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2bd90ffc4063aa0/Desktop/Free_Lancer/AMFI_project/AMFI_Project/AMFI_Project/"/>
    </mc:Choice>
  </mc:AlternateContent>
  <xr:revisionPtr revIDLastSave="92" documentId="13_ncr:1_{1D4C6A9C-8C4C-4AAC-A725-3023388B7437}" xr6:coauthVersionLast="47" xr6:coauthVersionMax="47" xr10:uidLastSave="{F6735302-8B28-43F7-8541-6F79015C5CC0}"/>
  <bookViews>
    <workbookView xWindow="-110" yWindow="-110" windowWidth="19420" windowHeight="11500" tabRatio="652" activeTab="2" xr2:uid="{00000000-000D-0000-FFFF-FFFF00000000}"/>
  </bookViews>
  <sheets>
    <sheet name="Filter" sheetId="13" r:id="rId1"/>
    <sheet name="AFMI" sheetId="12" r:id="rId2"/>
    <sheet name="Input" sheetId="3" r:id="rId3"/>
    <sheet name="Quant" sheetId="2" r:id="rId4"/>
    <sheet name="Charts" sheetId="1" r:id="rId5"/>
    <sheet name="Calc" sheetId="4" r:id="rId6"/>
    <sheet name="Indices" sheetId="5" r:id="rId7"/>
    <sheet name="Indices2" sheetId="9" r:id="rId8"/>
    <sheet name="Risk Return Chart" sheetId="11" r:id="rId9"/>
  </sheets>
  <externalReferences>
    <externalReference r:id="rId10"/>
    <externalReference r:id="rId11"/>
  </externalReferences>
  <definedNames>
    <definedName name="ComparisonFund">OFFSET(Calc!$B$102,0,0,1,COUNT(Calc!$B$102:$RK$102))</definedName>
    <definedName name="ComparisonIndex">OFFSET(Calc!$B$101,0,0,1,COUNT(Calc!$B$101:$RK$101))</definedName>
    <definedName name="Date">OFFSET(Calc!$B$34,0,0,1,COUNT(Calc!$B$34:$RL$34))</definedName>
    <definedName name="DD">OFFSET(Calc!$C$37,0,0,1,COUNT(Calc!$C$37:$RL$37))</definedName>
    <definedName name="DDdate">OFFSET(Calc!$C$34,0,0,1,COUNT(Calc!$C$34:$RL$34))</definedName>
    <definedName name="ExternalData_1" localSheetId="1" hidden="1">AFMI!$A$1:$G$1276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B22" i="13" l="1" a="1"/>
  <c r="B22" i="13" s="1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I270" i="13"/>
  <c r="I271" i="13"/>
  <c r="I272" i="13"/>
  <c r="I273" i="13"/>
  <c r="I274" i="13"/>
  <c r="I275" i="13"/>
  <c r="I276" i="13"/>
  <c r="I277" i="13"/>
  <c r="I278" i="13"/>
  <c r="I279" i="13"/>
  <c r="I280" i="13"/>
  <c r="I281" i="13"/>
  <c r="I282" i="13"/>
  <c r="I283" i="13"/>
  <c r="I284" i="13"/>
  <c r="I285" i="13"/>
  <c r="I286" i="13"/>
  <c r="I287" i="13"/>
  <c r="I288" i="13"/>
  <c r="I289" i="13"/>
  <c r="I290" i="13"/>
  <c r="I291" i="13"/>
  <c r="I292" i="13"/>
  <c r="I293" i="13"/>
  <c r="I294" i="13"/>
  <c r="I295" i="13"/>
  <c r="I296" i="13"/>
  <c r="I297" i="13"/>
  <c r="I298" i="13"/>
  <c r="I299" i="13"/>
  <c r="I300" i="13"/>
  <c r="I301" i="13"/>
  <c r="I302" i="13"/>
  <c r="I303" i="13"/>
  <c r="I304" i="13"/>
  <c r="I305" i="13"/>
  <c r="I306" i="13"/>
  <c r="I307" i="13"/>
  <c r="I308" i="13"/>
  <c r="I309" i="13"/>
  <c r="I310" i="13"/>
  <c r="I311" i="13"/>
  <c r="I312" i="13"/>
  <c r="I313" i="13"/>
  <c r="I314" i="13"/>
  <c r="I315" i="13"/>
  <c r="I316" i="13"/>
  <c r="I317" i="13"/>
  <c r="I318" i="13"/>
  <c r="I319" i="13"/>
  <c r="I320" i="13"/>
  <c r="I321" i="13"/>
  <c r="I322" i="13"/>
  <c r="I323" i="13"/>
  <c r="I324" i="13"/>
  <c r="I325" i="13"/>
  <c r="I326" i="13"/>
  <c r="I327" i="13"/>
  <c r="I328" i="13"/>
  <c r="I329" i="13"/>
  <c r="I330" i="13"/>
  <c r="I331" i="13"/>
  <c r="I332" i="13"/>
  <c r="I333" i="13"/>
  <c r="I334" i="13"/>
  <c r="I335" i="13"/>
  <c r="I336" i="13"/>
  <c r="I337" i="13"/>
  <c r="I338" i="13"/>
  <c r="I339" i="13"/>
  <c r="I340" i="13"/>
  <c r="I341" i="13"/>
  <c r="I342" i="13"/>
  <c r="I343" i="13"/>
  <c r="I344" i="13"/>
  <c r="I345" i="13"/>
  <c r="I346" i="13"/>
  <c r="I347" i="13"/>
  <c r="I348" i="13"/>
  <c r="I349" i="13"/>
  <c r="I350" i="13"/>
  <c r="I351" i="13"/>
  <c r="I352" i="13"/>
  <c r="I353" i="13"/>
  <c r="I354" i="13"/>
  <c r="I355" i="13"/>
  <c r="I356" i="13"/>
  <c r="I357" i="13"/>
  <c r="I358" i="13"/>
  <c r="I359" i="13"/>
  <c r="I360" i="13"/>
  <c r="I361" i="13"/>
  <c r="I362" i="13"/>
  <c r="I363" i="13"/>
  <c r="I364" i="13"/>
  <c r="I365" i="13"/>
  <c r="I366" i="13"/>
  <c r="I367" i="13"/>
  <c r="I368" i="13"/>
  <c r="I369" i="13"/>
  <c r="I370" i="13"/>
  <c r="I371" i="13"/>
  <c r="I372" i="13"/>
  <c r="I373" i="13"/>
  <c r="I374" i="13"/>
  <c r="I375" i="13"/>
  <c r="I376" i="13"/>
  <c r="I377" i="13"/>
  <c r="I378" i="13"/>
  <c r="I379" i="13"/>
  <c r="I380" i="13"/>
  <c r="I381" i="13"/>
  <c r="I382" i="13"/>
  <c r="I383" i="13"/>
  <c r="I384" i="13"/>
  <c r="I385" i="13"/>
  <c r="I386" i="13"/>
  <c r="I387" i="13"/>
  <c r="I388" i="13"/>
  <c r="I389" i="13"/>
  <c r="I390" i="13"/>
  <c r="I391" i="13"/>
  <c r="I392" i="13"/>
  <c r="I393" i="13"/>
  <c r="I394" i="13"/>
  <c r="I395" i="13"/>
  <c r="I396" i="13"/>
  <c r="I397" i="13"/>
  <c r="I398" i="13"/>
  <c r="I399" i="13"/>
  <c r="I400" i="13"/>
  <c r="I401" i="13"/>
  <c r="I402" i="13"/>
  <c r="I403" i="13"/>
  <c r="I404" i="13"/>
  <c r="I405" i="13"/>
  <c r="I406" i="13"/>
  <c r="I407" i="13"/>
  <c r="I408" i="13"/>
  <c r="I409" i="13"/>
  <c r="I410" i="13"/>
  <c r="I411" i="13"/>
  <c r="I412" i="13"/>
  <c r="I413" i="13"/>
  <c r="I414" i="13"/>
  <c r="I415" i="13"/>
  <c r="I416" i="13"/>
  <c r="I417" i="13"/>
  <c r="I418" i="13"/>
  <c r="I419" i="13"/>
  <c r="I420" i="13"/>
  <c r="I421" i="13"/>
  <c r="I422" i="13"/>
  <c r="I423" i="13"/>
  <c r="I424" i="13"/>
  <c r="I425" i="13"/>
  <c r="I426" i="13"/>
  <c r="I427" i="13"/>
  <c r="I428" i="13"/>
  <c r="I429" i="13"/>
  <c r="I430" i="13"/>
  <c r="I431" i="13"/>
  <c r="I432" i="13"/>
  <c r="I433" i="13"/>
  <c r="I434" i="13"/>
  <c r="I435" i="13"/>
  <c r="I436" i="13"/>
  <c r="I437" i="13"/>
  <c r="I438" i="13"/>
  <c r="I439" i="13"/>
  <c r="I440" i="13"/>
  <c r="I441" i="13"/>
  <c r="I442" i="13"/>
  <c r="I443" i="13"/>
  <c r="I444" i="13"/>
  <c r="I445" i="13"/>
  <c r="I446" i="13"/>
  <c r="I447" i="13"/>
  <c r="I448" i="13"/>
  <c r="I449" i="13"/>
  <c r="I450" i="13"/>
  <c r="I451" i="13"/>
  <c r="I452" i="13"/>
  <c r="I453" i="13"/>
  <c r="I454" i="13"/>
  <c r="I455" i="13"/>
  <c r="I456" i="13"/>
  <c r="I457" i="13"/>
  <c r="I458" i="13"/>
  <c r="I459" i="13"/>
  <c r="I460" i="13"/>
  <c r="I461" i="13"/>
  <c r="I462" i="13"/>
  <c r="I463" i="13"/>
  <c r="I464" i="13"/>
  <c r="I465" i="13"/>
  <c r="I466" i="13"/>
  <c r="I467" i="13"/>
  <c r="I468" i="13"/>
  <c r="I469" i="13"/>
  <c r="I470" i="13"/>
  <c r="I471" i="13"/>
  <c r="I472" i="13"/>
  <c r="I473" i="13"/>
  <c r="I474" i="13"/>
  <c r="I475" i="13"/>
  <c r="I476" i="13"/>
  <c r="I477" i="13"/>
  <c r="I478" i="13"/>
  <c r="I479" i="13"/>
  <c r="I480" i="13"/>
  <c r="I481" i="13"/>
  <c r="I482" i="13"/>
  <c r="I483" i="13"/>
  <c r="I484" i="13"/>
  <c r="I485" i="13"/>
  <c r="I486" i="13"/>
  <c r="I487" i="13"/>
  <c r="I488" i="13"/>
  <c r="I489" i="13"/>
  <c r="I490" i="13"/>
  <c r="I491" i="13"/>
  <c r="I492" i="13"/>
  <c r="I493" i="13"/>
  <c r="I494" i="13"/>
  <c r="I495" i="13"/>
  <c r="I496" i="13"/>
  <c r="I497" i="13"/>
  <c r="I498" i="13"/>
  <c r="I499" i="13"/>
  <c r="I500" i="13"/>
  <c r="I501" i="13"/>
  <c r="I502" i="13"/>
  <c r="I503" i="13"/>
  <c r="I504" i="13"/>
  <c r="I505" i="13"/>
  <c r="I506" i="13"/>
  <c r="C2" i="13" a="1"/>
  <c r="C2" i="13" s="1"/>
  <c r="B2" i="13" a="1"/>
  <c r="B2" i="13" s="1"/>
  <c r="VK5" i="5"/>
  <c r="VL5" i="5"/>
  <c r="VM5" i="5"/>
  <c r="VN5" i="5"/>
  <c r="VO5" i="5"/>
  <c r="VP5" i="5"/>
  <c r="VQ5" i="5"/>
  <c r="VR5" i="5"/>
  <c r="VS5" i="5"/>
  <c r="VT5" i="5"/>
  <c r="VU5" i="5"/>
  <c r="VV5" i="5"/>
  <c r="VW5" i="5"/>
  <c r="VX5" i="5"/>
  <c r="VY5" i="5"/>
  <c r="VZ5" i="5"/>
  <c r="WA5" i="5"/>
  <c r="WB5" i="5"/>
  <c r="WC5" i="5"/>
  <c r="WD5" i="5"/>
  <c r="WE5" i="5"/>
  <c r="WF5" i="5"/>
  <c r="WG5" i="5"/>
  <c r="WH5" i="5"/>
  <c r="WI5" i="5"/>
  <c r="WJ5" i="5"/>
  <c r="WK5" i="5"/>
  <c r="WL5" i="5"/>
  <c r="WM5" i="5"/>
  <c r="WN5" i="5"/>
  <c r="WO5" i="5"/>
  <c r="WP5" i="5"/>
  <c r="WQ5" i="5"/>
  <c r="WR5" i="5"/>
  <c r="WS5" i="5"/>
  <c r="WT5" i="5"/>
  <c r="WU5" i="5"/>
  <c r="WV5" i="5"/>
  <c r="WW5" i="5"/>
  <c r="WX5" i="5"/>
  <c r="WY5" i="5"/>
  <c r="WZ5" i="5"/>
  <c r="XA5" i="5"/>
  <c r="XB5" i="5"/>
  <c r="XC5" i="5"/>
  <c r="XD5" i="5"/>
  <c r="XE5" i="5"/>
  <c r="VK6" i="5"/>
  <c r="VL6" i="5"/>
  <c r="VM6" i="5"/>
  <c r="VN6" i="5"/>
  <c r="VO6" i="5"/>
  <c r="VP6" i="5"/>
  <c r="VQ6" i="5"/>
  <c r="VR6" i="5"/>
  <c r="VS6" i="5"/>
  <c r="VT6" i="5"/>
  <c r="VU6" i="5"/>
  <c r="VV6" i="5"/>
  <c r="VW6" i="5"/>
  <c r="VX6" i="5"/>
  <c r="VY6" i="5"/>
  <c r="VZ6" i="5"/>
  <c r="WA6" i="5"/>
  <c r="WB6" i="5"/>
  <c r="WC6" i="5"/>
  <c r="WD6" i="5"/>
  <c r="WE6" i="5"/>
  <c r="WF6" i="5"/>
  <c r="WG6" i="5"/>
  <c r="WH6" i="5"/>
  <c r="WI6" i="5"/>
  <c r="WJ6" i="5"/>
  <c r="WK6" i="5"/>
  <c r="WL6" i="5"/>
  <c r="WM6" i="5"/>
  <c r="WN6" i="5"/>
  <c r="WO6" i="5"/>
  <c r="WP6" i="5"/>
  <c r="WQ6" i="5"/>
  <c r="WR6" i="5"/>
  <c r="WS6" i="5"/>
  <c r="WT6" i="5"/>
  <c r="WU6" i="5"/>
  <c r="WV6" i="5"/>
  <c r="WW6" i="5"/>
  <c r="WX6" i="5"/>
  <c r="WY6" i="5"/>
  <c r="WZ6" i="5"/>
  <c r="XA6" i="5"/>
  <c r="XB6" i="5"/>
  <c r="XC6" i="5"/>
  <c r="XD6" i="5"/>
  <c r="XE6" i="5"/>
  <c r="VK7" i="5"/>
  <c r="VL7" i="5"/>
  <c r="VM7" i="5"/>
  <c r="VN7" i="5"/>
  <c r="VO7" i="5"/>
  <c r="VP7" i="5"/>
  <c r="VQ7" i="5"/>
  <c r="VR7" i="5"/>
  <c r="VS7" i="5"/>
  <c r="VT7" i="5"/>
  <c r="VU7" i="5"/>
  <c r="VV7" i="5"/>
  <c r="VW7" i="5"/>
  <c r="VX7" i="5"/>
  <c r="VY7" i="5"/>
  <c r="VZ7" i="5"/>
  <c r="WA7" i="5"/>
  <c r="WB7" i="5"/>
  <c r="WC7" i="5"/>
  <c r="WD7" i="5"/>
  <c r="WE7" i="5"/>
  <c r="WF7" i="5"/>
  <c r="WG7" i="5"/>
  <c r="WH7" i="5"/>
  <c r="WI7" i="5"/>
  <c r="WJ7" i="5"/>
  <c r="WK7" i="5"/>
  <c r="WL7" i="5"/>
  <c r="WM7" i="5"/>
  <c r="WN7" i="5"/>
  <c r="WO7" i="5"/>
  <c r="WP7" i="5"/>
  <c r="WQ7" i="5"/>
  <c r="WR7" i="5"/>
  <c r="WS7" i="5"/>
  <c r="WT7" i="5"/>
  <c r="WU7" i="5"/>
  <c r="WV7" i="5"/>
  <c r="WW7" i="5"/>
  <c r="WX7" i="5"/>
  <c r="WY7" i="5"/>
  <c r="WZ7" i="5"/>
  <c r="XA7" i="5"/>
  <c r="XB7" i="5"/>
  <c r="XC7" i="5"/>
  <c r="XD7" i="5"/>
  <c r="XE7" i="5"/>
  <c r="VK8" i="5"/>
  <c r="VL8" i="5"/>
  <c r="VM8" i="5"/>
  <c r="VN8" i="5"/>
  <c r="VO8" i="5"/>
  <c r="VP8" i="5"/>
  <c r="VQ8" i="5"/>
  <c r="VR8" i="5"/>
  <c r="VS8" i="5"/>
  <c r="VT8" i="5"/>
  <c r="VU8" i="5"/>
  <c r="VV8" i="5"/>
  <c r="VW8" i="5"/>
  <c r="VX8" i="5"/>
  <c r="VY8" i="5"/>
  <c r="VZ8" i="5"/>
  <c r="WA8" i="5"/>
  <c r="WB8" i="5"/>
  <c r="WC8" i="5"/>
  <c r="WD8" i="5"/>
  <c r="WE8" i="5"/>
  <c r="WF8" i="5"/>
  <c r="WG8" i="5"/>
  <c r="WH8" i="5"/>
  <c r="WI8" i="5"/>
  <c r="WJ8" i="5"/>
  <c r="WK8" i="5"/>
  <c r="WL8" i="5"/>
  <c r="WM8" i="5"/>
  <c r="WN8" i="5"/>
  <c r="WO8" i="5"/>
  <c r="WP8" i="5"/>
  <c r="WQ8" i="5"/>
  <c r="WR8" i="5"/>
  <c r="WS8" i="5"/>
  <c r="WT8" i="5"/>
  <c r="WU8" i="5"/>
  <c r="WV8" i="5"/>
  <c r="WW8" i="5"/>
  <c r="WX8" i="5"/>
  <c r="WY8" i="5"/>
  <c r="WZ8" i="5"/>
  <c r="XA8" i="5"/>
  <c r="XB8" i="5"/>
  <c r="XC8" i="5"/>
  <c r="XD8" i="5"/>
  <c r="XE8" i="5"/>
  <c r="VK9" i="5"/>
  <c r="VL9" i="5"/>
  <c r="VM9" i="5"/>
  <c r="VN9" i="5"/>
  <c r="VO9" i="5"/>
  <c r="VP9" i="5"/>
  <c r="VQ9" i="5"/>
  <c r="VR9" i="5"/>
  <c r="VS9" i="5"/>
  <c r="VT9" i="5"/>
  <c r="VU9" i="5"/>
  <c r="VV9" i="5"/>
  <c r="VW9" i="5"/>
  <c r="VX9" i="5"/>
  <c r="VY9" i="5"/>
  <c r="VZ9" i="5"/>
  <c r="WA9" i="5"/>
  <c r="WB9" i="5"/>
  <c r="WC9" i="5"/>
  <c r="WD9" i="5"/>
  <c r="WE9" i="5"/>
  <c r="WF9" i="5"/>
  <c r="WG9" i="5"/>
  <c r="WH9" i="5"/>
  <c r="WI9" i="5"/>
  <c r="WJ9" i="5"/>
  <c r="WK9" i="5"/>
  <c r="WL9" i="5"/>
  <c r="WM9" i="5"/>
  <c r="WN9" i="5"/>
  <c r="WO9" i="5"/>
  <c r="WP9" i="5"/>
  <c r="WQ9" i="5"/>
  <c r="WR9" i="5"/>
  <c r="WS9" i="5"/>
  <c r="WT9" i="5"/>
  <c r="WU9" i="5"/>
  <c r="WV9" i="5"/>
  <c r="WW9" i="5"/>
  <c r="WX9" i="5"/>
  <c r="WY9" i="5"/>
  <c r="WZ9" i="5"/>
  <c r="XA9" i="5"/>
  <c r="XB9" i="5"/>
  <c r="XC9" i="5"/>
  <c r="XD9" i="5"/>
  <c r="XE9" i="5"/>
  <c r="VK10" i="5"/>
  <c r="VL10" i="5"/>
  <c r="VM10" i="5"/>
  <c r="VN10" i="5"/>
  <c r="VO10" i="5"/>
  <c r="VP10" i="5"/>
  <c r="VQ10" i="5"/>
  <c r="VR10" i="5"/>
  <c r="VS10" i="5"/>
  <c r="VT10" i="5"/>
  <c r="VU10" i="5"/>
  <c r="VV10" i="5"/>
  <c r="VW10" i="5"/>
  <c r="VX10" i="5"/>
  <c r="VY10" i="5"/>
  <c r="VZ10" i="5"/>
  <c r="WA10" i="5"/>
  <c r="WB10" i="5"/>
  <c r="WC10" i="5"/>
  <c r="WD10" i="5"/>
  <c r="WE10" i="5"/>
  <c r="WF10" i="5"/>
  <c r="WG10" i="5"/>
  <c r="WH10" i="5"/>
  <c r="WI10" i="5"/>
  <c r="WJ10" i="5"/>
  <c r="WK10" i="5"/>
  <c r="WL10" i="5"/>
  <c r="WM10" i="5"/>
  <c r="WN10" i="5"/>
  <c r="WO10" i="5"/>
  <c r="WP10" i="5"/>
  <c r="WQ10" i="5"/>
  <c r="WR10" i="5"/>
  <c r="WS10" i="5"/>
  <c r="WT10" i="5"/>
  <c r="WU10" i="5"/>
  <c r="WV10" i="5"/>
  <c r="WW10" i="5"/>
  <c r="WX10" i="5"/>
  <c r="WY10" i="5"/>
  <c r="WZ10" i="5"/>
  <c r="XA10" i="5"/>
  <c r="XB10" i="5"/>
  <c r="XC10" i="5"/>
  <c r="XD10" i="5"/>
  <c r="XE10" i="5"/>
  <c r="VK11" i="5"/>
  <c r="VL11" i="5"/>
  <c r="VM11" i="5"/>
  <c r="VN11" i="5"/>
  <c r="VO11" i="5"/>
  <c r="VP11" i="5"/>
  <c r="VQ11" i="5"/>
  <c r="VR11" i="5"/>
  <c r="VS11" i="5"/>
  <c r="VT11" i="5"/>
  <c r="VU11" i="5"/>
  <c r="VV11" i="5"/>
  <c r="VW11" i="5"/>
  <c r="VX11" i="5"/>
  <c r="VY11" i="5"/>
  <c r="VZ11" i="5"/>
  <c r="WA11" i="5"/>
  <c r="WB11" i="5"/>
  <c r="WC11" i="5"/>
  <c r="WD11" i="5"/>
  <c r="WE11" i="5"/>
  <c r="WF11" i="5"/>
  <c r="WG11" i="5"/>
  <c r="WH11" i="5"/>
  <c r="WI11" i="5"/>
  <c r="WJ11" i="5"/>
  <c r="WK11" i="5"/>
  <c r="WL11" i="5"/>
  <c r="WM11" i="5"/>
  <c r="WN11" i="5"/>
  <c r="WO11" i="5"/>
  <c r="WP11" i="5"/>
  <c r="WQ11" i="5"/>
  <c r="WR11" i="5"/>
  <c r="WS11" i="5"/>
  <c r="WT11" i="5"/>
  <c r="WU11" i="5"/>
  <c r="WV11" i="5"/>
  <c r="WW11" i="5"/>
  <c r="WX11" i="5"/>
  <c r="WY11" i="5"/>
  <c r="WZ11" i="5"/>
  <c r="XA11" i="5"/>
  <c r="XB11" i="5"/>
  <c r="XC11" i="5"/>
  <c r="XD11" i="5"/>
  <c r="XE11" i="5"/>
  <c r="VK12" i="5"/>
  <c r="VL12" i="5"/>
  <c r="VM12" i="5"/>
  <c r="VN12" i="5"/>
  <c r="VO12" i="5"/>
  <c r="VP12" i="5"/>
  <c r="VQ12" i="5"/>
  <c r="VR12" i="5"/>
  <c r="VS12" i="5"/>
  <c r="VT12" i="5"/>
  <c r="VU12" i="5"/>
  <c r="VV12" i="5"/>
  <c r="VW12" i="5"/>
  <c r="VX12" i="5"/>
  <c r="VY12" i="5"/>
  <c r="VZ12" i="5"/>
  <c r="WA12" i="5"/>
  <c r="WB12" i="5"/>
  <c r="WC12" i="5"/>
  <c r="WD12" i="5"/>
  <c r="WE12" i="5"/>
  <c r="WF12" i="5"/>
  <c r="WG12" i="5"/>
  <c r="WH12" i="5"/>
  <c r="WI12" i="5"/>
  <c r="WJ12" i="5"/>
  <c r="WK12" i="5"/>
  <c r="WL12" i="5"/>
  <c r="WM12" i="5"/>
  <c r="WN12" i="5"/>
  <c r="WO12" i="5"/>
  <c r="WP12" i="5"/>
  <c r="WQ12" i="5"/>
  <c r="WR12" i="5"/>
  <c r="WS12" i="5"/>
  <c r="WT12" i="5"/>
  <c r="WU12" i="5"/>
  <c r="WV12" i="5"/>
  <c r="WW12" i="5"/>
  <c r="WX12" i="5"/>
  <c r="WY12" i="5"/>
  <c r="WZ12" i="5"/>
  <c r="XA12" i="5"/>
  <c r="XB12" i="5"/>
  <c r="XC12" i="5"/>
  <c r="XD12" i="5"/>
  <c r="XE12" i="5"/>
  <c r="VK13" i="5"/>
  <c r="VL13" i="5"/>
  <c r="VM13" i="5"/>
  <c r="VN13" i="5"/>
  <c r="VO13" i="5"/>
  <c r="VP13" i="5"/>
  <c r="VQ13" i="5"/>
  <c r="VR13" i="5"/>
  <c r="VS13" i="5"/>
  <c r="VT13" i="5"/>
  <c r="VU13" i="5"/>
  <c r="VV13" i="5"/>
  <c r="VW13" i="5"/>
  <c r="VX13" i="5"/>
  <c r="VY13" i="5"/>
  <c r="VZ13" i="5"/>
  <c r="WA13" i="5"/>
  <c r="WB13" i="5"/>
  <c r="WC13" i="5"/>
  <c r="WD13" i="5"/>
  <c r="WE13" i="5"/>
  <c r="WF13" i="5"/>
  <c r="WG13" i="5"/>
  <c r="WH13" i="5"/>
  <c r="WI13" i="5"/>
  <c r="WJ13" i="5"/>
  <c r="WK13" i="5"/>
  <c r="WL13" i="5"/>
  <c r="WM13" i="5"/>
  <c r="WN13" i="5"/>
  <c r="WO13" i="5"/>
  <c r="WP13" i="5"/>
  <c r="WQ13" i="5"/>
  <c r="WR13" i="5"/>
  <c r="WS13" i="5"/>
  <c r="WT13" i="5"/>
  <c r="WU13" i="5"/>
  <c r="WV13" i="5"/>
  <c r="WW13" i="5"/>
  <c r="WX13" i="5"/>
  <c r="WY13" i="5"/>
  <c r="WZ13" i="5"/>
  <c r="XA13" i="5"/>
  <c r="XB13" i="5"/>
  <c r="XC13" i="5"/>
  <c r="XD13" i="5"/>
  <c r="XE13" i="5"/>
  <c r="VK14" i="5"/>
  <c r="VL14" i="5"/>
  <c r="VM14" i="5"/>
  <c r="VN14" i="5"/>
  <c r="VO14" i="5"/>
  <c r="VP14" i="5"/>
  <c r="VQ14" i="5"/>
  <c r="VR14" i="5"/>
  <c r="VS14" i="5"/>
  <c r="VT14" i="5"/>
  <c r="VU14" i="5"/>
  <c r="VV14" i="5"/>
  <c r="VW14" i="5"/>
  <c r="VX14" i="5"/>
  <c r="VY14" i="5"/>
  <c r="VZ14" i="5"/>
  <c r="WA14" i="5"/>
  <c r="WB14" i="5"/>
  <c r="WC14" i="5"/>
  <c r="WD14" i="5"/>
  <c r="WE14" i="5"/>
  <c r="WF14" i="5"/>
  <c r="WG14" i="5"/>
  <c r="WH14" i="5"/>
  <c r="WI14" i="5"/>
  <c r="WJ14" i="5"/>
  <c r="WK14" i="5"/>
  <c r="WL14" i="5"/>
  <c r="WM14" i="5"/>
  <c r="WN14" i="5"/>
  <c r="WO14" i="5"/>
  <c r="WP14" i="5"/>
  <c r="WQ14" i="5"/>
  <c r="WR14" i="5"/>
  <c r="WS14" i="5"/>
  <c r="WT14" i="5"/>
  <c r="WU14" i="5"/>
  <c r="WV14" i="5"/>
  <c r="WW14" i="5"/>
  <c r="WX14" i="5"/>
  <c r="WY14" i="5"/>
  <c r="WZ14" i="5"/>
  <c r="XA14" i="5"/>
  <c r="XB14" i="5"/>
  <c r="XC14" i="5"/>
  <c r="XD14" i="5"/>
  <c r="XE14" i="5"/>
  <c r="VK15" i="5"/>
  <c r="VL15" i="5"/>
  <c r="VM15" i="5"/>
  <c r="VN15" i="5"/>
  <c r="VO15" i="5"/>
  <c r="VP15" i="5"/>
  <c r="VQ15" i="5"/>
  <c r="VR15" i="5"/>
  <c r="VS15" i="5"/>
  <c r="VT15" i="5"/>
  <c r="VU15" i="5"/>
  <c r="VV15" i="5"/>
  <c r="VW15" i="5"/>
  <c r="VX15" i="5"/>
  <c r="VY15" i="5"/>
  <c r="VZ15" i="5"/>
  <c r="WA15" i="5"/>
  <c r="WB15" i="5"/>
  <c r="WC15" i="5"/>
  <c r="WD15" i="5"/>
  <c r="WE15" i="5"/>
  <c r="WF15" i="5"/>
  <c r="WG15" i="5"/>
  <c r="WH15" i="5"/>
  <c r="WI15" i="5"/>
  <c r="WJ15" i="5"/>
  <c r="WK15" i="5"/>
  <c r="WL15" i="5"/>
  <c r="WM15" i="5"/>
  <c r="WN15" i="5"/>
  <c r="WO15" i="5"/>
  <c r="WP15" i="5"/>
  <c r="WQ15" i="5"/>
  <c r="WR15" i="5"/>
  <c r="WS15" i="5"/>
  <c r="WT15" i="5"/>
  <c r="WU15" i="5"/>
  <c r="WV15" i="5"/>
  <c r="WW15" i="5"/>
  <c r="WX15" i="5"/>
  <c r="WY15" i="5"/>
  <c r="WZ15" i="5"/>
  <c r="XA15" i="5"/>
  <c r="XB15" i="5"/>
  <c r="XC15" i="5"/>
  <c r="XD15" i="5"/>
  <c r="XE15" i="5"/>
  <c r="UQ5" i="5"/>
  <c r="UR5" i="5"/>
  <c r="US5" i="5"/>
  <c r="UT5" i="5"/>
  <c r="UU5" i="5"/>
  <c r="UV5" i="5"/>
  <c r="UW5" i="5"/>
  <c r="UX5" i="5"/>
  <c r="UY5" i="5"/>
  <c r="UZ5" i="5"/>
  <c r="VA5" i="5"/>
  <c r="VB5" i="5"/>
  <c r="VC5" i="5"/>
  <c r="VD5" i="5"/>
  <c r="VE5" i="5"/>
  <c r="VF5" i="5"/>
  <c r="VG5" i="5"/>
  <c r="VH5" i="5"/>
  <c r="VI5" i="5"/>
  <c r="VJ5" i="5"/>
  <c r="UQ6" i="5"/>
  <c r="UR6" i="5"/>
  <c r="US6" i="5"/>
  <c r="UT6" i="5"/>
  <c r="UU6" i="5"/>
  <c r="UV6" i="5"/>
  <c r="UW6" i="5"/>
  <c r="UX6" i="5"/>
  <c r="UY6" i="5"/>
  <c r="UZ6" i="5"/>
  <c r="VA6" i="5"/>
  <c r="VB6" i="5"/>
  <c r="VC6" i="5"/>
  <c r="VD6" i="5"/>
  <c r="VE6" i="5"/>
  <c r="VF6" i="5"/>
  <c r="VG6" i="5"/>
  <c r="VH6" i="5"/>
  <c r="VI6" i="5"/>
  <c r="VJ6" i="5"/>
  <c r="UQ7" i="5"/>
  <c r="UR7" i="5"/>
  <c r="US7" i="5"/>
  <c r="UT7" i="5"/>
  <c r="UU7" i="5"/>
  <c r="UV7" i="5"/>
  <c r="UW7" i="5"/>
  <c r="UX7" i="5"/>
  <c r="UY7" i="5"/>
  <c r="UZ7" i="5"/>
  <c r="VA7" i="5"/>
  <c r="VB7" i="5"/>
  <c r="VC7" i="5"/>
  <c r="VD7" i="5"/>
  <c r="VE7" i="5"/>
  <c r="VF7" i="5"/>
  <c r="VG7" i="5"/>
  <c r="VH7" i="5"/>
  <c r="VI7" i="5"/>
  <c r="VJ7" i="5"/>
  <c r="UQ8" i="5"/>
  <c r="UR8" i="5"/>
  <c r="US8" i="5"/>
  <c r="UT8" i="5"/>
  <c r="UU8" i="5"/>
  <c r="UV8" i="5"/>
  <c r="UW8" i="5"/>
  <c r="UX8" i="5"/>
  <c r="UY8" i="5"/>
  <c r="UZ8" i="5"/>
  <c r="VA8" i="5"/>
  <c r="VB8" i="5"/>
  <c r="VC8" i="5"/>
  <c r="VD8" i="5"/>
  <c r="VE8" i="5"/>
  <c r="VF8" i="5"/>
  <c r="VG8" i="5"/>
  <c r="VH8" i="5"/>
  <c r="VI8" i="5"/>
  <c r="VJ8" i="5"/>
  <c r="UQ9" i="5"/>
  <c r="UR9" i="5"/>
  <c r="US9" i="5"/>
  <c r="UT9" i="5"/>
  <c r="UU9" i="5"/>
  <c r="UV9" i="5"/>
  <c r="UW9" i="5"/>
  <c r="UX9" i="5"/>
  <c r="UY9" i="5"/>
  <c r="UZ9" i="5"/>
  <c r="VA9" i="5"/>
  <c r="VB9" i="5"/>
  <c r="VC9" i="5"/>
  <c r="VD9" i="5"/>
  <c r="VE9" i="5"/>
  <c r="VF9" i="5"/>
  <c r="VG9" i="5"/>
  <c r="VH9" i="5"/>
  <c r="VI9" i="5"/>
  <c r="VJ9" i="5"/>
  <c r="UQ10" i="5"/>
  <c r="UR10" i="5"/>
  <c r="US10" i="5"/>
  <c r="UT10" i="5"/>
  <c r="UU10" i="5"/>
  <c r="UV10" i="5"/>
  <c r="UW10" i="5"/>
  <c r="UX10" i="5"/>
  <c r="UY10" i="5"/>
  <c r="UZ10" i="5"/>
  <c r="VA10" i="5"/>
  <c r="VB10" i="5"/>
  <c r="VC10" i="5"/>
  <c r="VD10" i="5"/>
  <c r="VE10" i="5"/>
  <c r="VF10" i="5"/>
  <c r="VG10" i="5"/>
  <c r="VH10" i="5"/>
  <c r="VI10" i="5"/>
  <c r="VJ10" i="5"/>
  <c r="UQ11" i="5"/>
  <c r="UR11" i="5"/>
  <c r="US11" i="5"/>
  <c r="UT11" i="5"/>
  <c r="UU11" i="5"/>
  <c r="UV11" i="5"/>
  <c r="UW11" i="5"/>
  <c r="UX11" i="5"/>
  <c r="UY11" i="5"/>
  <c r="UZ11" i="5"/>
  <c r="VA11" i="5"/>
  <c r="VB11" i="5"/>
  <c r="VC11" i="5"/>
  <c r="VD11" i="5"/>
  <c r="VE11" i="5"/>
  <c r="VF11" i="5"/>
  <c r="VG11" i="5"/>
  <c r="VH11" i="5"/>
  <c r="VI11" i="5"/>
  <c r="VJ11" i="5"/>
  <c r="UQ12" i="5"/>
  <c r="UR12" i="5"/>
  <c r="US12" i="5"/>
  <c r="UT12" i="5"/>
  <c r="UU12" i="5"/>
  <c r="UV12" i="5"/>
  <c r="UW12" i="5"/>
  <c r="UX12" i="5"/>
  <c r="UY12" i="5"/>
  <c r="UZ12" i="5"/>
  <c r="VA12" i="5"/>
  <c r="VB12" i="5"/>
  <c r="VC12" i="5"/>
  <c r="VD12" i="5"/>
  <c r="VE12" i="5"/>
  <c r="VF12" i="5"/>
  <c r="VG12" i="5"/>
  <c r="VH12" i="5"/>
  <c r="VI12" i="5"/>
  <c r="VJ12" i="5"/>
  <c r="UQ13" i="5"/>
  <c r="UR13" i="5"/>
  <c r="US13" i="5"/>
  <c r="UT13" i="5"/>
  <c r="UU13" i="5"/>
  <c r="UV13" i="5"/>
  <c r="UW13" i="5"/>
  <c r="UX13" i="5"/>
  <c r="UY13" i="5"/>
  <c r="UZ13" i="5"/>
  <c r="VA13" i="5"/>
  <c r="VB13" i="5"/>
  <c r="VC13" i="5"/>
  <c r="VD13" i="5"/>
  <c r="VE13" i="5"/>
  <c r="VF13" i="5"/>
  <c r="VG13" i="5"/>
  <c r="VH13" i="5"/>
  <c r="VI13" i="5"/>
  <c r="VJ13" i="5"/>
  <c r="UQ14" i="5"/>
  <c r="UR14" i="5"/>
  <c r="US14" i="5"/>
  <c r="UT14" i="5"/>
  <c r="UU14" i="5"/>
  <c r="UV14" i="5"/>
  <c r="UW14" i="5"/>
  <c r="UX14" i="5"/>
  <c r="UY14" i="5"/>
  <c r="UZ14" i="5"/>
  <c r="VA14" i="5"/>
  <c r="VB14" i="5"/>
  <c r="VC14" i="5"/>
  <c r="VD14" i="5"/>
  <c r="VE14" i="5"/>
  <c r="VF14" i="5"/>
  <c r="VG14" i="5"/>
  <c r="VH14" i="5"/>
  <c r="VI14" i="5"/>
  <c r="VJ14" i="5"/>
  <c r="UQ15" i="5"/>
  <c r="UR15" i="5"/>
  <c r="US15" i="5"/>
  <c r="UT15" i="5"/>
  <c r="UU15" i="5"/>
  <c r="UV15" i="5"/>
  <c r="UW15" i="5"/>
  <c r="UX15" i="5"/>
  <c r="UY15" i="5"/>
  <c r="UZ15" i="5"/>
  <c r="VA15" i="5"/>
  <c r="VB15" i="5"/>
  <c r="VC15" i="5"/>
  <c r="VD15" i="5"/>
  <c r="VE15" i="5"/>
  <c r="VF15" i="5"/>
  <c r="VG15" i="5"/>
  <c r="VH15" i="5"/>
  <c r="VI15" i="5"/>
  <c r="VJ15" i="5"/>
  <c r="UO5" i="5"/>
  <c r="UP5" i="5"/>
  <c r="UO6" i="5"/>
  <c r="UP6" i="5"/>
  <c r="UO7" i="5"/>
  <c r="UP7" i="5"/>
  <c r="UO8" i="5"/>
  <c r="UP8" i="5"/>
  <c r="UO9" i="5"/>
  <c r="UP9" i="5"/>
  <c r="UO10" i="5"/>
  <c r="UP10" i="5"/>
  <c r="UO11" i="5"/>
  <c r="UP11" i="5"/>
  <c r="UO12" i="5"/>
  <c r="UP12" i="5"/>
  <c r="UO13" i="5"/>
  <c r="UP13" i="5"/>
  <c r="UO14" i="5"/>
  <c r="UP14" i="5"/>
  <c r="UO15" i="5"/>
  <c r="UP15" i="5"/>
  <c r="UN5" i="5"/>
  <c r="UN6" i="5"/>
  <c r="UN7" i="5"/>
  <c r="UN8" i="5"/>
  <c r="UN9" i="5"/>
  <c r="UN10" i="5"/>
  <c r="UN11" i="5"/>
  <c r="UN12" i="5"/>
  <c r="UN13" i="5"/>
  <c r="UN14" i="5"/>
  <c r="UN15" i="5"/>
  <c r="ABV15" i="5"/>
  <c r="ABU15" i="5"/>
  <c r="ABT15" i="5"/>
  <c r="ABS15" i="5"/>
  <c r="ABR15" i="5"/>
  <c r="ABQ15" i="5"/>
  <c r="ABP15" i="5"/>
  <c r="ABO15" i="5"/>
  <c r="ABN15" i="5"/>
  <c r="ABM15" i="5"/>
  <c r="ABL15" i="5"/>
  <c r="ABK15" i="5"/>
  <c r="ABJ15" i="5"/>
  <c r="ABI15" i="5"/>
  <c r="ABH15" i="5"/>
  <c r="ABG15" i="5"/>
  <c r="ABF15" i="5"/>
  <c r="ABE15" i="5"/>
  <c r="ABD15" i="5"/>
  <c r="ABC15" i="5"/>
  <c r="ABB15" i="5"/>
  <c r="ABA15" i="5"/>
  <c r="AAZ15" i="5"/>
  <c r="AAY15" i="5"/>
  <c r="AAX15" i="5"/>
  <c r="AAW15" i="5"/>
  <c r="AAV15" i="5"/>
  <c r="AAU15" i="5"/>
  <c r="AAT15" i="5"/>
  <c r="AAS15" i="5"/>
  <c r="AAR15" i="5"/>
  <c r="AAQ15" i="5"/>
  <c r="AAP15" i="5"/>
  <c r="AAO15" i="5"/>
  <c r="AAN15" i="5"/>
  <c r="AAM15" i="5"/>
  <c r="AAL15" i="5"/>
  <c r="AAK15" i="5"/>
  <c r="AAJ15" i="5"/>
  <c r="AAI15" i="5"/>
  <c r="AAH15" i="5"/>
  <c r="AAG15" i="5"/>
  <c r="AAF15" i="5"/>
  <c r="AAE15" i="5"/>
  <c r="AAD15" i="5"/>
  <c r="AAC15" i="5"/>
  <c r="AAB15" i="5"/>
  <c r="AAA15" i="5"/>
  <c r="ZZ15" i="5"/>
  <c r="ZY15" i="5"/>
  <c r="ZX15" i="5"/>
  <c r="ZW15" i="5"/>
  <c r="ZV15" i="5"/>
  <c r="ZU15" i="5"/>
  <c r="ZT15" i="5"/>
  <c r="ZS15" i="5"/>
  <c r="ZR15" i="5"/>
  <c r="ZQ15" i="5"/>
  <c r="ZP15" i="5"/>
  <c r="ZO15" i="5"/>
  <c r="ZN15" i="5"/>
  <c r="ZM15" i="5"/>
  <c r="ZL15" i="5"/>
  <c r="ZK15" i="5"/>
  <c r="ZJ15" i="5"/>
  <c r="ZI15" i="5"/>
  <c r="ZH15" i="5"/>
  <c r="ZG15" i="5"/>
  <c r="ZF15" i="5"/>
  <c r="ZE15" i="5"/>
  <c r="ZD15" i="5"/>
  <c r="ZC15" i="5"/>
  <c r="ZB15" i="5"/>
  <c r="ZA15" i="5"/>
  <c r="YZ15" i="5"/>
  <c r="YY15" i="5"/>
  <c r="YX15" i="5"/>
  <c r="YW15" i="5"/>
  <c r="YV15" i="5"/>
  <c r="YU15" i="5"/>
  <c r="YT15" i="5"/>
  <c r="YS15" i="5"/>
  <c r="YR15" i="5"/>
  <c r="YQ15" i="5"/>
  <c r="YP15" i="5"/>
  <c r="YO15" i="5"/>
  <c r="YN15" i="5"/>
  <c r="YM15" i="5"/>
  <c r="YL15" i="5"/>
  <c r="YK15" i="5"/>
  <c r="YJ15" i="5"/>
  <c r="YI15" i="5"/>
  <c r="YH15" i="5"/>
  <c r="YG15" i="5"/>
  <c r="YF15" i="5"/>
  <c r="YE15" i="5"/>
  <c r="YD15" i="5"/>
  <c r="YC15" i="5"/>
  <c r="YB15" i="5"/>
  <c r="YA15" i="5"/>
  <c r="XZ15" i="5"/>
  <c r="XY15" i="5"/>
  <c r="XX15" i="5"/>
  <c r="XW15" i="5"/>
  <c r="XV15" i="5"/>
  <c r="XU15" i="5"/>
  <c r="XT15" i="5"/>
  <c r="XS15" i="5"/>
  <c r="XR15" i="5"/>
  <c r="XQ15" i="5"/>
  <c r="XP15" i="5"/>
  <c r="XO15" i="5"/>
  <c r="XN15" i="5"/>
  <c r="XM15" i="5"/>
  <c r="XL15" i="5"/>
  <c r="XK15" i="5"/>
  <c r="XJ15" i="5"/>
  <c r="XI15" i="5"/>
  <c r="XH15" i="5"/>
  <c r="XG15" i="5"/>
  <c r="XF15" i="5"/>
  <c r="UM15" i="5"/>
  <c r="UL15" i="5"/>
  <c r="ABV14" i="5"/>
  <c r="ABU14" i="5"/>
  <c r="ABT14" i="5"/>
  <c r="ABS14" i="5"/>
  <c r="ABR14" i="5"/>
  <c r="ABQ14" i="5"/>
  <c r="ABP14" i="5"/>
  <c r="ABO14" i="5"/>
  <c r="ABN14" i="5"/>
  <c r="ABM14" i="5"/>
  <c r="ABL14" i="5"/>
  <c r="ABK14" i="5"/>
  <c r="ABJ14" i="5"/>
  <c r="ABI14" i="5"/>
  <c r="ABH14" i="5"/>
  <c r="ABG14" i="5"/>
  <c r="ABF14" i="5"/>
  <c r="ABE14" i="5"/>
  <c r="ABD14" i="5"/>
  <c r="ABC14" i="5"/>
  <c r="ABB14" i="5"/>
  <c r="ABA14" i="5"/>
  <c r="AAZ14" i="5"/>
  <c r="AAY14" i="5"/>
  <c r="AAX14" i="5"/>
  <c r="AAW14" i="5"/>
  <c r="AAV14" i="5"/>
  <c r="AAU14" i="5"/>
  <c r="AAT14" i="5"/>
  <c r="AAS14" i="5"/>
  <c r="AAR14" i="5"/>
  <c r="AAQ14" i="5"/>
  <c r="AAP14" i="5"/>
  <c r="AAO14" i="5"/>
  <c r="AAN14" i="5"/>
  <c r="AAM14" i="5"/>
  <c r="AAL14" i="5"/>
  <c r="AAK14" i="5"/>
  <c r="AAJ14" i="5"/>
  <c r="AAI14" i="5"/>
  <c r="AAH14" i="5"/>
  <c r="AAG14" i="5"/>
  <c r="AAF14" i="5"/>
  <c r="AAE14" i="5"/>
  <c r="AAD14" i="5"/>
  <c r="AAC14" i="5"/>
  <c r="AAB14" i="5"/>
  <c r="AAA14" i="5"/>
  <c r="ZZ14" i="5"/>
  <c r="ZY14" i="5"/>
  <c r="ZX14" i="5"/>
  <c r="ZW14" i="5"/>
  <c r="ZV14" i="5"/>
  <c r="ZU14" i="5"/>
  <c r="ZT14" i="5"/>
  <c r="ZS14" i="5"/>
  <c r="ZR14" i="5"/>
  <c r="ZQ14" i="5"/>
  <c r="ZP14" i="5"/>
  <c r="ZO14" i="5"/>
  <c r="ZN14" i="5"/>
  <c r="ZM14" i="5"/>
  <c r="ZL14" i="5"/>
  <c r="ZK14" i="5"/>
  <c r="ZJ14" i="5"/>
  <c r="ZI14" i="5"/>
  <c r="ZH14" i="5"/>
  <c r="ZG14" i="5"/>
  <c r="ZF14" i="5"/>
  <c r="ZE14" i="5"/>
  <c r="ZD14" i="5"/>
  <c r="ZC14" i="5"/>
  <c r="ZB14" i="5"/>
  <c r="ZA14" i="5"/>
  <c r="YZ14" i="5"/>
  <c r="YY14" i="5"/>
  <c r="YX14" i="5"/>
  <c r="YW14" i="5"/>
  <c r="YV14" i="5"/>
  <c r="YU14" i="5"/>
  <c r="YT14" i="5"/>
  <c r="YS14" i="5"/>
  <c r="YR14" i="5"/>
  <c r="YQ14" i="5"/>
  <c r="YP14" i="5"/>
  <c r="YO14" i="5"/>
  <c r="YN14" i="5"/>
  <c r="YM14" i="5"/>
  <c r="YL14" i="5"/>
  <c r="YK14" i="5"/>
  <c r="YJ14" i="5"/>
  <c r="YI14" i="5"/>
  <c r="YH14" i="5"/>
  <c r="YG14" i="5"/>
  <c r="YF14" i="5"/>
  <c r="YE14" i="5"/>
  <c r="YD14" i="5"/>
  <c r="YC14" i="5"/>
  <c r="YB14" i="5"/>
  <c r="YA14" i="5"/>
  <c r="XZ14" i="5"/>
  <c r="XY14" i="5"/>
  <c r="XX14" i="5"/>
  <c r="XW14" i="5"/>
  <c r="XV14" i="5"/>
  <c r="XU14" i="5"/>
  <c r="XT14" i="5"/>
  <c r="XS14" i="5"/>
  <c r="XR14" i="5"/>
  <c r="XQ14" i="5"/>
  <c r="XP14" i="5"/>
  <c r="XO14" i="5"/>
  <c r="XN14" i="5"/>
  <c r="XM14" i="5"/>
  <c r="XL14" i="5"/>
  <c r="XK14" i="5"/>
  <c r="XJ14" i="5"/>
  <c r="XI14" i="5"/>
  <c r="XH14" i="5"/>
  <c r="XG14" i="5"/>
  <c r="XF14" i="5"/>
  <c r="UM14" i="5"/>
  <c r="UL14" i="5"/>
  <c r="ACQ15" i="9"/>
  <c r="ACP15" i="9"/>
  <c r="ACO15" i="9"/>
  <c r="ACN15" i="9"/>
  <c r="ACM15" i="9"/>
  <c r="ACL15" i="9"/>
  <c r="ACK15" i="9"/>
  <c r="ACJ15" i="9"/>
  <c r="ACI15" i="9"/>
  <c r="ACH15" i="9"/>
  <c r="ACG15" i="9"/>
  <c r="ACF15" i="9"/>
  <c r="ACE15" i="9"/>
  <c r="ACD15" i="9"/>
  <c r="ACC15" i="9"/>
  <c r="ACB15" i="9"/>
  <c r="ACA15" i="9"/>
  <c r="ABZ15" i="9"/>
  <c r="ABY15" i="9"/>
  <c r="ABX15" i="9"/>
  <c r="ABW15" i="9"/>
  <c r="ABV15" i="9"/>
  <c r="ABU15" i="9"/>
  <c r="ABT15" i="9"/>
  <c r="ABS15" i="9"/>
  <c r="ABR15" i="9"/>
  <c r="ABQ15" i="9"/>
  <c r="ABP15" i="9"/>
  <c r="ABO15" i="9"/>
  <c r="ABN15" i="9"/>
  <c r="ABM15" i="9"/>
  <c r="ABL15" i="9"/>
  <c r="ABK15" i="9"/>
  <c r="ABJ15" i="9"/>
  <c r="ABI15" i="9"/>
  <c r="ABH15" i="9"/>
  <c r="ABG15" i="9"/>
  <c r="ABF15" i="9"/>
  <c r="ABE15" i="9"/>
  <c r="ABD15" i="9"/>
  <c r="ABC15" i="9"/>
  <c r="ABB15" i="9"/>
  <c r="ABA15" i="9"/>
  <c r="AAZ15" i="9"/>
  <c r="AAY15" i="9"/>
  <c r="AAX15" i="9"/>
  <c r="AAW15" i="9"/>
  <c r="AAV15" i="9"/>
  <c r="AAU15" i="9"/>
  <c r="AAT15" i="9"/>
  <c r="AAS15" i="9"/>
  <c r="AAR15" i="9"/>
  <c r="AAQ15" i="9"/>
  <c r="AAP15" i="9"/>
  <c r="AAO15" i="9"/>
  <c r="AAN15" i="9"/>
  <c r="AAM15" i="9"/>
  <c r="AAL15" i="9"/>
  <c r="AAK15" i="9"/>
  <c r="AAJ15" i="9"/>
  <c r="AAI15" i="9"/>
  <c r="AAH15" i="9"/>
  <c r="AAG15" i="9"/>
  <c r="AAF15" i="9"/>
  <c r="AAE15" i="9"/>
  <c r="AAD15" i="9"/>
  <c r="AAC15" i="9"/>
  <c r="AAB15" i="9"/>
  <c r="AAA15" i="9"/>
  <c r="ZZ15" i="9"/>
  <c r="ZY15" i="9"/>
  <c r="ZX15" i="9"/>
  <c r="ZW15" i="9"/>
  <c r="ZV15" i="9"/>
  <c r="ZU15" i="9"/>
  <c r="ZT15" i="9"/>
  <c r="ZS15" i="9"/>
  <c r="ZR15" i="9"/>
  <c r="ZQ15" i="9"/>
  <c r="ZP15" i="9"/>
  <c r="ZO15" i="9"/>
  <c r="ZN15" i="9"/>
  <c r="ZM15" i="9"/>
  <c r="ZL15" i="9"/>
  <c r="ZK15" i="9"/>
  <c r="ZJ15" i="9"/>
  <c r="ZI15" i="9"/>
  <c r="ZH15" i="9"/>
  <c r="ZG15" i="9"/>
  <c r="ZF15" i="9"/>
  <c r="ZE15" i="9"/>
  <c r="ZD15" i="9"/>
  <c r="ZC15" i="9"/>
  <c r="ZB15" i="9"/>
  <c r="ZA15" i="9"/>
  <c r="YZ15" i="9"/>
  <c r="YY15" i="9"/>
  <c r="YX15" i="9"/>
  <c r="YW15" i="9"/>
  <c r="YV15" i="9"/>
  <c r="YU15" i="9"/>
  <c r="YT15" i="9"/>
  <c r="YS15" i="9"/>
  <c r="YR15" i="9"/>
  <c r="YQ15" i="9"/>
  <c r="YP15" i="9"/>
  <c r="YO15" i="9"/>
  <c r="YN15" i="9"/>
  <c r="YM15" i="9"/>
  <c r="YL15" i="9"/>
  <c r="YK15" i="9"/>
  <c r="YJ15" i="9"/>
  <c r="YI15" i="9"/>
  <c r="YH15" i="9"/>
  <c r="YG15" i="9"/>
  <c r="YF15" i="9"/>
  <c r="YE15" i="9"/>
  <c r="YD15" i="9"/>
  <c r="YC15" i="9"/>
  <c r="YB15" i="9"/>
  <c r="YA15" i="9"/>
  <c r="XZ15" i="9"/>
  <c r="XY15" i="9"/>
  <c r="XX15" i="9"/>
  <c r="XW15" i="9"/>
  <c r="XV15" i="9"/>
  <c r="XU15" i="9"/>
  <c r="XT15" i="9"/>
  <c r="XS15" i="9"/>
  <c r="XR15" i="9"/>
  <c r="XQ15" i="9"/>
  <c r="XP15" i="9"/>
  <c r="XO15" i="9"/>
  <c r="XN15" i="9"/>
  <c r="XM15" i="9"/>
  <c r="XL15" i="9"/>
  <c r="XK15" i="9"/>
  <c r="XJ15" i="9"/>
  <c r="XI15" i="9"/>
  <c r="XH15" i="9"/>
  <c r="XG15" i="9"/>
  <c r="XF15" i="9"/>
  <c r="XE15" i="9"/>
  <c r="XD15" i="9"/>
  <c r="XC15" i="9"/>
  <c r="XB15" i="9"/>
  <c r="XA15" i="9"/>
  <c r="WZ15" i="9"/>
  <c r="WY15" i="9"/>
  <c r="WX15" i="9"/>
  <c r="WW15" i="9"/>
  <c r="WV15" i="9"/>
  <c r="WU15" i="9"/>
  <c r="WT15" i="9"/>
  <c r="WS15" i="9"/>
  <c r="WR15" i="9"/>
  <c r="WQ15" i="9"/>
  <c r="WP15" i="9"/>
  <c r="WO15" i="9"/>
  <c r="WN15" i="9"/>
  <c r="WM15" i="9"/>
  <c r="WL15" i="9"/>
  <c r="WK15" i="9"/>
  <c r="WJ15" i="9"/>
  <c r="WI15" i="9"/>
  <c r="WH15" i="9"/>
  <c r="WG15" i="9"/>
  <c r="WF15" i="9"/>
  <c r="WE15" i="9"/>
  <c r="WD15" i="9"/>
  <c r="WC15" i="9"/>
  <c r="WB15" i="9"/>
  <c r="WA15" i="9"/>
  <c r="VZ15" i="9"/>
  <c r="VY15" i="9"/>
  <c r="VX15" i="9"/>
  <c r="VW15" i="9"/>
  <c r="VV15" i="9"/>
  <c r="VU15" i="9"/>
  <c r="VT15" i="9"/>
  <c r="VS15" i="9"/>
  <c r="VR15" i="9"/>
  <c r="VQ15" i="9"/>
  <c r="VP15" i="9"/>
  <c r="VO15" i="9"/>
  <c r="VN15" i="9"/>
  <c r="VM15" i="9"/>
  <c r="VL15" i="9"/>
  <c r="VK15" i="9"/>
  <c r="VJ15" i="9"/>
  <c r="VI15" i="9"/>
  <c r="VH15" i="9"/>
  <c r="VG15" i="9"/>
  <c r="VF15" i="9"/>
  <c r="VE15" i="9"/>
  <c r="VD15" i="9"/>
  <c r="VC15" i="9"/>
  <c r="VB15" i="9"/>
  <c r="VA15" i="9"/>
  <c r="UZ15" i="9"/>
  <c r="UY15" i="9"/>
  <c r="UX15" i="9"/>
  <c r="UW15" i="9"/>
  <c r="UV15" i="9"/>
  <c r="UU15" i="9"/>
  <c r="UT15" i="9"/>
  <c r="US15" i="9"/>
  <c r="UR15" i="9"/>
  <c r="UQ15" i="9"/>
  <c r="UP15" i="9"/>
  <c r="UO15" i="9"/>
  <c r="UN15" i="9"/>
  <c r="UM15" i="9"/>
  <c r="UL15" i="9"/>
  <c r="UK15" i="9"/>
  <c r="UJ15" i="9"/>
  <c r="UI15" i="9"/>
  <c r="UH15" i="9"/>
  <c r="UG15" i="9"/>
  <c r="UF15" i="9"/>
  <c r="UE15" i="9"/>
  <c r="UD15" i="9"/>
  <c r="UC15" i="9"/>
  <c r="UB15" i="9"/>
  <c r="UA15" i="9"/>
  <c r="TZ15" i="9"/>
  <c r="TY15" i="9"/>
  <c r="TX15" i="9"/>
  <c r="TW15" i="9"/>
  <c r="TV15" i="9"/>
  <c r="TU15" i="9"/>
  <c r="TT15" i="9"/>
  <c r="TS15" i="9"/>
  <c r="TR15" i="9"/>
  <c r="TQ15" i="9"/>
  <c r="TP15" i="9"/>
  <c r="TO15" i="9"/>
  <c r="TN15" i="9"/>
  <c r="TM15" i="9"/>
  <c r="TL15" i="9"/>
  <c r="TK15" i="9"/>
  <c r="TJ15" i="9"/>
  <c r="ACQ14" i="9"/>
  <c r="ACP14" i="9"/>
  <c r="ACO14" i="9"/>
  <c r="ACN14" i="9"/>
  <c r="ACM14" i="9"/>
  <c r="ACL14" i="9"/>
  <c r="ACK14" i="9"/>
  <c r="ACJ14" i="9"/>
  <c r="ACI14" i="9"/>
  <c r="ACH14" i="9"/>
  <c r="ACG14" i="9"/>
  <c r="ACF14" i="9"/>
  <c r="ACE14" i="9"/>
  <c r="ACD14" i="9"/>
  <c r="ACC14" i="9"/>
  <c r="ACB14" i="9"/>
  <c r="ACA14" i="9"/>
  <c r="ABZ14" i="9"/>
  <c r="ABY14" i="9"/>
  <c r="ABX14" i="9"/>
  <c r="ABW14" i="9"/>
  <c r="ABV14" i="9"/>
  <c r="ABU14" i="9"/>
  <c r="ABT14" i="9"/>
  <c r="ABS14" i="9"/>
  <c r="ABR14" i="9"/>
  <c r="ABQ14" i="9"/>
  <c r="ABP14" i="9"/>
  <c r="ABO14" i="9"/>
  <c r="ABN14" i="9"/>
  <c r="ABM14" i="9"/>
  <c r="ABL14" i="9"/>
  <c r="ABK14" i="9"/>
  <c r="ABJ14" i="9"/>
  <c r="ABI14" i="9"/>
  <c r="ABH14" i="9"/>
  <c r="ABG14" i="9"/>
  <c r="ABF14" i="9"/>
  <c r="ABE14" i="9"/>
  <c r="ABD14" i="9"/>
  <c r="ABC14" i="9"/>
  <c r="ABB14" i="9"/>
  <c r="ABA14" i="9"/>
  <c r="AAZ14" i="9"/>
  <c r="AAY14" i="9"/>
  <c r="AAX14" i="9"/>
  <c r="AAW14" i="9"/>
  <c r="AAV14" i="9"/>
  <c r="AAU14" i="9"/>
  <c r="AAT14" i="9"/>
  <c r="AAS14" i="9"/>
  <c r="AAR14" i="9"/>
  <c r="AAQ14" i="9"/>
  <c r="AAP14" i="9"/>
  <c r="AAO14" i="9"/>
  <c r="AAN14" i="9"/>
  <c r="AAM14" i="9"/>
  <c r="AAL14" i="9"/>
  <c r="AAK14" i="9"/>
  <c r="AAJ14" i="9"/>
  <c r="AAI14" i="9"/>
  <c r="AAH14" i="9"/>
  <c r="AAG14" i="9"/>
  <c r="AAF14" i="9"/>
  <c r="AAE14" i="9"/>
  <c r="AAD14" i="9"/>
  <c r="AAC14" i="9"/>
  <c r="AAB14" i="9"/>
  <c r="AAA14" i="9"/>
  <c r="ZZ14" i="9"/>
  <c r="ZY14" i="9"/>
  <c r="ZX14" i="9"/>
  <c r="ZW14" i="9"/>
  <c r="ZV14" i="9"/>
  <c r="ZU14" i="9"/>
  <c r="ZT14" i="9"/>
  <c r="ZS14" i="9"/>
  <c r="ZR14" i="9"/>
  <c r="ZQ14" i="9"/>
  <c r="ZP14" i="9"/>
  <c r="ZO14" i="9"/>
  <c r="ZN14" i="9"/>
  <c r="ZM14" i="9"/>
  <c r="ZL14" i="9"/>
  <c r="ZK14" i="9"/>
  <c r="ZJ14" i="9"/>
  <c r="ZI14" i="9"/>
  <c r="ZH14" i="9"/>
  <c r="ZG14" i="9"/>
  <c r="ZF14" i="9"/>
  <c r="ZE14" i="9"/>
  <c r="ZD14" i="9"/>
  <c r="ZC14" i="9"/>
  <c r="ZB14" i="9"/>
  <c r="ZA14" i="9"/>
  <c r="YZ14" i="9"/>
  <c r="YY14" i="9"/>
  <c r="YX14" i="9"/>
  <c r="YW14" i="9"/>
  <c r="YV14" i="9"/>
  <c r="YU14" i="9"/>
  <c r="YT14" i="9"/>
  <c r="YS14" i="9"/>
  <c r="YR14" i="9"/>
  <c r="YQ14" i="9"/>
  <c r="YP14" i="9"/>
  <c r="YO14" i="9"/>
  <c r="YN14" i="9"/>
  <c r="YM14" i="9"/>
  <c r="YL14" i="9"/>
  <c r="YK14" i="9"/>
  <c r="YJ14" i="9"/>
  <c r="YI14" i="9"/>
  <c r="YH14" i="9"/>
  <c r="YG14" i="9"/>
  <c r="YF14" i="9"/>
  <c r="YE14" i="9"/>
  <c r="YD14" i="9"/>
  <c r="YC14" i="9"/>
  <c r="YB14" i="9"/>
  <c r="YA14" i="9"/>
  <c r="XZ14" i="9"/>
  <c r="XY14" i="9"/>
  <c r="XX14" i="9"/>
  <c r="XW14" i="9"/>
  <c r="XV14" i="9"/>
  <c r="XU14" i="9"/>
  <c r="XT14" i="9"/>
  <c r="XS14" i="9"/>
  <c r="XR14" i="9"/>
  <c r="XQ14" i="9"/>
  <c r="XP14" i="9"/>
  <c r="XO14" i="9"/>
  <c r="XN14" i="9"/>
  <c r="XM14" i="9"/>
  <c r="XL14" i="9"/>
  <c r="XK14" i="9"/>
  <c r="XJ14" i="9"/>
  <c r="XI14" i="9"/>
  <c r="XH14" i="9"/>
  <c r="XG14" i="9"/>
  <c r="XF14" i="9"/>
  <c r="XE14" i="9"/>
  <c r="XD14" i="9"/>
  <c r="XC14" i="9"/>
  <c r="XB14" i="9"/>
  <c r="XA14" i="9"/>
  <c r="WZ14" i="9"/>
  <c r="WY14" i="9"/>
  <c r="WX14" i="9"/>
  <c r="WW14" i="9"/>
  <c r="WV14" i="9"/>
  <c r="WU14" i="9"/>
  <c r="WT14" i="9"/>
  <c r="WS14" i="9"/>
  <c r="WR14" i="9"/>
  <c r="WQ14" i="9"/>
  <c r="WP14" i="9"/>
  <c r="WO14" i="9"/>
  <c r="WN14" i="9"/>
  <c r="WM14" i="9"/>
  <c r="WL14" i="9"/>
  <c r="WK14" i="9"/>
  <c r="WJ14" i="9"/>
  <c r="WI14" i="9"/>
  <c r="WH14" i="9"/>
  <c r="WG14" i="9"/>
  <c r="WF14" i="9"/>
  <c r="WE14" i="9"/>
  <c r="WD14" i="9"/>
  <c r="WC14" i="9"/>
  <c r="WB14" i="9"/>
  <c r="WA14" i="9"/>
  <c r="VZ14" i="9"/>
  <c r="VY14" i="9"/>
  <c r="VX14" i="9"/>
  <c r="VW14" i="9"/>
  <c r="VV14" i="9"/>
  <c r="VU14" i="9"/>
  <c r="VT14" i="9"/>
  <c r="VS14" i="9"/>
  <c r="VR14" i="9"/>
  <c r="VQ14" i="9"/>
  <c r="VP14" i="9"/>
  <c r="VO14" i="9"/>
  <c r="VN14" i="9"/>
  <c r="VM14" i="9"/>
  <c r="VL14" i="9"/>
  <c r="VK14" i="9"/>
  <c r="VJ14" i="9"/>
  <c r="VI14" i="9"/>
  <c r="VH14" i="9"/>
  <c r="VG14" i="9"/>
  <c r="VF14" i="9"/>
  <c r="VE14" i="9"/>
  <c r="VD14" i="9"/>
  <c r="VC14" i="9"/>
  <c r="VB14" i="9"/>
  <c r="VA14" i="9"/>
  <c r="UZ14" i="9"/>
  <c r="UY14" i="9"/>
  <c r="UX14" i="9"/>
  <c r="UW14" i="9"/>
  <c r="UV14" i="9"/>
  <c r="UU14" i="9"/>
  <c r="UT14" i="9"/>
  <c r="US14" i="9"/>
  <c r="UR14" i="9"/>
  <c r="UQ14" i="9"/>
  <c r="UP14" i="9"/>
  <c r="UO14" i="9"/>
  <c r="UN14" i="9"/>
  <c r="UM14" i="9"/>
  <c r="UL14" i="9"/>
  <c r="UK14" i="9"/>
  <c r="UJ14" i="9"/>
  <c r="UI14" i="9"/>
  <c r="UH14" i="9"/>
  <c r="UG14" i="9"/>
  <c r="UF14" i="9"/>
  <c r="UE14" i="9"/>
  <c r="UD14" i="9"/>
  <c r="UC14" i="9"/>
  <c r="UB14" i="9"/>
  <c r="UA14" i="9"/>
  <c r="TZ14" i="9"/>
  <c r="TY14" i="9"/>
  <c r="TX14" i="9"/>
  <c r="TW14" i="9"/>
  <c r="TV14" i="9"/>
  <c r="TU14" i="9"/>
  <c r="TT14" i="9"/>
  <c r="TS14" i="9"/>
  <c r="TR14" i="9"/>
  <c r="TQ14" i="9"/>
  <c r="TP14" i="9"/>
  <c r="TO14" i="9"/>
  <c r="TN14" i="9"/>
  <c r="TM14" i="9"/>
  <c r="TL14" i="9"/>
  <c r="TK14" i="9"/>
  <c r="TJ14" i="9"/>
  <c r="TI14" i="9"/>
  <c r="TH14" i="9"/>
  <c r="TG14" i="9"/>
  <c r="TF14" i="9"/>
  <c r="TE14" i="9"/>
  <c r="TD14" i="9"/>
  <c r="TC14" i="9"/>
  <c r="TB14" i="9"/>
  <c r="TA14" i="9"/>
  <c r="SZ14" i="9"/>
  <c r="SY14" i="9"/>
  <c r="SX14" i="9"/>
  <c r="SW14" i="9"/>
  <c r="SV14" i="9"/>
  <c r="SU14" i="9"/>
  <c r="ST14" i="9"/>
  <c r="SS14" i="9"/>
  <c r="SR14" i="9"/>
  <c r="SQ14" i="9"/>
  <c r="SP14" i="9"/>
  <c r="SO14" i="9"/>
  <c r="SN14" i="9"/>
  <c r="SM14" i="9"/>
  <c r="SL14" i="9"/>
  <c r="SK14" i="9"/>
  <c r="SJ14" i="9"/>
  <c r="SI14" i="9"/>
  <c r="SH14" i="9"/>
  <c r="SG14" i="9"/>
  <c r="SF14" i="9"/>
  <c r="SE14" i="9"/>
  <c r="SD14" i="9"/>
  <c r="SC14" i="9"/>
  <c r="SB14" i="9"/>
  <c r="SA14" i="9"/>
  <c r="RZ14" i="9"/>
  <c r="RY14" i="9"/>
  <c r="RX14" i="9"/>
  <c r="RW14" i="9"/>
  <c r="RV14" i="9"/>
  <c r="RU14" i="9"/>
  <c r="RT14" i="9"/>
  <c r="RS14" i="9"/>
  <c r="RR14" i="9"/>
  <c r="RQ14" i="9"/>
  <c r="RP14" i="9"/>
  <c r="RO14" i="9"/>
  <c r="RN14" i="9"/>
  <c r="RM14" i="9"/>
  <c r="RL14" i="9"/>
  <c r="RK14" i="9"/>
  <c r="RJ14" i="9"/>
  <c r="RI14" i="9"/>
  <c r="RH14" i="9"/>
  <c r="RG14" i="9"/>
  <c r="RF14" i="9"/>
  <c r="RE14" i="9"/>
  <c r="RD14" i="9"/>
  <c r="RC14" i="9"/>
  <c r="RB14" i="9"/>
  <c r="RA14" i="9"/>
  <c r="QZ14" i="9"/>
  <c r="QY14" i="9"/>
  <c r="QX14" i="9"/>
  <c r="QW14" i="9"/>
  <c r="QV14" i="9"/>
  <c r="QU14" i="9"/>
  <c r="QT14" i="9"/>
  <c r="QS14" i="9"/>
  <c r="QR14" i="9"/>
  <c r="QQ14" i="9"/>
  <c r="QP14" i="9"/>
  <c r="QO14" i="9"/>
  <c r="QN14" i="9"/>
  <c r="QM14" i="9"/>
  <c r="QL14" i="9"/>
  <c r="QK14" i="9"/>
  <c r="QJ14" i="9"/>
  <c r="QI14" i="9"/>
  <c r="QH14" i="9"/>
  <c r="QG14" i="9"/>
  <c r="QF14" i="9"/>
  <c r="QE14" i="9"/>
  <c r="QD14" i="9"/>
  <c r="QC14" i="9"/>
  <c r="QB14" i="9"/>
  <c r="QA14" i="9"/>
  <c r="PZ14" i="9"/>
  <c r="PY14" i="9"/>
  <c r="PX14" i="9"/>
  <c r="PW14" i="9"/>
  <c r="PV14" i="9"/>
  <c r="PU14" i="9"/>
  <c r="PT14" i="9"/>
  <c r="PS14" i="9"/>
  <c r="PR14" i="9"/>
  <c r="PQ14" i="9"/>
  <c r="PP14" i="9"/>
  <c r="PO14" i="9"/>
  <c r="PN14" i="9"/>
  <c r="PM14" i="9"/>
  <c r="PL14" i="9"/>
  <c r="PK14" i="9"/>
  <c r="PJ14" i="9"/>
  <c r="PI14" i="9"/>
  <c r="PH14" i="9"/>
  <c r="PG14" i="9"/>
  <c r="PF14" i="9"/>
  <c r="PE14" i="9"/>
  <c r="PD14" i="9"/>
  <c r="PC14" i="9"/>
  <c r="PB14" i="9"/>
  <c r="PA14" i="9"/>
  <c r="OZ14" i="9"/>
  <c r="OY14" i="9"/>
  <c r="OX14" i="9"/>
  <c r="OW14" i="9"/>
  <c r="OV14" i="9"/>
  <c r="OU14" i="9"/>
  <c r="OT14" i="9"/>
  <c r="OS14" i="9"/>
  <c r="OR14" i="9"/>
  <c r="OQ14" i="9"/>
  <c r="OP14" i="9"/>
  <c r="OO14" i="9"/>
  <c r="ON14" i="9"/>
  <c r="OM14" i="9"/>
  <c r="OL14" i="9"/>
  <c r="OK14" i="9"/>
  <c r="OJ14" i="9"/>
  <c r="OI14" i="9"/>
  <c r="OH14" i="9"/>
  <c r="OG14" i="9"/>
  <c r="OF14" i="9"/>
  <c r="OE14" i="9"/>
  <c r="OD14" i="9"/>
  <c r="OC14" i="9"/>
  <c r="OB14" i="9"/>
  <c r="OA14" i="9"/>
  <c r="NZ14" i="9"/>
  <c r="NY14" i="9"/>
  <c r="NX14" i="9"/>
  <c r="NW14" i="9"/>
  <c r="NV14" i="9"/>
  <c r="NU14" i="9"/>
  <c r="NT14" i="9"/>
  <c r="NS14" i="9"/>
  <c r="NR14" i="9"/>
  <c r="NQ14" i="9"/>
  <c r="NP14" i="9"/>
  <c r="NO14" i="9"/>
  <c r="NN14" i="9"/>
  <c r="NM14" i="9"/>
  <c r="NL14" i="9"/>
  <c r="NK14" i="9"/>
  <c r="NJ14" i="9"/>
  <c r="NI14" i="9"/>
  <c r="NH14" i="9"/>
  <c r="NG14" i="9"/>
  <c r="NF14" i="9"/>
  <c r="NE14" i="9"/>
  <c r="ND14" i="9"/>
  <c r="NC14" i="9"/>
  <c r="NB14" i="9"/>
  <c r="NA14" i="9"/>
  <c r="MZ14" i="9"/>
  <c r="MY14" i="9"/>
  <c r="MX14" i="9"/>
  <c r="MW14" i="9"/>
  <c r="MV14" i="9"/>
  <c r="MU14" i="9"/>
  <c r="MT14" i="9"/>
  <c r="MS14" i="9"/>
  <c r="MR14" i="9"/>
  <c r="MQ14" i="9"/>
  <c r="MP14" i="9"/>
  <c r="MO14" i="9"/>
  <c r="MN14" i="9"/>
  <c r="MM14" i="9"/>
  <c r="ML14" i="9"/>
  <c r="MK14" i="9"/>
  <c r="MJ14" i="9"/>
  <c r="MI14" i="9"/>
  <c r="MH14" i="9"/>
  <c r="MG14" i="9"/>
  <c r="MF14" i="9"/>
  <c r="ME14" i="9"/>
  <c r="MD14" i="9"/>
  <c r="MC14" i="9"/>
  <c r="MB14" i="9"/>
  <c r="MA14" i="9"/>
  <c r="LZ14" i="9"/>
  <c r="LY14" i="9"/>
  <c r="LX14" i="9"/>
  <c r="LW14" i="9"/>
  <c r="LV14" i="9"/>
  <c r="LU14" i="9"/>
  <c r="LT14" i="9"/>
  <c r="LS14" i="9"/>
  <c r="LR14" i="9"/>
  <c r="LQ14" i="9"/>
  <c r="LP14" i="9"/>
  <c r="LO14" i="9"/>
  <c r="LN14" i="9"/>
  <c r="LM14" i="9"/>
  <c r="LL14" i="9"/>
  <c r="LK14" i="9"/>
  <c r="LJ14" i="9"/>
  <c r="LI14" i="9"/>
  <c r="LH14" i="9"/>
  <c r="LG14" i="9"/>
  <c r="LF14" i="9"/>
  <c r="LE14" i="9"/>
  <c r="LD14" i="9"/>
  <c r="LC14" i="9"/>
  <c r="LB14" i="9"/>
  <c r="LA14" i="9"/>
  <c r="KZ14" i="9"/>
  <c r="KY14" i="9"/>
  <c r="KX14" i="9"/>
  <c r="KW14" i="9"/>
  <c r="ACQ13" i="9"/>
  <c r="ACP13" i="9"/>
  <c r="ACO13" i="9"/>
  <c r="ACN13" i="9"/>
  <c r="ACM13" i="9"/>
  <c r="ACL13" i="9"/>
  <c r="ACK13" i="9"/>
  <c r="ACJ13" i="9"/>
  <c r="ACI13" i="9"/>
  <c r="ACH13" i="9"/>
  <c r="ACG13" i="9"/>
  <c r="ACF13" i="9"/>
  <c r="ACE13" i="9"/>
  <c r="ACD13" i="9"/>
  <c r="ACC13" i="9"/>
  <c r="ACB13" i="9"/>
  <c r="ACA13" i="9"/>
  <c r="ABZ13" i="9"/>
  <c r="ABY13" i="9"/>
  <c r="ABX13" i="9"/>
  <c r="ABW13" i="9"/>
  <c r="ABV13" i="9"/>
  <c r="ABU13" i="9"/>
  <c r="ABT13" i="9"/>
  <c r="ABS13" i="9"/>
  <c r="ABR13" i="9"/>
  <c r="ABQ13" i="9"/>
  <c r="ABP13" i="9"/>
  <c r="ABO13" i="9"/>
  <c r="ABN13" i="9"/>
  <c r="ABM13" i="9"/>
  <c r="ABL13" i="9"/>
  <c r="ABK13" i="9"/>
  <c r="ABJ13" i="9"/>
  <c r="ABI13" i="9"/>
  <c r="ABH13" i="9"/>
  <c r="ABG13" i="9"/>
  <c r="ABF13" i="9"/>
  <c r="ABE13" i="9"/>
  <c r="ABD13" i="9"/>
  <c r="ABC13" i="9"/>
  <c r="ABB13" i="9"/>
  <c r="ABA13" i="9"/>
  <c r="AAZ13" i="9"/>
  <c r="AAY13" i="9"/>
  <c r="AAX13" i="9"/>
  <c r="AAW13" i="9"/>
  <c r="AAV13" i="9"/>
  <c r="AAU13" i="9"/>
  <c r="AAT13" i="9"/>
  <c r="AAS13" i="9"/>
  <c r="AAR13" i="9"/>
  <c r="AAQ13" i="9"/>
  <c r="AAP13" i="9"/>
  <c r="AAO13" i="9"/>
  <c r="AAN13" i="9"/>
  <c r="AAM13" i="9"/>
  <c r="AAL13" i="9"/>
  <c r="AAK13" i="9"/>
  <c r="AAJ13" i="9"/>
  <c r="AAI13" i="9"/>
  <c r="AAH13" i="9"/>
  <c r="AAG13" i="9"/>
  <c r="AAF13" i="9"/>
  <c r="AAE13" i="9"/>
  <c r="AAD13" i="9"/>
  <c r="AAC13" i="9"/>
  <c r="AAB13" i="9"/>
  <c r="AAA13" i="9"/>
  <c r="ZZ13" i="9"/>
  <c r="ZY13" i="9"/>
  <c r="ZX13" i="9"/>
  <c r="ZW13" i="9"/>
  <c r="ZV13" i="9"/>
  <c r="ZU13" i="9"/>
  <c r="ZT13" i="9"/>
  <c r="ZS13" i="9"/>
  <c r="ZR13" i="9"/>
  <c r="ZQ13" i="9"/>
  <c r="ZP13" i="9"/>
  <c r="ZO13" i="9"/>
  <c r="ZN13" i="9"/>
  <c r="ZM13" i="9"/>
  <c r="ZL13" i="9"/>
  <c r="ZK13" i="9"/>
  <c r="ZJ13" i="9"/>
  <c r="ZI13" i="9"/>
  <c r="ZH13" i="9"/>
  <c r="ZG13" i="9"/>
  <c r="ZF13" i="9"/>
  <c r="ZE13" i="9"/>
  <c r="ZD13" i="9"/>
  <c r="ZC13" i="9"/>
  <c r="ZB13" i="9"/>
  <c r="ZA13" i="9"/>
  <c r="YZ13" i="9"/>
  <c r="YY13" i="9"/>
  <c r="YX13" i="9"/>
  <c r="YW13" i="9"/>
  <c r="YV13" i="9"/>
  <c r="YU13" i="9"/>
  <c r="YT13" i="9"/>
  <c r="YS13" i="9"/>
  <c r="YR13" i="9"/>
  <c r="YQ13" i="9"/>
  <c r="YP13" i="9"/>
  <c r="YO13" i="9"/>
  <c r="YN13" i="9"/>
  <c r="YM13" i="9"/>
  <c r="YL13" i="9"/>
  <c r="YK13" i="9"/>
  <c r="YJ13" i="9"/>
  <c r="YI13" i="9"/>
  <c r="YH13" i="9"/>
  <c r="YG13" i="9"/>
  <c r="YF13" i="9"/>
  <c r="YE13" i="9"/>
  <c r="YD13" i="9"/>
  <c r="YC13" i="9"/>
  <c r="YB13" i="9"/>
  <c r="YA13" i="9"/>
  <c r="XZ13" i="9"/>
  <c r="XY13" i="9"/>
  <c r="XX13" i="9"/>
  <c r="XW13" i="9"/>
  <c r="XV13" i="9"/>
  <c r="XU13" i="9"/>
  <c r="XT13" i="9"/>
  <c r="XS13" i="9"/>
  <c r="XR13" i="9"/>
  <c r="XQ13" i="9"/>
  <c r="XP13" i="9"/>
  <c r="XO13" i="9"/>
  <c r="XN13" i="9"/>
  <c r="XM13" i="9"/>
  <c r="XL13" i="9"/>
  <c r="XK13" i="9"/>
  <c r="XJ13" i="9"/>
  <c r="XI13" i="9"/>
  <c r="XH13" i="9"/>
  <c r="XG13" i="9"/>
  <c r="XF13" i="9"/>
  <c r="XE13" i="9"/>
  <c r="XD13" i="9"/>
  <c r="XC13" i="9"/>
  <c r="XB13" i="9"/>
  <c r="XA13" i="9"/>
  <c r="WZ13" i="9"/>
  <c r="WY13" i="9"/>
  <c r="WX13" i="9"/>
  <c r="WW13" i="9"/>
  <c r="WV13" i="9"/>
  <c r="WU13" i="9"/>
  <c r="WT13" i="9"/>
  <c r="WS13" i="9"/>
  <c r="WR13" i="9"/>
  <c r="WQ13" i="9"/>
  <c r="WP13" i="9"/>
  <c r="WO13" i="9"/>
  <c r="WN13" i="9"/>
  <c r="WM13" i="9"/>
  <c r="WL13" i="9"/>
  <c r="WK13" i="9"/>
  <c r="WJ13" i="9"/>
  <c r="WI13" i="9"/>
  <c r="WH13" i="9"/>
  <c r="WG13" i="9"/>
  <c r="WF13" i="9"/>
  <c r="WE13" i="9"/>
  <c r="WD13" i="9"/>
  <c r="WC13" i="9"/>
  <c r="WB13" i="9"/>
  <c r="WA13" i="9"/>
  <c r="VZ13" i="9"/>
  <c r="VY13" i="9"/>
  <c r="VX13" i="9"/>
  <c r="VW13" i="9"/>
  <c r="VV13" i="9"/>
  <c r="VU13" i="9"/>
  <c r="VT13" i="9"/>
  <c r="VS13" i="9"/>
  <c r="VR13" i="9"/>
  <c r="VQ13" i="9"/>
  <c r="VP13" i="9"/>
  <c r="VO13" i="9"/>
  <c r="VN13" i="9"/>
  <c r="VM13" i="9"/>
  <c r="VL13" i="9"/>
  <c r="VK13" i="9"/>
  <c r="VJ13" i="9"/>
  <c r="VI13" i="9"/>
  <c r="VH13" i="9"/>
  <c r="VG13" i="9"/>
  <c r="VF13" i="9"/>
  <c r="VE13" i="9"/>
  <c r="VD13" i="9"/>
  <c r="VC13" i="9"/>
  <c r="VB13" i="9"/>
  <c r="VA13" i="9"/>
  <c r="UZ13" i="9"/>
  <c r="UY13" i="9"/>
  <c r="UX13" i="9"/>
  <c r="UW13" i="9"/>
  <c r="UV13" i="9"/>
  <c r="UU13" i="9"/>
  <c r="UT13" i="9"/>
  <c r="US13" i="9"/>
  <c r="UR13" i="9"/>
  <c r="UQ13" i="9"/>
  <c r="UP13" i="9"/>
  <c r="UO13" i="9"/>
  <c r="UN13" i="9"/>
  <c r="UM13" i="9"/>
  <c r="UL13" i="9"/>
  <c r="UK13" i="9"/>
  <c r="UJ13" i="9"/>
  <c r="UI13" i="9"/>
  <c r="UH13" i="9"/>
  <c r="UG13" i="9"/>
  <c r="UF13" i="9"/>
  <c r="UE13" i="9"/>
  <c r="UD13" i="9"/>
  <c r="UC13" i="9"/>
  <c r="UB13" i="9"/>
  <c r="UA13" i="9"/>
  <c r="TZ13" i="9"/>
  <c r="TY13" i="9"/>
  <c r="TX13" i="9"/>
  <c r="TW13" i="9"/>
  <c r="TV13" i="9"/>
  <c r="TU13" i="9"/>
  <c r="TT13" i="9"/>
  <c r="TS13" i="9"/>
  <c r="TR13" i="9"/>
  <c r="TQ13" i="9"/>
  <c r="TP13" i="9"/>
  <c r="TO13" i="9"/>
  <c r="TN13" i="9"/>
  <c r="TM13" i="9"/>
  <c r="TL13" i="9"/>
  <c r="TK13" i="9"/>
  <c r="TJ13" i="9"/>
  <c r="TI13" i="9"/>
  <c r="TH13" i="9"/>
  <c r="TG13" i="9"/>
  <c r="TF13" i="9"/>
  <c r="TE13" i="9"/>
  <c r="TD13" i="9"/>
  <c r="TC13" i="9"/>
  <c r="TB13" i="9"/>
  <c r="TA13" i="9"/>
  <c r="SZ13" i="9"/>
  <c r="SY13" i="9"/>
  <c r="SX13" i="9"/>
  <c r="SW13" i="9"/>
  <c r="SV13" i="9"/>
  <c r="SU13" i="9"/>
  <c r="ST13" i="9"/>
  <c r="SS13" i="9"/>
  <c r="SR13" i="9"/>
  <c r="SQ13" i="9"/>
  <c r="SP13" i="9"/>
  <c r="ACQ12" i="9"/>
  <c r="ACP12" i="9"/>
  <c r="ACO12" i="9"/>
  <c r="ACN12" i="9"/>
  <c r="ACM12" i="9"/>
  <c r="ACL12" i="9"/>
  <c r="ACK12" i="9"/>
  <c r="ACJ12" i="9"/>
  <c r="ACI12" i="9"/>
  <c r="ACH12" i="9"/>
  <c r="ACG12" i="9"/>
  <c r="ACF12" i="9"/>
  <c r="ACE12" i="9"/>
  <c r="ACD12" i="9"/>
  <c r="ACC12" i="9"/>
  <c r="ACB12" i="9"/>
  <c r="ACA12" i="9"/>
  <c r="ABZ12" i="9"/>
  <c r="ABY12" i="9"/>
  <c r="ABX12" i="9"/>
  <c r="ABW12" i="9"/>
  <c r="ABV12" i="9"/>
  <c r="ABU12" i="9"/>
  <c r="ABT12" i="9"/>
  <c r="ABS12" i="9"/>
  <c r="ABR12" i="9"/>
  <c r="ABQ12" i="9"/>
  <c r="ABP12" i="9"/>
  <c r="ABO12" i="9"/>
  <c r="ABN12" i="9"/>
  <c r="ABM12" i="9"/>
  <c r="ABL12" i="9"/>
  <c r="ABK12" i="9"/>
  <c r="ABJ12" i="9"/>
  <c r="ABI12" i="9"/>
  <c r="ABH12" i="9"/>
  <c r="ABG12" i="9"/>
  <c r="ABF12" i="9"/>
  <c r="ABE12" i="9"/>
  <c r="ABD12" i="9"/>
  <c r="ABC12" i="9"/>
  <c r="ABB12" i="9"/>
  <c r="ABA12" i="9"/>
  <c r="AAZ12" i="9"/>
  <c r="AAY12" i="9"/>
  <c r="AAX12" i="9"/>
  <c r="AAW12" i="9"/>
  <c r="AAV12" i="9"/>
  <c r="AAU12" i="9"/>
  <c r="AAT12" i="9"/>
  <c r="AAS12" i="9"/>
  <c r="AAR12" i="9"/>
  <c r="AAQ12" i="9"/>
  <c r="AAP12" i="9"/>
  <c r="AAO12" i="9"/>
  <c r="AAN12" i="9"/>
  <c r="AAM12" i="9"/>
  <c r="AAL12" i="9"/>
  <c r="AAK12" i="9"/>
  <c r="AAJ12" i="9"/>
  <c r="AAI12" i="9"/>
  <c r="AAH12" i="9"/>
  <c r="AAG12" i="9"/>
  <c r="AAF12" i="9"/>
  <c r="AAE12" i="9"/>
  <c r="AAD12" i="9"/>
  <c r="AAC12" i="9"/>
  <c r="AAB12" i="9"/>
  <c r="AAA12" i="9"/>
  <c r="ZZ12" i="9"/>
  <c r="ZY12" i="9"/>
  <c r="ZX12" i="9"/>
  <c r="ZW12" i="9"/>
  <c r="ZV12" i="9"/>
  <c r="ZU12" i="9"/>
  <c r="ZT12" i="9"/>
  <c r="ZS12" i="9"/>
  <c r="ZR12" i="9"/>
  <c r="ZQ12" i="9"/>
  <c r="ZP12" i="9"/>
  <c r="ZO12" i="9"/>
  <c r="ZN12" i="9"/>
  <c r="ZM12" i="9"/>
  <c r="ZL12" i="9"/>
  <c r="ZK12" i="9"/>
  <c r="ZJ12" i="9"/>
  <c r="ZI12" i="9"/>
  <c r="ZH12" i="9"/>
  <c r="ZG12" i="9"/>
  <c r="ZF12" i="9"/>
  <c r="ZE12" i="9"/>
  <c r="ZD12" i="9"/>
  <c r="ZC12" i="9"/>
  <c r="ZB12" i="9"/>
  <c r="ZA12" i="9"/>
  <c r="YZ12" i="9"/>
  <c r="YY12" i="9"/>
  <c r="YX12" i="9"/>
  <c r="YW12" i="9"/>
  <c r="YV12" i="9"/>
  <c r="YU12" i="9"/>
  <c r="YT12" i="9"/>
  <c r="YS12" i="9"/>
  <c r="YR12" i="9"/>
  <c r="YQ12" i="9"/>
  <c r="YP12" i="9"/>
  <c r="YO12" i="9"/>
  <c r="YN12" i="9"/>
  <c r="YM12" i="9"/>
  <c r="YL12" i="9"/>
  <c r="YK12" i="9"/>
  <c r="YJ12" i="9"/>
  <c r="YI12" i="9"/>
  <c r="YH12" i="9"/>
  <c r="YG12" i="9"/>
  <c r="YF12" i="9"/>
  <c r="YE12" i="9"/>
  <c r="YD12" i="9"/>
  <c r="YC12" i="9"/>
  <c r="YB12" i="9"/>
  <c r="YA12" i="9"/>
  <c r="XZ12" i="9"/>
  <c r="XY12" i="9"/>
  <c r="XX12" i="9"/>
  <c r="XW12" i="9"/>
  <c r="XV12" i="9"/>
  <c r="XU12" i="9"/>
  <c r="XT12" i="9"/>
  <c r="XS12" i="9"/>
  <c r="XR12" i="9"/>
  <c r="XQ12" i="9"/>
  <c r="XP12" i="9"/>
  <c r="XO12" i="9"/>
  <c r="XN12" i="9"/>
  <c r="XM12" i="9"/>
  <c r="XL12" i="9"/>
  <c r="XK12" i="9"/>
  <c r="XJ12" i="9"/>
  <c r="XI12" i="9"/>
  <c r="XH12" i="9"/>
  <c r="XG12" i="9"/>
  <c r="XF12" i="9"/>
  <c r="XE12" i="9"/>
  <c r="XD12" i="9"/>
  <c r="XC12" i="9"/>
  <c r="XB12" i="9"/>
  <c r="XA12" i="9"/>
  <c r="WZ12" i="9"/>
  <c r="WY12" i="9"/>
  <c r="WX12" i="9"/>
  <c r="WW12" i="9"/>
  <c r="WV12" i="9"/>
  <c r="WU12" i="9"/>
  <c r="WT12" i="9"/>
  <c r="WS12" i="9"/>
  <c r="WR12" i="9"/>
  <c r="WQ12" i="9"/>
  <c r="WP12" i="9"/>
  <c r="WO12" i="9"/>
  <c r="WN12" i="9"/>
  <c r="WM12" i="9"/>
  <c r="WL12" i="9"/>
  <c r="WK12" i="9"/>
  <c r="WJ12" i="9"/>
  <c r="WI12" i="9"/>
  <c r="WH12" i="9"/>
  <c r="WG12" i="9"/>
  <c r="WF12" i="9"/>
  <c r="WE12" i="9"/>
  <c r="WD12" i="9"/>
  <c r="WC12" i="9"/>
  <c r="WB12" i="9"/>
  <c r="WA12" i="9"/>
  <c r="VZ12" i="9"/>
  <c r="VY12" i="9"/>
  <c r="VX12" i="9"/>
  <c r="VW12" i="9"/>
  <c r="VV12" i="9"/>
  <c r="VU12" i="9"/>
  <c r="VT12" i="9"/>
  <c r="VS12" i="9"/>
  <c r="VR12" i="9"/>
  <c r="VQ12" i="9"/>
  <c r="VP12" i="9"/>
  <c r="VO12" i="9"/>
  <c r="VN12" i="9"/>
  <c r="VM12" i="9"/>
  <c r="VL12" i="9"/>
  <c r="VK12" i="9"/>
  <c r="VJ12" i="9"/>
  <c r="VI12" i="9"/>
  <c r="VH12" i="9"/>
  <c r="VG12" i="9"/>
  <c r="VF12" i="9"/>
  <c r="VE12" i="9"/>
  <c r="VD12" i="9"/>
  <c r="VC12" i="9"/>
  <c r="VB12" i="9"/>
  <c r="VA12" i="9"/>
  <c r="UZ12" i="9"/>
  <c r="UY12" i="9"/>
  <c r="UX12" i="9"/>
  <c r="UW12" i="9"/>
  <c r="UV12" i="9"/>
  <c r="UU12" i="9"/>
  <c r="UT12" i="9"/>
  <c r="US12" i="9"/>
  <c r="UR12" i="9"/>
  <c r="UQ12" i="9"/>
  <c r="UP12" i="9"/>
  <c r="UO12" i="9"/>
  <c r="UN12" i="9"/>
  <c r="UM12" i="9"/>
  <c r="UL12" i="9"/>
  <c r="UK12" i="9"/>
  <c r="UJ12" i="9"/>
  <c r="UI12" i="9"/>
  <c r="UH12" i="9"/>
  <c r="UG12" i="9"/>
  <c r="UF12" i="9"/>
  <c r="UE12" i="9"/>
  <c r="UD12" i="9"/>
  <c r="UC12" i="9"/>
  <c r="UB12" i="9"/>
  <c r="UA12" i="9"/>
  <c r="TZ12" i="9"/>
  <c r="TY12" i="9"/>
  <c r="TX12" i="9"/>
  <c r="TW12" i="9"/>
  <c r="TV12" i="9"/>
  <c r="TU12" i="9"/>
  <c r="TT12" i="9"/>
  <c r="TS12" i="9"/>
  <c r="TR12" i="9"/>
  <c r="TQ12" i="9"/>
  <c r="TP12" i="9"/>
  <c r="TO12" i="9"/>
  <c r="TN12" i="9"/>
  <c r="TM12" i="9"/>
  <c r="TL12" i="9"/>
  <c r="TK12" i="9"/>
  <c r="TJ12" i="9"/>
  <c r="TI12" i="9"/>
  <c r="TH12" i="9"/>
  <c r="TG12" i="9"/>
  <c r="TF12" i="9"/>
  <c r="TE12" i="9"/>
  <c r="TD12" i="9"/>
  <c r="TC12" i="9"/>
  <c r="TB12" i="9"/>
  <c r="TA12" i="9"/>
  <c r="SZ12" i="9"/>
  <c r="SY12" i="9"/>
  <c r="SX12" i="9"/>
  <c r="SW12" i="9"/>
  <c r="SV12" i="9"/>
  <c r="SU12" i="9"/>
  <c r="ST12" i="9"/>
  <c r="SS12" i="9"/>
  <c r="SR12" i="9"/>
  <c r="SQ12" i="9"/>
  <c r="SP12" i="9"/>
  <c r="SO12" i="9"/>
  <c r="SN12" i="9"/>
  <c r="SM12" i="9"/>
  <c r="SL12" i="9"/>
  <c r="SK12" i="9"/>
  <c r="SJ12" i="9"/>
  <c r="SI12" i="9"/>
  <c r="SH12" i="9"/>
  <c r="SG12" i="9"/>
  <c r="SF12" i="9"/>
  <c r="SE12" i="9"/>
  <c r="SD12" i="9"/>
  <c r="SC12" i="9"/>
  <c r="SB12" i="9"/>
  <c r="SA12" i="9"/>
  <c r="RZ12" i="9"/>
  <c r="RY12" i="9"/>
  <c r="RX12" i="9"/>
  <c r="RW12" i="9"/>
  <c r="RV12" i="9"/>
  <c r="RU12" i="9"/>
  <c r="RT12" i="9"/>
  <c r="RS12" i="9"/>
  <c r="RR12" i="9"/>
  <c r="RQ12" i="9"/>
  <c r="RP12" i="9"/>
  <c r="RO12" i="9"/>
  <c r="RN12" i="9"/>
  <c r="RM12" i="9"/>
  <c r="RL12" i="9"/>
  <c r="RK12" i="9"/>
  <c r="RJ12" i="9"/>
  <c r="RI12" i="9"/>
  <c r="RH12" i="9"/>
  <c r="RG12" i="9"/>
  <c r="RF12" i="9"/>
  <c r="RE12" i="9"/>
  <c r="RD12" i="9"/>
  <c r="RC12" i="9"/>
  <c r="RB12" i="9"/>
  <c r="RA12" i="9"/>
  <c r="QZ12" i="9"/>
  <c r="QY12" i="9"/>
  <c r="QX12" i="9"/>
  <c r="QW12" i="9"/>
  <c r="QV12" i="9"/>
  <c r="QU12" i="9"/>
  <c r="QT12" i="9"/>
  <c r="QS12" i="9"/>
  <c r="QR12" i="9"/>
  <c r="QQ12" i="9"/>
  <c r="QP12" i="9"/>
  <c r="QO12" i="9"/>
  <c r="QN12" i="9"/>
  <c r="QM12" i="9"/>
  <c r="QL12" i="9"/>
  <c r="QK12" i="9"/>
  <c r="QJ12" i="9"/>
  <c r="QI12" i="9"/>
  <c r="QH12" i="9"/>
  <c r="QG12" i="9"/>
  <c r="QF12" i="9"/>
  <c r="QE12" i="9"/>
  <c r="QD12" i="9"/>
  <c r="QC12" i="9"/>
  <c r="QB12" i="9"/>
  <c r="QA12" i="9"/>
  <c r="PZ12" i="9"/>
  <c r="PY12" i="9"/>
  <c r="PX12" i="9"/>
  <c r="PW12" i="9"/>
  <c r="PV12" i="9"/>
  <c r="PU12" i="9"/>
  <c r="PT12" i="9"/>
  <c r="PS12" i="9"/>
  <c r="PR12" i="9"/>
  <c r="PQ12" i="9"/>
  <c r="PP12" i="9"/>
  <c r="PO12" i="9"/>
  <c r="PN12" i="9"/>
  <c r="PM12" i="9"/>
  <c r="PL12" i="9"/>
  <c r="PK12" i="9"/>
  <c r="PJ12" i="9"/>
  <c r="PI12" i="9"/>
  <c r="PH12" i="9"/>
  <c r="PG12" i="9"/>
  <c r="PF12" i="9"/>
  <c r="PE12" i="9"/>
  <c r="PD12" i="9"/>
  <c r="PC12" i="9"/>
  <c r="PB12" i="9"/>
  <c r="PA12" i="9"/>
  <c r="OZ12" i="9"/>
  <c r="OY12" i="9"/>
  <c r="OX12" i="9"/>
  <c r="OW12" i="9"/>
  <c r="OV12" i="9"/>
  <c r="OU12" i="9"/>
  <c r="OT12" i="9"/>
  <c r="OS12" i="9"/>
  <c r="OR12" i="9"/>
  <c r="OQ12" i="9"/>
  <c r="OP12" i="9"/>
  <c r="OO12" i="9"/>
  <c r="ON12" i="9"/>
  <c r="OM12" i="9"/>
  <c r="OL12" i="9"/>
  <c r="OK12" i="9"/>
  <c r="OJ12" i="9"/>
  <c r="OI12" i="9"/>
  <c r="OH12" i="9"/>
  <c r="OG12" i="9"/>
  <c r="OF12" i="9"/>
  <c r="OE12" i="9"/>
  <c r="OD12" i="9"/>
  <c r="OC12" i="9"/>
  <c r="OB12" i="9"/>
  <c r="OA12" i="9"/>
  <c r="NZ12" i="9"/>
  <c r="NY12" i="9"/>
  <c r="NX12" i="9"/>
  <c r="NW12" i="9"/>
  <c r="NV12" i="9"/>
  <c r="NU12" i="9"/>
  <c r="NT12" i="9"/>
  <c r="NS12" i="9"/>
  <c r="NR12" i="9"/>
  <c r="NQ12" i="9"/>
  <c r="NP12" i="9"/>
  <c r="NO12" i="9"/>
  <c r="NN12" i="9"/>
  <c r="NM12" i="9"/>
  <c r="NL12" i="9"/>
  <c r="NK12" i="9"/>
  <c r="NJ12" i="9"/>
  <c r="NI12" i="9"/>
  <c r="NH12" i="9"/>
  <c r="NG12" i="9"/>
  <c r="NF12" i="9"/>
  <c r="NE12" i="9"/>
  <c r="ND12" i="9"/>
  <c r="NC12" i="9"/>
  <c r="NB12" i="9"/>
  <c r="NA12" i="9"/>
  <c r="MZ12" i="9"/>
  <c r="MY12" i="9"/>
  <c r="MX12" i="9"/>
  <c r="MW12" i="9"/>
  <c r="MV12" i="9"/>
  <c r="MU12" i="9"/>
  <c r="MT12" i="9"/>
  <c r="MS12" i="9"/>
  <c r="MR12" i="9"/>
  <c r="MQ12" i="9"/>
  <c r="MP12" i="9"/>
  <c r="MO12" i="9"/>
  <c r="MN12" i="9"/>
  <c r="MM12" i="9"/>
  <c r="ML12" i="9"/>
  <c r="MK12" i="9"/>
  <c r="MJ12" i="9"/>
  <c r="MI12" i="9"/>
  <c r="MH12" i="9"/>
  <c r="MG12" i="9"/>
  <c r="MF12" i="9"/>
  <c r="ME12" i="9"/>
  <c r="MD12" i="9"/>
  <c r="MC12" i="9"/>
  <c r="MB12" i="9"/>
  <c r="MA12" i="9"/>
  <c r="LZ12" i="9"/>
  <c r="LY12" i="9"/>
  <c r="LX12" i="9"/>
  <c r="LW12" i="9"/>
  <c r="LV12" i="9"/>
  <c r="LU12" i="9"/>
  <c r="LT12" i="9"/>
  <c r="LS12" i="9"/>
  <c r="LR12" i="9"/>
  <c r="LQ12" i="9"/>
  <c r="LP12" i="9"/>
  <c r="LO12" i="9"/>
  <c r="LN12" i="9"/>
  <c r="LM12" i="9"/>
  <c r="LL12" i="9"/>
  <c r="LK12" i="9"/>
  <c r="LJ12" i="9"/>
  <c r="LI12" i="9"/>
  <c r="LH12" i="9"/>
  <c r="LG12" i="9"/>
  <c r="LF12" i="9"/>
  <c r="LE12" i="9"/>
  <c r="LD12" i="9"/>
  <c r="LC12" i="9"/>
  <c r="LB12" i="9"/>
  <c r="LA12" i="9"/>
  <c r="KZ12" i="9"/>
  <c r="KY12" i="9"/>
  <c r="KX12" i="9"/>
  <c r="KW12" i="9"/>
  <c r="KV12" i="9"/>
  <c r="KU12" i="9"/>
  <c r="KT12" i="9"/>
  <c r="KS12" i="9"/>
  <c r="KR12" i="9"/>
  <c r="KQ12" i="9"/>
  <c r="KP12" i="9"/>
  <c r="KO12" i="9"/>
  <c r="KN12" i="9"/>
  <c r="KM12" i="9"/>
  <c r="KL12" i="9"/>
  <c r="KK12" i="9"/>
  <c r="KJ12" i="9"/>
  <c r="KI12" i="9"/>
  <c r="KH12" i="9"/>
  <c r="KG12" i="9"/>
  <c r="KF12" i="9"/>
  <c r="KE12" i="9"/>
  <c r="KD12" i="9"/>
  <c r="KC12" i="9"/>
  <c r="KB12" i="9"/>
  <c r="KA12" i="9"/>
  <c r="JZ12" i="9"/>
  <c r="JY12" i="9"/>
  <c r="JX12" i="9"/>
  <c r="JW12" i="9"/>
  <c r="JV12" i="9"/>
  <c r="JU12" i="9"/>
  <c r="JT12" i="9"/>
  <c r="JS12" i="9"/>
  <c r="JR12" i="9"/>
  <c r="JQ12" i="9"/>
  <c r="JP12" i="9"/>
  <c r="JO12" i="9"/>
  <c r="JN12" i="9"/>
  <c r="JM12" i="9"/>
  <c r="JL12" i="9"/>
  <c r="JK12" i="9"/>
  <c r="JJ12" i="9"/>
  <c r="JI12" i="9"/>
  <c r="JH12" i="9"/>
  <c r="JG12" i="9"/>
  <c r="JF12" i="9"/>
  <c r="JE12" i="9"/>
  <c r="JD12" i="9"/>
  <c r="JC12" i="9"/>
  <c r="JB12" i="9"/>
  <c r="JA12" i="9"/>
  <c r="IZ12" i="9"/>
  <c r="IY12" i="9"/>
  <c r="IX12" i="9"/>
  <c r="IW12" i="9"/>
  <c r="IV12" i="9"/>
  <c r="IU12" i="9"/>
  <c r="IT12" i="9"/>
  <c r="IS12" i="9"/>
  <c r="IR12" i="9"/>
  <c r="IQ12" i="9"/>
  <c r="IP12" i="9"/>
  <c r="IO12" i="9"/>
  <c r="IN12" i="9"/>
  <c r="IM12" i="9"/>
  <c r="IL12" i="9"/>
  <c r="ACQ11" i="9"/>
  <c r="ACP11" i="9"/>
  <c r="ACO11" i="9"/>
  <c r="ACN11" i="9"/>
  <c r="ACM11" i="9"/>
  <c r="ACL11" i="9"/>
  <c r="ACK11" i="9"/>
  <c r="ACJ11" i="9"/>
  <c r="ACI11" i="9"/>
  <c r="ACH11" i="9"/>
  <c r="ACG11" i="9"/>
  <c r="ACF11" i="9"/>
  <c r="ACE11" i="9"/>
  <c r="ACD11" i="9"/>
  <c r="ACC11" i="9"/>
  <c r="ACB11" i="9"/>
  <c r="ACA11" i="9"/>
  <c r="ABZ11" i="9"/>
  <c r="ABY11" i="9"/>
  <c r="ABX11" i="9"/>
  <c r="ABW11" i="9"/>
  <c r="ABV11" i="9"/>
  <c r="ABU11" i="9"/>
  <c r="ABT11" i="9"/>
  <c r="ABS11" i="9"/>
  <c r="ABR11" i="9"/>
  <c r="ABQ11" i="9"/>
  <c r="ABP11" i="9"/>
  <c r="ABO11" i="9"/>
  <c r="ABN11" i="9"/>
  <c r="ABM11" i="9"/>
  <c r="ABL11" i="9"/>
  <c r="ABK11" i="9"/>
  <c r="ABJ11" i="9"/>
  <c r="ABI11" i="9"/>
  <c r="ABH11" i="9"/>
  <c r="ABG11" i="9"/>
  <c r="ABF11" i="9"/>
  <c r="ABE11" i="9"/>
  <c r="ABD11" i="9"/>
  <c r="ABC11" i="9"/>
  <c r="ABB11" i="9"/>
  <c r="ABA11" i="9"/>
  <c r="AAZ11" i="9"/>
  <c r="AAY11" i="9"/>
  <c r="AAX11" i="9"/>
  <c r="AAW11" i="9"/>
  <c r="AAV11" i="9"/>
  <c r="AAU11" i="9"/>
  <c r="AAT11" i="9"/>
  <c r="AAS11" i="9"/>
  <c r="AAR11" i="9"/>
  <c r="AAQ11" i="9"/>
  <c r="AAP11" i="9"/>
  <c r="AAO11" i="9"/>
  <c r="AAN11" i="9"/>
  <c r="AAM11" i="9"/>
  <c r="AAL11" i="9"/>
  <c r="AAK11" i="9"/>
  <c r="AAJ11" i="9"/>
  <c r="AAI11" i="9"/>
  <c r="AAH11" i="9"/>
  <c r="AAG11" i="9"/>
  <c r="AAF11" i="9"/>
  <c r="AAE11" i="9"/>
  <c r="AAD11" i="9"/>
  <c r="AAC11" i="9"/>
  <c r="AAB11" i="9"/>
  <c r="AAA11" i="9"/>
  <c r="ZZ11" i="9"/>
  <c r="ZY11" i="9"/>
  <c r="ZX11" i="9"/>
  <c r="ZW11" i="9"/>
  <c r="ZV11" i="9"/>
  <c r="ZU11" i="9"/>
  <c r="ZT11" i="9"/>
  <c r="ZS11" i="9"/>
  <c r="ZR11" i="9"/>
  <c r="ZQ11" i="9"/>
  <c r="ZP11" i="9"/>
  <c r="ZO11" i="9"/>
  <c r="ZN11" i="9"/>
  <c r="ZM11" i="9"/>
  <c r="ZL11" i="9"/>
  <c r="ZK11" i="9"/>
  <c r="ZJ11" i="9"/>
  <c r="ZI11" i="9"/>
  <c r="ZH11" i="9"/>
  <c r="ZG11" i="9"/>
  <c r="ZF11" i="9"/>
  <c r="ZE11" i="9"/>
  <c r="ZD11" i="9"/>
  <c r="ZC11" i="9"/>
  <c r="ZB11" i="9"/>
  <c r="ZA11" i="9"/>
  <c r="YZ11" i="9"/>
  <c r="YY11" i="9"/>
  <c r="YX11" i="9"/>
  <c r="YW11" i="9"/>
  <c r="YV11" i="9"/>
  <c r="YU11" i="9"/>
  <c r="YT11" i="9"/>
  <c r="YS11" i="9"/>
  <c r="YR11" i="9"/>
  <c r="YQ11" i="9"/>
  <c r="YP11" i="9"/>
  <c r="YO11" i="9"/>
  <c r="YN11" i="9"/>
  <c r="YM11" i="9"/>
  <c r="YL11" i="9"/>
  <c r="YK11" i="9"/>
  <c r="YJ11" i="9"/>
  <c r="YI11" i="9"/>
  <c r="YH11" i="9"/>
  <c r="YG11" i="9"/>
  <c r="YF11" i="9"/>
  <c r="YE11" i="9"/>
  <c r="YD11" i="9"/>
  <c r="YC11" i="9"/>
  <c r="YB11" i="9"/>
  <c r="YA11" i="9"/>
  <c r="XZ11" i="9"/>
  <c r="XY11" i="9"/>
  <c r="XX11" i="9"/>
  <c r="XW11" i="9"/>
  <c r="XV11" i="9"/>
  <c r="XU11" i="9"/>
  <c r="XT11" i="9"/>
  <c r="XS11" i="9"/>
  <c r="XR11" i="9"/>
  <c r="XQ11" i="9"/>
  <c r="XP11" i="9"/>
  <c r="XO11" i="9"/>
  <c r="XN11" i="9"/>
  <c r="XM11" i="9"/>
  <c r="XL11" i="9"/>
  <c r="XK11" i="9"/>
  <c r="XJ11" i="9"/>
  <c r="XI11" i="9"/>
  <c r="XH11" i="9"/>
  <c r="XG11" i="9"/>
  <c r="XF11" i="9"/>
  <c r="XE11" i="9"/>
  <c r="XD11" i="9"/>
  <c r="XC11" i="9"/>
  <c r="XB11" i="9"/>
  <c r="XA11" i="9"/>
  <c r="WZ11" i="9"/>
  <c r="WY11" i="9"/>
  <c r="WX11" i="9"/>
  <c r="WW11" i="9"/>
  <c r="WV11" i="9"/>
  <c r="WU11" i="9"/>
  <c r="WT11" i="9"/>
  <c r="WS11" i="9"/>
  <c r="WR11" i="9"/>
  <c r="WQ11" i="9"/>
  <c r="WP11" i="9"/>
  <c r="WO11" i="9"/>
  <c r="WN11" i="9"/>
  <c r="WM11" i="9"/>
  <c r="WL11" i="9"/>
  <c r="WK11" i="9"/>
  <c r="WJ11" i="9"/>
  <c r="WI11" i="9"/>
  <c r="WH11" i="9"/>
  <c r="WG11" i="9"/>
  <c r="WF11" i="9"/>
  <c r="WE11" i="9"/>
  <c r="WD11" i="9"/>
  <c r="WC11" i="9"/>
  <c r="WB11" i="9"/>
  <c r="WA11" i="9"/>
  <c r="VZ11" i="9"/>
  <c r="VY11" i="9"/>
  <c r="VX11" i="9"/>
  <c r="VW11" i="9"/>
  <c r="VV11" i="9"/>
  <c r="VU11" i="9"/>
  <c r="VT11" i="9"/>
  <c r="VS11" i="9"/>
  <c r="VR11" i="9"/>
  <c r="VQ11" i="9"/>
  <c r="VP11" i="9"/>
  <c r="VO11" i="9"/>
  <c r="VN11" i="9"/>
  <c r="VM11" i="9"/>
  <c r="VL11" i="9"/>
  <c r="VK11" i="9"/>
  <c r="VJ11" i="9"/>
  <c r="VI11" i="9"/>
  <c r="VH11" i="9"/>
  <c r="VG11" i="9"/>
  <c r="VF11" i="9"/>
  <c r="VE11" i="9"/>
  <c r="VD11" i="9"/>
  <c r="VC11" i="9"/>
  <c r="VB11" i="9"/>
  <c r="VA11" i="9"/>
  <c r="UZ11" i="9"/>
  <c r="UY11" i="9"/>
  <c r="UX11" i="9"/>
  <c r="UW11" i="9"/>
  <c r="UV11" i="9"/>
  <c r="UU11" i="9"/>
  <c r="UT11" i="9"/>
  <c r="US11" i="9"/>
  <c r="UR11" i="9"/>
  <c r="UQ11" i="9"/>
  <c r="UP11" i="9"/>
  <c r="UO11" i="9"/>
  <c r="UN11" i="9"/>
  <c r="UM11" i="9"/>
  <c r="UL11" i="9"/>
  <c r="UK11" i="9"/>
  <c r="UJ11" i="9"/>
  <c r="UI11" i="9"/>
  <c r="UH11" i="9"/>
  <c r="UG11" i="9"/>
  <c r="UF11" i="9"/>
  <c r="UE11" i="9"/>
  <c r="UD11" i="9"/>
  <c r="UC11" i="9"/>
  <c r="UB11" i="9"/>
  <c r="UA11" i="9"/>
  <c r="TZ11" i="9"/>
  <c r="TY11" i="9"/>
  <c r="TX11" i="9"/>
  <c r="TW11" i="9"/>
  <c r="TV11" i="9"/>
  <c r="TU11" i="9"/>
  <c r="TT11" i="9"/>
  <c r="TS11" i="9"/>
  <c r="TR11" i="9"/>
  <c r="TQ11" i="9"/>
  <c r="TP11" i="9"/>
  <c r="TO11" i="9"/>
  <c r="TN11" i="9"/>
  <c r="TM11" i="9"/>
  <c r="TL11" i="9"/>
  <c r="TK11" i="9"/>
  <c r="TJ11" i="9"/>
  <c r="TI11" i="9"/>
  <c r="TH11" i="9"/>
  <c r="TG11" i="9"/>
  <c r="TF11" i="9"/>
  <c r="TE11" i="9"/>
  <c r="TD11" i="9"/>
  <c r="TC11" i="9"/>
  <c r="TB11" i="9"/>
  <c r="TA11" i="9"/>
  <c r="SZ11" i="9"/>
  <c r="SY11" i="9"/>
  <c r="SX11" i="9"/>
  <c r="SW11" i="9"/>
  <c r="SV11" i="9"/>
  <c r="SU11" i="9"/>
  <c r="ST11" i="9"/>
  <c r="SS11" i="9"/>
  <c r="SR11" i="9"/>
  <c r="SQ11" i="9"/>
  <c r="SP11" i="9"/>
  <c r="SO11" i="9"/>
  <c r="SN11" i="9"/>
  <c r="SM11" i="9"/>
  <c r="SL11" i="9"/>
  <c r="SK11" i="9"/>
  <c r="SJ11" i="9"/>
  <c r="SI11" i="9"/>
  <c r="SH11" i="9"/>
  <c r="SG11" i="9"/>
  <c r="SF11" i="9"/>
  <c r="SE11" i="9"/>
  <c r="SD11" i="9"/>
  <c r="SC11" i="9"/>
  <c r="SB11" i="9"/>
  <c r="SA11" i="9"/>
  <c r="RZ11" i="9"/>
  <c r="RY11" i="9"/>
  <c r="RX11" i="9"/>
  <c r="RW11" i="9"/>
  <c r="RV11" i="9"/>
  <c r="RU11" i="9"/>
  <c r="RT11" i="9"/>
  <c r="RS11" i="9"/>
  <c r="RR11" i="9"/>
  <c r="RQ11" i="9"/>
  <c r="RP11" i="9"/>
  <c r="RO11" i="9"/>
  <c r="RN11" i="9"/>
  <c r="RM11" i="9"/>
  <c r="RL11" i="9"/>
  <c r="RK11" i="9"/>
  <c r="RJ11" i="9"/>
  <c r="RI11" i="9"/>
  <c r="RH11" i="9"/>
  <c r="RG11" i="9"/>
  <c r="RF11" i="9"/>
  <c r="RE11" i="9"/>
  <c r="RD11" i="9"/>
  <c r="RC11" i="9"/>
  <c r="RB11" i="9"/>
  <c r="RA11" i="9"/>
  <c r="QZ11" i="9"/>
  <c r="QY11" i="9"/>
  <c r="QX11" i="9"/>
  <c r="QW11" i="9"/>
  <c r="QV11" i="9"/>
  <c r="QU11" i="9"/>
  <c r="QT11" i="9"/>
  <c r="QS11" i="9"/>
  <c r="QR11" i="9"/>
  <c r="QQ11" i="9"/>
  <c r="QP11" i="9"/>
  <c r="QO11" i="9"/>
  <c r="QN11" i="9"/>
  <c r="QM11" i="9"/>
  <c r="QL11" i="9"/>
  <c r="QK11" i="9"/>
  <c r="QJ11" i="9"/>
  <c r="QI11" i="9"/>
  <c r="QH11" i="9"/>
  <c r="QG11" i="9"/>
  <c r="QF11" i="9"/>
  <c r="QE11" i="9"/>
  <c r="QD11" i="9"/>
  <c r="QC11" i="9"/>
  <c r="QB11" i="9"/>
  <c r="QA11" i="9"/>
  <c r="PZ11" i="9"/>
  <c r="PY11" i="9"/>
  <c r="PX11" i="9"/>
  <c r="PW11" i="9"/>
  <c r="PV11" i="9"/>
  <c r="PU11" i="9"/>
  <c r="PT11" i="9"/>
  <c r="PS11" i="9"/>
  <c r="PR11" i="9"/>
  <c r="PQ11" i="9"/>
  <c r="PP11" i="9"/>
  <c r="PO11" i="9"/>
  <c r="PN11" i="9"/>
  <c r="PM11" i="9"/>
  <c r="PL11" i="9"/>
  <c r="PK11" i="9"/>
  <c r="PJ11" i="9"/>
  <c r="PI11" i="9"/>
  <c r="PH11" i="9"/>
  <c r="PG11" i="9"/>
  <c r="PF11" i="9"/>
  <c r="PE11" i="9"/>
  <c r="PD11" i="9"/>
  <c r="PC11" i="9"/>
  <c r="PB11" i="9"/>
  <c r="PA11" i="9"/>
  <c r="OZ11" i="9"/>
  <c r="OY11" i="9"/>
  <c r="OX11" i="9"/>
  <c r="OW11" i="9"/>
  <c r="OV11" i="9"/>
  <c r="OU11" i="9"/>
  <c r="OT11" i="9"/>
  <c r="OS11" i="9"/>
  <c r="OR11" i="9"/>
  <c r="OQ11" i="9"/>
  <c r="OP11" i="9"/>
  <c r="OO11" i="9"/>
  <c r="ON11" i="9"/>
  <c r="OM11" i="9"/>
  <c r="OL11" i="9"/>
  <c r="OK11" i="9"/>
  <c r="OJ11" i="9"/>
  <c r="OI11" i="9"/>
  <c r="OH11" i="9"/>
  <c r="OG11" i="9"/>
  <c r="OF11" i="9"/>
  <c r="OE11" i="9"/>
  <c r="OD11" i="9"/>
  <c r="OC11" i="9"/>
  <c r="OB11" i="9"/>
  <c r="OA11" i="9"/>
  <c r="NZ11" i="9"/>
  <c r="NY11" i="9"/>
  <c r="NX11" i="9"/>
  <c r="NW11" i="9"/>
  <c r="NV11" i="9"/>
  <c r="NU11" i="9"/>
  <c r="NT11" i="9"/>
  <c r="NS11" i="9"/>
  <c r="NR11" i="9"/>
  <c r="NQ11" i="9"/>
  <c r="NP11" i="9"/>
  <c r="NO11" i="9"/>
  <c r="NN11" i="9"/>
  <c r="NM11" i="9"/>
  <c r="NL11" i="9"/>
  <c r="NK11" i="9"/>
  <c r="NJ11" i="9"/>
  <c r="NI11" i="9"/>
  <c r="NH11" i="9"/>
  <c r="NG11" i="9"/>
  <c r="NF11" i="9"/>
  <c r="NE11" i="9"/>
  <c r="ND11" i="9"/>
  <c r="NC11" i="9"/>
  <c r="NB11" i="9"/>
  <c r="ACQ10" i="9"/>
  <c r="ACP10" i="9"/>
  <c r="ACO10" i="9"/>
  <c r="ACN10" i="9"/>
  <c r="ACM10" i="9"/>
  <c r="ACL10" i="9"/>
  <c r="ACK10" i="9"/>
  <c r="ACJ10" i="9"/>
  <c r="ACI10" i="9"/>
  <c r="ACH10" i="9"/>
  <c r="ACG10" i="9"/>
  <c r="ACF10" i="9"/>
  <c r="ACE10" i="9"/>
  <c r="ACD10" i="9"/>
  <c r="ACC10" i="9"/>
  <c r="ACB10" i="9"/>
  <c r="ACA10" i="9"/>
  <c r="ABZ10" i="9"/>
  <c r="ABY10" i="9"/>
  <c r="ABX10" i="9"/>
  <c r="ABW10" i="9"/>
  <c r="ABV10" i="9"/>
  <c r="ABU10" i="9"/>
  <c r="ABT10" i="9"/>
  <c r="ABS10" i="9"/>
  <c r="ABR10" i="9"/>
  <c r="ABQ10" i="9"/>
  <c r="ABP10" i="9"/>
  <c r="ABO10" i="9"/>
  <c r="ABN10" i="9"/>
  <c r="ABM10" i="9"/>
  <c r="ABL10" i="9"/>
  <c r="ABK10" i="9"/>
  <c r="ABJ10" i="9"/>
  <c r="ABI10" i="9"/>
  <c r="ABH10" i="9"/>
  <c r="ABG10" i="9"/>
  <c r="ABF10" i="9"/>
  <c r="ABE10" i="9"/>
  <c r="ABD10" i="9"/>
  <c r="ABC10" i="9"/>
  <c r="ABB10" i="9"/>
  <c r="ABA10" i="9"/>
  <c r="AAZ10" i="9"/>
  <c r="AAY10" i="9"/>
  <c r="AAX10" i="9"/>
  <c r="AAW10" i="9"/>
  <c r="AAV10" i="9"/>
  <c r="AAU10" i="9"/>
  <c r="AAT10" i="9"/>
  <c r="AAS10" i="9"/>
  <c r="AAR10" i="9"/>
  <c r="AAQ10" i="9"/>
  <c r="AAP10" i="9"/>
  <c r="AAO10" i="9"/>
  <c r="AAN10" i="9"/>
  <c r="AAM10" i="9"/>
  <c r="AAL10" i="9"/>
  <c r="AAK10" i="9"/>
  <c r="AAJ10" i="9"/>
  <c r="AAI10" i="9"/>
  <c r="AAH10" i="9"/>
  <c r="AAG10" i="9"/>
  <c r="AAF10" i="9"/>
  <c r="AAE10" i="9"/>
  <c r="AAD10" i="9"/>
  <c r="AAC10" i="9"/>
  <c r="AAB10" i="9"/>
  <c r="AAA10" i="9"/>
  <c r="ZZ10" i="9"/>
  <c r="ZY10" i="9"/>
  <c r="ZX10" i="9"/>
  <c r="ZW10" i="9"/>
  <c r="ZV10" i="9"/>
  <c r="ZU10" i="9"/>
  <c r="ZT10" i="9"/>
  <c r="ZS10" i="9"/>
  <c r="ZR10" i="9"/>
  <c r="ZQ10" i="9"/>
  <c r="ZP10" i="9"/>
  <c r="ZO10" i="9"/>
  <c r="ZN10" i="9"/>
  <c r="ZM10" i="9"/>
  <c r="ZL10" i="9"/>
  <c r="ZK10" i="9"/>
  <c r="ZJ10" i="9"/>
  <c r="ZI10" i="9"/>
  <c r="ZH10" i="9"/>
  <c r="ZG10" i="9"/>
  <c r="ZF10" i="9"/>
  <c r="ZE10" i="9"/>
  <c r="ZD10" i="9"/>
  <c r="ZC10" i="9"/>
  <c r="ZB10" i="9"/>
  <c r="ZA10" i="9"/>
  <c r="YZ10" i="9"/>
  <c r="YY10" i="9"/>
  <c r="YX10" i="9"/>
  <c r="YW10" i="9"/>
  <c r="YV10" i="9"/>
  <c r="YU10" i="9"/>
  <c r="YT10" i="9"/>
  <c r="YS10" i="9"/>
  <c r="YR10" i="9"/>
  <c r="YQ10" i="9"/>
  <c r="YP10" i="9"/>
  <c r="YO10" i="9"/>
  <c r="YN10" i="9"/>
  <c r="YM10" i="9"/>
  <c r="YL10" i="9"/>
  <c r="YK10" i="9"/>
  <c r="YJ10" i="9"/>
  <c r="YI10" i="9"/>
  <c r="YH10" i="9"/>
  <c r="YG10" i="9"/>
  <c r="YF10" i="9"/>
  <c r="YE10" i="9"/>
  <c r="YD10" i="9"/>
  <c r="YC10" i="9"/>
  <c r="YB10" i="9"/>
  <c r="YA10" i="9"/>
  <c r="XZ10" i="9"/>
  <c r="XY10" i="9"/>
  <c r="XX10" i="9"/>
  <c r="XW10" i="9"/>
  <c r="XV10" i="9"/>
  <c r="XU10" i="9"/>
  <c r="XT10" i="9"/>
  <c r="XS10" i="9"/>
  <c r="XR10" i="9"/>
  <c r="XQ10" i="9"/>
  <c r="XP10" i="9"/>
  <c r="XO10" i="9"/>
  <c r="XN10" i="9"/>
  <c r="XM10" i="9"/>
  <c r="XL10" i="9"/>
  <c r="XK10" i="9"/>
  <c r="XJ10" i="9"/>
  <c r="XI10" i="9"/>
  <c r="XH10" i="9"/>
  <c r="XG10" i="9"/>
  <c r="XF10" i="9"/>
  <c r="XE10" i="9"/>
  <c r="XD10" i="9"/>
  <c r="XC10" i="9"/>
  <c r="XB10" i="9"/>
  <c r="XA10" i="9"/>
  <c r="WZ10" i="9"/>
  <c r="WY10" i="9"/>
  <c r="WX10" i="9"/>
  <c r="WW10" i="9"/>
  <c r="WV10" i="9"/>
  <c r="WU10" i="9"/>
  <c r="WT10" i="9"/>
  <c r="WS10" i="9"/>
  <c r="WR10" i="9"/>
  <c r="WQ10" i="9"/>
  <c r="WP10" i="9"/>
  <c r="WO10" i="9"/>
  <c r="WN10" i="9"/>
  <c r="WM10" i="9"/>
  <c r="WL10" i="9"/>
  <c r="WK10" i="9"/>
  <c r="WJ10" i="9"/>
  <c r="WI10" i="9"/>
  <c r="WH10" i="9"/>
  <c r="WG10" i="9"/>
  <c r="WF10" i="9"/>
  <c r="WE10" i="9"/>
  <c r="WD10" i="9"/>
  <c r="WC10" i="9"/>
  <c r="WB10" i="9"/>
  <c r="WA10" i="9"/>
  <c r="VZ10" i="9"/>
  <c r="VY10" i="9"/>
  <c r="VX10" i="9"/>
  <c r="VW10" i="9"/>
  <c r="VV10" i="9"/>
  <c r="VU10" i="9"/>
  <c r="VT10" i="9"/>
  <c r="VS10" i="9"/>
  <c r="VR10" i="9"/>
  <c r="VQ10" i="9"/>
  <c r="VP10" i="9"/>
  <c r="VO10" i="9"/>
  <c r="VN10" i="9"/>
  <c r="VM10" i="9"/>
  <c r="VL10" i="9"/>
  <c r="VK10" i="9"/>
  <c r="VJ10" i="9"/>
  <c r="VI10" i="9"/>
  <c r="VH10" i="9"/>
  <c r="VG10" i="9"/>
  <c r="VF10" i="9"/>
  <c r="VE10" i="9"/>
  <c r="VD10" i="9"/>
  <c r="VC10" i="9"/>
  <c r="VB10" i="9"/>
  <c r="VA10" i="9"/>
  <c r="UZ10" i="9"/>
  <c r="UY10" i="9"/>
  <c r="UX10" i="9"/>
  <c r="UW10" i="9"/>
  <c r="UV10" i="9"/>
  <c r="UU10" i="9"/>
  <c r="UT10" i="9"/>
  <c r="US10" i="9"/>
  <c r="UR10" i="9"/>
  <c r="UQ10" i="9"/>
  <c r="UP10" i="9"/>
  <c r="UO10" i="9"/>
  <c r="UN10" i="9"/>
  <c r="UM10" i="9"/>
  <c r="UL10" i="9"/>
  <c r="UK10" i="9"/>
  <c r="UJ10" i="9"/>
  <c r="UI10" i="9"/>
  <c r="UH10" i="9"/>
  <c r="UG10" i="9"/>
  <c r="UF10" i="9"/>
  <c r="UE10" i="9"/>
  <c r="UD10" i="9"/>
  <c r="UC10" i="9"/>
  <c r="UB10" i="9"/>
  <c r="UA10" i="9"/>
  <c r="TZ10" i="9"/>
  <c r="TY10" i="9"/>
  <c r="TX10" i="9"/>
  <c r="TW10" i="9"/>
  <c r="TV10" i="9"/>
  <c r="TU10" i="9"/>
  <c r="TT10" i="9"/>
  <c r="TS10" i="9"/>
  <c r="TR10" i="9"/>
  <c r="TQ10" i="9"/>
  <c r="TP10" i="9"/>
  <c r="TO10" i="9"/>
  <c r="TN10" i="9"/>
  <c r="TM10" i="9"/>
  <c r="TL10" i="9"/>
  <c r="TK10" i="9"/>
  <c r="TJ10" i="9"/>
  <c r="TI10" i="9"/>
  <c r="TH10" i="9"/>
  <c r="TG10" i="9"/>
  <c r="TF10" i="9"/>
  <c r="TE10" i="9"/>
  <c r="TD10" i="9"/>
  <c r="TC10" i="9"/>
  <c r="TB10" i="9"/>
  <c r="TA10" i="9"/>
  <c r="SZ10" i="9"/>
  <c r="SY10" i="9"/>
  <c r="SX10" i="9"/>
  <c r="SW10" i="9"/>
  <c r="SV10" i="9"/>
  <c r="SU10" i="9"/>
  <c r="ST10" i="9"/>
  <c r="SS10" i="9"/>
  <c r="SR10" i="9"/>
  <c r="SQ10" i="9"/>
  <c r="SP10" i="9"/>
  <c r="SO10" i="9"/>
  <c r="SN10" i="9"/>
  <c r="SM10" i="9"/>
  <c r="SL10" i="9"/>
  <c r="SK10" i="9"/>
  <c r="SJ10" i="9"/>
  <c r="SI10" i="9"/>
  <c r="SH10" i="9"/>
  <c r="SG10" i="9"/>
  <c r="SF10" i="9"/>
  <c r="SE10" i="9"/>
  <c r="SD10" i="9"/>
  <c r="SC10" i="9"/>
  <c r="SB10" i="9"/>
  <c r="SA10" i="9"/>
  <c r="RZ10" i="9"/>
  <c r="RY10" i="9"/>
  <c r="RX10" i="9"/>
  <c r="RW10" i="9"/>
  <c r="RV10" i="9"/>
  <c r="RU10" i="9"/>
  <c r="RT10" i="9"/>
  <c r="RS10" i="9"/>
  <c r="RR10" i="9"/>
  <c r="RQ10" i="9"/>
  <c r="RP10" i="9"/>
  <c r="RO10" i="9"/>
  <c r="RN10" i="9"/>
  <c r="RM10" i="9"/>
  <c r="RL10" i="9"/>
  <c r="RK10" i="9"/>
  <c r="RJ10" i="9"/>
  <c r="RI10" i="9"/>
  <c r="RH10" i="9"/>
  <c r="RG10" i="9"/>
  <c r="RF10" i="9"/>
  <c r="RE10" i="9"/>
  <c r="RD10" i="9"/>
  <c r="RC10" i="9"/>
  <c r="RB10" i="9"/>
  <c r="RA10" i="9"/>
  <c r="QZ10" i="9"/>
  <c r="QY10" i="9"/>
  <c r="QX10" i="9"/>
  <c r="QW10" i="9"/>
  <c r="QV10" i="9"/>
  <c r="QU10" i="9"/>
  <c r="QT10" i="9"/>
  <c r="QS10" i="9"/>
  <c r="QR10" i="9"/>
  <c r="QQ10" i="9"/>
  <c r="QP10" i="9"/>
  <c r="QO10" i="9"/>
  <c r="QN10" i="9"/>
  <c r="QM10" i="9"/>
  <c r="QL10" i="9"/>
  <c r="QK10" i="9"/>
  <c r="QJ10" i="9"/>
  <c r="QI10" i="9"/>
  <c r="QH10" i="9"/>
  <c r="QG10" i="9"/>
  <c r="QF10" i="9"/>
  <c r="QE10" i="9"/>
  <c r="QD10" i="9"/>
  <c r="QC10" i="9"/>
  <c r="QB10" i="9"/>
  <c r="QA10" i="9"/>
  <c r="PZ10" i="9"/>
  <c r="PY10" i="9"/>
  <c r="PX10" i="9"/>
  <c r="PW10" i="9"/>
  <c r="PV10" i="9"/>
  <c r="PU10" i="9"/>
  <c r="PT10" i="9"/>
  <c r="PS10" i="9"/>
  <c r="PR10" i="9"/>
  <c r="PQ10" i="9"/>
  <c r="PP10" i="9"/>
  <c r="PO10" i="9"/>
  <c r="PN10" i="9"/>
  <c r="PM10" i="9"/>
  <c r="PL10" i="9"/>
  <c r="PK10" i="9"/>
  <c r="PJ10" i="9"/>
  <c r="PI10" i="9"/>
  <c r="PH10" i="9"/>
  <c r="PG10" i="9"/>
  <c r="PF10" i="9"/>
  <c r="PE10" i="9"/>
  <c r="PD10" i="9"/>
  <c r="PC10" i="9"/>
  <c r="PB10" i="9"/>
  <c r="PA10" i="9"/>
  <c r="OZ10" i="9"/>
  <c r="OY10" i="9"/>
  <c r="OX10" i="9"/>
  <c r="OW10" i="9"/>
  <c r="OV10" i="9"/>
  <c r="OU10" i="9"/>
  <c r="OT10" i="9"/>
  <c r="OS10" i="9"/>
  <c r="OR10" i="9"/>
  <c r="OQ10" i="9"/>
  <c r="OP10" i="9"/>
  <c r="OO10" i="9"/>
  <c r="ON10" i="9"/>
  <c r="OM10" i="9"/>
  <c r="OL10" i="9"/>
  <c r="OK10" i="9"/>
  <c r="OJ10" i="9"/>
  <c r="OI10" i="9"/>
  <c r="OH10" i="9"/>
  <c r="OG10" i="9"/>
  <c r="OF10" i="9"/>
  <c r="OE10" i="9"/>
  <c r="OD10" i="9"/>
  <c r="OC10" i="9"/>
  <c r="OB10" i="9"/>
  <c r="OA10" i="9"/>
  <c r="NZ10" i="9"/>
  <c r="NY10" i="9"/>
  <c r="NX10" i="9"/>
  <c r="NW10" i="9"/>
  <c r="NV10" i="9"/>
  <c r="NU10" i="9"/>
  <c r="NT10" i="9"/>
  <c r="NS10" i="9"/>
  <c r="NR10" i="9"/>
  <c r="NQ10" i="9"/>
  <c r="NP10" i="9"/>
  <c r="NO10" i="9"/>
  <c r="NN10" i="9"/>
  <c r="NM10" i="9"/>
  <c r="NL10" i="9"/>
  <c r="NK10" i="9"/>
  <c r="NJ10" i="9"/>
  <c r="NI10" i="9"/>
  <c r="NH10" i="9"/>
  <c r="NG10" i="9"/>
  <c r="NF10" i="9"/>
  <c r="NE10" i="9"/>
  <c r="ND10" i="9"/>
  <c r="NC10" i="9"/>
  <c r="NB10" i="9"/>
  <c r="NA10" i="9"/>
  <c r="MZ10" i="9"/>
  <c r="MY10" i="9"/>
  <c r="MX10" i="9"/>
  <c r="MW10" i="9"/>
  <c r="MV10" i="9"/>
  <c r="MU10" i="9"/>
  <c r="MT10" i="9"/>
  <c r="MS10" i="9"/>
  <c r="MR10" i="9"/>
  <c r="MQ10" i="9"/>
  <c r="MP10" i="9"/>
  <c r="MO10" i="9"/>
  <c r="MN10" i="9"/>
  <c r="MM10" i="9"/>
  <c r="ML10" i="9"/>
  <c r="MK10" i="9"/>
  <c r="MJ10" i="9"/>
  <c r="MI10" i="9"/>
  <c r="MH10" i="9"/>
  <c r="MG10" i="9"/>
  <c r="MF10" i="9"/>
  <c r="ME10" i="9"/>
  <c r="MD10" i="9"/>
  <c r="MC10" i="9"/>
  <c r="MB10" i="9"/>
  <c r="MA10" i="9"/>
  <c r="LZ10" i="9"/>
  <c r="LY10" i="9"/>
  <c r="LX10" i="9"/>
  <c r="LW10" i="9"/>
  <c r="LV10" i="9"/>
  <c r="LU10" i="9"/>
  <c r="LT10" i="9"/>
  <c r="LS10" i="9"/>
  <c r="LR10" i="9"/>
  <c r="LQ10" i="9"/>
  <c r="LP10" i="9"/>
  <c r="LO10" i="9"/>
  <c r="LN10" i="9"/>
  <c r="LM10" i="9"/>
  <c r="LL10" i="9"/>
  <c r="LK10" i="9"/>
  <c r="LJ10" i="9"/>
  <c r="LI10" i="9"/>
  <c r="LH10" i="9"/>
  <c r="LG10" i="9"/>
  <c r="LF10" i="9"/>
  <c r="LE10" i="9"/>
  <c r="LD10" i="9"/>
  <c r="LC10" i="9"/>
  <c r="LB10" i="9"/>
  <c r="LA10" i="9"/>
  <c r="KZ10" i="9"/>
  <c r="KY10" i="9"/>
  <c r="KX10" i="9"/>
  <c r="KW10" i="9"/>
  <c r="KV10" i="9"/>
  <c r="KU10" i="9"/>
  <c r="KT10" i="9"/>
  <c r="KS10" i="9"/>
  <c r="KR10" i="9"/>
  <c r="KQ10" i="9"/>
  <c r="KP10" i="9"/>
  <c r="KO10" i="9"/>
  <c r="KN10" i="9"/>
  <c r="KM10" i="9"/>
  <c r="KL10" i="9"/>
  <c r="KK10" i="9"/>
  <c r="KJ10" i="9"/>
  <c r="KI10" i="9"/>
  <c r="KH10" i="9"/>
  <c r="KG10" i="9"/>
  <c r="KF10" i="9"/>
  <c r="KE10" i="9"/>
  <c r="KD10" i="9"/>
  <c r="KC10" i="9"/>
  <c r="KB10" i="9"/>
  <c r="KA10" i="9"/>
  <c r="JZ10" i="9"/>
  <c r="JY10" i="9"/>
  <c r="JX10" i="9"/>
  <c r="JW10" i="9"/>
  <c r="JV10" i="9"/>
  <c r="JU10" i="9"/>
  <c r="JT10" i="9"/>
  <c r="JS10" i="9"/>
  <c r="JR10" i="9"/>
  <c r="JQ10" i="9"/>
  <c r="JP10" i="9"/>
  <c r="JO10" i="9"/>
  <c r="JN10" i="9"/>
  <c r="JM10" i="9"/>
  <c r="JL10" i="9"/>
  <c r="JK10" i="9"/>
  <c r="JJ10" i="9"/>
  <c r="JI10" i="9"/>
  <c r="JH10" i="9"/>
  <c r="JG10" i="9"/>
  <c r="JF10" i="9"/>
  <c r="JE10" i="9"/>
  <c r="JD10" i="9"/>
  <c r="JC10" i="9"/>
  <c r="JB10" i="9"/>
  <c r="JA10" i="9"/>
  <c r="IZ10" i="9"/>
  <c r="IY10" i="9"/>
  <c r="IX10" i="9"/>
  <c r="IW10" i="9"/>
  <c r="IV10" i="9"/>
  <c r="IU10" i="9"/>
  <c r="IT10" i="9"/>
  <c r="IS10" i="9"/>
  <c r="IR10" i="9"/>
  <c r="IQ10" i="9"/>
  <c r="IP10" i="9"/>
  <c r="IO10" i="9"/>
  <c r="IN10" i="9"/>
  <c r="IM10" i="9"/>
  <c r="IL10" i="9"/>
  <c r="IK10" i="9"/>
  <c r="IJ10" i="9"/>
  <c r="II10" i="9"/>
  <c r="IH10" i="9"/>
  <c r="IG10" i="9"/>
  <c r="IF10" i="9"/>
  <c r="IE10" i="9"/>
  <c r="ID10" i="9"/>
  <c r="IC10" i="9"/>
  <c r="IB10" i="9"/>
  <c r="IA10" i="9"/>
  <c r="HZ10" i="9"/>
  <c r="HY10" i="9"/>
  <c r="HX10" i="9"/>
  <c r="ACQ9" i="9"/>
  <c r="ACP9" i="9"/>
  <c r="ACO9" i="9"/>
  <c r="ACN9" i="9"/>
  <c r="ACM9" i="9"/>
  <c r="ACL9" i="9"/>
  <c r="ACK9" i="9"/>
  <c r="ACJ9" i="9"/>
  <c r="ACI9" i="9"/>
  <c r="ACH9" i="9"/>
  <c r="ACG9" i="9"/>
  <c r="ACF9" i="9"/>
  <c r="ACE9" i="9"/>
  <c r="ACD9" i="9"/>
  <c r="ACC9" i="9"/>
  <c r="ACB9" i="9"/>
  <c r="ACA9" i="9"/>
  <c r="ABZ9" i="9"/>
  <c r="ABY9" i="9"/>
  <c r="ABX9" i="9"/>
  <c r="ABW9" i="9"/>
  <c r="ABV9" i="9"/>
  <c r="ABU9" i="9"/>
  <c r="ABT9" i="9"/>
  <c r="ABS9" i="9"/>
  <c r="ABR9" i="9"/>
  <c r="ABQ9" i="9"/>
  <c r="ABP9" i="9"/>
  <c r="ABO9" i="9"/>
  <c r="ABN9" i="9"/>
  <c r="ABM9" i="9"/>
  <c r="ABL9" i="9"/>
  <c r="ABK9" i="9"/>
  <c r="ABJ9" i="9"/>
  <c r="ABI9" i="9"/>
  <c r="ABH9" i="9"/>
  <c r="ABG9" i="9"/>
  <c r="ABF9" i="9"/>
  <c r="ABE9" i="9"/>
  <c r="ABD9" i="9"/>
  <c r="ABC9" i="9"/>
  <c r="ABB9" i="9"/>
  <c r="ABA9" i="9"/>
  <c r="AAZ9" i="9"/>
  <c r="AAY9" i="9"/>
  <c r="AAX9" i="9"/>
  <c r="AAW9" i="9"/>
  <c r="AAV9" i="9"/>
  <c r="AAU9" i="9"/>
  <c r="AAT9" i="9"/>
  <c r="AAS9" i="9"/>
  <c r="AAR9" i="9"/>
  <c r="AAQ9" i="9"/>
  <c r="AAP9" i="9"/>
  <c r="AAO9" i="9"/>
  <c r="AAN9" i="9"/>
  <c r="AAM9" i="9"/>
  <c r="AAL9" i="9"/>
  <c r="AAK9" i="9"/>
  <c r="AAJ9" i="9"/>
  <c r="AAI9" i="9"/>
  <c r="AAH9" i="9"/>
  <c r="AAG9" i="9"/>
  <c r="AAF9" i="9"/>
  <c r="AAE9" i="9"/>
  <c r="AAD9" i="9"/>
  <c r="AAC9" i="9"/>
  <c r="AAB9" i="9"/>
  <c r="AAA9" i="9"/>
  <c r="ZZ9" i="9"/>
  <c r="ZY9" i="9"/>
  <c r="ZX9" i="9"/>
  <c r="ZW9" i="9"/>
  <c r="ZV9" i="9"/>
  <c r="ZU9" i="9"/>
  <c r="ZT9" i="9"/>
  <c r="ZS9" i="9"/>
  <c r="ZR9" i="9"/>
  <c r="ZQ9" i="9"/>
  <c r="ZP9" i="9"/>
  <c r="ZO9" i="9"/>
  <c r="ZN9" i="9"/>
  <c r="ZM9" i="9"/>
  <c r="ZL9" i="9"/>
  <c r="ZK9" i="9"/>
  <c r="ZJ9" i="9"/>
  <c r="ZI9" i="9"/>
  <c r="ZH9" i="9"/>
  <c r="ZG9" i="9"/>
  <c r="ZF9" i="9"/>
  <c r="ZE9" i="9"/>
  <c r="ZD9" i="9"/>
  <c r="ZC9" i="9"/>
  <c r="ZB9" i="9"/>
  <c r="ZA9" i="9"/>
  <c r="YZ9" i="9"/>
  <c r="YY9" i="9"/>
  <c r="YX9" i="9"/>
  <c r="YW9" i="9"/>
  <c r="YV9" i="9"/>
  <c r="YU9" i="9"/>
  <c r="YT9" i="9"/>
  <c r="YS9" i="9"/>
  <c r="YR9" i="9"/>
  <c r="YQ9" i="9"/>
  <c r="YP9" i="9"/>
  <c r="YO9" i="9"/>
  <c r="YN9" i="9"/>
  <c r="YM9" i="9"/>
  <c r="YL9" i="9"/>
  <c r="YK9" i="9"/>
  <c r="YJ9" i="9"/>
  <c r="YI9" i="9"/>
  <c r="YH9" i="9"/>
  <c r="YG9" i="9"/>
  <c r="YF9" i="9"/>
  <c r="YE9" i="9"/>
  <c r="YD9" i="9"/>
  <c r="YC9" i="9"/>
  <c r="YB9" i="9"/>
  <c r="YA9" i="9"/>
  <c r="XZ9" i="9"/>
  <c r="XY9" i="9"/>
  <c r="XX9" i="9"/>
  <c r="XW9" i="9"/>
  <c r="XV9" i="9"/>
  <c r="XU9" i="9"/>
  <c r="XT9" i="9"/>
  <c r="XS9" i="9"/>
  <c r="XR9" i="9"/>
  <c r="XQ9" i="9"/>
  <c r="XP9" i="9"/>
  <c r="XO9" i="9"/>
  <c r="XN9" i="9"/>
  <c r="XM9" i="9"/>
  <c r="XL9" i="9"/>
  <c r="XK9" i="9"/>
  <c r="XJ9" i="9"/>
  <c r="XI9" i="9"/>
  <c r="XH9" i="9"/>
  <c r="XG9" i="9"/>
  <c r="XF9" i="9"/>
  <c r="XE9" i="9"/>
  <c r="XD9" i="9"/>
  <c r="XC9" i="9"/>
  <c r="XB9" i="9"/>
  <c r="XA9" i="9"/>
  <c r="WZ9" i="9"/>
  <c r="WY9" i="9"/>
  <c r="WX9" i="9"/>
  <c r="WW9" i="9"/>
  <c r="WV9" i="9"/>
  <c r="WU9" i="9"/>
  <c r="WT9" i="9"/>
  <c r="WS9" i="9"/>
  <c r="WR9" i="9"/>
  <c r="WQ9" i="9"/>
  <c r="WP9" i="9"/>
  <c r="WO9" i="9"/>
  <c r="WN9" i="9"/>
  <c r="WM9" i="9"/>
  <c r="WL9" i="9"/>
  <c r="WK9" i="9"/>
  <c r="WJ9" i="9"/>
  <c r="WI9" i="9"/>
  <c r="WH9" i="9"/>
  <c r="WG9" i="9"/>
  <c r="WF9" i="9"/>
  <c r="WE9" i="9"/>
  <c r="WD9" i="9"/>
  <c r="WC9" i="9"/>
  <c r="WB9" i="9"/>
  <c r="WA9" i="9"/>
  <c r="VZ9" i="9"/>
  <c r="VY9" i="9"/>
  <c r="VX9" i="9"/>
  <c r="VW9" i="9"/>
  <c r="VV9" i="9"/>
  <c r="VU9" i="9"/>
  <c r="VT9" i="9"/>
  <c r="VS9" i="9"/>
  <c r="VR9" i="9"/>
  <c r="VQ9" i="9"/>
  <c r="VP9" i="9"/>
  <c r="VO9" i="9"/>
  <c r="VN9" i="9"/>
  <c r="VM9" i="9"/>
  <c r="VL9" i="9"/>
  <c r="VK9" i="9"/>
  <c r="VJ9" i="9"/>
  <c r="VI9" i="9"/>
  <c r="VH9" i="9"/>
  <c r="VG9" i="9"/>
  <c r="VF9" i="9"/>
  <c r="VE9" i="9"/>
  <c r="VD9" i="9"/>
  <c r="VC9" i="9"/>
  <c r="VB9" i="9"/>
  <c r="VA9" i="9"/>
  <c r="UZ9" i="9"/>
  <c r="UY9" i="9"/>
  <c r="UX9" i="9"/>
  <c r="UW9" i="9"/>
  <c r="UV9" i="9"/>
  <c r="UU9" i="9"/>
  <c r="UT9" i="9"/>
  <c r="US9" i="9"/>
  <c r="UR9" i="9"/>
  <c r="UQ9" i="9"/>
  <c r="UP9" i="9"/>
  <c r="UO9" i="9"/>
  <c r="UN9" i="9"/>
  <c r="UM9" i="9"/>
  <c r="UL9" i="9"/>
  <c r="UK9" i="9"/>
  <c r="UJ9" i="9"/>
  <c r="UI9" i="9"/>
  <c r="UH9" i="9"/>
  <c r="UG9" i="9"/>
  <c r="UF9" i="9"/>
  <c r="UE9" i="9"/>
  <c r="UD9" i="9"/>
  <c r="UC9" i="9"/>
  <c r="UB9" i="9"/>
  <c r="UA9" i="9"/>
  <c r="TZ9" i="9"/>
  <c r="TY9" i="9"/>
  <c r="TX9" i="9"/>
  <c r="TW9" i="9"/>
  <c r="TV9" i="9"/>
  <c r="TU9" i="9"/>
  <c r="TT9" i="9"/>
  <c r="TS9" i="9"/>
  <c r="TR9" i="9"/>
  <c r="TQ9" i="9"/>
  <c r="TP9" i="9"/>
  <c r="TO9" i="9"/>
  <c r="TN9" i="9"/>
  <c r="TM9" i="9"/>
  <c r="TL9" i="9"/>
  <c r="TK9" i="9"/>
  <c r="TJ9" i="9"/>
  <c r="TI9" i="9"/>
  <c r="TH9" i="9"/>
  <c r="TG9" i="9"/>
  <c r="TF9" i="9"/>
  <c r="TE9" i="9"/>
  <c r="TD9" i="9"/>
  <c r="TC9" i="9"/>
  <c r="TB9" i="9"/>
  <c r="TA9" i="9"/>
  <c r="SZ9" i="9"/>
  <c r="SY9" i="9"/>
  <c r="SX9" i="9"/>
  <c r="SW9" i="9"/>
  <c r="SV9" i="9"/>
  <c r="SU9" i="9"/>
  <c r="ST9" i="9"/>
  <c r="SS9" i="9"/>
  <c r="SR9" i="9"/>
  <c r="SQ9" i="9"/>
  <c r="SP9" i="9"/>
  <c r="SO9" i="9"/>
  <c r="SN9" i="9"/>
  <c r="SM9" i="9"/>
  <c r="SL9" i="9"/>
  <c r="SK9" i="9"/>
  <c r="SJ9" i="9"/>
  <c r="SI9" i="9"/>
  <c r="SH9" i="9"/>
  <c r="SG9" i="9"/>
  <c r="SF9" i="9"/>
  <c r="SE9" i="9"/>
  <c r="SD9" i="9"/>
  <c r="SC9" i="9"/>
  <c r="SB9" i="9"/>
  <c r="SA9" i="9"/>
  <c r="RZ9" i="9"/>
  <c r="RY9" i="9"/>
  <c r="RX9" i="9"/>
  <c r="RW9" i="9"/>
  <c r="RV9" i="9"/>
  <c r="RU9" i="9"/>
  <c r="RT9" i="9"/>
  <c r="RS9" i="9"/>
  <c r="RR9" i="9"/>
  <c r="RQ9" i="9"/>
  <c r="RP9" i="9"/>
  <c r="RO9" i="9"/>
  <c r="RN9" i="9"/>
  <c r="RM9" i="9"/>
  <c r="RL9" i="9"/>
  <c r="RK9" i="9"/>
  <c r="RJ9" i="9"/>
  <c r="RI9" i="9"/>
  <c r="RH9" i="9"/>
  <c r="RG9" i="9"/>
  <c r="RF9" i="9"/>
  <c r="RE9" i="9"/>
  <c r="RD9" i="9"/>
  <c r="RC9" i="9"/>
  <c r="RB9" i="9"/>
  <c r="RA9" i="9"/>
  <c r="QZ9" i="9"/>
  <c r="QY9" i="9"/>
  <c r="QX9" i="9"/>
  <c r="QW9" i="9"/>
  <c r="QV9" i="9"/>
  <c r="QU9" i="9"/>
  <c r="QT9" i="9"/>
  <c r="QS9" i="9"/>
  <c r="QR9" i="9"/>
  <c r="QQ9" i="9"/>
  <c r="QP9" i="9"/>
  <c r="QO9" i="9"/>
  <c r="QN9" i="9"/>
  <c r="QM9" i="9"/>
  <c r="QL9" i="9"/>
  <c r="QK9" i="9"/>
  <c r="QJ9" i="9"/>
  <c r="QI9" i="9"/>
  <c r="QH9" i="9"/>
  <c r="QG9" i="9"/>
  <c r="QF9" i="9"/>
  <c r="QE9" i="9"/>
  <c r="QD9" i="9"/>
  <c r="QC9" i="9"/>
  <c r="QB9" i="9"/>
  <c r="QA9" i="9"/>
  <c r="PZ9" i="9"/>
  <c r="PY9" i="9"/>
  <c r="PX9" i="9"/>
  <c r="PW9" i="9"/>
  <c r="PV9" i="9"/>
  <c r="PU9" i="9"/>
  <c r="PT9" i="9"/>
  <c r="PS9" i="9"/>
  <c r="PR9" i="9"/>
  <c r="PQ9" i="9"/>
  <c r="PP9" i="9"/>
  <c r="PO9" i="9"/>
  <c r="PN9" i="9"/>
  <c r="PM9" i="9"/>
  <c r="PL9" i="9"/>
  <c r="PK9" i="9"/>
  <c r="PJ9" i="9"/>
  <c r="PI9" i="9"/>
  <c r="PH9" i="9"/>
  <c r="PG9" i="9"/>
  <c r="PF9" i="9"/>
  <c r="PE9" i="9"/>
  <c r="PD9" i="9"/>
  <c r="PC9" i="9"/>
  <c r="PB9" i="9"/>
  <c r="PA9" i="9"/>
  <c r="OZ9" i="9"/>
  <c r="OY9" i="9"/>
  <c r="OX9" i="9"/>
  <c r="OW9" i="9"/>
  <c r="OV9" i="9"/>
  <c r="OU9" i="9"/>
  <c r="OT9" i="9"/>
  <c r="OS9" i="9"/>
  <c r="OR9" i="9"/>
  <c r="OQ9" i="9"/>
  <c r="OP9" i="9"/>
  <c r="OO9" i="9"/>
  <c r="ON9" i="9"/>
  <c r="OM9" i="9"/>
  <c r="OL9" i="9"/>
  <c r="OK9" i="9"/>
  <c r="OJ9" i="9"/>
  <c r="OI9" i="9"/>
  <c r="OH9" i="9"/>
  <c r="OG9" i="9"/>
  <c r="OF9" i="9"/>
  <c r="OE9" i="9"/>
  <c r="OD9" i="9"/>
  <c r="OC9" i="9"/>
  <c r="OB9" i="9"/>
  <c r="OA9" i="9"/>
  <c r="NZ9" i="9"/>
  <c r="NY9" i="9"/>
  <c r="NX9" i="9"/>
  <c r="NW9" i="9"/>
  <c r="NV9" i="9"/>
  <c r="NU9" i="9"/>
  <c r="NT9" i="9"/>
  <c r="NS9" i="9"/>
  <c r="NR9" i="9"/>
  <c r="NQ9" i="9"/>
  <c r="NP9" i="9"/>
  <c r="NO9" i="9"/>
  <c r="NN9" i="9"/>
  <c r="NM9" i="9"/>
  <c r="NL9" i="9"/>
  <c r="NK9" i="9"/>
  <c r="NJ9" i="9"/>
  <c r="NI9" i="9"/>
  <c r="NH9" i="9"/>
  <c r="NG9" i="9"/>
  <c r="NF9" i="9"/>
  <c r="NE9" i="9"/>
  <c r="ND9" i="9"/>
  <c r="NC9" i="9"/>
  <c r="NB9" i="9"/>
  <c r="NA9" i="9"/>
  <c r="MZ9" i="9"/>
  <c r="MY9" i="9"/>
  <c r="MX9" i="9"/>
  <c r="MW9" i="9"/>
  <c r="MV9" i="9"/>
  <c r="MU9" i="9"/>
  <c r="MT9" i="9"/>
  <c r="MS9" i="9"/>
  <c r="MR9" i="9"/>
  <c r="MQ9" i="9"/>
  <c r="MP9" i="9"/>
  <c r="MO9" i="9"/>
  <c r="MN9" i="9"/>
  <c r="MM9" i="9"/>
  <c r="ML9" i="9"/>
  <c r="MK9" i="9"/>
  <c r="MJ9" i="9"/>
  <c r="MI9" i="9"/>
  <c r="MH9" i="9"/>
  <c r="MG9" i="9"/>
  <c r="MF9" i="9"/>
  <c r="ME9" i="9"/>
  <c r="MD9" i="9"/>
  <c r="MC9" i="9"/>
  <c r="MB9" i="9"/>
  <c r="MA9" i="9"/>
  <c r="LZ9" i="9"/>
  <c r="LY9" i="9"/>
  <c r="LX9" i="9"/>
  <c r="LW9" i="9"/>
  <c r="LV9" i="9"/>
  <c r="LU9" i="9"/>
  <c r="LT9" i="9"/>
  <c r="LS9" i="9"/>
  <c r="LR9" i="9"/>
  <c r="LQ9" i="9"/>
  <c r="LP9" i="9"/>
  <c r="LO9" i="9"/>
  <c r="LN9" i="9"/>
  <c r="LM9" i="9"/>
  <c r="LL9" i="9"/>
  <c r="LK9" i="9"/>
  <c r="LJ9" i="9"/>
  <c r="LI9" i="9"/>
  <c r="LH9" i="9"/>
  <c r="LG9" i="9"/>
  <c r="LF9" i="9"/>
  <c r="LE9" i="9"/>
  <c r="LD9" i="9"/>
  <c r="LC9" i="9"/>
  <c r="LB9" i="9"/>
  <c r="LA9" i="9"/>
  <c r="KZ9" i="9"/>
  <c r="KY9" i="9"/>
  <c r="KX9" i="9"/>
  <c r="KW9" i="9"/>
  <c r="KV9" i="9"/>
  <c r="KU9" i="9"/>
  <c r="KT9" i="9"/>
  <c r="KS9" i="9"/>
  <c r="KR9" i="9"/>
  <c r="KQ9" i="9"/>
  <c r="KP9" i="9"/>
  <c r="KO9" i="9"/>
  <c r="KN9" i="9"/>
  <c r="KM9" i="9"/>
  <c r="KL9" i="9"/>
  <c r="KK9" i="9"/>
  <c r="KJ9" i="9"/>
  <c r="KI9" i="9"/>
  <c r="KH9" i="9"/>
  <c r="KG9" i="9"/>
  <c r="KF9" i="9"/>
  <c r="KE9" i="9"/>
  <c r="KD9" i="9"/>
  <c r="KC9" i="9"/>
  <c r="KB9" i="9"/>
  <c r="KA9" i="9"/>
  <c r="JZ9" i="9"/>
  <c r="JY9" i="9"/>
  <c r="JX9" i="9"/>
  <c r="JW9" i="9"/>
  <c r="JV9" i="9"/>
  <c r="JU9" i="9"/>
  <c r="JT9" i="9"/>
  <c r="JS9" i="9"/>
  <c r="JR9" i="9"/>
  <c r="JQ9" i="9"/>
  <c r="JP9" i="9"/>
  <c r="JO9" i="9"/>
  <c r="JN9" i="9"/>
  <c r="JM9" i="9"/>
  <c r="JL9" i="9"/>
  <c r="JK9" i="9"/>
  <c r="JJ9" i="9"/>
  <c r="JI9" i="9"/>
  <c r="JH9" i="9"/>
  <c r="JG9" i="9"/>
  <c r="JF9" i="9"/>
  <c r="JE9" i="9"/>
  <c r="JD9" i="9"/>
  <c r="JC9" i="9"/>
  <c r="JB9" i="9"/>
  <c r="JA9" i="9"/>
  <c r="IZ9" i="9"/>
  <c r="IY9" i="9"/>
  <c r="IX9" i="9"/>
  <c r="IW9" i="9"/>
  <c r="IV9" i="9"/>
  <c r="IU9" i="9"/>
  <c r="IT9" i="9"/>
  <c r="IS9" i="9"/>
  <c r="IR9" i="9"/>
  <c r="IQ9" i="9"/>
  <c r="IP9" i="9"/>
  <c r="IO9" i="9"/>
  <c r="IN9" i="9"/>
  <c r="IM9" i="9"/>
  <c r="IL9" i="9"/>
  <c r="IK9" i="9"/>
  <c r="IJ9" i="9"/>
  <c r="II9" i="9"/>
  <c r="IH9" i="9"/>
  <c r="IG9" i="9"/>
  <c r="IF9" i="9"/>
  <c r="IE9" i="9"/>
  <c r="ID9" i="9"/>
  <c r="IC9" i="9"/>
  <c r="IB9" i="9"/>
  <c r="IA9" i="9"/>
  <c r="HZ9" i="9"/>
  <c r="HY9" i="9"/>
  <c r="HX9" i="9"/>
  <c r="HW9" i="9"/>
  <c r="HV9" i="9"/>
  <c r="HU9" i="9"/>
  <c r="HT9" i="9"/>
  <c r="HS9" i="9"/>
  <c r="HR9" i="9"/>
  <c r="HQ9" i="9"/>
  <c r="HP9" i="9"/>
  <c r="HO9" i="9"/>
  <c r="HN9" i="9"/>
  <c r="HM9" i="9"/>
  <c r="HL9" i="9"/>
  <c r="HK9" i="9"/>
  <c r="HJ9" i="9"/>
  <c r="HI9" i="9"/>
  <c r="HH9" i="9"/>
  <c r="HG9" i="9"/>
  <c r="HF9" i="9"/>
  <c r="HE9" i="9"/>
  <c r="HD9" i="9"/>
  <c r="HC9" i="9"/>
  <c r="HB9" i="9"/>
  <c r="HA9" i="9"/>
  <c r="GZ9" i="9"/>
  <c r="GY9" i="9"/>
  <c r="GX9" i="9"/>
  <c r="GW9" i="9"/>
  <c r="GV9" i="9"/>
  <c r="GU9" i="9"/>
  <c r="GT9" i="9"/>
  <c r="GS9" i="9"/>
  <c r="GR9" i="9"/>
  <c r="GQ9" i="9"/>
  <c r="GP9" i="9"/>
  <c r="GO9" i="9"/>
  <c r="GN9" i="9"/>
  <c r="GM9" i="9"/>
  <c r="GL9" i="9"/>
  <c r="GK9" i="9"/>
  <c r="GJ9" i="9"/>
  <c r="GI9" i="9"/>
  <c r="GH9" i="9"/>
  <c r="GG9" i="9"/>
  <c r="GF9" i="9"/>
  <c r="GE9" i="9"/>
  <c r="GD9" i="9"/>
  <c r="ACQ8" i="9"/>
  <c r="ACP8" i="9"/>
  <c r="ACO8" i="9"/>
  <c r="ACN8" i="9"/>
  <c r="ACM8" i="9"/>
  <c r="ACL8" i="9"/>
  <c r="ACK8" i="9"/>
  <c r="ACJ8" i="9"/>
  <c r="ACI8" i="9"/>
  <c r="ACH8" i="9"/>
  <c r="ACG8" i="9"/>
  <c r="ACF8" i="9"/>
  <c r="ACE8" i="9"/>
  <c r="ACD8" i="9"/>
  <c r="ACC8" i="9"/>
  <c r="ACB8" i="9"/>
  <c r="ACA8" i="9"/>
  <c r="ABZ8" i="9"/>
  <c r="ABY8" i="9"/>
  <c r="ABX8" i="9"/>
  <c r="ABW8" i="9"/>
  <c r="ABV8" i="9"/>
  <c r="ABU8" i="9"/>
  <c r="ABT8" i="9"/>
  <c r="ABS8" i="9"/>
  <c r="ABR8" i="9"/>
  <c r="ABQ8" i="9"/>
  <c r="ABP8" i="9"/>
  <c r="ABO8" i="9"/>
  <c r="ABN8" i="9"/>
  <c r="ABM8" i="9"/>
  <c r="ABL8" i="9"/>
  <c r="ABK8" i="9"/>
  <c r="ABJ8" i="9"/>
  <c r="ABI8" i="9"/>
  <c r="ABH8" i="9"/>
  <c r="ABG8" i="9"/>
  <c r="ABF8" i="9"/>
  <c r="ABE8" i="9"/>
  <c r="ABD8" i="9"/>
  <c r="ABC8" i="9"/>
  <c r="ABB8" i="9"/>
  <c r="ABA8" i="9"/>
  <c r="AAZ8" i="9"/>
  <c r="AAY8" i="9"/>
  <c r="AAX8" i="9"/>
  <c r="AAW8" i="9"/>
  <c r="AAV8" i="9"/>
  <c r="AAU8" i="9"/>
  <c r="AAT8" i="9"/>
  <c r="AAS8" i="9"/>
  <c r="AAR8" i="9"/>
  <c r="AAQ8" i="9"/>
  <c r="AAP8" i="9"/>
  <c r="AAO8" i="9"/>
  <c r="AAN8" i="9"/>
  <c r="AAM8" i="9"/>
  <c r="AAL8" i="9"/>
  <c r="AAK8" i="9"/>
  <c r="AAJ8" i="9"/>
  <c r="AAI8" i="9"/>
  <c r="AAH8" i="9"/>
  <c r="AAG8" i="9"/>
  <c r="AAF8" i="9"/>
  <c r="AAE8" i="9"/>
  <c r="AAD8" i="9"/>
  <c r="AAC8" i="9"/>
  <c r="AAB8" i="9"/>
  <c r="AAA8" i="9"/>
  <c r="ZZ8" i="9"/>
  <c r="ZY8" i="9"/>
  <c r="ZX8" i="9"/>
  <c r="ZW8" i="9"/>
  <c r="ZV8" i="9"/>
  <c r="ZU8" i="9"/>
  <c r="ZT8" i="9"/>
  <c r="ZS8" i="9"/>
  <c r="ZR8" i="9"/>
  <c r="ZQ8" i="9"/>
  <c r="ZP8" i="9"/>
  <c r="ZO8" i="9"/>
  <c r="ZN8" i="9"/>
  <c r="ZM8" i="9"/>
  <c r="ZL8" i="9"/>
  <c r="ZK8" i="9"/>
  <c r="ZJ8" i="9"/>
  <c r="ZI8" i="9"/>
  <c r="ZH8" i="9"/>
  <c r="ZG8" i="9"/>
  <c r="ZF8" i="9"/>
  <c r="ZE8" i="9"/>
  <c r="ZD8" i="9"/>
  <c r="ZC8" i="9"/>
  <c r="ZB8" i="9"/>
  <c r="ZA8" i="9"/>
  <c r="YZ8" i="9"/>
  <c r="YY8" i="9"/>
  <c r="YX8" i="9"/>
  <c r="YW8" i="9"/>
  <c r="YV8" i="9"/>
  <c r="YU8" i="9"/>
  <c r="YT8" i="9"/>
  <c r="YS8" i="9"/>
  <c r="YR8" i="9"/>
  <c r="YQ8" i="9"/>
  <c r="YP8" i="9"/>
  <c r="YO8" i="9"/>
  <c r="YN8" i="9"/>
  <c r="YM8" i="9"/>
  <c r="YL8" i="9"/>
  <c r="YK8" i="9"/>
  <c r="YJ8" i="9"/>
  <c r="YI8" i="9"/>
  <c r="YH8" i="9"/>
  <c r="YG8" i="9"/>
  <c r="YF8" i="9"/>
  <c r="YE8" i="9"/>
  <c r="YD8" i="9"/>
  <c r="YC8" i="9"/>
  <c r="YB8" i="9"/>
  <c r="YA8" i="9"/>
  <c r="XZ8" i="9"/>
  <c r="XY8" i="9"/>
  <c r="XX8" i="9"/>
  <c r="XW8" i="9"/>
  <c r="XV8" i="9"/>
  <c r="XU8" i="9"/>
  <c r="XT8" i="9"/>
  <c r="XS8" i="9"/>
  <c r="XR8" i="9"/>
  <c r="XQ8" i="9"/>
  <c r="XP8" i="9"/>
  <c r="XO8" i="9"/>
  <c r="XN8" i="9"/>
  <c r="XM8" i="9"/>
  <c r="XL8" i="9"/>
  <c r="XK8" i="9"/>
  <c r="XJ8" i="9"/>
  <c r="XI8" i="9"/>
  <c r="XH8" i="9"/>
  <c r="XG8" i="9"/>
  <c r="XF8" i="9"/>
  <c r="XE8" i="9"/>
  <c r="XD8" i="9"/>
  <c r="XC8" i="9"/>
  <c r="XB8" i="9"/>
  <c r="XA8" i="9"/>
  <c r="WZ8" i="9"/>
  <c r="WY8" i="9"/>
  <c r="WX8" i="9"/>
  <c r="WW8" i="9"/>
  <c r="WV8" i="9"/>
  <c r="WU8" i="9"/>
  <c r="WT8" i="9"/>
  <c r="WS8" i="9"/>
  <c r="WR8" i="9"/>
  <c r="WQ8" i="9"/>
  <c r="WP8" i="9"/>
  <c r="WO8" i="9"/>
  <c r="WN8" i="9"/>
  <c r="WM8" i="9"/>
  <c r="WL8" i="9"/>
  <c r="WK8" i="9"/>
  <c r="WJ8" i="9"/>
  <c r="WI8" i="9"/>
  <c r="WH8" i="9"/>
  <c r="WG8" i="9"/>
  <c r="WF8" i="9"/>
  <c r="WE8" i="9"/>
  <c r="WD8" i="9"/>
  <c r="WC8" i="9"/>
  <c r="WB8" i="9"/>
  <c r="WA8" i="9"/>
  <c r="VZ8" i="9"/>
  <c r="VY8" i="9"/>
  <c r="VX8" i="9"/>
  <c r="VW8" i="9"/>
  <c r="VV8" i="9"/>
  <c r="VU8" i="9"/>
  <c r="VT8" i="9"/>
  <c r="VS8" i="9"/>
  <c r="VR8" i="9"/>
  <c r="VQ8" i="9"/>
  <c r="VP8" i="9"/>
  <c r="VO8" i="9"/>
  <c r="VN8" i="9"/>
  <c r="VM8" i="9"/>
  <c r="VL8" i="9"/>
  <c r="VK8" i="9"/>
  <c r="VJ8" i="9"/>
  <c r="VI8" i="9"/>
  <c r="VH8" i="9"/>
  <c r="VG8" i="9"/>
  <c r="VF8" i="9"/>
  <c r="VE8" i="9"/>
  <c r="VD8" i="9"/>
  <c r="VC8" i="9"/>
  <c r="VB8" i="9"/>
  <c r="VA8" i="9"/>
  <c r="UZ8" i="9"/>
  <c r="UY8" i="9"/>
  <c r="UX8" i="9"/>
  <c r="UW8" i="9"/>
  <c r="UV8" i="9"/>
  <c r="UU8" i="9"/>
  <c r="UT8" i="9"/>
  <c r="US8" i="9"/>
  <c r="UR8" i="9"/>
  <c r="UQ8" i="9"/>
  <c r="UP8" i="9"/>
  <c r="UO8" i="9"/>
  <c r="UN8" i="9"/>
  <c r="UM8" i="9"/>
  <c r="UL8" i="9"/>
  <c r="UK8" i="9"/>
  <c r="UJ8" i="9"/>
  <c r="UI8" i="9"/>
  <c r="UH8" i="9"/>
  <c r="UG8" i="9"/>
  <c r="UF8" i="9"/>
  <c r="UE8" i="9"/>
  <c r="UD8" i="9"/>
  <c r="UC8" i="9"/>
  <c r="UB8" i="9"/>
  <c r="UA8" i="9"/>
  <c r="TZ8" i="9"/>
  <c r="TY8" i="9"/>
  <c r="TX8" i="9"/>
  <c r="TW8" i="9"/>
  <c r="TV8" i="9"/>
  <c r="TU8" i="9"/>
  <c r="TT8" i="9"/>
  <c r="TS8" i="9"/>
  <c r="TR8" i="9"/>
  <c r="TQ8" i="9"/>
  <c r="TP8" i="9"/>
  <c r="TO8" i="9"/>
  <c r="TN8" i="9"/>
  <c r="TM8" i="9"/>
  <c r="TL8" i="9"/>
  <c r="TK8" i="9"/>
  <c r="TJ8" i="9"/>
  <c r="TI8" i="9"/>
  <c r="TH8" i="9"/>
  <c r="TG8" i="9"/>
  <c r="TF8" i="9"/>
  <c r="TE8" i="9"/>
  <c r="TD8" i="9"/>
  <c r="TC8" i="9"/>
  <c r="TB8" i="9"/>
  <c r="TA8" i="9"/>
  <c r="SZ8" i="9"/>
  <c r="SY8" i="9"/>
  <c r="SX8" i="9"/>
  <c r="SW8" i="9"/>
  <c r="SV8" i="9"/>
  <c r="SU8" i="9"/>
  <c r="ST8" i="9"/>
  <c r="SS8" i="9"/>
  <c r="SR8" i="9"/>
  <c r="SQ8" i="9"/>
  <c r="SP8" i="9"/>
  <c r="SO8" i="9"/>
  <c r="SN8" i="9"/>
  <c r="SM8" i="9"/>
  <c r="SL8" i="9"/>
  <c r="SK8" i="9"/>
  <c r="SJ8" i="9"/>
  <c r="SI8" i="9"/>
  <c r="SH8" i="9"/>
  <c r="SG8" i="9"/>
  <c r="SF8" i="9"/>
  <c r="SE8" i="9"/>
  <c r="SD8" i="9"/>
  <c r="SC8" i="9"/>
  <c r="SB8" i="9"/>
  <c r="SA8" i="9"/>
  <c r="RZ8" i="9"/>
  <c r="RY8" i="9"/>
  <c r="RX8" i="9"/>
  <c r="RW8" i="9"/>
  <c r="RV8" i="9"/>
  <c r="RU8" i="9"/>
  <c r="RT8" i="9"/>
  <c r="RS8" i="9"/>
  <c r="RR8" i="9"/>
  <c r="RQ8" i="9"/>
  <c r="RP8" i="9"/>
  <c r="RO8" i="9"/>
  <c r="RN8" i="9"/>
  <c r="RM8" i="9"/>
  <c r="RL8" i="9"/>
  <c r="RK8" i="9"/>
  <c r="RJ8" i="9"/>
  <c r="RI8" i="9"/>
  <c r="RH8" i="9"/>
  <c r="RG8" i="9"/>
  <c r="RF8" i="9"/>
  <c r="RE8" i="9"/>
  <c r="RD8" i="9"/>
  <c r="RC8" i="9"/>
  <c r="RB8" i="9"/>
  <c r="RA8" i="9"/>
  <c r="QZ8" i="9"/>
  <c r="QY8" i="9"/>
  <c r="QX8" i="9"/>
  <c r="QW8" i="9"/>
  <c r="QV8" i="9"/>
  <c r="QU8" i="9"/>
  <c r="QT8" i="9"/>
  <c r="QS8" i="9"/>
  <c r="QR8" i="9"/>
  <c r="QQ8" i="9"/>
  <c r="QP8" i="9"/>
  <c r="QO8" i="9"/>
  <c r="QN8" i="9"/>
  <c r="QM8" i="9"/>
  <c r="QL8" i="9"/>
  <c r="QK8" i="9"/>
  <c r="QJ8" i="9"/>
  <c r="QI8" i="9"/>
  <c r="QH8" i="9"/>
  <c r="QG8" i="9"/>
  <c r="QF8" i="9"/>
  <c r="QE8" i="9"/>
  <c r="QD8" i="9"/>
  <c r="ACQ7" i="9"/>
  <c r="ACP7" i="9"/>
  <c r="ACO7" i="9"/>
  <c r="ACN7" i="9"/>
  <c r="ACM7" i="9"/>
  <c r="ACL7" i="9"/>
  <c r="ACK7" i="9"/>
  <c r="ACJ7" i="9"/>
  <c r="ACI7" i="9"/>
  <c r="ACH7" i="9"/>
  <c r="ACG7" i="9"/>
  <c r="ACF7" i="9"/>
  <c r="ACE7" i="9"/>
  <c r="ACD7" i="9"/>
  <c r="ACC7" i="9"/>
  <c r="ACB7" i="9"/>
  <c r="ACA7" i="9"/>
  <c r="ABZ7" i="9"/>
  <c r="ABY7" i="9"/>
  <c r="ABX7" i="9"/>
  <c r="ABW7" i="9"/>
  <c r="ABV7" i="9"/>
  <c r="ABU7" i="9"/>
  <c r="ABT7" i="9"/>
  <c r="ABS7" i="9"/>
  <c r="ABR7" i="9"/>
  <c r="ABQ7" i="9"/>
  <c r="ABP7" i="9"/>
  <c r="ABO7" i="9"/>
  <c r="ABN7" i="9"/>
  <c r="ABM7" i="9"/>
  <c r="ABL7" i="9"/>
  <c r="ABK7" i="9"/>
  <c r="ABJ7" i="9"/>
  <c r="ABI7" i="9"/>
  <c r="ABH7" i="9"/>
  <c r="ABG7" i="9"/>
  <c r="ABF7" i="9"/>
  <c r="ABE7" i="9"/>
  <c r="ABD7" i="9"/>
  <c r="ABC7" i="9"/>
  <c r="ABB7" i="9"/>
  <c r="ABA7" i="9"/>
  <c r="AAZ7" i="9"/>
  <c r="AAY7" i="9"/>
  <c r="AAX7" i="9"/>
  <c r="AAW7" i="9"/>
  <c r="AAV7" i="9"/>
  <c r="AAU7" i="9"/>
  <c r="AAT7" i="9"/>
  <c r="AAS7" i="9"/>
  <c r="AAR7" i="9"/>
  <c r="AAQ7" i="9"/>
  <c r="AAP7" i="9"/>
  <c r="AAO7" i="9"/>
  <c r="AAN7" i="9"/>
  <c r="AAM7" i="9"/>
  <c r="AAL7" i="9"/>
  <c r="AAK7" i="9"/>
  <c r="AAJ7" i="9"/>
  <c r="AAI7" i="9"/>
  <c r="AAH7" i="9"/>
  <c r="AAG7" i="9"/>
  <c r="AAF7" i="9"/>
  <c r="AAE7" i="9"/>
  <c r="AAD7" i="9"/>
  <c r="AAC7" i="9"/>
  <c r="AAB7" i="9"/>
  <c r="AAA7" i="9"/>
  <c r="ZZ7" i="9"/>
  <c r="ZY7" i="9"/>
  <c r="ZX7" i="9"/>
  <c r="ZW7" i="9"/>
  <c r="ZV7" i="9"/>
  <c r="ZU7" i="9"/>
  <c r="ZT7" i="9"/>
  <c r="ZS7" i="9"/>
  <c r="ZR7" i="9"/>
  <c r="ZQ7" i="9"/>
  <c r="ZP7" i="9"/>
  <c r="ZO7" i="9"/>
  <c r="ZN7" i="9"/>
  <c r="ZM7" i="9"/>
  <c r="ZL7" i="9"/>
  <c r="ZK7" i="9"/>
  <c r="ZJ7" i="9"/>
  <c r="ZI7" i="9"/>
  <c r="ZH7" i="9"/>
  <c r="ZG7" i="9"/>
  <c r="ZF7" i="9"/>
  <c r="ZE7" i="9"/>
  <c r="ZD7" i="9"/>
  <c r="ZC7" i="9"/>
  <c r="ZB7" i="9"/>
  <c r="ZA7" i="9"/>
  <c r="YZ7" i="9"/>
  <c r="YY7" i="9"/>
  <c r="YX7" i="9"/>
  <c r="YW7" i="9"/>
  <c r="YV7" i="9"/>
  <c r="YU7" i="9"/>
  <c r="YT7" i="9"/>
  <c r="YS7" i="9"/>
  <c r="YR7" i="9"/>
  <c r="YQ7" i="9"/>
  <c r="YP7" i="9"/>
  <c r="YO7" i="9"/>
  <c r="YN7" i="9"/>
  <c r="YM7" i="9"/>
  <c r="YL7" i="9"/>
  <c r="YK7" i="9"/>
  <c r="YJ7" i="9"/>
  <c r="YI7" i="9"/>
  <c r="YH7" i="9"/>
  <c r="YG7" i="9"/>
  <c r="YF7" i="9"/>
  <c r="YE7" i="9"/>
  <c r="YD7" i="9"/>
  <c r="YC7" i="9"/>
  <c r="YB7" i="9"/>
  <c r="YA7" i="9"/>
  <c r="XZ7" i="9"/>
  <c r="XY7" i="9"/>
  <c r="XX7" i="9"/>
  <c r="XW7" i="9"/>
  <c r="XV7" i="9"/>
  <c r="XU7" i="9"/>
  <c r="XT7" i="9"/>
  <c r="XS7" i="9"/>
  <c r="XR7" i="9"/>
  <c r="XQ7" i="9"/>
  <c r="XP7" i="9"/>
  <c r="XO7" i="9"/>
  <c r="XN7" i="9"/>
  <c r="XM7" i="9"/>
  <c r="XL7" i="9"/>
  <c r="XK7" i="9"/>
  <c r="XJ7" i="9"/>
  <c r="XI7" i="9"/>
  <c r="XH7" i="9"/>
  <c r="XG7" i="9"/>
  <c r="XF7" i="9"/>
  <c r="XE7" i="9"/>
  <c r="XD7" i="9"/>
  <c r="XC7" i="9"/>
  <c r="XB7" i="9"/>
  <c r="XA7" i="9"/>
  <c r="WZ7" i="9"/>
  <c r="WY7" i="9"/>
  <c r="WX7" i="9"/>
  <c r="WW7" i="9"/>
  <c r="WV7" i="9"/>
  <c r="WU7" i="9"/>
  <c r="WT7" i="9"/>
  <c r="WS7" i="9"/>
  <c r="WR7" i="9"/>
  <c r="WQ7" i="9"/>
  <c r="WP7" i="9"/>
  <c r="WO7" i="9"/>
  <c r="WN7" i="9"/>
  <c r="WM7" i="9"/>
  <c r="WL7" i="9"/>
  <c r="WK7" i="9"/>
  <c r="WJ7" i="9"/>
  <c r="WI7" i="9"/>
  <c r="WH7" i="9"/>
  <c r="WG7" i="9"/>
  <c r="WF7" i="9"/>
  <c r="WE7" i="9"/>
  <c r="WD7" i="9"/>
  <c r="WC7" i="9"/>
  <c r="WB7" i="9"/>
  <c r="WA7" i="9"/>
  <c r="VZ7" i="9"/>
  <c r="VY7" i="9"/>
  <c r="VX7" i="9"/>
  <c r="VW7" i="9"/>
  <c r="VV7" i="9"/>
  <c r="VU7" i="9"/>
  <c r="VT7" i="9"/>
  <c r="VS7" i="9"/>
  <c r="VR7" i="9"/>
  <c r="VQ7" i="9"/>
  <c r="VP7" i="9"/>
  <c r="VO7" i="9"/>
  <c r="VN7" i="9"/>
  <c r="VM7" i="9"/>
  <c r="VL7" i="9"/>
  <c r="VK7" i="9"/>
  <c r="VJ7" i="9"/>
  <c r="VI7" i="9"/>
  <c r="VH7" i="9"/>
  <c r="VG7" i="9"/>
  <c r="VF7" i="9"/>
  <c r="VE7" i="9"/>
  <c r="VD7" i="9"/>
  <c r="VC7" i="9"/>
  <c r="VB7" i="9"/>
  <c r="VA7" i="9"/>
  <c r="UZ7" i="9"/>
  <c r="UY7" i="9"/>
  <c r="UX7" i="9"/>
  <c r="UW7" i="9"/>
  <c r="UV7" i="9"/>
  <c r="UU7" i="9"/>
  <c r="UT7" i="9"/>
  <c r="US7" i="9"/>
  <c r="UR7" i="9"/>
  <c r="UQ7" i="9"/>
  <c r="UP7" i="9"/>
  <c r="UO7" i="9"/>
  <c r="UN7" i="9"/>
  <c r="UM7" i="9"/>
  <c r="UL7" i="9"/>
  <c r="UK7" i="9"/>
  <c r="UJ7" i="9"/>
  <c r="UI7" i="9"/>
  <c r="UH7" i="9"/>
  <c r="UG7" i="9"/>
  <c r="UF7" i="9"/>
  <c r="UE7" i="9"/>
  <c r="UD7" i="9"/>
  <c r="UC7" i="9"/>
  <c r="UB7" i="9"/>
  <c r="UA7" i="9"/>
  <c r="TZ7" i="9"/>
  <c r="TY7" i="9"/>
  <c r="TX7" i="9"/>
  <c r="TW7" i="9"/>
  <c r="TV7" i="9"/>
  <c r="TU7" i="9"/>
  <c r="TT7" i="9"/>
  <c r="TS7" i="9"/>
  <c r="TR7" i="9"/>
  <c r="TQ7" i="9"/>
  <c r="TP7" i="9"/>
  <c r="TO7" i="9"/>
  <c r="TN7" i="9"/>
  <c r="TM7" i="9"/>
  <c r="TL7" i="9"/>
  <c r="TK7" i="9"/>
  <c r="TJ7" i="9"/>
  <c r="TI7" i="9"/>
  <c r="TH7" i="9"/>
  <c r="TG7" i="9"/>
  <c r="TF7" i="9"/>
  <c r="TE7" i="9"/>
  <c r="TD7" i="9"/>
  <c r="TC7" i="9"/>
  <c r="TB7" i="9"/>
  <c r="TA7" i="9"/>
  <c r="SZ7" i="9"/>
  <c r="SY7" i="9"/>
  <c r="SX7" i="9"/>
  <c r="SW7" i="9"/>
  <c r="SV7" i="9"/>
  <c r="SU7" i="9"/>
  <c r="ST7" i="9"/>
  <c r="SS7" i="9"/>
  <c r="SR7" i="9"/>
  <c r="SQ7" i="9"/>
  <c r="SP7" i="9"/>
  <c r="SO7" i="9"/>
  <c r="SN7" i="9"/>
  <c r="SM7" i="9"/>
  <c r="SL7" i="9"/>
  <c r="SK7" i="9"/>
  <c r="SJ7" i="9"/>
  <c r="SI7" i="9"/>
  <c r="SH7" i="9"/>
  <c r="SG7" i="9"/>
  <c r="SF7" i="9"/>
  <c r="SE7" i="9"/>
  <c r="SD7" i="9"/>
  <c r="SC7" i="9"/>
  <c r="SB7" i="9"/>
  <c r="SA7" i="9"/>
  <c r="RZ7" i="9"/>
  <c r="RY7" i="9"/>
  <c r="RX7" i="9"/>
  <c r="RW7" i="9"/>
  <c r="RV7" i="9"/>
  <c r="RU7" i="9"/>
  <c r="RT7" i="9"/>
  <c r="RS7" i="9"/>
  <c r="RR7" i="9"/>
  <c r="RQ7" i="9"/>
  <c r="RP7" i="9"/>
  <c r="RO7" i="9"/>
  <c r="RN7" i="9"/>
  <c r="RM7" i="9"/>
  <c r="RL7" i="9"/>
  <c r="RK7" i="9"/>
  <c r="RJ7" i="9"/>
  <c r="RI7" i="9"/>
  <c r="RH7" i="9"/>
  <c r="RG7" i="9"/>
  <c r="RF7" i="9"/>
  <c r="RE7" i="9"/>
  <c r="RD7" i="9"/>
  <c r="RC7" i="9"/>
  <c r="RB7" i="9"/>
  <c r="RA7" i="9"/>
  <c r="QZ7" i="9"/>
  <c r="QY7" i="9"/>
  <c r="QX7" i="9"/>
  <c r="QW7" i="9"/>
  <c r="QV7" i="9"/>
  <c r="QU7" i="9"/>
  <c r="QT7" i="9"/>
  <c r="QS7" i="9"/>
  <c r="QR7" i="9"/>
  <c r="QQ7" i="9"/>
  <c r="QP7" i="9"/>
  <c r="QO7" i="9"/>
  <c r="QN7" i="9"/>
  <c r="QM7" i="9"/>
  <c r="QL7" i="9"/>
  <c r="QK7" i="9"/>
  <c r="QJ7" i="9"/>
  <c r="QI7" i="9"/>
  <c r="QH7" i="9"/>
  <c r="QG7" i="9"/>
  <c r="QF7" i="9"/>
  <c r="QE7" i="9"/>
  <c r="QD7" i="9"/>
  <c r="QC7" i="9"/>
  <c r="QB7" i="9"/>
  <c r="QA7" i="9"/>
  <c r="PZ7" i="9"/>
  <c r="PY7" i="9"/>
  <c r="PX7" i="9"/>
  <c r="PW7" i="9"/>
  <c r="PV7" i="9"/>
  <c r="PU7" i="9"/>
  <c r="PT7" i="9"/>
  <c r="PS7" i="9"/>
  <c r="PR7" i="9"/>
  <c r="PQ7" i="9"/>
  <c r="PP7" i="9"/>
  <c r="PO7" i="9"/>
  <c r="PN7" i="9"/>
  <c r="PM7" i="9"/>
  <c r="PL7" i="9"/>
  <c r="PK7" i="9"/>
  <c r="PJ7" i="9"/>
  <c r="PI7" i="9"/>
  <c r="PH7" i="9"/>
  <c r="PG7" i="9"/>
  <c r="PF7" i="9"/>
  <c r="PE7" i="9"/>
  <c r="PD7" i="9"/>
  <c r="PC7" i="9"/>
  <c r="PB7" i="9"/>
  <c r="PA7" i="9"/>
  <c r="OZ7" i="9"/>
  <c r="OY7" i="9"/>
  <c r="OX7" i="9"/>
  <c r="OW7" i="9"/>
  <c r="OV7" i="9"/>
  <c r="OU7" i="9"/>
  <c r="OT7" i="9"/>
  <c r="OS7" i="9"/>
  <c r="OR7" i="9"/>
  <c r="OQ7" i="9"/>
  <c r="OP7" i="9"/>
  <c r="OO7" i="9"/>
  <c r="ON7" i="9"/>
  <c r="OM7" i="9"/>
  <c r="OL7" i="9"/>
  <c r="OK7" i="9"/>
  <c r="OJ7" i="9"/>
  <c r="OI7" i="9"/>
  <c r="OH7" i="9"/>
  <c r="OG7" i="9"/>
  <c r="OF7" i="9"/>
  <c r="OE7" i="9"/>
  <c r="OD7" i="9"/>
  <c r="OC7" i="9"/>
  <c r="OB7" i="9"/>
  <c r="OA7" i="9"/>
  <c r="NZ7" i="9"/>
  <c r="NY7" i="9"/>
  <c r="NX7" i="9"/>
  <c r="NW7" i="9"/>
  <c r="NV7" i="9"/>
  <c r="NU7" i="9"/>
  <c r="NT7" i="9"/>
  <c r="NS7" i="9"/>
  <c r="NR7" i="9"/>
  <c r="NQ7" i="9"/>
  <c r="NP7" i="9"/>
  <c r="NO7" i="9"/>
  <c r="NN7" i="9"/>
  <c r="NM7" i="9"/>
  <c r="NL7" i="9"/>
  <c r="NK7" i="9"/>
  <c r="NJ7" i="9"/>
  <c r="NI7" i="9"/>
  <c r="NH7" i="9"/>
  <c r="NG7" i="9"/>
  <c r="NF7" i="9"/>
  <c r="NE7" i="9"/>
  <c r="ND7" i="9"/>
  <c r="NC7" i="9"/>
  <c r="NB7" i="9"/>
  <c r="NA7" i="9"/>
  <c r="MZ7" i="9"/>
  <c r="MY7" i="9"/>
  <c r="MX7" i="9"/>
  <c r="MW7" i="9"/>
  <c r="MV7" i="9"/>
  <c r="MU7" i="9"/>
  <c r="MT7" i="9"/>
  <c r="MS7" i="9"/>
  <c r="MR7" i="9"/>
  <c r="MQ7" i="9"/>
  <c r="MP7" i="9"/>
  <c r="MO7" i="9"/>
  <c r="MN7" i="9"/>
  <c r="MM7" i="9"/>
  <c r="ML7" i="9"/>
  <c r="MK7" i="9"/>
  <c r="MJ7" i="9"/>
  <c r="MI7" i="9"/>
  <c r="MH7" i="9"/>
  <c r="MG7" i="9"/>
  <c r="MF7" i="9"/>
  <c r="ME7" i="9"/>
  <c r="MD7" i="9"/>
  <c r="MC7" i="9"/>
  <c r="MB7" i="9"/>
  <c r="MA7" i="9"/>
  <c r="LZ7" i="9"/>
  <c r="LY7" i="9"/>
  <c r="LX7" i="9"/>
  <c r="LW7" i="9"/>
  <c r="LV7" i="9"/>
  <c r="LU7" i="9"/>
  <c r="LT7" i="9"/>
  <c r="LS7" i="9"/>
  <c r="LR7" i="9"/>
  <c r="LQ7" i="9"/>
  <c r="LP7" i="9"/>
  <c r="LO7" i="9"/>
  <c r="LN7" i="9"/>
  <c r="LM7" i="9"/>
  <c r="LL7" i="9"/>
  <c r="LK7" i="9"/>
  <c r="LJ7" i="9"/>
  <c r="LI7" i="9"/>
  <c r="LH7" i="9"/>
  <c r="LG7" i="9"/>
  <c r="LF7" i="9"/>
  <c r="LE7" i="9"/>
  <c r="LD7" i="9"/>
  <c r="LC7" i="9"/>
  <c r="LB7" i="9"/>
  <c r="LA7" i="9"/>
  <c r="KZ7" i="9"/>
  <c r="KY7" i="9"/>
  <c r="KX7" i="9"/>
  <c r="KW7" i="9"/>
  <c r="ACQ6" i="9"/>
  <c r="ACP6" i="9"/>
  <c r="ACO6" i="9"/>
  <c r="ACN6" i="9"/>
  <c r="ACM6" i="9"/>
  <c r="ACL6" i="9"/>
  <c r="ACK6" i="9"/>
  <c r="ACJ6" i="9"/>
  <c r="ACI6" i="9"/>
  <c r="ACH6" i="9"/>
  <c r="ACG6" i="9"/>
  <c r="ACF6" i="9"/>
  <c r="ACE6" i="9"/>
  <c r="ACD6" i="9"/>
  <c r="ACC6" i="9"/>
  <c r="ACB6" i="9"/>
  <c r="ACA6" i="9"/>
  <c r="ABZ6" i="9"/>
  <c r="ABY6" i="9"/>
  <c r="ABX6" i="9"/>
  <c r="ABW6" i="9"/>
  <c r="ABV6" i="9"/>
  <c r="ABU6" i="9"/>
  <c r="ABT6" i="9"/>
  <c r="ABS6" i="9"/>
  <c r="ABR6" i="9"/>
  <c r="ABQ6" i="9"/>
  <c r="ABP6" i="9"/>
  <c r="ABO6" i="9"/>
  <c r="ABN6" i="9"/>
  <c r="ABM6" i="9"/>
  <c r="ABL6" i="9"/>
  <c r="ABK6" i="9"/>
  <c r="ABJ6" i="9"/>
  <c r="ABI6" i="9"/>
  <c r="ABH6" i="9"/>
  <c r="ABG6" i="9"/>
  <c r="ABF6" i="9"/>
  <c r="ABE6" i="9"/>
  <c r="ABD6" i="9"/>
  <c r="ABC6" i="9"/>
  <c r="ABB6" i="9"/>
  <c r="ABA6" i="9"/>
  <c r="AAZ6" i="9"/>
  <c r="AAY6" i="9"/>
  <c r="AAX6" i="9"/>
  <c r="AAW6" i="9"/>
  <c r="AAV6" i="9"/>
  <c r="AAU6" i="9"/>
  <c r="AAT6" i="9"/>
  <c r="AAS6" i="9"/>
  <c r="AAR6" i="9"/>
  <c r="AAQ6" i="9"/>
  <c r="AAP6" i="9"/>
  <c r="AAO6" i="9"/>
  <c r="AAN6" i="9"/>
  <c r="AAM6" i="9"/>
  <c r="AAL6" i="9"/>
  <c r="AAK6" i="9"/>
  <c r="AAJ6" i="9"/>
  <c r="AAI6" i="9"/>
  <c r="AAH6" i="9"/>
  <c r="AAG6" i="9"/>
  <c r="AAF6" i="9"/>
  <c r="AAE6" i="9"/>
  <c r="AAD6" i="9"/>
  <c r="AAC6" i="9"/>
  <c r="AAB6" i="9"/>
  <c r="AAA6" i="9"/>
  <c r="ZZ6" i="9"/>
  <c r="ZY6" i="9"/>
  <c r="ZX6" i="9"/>
  <c r="ZW6" i="9"/>
  <c r="ZV6" i="9"/>
  <c r="ZU6" i="9"/>
  <c r="ZT6" i="9"/>
  <c r="ZS6" i="9"/>
  <c r="ZR6" i="9"/>
  <c r="ZQ6" i="9"/>
  <c r="ZP6" i="9"/>
  <c r="ZO6" i="9"/>
  <c r="ZN6" i="9"/>
  <c r="ZM6" i="9"/>
  <c r="ZL6" i="9"/>
  <c r="ZK6" i="9"/>
  <c r="ZJ6" i="9"/>
  <c r="ZI6" i="9"/>
  <c r="ZH6" i="9"/>
  <c r="ZG6" i="9"/>
  <c r="ZF6" i="9"/>
  <c r="ZE6" i="9"/>
  <c r="ZD6" i="9"/>
  <c r="ZC6" i="9"/>
  <c r="ZB6" i="9"/>
  <c r="ZA6" i="9"/>
  <c r="YZ6" i="9"/>
  <c r="YY6" i="9"/>
  <c r="YX6" i="9"/>
  <c r="YW6" i="9"/>
  <c r="YV6" i="9"/>
  <c r="YU6" i="9"/>
  <c r="YT6" i="9"/>
  <c r="YS6" i="9"/>
  <c r="YR6" i="9"/>
  <c r="YQ6" i="9"/>
  <c r="YP6" i="9"/>
  <c r="YO6" i="9"/>
  <c r="YN6" i="9"/>
  <c r="YM6" i="9"/>
  <c r="YL6" i="9"/>
  <c r="YK6" i="9"/>
  <c r="YJ6" i="9"/>
  <c r="YI6" i="9"/>
  <c r="YH6" i="9"/>
  <c r="YG6" i="9"/>
  <c r="YF6" i="9"/>
  <c r="YE6" i="9"/>
  <c r="YD6" i="9"/>
  <c r="YC6" i="9"/>
  <c r="YB6" i="9"/>
  <c r="YA6" i="9"/>
  <c r="XZ6" i="9"/>
  <c r="XY6" i="9"/>
  <c r="XX6" i="9"/>
  <c r="XW6" i="9"/>
  <c r="XV6" i="9"/>
  <c r="XU6" i="9"/>
  <c r="XT6" i="9"/>
  <c r="XS6" i="9"/>
  <c r="XR6" i="9"/>
  <c r="XQ6" i="9"/>
  <c r="XP6" i="9"/>
  <c r="XO6" i="9"/>
  <c r="XN6" i="9"/>
  <c r="XM6" i="9"/>
  <c r="XL6" i="9"/>
  <c r="XK6" i="9"/>
  <c r="XJ6" i="9"/>
  <c r="XI6" i="9"/>
  <c r="XH6" i="9"/>
  <c r="XG6" i="9"/>
  <c r="XF6" i="9"/>
  <c r="XE6" i="9"/>
  <c r="XD6" i="9"/>
  <c r="XC6" i="9"/>
  <c r="XB6" i="9"/>
  <c r="XA6" i="9"/>
  <c r="WZ6" i="9"/>
  <c r="WY6" i="9"/>
  <c r="WX6" i="9"/>
  <c r="WW6" i="9"/>
  <c r="WV6" i="9"/>
  <c r="WU6" i="9"/>
  <c r="WT6" i="9"/>
  <c r="WS6" i="9"/>
  <c r="WR6" i="9"/>
  <c r="WQ6" i="9"/>
  <c r="WP6" i="9"/>
  <c r="WO6" i="9"/>
  <c r="WN6" i="9"/>
  <c r="WM6" i="9"/>
  <c r="WL6" i="9"/>
  <c r="WK6" i="9"/>
  <c r="WJ6" i="9"/>
  <c r="WI6" i="9"/>
  <c r="WH6" i="9"/>
  <c r="WG6" i="9"/>
  <c r="WF6" i="9"/>
  <c r="WE6" i="9"/>
  <c r="WD6" i="9"/>
  <c r="WC6" i="9"/>
  <c r="WB6" i="9"/>
  <c r="WA6" i="9"/>
  <c r="VZ6" i="9"/>
  <c r="VY6" i="9"/>
  <c r="VX6" i="9"/>
  <c r="VW6" i="9"/>
  <c r="VV6" i="9"/>
  <c r="VU6" i="9"/>
  <c r="VT6" i="9"/>
  <c r="VS6" i="9"/>
  <c r="VR6" i="9"/>
  <c r="VQ6" i="9"/>
  <c r="VP6" i="9"/>
  <c r="VO6" i="9"/>
  <c r="VN6" i="9"/>
  <c r="VM6" i="9"/>
  <c r="VL6" i="9"/>
  <c r="VK6" i="9"/>
  <c r="VJ6" i="9"/>
  <c r="VI6" i="9"/>
  <c r="VH6" i="9"/>
  <c r="VG6" i="9"/>
  <c r="VF6" i="9"/>
  <c r="VE6" i="9"/>
  <c r="VD6" i="9"/>
  <c r="VC6" i="9"/>
  <c r="VB6" i="9"/>
  <c r="VA6" i="9"/>
  <c r="UZ6" i="9"/>
  <c r="UY6" i="9"/>
  <c r="UX6" i="9"/>
  <c r="UW6" i="9"/>
  <c r="UV6" i="9"/>
  <c r="UU6" i="9"/>
  <c r="UT6" i="9"/>
  <c r="US6" i="9"/>
  <c r="UR6" i="9"/>
  <c r="UQ6" i="9"/>
  <c r="UP6" i="9"/>
  <c r="UO6" i="9"/>
  <c r="UN6" i="9"/>
  <c r="UM6" i="9"/>
  <c r="UL6" i="9"/>
  <c r="UK6" i="9"/>
  <c r="UJ6" i="9"/>
  <c r="UI6" i="9"/>
  <c r="UH6" i="9"/>
  <c r="UG6" i="9"/>
  <c r="UF6" i="9"/>
  <c r="UE6" i="9"/>
  <c r="UD6" i="9"/>
  <c r="UC6" i="9"/>
  <c r="UB6" i="9"/>
  <c r="UA6" i="9"/>
  <c r="TZ6" i="9"/>
  <c r="TY6" i="9"/>
  <c r="TX6" i="9"/>
  <c r="TW6" i="9"/>
  <c r="TV6" i="9"/>
  <c r="TU6" i="9"/>
  <c r="TT6" i="9"/>
  <c r="TS6" i="9"/>
  <c r="TR6" i="9"/>
  <c r="TQ6" i="9"/>
  <c r="TP6" i="9"/>
  <c r="TO6" i="9"/>
  <c r="TN6" i="9"/>
  <c r="TM6" i="9"/>
  <c r="TL6" i="9"/>
  <c r="TK6" i="9"/>
  <c r="TJ6" i="9"/>
  <c r="TI6" i="9"/>
  <c r="TH6" i="9"/>
  <c r="TG6" i="9"/>
  <c r="TF6" i="9"/>
  <c r="TE6" i="9"/>
  <c r="TD6" i="9"/>
  <c r="TC6" i="9"/>
  <c r="TB6" i="9"/>
  <c r="TA6" i="9"/>
  <c r="SZ6" i="9"/>
  <c r="SY6" i="9"/>
  <c r="SX6" i="9"/>
  <c r="SW6" i="9"/>
  <c r="SV6" i="9"/>
  <c r="SU6" i="9"/>
  <c r="ST6" i="9"/>
  <c r="SS6" i="9"/>
  <c r="SR6" i="9"/>
  <c r="SQ6" i="9"/>
  <c r="SP6" i="9"/>
  <c r="SO6" i="9"/>
  <c r="SN6" i="9"/>
  <c r="SM6" i="9"/>
  <c r="SL6" i="9"/>
  <c r="SK6" i="9"/>
  <c r="SJ6" i="9"/>
  <c r="SI6" i="9"/>
  <c r="SH6" i="9"/>
  <c r="SG6" i="9"/>
  <c r="SF6" i="9"/>
  <c r="SE6" i="9"/>
  <c r="SD6" i="9"/>
  <c r="SC6" i="9"/>
  <c r="SB6" i="9"/>
  <c r="SA6" i="9"/>
  <c r="RZ6" i="9"/>
  <c r="RY6" i="9"/>
  <c r="RX6" i="9"/>
  <c r="RW6" i="9"/>
  <c r="RV6" i="9"/>
  <c r="RU6" i="9"/>
  <c r="RT6" i="9"/>
  <c r="RS6" i="9"/>
  <c r="RR6" i="9"/>
  <c r="RQ6" i="9"/>
  <c r="RP6" i="9"/>
  <c r="RO6" i="9"/>
  <c r="RN6" i="9"/>
  <c r="RM6" i="9"/>
  <c r="RL6" i="9"/>
  <c r="RK6" i="9"/>
  <c r="RJ6" i="9"/>
  <c r="RI6" i="9"/>
  <c r="RH6" i="9"/>
  <c r="RG6" i="9"/>
  <c r="RF6" i="9"/>
  <c r="RE6" i="9"/>
  <c r="RD6" i="9"/>
  <c r="RC6" i="9"/>
  <c r="RB6" i="9"/>
  <c r="RA6" i="9"/>
  <c r="QZ6" i="9"/>
  <c r="QY6" i="9"/>
  <c r="QX6" i="9"/>
  <c r="QW6" i="9"/>
  <c r="QV6" i="9"/>
  <c r="QU6" i="9"/>
  <c r="QT6" i="9"/>
  <c r="QS6" i="9"/>
  <c r="QR6" i="9"/>
  <c r="QQ6" i="9"/>
  <c r="QP6" i="9"/>
  <c r="QO6" i="9"/>
  <c r="QN6" i="9"/>
  <c r="QM6" i="9"/>
  <c r="QL6" i="9"/>
  <c r="QK6" i="9"/>
  <c r="QJ6" i="9"/>
  <c r="QI6" i="9"/>
  <c r="QH6" i="9"/>
  <c r="QG6" i="9"/>
  <c r="QF6" i="9"/>
  <c r="QE6" i="9"/>
  <c r="QD6" i="9"/>
  <c r="QC6" i="9"/>
  <c r="QB6" i="9"/>
  <c r="QA6" i="9"/>
  <c r="PZ6" i="9"/>
  <c r="PY6" i="9"/>
  <c r="PX6" i="9"/>
  <c r="PW6" i="9"/>
  <c r="PV6" i="9"/>
  <c r="PU6" i="9"/>
  <c r="PT6" i="9"/>
  <c r="PS6" i="9"/>
  <c r="PR6" i="9"/>
  <c r="PQ6" i="9"/>
  <c r="PP6" i="9"/>
  <c r="PO6" i="9"/>
  <c r="PN6" i="9"/>
  <c r="PM6" i="9"/>
  <c r="PL6" i="9"/>
  <c r="PK6" i="9"/>
  <c r="PJ6" i="9"/>
  <c r="PI6" i="9"/>
  <c r="PH6" i="9"/>
  <c r="PG6" i="9"/>
  <c r="PF6" i="9"/>
  <c r="PE6" i="9"/>
  <c r="PD6" i="9"/>
  <c r="PC6" i="9"/>
  <c r="PB6" i="9"/>
  <c r="PA6" i="9"/>
  <c r="OZ6" i="9"/>
  <c r="OY6" i="9"/>
  <c r="OX6" i="9"/>
  <c r="OW6" i="9"/>
  <c r="OV6" i="9"/>
  <c r="OU6" i="9"/>
  <c r="OT6" i="9"/>
  <c r="OS6" i="9"/>
  <c r="OR6" i="9"/>
  <c r="OQ6" i="9"/>
  <c r="OP6" i="9"/>
  <c r="OO6" i="9"/>
  <c r="ON6" i="9"/>
  <c r="OM6" i="9"/>
  <c r="OL6" i="9"/>
  <c r="OK6" i="9"/>
  <c r="OJ6" i="9"/>
  <c r="OI6" i="9"/>
  <c r="OH6" i="9"/>
  <c r="OG6" i="9"/>
  <c r="OF6" i="9"/>
  <c r="OE6" i="9"/>
  <c r="OD6" i="9"/>
  <c r="OC6" i="9"/>
  <c r="OB6" i="9"/>
  <c r="OA6" i="9"/>
  <c r="NZ6" i="9"/>
  <c r="NY6" i="9"/>
  <c r="NX6" i="9"/>
  <c r="NW6" i="9"/>
  <c r="NV6" i="9"/>
  <c r="NU6" i="9"/>
  <c r="NT6" i="9"/>
  <c r="NS6" i="9"/>
  <c r="NR6" i="9"/>
  <c r="NQ6" i="9"/>
  <c r="NP6" i="9"/>
  <c r="NO6" i="9"/>
  <c r="NN6" i="9"/>
  <c r="NM6" i="9"/>
  <c r="NL6" i="9"/>
  <c r="NK6" i="9"/>
  <c r="NJ6" i="9"/>
  <c r="NI6" i="9"/>
  <c r="NH6" i="9"/>
  <c r="NG6" i="9"/>
  <c r="NF6" i="9"/>
  <c r="NE6" i="9"/>
  <c r="ND6" i="9"/>
  <c r="NC6" i="9"/>
  <c r="NB6" i="9"/>
  <c r="NA6" i="9"/>
  <c r="MZ6" i="9"/>
  <c r="MY6" i="9"/>
  <c r="MX6" i="9"/>
  <c r="MW6" i="9"/>
  <c r="MV6" i="9"/>
  <c r="MU6" i="9"/>
  <c r="MT6" i="9"/>
  <c r="MS6" i="9"/>
  <c r="MR6" i="9"/>
  <c r="MQ6" i="9"/>
  <c r="MP6" i="9"/>
  <c r="MO6" i="9"/>
  <c r="MN6" i="9"/>
  <c r="MM6" i="9"/>
  <c r="ML6" i="9"/>
  <c r="MK6" i="9"/>
  <c r="MJ6" i="9"/>
  <c r="MI6" i="9"/>
  <c r="MH6" i="9"/>
  <c r="MG6" i="9"/>
  <c r="MF6" i="9"/>
  <c r="ME6" i="9"/>
  <c r="MD6" i="9"/>
  <c r="MC6" i="9"/>
  <c r="MB6" i="9"/>
  <c r="MA6" i="9"/>
  <c r="LZ6" i="9"/>
  <c r="LY6" i="9"/>
  <c r="LX6" i="9"/>
  <c r="LW6" i="9"/>
  <c r="LV6" i="9"/>
  <c r="LU6" i="9"/>
  <c r="LT6" i="9"/>
  <c r="LS6" i="9"/>
  <c r="LR6" i="9"/>
  <c r="LQ6" i="9"/>
  <c r="LP6" i="9"/>
  <c r="LO6" i="9"/>
  <c r="LN6" i="9"/>
  <c r="LM6" i="9"/>
  <c r="LL6" i="9"/>
  <c r="LK6" i="9"/>
  <c r="LJ6" i="9"/>
  <c r="LI6" i="9"/>
  <c r="LH6" i="9"/>
  <c r="LG6" i="9"/>
  <c r="LF6" i="9"/>
  <c r="LE6" i="9"/>
  <c r="LD6" i="9"/>
  <c r="LC6" i="9"/>
  <c r="LB6" i="9"/>
  <c r="LA6" i="9"/>
  <c r="KZ6" i="9"/>
  <c r="KY6" i="9"/>
  <c r="KX6" i="9"/>
  <c r="KW6" i="9"/>
  <c r="KV6" i="9"/>
  <c r="KU6" i="9"/>
  <c r="KT6" i="9"/>
  <c r="KS6" i="9"/>
  <c r="KR6" i="9"/>
  <c r="KQ6" i="9"/>
  <c r="KP6" i="9"/>
  <c r="KO6" i="9"/>
  <c r="KN6" i="9"/>
  <c r="KM6" i="9"/>
  <c r="KL6" i="9"/>
  <c r="KK6" i="9"/>
  <c r="KJ6" i="9"/>
  <c r="KI6" i="9"/>
  <c r="KH6" i="9"/>
  <c r="KG6" i="9"/>
  <c r="KF6" i="9"/>
  <c r="KE6" i="9"/>
  <c r="KD6" i="9"/>
  <c r="KC6" i="9"/>
  <c r="KB6" i="9"/>
  <c r="KA6" i="9"/>
  <c r="JZ6" i="9"/>
  <c r="JY6" i="9"/>
  <c r="JX6" i="9"/>
  <c r="JW6" i="9"/>
  <c r="JV6" i="9"/>
  <c r="JU6" i="9"/>
  <c r="JT6" i="9"/>
  <c r="JS6" i="9"/>
  <c r="JR6" i="9"/>
  <c r="JQ6" i="9"/>
  <c r="JP6" i="9"/>
  <c r="JO6" i="9"/>
  <c r="JN6" i="9"/>
  <c r="JM6" i="9"/>
  <c r="JL6" i="9"/>
  <c r="JK6" i="9"/>
  <c r="JJ6" i="9"/>
  <c r="JI6" i="9"/>
  <c r="JH6" i="9"/>
  <c r="JG6" i="9"/>
  <c r="JF6" i="9"/>
  <c r="JE6" i="9"/>
  <c r="JD6" i="9"/>
  <c r="JC6" i="9"/>
  <c r="JB6" i="9"/>
  <c r="JA6" i="9"/>
  <c r="IZ6" i="9"/>
  <c r="IY6" i="9"/>
  <c r="IX6" i="9"/>
  <c r="IW6" i="9"/>
  <c r="IV6" i="9"/>
  <c r="IU6" i="9"/>
  <c r="IT6" i="9"/>
  <c r="IS6" i="9"/>
  <c r="IR6" i="9"/>
  <c r="IQ6" i="9"/>
  <c r="IP6" i="9"/>
  <c r="IO6" i="9"/>
  <c r="IN6" i="9"/>
  <c r="IM6" i="9"/>
  <c r="IL6" i="9"/>
  <c r="IK6" i="9"/>
  <c r="IJ6" i="9"/>
  <c r="II6" i="9"/>
  <c r="IH6" i="9"/>
  <c r="IG6" i="9"/>
  <c r="IF6" i="9"/>
  <c r="IE6" i="9"/>
  <c r="ACQ5" i="9"/>
  <c r="ACP5" i="9"/>
  <c r="ACO5" i="9"/>
  <c r="ACN5" i="9"/>
  <c r="ACM5" i="9"/>
  <c r="ACL5" i="9"/>
  <c r="ACK5" i="9"/>
  <c r="ACJ5" i="9"/>
  <c r="ACI5" i="9"/>
  <c r="ACH5" i="9"/>
  <c r="ACG5" i="9"/>
  <c r="ACF5" i="9"/>
  <c r="ACE5" i="9"/>
  <c r="ACD5" i="9"/>
  <c r="ACC5" i="9"/>
  <c r="ACB5" i="9"/>
  <c r="ACA5" i="9"/>
  <c r="ABZ5" i="9"/>
  <c r="ABY5" i="9"/>
  <c r="ABX5" i="9"/>
  <c r="ABW5" i="9"/>
  <c r="ABV5" i="9"/>
  <c r="ABU5" i="9"/>
  <c r="ABT5" i="9"/>
  <c r="ABS5" i="9"/>
  <c r="ABR5" i="9"/>
  <c r="ABQ5" i="9"/>
  <c r="ABP5" i="9"/>
  <c r="ABO5" i="9"/>
  <c r="ABN5" i="9"/>
  <c r="ABM5" i="9"/>
  <c r="ABL5" i="9"/>
  <c r="ABK5" i="9"/>
  <c r="ABJ5" i="9"/>
  <c r="ABI5" i="9"/>
  <c r="ABH5" i="9"/>
  <c r="ABG5" i="9"/>
  <c r="ABF5" i="9"/>
  <c r="ABE5" i="9"/>
  <c r="ABD5" i="9"/>
  <c r="ABC5" i="9"/>
  <c r="ABB5" i="9"/>
  <c r="ABA5" i="9"/>
  <c r="AAZ5" i="9"/>
  <c r="AAY5" i="9"/>
  <c r="AAX5" i="9"/>
  <c r="AAW5" i="9"/>
  <c r="AAV5" i="9"/>
  <c r="AAU5" i="9"/>
  <c r="AAT5" i="9"/>
  <c r="AAS5" i="9"/>
  <c r="AAR5" i="9"/>
  <c r="AAQ5" i="9"/>
  <c r="AAP5" i="9"/>
  <c r="AAO5" i="9"/>
  <c r="AAN5" i="9"/>
  <c r="AAM5" i="9"/>
  <c r="AAL5" i="9"/>
  <c r="AAK5" i="9"/>
  <c r="AAJ5" i="9"/>
  <c r="AAI5" i="9"/>
  <c r="AAH5" i="9"/>
  <c r="AAG5" i="9"/>
  <c r="AAF5" i="9"/>
  <c r="AAE5" i="9"/>
  <c r="AAD5" i="9"/>
  <c r="AAC5" i="9"/>
  <c r="AAB5" i="9"/>
  <c r="AAA5" i="9"/>
  <c r="ZZ5" i="9"/>
  <c r="ZY5" i="9"/>
  <c r="ZX5" i="9"/>
  <c r="ZW5" i="9"/>
  <c r="ZV5" i="9"/>
  <c r="ZU5" i="9"/>
  <c r="ZT5" i="9"/>
  <c r="ZS5" i="9"/>
  <c r="ZR5" i="9"/>
  <c r="ZQ5" i="9"/>
  <c r="ZP5" i="9"/>
  <c r="ZO5" i="9"/>
  <c r="ZN5" i="9"/>
  <c r="ZM5" i="9"/>
  <c r="ZL5" i="9"/>
  <c r="ZK5" i="9"/>
  <c r="ZJ5" i="9"/>
  <c r="ZI5" i="9"/>
  <c r="ZH5" i="9"/>
  <c r="ZG5" i="9"/>
  <c r="ZF5" i="9"/>
  <c r="ZE5" i="9"/>
  <c r="ZD5" i="9"/>
  <c r="ZC5" i="9"/>
  <c r="ZB5" i="9"/>
  <c r="ZA5" i="9"/>
  <c r="YZ5" i="9"/>
  <c r="YY5" i="9"/>
  <c r="YX5" i="9"/>
  <c r="YW5" i="9"/>
  <c r="YV5" i="9"/>
  <c r="YU5" i="9"/>
  <c r="YT5" i="9"/>
  <c r="YS5" i="9"/>
  <c r="YR5" i="9"/>
  <c r="YQ5" i="9"/>
  <c r="YP5" i="9"/>
  <c r="YO5" i="9"/>
  <c r="YN5" i="9"/>
  <c r="YM5" i="9"/>
  <c r="YL5" i="9"/>
  <c r="YK5" i="9"/>
  <c r="YJ5" i="9"/>
  <c r="YI5" i="9"/>
  <c r="YH5" i="9"/>
  <c r="YG5" i="9"/>
  <c r="YF5" i="9"/>
  <c r="YE5" i="9"/>
  <c r="YD5" i="9"/>
  <c r="YC5" i="9"/>
  <c r="YB5" i="9"/>
  <c r="YA5" i="9"/>
  <c r="XZ5" i="9"/>
  <c r="XY5" i="9"/>
  <c r="XX5" i="9"/>
  <c r="XW5" i="9"/>
  <c r="XV5" i="9"/>
  <c r="XU5" i="9"/>
  <c r="XT5" i="9"/>
  <c r="XS5" i="9"/>
  <c r="XR5" i="9"/>
  <c r="XQ5" i="9"/>
  <c r="XP5" i="9"/>
  <c r="XO5" i="9"/>
  <c r="XN5" i="9"/>
  <c r="XM5" i="9"/>
  <c r="XL5" i="9"/>
  <c r="XK5" i="9"/>
  <c r="XJ5" i="9"/>
  <c r="XI5" i="9"/>
  <c r="XH5" i="9"/>
  <c r="XG5" i="9"/>
  <c r="XF5" i="9"/>
  <c r="XE5" i="9"/>
  <c r="XD5" i="9"/>
  <c r="XC5" i="9"/>
  <c r="XB5" i="9"/>
  <c r="XA5" i="9"/>
  <c r="WZ5" i="9"/>
  <c r="WY5" i="9"/>
  <c r="WX5" i="9"/>
  <c r="WW5" i="9"/>
  <c r="WV5" i="9"/>
  <c r="WU5" i="9"/>
  <c r="WT5" i="9"/>
  <c r="WS5" i="9"/>
  <c r="WR5" i="9"/>
  <c r="WQ5" i="9"/>
  <c r="WP5" i="9"/>
  <c r="WO5" i="9"/>
  <c r="WN5" i="9"/>
  <c r="WM5" i="9"/>
  <c r="WL5" i="9"/>
  <c r="WK5" i="9"/>
  <c r="WJ5" i="9"/>
  <c r="WI5" i="9"/>
  <c r="WH5" i="9"/>
  <c r="WG5" i="9"/>
  <c r="WF5" i="9"/>
  <c r="WE5" i="9"/>
  <c r="WD5" i="9"/>
  <c r="WC5" i="9"/>
  <c r="WB5" i="9"/>
  <c r="WA5" i="9"/>
  <c r="VZ5" i="9"/>
  <c r="VY5" i="9"/>
  <c r="VX5" i="9"/>
  <c r="VW5" i="9"/>
  <c r="VV5" i="9"/>
  <c r="VU5" i="9"/>
  <c r="VT5" i="9"/>
  <c r="VS5" i="9"/>
  <c r="VR5" i="9"/>
  <c r="VQ5" i="9"/>
  <c r="VP5" i="9"/>
  <c r="VO5" i="9"/>
  <c r="VN5" i="9"/>
  <c r="VM5" i="9"/>
  <c r="VL5" i="9"/>
  <c r="VK5" i="9"/>
  <c r="VJ5" i="9"/>
  <c r="VI5" i="9"/>
  <c r="VH5" i="9"/>
  <c r="VG5" i="9"/>
  <c r="VF5" i="9"/>
  <c r="VE5" i="9"/>
  <c r="VD5" i="9"/>
  <c r="VC5" i="9"/>
  <c r="VB5" i="9"/>
  <c r="VA5" i="9"/>
  <c r="UZ5" i="9"/>
  <c r="UY5" i="9"/>
  <c r="UX5" i="9"/>
  <c r="UW5" i="9"/>
  <c r="UV5" i="9"/>
  <c r="UU5" i="9"/>
  <c r="UT5" i="9"/>
  <c r="US5" i="9"/>
  <c r="UR5" i="9"/>
  <c r="UQ5" i="9"/>
  <c r="UP5" i="9"/>
  <c r="UO5" i="9"/>
  <c r="UN5" i="9"/>
  <c r="UM5" i="9"/>
  <c r="UL5" i="9"/>
  <c r="UK5" i="9"/>
  <c r="UJ5" i="9"/>
  <c r="UI5" i="9"/>
  <c r="UH5" i="9"/>
  <c r="UG5" i="9"/>
  <c r="UF5" i="9"/>
  <c r="UE5" i="9"/>
  <c r="UD5" i="9"/>
  <c r="UC5" i="9"/>
  <c r="UB5" i="9"/>
  <c r="UA5" i="9"/>
  <c r="TZ5" i="9"/>
  <c r="TY5" i="9"/>
  <c r="TX5" i="9"/>
  <c r="TW5" i="9"/>
  <c r="TV5" i="9"/>
  <c r="TU5" i="9"/>
  <c r="TT5" i="9"/>
  <c r="TS5" i="9"/>
  <c r="TR5" i="9"/>
  <c r="TQ5" i="9"/>
  <c r="TP5" i="9"/>
  <c r="TO5" i="9"/>
  <c r="TN5" i="9"/>
  <c r="TM5" i="9"/>
  <c r="TL5" i="9"/>
  <c r="TK5" i="9"/>
  <c r="TJ5" i="9"/>
  <c r="TI5" i="9"/>
  <c r="TH5" i="9"/>
  <c r="TG5" i="9"/>
  <c r="TF5" i="9"/>
  <c r="TE5" i="9"/>
  <c r="TD5" i="9"/>
  <c r="TC5" i="9"/>
  <c r="TB5" i="9"/>
  <c r="TA5" i="9"/>
  <c r="SZ5" i="9"/>
  <c r="SY5" i="9"/>
  <c r="SX5" i="9"/>
  <c r="SW5" i="9"/>
  <c r="SV5" i="9"/>
  <c r="SU5" i="9"/>
  <c r="ST5" i="9"/>
  <c r="SS5" i="9"/>
  <c r="SR5" i="9"/>
  <c r="SQ5" i="9"/>
  <c r="SP5" i="9"/>
  <c r="SO5" i="9"/>
  <c r="SN5" i="9"/>
  <c r="SM5" i="9"/>
  <c r="SL5" i="9"/>
  <c r="SK5" i="9"/>
  <c r="SJ5" i="9"/>
  <c r="SI5" i="9"/>
  <c r="SH5" i="9"/>
  <c r="SG5" i="9"/>
  <c r="SF5" i="9"/>
  <c r="SE5" i="9"/>
  <c r="SD5" i="9"/>
  <c r="SC5" i="9"/>
  <c r="SB5" i="9"/>
  <c r="SA5" i="9"/>
  <c r="RZ5" i="9"/>
  <c r="RY5" i="9"/>
  <c r="RX5" i="9"/>
  <c r="RW5" i="9"/>
  <c r="RV5" i="9"/>
  <c r="RU5" i="9"/>
  <c r="RT5" i="9"/>
  <c r="RS5" i="9"/>
  <c r="RR5" i="9"/>
  <c r="RQ5" i="9"/>
  <c r="RP5" i="9"/>
  <c r="RO5" i="9"/>
  <c r="RN5" i="9"/>
  <c r="RM5" i="9"/>
  <c r="RL5" i="9"/>
  <c r="RK5" i="9"/>
  <c r="RJ5" i="9"/>
  <c r="RI5" i="9"/>
  <c r="RH5" i="9"/>
  <c r="RG5" i="9"/>
  <c r="RF5" i="9"/>
  <c r="RE5" i="9"/>
  <c r="RD5" i="9"/>
  <c r="RC5" i="9"/>
  <c r="RB5" i="9"/>
  <c r="RA5" i="9"/>
  <c r="QZ5" i="9"/>
  <c r="QY5" i="9"/>
  <c r="QX5" i="9"/>
  <c r="QW5" i="9"/>
  <c r="QV5" i="9"/>
  <c r="QU5" i="9"/>
  <c r="QT5" i="9"/>
  <c r="QS5" i="9"/>
  <c r="QR5" i="9"/>
  <c r="QQ5" i="9"/>
  <c r="QP5" i="9"/>
  <c r="QO5" i="9"/>
  <c r="QN5" i="9"/>
  <c r="QM5" i="9"/>
  <c r="QL5" i="9"/>
  <c r="QK5" i="9"/>
  <c r="QJ5" i="9"/>
  <c r="QI5" i="9"/>
  <c r="QH5" i="9"/>
  <c r="QG5" i="9"/>
  <c r="QF5" i="9"/>
  <c r="QE5" i="9"/>
  <c r="QD5" i="9"/>
  <c r="QC5" i="9"/>
  <c r="QB5" i="9"/>
  <c r="QA5" i="9"/>
  <c r="PZ5" i="9"/>
  <c r="PY5" i="9"/>
  <c r="PX5" i="9"/>
  <c r="PW5" i="9"/>
  <c r="PV5" i="9"/>
  <c r="PU5" i="9"/>
  <c r="PT5" i="9"/>
  <c r="PS5" i="9"/>
  <c r="PR5" i="9"/>
  <c r="PQ5" i="9"/>
  <c r="PP5" i="9"/>
  <c r="PO5" i="9"/>
  <c r="PN5" i="9"/>
  <c r="PM5" i="9"/>
  <c r="PL5" i="9"/>
  <c r="PK5" i="9"/>
  <c r="PJ5" i="9"/>
  <c r="PI5" i="9"/>
  <c r="PH5" i="9"/>
  <c r="PG5" i="9"/>
  <c r="PF5" i="9"/>
  <c r="PE5" i="9"/>
  <c r="PD5" i="9"/>
  <c r="PC5" i="9"/>
  <c r="PB5" i="9"/>
  <c r="PA5" i="9"/>
  <c r="OZ5" i="9"/>
  <c r="OY5" i="9"/>
  <c r="OX5" i="9"/>
  <c r="OW5" i="9"/>
  <c r="OV5" i="9"/>
  <c r="OU5" i="9"/>
  <c r="OT5" i="9"/>
  <c r="OS5" i="9"/>
  <c r="OR5" i="9"/>
  <c r="OQ5" i="9"/>
  <c r="OP5" i="9"/>
  <c r="OO5" i="9"/>
  <c r="ON5" i="9"/>
  <c r="OM5" i="9"/>
  <c r="OL5" i="9"/>
  <c r="OK5" i="9"/>
  <c r="OJ5" i="9"/>
  <c r="OI5" i="9"/>
  <c r="OH5" i="9"/>
  <c r="OG5" i="9"/>
  <c r="OF5" i="9"/>
  <c r="OE5" i="9"/>
  <c r="OD5" i="9"/>
  <c r="OC5" i="9"/>
  <c r="OB5" i="9"/>
  <c r="OA5" i="9"/>
  <c r="NZ5" i="9"/>
  <c r="NY5" i="9"/>
  <c r="NX5" i="9"/>
  <c r="NW5" i="9"/>
  <c r="NV5" i="9"/>
  <c r="NU5" i="9"/>
  <c r="NT5" i="9"/>
  <c r="NS5" i="9"/>
  <c r="NR5" i="9"/>
  <c r="NQ5" i="9"/>
  <c r="NP5" i="9"/>
  <c r="NO5" i="9"/>
  <c r="NN5" i="9"/>
  <c r="NM5" i="9"/>
  <c r="NL5" i="9"/>
  <c r="NK5" i="9"/>
  <c r="NJ5" i="9"/>
  <c r="NI5" i="9"/>
  <c r="NH5" i="9"/>
  <c r="NG5" i="9"/>
  <c r="NF5" i="9"/>
  <c r="NE5" i="9"/>
  <c r="ND5" i="9"/>
  <c r="NC5" i="9"/>
  <c r="NB5" i="9"/>
  <c r="NA5" i="9"/>
  <c r="MZ5" i="9"/>
  <c r="MY5" i="9"/>
  <c r="MX5" i="9"/>
  <c r="MW5" i="9"/>
  <c r="MV5" i="9"/>
  <c r="MU5" i="9"/>
  <c r="MT5" i="9"/>
  <c r="MS5" i="9"/>
  <c r="MR5" i="9"/>
  <c r="MQ5" i="9"/>
  <c r="MP5" i="9"/>
  <c r="MO5" i="9"/>
  <c r="MN5" i="9"/>
  <c r="MM5" i="9"/>
  <c r="ML5" i="9"/>
  <c r="MK5" i="9"/>
  <c r="MJ5" i="9"/>
  <c r="MI5" i="9"/>
  <c r="MH5" i="9"/>
  <c r="MG5" i="9"/>
  <c r="MF5" i="9"/>
  <c r="ME5" i="9"/>
  <c r="MD5" i="9"/>
  <c r="MC5" i="9"/>
  <c r="MB5" i="9"/>
  <c r="MA5" i="9"/>
  <c r="LZ5" i="9"/>
  <c r="LY5" i="9"/>
  <c r="LX5" i="9"/>
  <c r="LW5" i="9"/>
  <c r="LV5" i="9"/>
  <c r="LU5" i="9"/>
  <c r="LT5" i="9"/>
  <c r="LS5" i="9"/>
  <c r="LR5" i="9"/>
  <c r="LQ5" i="9"/>
  <c r="LP5" i="9"/>
  <c r="LO5" i="9"/>
  <c r="LN5" i="9"/>
  <c r="LM5" i="9"/>
  <c r="LL5" i="9"/>
  <c r="LK5" i="9"/>
  <c r="LJ5" i="9"/>
  <c r="LI5" i="9"/>
  <c r="LH5" i="9"/>
  <c r="LG5" i="9"/>
  <c r="LF5" i="9"/>
  <c r="LE5" i="9"/>
  <c r="LD5" i="9"/>
  <c r="LC5" i="9"/>
  <c r="LB5" i="9"/>
  <c r="LA5" i="9"/>
  <c r="KZ5" i="9"/>
  <c r="KY5" i="9"/>
  <c r="KX5" i="9"/>
  <c r="KW5" i="9"/>
  <c r="KV5" i="9"/>
  <c r="KU5" i="9"/>
  <c r="KT5" i="9"/>
  <c r="KS5" i="9"/>
  <c r="KR5" i="9"/>
  <c r="KQ5" i="9"/>
  <c r="KP5" i="9"/>
  <c r="KO5" i="9"/>
  <c r="KN5" i="9"/>
  <c r="KM5" i="9"/>
  <c r="KL5" i="9"/>
  <c r="KK5" i="9"/>
  <c r="KJ5" i="9"/>
  <c r="KI5" i="9"/>
  <c r="KH5" i="9"/>
  <c r="KG5" i="9"/>
  <c r="KF5" i="9"/>
  <c r="KE5" i="9"/>
  <c r="KD5" i="9"/>
  <c r="KC5" i="9"/>
  <c r="KB5" i="9"/>
  <c r="KA5" i="9"/>
  <c r="JZ5" i="9"/>
  <c r="JY5" i="9"/>
  <c r="JX5" i="9"/>
  <c r="JW5" i="9"/>
  <c r="JV5" i="9"/>
  <c r="JU5" i="9"/>
  <c r="JT5" i="9"/>
  <c r="JS5" i="9"/>
  <c r="JR5" i="9"/>
  <c r="JQ5" i="9"/>
  <c r="JP5" i="9"/>
  <c r="JO5" i="9"/>
  <c r="JN5" i="9"/>
  <c r="JM5" i="9"/>
  <c r="JL5" i="9"/>
  <c r="JK5" i="9"/>
  <c r="JJ5" i="9"/>
  <c r="JI5" i="9"/>
  <c r="JH5" i="9"/>
  <c r="JG5" i="9"/>
  <c r="JF5" i="9"/>
  <c r="JE5" i="9"/>
  <c r="JD5" i="9"/>
  <c r="JC5" i="9"/>
  <c r="JB5" i="9"/>
  <c r="JA5" i="9"/>
  <c r="IZ5" i="9"/>
  <c r="IY5" i="9"/>
  <c r="IX5" i="9"/>
  <c r="IW5" i="9"/>
  <c r="IV5" i="9"/>
  <c r="IU5" i="9"/>
  <c r="IT5" i="9"/>
  <c r="IS5" i="9"/>
  <c r="IR5" i="9"/>
  <c r="IQ5" i="9"/>
  <c r="IP5" i="9"/>
  <c r="IO5" i="9"/>
  <c r="IN5" i="9"/>
  <c r="IM5" i="9"/>
  <c r="IL5" i="9"/>
  <c r="IK5" i="9"/>
  <c r="IJ5" i="9"/>
  <c r="II5" i="9"/>
  <c r="IH5" i="9"/>
  <c r="IG5" i="9"/>
  <c r="IF5" i="9"/>
  <c r="IE5" i="9"/>
  <c r="ID5" i="9"/>
  <c r="IC5" i="9"/>
  <c r="IB5" i="9"/>
  <c r="IA5" i="9"/>
  <c r="HZ5" i="9"/>
  <c r="HY5" i="9"/>
  <c r="HX5" i="9"/>
  <c r="HW5" i="9"/>
  <c r="HV5" i="9"/>
  <c r="HU5" i="9"/>
  <c r="HT5" i="9"/>
  <c r="HS5" i="9"/>
  <c r="HR5" i="9"/>
  <c r="HQ5" i="9"/>
  <c r="HP5" i="9"/>
  <c r="HO5" i="9"/>
  <c r="HN5" i="9"/>
  <c r="HM5" i="9"/>
  <c r="HL5" i="9"/>
  <c r="HK5" i="9"/>
  <c r="HJ5" i="9"/>
  <c r="HI5" i="9"/>
  <c r="HH5" i="9"/>
  <c r="HG5" i="9"/>
  <c r="HF5" i="9"/>
  <c r="HE5" i="9"/>
  <c r="HD5" i="9"/>
  <c r="HC5" i="9"/>
  <c r="HB5" i="9"/>
  <c r="HA5" i="9"/>
  <c r="GZ5" i="9"/>
  <c r="GY5" i="9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UK15" i="5"/>
  <c r="UK14" i="5"/>
  <c r="ABV13" i="5"/>
  <c r="ABU13" i="5"/>
  <c r="ABT13" i="5"/>
  <c r="ABS13" i="5"/>
  <c r="ABR13" i="5"/>
  <c r="ABQ13" i="5"/>
  <c r="ABP13" i="5"/>
  <c r="ABO13" i="5"/>
  <c r="ABN13" i="5"/>
  <c r="ABM13" i="5"/>
  <c r="ABL13" i="5"/>
  <c r="ABK13" i="5"/>
  <c r="ABJ13" i="5"/>
  <c r="ABI13" i="5"/>
  <c r="ABH13" i="5"/>
  <c r="ABG13" i="5"/>
  <c r="ABF13" i="5"/>
  <c r="ABE13" i="5"/>
  <c r="ABD13" i="5"/>
  <c r="ABC13" i="5"/>
  <c r="ABB13" i="5"/>
  <c r="ABA13" i="5"/>
  <c r="AAZ13" i="5"/>
  <c r="AAY13" i="5"/>
  <c r="AAX13" i="5"/>
  <c r="AAW13" i="5"/>
  <c r="AAV13" i="5"/>
  <c r="AAU13" i="5"/>
  <c r="AAT13" i="5"/>
  <c r="AAS13" i="5"/>
  <c r="AAR13" i="5"/>
  <c r="AAQ13" i="5"/>
  <c r="AAP13" i="5"/>
  <c r="AAO13" i="5"/>
  <c r="AAN13" i="5"/>
  <c r="AAM13" i="5"/>
  <c r="AAL13" i="5"/>
  <c r="AAK13" i="5"/>
  <c r="AAJ13" i="5"/>
  <c r="AAI13" i="5"/>
  <c r="AAH13" i="5"/>
  <c r="AAG13" i="5"/>
  <c r="AAF13" i="5"/>
  <c r="AAE13" i="5"/>
  <c r="AAD13" i="5"/>
  <c r="AAC13" i="5"/>
  <c r="AAB13" i="5"/>
  <c r="AAA13" i="5"/>
  <c r="ZZ13" i="5"/>
  <c r="ZY13" i="5"/>
  <c r="ZX13" i="5"/>
  <c r="ZW13" i="5"/>
  <c r="ZV13" i="5"/>
  <c r="ZU13" i="5"/>
  <c r="ZT13" i="5"/>
  <c r="ZS13" i="5"/>
  <c r="ZR13" i="5"/>
  <c r="ZQ13" i="5"/>
  <c r="ZP13" i="5"/>
  <c r="ZO13" i="5"/>
  <c r="ZN13" i="5"/>
  <c r="ZM13" i="5"/>
  <c r="ZL13" i="5"/>
  <c r="ZK13" i="5"/>
  <c r="ZJ13" i="5"/>
  <c r="ZI13" i="5"/>
  <c r="ZH13" i="5"/>
  <c r="ZG13" i="5"/>
  <c r="ZF13" i="5"/>
  <c r="ZE13" i="5"/>
  <c r="ZD13" i="5"/>
  <c r="ZC13" i="5"/>
  <c r="ZB13" i="5"/>
  <c r="ZA13" i="5"/>
  <c r="YZ13" i="5"/>
  <c r="YY13" i="5"/>
  <c r="YX13" i="5"/>
  <c r="YW13" i="5"/>
  <c r="YV13" i="5"/>
  <c r="YU13" i="5"/>
  <c r="YT13" i="5"/>
  <c r="YS13" i="5"/>
  <c r="YR13" i="5"/>
  <c r="YQ13" i="5"/>
  <c r="YP13" i="5"/>
  <c r="YO13" i="5"/>
  <c r="YN13" i="5"/>
  <c r="YM13" i="5"/>
  <c r="YL13" i="5"/>
  <c r="YK13" i="5"/>
  <c r="YJ13" i="5"/>
  <c r="YI13" i="5"/>
  <c r="YH13" i="5"/>
  <c r="YG13" i="5"/>
  <c r="YF13" i="5"/>
  <c r="YE13" i="5"/>
  <c r="YD13" i="5"/>
  <c r="YC13" i="5"/>
  <c r="YB13" i="5"/>
  <c r="YA13" i="5"/>
  <c r="XZ13" i="5"/>
  <c r="XY13" i="5"/>
  <c r="XX13" i="5"/>
  <c r="XW13" i="5"/>
  <c r="XV13" i="5"/>
  <c r="XU13" i="5"/>
  <c r="XT13" i="5"/>
  <c r="XS13" i="5"/>
  <c r="XR13" i="5"/>
  <c r="XQ13" i="5"/>
  <c r="XP13" i="5"/>
  <c r="XO13" i="5"/>
  <c r="XN13" i="5"/>
  <c r="XM13" i="5"/>
  <c r="XL13" i="5"/>
  <c r="XK13" i="5"/>
  <c r="XJ13" i="5"/>
  <c r="XI13" i="5"/>
  <c r="XH13" i="5"/>
  <c r="XG13" i="5"/>
  <c r="XF13" i="5"/>
  <c r="UM13" i="5"/>
  <c r="UL13" i="5"/>
  <c r="UK13" i="5"/>
  <c r="ABV12" i="5"/>
  <c r="ABU12" i="5"/>
  <c r="ABT12" i="5"/>
  <c r="ABS12" i="5"/>
  <c r="ABR12" i="5"/>
  <c r="ABQ12" i="5"/>
  <c r="ABP12" i="5"/>
  <c r="ABO12" i="5"/>
  <c r="ABN12" i="5"/>
  <c r="ABM12" i="5"/>
  <c r="ABL12" i="5"/>
  <c r="ABK12" i="5"/>
  <c r="ABJ12" i="5"/>
  <c r="ABI12" i="5"/>
  <c r="ABH12" i="5"/>
  <c r="ABG12" i="5"/>
  <c r="ABF12" i="5"/>
  <c r="ABE12" i="5"/>
  <c r="ABD12" i="5"/>
  <c r="ABC12" i="5"/>
  <c r="ABB12" i="5"/>
  <c r="ABA12" i="5"/>
  <c r="AAZ12" i="5"/>
  <c r="AAY12" i="5"/>
  <c r="AAX12" i="5"/>
  <c r="AAW12" i="5"/>
  <c r="AAV12" i="5"/>
  <c r="AAU12" i="5"/>
  <c r="AAT12" i="5"/>
  <c r="AAS12" i="5"/>
  <c r="AAR12" i="5"/>
  <c r="AAQ12" i="5"/>
  <c r="AAP12" i="5"/>
  <c r="AAO12" i="5"/>
  <c r="AAN12" i="5"/>
  <c r="AAM12" i="5"/>
  <c r="AAL12" i="5"/>
  <c r="AAK12" i="5"/>
  <c r="AAJ12" i="5"/>
  <c r="AAI12" i="5"/>
  <c r="AAH12" i="5"/>
  <c r="AAG12" i="5"/>
  <c r="AAF12" i="5"/>
  <c r="AAE12" i="5"/>
  <c r="AAD12" i="5"/>
  <c r="AAC12" i="5"/>
  <c r="AAB12" i="5"/>
  <c r="AAA12" i="5"/>
  <c r="ZZ12" i="5"/>
  <c r="ZY12" i="5"/>
  <c r="ZX12" i="5"/>
  <c r="ZW12" i="5"/>
  <c r="ZV12" i="5"/>
  <c r="ZU12" i="5"/>
  <c r="ZT12" i="5"/>
  <c r="ZS12" i="5"/>
  <c r="ZR12" i="5"/>
  <c r="ZQ12" i="5"/>
  <c r="ZP12" i="5"/>
  <c r="ZO12" i="5"/>
  <c r="ZN12" i="5"/>
  <c r="ZM12" i="5"/>
  <c r="ZL12" i="5"/>
  <c r="ZK12" i="5"/>
  <c r="ZJ12" i="5"/>
  <c r="ZI12" i="5"/>
  <c r="ZH12" i="5"/>
  <c r="ZG12" i="5"/>
  <c r="ZF12" i="5"/>
  <c r="ZE12" i="5"/>
  <c r="ZD12" i="5"/>
  <c r="ZC12" i="5"/>
  <c r="ZB12" i="5"/>
  <c r="ZA12" i="5"/>
  <c r="YZ12" i="5"/>
  <c r="YY12" i="5"/>
  <c r="YX12" i="5"/>
  <c r="YW12" i="5"/>
  <c r="YV12" i="5"/>
  <c r="YU12" i="5"/>
  <c r="YT12" i="5"/>
  <c r="YS12" i="5"/>
  <c r="YR12" i="5"/>
  <c r="YQ12" i="5"/>
  <c r="YP12" i="5"/>
  <c r="YO12" i="5"/>
  <c r="YN12" i="5"/>
  <c r="YM12" i="5"/>
  <c r="YL12" i="5"/>
  <c r="YK12" i="5"/>
  <c r="YJ12" i="5"/>
  <c r="YI12" i="5"/>
  <c r="YH12" i="5"/>
  <c r="YG12" i="5"/>
  <c r="YF12" i="5"/>
  <c r="YE12" i="5"/>
  <c r="YD12" i="5"/>
  <c r="YC12" i="5"/>
  <c r="YB12" i="5"/>
  <c r="YA12" i="5"/>
  <c r="XZ12" i="5"/>
  <c r="XY12" i="5"/>
  <c r="XX12" i="5"/>
  <c r="XW12" i="5"/>
  <c r="XV12" i="5"/>
  <c r="XU12" i="5"/>
  <c r="XT12" i="5"/>
  <c r="XS12" i="5"/>
  <c r="XR12" i="5"/>
  <c r="XQ12" i="5"/>
  <c r="XP12" i="5"/>
  <c r="XO12" i="5"/>
  <c r="XN12" i="5"/>
  <c r="XM12" i="5"/>
  <c r="XL12" i="5"/>
  <c r="XK12" i="5"/>
  <c r="XJ12" i="5"/>
  <c r="XI12" i="5"/>
  <c r="XH12" i="5"/>
  <c r="XG12" i="5"/>
  <c r="XF12" i="5"/>
  <c r="UM12" i="5"/>
  <c r="UL12" i="5"/>
  <c r="UK12" i="5"/>
  <c r="ABV11" i="5"/>
  <c r="ABU11" i="5"/>
  <c r="ABT11" i="5"/>
  <c r="ABS11" i="5"/>
  <c r="ABR11" i="5"/>
  <c r="ABQ11" i="5"/>
  <c r="ABP11" i="5"/>
  <c r="ABO11" i="5"/>
  <c r="ABN11" i="5"/>
  <c r="ABM11" i="5"/>
  <c r="ABL11" i="5"/>
  <c r="ABK11" i="5"/>
  <c r="ABJ11" i="5"/>
  <c r="ABI11" i="5"/>
  <c r="ABH11" i="5"/>
  <c r="ABG11" i="5"/>
  <c r="ABF11" i="5"/>
  <c r="ABE11" i="5"/>
  <c r="ABD11" i="5"/>
  <c r="ABC11" i="5"/>
  <c r="ABB11" i="5"/>
  <c r="ABA11" i="5"/>
  <c r="AAZ11" i="5"/>
  <c r="AAY11" i="5"/>
  <c r="AAX11" i="5"/>
  <c r="AAW11" i="5"/>
  <c r="AAV11" i="5"/>
  <c r="AAU11" i="5"/>
  <c r="AAT11" i="5"/>
  <c r="AAS11" i="5"/>
  <c r="AAR11" i="5"/>
  <c r="AAQ11" i="5"/>
  <c r="AAP11" i="5"/>
  <c r="AAO11" i="5"/>
  <c r="AAN11" i="5"/>
  <c r="AAM11" i="5"/>
  <c r="AAL11" i="5"/>
  <c r="AAK11" i="5"/>
  <c r="AAJ11" i="5"/>
  <c r="AAI11" i="5"/>
  <c r="AAH11" i="5"/>
  <c r="AAG11" i="5"/>
  <c r="AAF11" i="5"/>
  <c r="AAE11" i="5"/>
  <c r="AAD11" i="5"/>
  <c r="AAC11" i="5"/>
  <c r="AAB11" i="5"/>
  <c r="AAA11" i="5"/>
  <c r="ZZ11" i="5"/>
  <c r="ZY11" i="5"/>
  <c r="ZX11" i="5"/>
  <c r="ZW11" i="5"/>
  <c r="ZV11" i="5"/>
  <c r="ZU11" i="5"/>
  <c r="ZT11" i="5"/>
  <c r="ZS11" i="5"/>
  <c r="ZR11" i="5"/>
  <c r="ZQ11" i="5"/>
  <c r="ZP11" i="5"/>
  <c r="ZO11" i="5"/>
  <c r="ZN11" i="5"/>
  <c r="ZM11" i="5"/>
  <c r="ZL11" i="5"/>
  <c r="ZK11" i="5"/>
  <c r="ZJ11" i="5"/>
  <c r="ZI11" i="5"/>
  <c r="ZH11" i="5"/>
  <c r="ZG11" i="5"/>
  <c r="ZF11" i="5"/>
  <c r="ZE11" i="5"/>
  <c r="ZD11" i="5"/>
  <c r="ZC11" i="5"/>
  <c r="ZB11" i="5"/>
  <c r="ZA11" i="5"/>
  <c r="YZ11" i="5"/>
  <c r="YY11" i="5"/>
  <c r="YX11" i="5"/>
  <c r="YW11" i="5"/>
  <c r="YV11" i="5"/>
  <c r="YU11" i="5"/>
  <c r="YT11" i="5"/>
  <c r="YS11" i="5"/>
  <c r="YR11" i="5"/>
  <c r="YQ11" i="5"/>
  <c r="YP11" i="5"/>
  <c r="YO11" i="5"/>
  <c r="YN11" i="5"/>
  <c r="YM11" i="5"/>
  <c r="YL11" i="5"/>
  <c r="YK11" i="5"/>
  <c r="YJ11" i="5"/>
  <c r="YI11" i="5"/>
  <c r="YH11" i="5"/>
  <c r="YG11" i="5"/>
  <c r="YF11" i="5"/>
  <c r="YE11" i="5"/>
  <c r="YD11" i="5"/>
  <c r="YC11" i="5"/>
  <c r="YB11" i="5"/>
  <c r="YA11" i="5"/>
  <c r="XZ11" i="5"/>
  <c r="XY11" i="5"/>
  <c r="XX11" i="5"/>
  <c r="XW11" i="5"/>
  <c r="XV11" i="5"/>
  <c r="XU11" i="5"/>
  <c r="XT11" i="5"/>
  <c r="XS11" i="5"/>
  <c r="XR11" i="5"/>
  <c r="XQ11" i="5"/>
  <c r="XP11" i="5"/>
  <c r="XO11" i="5"/>
  <c r="XN11" i="5"/>
  <c r="XM11" i="5"/>
  <c r="XL11" i="5"/>
  <c r="XK11" i="5"/>
  <c r="XJ11" i="5"/>
  <c r="XI11" i="5"/>
  <c r="XH11" i="5"/>
  <c r="XG11" i="5"/>
  <c r="XF11" i="5"/>
  <c r="UM11" i="5"/>
  <c r="UL11" i="5"/>
  <c r="UK11" i="5"/>
  <c r="ABV10" i="5"/>
  <c r="ABU10" i="5"/>
  <c r="ABT10" i="5"/>
  <c r="ABS10" i="5"/>
  <c r="ABR10" i="5"/>
  <c r="ABQ10" i="5"/>
  <c r="ABP10" i="5"/>
  <c r="ABO10" i="5"/>
  <c r="ABN10" i="5"/>
  <c r="ABM10" i="5"/>
  <c r="ABL10" i="5"/>
  <c r="ABK10" i="5"/>
  <c r="ABJ10" i="5"/>
  <c r="ABI10" i="5"/>
  <c r="ABH10" i="5"/>
  <c r="ABG10" i="5"/>
  <c r="ABF10" i="5"/>
  <c r="ABE10" i="5"/>
  <c r="ABD10" i="5"/>
  <c r="ABC10" i="5"/>
  <c r="ABB10" i="5"/>
  <c r="ABA10" i="5"/>
  <c r="AAZ10" i="5"/>
  <c r="AAY10" i="5"/>
  <c r="AAX10" i="5"/>
  <c r="AAW10" i="5"/>
  <c r="AAV10" i="5"/>
  <c r="AAU10" i="5"/>
  <c r="AAT10" i="5"/>
  <c r="AAS10" i="5"/>
  <c r="AAR10" i="5"/>
  <c r="AAQ10" i="5"/>
  <c r="AAP10" i="5"/>
  <c r="AAO10" i="5"/>
  <c r="AAN10" i="5"/>
  <c r="AAM10" i="5"/>
  <c r="AAL10" i="5"/>
  <c r="AAK10" i="5"/>
  <c r="AAJ10" i="5"/>
  <c r="AAI10" i="5"/>
  <c r="AAH10" i="5"/>
  <c r="AAG10" i="5"/>
  <c r="AAF10" i="5"/>
  <c r="AAE10" i="5"/>
  <c r="AAD10" i="5"/>
  <c r="AAC10" i="5"/>
  <c r="AAB10" i="5"/>
  <c r="AAA10" i="5"/>
  <c r="ZZ10" i="5"/>
  <c r="ZY10" i="5"/>
  <c r="ZX10" i="5"/>
  <c r="ZW10" i="5"/>
  <c r="ZV10" i="5"/>
  <c r="ZU10" i="5"/>
  <c r="ZT10" i="5"/>
  <c r="ZS10" i="5"/>
  <c r="ZR10" i="5"/>
  <c r="ZQ10" i="5"/>
  <c r="ZP10" i="5"/>
  <c r="ZO10" i="5"/>
  <c r="ZN10" i="5"/>
  <c r="ZM10" i="5"/>
  <c r="ZL10" i="5"/>
  <c r="ZK10" i="5"/>
  <c r="ZJ10" i="5"/>
  <c r="ZI10" i="5"/>
  <c r="ZH10" i="5"/>
  <c r="ZG10" i="5"/>
  <c r="ZF10" i="5"/>
  <c r="ZE10" i="5"/>
  <c r="ZD10" i="5"/>
  <c r="ZC10" i="5"/>
  <c r="ZB10" i="5"/>
  <c r="ZA10" i="5"/>
  <c r="YZ10" i="5"/>
  <c r="YY10" i="5"/>
  <c r="YX10" i="5"/>
  <c r="YW10" i="5"/>
  <c r="YV10" i="5"/>
  <c r="YU10" i="5"/>
  <c r="YT10" i="5"/>
  <c r="YS10" i="5"/>
  <c r="YR10" i="5"/>
  <c r="YQ10" i="5"/>
  <c r="YP10" i="5"/>
  <c r="YO10" i="5"/>
  <c r="YN10" i="5"/>
  <c r="YM10" i="5"/>
  <c r="YL10" i="5"/>
  <c r="YK10" i="5"/>
  <c r="YJ10" i="5"/>
  <c r="YI10" i="5"/>
  <c r="YH10" i="5"/>
  <c r="YG10" i="5"/>
  <c r="YF10" i="5"/>
  <c r="YE10" i="5"/>
  <c r="YD10" i="5"/>
  <c r="YC10" i="5"/>
  <c r="YB10" i="5"/>
  <c r="YA10" i="5"/>
  <c r="XZ10" i="5"/>
  <c r="XY10" i="5"/>
  <c r="XX10" i="5"/>
  <c r="XW10" i="5"/>
  <c r="XV10" i="5"/>
  <c r="XU10" i="5"/>
  <c r="XT10" i="5"/>
  <c r="XS10" i="5"/>
  <c r="XR10" i="5"/>
  <c r="XQ10" i="5"/>
  <c r="XP10" i="5"/>
  <c r="XO10" i="5"/>
  <c r="XN10" i="5"/>
  <c r="XM10" i="5"/>
  <c r="XL10" i="5"/>
  <c r="XK10" i="5"/>
  <c r="XJ10" i="5"/>
  <c r="XI10" i="5"/>
  <c r="XH10" i="5"/>
  <c r="XG10" i="5"/>
  <c r="XF10" i="5"/>
  <c r="UM10" i="5"/>
  <c r="UL10" i="5"/>
  <c r="UK10" i="5"/>
  <c r="ABV9" i="5"/>
  <c r="ABU9" i="5"/>
  <c r="ABT9" i="5"/>
  <c r="ABS9" i="5"/>
  <c r="ABR9" i="5"/>
  <c r="ABQ9" i="5"/>
  <c r="ABP9" i="5"/>
  <c r="ABO9" i="5"/>
  <c r="ABN9" i="5"/>
  <c r="ABM9" i="5"/>
  <c r="ABL9" i="5"/>
  <c r="ABK9" i="5"/>
  <c r="ABJ9" i="5"/>
  <c r="ABI9" i="5"/>
  <c r="ABH9" i="5"/>
  <c r="ABG9" i="5"/>
  <c r="ABF9" i="5"/>
  <c r="ABE9" i="5"/>
  <c r="ABD9" i="5"/>
  <c r="ABC9" i="5"/>
  <c r="ABB9" i="5"/>
  <c r="ABA9" i="5"/>
  <c r="AAZ9" i="5"/>
  <c r="AAY9" i="5"/>
  <c r="AAX9" i="5"/>
  <c r="AAW9" i="5"/>
  <c r="AAV9" i="5"/>
  <c r="AAU9" i="5"/>
  <c r="AAT9" i="5"/>
  <c r="AAS9" i="5"/>
  <c r="AAR9" i="5"/>
  <c r="AAQ9" i="5"/>
  <c r="AAP9" i="5"/>
  <c r="AAO9" i="5"/>
  <c r="AAN9" i="5"/>
  <c r="AAM9" i="5"/>
  <c r="AAL9" i="5"/>
  <c r="AAK9" i="5"/>
  <c r="AAJ9" i="5"/>
  <c r="AAI9" i="5"/>
  <c r="AAH9" i="5"/>
  <c r="AAG9" i="5"/>
  <c r="AAF9" i="5"/>
  <c r="AAE9" i="5"/>
  <c r="AAD9" i="5"/>
  <c r="AAC9" i="5"/>
  <c r="AAB9" i="5"/>
  <c r="AAA9" i="5"/>
  <c r="ZZ9" i="5"/>
  <c r="ZY9" i="5"/>
  <c r="ZX9" i="5"/>
  <c r="ZW9" i="5"/>
  <c r="ZV9" i="5"/>
  <c r="ZU9" i="5"/>
  <c r="ZT9" i="5"/>
  <c r="ZS9" i="5"/>
  <c r="ZR9" i="5"/>
  <c r="ZQ9" i="5"/>
  <c r="ZP9" i="5"/>
  <c r="ZO9" i="5"/>
  <c r="ZN9" i="5"/>
  <c r="ZM9" i="5"/>
  <c r="ZL9" i="5"/>
  <c r="ZK9" i="5"/>
  <c r="ZJ9" i="5"/>
  <c r="ZI9" i="5"/>
  <c r="ZH9" i="5"/>
  <c r="ZG9" i="5"/>
  <c r="ZF9" i="5"/>
  <c r="ZE9" i="5"/>
  <c r="ZD9" i="5"/>
  <c r="ZC9" i="5"/>
  <c r="ZB9" i="5"/>
  <c r="ZA9" i="5"/>
  <c r="YZ9" i="5"/>
  <c r="YY9" i="5"/>
  <c r="YX9" i="5"/>
  <c r="YW9" i="5"/>
  <c r="YV9" i="5"/>
  <c r="YU9" i="5"/>
  <c r="YT9" i="5"/>
  <c r="YS9" i="5"/>
  <c r="YR9" i="5"/>
  <c r="YQ9" i="5"/>
  <c r="YP9" i="5"/>
  <c r="YO9" i="5"/>
  <c r="YN9" i="5"/>
  <c r="YM9" i="5"/>
  <c r="YL9" i="5"/>
  <c r="YK9" i="5"/>
  <c r="YJ9" i="5"/>
  <c r="YI9" i="5"/>
  <c r="YH9" i="5"/>
  <c r="YG9" i="5"/>
  <c r="YF9" i="5"/>
  <c r="YE9" i="5"/>
  <c r="YD9" i="5"/>
  <c r="YC9" i="5"/>
  <c r="YB9" i="5"/>
  <c r="YA9" i="5"/>
  <c r="XZ9" i="5"/>
  <c r="XY9" i="5"/>
  <c r="XX9" i="5"/>
  <c r="XW9" i="5"/>
  <c r="XV9" i="5"/>
  <c r="XU9" i="5"/>
  <c r="XT9" i="5"/>
  <c r="XS9" i="5"/>
  <c r="XR9" i="5"/>
  <c r="XQ9" i="5"/>
  <c r="XP9" i="5"/>
  <c r="XO9" i="5"/>
  <c r="XN9" i="5"/>
  <c r="XM9" i="5"/>
  <c r="XL9" i="5"/>
  <c r="XK9" i="5"/>
  <c r="XJ9" i="5"/>
  <c r="XI9" i="5"/>
  <c r="XH9" i="5"/>
  <c r="XG9" i="5"/>
  <c r="XF9" i="5"/>
  <c r="UM9" i="5"/>
  <c r="UL9" i="5"/>
  <c r="UK9" i="5"/>
  <c r="ABV8" i="5"/>
  <c r="ABU8" i="5"/>
  <c r="ABT8" i="5"/>
  <c r="ABS8" i="5"/>
  <c r="ABR8" i="5"/>
  <c r="ABQ8" i="5"/>
  <c r="ABP8" i="5"/>
  <c r="ABO8" i="5"/>
  <c r="ABN8" i="5"/>
  <c r="ABM8" i="5"/>
  <c r="ABL8" i="5"/>
  <c r="ABK8" i="5"/>
  <c r="ABJ8" i="5"/>
  <c r="ABI8" i="5"/>
  <c r="ABH8" i="5"/>
  <c r="ABG8" i="5"/>
  <c r="ABF8" i="5"/>
  <c r="ABE8" i="5"/>
  <c r="ABD8" i="5"/>
  <c r="ABC8" i="5"/>
  <c r="ABB8" i="5"/>
  <c r="ABA8" i="5"/>
  <c r="AAZ8" i="5"/>
  <c r="AAY8" i="5"/>
  <c r="AAX8" i="5"/>
  <c r="AAW8" i="5"/>
  <c r="AAV8" i="5"/>
  <c r="AAU8" i="5"/>
  <c r="AAT8" i="5"/>
  <c r="AAS8" i="5"/>
  <c r="AAR8" i="5"/>
  <c r="AAQ8" i="5"/>
  <c r="AAP8" i="5"/>
  <c r="AAO8" i="5"/>
  <c r="AAN8" i="5"/>
  <c r="AAM8" i="5"/>
  <c r="AAL8" i="5"/>
  <c r="AAK8" i="5"/>
  <c r="AAJ8" i="5"/>
  <c r="AAI8" i="5"/>
  <c r="AAH8" i="5"/>
  <c r="AAG8" i="5"/>
  <c r="AAF8" i="5"/>
  <c r="AAE8" i="5"/>
  <c r="AAD8" i="5"/>
  <c r="AAC8" i="5"/>
  <c r="AAB8" i="5"/>
  <c r="AAA8" i="5"/>
  <c r="ZZ8" i="5"/>
  <c r="ZY8" i="5"/>
  <c r="ZX8" i="5"/>
  <c r="ZW8" i="5"/>
  <c r="ZV8" i="5"/>
  <c r="ZU8" i="5"/>
  <c r="ZT8" i="5"/>
  <c r="ZS8" i="5"/>
  <c r="ZR8" i="5"/>
  <c r="ZQ8" i="5"/>
  <c r="ZP8" i="5"/>
  <c r="ZO8" i="5"/>
  <c r="ZN8" i="5"/>
  <c r="ZM8" i="5"/>
  <c r="ZL8" i="5"/>
  <c r="ZK8" i="5"/>
  <c r="ZJ8" i="5"/>
  <c r="ZI8" i="5"/>
  <c r="ZH8" i="5"/>
  <c r="ZG8" i="5"/>
  <c r="ZF8" i="5"/>
  <c r="ZE8" i="5"/>
  <c r="ZD8" i="5"/>
  <c r="ZC8" i="5"/>
  <c r="ZB8" i="5"/>
  <c r="ZA8" i="5"/>
  <c r="YZ8" i="5"/>
  <c r="YY8" i="5"/>
  <c r="YX8" i="5"/>
  <c r="YW8" i="5"/>
  <c r="YV8" i="5"/>
  <c r="YU8" i="5"/>
  <c r="YT8" i="5"/>
  <c r="YS8" i="5"/>
  <c r="YR8" i="5"/>
  <c r="YQ8" i="5"/>
  <c r="YP8" i="5"/>
  <c r="YO8" i="5"/>
  <c r="YN8" i="5"/>
  <c r="YM8" i="5"/>
  <c r="YL8" i="5"/>
  <c r="YK8" i="5"/>
  <c r="YJ8" i="5"/>
  <c r="YI8" i="5"/>
  <c r="YH8" i="5"/>
  <c r="YG8" i="5"/>
  <c r="YF8" i="5"/>
  <c r="YE8" i="5"/>
  <c r="YD8" i="5"/>
  <c r="YC8" i="5"/>
  <c r="YB8" i="5"/>
  <c r="YA8" i="5"/>
  <c r="XZ8" i="5"/>
  <c r="XY8" i="5"/>
  <c r="XX8" i="5"/>
  <c r="XW8" i="5"/>
  <c r="XV8" i="5"/>
  <c r="XU8" i="5"/>
  <c r="XT8" i="5"/>
  <c r="XS8" i="5"/>
  <c r="XR8" i="5"/>
  <c r="XQ8" i="5"/>
  <c r="XP8" i="5"/>
  <c r="XO8" i="5"/>
  <c r="XN8" i="5"/>
  <c r="XM8" i="5"/>
  <c r="XL8" i="5"/>
  <c r="XK8" i="5"/>
  <c r="XJ8" i="5"/>
  <c r="XI8" i="5"/>
  <c r="XH8" i="5"/>
  <c r="XG8" i="5"/>
  <c r="XF8" i="5"/>
  <c r="UM8" i="5"/>
  <c r="UL8" i="5"/>
  <c r="UK8" i="5"/>
  <c r="ABV7" i="5"/>
  <c r="ABU7" i="5"/>
  <c r="ABT7" i="5"/>
  <c r="ABS7" i="5"/>
  <c r="ABR7" i="5"/>
  <c r="ABQ7" i="5"/>
  <c r="ABP7" i="5"/>
  <c r="ABO7" i="5"/>
  <c r="ABN7" i="5"/>
  <c r="ABM7" i="5"/>
  <c r="ABL7" i="5"/>
  <c r="ABK7" i="5"/>
  <c r="ABJ7" i="5"/>
  <c r="ABI7" i="5"/>
  <c r="ABH7" i="5"/>
  <c r="ABG7" i="5"/>
  <c r="ABF7" i="5"/>
  <c r="ABE7" i="5"/>
  <c r="ABD7" i="5"/>
  <c r="ABC7" i="5"/>
  <c r="ABB7" i="5"/>
  <c r="ABA7" i="5"/>
  <c r="AAZ7" i="5"/>
  <c r="AAY7" i="5"/>
  <c r="AAX7" i="5"/>
  <c r="AAW7" i="5"/>
  <c r="AAV7" i="5"/>
  <c r="AAU7" i="5"/>
  <c r="AAT7" i="5"/>
  <c r="AAS7" i="5"/>
  <c r="AAR7" i="5"/>
  <c r="AAQ7" i="5"/>
  <c r="AAP7" i="5"/>
  <c r="AAO7" i="5"/>
  <c r="AAN7" i="5"/>
  <c r="AAM7" i="5"/>
  <c r="AAL7" i="5"/>
  <c r="AAK7" i="5"/>
  <c r="AAJ7" i="5"/>
  <c r="AAI7" i="5"/>
  <c r="AAH7" i="5"/>
  <c r="AAG7" i="5"/>
  <c r="AAF7" i="5"/>
  <c r="AAE7" i="5"/>
  <c r="AAD7" i="5"/>
  <c r="AAC7" i="5"/>
  <c r="AAB7" i="5"/>
  <c r="AAA7" i="5"/>
  <c r="ZZ7" i="5"/>
  <c r="ZY7" i="5"/>
  <c r="ZX7" i="5"/>
  <c r="ZW7" i="5"/>
  <c r="ZV7" i="5"/>
  <c r="ZU7" i="5"/>
  <c r="ZT7" i="5"/>
  <c r="ZS7" i="5"/>
  <c r="ZR7" i="5"/>
  <c r="ZQ7" i="5"/>
  <c r="ZP7" i="5"/>
  <c r="ZO7" i="5"/>
  <c r="ZN7" i="5"/>
  <c r="ZM7" i="5"/>
  <c r="ZL7" i="5"/>
  <c r="ZK7" i="5"/>
  <c r="ZJ7" i="5"/>
  <c r="ZI7" i="5"/>
  <c r="ZH7" i="5"/>
  <c r="ZG7" i="5"/>
  <c r="ZF7" i="5"/>
  <c r="ZE7" i="5"/>
  <c r="ZD7" i="5"/>
  <c r="ZC7" i="5"/>
  <c r="ZB7" i="5"/>
  <c r="ZA7" i="5"/>
  <c r="YZ7" i="5"/>
  <c r="YY7" i="5"/>
  <c r="YX7" i="5"/>
  <c r="YW7" i="5"/>
  <c r="YV7" i="5"/>
  <c r="YU7" i="5"/>
  <c r="YT7" i="5"/>
  <c r="YS7" i="5"/>
  <c r="YR7" i="5"/>
  <c r="YQ7" i="5"/>
  <c r="YP7" i="5"/>
  <c r="YO7" i="5"/>
  <c r="YN7" i="5"/>
  <c r="YM7" i="5"/>
  <c r="YL7" i="5"/>
  <c r="YK7" i="5"/>
  <c r="YJ7" i="5"/>
  <c r="YI7" i="5"/>
  <c r="YH7" i="5"/>
  <c r="YG7" i="5"/>
  <c r="YF7" i="5"/>
  <c r="YE7" i="5"/>
  <c r="YD7" i="5"/>
  <c r="YC7" i="5"/>
  <c r="YB7" i="5"/>
  <c r="YA7" i="5"/>
  <c r="XZ7" i="5"/>
  <c r="XY7" i="5"/>
  <c r="XX7" i="5"/>
  <c r="XW7" i="5"/>
  <c r="XV7" i="5"/>
  <c r="XU7" i="5"/>
  <c r="XT7" i="5"/>
  <c r="XS7" i="5"/>
  <c r="XR7" i="5"/>
  <c r="XQ7" i="5"/>
  <c r="XP7" i="5"/>
  <c r="XO7" i="5"/>
  <c r="XN7" i="5"/>
  <c r="XM7" i="5"/>
  <c r="XL7" i="5"/>
  <c r="XK7" i="5"/>
  <c r="XJ7" i="5"/>
  <c r="XI7" i="5"/>
  <c r="XH7" i="5"/>
  <c r="XG7" i="5"/>
  <c r="XF7" i="5"/>
  <c r="UM7" i="5"/>
  <c r="UL7" i="5"/>
  <c r="UK7" i="5"/>
  <c r="ABV6" i="5"/>
  <c r="ABU6" i="5"/>
  <c r="ABT6" i="5"/>
  <c r="ABS6" i="5"/>
  <c r="ABR6" i="5"/>
  <c r="ABQ6" i="5"/>
  <c r="ABP6" i="5"/>
  <c r="ABO6" i="5"/>
  <c r="ABN6" i="5"/>
  <c r="ABM6" i="5"/>
  <c r="ABL6" i="5"/>
  <c r="ABK6" i="5"/>
  <c r="ABJ6" i="5"/>
  <c r="ABI6" i="5"/>
  <c r="ABH6" i="5"/>
  <c r="ABG6" i="5"/>
  <c r="ABF6" i="5"/>
  <c r="ABE6" i="5"/>
  <c r="ABD6" i="5"/>
  <c r="ABC6" i="5"/>
  <c r="ABB6" i="5"/>
  <c r="ABA6" i="5"/>
  <c r="AAZ6" i="5"/>
  <c r="AAY6" i="5"/>
  <c r="AAX6" i="5"/>
  <c r="AAW6" i="5"/>
  <c r="AAV6" i="5"/>
  <c r="AAU6" i="5"/>
  <c r="AAT6" i="5"/>
  <c r="AAS6" i="5"/>
  <c r="AAR6" i="5"/>
  <c r="AAQ6" i="5"/>
  <c r="AAP6" i="5"/>
  <c r="AAO6" i="5"/>
  <c r="AAN6" i="5"/>
  <c r="AAM6" i="5"/>
  <c r="AAL6" i="5"/>
  <c r="AAK6" i="5"/>
  <c r="AAJ6" i="5"/>
  <c r="AAI6" i="5"/>
  <c r="AAH6" i="5"/>
  <c r="AAG6" i="5"/>
  <c r="AAF6" i="5"/>
  <c r="AAE6" i="5"/>
  <c r="AAD6" i="5"/>
  <c r="AAC6" i="5"/>
  <c r="AAB6" i="5"/>
  <c r="AAA6" i="5"/>
  <c r="ZZ6" i="5"/>
  <c r="ZY6" i="5"/>
  <c r="ZX6" i="5"/>
  <c r="ZW6" i="5"/>
  <c r="ZV6" i="5"/>
  <c r="ZU6" i="5"/>
  <c r="ZT6" i="5"/>
  <c r="ZS6" i="5"/>
  <c r="ZR6" i="5"/>
  <c r="ZQ6" i="5"/>
  <c r="ZP6" i="5"/>
  <c r="ZO6" i="5"/>
  <c r="ZN6" i="5"/>
  <c r="ZM6" i="5"/>
  <c r="ZL6" i="5"/>
  <c r="ZK6" i="5"/>
  <c r="ZJ6" i="5"/>
  <c r="ZI6" i="5"/>
  <c r="ZH6" i="5"/>
  <c r="ZG6" i="5"/>
  <c r="ZF6" i="5"/>
  <c r="ZE6" i="5"/>
  <c r="ZD6" i="5"/>
  <c r="ZC6" i="5"/>
  <c r="ZB6" i="5"/>
  <c r="ZA6" i="5"/>
  <c r="YZ6" i="5"/>
  <c r="YY6" i="5"/>
  <c r="YX6" i="5"/>
  <c r="YW6" i="5"/>
  <c r="YV6" i="5"/>
  <c r="YU6" i="5"/>
  <c r="YT6" i="5"/>
  <c r="YS6" i="5"/>
  <c r="YR6" i="5"/>
  <c r="YQ6" i="5"/>
  <c r="YP6" i="5"/>
  <c r="YO6" i="5"/>
  <c r="YN6" i="5"/>
  <c r="YM6" i="5"/>
  <c r="YL6" i="5"/>
  <c r="YK6" i="5"/>
  <c r="YJ6" i="5"/>
  <c r="YI6" i="5"/>
  <c r="YH6" i="5"/>
  <c r="YG6" i="5"/>
  <c r="YF6" i="5"/>
  <c r="YE6" i="5"/>
  <c r="YD6" i="5"/>
  <c r="YC6" i="5"/>
  <c r="YB6" i="5"/>
  <c r="YA6" i="5"/>
  <c r="XZ6" i="5"/>
  <c r="XY6" i="5"/>
  <c r="XX6" i="5"/>
  <c r="XW6" i="5"/>
  <c r="XV6" i="5"/>
  <c r="XU6" i="5"/>
  <c r="XT6" i="5"/>
  <c r="XS6" i="5"/>
  <c r="XR6" i="5"/>
  <c r="XQ6" i="5"/>
  <c r="XP6" i="5"/>
  <c r="XO6" i="5"/>
  <c r="XN6" i="5"/>
  <c r="XM6" i="5"/>
  <c r="XL6" i="5"/>
  <c r="XK6" i="5"/>
  <c r="XJ6" i="5"/>
  <c r="XI6" i="5"/>
  <c r="XH6" i="5"/>
  <c r="XG6" i="5"/>
  <c r="XF6" i="5"/>
  <c r="UM6" i="5"/>
  <c r="UL6" i="5"/>
  <c r="UK6" i="5"/>
  <c r="ABV5" i="5"/>
  <c r="ABU5" i="5"/>
  <c r="ABT5" i="5"/>
  <c r="ABS5" i="5"/>
  <c r="ABR5" i="5"/>
  <c r="ABQ5" i="5"/>
  <c r="ABP5" i="5"/>
  <c r="ABO5" i="5"/>
  <c r="ABN5" i="5"/>
  <c r="ABM5" i="5"/>
  <c r="ABL5" i="5"/>
  <c r="ABK5" i="5"/>
  <c r="ABJ5" i="5"/>
  <c r="ABI5" i="5"/>
  <c r="ABH5" i="5"/>
  <c r="ABG5" i="5"/>
  <c r="ABF5" i="5"/>
  <c r="ABE5" i="5"/>
  <c r="ABD5" i="5"/>
  <c r="ABC5" i="5"/>
  <c r="ABB5" i="5"/>
  <c r="ABA5" i="5"/>
  <c r="AAZ5" i="5"/>
  <c r="AAY5" i="5"/>
  <c r="AAX5" i="5"/>
  <c r="AAW5" i="5"/>
  <c r="AAV5" i="5"/>
  <c r="AAU5" i="5"/>
  <c r="AAT5" i="5"/>
  <c r="AAS5" i="5"/>
  <c r="AAR5" i="5"/>
  <c r="AAQ5" i="5"/>
  <c r="AAP5" i="5"/>
  <c r="AAO5" i="5"/>
  <c r="AAN5" i="5"/>
  <c r="AAM5" i="5"/>
  <c r="AAL5" i="5"/>
  <c r="AAK5" i="5"/>
  <c r="AAJ5" i="5"/>
  <c r="AAI5" i="5"/>
  <c r="AAH5" i="5"/>
  <c r="AAG5" i="5"/>
  <c r="AAF5" i="5"/>
  <c r="AAE5" i="5"/>
  <c r="AAD5" i="5"/>
  <c r="AAC5" i="5"/>
  <c r="AAB5" i="5"/>
  <c r="AAA5" i="5"/>
  <c r="ZZ5" i="5"/>
  <c r="ZY5" i="5"/>
  <c r="ZX5" i="5"/>
  <c r="ZW5" i="5"/>
  <c r="ZV5" i="5"/>
  <c r="ZU5" i="5"/>
  <c r="ZT5" i="5"/>
  <c r="ZS5" i="5"/>
  <c r="ZR5" i="5"/>
  <c r="ZQ5" i="5"/>
  <c r="ZP5" i="5"/>
  <c r="ZO5" i="5"/>
  <c r="ZN5" i="5"/>
  <c r="ZM5" i="5"/>
  <c r="ZL5" i="5"/>
  <c r="ZK5" i="5"/>
  <c r="ZJ5" i="5"/>
  <c r="ZI5" i="5"/>
  <c r="ZH5" i="5"/>
  <c r="ZG5" i="5"/>
  <c r="ZF5" i="5"/>
  <c r="ZE5" i="5"/>
  <c r="ZD5" i="5"/>
  <c r="ZC5" i="5"/>
  <c r="ZB5" i="5"/>
  <c r="ZA5" i="5"/>
  <c r="YZ5" i="5"/>
  <c r="YY5" i="5"/>
  <c r="YX5" i="5"/>
  <c r="YW5" i="5"/>
  <c r="YV5" i="5"/>
  <c r="YU5" i="5"/>
  <c r="YT5" i="5"/>
  <c r="YS5" i="5"/>
  <c r="YR5" i="5"/>
  <c r="YQ5" i="5"/>
  <c r="YP5" i="5"/>
  <c r="YO5" i="5"/>
  <c r="YN5" i="5"/>
  <c r="YM5" i="5"/>
  <c r="YL5" i="5"/>
  <c r="YK5" i="5"/>
  <c r="YJ5" i="5"/>
  <c r="YI5" i="5"/>
  <c r="YH5" i="5"/>
  <c r="YG5" i="5"/>
  <c r="YF5" i="5"/>
  <c r="YE5" i="5"/>
  <c r="YD5" i="5"/>
  <c r="YC5" i="5"/>
  <c r="YB5" i="5"/>
  <c r="YA5" i="5"/>
  <c r="XZ5" i="5"/>
  <c r="XY5" i="5"/>
  <c r="XX5" i="5"/>
  <c r="XW5" i="5"/>
  <c r="XV5" i="5"/>
  <c r="XU5" i="5"/>
  <c r="XT5" i="5"/>
  <c r="XS5" i="5"/>
  <c r="XR5" i="5"/>
  <c r="XQ5" i="5"/>
  <c r="XP5" i="5"/>
  <c r="XO5" i="5"/>
  <c r="XN5" i="5"/>
  <c r="XM5" i="5"/>
  <c r="XL5" i="5"/>
  <c r="XK5" i="5"/>
  <c r="XJ5" i="5"/>
  <c r="XI5" i="5"/>
  <c r="XH5" i="5"/>
  <c r="XG5" i="5"/>
  <c r="XF5" i="5"/>
  <c r="UM5" i="5"/>
  <c r="UL5" i="5"/>
  <c r="UK5" i="5"/>
  <c r="B4" i="5"/>
  <c r="A1" i="5"/>
  <c r="I1" i="3"/>
  <c r="I98" i="13" l="1"/>
  <c r="I97" i="13"/>
  <c r="I96" i="13"/>
  <c r="I95" i="13"/>
  <c r="I94" i="13"/>
  <c r="I93" i="13"/>
  <c r="I92" i="13"/>
  <c r="I91" i="13"/>
  <c r="I90" i="13"/>
  <c r="I89" i="13"/>
  <c r="I88" i="13"/>
  <c r="I87" i="13"/>
  <c r="I86" i="13"/>
  <c r="I85" i="13"/>
  <c r="I55" i="13"/>
  <c r="I54" i="13"/>
  <c r="I69" i="13"/>
  <c r="I36" i="13"/>
  <c r="I83" i="13"/>
  <c r="I35" i="13"/>
  <c r="I82" i="13"/>
  <c r="I66" i="13"/>
  <c r="I50" i="13"/>
  <c r="I34" i="13"/>
  <c r="I81" i="13"/>
  <c r="I65" i="13"/>
  <c r="I49" i="13"/>
  <c r="I33" i="13"/>
  <c r="I80" i="13"/>
  <c r="I64" i="13"/>
  <c r="I48" i="13"/>
  <c r="I32" i="13"/>
  <c r="I79" i="13"/>
  <c r="I63" i="13"/>
  <c r="I47" i="13"/>
  <c r="I31" i="13"/>
  <c r="I71" i="13"/>
  <c r="I70" i="13"/>
  <c r="I53" i="13"/>
  <c r="I68" i="13"/>
  <c r="I51" i="13"/>
  <c r="I30" i="13"/>
  <c r="I45" i="13"/>
  <c r="I76" i="13"/>
  <c r="I44" i="13"/>
  <c r="I23" i="13"/>
  <c r="I43" i="13"/>
  <c r="I74" i="13"/>
  <c r="I58" i="13"/>
  <c r="I42" i="13"/>
  <c r="I26" i="13"/>
  <c r="I84" i="13"/>
  <c r="I61" i="13"/>
  <c r="I60" i="13"/>
  <c r="I59" i="13"/>
  <c r="I73" i="13"/>
  <c r="I57" i="13"/>
  <c r="I41" i="13"/>
  <c r="I25" i="13"/>
  <c r="I39" i="13"/>
  <c r="I38" i="13"/>
  <c r="I37" i="13"/>
  <c r="I52" i="13"/>
  <c r="I67" i="13"/>
  <c r="I78" i="13"/>
  <c r="I62" i="13"/>
  <c r="I46" i="13"/>
  <c r="I77" i="13"/>
  <c r="I29" i="13"/>
  <c r="I28" i="13"/>
  <c r="I75" i="13"/>
  <c r="I27" i="13"/>
  <c r="I72" i="13"/>
  <c r="I56" i="13"/>
  <c r="I40" i="13"/>
  <c r="I24" i="13"/>
  <c r="B9" i="3"/>
  <c r="B10" i="3" l="1"/>
  <c r="B13" i="3" s="1"/>
  <c r="B11" i="3"/>
  <c r="A11" i="3" l="1"/>
  <c r="AH1" i="2" s="1"/>
  <c r="A10" i="3"/>
  <c r="A83" i="4" s="1"/>
  <c r="A1" i="2"/>
  <c r="C3" i="11"/>
  <c r="D3" i="11" a="1"/>
  <c r="D3" i="11" s="1"/>
  <c r="C4" i="11"/>
  <c r="D4" i="11" a="1"/>
  <c r="D4" i="11" s="1"/>
  <c r="C5" i="11"/>
  <c r="D5" i="11" a="1"/>
  <c r="D5" i="11" s="1"/>
  <c r="C6" i="11"/>
  <c r="D6" i="11" a="1"/>
  <c r="D6" i="11" s="1"/>
  <c r="C7" i="11"/>
  <c r="D7" i="11" a="1"/>
  <c r="D7" i="11" s="1"/>
  <c r="C8" i="11"/>
  <c r="D8" i="11" a="1"/>
  <c r="D8" i="11" s="1"/>
  <c r="F1" i="11"/>
  <c r="A169" i="4"/>
  <c r="A170" i="4"/>
  <c r="A171" i="4"/>
  <c r="A172" i="4"/>
  <c r="A173" i="4"/>
  <c r="A174" i="4"/>
  <c r="A175" i="4"/>
  <c r="A176" i="4"/>
  <c r="A177" i="4"/>
  <c r="A178" i="4"/>
  <c r="A179" i="4"/>
  <c r="A180" i="4"/>
  <c r="A168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2" i="4"/>
  <c r="B2" i="4" s="1"/>
  <c r="C2" i="4" s="1"/>
  <c r="D2" i="4" s="1"/>
  <c r="E2" i="4" s="1"/>
  <c r="F2" i="4" s="1"/>
  <c r="G2" i="4" s="1"/>
  <c r="H2" i="4" s="1"/>
  <c r="I2" i="4" s="1"/>
  <c r="J2" i="4" s="1"/>
  <c r="K2" i="4" s="1"/>
  <c r="L2" i="4" s="1"/>
  <c r="C34" i="4"/>
  <c r="RL35" i="4"/>
  <c r="RL36" i="4" s="1" a="1"/>
  <c r="RL36" i="4" s="1"/>
  <c r="RL37" i="4" s="1"/>
  <c r="RL38" i="4" s="1"/>
  <c r="RL39" i="4" s="1"/>
  <c r="C82" i="4"/>
  <c r="RL83" i="4"/>
  <c r="A119" i="4"/>
  <c r="B120" i="4"/>
  <c r="C120" i="4" s="1"/>
  <c r="B119" i="4"/>
  <c r="C132" i="4"/>
  <c r="A203" i="4"/>
  <c r="B203" i="4" s="1"/>
  <c r="C203" i="4" s="1"/>
  <c r="D203" i="4" s="1"/>
  <c r="E203" i="4" s="1"/>
  <c r="F203" i="4" s="1"/>
  <c r="G203" i="4" s="1"/>
  <c r="H203" i="4" s="1"/>
  <c r="I203" i="4" s="1"/>
  <c r="J203" i="4" s="1"/>
  <c r="K203" i="4" s="1"/>
  <c r="L203" i="4" s="1"/>
  <c r="A204" i="4"/>
  <c r="B204" i="4" s="1"/>
  <c r="C204" i="4" s="1"/>
  <c r="D204" i="4" s="1"/>
  <c r="E204" i="4" s="1"/>
  <c r="F204" i="4" s="1"/>
  <c r="G204" i="4" s="1"/>
  <c r="H204" i="4" s="1"/>
  <c r="I204" i="4" s="1"/>
  <c r="J204" i="4" s="1"/>
  <c r="K204" i="4" s="1"/>
  <c r="L204" i="4" s="1"/>
  <c r="AZ2" i="2"/>
  <c r="BH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H3" i="2"/>
  <c r="AX5" i="2"/>
  <c r="AX6" i="2" s="1"/>
  <c r="AX7" i="2" s="1"/>
  <c r="BF5" i="2"/>
  <c r="BF6" i="2" s="1"/>
  <c r="BF7" i="2" s="1"/>
  <c r="V31" i="2"/>
  <c r="V32" i="2"/>
  <c r="V33" i="2"/>
  <c r="V34" i="2"/>
  <c r="RL84" i="4"/>
  <c r="RL40" i="4" s="1" a="1"/>
  <c r="RL40" i="4" s="1"/>
  <c r="AY2" i="2" l="1"/>
  <c r="C84" i="4"/>
  <c r="C9" i="3"/>
  <c r="C10" i="3" s="1"/>
  <c r="D82" i="4"/>
  <c r="V10" i="2"/>
  <c r="BG2" i="2"/>
  <c r="A84" i="4"/>
  <c r="A40" i="4" s="1"/>
  <c r="B34" i="4"/>
  <c r="B134" i="4"/>
  <c r="C134" i="4" s="1"/>
  <c r="B96" i="4"/>
  <c r="E19" i="11"/>
  <c r="C119" i="4"/>
  <c r="B137" i="4"/>
  <c r="C137" i="4" s="1"/>
  <c r="F19" i="11"/>
  <c r="B138" i="4"/>
  <c r="C138" i="4" s="1"/>
  <c r="E20" i="11"/>
  <c r="B139" i="4"/>
  <c r="C139" i="4" s="1"/>
  <c r="E18" i="11"/>
  <c r="B140" i="4"/>
  <c r="C140" i="4" s="1"/>
  <c r="E21" i="11"/>
  <c r="B136" i="4"/>
  <c r="C136" i="4" s="1"/>
  <c r="B133" i="4"/>
  <c r="C133" i="4" s="1"/>
  <c r="B141" i="4"/>
  <c r="C141" i="4" s="1"/>
  <c r="E17" i="11"/>
  <c r="B174" i="4"/>
  <c r="C174" i="4" s="1"/>
  <c r="AH5" i="2"/>
  <c r="AI5" i="2" s="1"/>
  <c r="AH4" i="2"/>
  <c r="E16" i="11"/>
  <c r="E15" i="11"/>
  <c r="F16" i="11"/>
  <c r="E25" i="11"/>
  <c r="F20" i="11"/>
  <c r="F15" i="11"/>
  <c r="B135" i="4"/>
  <c r="C135" i="4" s="1"/>
  <c r="D34" i="4"/>
  <c r="A36" i="4"/>
  <c r="A98" i="4"/>
  <c r="A102" i="4" s="1"/>
  <c r="F17" i="11"/>
  <c r="F21" i="11"/>
  <c r="F18" i="11"/>
  <c r="F26" i="11"/>
  <c r="RL92" i="4"/>
  <c r="B118" i="4"/>
  <c r="RL86" i="4"/>
  <c r="RL88" i="4" s="1"/>
  <c r="A118" i="4"/>
  <c r="A117" i="4" s="1"/>
  <c r="E27" i="11"/>
  <c r="E24" i="11"/>
  <c r="F31" i="11"/>
  <c r="F29" i="11"/>
  <c r="B164" i="4"/>
  <c r="C164" i="4" s="1"/>
  <c r="B160" i="4"/>
  <c r="C160" i="4" s="1"/>
  <c r="E23" i="11"/>
  <c r="E26" i="11"/>
  <c r="F28" i="11"/>
  <c r="B194" i="4"/>
  <c r="C194" i="4" s="1"/>
  <c r="B161" i="4"/>
  <c r="C161" i="4" s="1"/>
  <c r="B190" i="4"/>
  <c r="C190" i="4" s="1"/>
  <c r="B171" i="4"/>
  <c r="C171" i="4" s="1"/>
  <c r="B189" i="4"/>
  <c r="C189" i="4" s="1"/>
  <c r="B149" i="4"/>
  <c r="C149" i="4" s="1"/>
  <c r="E29" i="11"/>
  <c r="E30" i="11"/>
  <c r="B196" i="4"/>
  <c r="C196" i="4" s="1"/>
  <c r="B155" i="4"/>
  <c r="C155" i="4" s="1"/>
  <c r="B153" i="4"/>
  <c r="C153" i="4" s="1"/>
  <c r="B184" i="4"/>
  <c r="C184" i="4" s="1"/>
  <c r="B144" i="4"/>
  <c r="C144" i="4" s="1"/>
  <c r="B147" i="4"/>
  <c r="C147" i="4" s="1"/>
  <c r="B163" i="4"/>
  <c r="C163" i="4" s="1"/>
  <c r="B157" i="4"/>
  <c r="C157" i="4" s="1"/>
  <c r="F24" i="11"/>
  <c r="F30" i="11"/>
  <c r="B193" i="4"/>
  <c r="C193" i="4" s="1"/>
  <c r="B158" i="4"/>
  <c r="C158" i="4" s="1"/>
  <c r="B191" i="4"/>
  <c r="C191" i="4" s="1"/>
  <c r="E31" i="11"/>
  <c r="B197" i="4"/>
  <c r="C197" i="4" s="1"/>
  <c r="B186" i="4"/>
  <c r="C186" i="4" s="1"/>
  <c r="B146" i="4"/>
  <c r="C146" i="4" s="1"/>
  <c r="B159" i="4"/>
  <c r="C159" i="4" s="1"/>
  <c r="B183" i="4"/>
  <c r="C183" i="4" s="1"/>
  <c r="B185" i="4"/>
  <c r="C185" i="4" s="1"/>
  <c r="E28" i="11"/>
  <c r="B179" i="4"/>
  <c r="C179" i="4" s="1"/>
  <c r="B145" i="4"/>
  <c r="C145" i="4" s="1"/>
  <c r="F27" i="11"/>
  <c r="B154" i="4"/>
  <c r="C154" i="4" s="1"/>
  <c r="B142" i="4"/>
  <c r="C142" i="4" s="1"/>
  <c r="B187" i="4"/>
  <c r="C187" i="4" s="1"/>
  <c r="B148" i="4"/>
  <c r="C148" i="4" s="1"/>
  <c r="E22" i="11"/>
  <c r="B192" i="4"/>
  <c r="C192" i="4" s="1"/>
  <c r="B175" i="4"/>
  <c r="C175" i="4" s="1"/>
  <c r="B156" i="4"/>
  <c r="C156" i="4" s="1"/>
  <c r="B162" i="4"/>
  <c r="C162" i="4" s="1"/>
  <c r="B169" i="4"/>
  <c r="C169" i="4" s="1"/>
  <c r="B176" i="4"/>
  <c r="C176" i="4" s="1"/>
  <c r="F25" i="11"/>
  <c r="B170" i="4"/>
  <c r="C170" i="4" s="1"/>
  <c r="B188" i="4"/>
  <c r="C188" i="4" s="1"/>
  <c r="B195" i="4"/>
  <c r="C195" i="4" s="1"/>
  <c r="B177" i="4"/>
  <c r="C177" i="4" s="1"/>
  <c r="B143" i="4"/>
  <c r="C143" i="4" s="1"/>
  <c r="B172" i="4"/>
  <c r="C172" i="4" s="1"/>
  <c r="F22" i="11"/>
  <c r="B178" i="4"/>
  <c r="C178" i="4" s="1"/>
  <c r="BF8" i="2"/>
  <c r="BF9" i="2" s="1"/>
  <c r="A121" i="4"/>
  <c r="B168" i="4"/>
  <c r="C168" i="4" s="1"/>
  <c r="B173" i="4"/>
  <c r="C173" i="4" s="1"/>
  <c r="F23" i="11"/>
  <c r="RK97" i="4"/>
  <c r="RL87" i="4"/>
  <c r="RL93" i="4"/>
  <c r="AX8" i="2"/>
  <c r="C182" i="4"/>
  <c r="C152" i="4"/>
  <c r="C181" i="4"/>
  <c r="D132" i="4"/>
  <c r="RK98" i="4"/>
  <c r="RL85" i="4"/>
  <c r="G1" i="11"/>
  <c r="C11" i="3" l="1"/>
  <c r="D84" i="4" s="1"/>
  <c r="E34" i="4"/>
  <c r="F34" i="4" s="1"/>
  <c r="E82" i="4"/>
  <c r="A97" i="4"/>
  <c r="A101" i="4" s="1"/>
  <c r="C96" i="4"/>
  <c r="RL90" i="4"/>
  <c r="D9" i="3"/>
  <c r="D10" i="3" s="1"/>
  <c r="BG5" i="2"/>
  <c r="AH7" i="2"/>
  <c r="AH8" i="2" s="1"/>
  <c r="AI8" i="2" s="1"/>
  <c r="AH6" i="2"/>
  <c r="AI6" i="2" s="1"/>
  <c r="B117" i="4"/>
  <c r="C117" i="4" s="1"/>
  <c r="AY5" i="2"/>
  <c r="C118" i="4"/>
  <c r="B121" i="4"/>
  <c r="A122" i="4" s="1"/>
  <c r="A116" i="4"/>
  <c r="B116" i="4"/>
  <c r="G22" i="11"/>
  <c r="G18" i="11"/>
  <c r="G23" i="11"/>
  <c r="G30" i="11"/>
  <c r="G26" i="11"/>
  <c r="H1" i="11"/>
  <c r="I1" i="11" s="1"/>
  <c r="G16" i="11"/>
  <c r="G28" i="11"/>
  <c r="G31" i="11"/>
  <c r="G21" i="11"/>
  <c r="G17" i="11"/>
  <c r="G19" i="11"/>
  <c r="G15" i="11"/>
  <c r="G25" i="11"/>
  <c r="G24" i="11"/>
  <c r="G20" i="11"/>
  <c r="G27" i="11"/>
  <c r="G29" i="11"/>
  <c r="BF10" i="2"/>
  <c r="RL89" i="4"/>
  <c r="RL91" i="4"/>
  <c r="D196" i="4"/>
  <c r="D187" i="4"/>
  <c r="D169" i="4"/>
  <c r="D161" i="4"/>
  <c r="D146" i="4"/>
  <c r="D134" i="4"/>
  <c r="D135" i="4"/>
  <c r="D192" i="4"/>
  <c r="D179" i="4"/>
  <c r="D174" i="4"/>
  <c r="D159" i="4"/>
  <c r="D176" i="4"/>
  <c r="D186" i="4"/>
  <c r="D185" i="4"/>
  <c r="D155" i="4"/>
  <c r="D136" i="4"/>
  <c r="D133" i="4"/>
  <c r="D195" i="4"/>
  <c r="D184" i="4"/>
  <c r="D183" i="4"/>
  <c r="D148" i="4"/>
  <c r="D149" i="4"/>
  <c r="D156" i="4"/>
  <c r="D181" i="4"/>
  <c r="D194" i="4"/>
  <c r="D177" i="4"/>
  <c r="D168" i="4"/>
  <c r="D144" i="4"/>
  <c r="D141" i="4"/>
  <c r="D145" i="4"/>
  <c r="D182" i="4"/>
  <c r="D189" i="4"/>
  <c r="D175" i="4"/>
  <c r="D163" i="4"/>
  <c r="D142" i="4"/>
  <c r="D154" i="4"/>
  <c r="D140" i="4"/>
  <c r="D190" i="4"/>
  <c r="D171" i="4"/>
  <c r="D164" i="4"/>
  <c r="D147" i="4"/>
  <c r="D139" i="4"/>
  <c r="D173" i="4"/>
  <c r="D160" i="4"/>
  <c r="D170" i="4"/>
  <c r="D137" i="4"/>
  <c r="D152" i="4"/>
  <c r="D172" i="4"/>
  <c r="D162" i="4"/>
  <c r="E132" i="4"/>
  <c r="D197" i="4"/>
  <c r="D157" i="4"/>
  <c r="D191" i="4"/>
  <c r="D153" i="4"/>
  <c r="D188" i="4"/>
  <c r="D158" i="4"/>
  <c r="D193" i="4"/>
  <c r="D178" i="4"/>
  <c r="D138" i="4"/>
  <c r="D143" i="4"/>
  <c r="AX9" i="2"/>
  <c r="C13" i="3" l="1"/>
  <c r="D13" i="3" s="1"/>
  <c r="D11" i="3"/>
  <c r="E84" i="4" s="1"/>
  <c r="D35" i="4" a="1"/>
  <c r="D35" i="4" s="1"/>
  <c r="C83" i="4"/>
  <c r="B98" i="4" s="1"/>
  <c r="C35" i="4" a="1"/>
  <c r="C35" i="4" s="1"/>
  <c r="AZ5" i="2"/>
  <c r="G34" i="4"/>
  <c r="H34" i="4" s="1"/>
  <c r="I34" i="4" s="1"/>
  <c r="F82" i="4"/>
  <c r="E96" i="4" s="1"/>
  <c r="D96" i="4"/>
  <c r="E9" i="3"/>
  <c r="E10" i="3" s="1"/>
  <c r="F2" i="11"/>
  <c r="BG6" i="2"/>
  <c r="C97" i="4"/>
  <c r="AY6" i="2"/>
  <c r="AH9" i="2"/>
  <c r="AI9" i="2" s="1"/>
  <c r="C86" i="4"/>
  <c r="E2" i="11"/>
  <c r="BH5" i="2"/>
  <c r="AI7" i="2"/>
  <c r="C116" i="4"/>
  <c r="J1" i="11"/>
  <c r="J29" i="11" s="1"/>
  <c r="C87" i="4"/>
  <c r="C40" i="4" a="1"/>
  <c r="C40" i="4" s="1"/>
  <c r="B97" i="4"/>
  <c r="C121" i="4"/>
  <c r="B122" i="4"/>
  <c r="A123" i="4" s="1"/>
  <c r="B115" i="4"/>
  <c r="A115" i="4"/>
  <c r="AX10" i="2"/>
  <c r="E195" i="4"/>
  <c r="E176" i="4"/>
  <c r="E161" i="4"/>
  <c r="E148" i="4"/>
  <c r="E147" i="4"/>
  <c r="E141" i="4"/>
  <c r="E134" i="4"/>
  <c r="E182" i="4"/>
  <c r="E196" i="4"/>
  <c r="E187" i="4"/>
  <c r="E172" i="4"/>
  <c r="E171" i="4"/>
  <c r="E144" i="4"/>
  <c r="E140" i="4"/>
  <c r="E137" i="4"/>
  <c r="E194" i="4"/>
  <c r="E185" i="4"/>
  <c r="E170" i="4"/>
  <c r="E164" i="4"/>
  <c r="E142" i="4"/>
  <c r="E162" i="4"/>
  <c r="E169" i="4"/>
  <c r="E192" i="4"/>
  <c r="E179" i="4"/>
  <c r="E183" i="4"/>
  <c r="E159" i="4"/>
  <c r="E184" i="4"/>
  <c r="E160" i="4"/>
  <c r="E138" i="4"/>
  <c r="E189" i="4"/>
  <c r="E178" i="4"/>
  <c r="E168" i="4"/>
  <c r="E155" i="4"/>
  <c r="E158" i="4"/>
  <c r="E149" i="4"/>
  <c r="E135" i="4"/>
  <c r="E152" i="4"/>
  <c r="E188" i="4"/>
  <c r="E146" i="4"/>
  <c r="E133" i="4"/>
  <c r="E174" i="4"/>
  <c r="E154" i="4"/>
  <c r="E177" i="4"/>
  <c r="E143" i="4"/>
  <c r="E197" i="4"/>
  <c r="E163" i="4"/>
  <c r="E156" i="4"/>
  <c r="E191" i="4"/>
  <c r="E175" i="4"/>
  <c r="E145" i="4"/>
  <c r="E193" i="4"/>
  <c r="E157" i="4"/>
  <c r="E139" i="4"/>
  <c r="E181" i="4"/>
  <c r="E190" i="4"/>
  <c r="E186" i="4"/>
  <c r="E153" i="4"/>
  <c r="E173" i="4"/>
  <c r="E136" i="4"/>
  <c r="I21" i="11"/>
  <c r="I18" i="11"/>
  <c r="I19" i="11"/>
  <c r="I15" i="11"/>
  <c r="I26" i="11"/>
  <c r="I30" i="11"/>
  <c r="I16" i="11"/>
  <c r="I28" i="11"/>
  <c r="I20" i="11"/>
  <c r="I23" i="11"/>
  <c r="I27" i="11"/>
  <c r="I31" i="11"/>
  <c r="I17" i="11"/>
  <c r="I22" i="11"/>
  <c r="I29" i="11"/>
  <c r="I25" i="11"/>
  <c r="I24" i="11"/>
  <c r="F132" i="4"/>
  <c r="BF11" i="2"/>
  <c r="H26" i="11"/>
  <c r="H21" i="11"/>
  <c r="H31" i="11"/>
  <c r="H24" i="11"/>
  <c r="H29" i="11"/>
  <c r="H15" i="11"/>
  <c r="H18" i="11"/>
  <c r="H28" i="11"/>
  <c r="H17" i="11"/>
  <c r="H19" i="11"/>
  <c r="H20" i="11"/>
  <c r="H25" i="11"/>
  <c r="H22" i="11"/>
  <c r="H16" i="11"/>
  <c r="H27" i="11"/>
  <c r="H23" i="11"/>
  <c r="H30" i="11"/>
  <c r="C85" i="4" l="1" a="1"/>
  <c r="C85" i="4" s="1"/>
  <c r="E83" i="4"/>
  <c r="E35" i="4" a="1"/>
  <c r="E35" i="4" s="1"/>
  <c r="D83" i="4"/>
  <c r="C98" i="4" s="1"/>
  <c r="E11" i="3"/>
  <c r="F84" i="4" s="1"/>
  <c r="G82" i="4"/>
  <c r="F9" i="3"/>
  <c r="F10" i="3" s="1"/>
  <c r="D36" i="4" a="1"/>
  <c r="D36" i="4" s="1"/>
  <c r="AZ6" i="2"/>
  <c r="BH6" i="2"/>
  <c r="J34" i="4"/>
  <c r="D87" i="4"/>
  <c r="D40" i="4" a="1"/>
  <c r="D40" i="4" s="1"/>
  <c r="D86" i="4"/>
  <c r="AY7" i="2"/>
  <c r="G2" i="11"/>
  <c r="E86" i="4"/>
  <c r="BG7" i="2"/>
  <c r="J28" i="11"/>
  <c r="J21" i="11"/>
  <c r="J31" i="11"/>
  <c r="J30" i="11"/>
  <c r="AH10" i="2"/>
  <c r="AI10" i="2" s="1"/>
  <c r="AH11" i="2"/>
  <c r="C36" i="4" a="1"/>
  <c r="C36" i="4" s="1"/>
  <c r="C37" i="4" s="1"/>
  <c r="C38" i="4" s="1"/>
  <c r="C39" i="4" s="1"/>
  <c r="C93" i="4"/>
  <c r="C92" i="4"/>
  <c r="C88" i="4"/>
  <c r="C90" i="4" s="1"/>
  <c r="K1" i="11"/>
  <c r="L1" i="11" s="1"/>
  <c r="J27" i="11"/>
  <c r="J26" i="11"/>
  <c r="J25" i="11"/>
  <c r="J22" i="11"/>
  <c r="J20" i="11"/>
  <c r="J17" i="11"/>
  <c r="J18" i="11"/>
  <c r="J15" i="11"/>
  <c r="J19" i="11"/>
  <c r="J24" i="11"/>
  <c r="J16" i="11"/>
  <c r="J23" i="11"/>
  <c r="C89" i="4"/>
  <c r="C91" i="4" s="1"/>
  <c r="B114" i="4"/>
  <c r="A114" i="4"/>
  <c r="C115" i="4"/>
  <c r="B123" i="4"/>
  <c r="A124" i="4" s="1"/>
  <c r="C122" i="4"/>
  <c r="F197" i="4"/>
  <c r="F187" i="4"/>
  <c r="F172" i="4"/>
  <c r="F162" i="4"/>
  <c r="F154" i="4"/>
  <c r="F148" i="4"/>
  <c r="F144" i="4"/>
  <c r="F181" i="4"/>
  <c r="F195" i="4"/>
  <c r="F189" i="4"/>
  <c r="F179" i="4"/>
  <c r="F173" i="4"/>
  <c r="F147" i="4"/>
  <c r="F137" i="4"/>
  <c r="F138" i="4"/>
  <c r="F193" i="4"/>
  <c r="F183" i="4"/>
  <c r="F177" i="4"/>
  <c r="F168" i="4"/>
  <c r="F145" i="4"/>
  <c r="F135" i="4"/>
  <c r="F136" i="4"/>
  <c r="F192" i="4"/>
  <c r="F178" i="4"/>
  <c r="F175" i="4"/>
  <c r="F161" i="4"/>
  <c r="F143" i="4"/>
  <c r="F133" i="4"/>
  <c r="F134" i="4"/>
  <c r="F190" i="4"/>
  <c r="F176" i="4"/>
  <c r="F194" i="4"/>
  <c r="F158" i="4"/>
  <c r="F169" i="4"/>
  <c r="F142" i="4"/>
  <c r="F157" i="4"/>
  <c r="F196" i="4"/>
  <c r="F164" i="4"/>
  <c r="F153" i="4"/>
  <c r="F182" i="4"/>
  <c r="F188" i="4"/>
  <c r="F160" i="4"/>
  <c r="F140" i="4"/>
  <c r="F185" i="4"/>
  <c r="F156" i="4"/>
  <c r="F163" i="4"/>
  <c r="F186" i="4"/>
  <c r="F149" i="4"/>
  <c r="F146" i="4"/>
  <c r="F174" i="4"/>
  <c r="F141" i="4"/>
  <c r="F170" i="4"/>
  <c r="F159" i="4"/>
  <c r="F191" i="4"/>
  <c r="F171" i="4"/>
  <c r="F184" i="4"/>
  <c r="F139" i="4"/>
  <c r="F155" i="4"/>
  <c r="F152" i="4"/>
  <c r="G132" i="4"/>
  <c r="H132" i="4" s="1"/>
  <c r="BF12" i="2"/>
  <c r="AX11" i="2"/>
  <c r="E13" i="3" l="1"/>
  <c r="F13" i="3" s="1"/>
  <c r="F11" i="3"/>
  <c r="K22" i="11"/>
  <c r="G9" i="3"/>
  <c r="G10" i="3" s="1"/>
  <c r="K27" i="11"/>
  <c r="K15" i="11"/>
  <c r="K25" i="11"/>
  <c r="K29" i="11"/>
  <c r="K19" i="11"/>
  <c r="K16" i="11"/>
  <c r="K31" i="11"/>
  <c r="F87" i="4"/>
  <c r="H82" i="4"/>
  <c r="G96" i="4" s="1"/>
  <c r="F96" i="4"/>
  <c r="K23" i="11"/>
  <c r="D88" i="4"/>
  <c r="D90" i="4" s="1"/>
  <c r="D93" i="4"/>
  <c r="D89" i="4"/>
  <c r="D91" i="4" s="1"/>
  <c r="D85" i="4"/>
  <c r="D92" i="4"/>
  <c r="K34" i="4"/>
  <c r="L34" i="4" s="1"/>
  <c r="M34" i="4" s="1"/>
  <c r="N34" i="4" s="1"/>
  <c r="O34" i="4" s="1"/>
  <c r="P34" i="4" s="1"/>
  <c r="Q34" i="4" s="1"/>
  <c r="R34" i="4" s="1"/>
  <c r="S34" i="4" s="1"/>
  <c r="T34" i="4" s="1"/>
  <c r="U34" i="4" s="1"/>
  <c r="V34" i="4" s="1"/>
  <c r="W34" i="4" s="1"/>
  <c r="X34" i="4" s="1"/>
  <c r="Y34" i="4" s="1"/>
  <c r="Z34" i="4" s="1"/>
  <c r="AA34" i="4" s="1"/>
  <c r="AB34" i="4" s="1"/>
  <c r="AC34" i="4" s="1"/>
  <c r="AD34" i="4" s="1"/>
  <c r="AE34" i="4" s="1"/>
  <c r="AF34" i="4" s="1"/>
  <c r="AG34" i="4" s="1"/>
  <c r="AH34" i="4" s="1"/>
  <c r="AI34" i="4" s="1"/>
  <c r="AJ34" i="4" s="1"/>
  <c r="AK34" i="4" s="1"/>
  <c r="AL34" i="4" s="1"/>
  <c r="AM34" i="4" s="1"/>
  <c r="AN34" i="4" s="1"/>
  <c r="AO34" i="4" s="1"/>
  <c r="AP34" i="4" s="1"/>
  <c r="AQ34" i="4" s="1"/>
  <c r="AR34" i="4" s="1"/>
  <c r="AS34" i="4" s="1"/>
  <c r="AT34" i="4" s="1"/>
  <c r="AU34" i="4" s="1"/>
  <c r="AV34" i="4" s="1"/>
  <c r="AW34" i="4" s="1"/>
  <c r="AX34" i="4" s="1"/>
  <c r="AY34" i="4" s="1"/>
  <c r="AZ34" i="4" s="1"/>
  <c r="BA34" i="4" s="1"/>
  <c r="BB34" i="4" s="1"/>
  <c r="BC34" i="4" s="1"/>
  <c r="BD34" i="4" s="1"/>
  <c r="BE34" i="4" s="1"/>
  <c r="BF34" i="4" s="1"/>
  <c r="BG34" i="4" s="1"/>
  <c r="BH34" i="4" s="1"/>
  <c r="BI34" i="4" s="1"/>
  <c r="BJ34" i="4" s="1"/>
  <c r="BK34" i="4" s="1"/>
  <c r="BL34" i="4" s="1"/>
  <c r="BM34" i="4" s="1"/>
  <c r="BN34" i="4" s="1"/>
  <c r="BO34" i="4" s="1"/>
  <c r="AZ7" i="2"/>
  <c r="E93" i="4"/>
  <c r="BH7" i="2"/>
  <c r="E87" i="4"/>
  <c r="D97" i="4"/>
  <c r="E40" i="4" a="1"/>
  <c r="E40" i="4" s="1"/>
  <c r="K28" i="11"/>
  <c r="K26" i="11"/>
  <c r="K24" i="11"/>
  <c r="K17" i="11"/>
  <c r="K21" i="11"/>
  <c r="K30" i="11"/>
  <c r="K18" i="11"/>
  <c r="K20" i="11"/>
  <c r="D37" i="4"/>
  <c r="D38" i="4" s="1"/>
  <c r="D39" i="4" s="1"/>
  <c r="AH12" i="2"/>
  <c r="AI12" i="2" s="1"/>
  <c r="AH13" i="2"/>
  <c r="AI11" i="2"/>
  <c r="C123" i="4"/>
  <c r="B124" i="4"/>
  <c r="A125" i="4" s="1"/>
  <c r="A113" i="4"/>
  <c r="B113" i="4"/>
  <c r="C114" i="4"/>
  <c r="AX12" i="2"/>
  <c r="H2" i="11"/>
  <c r="I132" i="4"/>
  <c r="J132" i="4" s="1"/>
  <c r="K132" i="4" s="1"/>
  <c r="BF13" i="2"/>
  <c r="L22" i="11"/>
  <c r="L29" i="11"/>
  <c r="L16" i="11"/>
  <c r="L31" i="11"/>
  <c r="L28" i="11"/>
  <c r="L27" i="11"/>
  <c r="L26" i="11"/>
  <c r="L24" i="11"/>
  <c r="L19" i="11"/>
  <c r="L18" i="11"/>
  <c r="L17" i="11"/>
  <c r="L20" i="11"/>
  <c r="L23" i="11"/>
  <c r="L25" i="11"/>
  <c r="L30" i="11"/>
  <c r="L15" i="11"/>
  <c r="L21" i="11"/>
  <c r="M1" i="11"/>
  <c r="G197" i="4"/>
  <c r="G191" i="4"/>
  <c r="G177" i="4"/>
  <c r="G176" i="4"/>
  <c r="G149" i="4"/>
  <c r="G148" i="4"/>
  <c r="G170" i="4"/>
  <c r="G194" i="4"/>
  <c r="G186" i="4"/>
  <c r="G173" i="4"/>
  <c r="G168" i="4"/>
  <c r="G145" i="4"/>
  <c r="G139" i="4"/>
  <c r="G138" i="4"/>
  <c r="G193" i="4"/>
  <c r="G184" i="4"/>
  <c r="G171" i="4"/>
  <c r="G161" i="4"/>
  <c r="G143" i="4"/>
  <c r="G163" i="4"/>
  <c r="G137" i="4"/>
  <c r="G181" i="4"/>
  <c r="G195" i="4"/>
  <c r="G183" i="4"/>
  <c r="G169" i="4"/>
  <c r="G160" i="4"/>
  <c r="G141" i="4"/>
  <c r="G157" i="4"/>
  <c r="G135" i="4"/>
  <c r="G152" i="4"/>
  <c r="G190" i="4"/>
  <c r="G185" i="4"/>
  <c r="G162" i="4"/>
  <c r="G156" i="4"/>
  <c r="G159" i="4"/>
  <c r="G146" i="4"/>
  <c r="G134" i="4"/>
  <c r="G182" i="4"/>
  <c r="G164" i="4"/>
  <c r="G144" i="4"/>
  <c r="G192" i="4"/>
  <c r="G172" i="4"/>
  <c r="G142" i="4"/>
  <c r="G189" i="4"/>
  <c r="G158" i="4"/>
  <c r="G140" i="4"/>
  <c r="G188" i="4"/>
  <c r="G154" i="4"/>
  <c r="G136" i="4"/>
  <c r="G178" i="4"/>
  <c r="G147" i="4"/>
  <c r="G133" i="4"/>
  <c r="G179" i="4"/>
  <c r="G174" i="4"/>
  <c r="G155" i="4"/>
  <c r="G153" i="4"/>
  <c r="G196" i="4"/>
  <c r="G175" i="4"/>
  <c r="G187" i="4"/>
  <c r="H195" i="4"/>
  <c r="H189" i="4"/>
  <c r="H169" i="4"/>
  <c r="H161" i="4"/>
  <c r="H148" i="4"/>
  <c r="H140" i="4"/>
  <c r="H137" i="4"/>
  <c r="H182" i="4"/>
  <c r="H191" i="4"/>
  <c r="H184" i="4"/>
  <c r="H183" i="4"/>
  <c r="H178" i="4"/>
  <c r="H144" i="4"/>
  <c r="H136" i="4"/>
  <c r="H133" i="4"/>
  <c r="H152" i="4"/>
  <c r="H197" i="4"/>
  <c r="H179" i="4"/>
  <c r="H187" i="4"/>
  <c r="H162" i="4"/>
  <c r="H142" i="4"/>
  <c r="H134" i="4"/>
  <c r="H164" i="4"/>
  <c r="H186" i="4"/>
  <c r="H173" i="4"/>
  <c r="H168" i="4"/>
  <c r="H155" i="4"/>
  <c r="H149" i="4"/>
  <c r="H156" i="4"/>
  <c r="H139" i="4"/>
  <c r="H188" i="4"/>
  <c r="H172" i="4"/>
  <c r="H160" i="4"/>
  <c r="H147" i="4"/>
  <c r="H185" i="4"/>
  <c r="H174" i="4"/>
  <c r="H138" i="4"/>
  <c r="H181" i="4"/>
  <c r="H177" i="4"/>
  <c r="H159" i="4"/>
  <c r="H154" i="4"/>
  <c r="H175" i="4"/>
  <c r="H157" i="4"/>
  <c r="H143" i="4"/>
  <c r="H196" i="4"/>
  <c r="H171" i="4"/>
  <c r="H153" i="4"/>
  <c r="H145" i="4"/>
  <c r="H193" i="4"/>
  <c r="H190" i="4"/>
  <c r="H146" i="4"/>
  <c r="H135" i="4"/>
  <c r="H158" i="4"/>
  <c r="H194" i="4"/>
  <c r="H192" i="4"/>
  <c r="H176" i="4"/>
  <c r="H163" i="4"/>
  <c r="H170" i="4"/>
  <c r="H141" i="4"/>
  <c r="G11" i="3" l="1"/>
  <c r="F35" i="4" a="1"/>
  <c r="F35" i="4" s="1"/>
  <c r="F36" i="4" s="1" a="1"/>
  <c r="F36" i="4" s="1"/>
  <c r="F83" i="4"/>
  <c r="F85" i="4" s="1" a="1"/>
  <c r="F85" i="4" s="1"/>
  <c r="G35" i="4" a="1"/>
  <c r="G35" i="4" s="1"/>
  <c r="G84" i="4"/>
  <c r="G40" i="4" s="1" a="1"/>
  <c r="G40" i="4" s="1"/>
  <c r="H9" i="3"/>
  <c r="H10" i="3" s="1"/>
  <c r="F86" i="4"/>
  <c r="E97" i="4"/>
  <c r="F40" i="4" a="1"/>
  <c r="F40" i="4" s="1"/>
  <c r="I82" i="4"/>
  <c r="H96" i="4" s="1"/>
  <c r="BP34" i="4"/>
  <c r="BQ34" i="4" s="1"/>
  <c r="BR34" i="4" s="1"/>
  <c r="BS34" i="4" s="1"/>
  <c r="BT34" i="4" s="1"/>
  <c r="BU34" i="4" s="1"/>
  <c r="BV34" i="4" s="1"/>
  <c r="BW34" i="4" s="1"/>
  <c r="BX34" i="4" s="1"/>
  <c r="BY34" i="4" s="1"/>
  <c r="BZ34" i="4" s="1"/>
  <c r="CA34" i="4" s="1"/>
  <c r="CB34" i="4" s="1"/>
  <c r="CC34" i="4" s="1"/>
  <c r="CD34" i="4" s="1"/>
  <c r="CE34" i="4" s="1"/>
  <c r="CF34" i="4" s="1"/>
  <c r="CG34" i="4" s="1"/>
  <c r="CH34" i="4" s="1"/>
  <c r="CI34" i="4" s="1"/>
  <c r="CJ34" i="4" s="1"/>
  <c r="CK34" i="4" s="1"/>
  <c r="CL34" i="4" s="1"/>
  <c r="CM34" i="4" s="1"/>
  <c r="CN34" i="4" s="1"/>
  <c r="CO34" i="4" s="1"/>
  <c r="CP34" i="4" s="1"/>
  <c r="CQ34" i="4" s="1"/>
  <c r="CR34" i="4" s="1"/>
  <c r="CS34" i="4" s="1"/>
  <c r="CT34" i="4" s="1"/>
  <c r="CU34" i="4" s="1"/>
  <c r="CV34" i="4" s="1"/>
  <c r="CW34" i="4" s="1"/>
  <c r="CX34" i="4" s="1"/>
  <c r="CY34" i="4" s="1"/>
  <c r="CZ34" i="4" s="1"/>
  <c r="DA34" i="4" s="1"/>
  <c r="DB34" i="4" s="1"/>
  <c r="DC34" i="4" s="1"/>
  <c r="DD34" i="4" s="1"/>
  <c r="DE34" i="4" s="1"/>
  <c r="DF34" i="4" s="1"/>
  <c r="DG34" i="4" s="1"/>
  <c r="DH34" i="4" s="1"/>
  <c r="DI34" i="4" s="1"/>
  <c r="DJ34" i="4" s="1"/>
  <c r="DK34" i="4" s="1"/>
  <c r="DL34" i="4" s="1"/>
  <c r="DM34" i="4" s="1"/>
  <c r="DN34" i="4" s="1"/>
  <c r="DO34" i="4" s="1"/>
  <c r="DP34" i="4" s="1"/>
  <c r="DQ34" i="4" s="1"/>
  <c r="DR34" i="4" s="1"/>
  <c r="DS34" i="4" s="1"/>
  <c r="DT34" i="4" s="1"/>
  <c r="DU34" i="4" s="1"/>
  <c r="DV34" i="4" s="1"/>
  <c r="DW34" i="4" s="1"/>
  <c r="DX34" i="4" s="1"/>
  <c r="DY34" i="4" s="1"/>
  <c r="DZ34" i="4" s="1"/>
  <c r="EA34" i="4" s="1"/>
  <c r="EB34" i="4" s="1"/>
  <c r="EC34" i="4" s="1"/>
  <c r="ED34" i="4" s="1"/>
  <c r="EE34" i="4" s="1"/>
  <c r="EF34" i="4" s="1"/>
  <c r="EG34" i="4" s="1"/>
  <c r="EH34" i="4" s="1"/>
  <c r="EI34" i="4" s="1"/>
  <c r="EJ34" i="4" s="1"/>
  <c r="EK34" i="4" s="1"/>
  <c r="EL34" i="4" s="1"/>
  <c r="EM34" i="4" s="1"/>
  <c r="EN34" i="4" s="1"/>
  <c r="EO34" i="4" s="1"/>
  <c r="EP34" i="4" s="1"/>
  <c r="EQ34" i="4" s="1"/>
  <c r="ER34" i="4" s="1"/>
  <c r="ES34" i="4" s="1"/>
  <c r="ET34" i="4" s="1"/>
  <c r="EU34" i="4" s="1"/>
  <c r="EV34" i="4" s="1"/>
  <c r="EW34" i="4" s="1"/>
  <c r="EX34" i="4" s="1"/>
  <c r="EY34" i="4" s="1"/>
  <c r="EZ34" i="4" s="1"/>
  <c r="FA34" i="4" s="1"/>
  <c r="FB34" i="4" s="1"/>
  <c r="FC34" i="4" s="1"/>
  <c r="FD34" i="4" s="1"/>
  <c r="FE34" i="4" s="1"/>
  <c r="FF34" i="4" s="1"/>
  <c r="FG34" i="4" s="1"/>
  <c r="FH34" i="4" s="1"/>
  <c r="FI34" i="4" s="1"/>
  <c r="FJ34" i="4" s="1"/>
  <c r="FK34" i="4" s="1"/>
  <c r="FL34" i="4" s="1"/>
  <c r="FM34" i="4" s="1"/>
  <c r="FN34" i="4" s="1"/>
  <c r="FO34" i="4" s="1"/>
  <c r="FP34" i="4" s="1"/>
  <c r="FQ34" i="4" s="1"/>
  <c r="FR34" i="4" s="1"/>
  <c r="FS34" i="4" s="1"/>
  <c r="FT34" i="4" s="1"/>
  <c r="FU34" i="4" s="1"/>
  <c r="FV34" i="4" s="1"/>
  <c r="FW34" i="4" s="1"/>
  <c r="FX34" i="4" s="1"/>
  <c r="FY34" i="4" s="1"/>
  <c r="FZ34" i="4" s="1"/>
  <c r="GA34" i="4" s="1"/>
  <c r="GB34" i="4" s="1"/>
  <c r="GC34" i="4" s="1"/>
  <c r="GD34" i="4" s="1"/>
  <c r="GE34" i="4" s="1"/>
  <c r="GF34" i="4" s="1"/>
  <c r="GG34" i="4" s="1"/>
  <c r="GH34" i="4" s="1"/>
  <c r="GI34" i="4" s="1"/>
  <c r="GJ34" i="4" s="1"/>
  <c r="GK34" i="4" s="1"/>
  <c r="GL34" i="4" s="1"/>
  <c r="GM34" i="4" s="1"/>
  <c r="GN34" i="4" s="1"/>
  <c r="GO34" i="4" s="1"/>
  <c r="GP34" i="4" s="1"/>
  <c r="GQ34" i="4" s="1"/>
  <c r="GR34" i="4" s="1"/>
  <c r="GS34" i="4" s="1"/>
  <c r="GT34" i="4" s="1"/>
  <c r="GU34" i="4" s="1"/>
  <c r="GV34" i="4" s="1"/>
  <c r="GW34" i="4" s="1"/>
  <c r="GX34" i="4" s="1"/>
  <c r="GY34" i="4" s="1"/>
  <c r="GZ34" i="4" s="1"/>
  <c r="HA34" i="4" s="1"/>
  <c r="HB34" i="4" s="1"/>
  <c r="HC34" i="4" s="1"/>
  <c r="HD34" i="4" s="1"/>
  <c r="HE34" i="4" s="1"/>
  <c r="HF34" i="4" s="1"/>
  <c r="HG34" i="4" s="1"/>
  <c r="HH34" i="4" s="1"/>
  <c r="HI34" i="4" s="1"/>
  <c r="HJ34" i="4" s="1"/>
  <c r="HK34" i="4" s="1"/>
  <c r="HL34" i="4" s="1"/>
  <c r="HM34" i="4" s="1"/>
  <c r="HN34" i="4" s="1"/>
  <c r="HO34" i="4" s="1"/>
  <c r="HP34" i="4" s="1"/>
  <c r="HQ34" i="4" s="1"/>
  <c r="HR34" i="4" s="1"/>
  <c r="HS34" i="4" s="1"/>
  <c r="HT34" i="4" s="1"/>
  <c r="HU34" i="4" s="1"/>
  <c r="HV34" i="4" s="1"/>
  <c r="HW34" i="4" s="1"/>
  <c r="HX34" i="4" s="1"/>
  <c r="HY34" i="4" s="1"/>
  <c r="HZ34" i="4" s="1"/>
  <c r="IA34" i="4" s="1"/>
  <c r="IB34" i="4" s="1"/>
  <c r="IC34" i="4" s="1"/>
  <c r="ID34" i="4" s="1"/>
  <c r="IE34" i="4" s="1"/>
  <c r="IF34" i="4" s="1"/>
  <c r="IG34" i="4" s="1"/>
  <c r="IH34" i="4" s="1"/>
  <c r="II34" i="4" s="1"/>
  <c r="IJ34" i="4" s="1"/>
  <c r="E36" i="4" a="1"/>
  <c r="E36" i="4" s="1"/>
  <c r="E37" i="4" s="1"/>
  <c r="E38" i="4" s="1"/>
  <c r="E39" i="4" s="1"/>
  <c r="E88" i="4"/>
  <c r="E90" i="4" s="1"/>
  <c r="E85" i="4"/>
  <c r="E92" i="4"/>
  <c r="D98" i="4"/>
  <c r="E89" i="4"/>
  <c r="E91" i="4" s="1"/>
  <c r="AH14" i="2"/>
  <c r="AI14" i="2" s="1"/>
  <c r="AH15" i="2"/>
  <c r="AI13" i="2"/>
  <c r="C124" i="4"/>
  <c r="C113" i="4"/>
  <c r="B112" i="4"/>
  <c r="A112" i="4"/>
  <c r="B125" i="4"/>
  <c r="A126" i="4" s="1"/>
  <c r="J196" i="4"/>
  <c r="J187" i="4"/>
  <c r="J172" i="4"/>
  <c r="J179" i="4"/>
  <c r="J145" i="4"/>
  <c r="J135" i="4"/>
  <c r="J138" i="4"/>
  <c r="J152" i="4"/>
  <c r="J194" i="4"/>
  <c r="J186" i="4"/>
  <c r="J184" i="4"/>
  <c r="J160" i="4"/>
  <c r="J141" i="4"/>
  <c r="J155" i="4"/>
  <c r="J134" i="4"/>
  <c r="J182" i="4"/>
  <c r="J193" i="4"/>
  <c r="J178" i="4"/>
  <c r="J173" i="4"/>
  <c r="J158" i="4"/>
  <c r="J177" i="4"/>
  <c r="J144" i="4"/>
  <c r="J168" i="4"/>
  <c r="J189" i="4"/>
  <c r="J176" i="4"/>
  <c r="J162" i="4"/>
  <c r="J149" i="4"/>
  <c r="J142" i="4"/>
  <c r="J157" i="4"/>
  <c r="J140" i="4"/>
  <c r="J185" i="4"/>
  <c r="J163" i="4"/>
  <c r="J133" i="4"/>
  <c r="J181" i="4"/>
  <c r="J183" i="4"/>
  <c r="J154" i="4"/>
  <c r="J161" i="4"/>
  <c r="J197" i="4"/>
  <c r="J174" i="4"/>
  <c r="J147" i="4"/>
  <c r="J146" i="4"/>
  <c r="J195" i="4"/>
  <c r="J170" i="4"/>
  <c r="J143" i="4"/>
  <c r="J136" i="4"/>
  <c r="J191" i="4"/>
  <c r="J169" i="4"/>
  <c r="J171" i="4"/>
  <c r="J159" i="4"/>
  <c r="J156" i="4"/>
  <c r="J153" i="4"/>
  <c r="J137" i="4"/>
  <c r="J192" i="4"/>
  <c r="J139" i="4"/>
  <c r="J188" i="4"/>
  <c r="J148" i="4"/>
  <c r="J190" i="4"/>
  <c r="J164" i="4"/>
  <c r="J175" i="4"/>
  <c r="I197" i="4"/>
  <c r="I188" i="4"/>
  <c r="I174" i="4"/>
  <c r="I178" i="4"/>
  <c r="I144" i="4"/>
  <c r="I140" i="4"/>
  <c r="I171" i="4"/>
  <c r="I152" i="4"/>
  <c r="I194" i="4"/>
  <c r="I187" i="4"/>
  <c r="I170" i="4"/>
  <c r="I159" i="4"/>
  <c r="I175" i="4"/>
  <c r="I158" i="4"/>
  <c r="I138" i="4"/>
  <c r="I181" i="4"/>
  <c r="I193" i="4"/>
  <c r="I185" i="4"/>
  <c r="I168" i="4"/>
  <c r="I157" i="4"/>
  <c r="I160" i="4"/>
  <c r="I154" i="4"/>
  <c r="I136" i="4"/>
  <c r="I192" i="4"/>
  <c r="I179" i="4"/>
  <c r="I173" i="4"/>
  <c r="I148" i="4"/>
  <c r="I145" i="4"/>
  <c r="I137" i="4"/>
  <c r="I135" i="4"/>
  <c r="I196" i="4"/>
  <c r="I172" i="4"/>
  <c r="I142" i="4"/>
  <c r="I139" i="4"/>
  <c r="I189" i="4"/>
  <c r="I161" i="4"/>
  <c r="I149" i="4"/>
  <c r="I134" i="4"/>
  <c r="I190" i="4"/>
  <c r="I169" i="4"/>
  <c r="I141" i="4"/>
  <c r="I186" i="4"/>
  <c r="I162" i="4"/>
  <c r="I164" i="4"/>
  <c r="I182" i="4"/>
  <c r="I183" i="4"/>
  <c r="I155" i="4"/>
  <c r="I147" i="4"/>
  <c r="I153" i="4"/>
  <c r="I146" i="4"/>
  <c r="I156" i="4"/>
  <c r="I195" i="4"/>
  <c r="I143" i="4"/>
  <c r="I191" i="4"/>
  <c r="I177" i="4"/>
  <c r="I184" i="4"/>
  <c r="I133" i="4"/>
  <c r="I176" i="4"/>
  <c r="I163" i="4"/>
  <c r="K190" i="4"/>
  <c r="K183" i="4"/>
  <c r="K162" i="4"/>
  <c r="K154" i="4"/>
  <c r="K157" i="4"/>
  <c r="K148" i="4"/>
  <c r="K134" i="4"/>
  <c r="K197" i="4"/>
  <c r="K189" i="4"/>
  <c r="K177" i="4"/>
  <c r="K170" i="4"/>
  <c r="K147" i="4"/>
  <c r="K146" i="4"/>
  <c r="K172" i="4"/>
  <c r="K194" i="4"/>
  <c r="K184" i="4"/>
  <c r="K175" i="4"/>
  <c r="K179" i="4"/>
  <c r="K145" i="4"/>
  <c r="K142" i="4"/>
  <c r="K138" i="4"/>
  <c r="K181" i="4"/>
  <c r="K192" i="4"/>
  <c r="K191" i="4"/>
  <c r="K169" i="4"/>
  <c r="K158" i="4"/>
  <c r="K176" i="4"/>
  <c r="K159" i="4"/>
  <c r="K135" i="4"/>
  <c r="K186" i="4"/>
  <c r="K163" i="4"/>
  <c r="K139" i="4"/>
  <c r="K152" i="4"/>
  <c r="K188" i="4"/>
  <c r="K156" i="4"/>
  <c r="K155" i="4"/>
  <c r="K185" i="4"/>
  <c r="K149" i="4"/>
  <c r="K144" i="4"/>
  <c r="K193" i="4"/>
  <c r="K173" i="4"/>
  <c r="K143" i="4"/>
  <c r="K140" i="4"/>
  <c r="K195" i="4"/>
  <c r="K171" i="4"/>
  <c r="K141" i="4"/>
  <c r="K137" i="4"/>
  <c r="K161" i="4"/>
  <c r="K153" i="4"/>
  <c r="K196" i="4"/>
  <c r="K168" i="4"/>
  <c r="K187" i="4"/>
  <c r="K133" i="4"/>
  <c r="K178" i="4"/>
  <c r="K136" i="4"/>
  <c r="K164" i="4"/>
  <c r="K182" i="4"/>
  <c r="K174" i="4"/>
  <c r="K160" i="4"/>
  <c r="L132" i="4"/>
  <c r="M132" i="4" s="1"/>
  <c r="N132" i="4" s="1"/>
  <c r="AX13" i="2"/>
  <c r="M28" i="11"/>
  <c r="M24" i="11"/>
  <c r="M25" i="11"/>
  <c r="M23" i="11"/>
  <c r="M16" i="11"/>
  <c r="M27" i="11"/>
  <c r="M31" i="11"/>
  <c r="M29" i="11"/>
  <c r="M21" i="11"/>
  <c r="M30" i="11"/>
  <c r="M22" i="11"/>
  <c r="M18" i="11"/>
  <c r="M19" i="11"/>
  <c r="M17" i="11"/>
  <c r="M15" i="11"/>
  <c r="M20" i="11"/>
  <c r="M26" i="11"/>
  <c r="N1" i="11"/>
  <c r="BF14" i="2"/>
  <c r="BF15" i="2" s="1"/>
  <c r="F89" i="4" l="1"/>
  <c r="F91" i="4" s="1"/>
  <c r="F93" i="4"/>
  <c r="E98" i="4"/>
  <c r="F92" i="4"/>
  <c r="G13" i="3"/>
  <c r="H13" i="3" s="1"/>
  <c r="F88" i="4"/>
  <c r="F90" i="4" s="1"/>
  <c r="H11" i="3"/>
  <c r="J2" i="11"/>
  <c r="G83" i="4"/>
  <c r="G93" i="4" s="1"/>
  <c r="H84" i="4"/>
  <c r="H87" i="4" s="1"/>
  <c r="I9" i="3"/>
  <c r="I10" i="3" s="1"/>
  <c r="G86" i="4"/>
  <c r="G87" i="4"/>
  <c r="F97" i="4"/>
  <c r="J82" i="4"/>
  <c r="K82" i="4" s="1"/>
  <c r="J96" i="4" s="1"/>
  <c r="I2" i="11"/>
  <c r="F37" i="4"/>
  <c r="F38" i="4" s="1"/>
  <c r="AI15" i="2"/>
  <c r="AH16" i="2"/>
  <c r="AI16" i="2" s="1"/>
  <c r="AH17" i="2"/>
  <c r="B126" i="4"/>
  <c r="A127" i="4" s="1"/>
  <c r="C125" i="4"/>
  <c r="B111" i="4"/>
  <c r="A111" i="4"/>
  <c r="B110" i="4" s="1"/>
  <c r="C110" i="4" s="1"/>
  <c r="C112" i="4"/>
  <c r="M182" i="4"/>
  <c r="M181" i="4"/>
  <c r="M152" i="4"/>
  <c r="M163" i="4"/>
  <c r="M159" i="4"/>
  <c r="M190" i="4"/>
  <c r="M193" i="4"/>
  <c r="M142" i="4"/>
  <c r="M161" i="4"/>
  <c r="M175" i="4"/>
  <c r="M194" i="4"/>
  <c r="M197" i="4"/>
  <c r="M147" i="4"/>
  <c r="M133" i="4"/>
  <c r="M139" i="4"/>
  <c r="M158" i="4"/>
  <c r="M149" i="4"/>
  <c r="M192" i="4"/>
  <c r="M189" i="4"/>
  <c r="M171" i="4"/>
  <c r="M179" i="4"/>
  <c r="M186" i="4"/>
  <c r="M173" i="4"/>
  <c r="M170" i="4"/>
  <c r="M188" i="4"/>
  <c r="M135" i="4"/>
  <c r="M176" i="4"/>
  <c r="M146" i="4"/>
  <c r="M134" i="4"/>
  <c r="M145" i="4"/>
  <c r="M160" i="4"/>
  <c r="M187" i="4"/>
  <c r="M178" i="4"/>
  <c r="M144" i="4"/>
  <c r="M154" i="4"/>
  <c r="M184" i="4"/>
  <c r="M162" i="4"/>
  <c r="M140" i="4"/>
  <c r="M185" i="4"/>
  <c r="M195" i="4"/>
  <c r="M153" i="4"/>
  <c r="M136" i="4"/>
  <c r="M141" i="4"/>
  <c r="M156" i="4"/>
  <c r="M168" i="4"/>
  <c r="M196" i="4"/>
  <c r="M191" i="4"/>
  <c r="M183" i="4"/>
  <c r="M169" i="4"/>
  <c r="M172" i="4"/>
  <c r="M155" i="4"/>
  <c r="M143" i="4"/>
  <c r="M177" i="4"/>
  <c r="M164" i="4"/>
  <c r="M174" i="4"/>
  <c r="M148" i="4"/>
  <c r="M137" i="4"/>
  <c r="M138" i="4"/>
  <c r="M157" i="4"/>
  <c r="N18" i="11"/>
  <c r="N31" i="11"/>
  <c r="N26" i="11"/>
  <c r="N19" i="11"/>
  <c r="N16" i="11"/>
  <c r="N20" i="11"/>
  <c r="N15" i="11"/>
  <c r="N24" i="11"/>
  <c r="N30" i="11"/>
  <c r="N22" i="11"/>
  <c r="N17" i="11"/>
  <c r="N28" i="11"/>
  <c r="N27" i="11"/>
  <c r="N25" i="11"/>
  <c r="N21" i="11"/>
  <c r="N23" i="11"/>
  <c r="N29" i="11"/>
  <c r="O1" i="11"/>
  <c r="P1" i="11" s="1"/>
  <c r="AX14" i="2"/>
  <c r="L190" i="4"/>
  <c r="L177" i="4"/>
  <c r="L174" i="4"/>
  <c r="L157" i="4"/>
  <c r="L154" i="4"/>
  <c r="L140" i="4"/>
  <c r="L149" i="4"/>
  <c r="L197" i="4"/>
  <c r="L189" i="4"/>
  <c r="L184" i="4"/>
  <c r="L168" i="4"/>
  <c r="L153" i="4"/>
  <c r="L139" i="4"/>
  <c r="L158" i="4"/>
  <c r="L152" i="4"/>
  <c r="L195" i="4"/>
  <c r="L188" i="4"/>
  <c r="L175" i="4"/>
  <c r="L163" i="4"/>
  <c r="L148" i="4"/>
  <c r="L138" i="4"/>
  <c r="L147" i="4"/>
  <c r="L181" i="4"/>
  <c r="L193" i="4"/>
  <c r="L187" i="4"/>
  <c r="L169" i="4"/>
  <c r="L164" i="4"/>
  <c r="L142" i="4"/>
  <c r="L156" i="4"/>
  <c r="L133" i="4"/>
  <c r="L183" i="4"/>
  <c r="L176" i="4"/>
  <c r="L134" i="4"/>
  <c r="L182" i="4"/>
  <c r="L185" i="4"/>
  <c r="L155" i="4"/>
  <c r="L162" i="4"/>
  <c r="L196" i="4"/>
  <c r="L173" i="4"/>
  <c r="L146" i="4"/>
  <c r="L137" i="4"/>
  <c r="L194" i="4"/>
  <c r="L171" i="4"/>
  <c r="L144" i="4"/>
  <c r="L135" i="4"/>
  <c r="L192" i="4"/>
  <c r="L178" i="4"/>
  <c r="L172" i="4"/>
  <c r="L160" i="4"/>
  <c r="L191" i="4"/>
  <c r="L145" i="4"/>
  <c r="L186" i="4"/>
  <c r="L141" i="4"/>
  <c r="L179" i="4"/>
  <c r="L170" i="4"/>
  <c r="L161" i="4"/>
  <c r="L159" i="4"/>
  <c r="L143" i="4"/>
  <c r="L136" i="4"/>
  <c r="BF16" i="2"/>
  <c r="N197" i="4"/>
  <c r="N187" i="4"/>
  <c r="N174" i="4"/>
  <c r="N162" i="4"/>
  <c r="N154" i="4"/>
  <c r="N144" i="4"/>
  <c r="N159" i="4"/>
  <c r="N195" i="4"/>
  <c r="N186" i="4"/>
  <c r="N170" i="4"/>
  <c r="N183" i="4"/>
  <c r="N147" i="4"/>
  <c r="N137" i="4"/>
  <c r="N139" i="4"/>
  <c r="N182" i="4"/>
  <c r="N194" i="4"/>
  <c r="N185" i="4"/>
  <c r="N179" i="4"/>
  <c r="N168" i="4"/>
  <c r="N145" i="4"/>
  <c r="N135" i="4"/>
  <c r="N138" i="4"/>
  <c r="N181" i="4"/>
  <c r="N192" i="4"/>
  <c r="N178" i="4"/>
  <c r="N177" i="4"/>
  <c r="N158" i="4"/>
  <c r="N173" i="4"/>
  <c r="N146" i="4"/>
  <c r="N153" i="4"/>
  <c r="N184" i="4"/>
  <c r="N160" i="4"/>
  <c r="N157" i="4"/>
  <c r="N196" i="4"/>
  <c r="N172" i="4"/>
  <c r="N149" i="4"/>
  <c r="N148" i="4"/>
  <c r="N191" i="4"/>
  <c r="N175" i="4"/>
  <c r="N143" i="4"/>
  <c r="N136" i="4"/>
  <c r="N188" i="4"/>
  <c r="N171" i="4"/>
  <c r="N141" i="4"/>
  <c r="N134" i="4"/>
  <c r="N190" i="4"/>
  <c r="N164" i="4"/>
  <c r="N155" i="4"/>
  <c r="N142" i="4"/>
  <c r="N161" i="4"/>
  <c r="N156" i="4"/>
  <c r="N140" i="4"/>
  <c r="N133" i="4"/>
  <c r="N189" i="4"/>
  <c r="N163" i="4"/>
  <c r="N193" i="4"/>
  <c r="N152" i="4"/>
  <c r="N176" i="4"/>
  <c r="N169" i="4"/>
  <c r="O132" i="4"/>
  <c r="I11" i="3" l="1"/>
  <c r="I13" i="3"/>
  <c r="H35" i="4" a="1"/>
  <c r="H35" i="4" s="1"/>
  <c r="H36" i="4" s="1" a="1"/>
  <c r="H36" i="4" s="1"/>
  <c r="H83" i="4"/>
  <c r="H85" i="4" s="1"/>
  <c r="I84" i="4"/>
  <c r="H97" i="4" s="1"/>
  <c r="G36" i="4" a="1"/>
  <c r="G36" i="4" s="1"/>
  <c r="G37" i="4" s="1"/>
  <c r="G38" i="4" s="1"/>
  <c r="H86" i="4"/>
  <c r="G97" i="4"/>
  <c r="H40" i="4" a="1"/>
  <c r="H40" i="4" s="1"/>
  <c r="J9" i="3"/>
  <c r="J10" i="3" s="1"/>
  <c r="L82" i="4"/>
  <c r="K96" i="4" s="1"/>
  <c r="G89" i="4"/>
  <c r="G91" i="4" s="1"/>
  <c r="I96" i="4"/>
  <c r="F98" i="4"/>
  <c r="G92" i="4"/>
  <c r="G85" i="4"/>
  <c r="G88" i="4"/>
  <c r="G90" i="4" s="1"/>
  <c r="F39" i="4"/>
  <c r="AH18" i="2"/>
  <c r="AI18" i="2" s="1"/>
  <c r="AI17" i="2"/>
  <c r="AH19" i="2"/>
  <c r="C126" i="4"/>
  <c r="C111" i="4"/>
  <c r="B127" i="4"/>
  <c r="A128" i="4" s="1"/>
  <c r="O20" i="11"/>
  <c r="O31" i="11"/>
  <c r="O22" i="11"/>
  <c r="O17" i="11"/>
  <c r="O23" i="11"/>
  <c r="O18" i="11"/>
  <c r="O30" i="11"/>
  <c r="O24" i="11"/>
  <c r="O25" i="11"/>
  <c r="O15" i="11"/>
  <c r="O27" i="11"/>
  <c r="O16" i="11"/>
  <c r="O26" i="11"/>
  <c r="O21" i="11"/>
  <c r="O19" i="11"/>
  <c r="O28" i="11"/>
  <c r="O29" i="11"/>
  <c r="AX15" i="2"/>
  <c r="P24" i="11"/>
  <c r="P22" i="11"/>
  <c r="P23" i="11"/>
  <c r="P19" i="11"/>
  <c r="P30" i="11"/>
  <c r="P15" i="11"/>
  <c r="P21" i="11"/>
  <c r="P18" i="11"/>
  <c r="P17" i="11"/>
  <c r="P16" i="11"/>
  <c r="P28" i="11"/>
  <c r="P27" i="11"/>
  <c r="P26" i="11"/>
  <c r="P31" i="11"/>
  <c r="P25" i="11"/>
  <c r="P20" i="11"/>
  <c r="P29" i="11"/>
  <c r="Q1" i="11"/>
  <c r="BF17" i="2"/>
  <c r="O197" i="4"/>
  <c r="O189" i="4"/>
  <c r="O173" i="4"/>
  <c r="O172" i="4"/>
  <c r="O149" i="4"/>
  <c r="O155" i="4"/>
  <c r="O174" i="4"/>
  <c r="O194" i="4"/>
  <c r="O187" i="4"/>
  <c r="O169" i="4"/>
  <c r="O168" i="4"/>
  <c r="O145" i="4"/>
  <c r="O144" i="4"/>
  <c r="O140" i="4"/>
  <c r="O182" i="4"/>
  <c r="O193" i="4"/>
  <c r="O184" i="4"/>
  <c r="O177" i="4"/>
  <c r="O161" i="4"/>
  <c r="O143" i="4"/>
  <c r="O139" i="4"/>
  <c r="O137" i="4"/>
  <c r="O181" i="4"/>
  <c r="O195" i="4"/>
  <c r="O179" i="4"/>
  <c r="O186" i="4"/>
  <c r="O156" i="4"/>
  <c r="O163" i="4"/>
  <c r="O146" i="4"/>
  <c r="O133" i="4"/>
  <c r="O196" i="4"/>
  <c r="O171" i="4"/>
  <c r="O147" i="4"/>
  <c r="O138" i="4"/>
  <c r="O191" i="4"/>
  <c r="O162" i="4"/>
  <c r="O170" i="4"/>
  <c r="O134" i="4"/>
  <c r="O190" i="4"/>
  <c r="O176" i="4"/>
  <c r="O159" i="4"/>
  <c r="O136" i="4"/>
  <c r="O178" i="4"/>
  <c r="O160" i="4"/>
  <c r="O157" i="4"/>
  <c r="O192" i="4"/>
  <c r="O141" i="4"/>
  <c r="O188" i="4"/>
  <c r="O148" i="4"/>
  <c r="O185" i="4"/>
  <c r="O153" i="4"/>
  <c r="O175" i="4"/>
  <c r="O142" i="4"/>
  <c r="O164" i="4"/>
  <c r="O135" i="4"/>
  <c r="O183" i="4"/>
  <c r="O152" i="4"/>
  <c r="O158" i="4"/>
  <c r="O154" i="4"/>
  <c r="P132" i="4"/>
  <c r="J11" i="3" l="1"/>
  <c r="J13" i="3"/>
  <c r="H92" i="4"/>
  <c r="H88" i="4"/>
  <c r="H90" i="4" s="1"/>
  <c r="H93" i="4"/>
  <c r="H89" i="4"/>
  <c r="H91" i="4" s="1"/>
  <c r="G98" i="4"/>
  <c r="H37" i="4"/>
  <c r="H38" i="4" s="1"/>
  <c r="I35" i="4" a="1"/>
  <c r="I35" i="4" s="1"/>
  <c r="I36" i="4" s="1" a="1"/>
  <c r="I36" i="4" s="1"/>
  <c r="I37" i="4" s="1"/>
  <c r="I83" i="4"/>
  <c r="I85" i="4" s="1"/>
  <c r="K2" i="11"/>
  <c r="I87" i="4"/>
  <c r="I86" i="4"/>
  <c r="I40" i="4" a="1"/>
  <c r="I40" i="4" s="1"/>
  <c r="J84" i="4"/>
  <c r="J40" i="4" s="1" a="1"/>
  <c r="J40" i="4" s="1"/>
  <c r="J35" i="4" a="1"/>
  <c r="J35" i="4" s="1"/>
  <c r="K9" i="3"/>
  <c r="K10" i="3" s="1"/>
  <c r="M82" i="4"/>
  <c r="G39" i="4"/>
  <c r="AH20" i="2"/>
  <c r="AI20" i="2" s="1"/>
  <c r="AI19" i="2"/>
  <c r="AH21" i="2"/>
  <c r="C127" i="4"/>
  <c r="B128" i="4"/>
  <c r="A129" i="4" s="1"/>
  <c r="C129" i="4" s="1"/>
  <c r="Q30" i="11"/>
  <c r="Q19" i="11"/>
  <c r="Q23" i="11"/>
  <c r="Q27" i="11"/>
  <c r="Q22" i="11"/>
  <c r="Q15" i="11"/>
  <c r="Q25" i="11"/>
  <c r="Q28" i="11"/>
  <c r="Q26" i="11"/>
  <c r="Q18" i="11"/>
  <c r="Q24" i="11"/>
  <c r="Q21" i="11"/>
  <c r="Q20" i="11"/>
  <c r="Q16" i="11"/>
  <c r="Q31" i="11"/>
  <c r="Q17" i="11"/>
  <c r="Q29" i="11"/>
  <c r="R1" i="11"/>
  <c r="P193" i="4"/>
  <c r="P179" i="4"/>
  <c r="P172" i="4"/>
  <c r="P159" i="4"/>
  <c r="P174" i="4"/>
  <c r="P139" i="4"/>
  <c r="P133" i="4"/>
  <c r="P186" i="4"/>
  <c r="P175" i="4"/>
  <c r="P178" i="4"/>
  <c r="P155" i="4"/>
  <c r="P145" i="4"/>
  <c r="P160" i="4"/>
  <c r="P143" i="4"/>
  <c r="P197" i="4"/>
  <c r="P190" i="4"/>
  <c r="P173" i="4"/>
  <c r="P168" i="4"/>
  <c r="P153" i="4"/>
  <c r="P138" i="4"/>
  <c r="P149" i="4"/>
  <c r="P182" i="4"/>
  <c r="P194" i="4"/>
  <c r="P185" i="4"/>
  <c r="P189" i="4"/>
  <c r="P170" i="4"/>
  <c r="P144" i="4"/>
  <c r="P158" i="4"/>
  <c r="P137" i="4"/>
  <c r="P187" i="4"/>
  <c r="P163" i="4"/>
  <c r="P136" i="4"/>
  <c r="P181" i="4"/>
  <c r="P183" i="4"/>
  <c r="P162" i="4"/>
  <c r="P147" i="4"/>
  <c r="P177" i="4"/>
  <c r="P157" i="4"/>
  <c r="P164" i="4"/>
  <c r="P196" i="4"/>
  <c r="P169" i="4"/>
  <c r="P146" i="4"/>
  <c r="P140" i="4"/>
  <c r="P195" i="4"/>
  <c r="P148" i="4"/>
  <c r="P192" i="4"/>
  <c r="P142" i="4"/>
  <c r="P188" i="4"/>
  <c r="P156" i="4"/>
  <c r="P191" i="4"/>
  <c r="P134" i="4"/>
  <c r="P171" i="4"/>
  <c r="P141" i="4"/>
  <c r="P176" i="4"/>
  <c r="P135" i="4"/>
  <c r="P184" i="4"/>
  <c r="P154" i="4"/>
  <c r="P161" i="4"/>
  <c r="P152" i="4"/>
  <c r="Q132" i="4"/>
  <c r="AX16" i="2"/>
  <c r="BF18" i="2"/>
  <c r="K11" i="3" l="1"/>
  <c r="K13" i="3"/>
  <c r="I93" i="4"/>
  <c r="I89" i="4"/>
  <c r="I91" i="4" s="1"/>
  <c r="K35" i="4" a="1"/>
  <c r="K35" i="4" s="1"/>
  <c r="K36" i="4" s="1" a="1"/>
  <c r="K36" i="4" s="1"/>
  <c r="I97" i="4"/>
  <c r="L2" i="11"/>
  <c r="H98" i="4"/>
  <c r="I88" i="4"/>
  <c r="I90" i="4" s="1"/>
  <c r="I92" i="4"/>
  <c r="J83" i="4"/>
  <c r="I98" i="4" s="1"/>
  <c r="J86" i="4"/>
  <c r="J87" i="4"/>
  <c r="K84" i="4"/>
  <c r="K40" i="4" s="1" a="1"/>
  <c r="K40" i="4" s="1"/>
  <c r="L9" i="3"/>
  <c r="L10" i="3" s="1"/>
  <c r="L96" i="4"/>
  <c r="N82" i="4"/>
  <c r="J36" i="4" a="1"/>
  <c r="J36" i="4" s="1"/>
  <c r="J37" i="4" s="1"/>
  <c r="I38" i="4"/>
  <c r="H39" i="4"/>
  <c r="AI21" i="2"/>
  <c r="AH22" i="2"/>
  <c r="AI22" i="2" s="1"/>
  <c r="AH23" i="2"/>
  <c r="C128" i="4"/>
  <c r="AX17" i="2"/>
  <c r="R31" i="11"/>
  <c r="R28" i="11"/>
  <c r="R25" i="11"/>
  <c r="R26" i="11"/>
  <c r="R30" i="11"/>
  <c r="R29" i="11"/>
  <c r="R15" i="11"/>
  <c r="R19" i="11"/>
  <c r="R27" i="11"/>
  <c r="R24" i="11"/>
  <c r="R22" i="11"/>
  <c r="R21" i="11"/>
  <c r="R20" i="11"/>
  <c r="R18" i="11"/>
  <c r="R17" i="11"/>
  <c r="R23" i="11"/>
  <c r="R16" i="11"/>
  <c r="S1" i="11"/>
  <c r="Q189" i="4"/>
  <c r="Q176" i="4"/>
  <c r="Q163" i="4"/>
  <c r="Q153" i="4"/>
  <c r="Q156" i="4"/>
  <c r="Q143" i="4"/>
  <c r="Q196" i="4"/>
  <c r="Q188" i="4"/>
  <c r="Q172" i="4"/>
  <c r="Q173" i="4"/>
  <c r="Q146" i="4"/>
  <c r="Q145" i="4"/>
  <c r="Q193" i="4"/>
  <c r="Q177" i="4"/>
  <c r="Q169" i="4"/>
  <c r="Q171" i="4"/>
  <c r="Q147" i="4"/>
  <c r="Q134" i="4"/>
  <c r="Q192" i="4"/>
  <c r="Q170" i="4"/>
  <c r="Q159" i="4"/>
  <c r="Q160" i="4"/>
  <c r="Q137" i="4"/>
  <c r="Q181" i="4"/>
  <c r="Q190" i="4"/>
  <c r="Q186" i="4"/>
  <c r="Q157" i="4"/>
  <c r="Q149" i="4"/>
  <c r="Q175" i="4"/>
  <c r="Q182" i="4"/>
  <c r="Q197" i="4"/>
  <c r="Q183" i="4"/>
  <c r="Q178" i="4"/>
  <c r="Q148" i="4"/>
  <c r="Q140" i="4"/>
  <c r="Q136" i="4"/>
  <c r="Q185" i="4"/>
  <c r="Q155" i="4"/>
  <c r="Q138" i="4"/>
  <c r="Q179" i="4"/>
  <c r="Q144" i="4"/>
  <c r="Q135" i="4"/>
  <c r="Q187" i="4"/>
  <c r="Q142" i="4"/>
  <c r="Q133" i="4"/>
  <c r="Q174" i="4"/>
  <c r="Q164" i="4"/>
  <c r="Q152" i="4"/>
  <c r="Q184" i="4"/>
  <c r="Q141" i="4"/>
  <c r="Q195" i="4"/>
  <c r="Q168" i="4"/>
  <c r="Q158" i="4"/>
  <c r="Q194" i="4"/>
  <c r="Q161" i="4"/>
  <c r="Q154" i="4"/>
  <c r="Q191" i="4"/>
  <c r="Q162" i="4"/>
  <c r="Q139" i="4"/>
  <c r="R132" i="4"/>
  <c r="BF19" i="2"/>
  <c r="L11" i="3" l="1"/>
  <c r="L13" i="3"/>
  <c r="M9" i="3"/>
  <c r="M10" i="3" s="1"/>
  <c r="J93" i="4"/>
  <c r="L35" i="4" a="1"/>
  <c r="L35" i="4" s="1"/>
  <c r="J88" i="4"/>
  <c r="J90" i="4" s="1"/>
  <c r="J92" i="4"/>
  <c r="J89" i="4"/>
  <c r="J91" i="4" s="1"/>
  <c r="J85" i="4"/>
  <c r="M2" i="11"/>
  <c r="K83" i="4"/>
  <c r="K92" i="4" s="1"/>
  <c r="K86" i="4"/>
  <c r="J97" i="4"/>
  <c r="K87" i="4"/>
  <c r="L84" i="4"/>
  <c r="K97" i="4" s="1"/>
  <c r="N2" i="11"/>
  <c r="M96" i="4"/>
  <c r="O82" i="4"/>
  <c r="K37" i="4"/>
  <c r="J38" i="4"/>
  <c r="I39" i="4"/>
  <c r="AI23" i="2"/>
  <c r="AH25" i="2"/>
  <c r="AH24" i="2"/>
  <c r="AI24" i="2" s="1"/>
  <c r="IK34" i="4"/>
  <c r="IL34" i="4" s="1"/>
  <c r="IM34" i="4" s="1"/>
  <c r="IN34" i="4" s="1"/>
  <c r="IO34" i="4" s="1"/>
  <c r="IP34" i="4" s="1"/>
  <c r="IQ34" i="4" s="1"/>
  <c r="IR34" i="4" s="1"/>
  <c r="IS34" i="4" s="1"/>
  <c r="IT34" i="4" s="1"/>
  <c r="IU34" i="4" s="1"/>
  <c r="IV34" i="4" s="1"/>
  <c r="IW34" i="4" s="1"/>
  <c r="IX34" i="4" s="1"/>
  <c r="IY34" i="4" s="1"/>
  <c r="IZ34" i="4" s="1"/>
  <c r="JA34" i="4" s="1"/>
  <c r="JB34" i="4" s="1"/>
  <c r="JC34" i="4" s="1"/>
  <c r="JD34" i="4" s="1"/>
  <c r="JE34" i="4" s="1"/>
  <c r="JF34" i="4" s="1"/>
  <c r="JG34" i="4" s="1"/>
  <c r="JH34" i="4" s="1"/>
  <c r="JI34" i="4" s="1"/>
  <c r="JJ34" i="4" s="1"/>
  <c r="JK34" i="4" s="1"/>
  <c r="JL34" i="4" s="1"/>
  <c r="JM34" i="4" s="1"/>
  <c r="JN34" i="4" s="1"/>
  <c r="JO34" i="4" s="1"/>
  <c r="JP34" i="4" s="1"/>
  <c r="JQ34" i="4" s="1"/>
  <c r="JR34" i="4" s="1"/>
  <c r="JS34" i="4" s="1"/>
  <c r="JT34" i="4" s="1"/>
  <c r="JU34" i="4" s="1"/>
  <c r="JV34" i="4" s="1"/>
  <c r="JW34" i="4" s="1"/>
  <c r="JX34" i="4" s="1"/>
  <c r="JY34" i="4" s="1"/>
  <c r="JZ34" i="4" s="1"/>
  <c r="KA34" i="4" s="1"/>
  <c r="KB34" i="4" s="1"/>
  <c r="KC34" i="4" s="1"/>
  <c r="KD34" i="4" s="1"/>
  <c r="KE34" i="4" s="1"/>
  <c r="KF34" i="4" s="1"/>
  <c r="KG34" i="4" s="1"/>
  <c r="KH34" i="4" s="1"/>
  <c r="KI34" i="4" s="1"/>
  <c r="KJ34" i="4" s="1"/>
  <c r="KK34" i="4" s="1"/>
  <c r="KL34" i="4" s="1"/>
  <c r="KM34" i="4" s="1"/>
  <c r="KN34" i="4" s="1"/>
  <c r="KO34" i="4" s="1"/>
  <c r="KP34" i="4" s="1"/>
  <c r="KQ34" i="4" s="1"/>
  <c r="KR34" i="4" s="1"/>
  <c r="KS34" i="4" s="1"/>
  <c r="KT34" i="4" s="1"/>
  <c r="KU34" i="4" s="1"/>
  <c r="KV34" i="4" s="1"/>
  <c r="KW34" i="4" s="1"/>
  <c r="KX34" i="4" s="1"/>
  <c r="KY34" i="4" s="1"/>
  <c r="KZ34" i="4" s="1"/>
  <c r="LA34" i="4" s="1"/>
  <c r="LB34" i="4" s="1"/>
  <c r="LC34" i="4" s="1"/>
  <c r="LD34" i="4" s="1"/>
  <c r="LE34" i="4" s="1"/>
  <c r="LF34" i="4" s="1"/>
  <c r="LG34" i="4" s="1"/>
  <c r="LH34" i="4" s="1"/>
  <c r="LI34" i="4" s="1"/>
  <c r="LJ34" i="4" s="1"/>
  <c r="LK34" i="4" s="1"/>
  <c r="LL34" i="4" s="1"/>
  <c r="LM34" i="4" s="1"/>
  <c r="LN34" i="4" s="1"/>
  <c r="LO34" i="4" s="1"/>
  <c r="LP34" i="4" s="1"/>
  <c r="LQ34" i="4" s="1"/>
  <c r="LR34" i="4" s="1"/>
  <c r="LS34" i="4" s="1"/>
  <c r="LT34" i="4" s="1"/>
  <c r="LU34" i="4" s="1"/>
  <c r="LV34" i="4" s="1"/>
  <c r="LW34" i="4" s="1"/>
  <c r="LX34" i="4" s="1"/>
  <c r="LY34" i="4" s="1"/>
  <c r="LZ34" i="4" s="1"/>
  <c r="MA34" i="4" s="1"/>
  <c r="MB34" i="4" s="1"/>
  <c r="MC34" i="4" s="1"/>
  <c r="MD34" i="4" s="1"/>
  <c r="ME34" i="4" s="1"/>
  <c r="MF34" i="4" s="1"/>
  <c r="MG34" i="4" s="1"/>
  <c r="MH34" i="4" s="1"/>
  <c r="MI34" i="4" s="1"/>
  <c r="MJ34" i="4" s="1"/>
  <c r="MK34" i="4" s="1"/>
  <c r="ML34" i="4" s="1"/>
  <c r="MM34" i="4" s="1"/>
  <c r="MN34" i="4" s="1"/>
  <c r="MO34" i="4" s="1"/>
  <c r="MP34" i="4" s="1"/>
  <c r="MQ34" i="4" s="1"/>
  <c r="MR34" i="4" s="1"/>
  <c r="MS34" i="4" s="1"/>
  <c r="MT34" i="4" s="1"/>
  <c r="MU34" i="4" s="1"/>
  <c r="MV34" i="4" s="1"/>
  <c r="MW34" i="4" s="1"/>
  <c r="MX34" i="4" s="1"/>
  <c r="MY34" i="4" s="1"/>
  <c r="MZ34" i="4" s="1"/>
  <c r="NA34" i="4" s="1"/>
  <c r="NB34" i="4" s="1"/>
  <c r="NC34" i="4" s="1"/>
  <c r="ND34" i="4" s="1"/>
  <c r="NE34" i="4" s="1"/>
  <c r="NF34" i="4" s="1"/>
  <c r="NG34" i="4" s="1"/>
  <c r="NH34" i="4" s="1"/>
  <c r="NI34" i="4" s="1"/>
  <c r="NJ34" i="4" s="1"/>
  <c r="NK34" i="4" s="1"/>
  <c r="NL34" i="4" s="1"/>
  <c r="NM34" i="4" s="1"/>
  <c r="NN34" i="4" s="1"/>
  <c r="NO34" i="4" s="1"/>
  <c r="NP34" i="4" s="1"/>
  <c r="NQ34" i="4" s="1"/>
  <c r="NR34" i="4" s="1"/>
  <c r="NS34" i="4" s="1"/>
  <c r="NT34" i="4" s="1"/>
  <c r="NU34" i="4" s="1"/>
  <c r="NV34" i="4" s="1"/>
  <c r="NW34" i="4" s="1"/>
  <c r="NX34" i="4" s="1"/>
  <c r="NY34" i="4" s="1"/>
  <c r="NZ34" i="4" s="1"/>
  <c r="OA34" i="4" s="1"/>
  <c r="OB34" i="4" s="1"/>
  <c r="OC34" i="4" s="1"/>
  <c r="OD34" i="4" s="1"/>
  <c r="OE34" i="4" s="1"/>
  <c r="OF34" i="4" s="1"/>
  <c r="OG34" i="4" s="1"/>
  <c r="OH34" i="4" s="1"/>
  <c r="OI34" i="4" s="1"/>
  <c r="OJ34" i="4" s="1"/>
  <c r="OK34" i="4" s="1"/>
  <c r="OL34" i="4" s="1"/>
  <c r="OM34" i="4" s="1"/>
  <c r="ON34" i="4" s="1"/>
  <c r="OO34" i="4" s="1"/>
  <c r="OP34" i="4" s="1"/>
  <c r="OQ34" i="4" s="1"/>
  <c r="OR34" i="4" s="1"/>
  <c r="OS34" i="4" s="1"/>
  <c r="OT34" i="4" s="1"/>
  <c r="OU34" i="4" s="1"/>
  <c r="OV34" i="4" s="1"/>
  <c r="OW34" i="4" s="1"/>
  <c r="OX34" i="4" s="1"/>
  <c r="OY34" i="4" s="1"/>
  <c r="OZ34" i="4" s="1"/>
  <c r="PA34" i="4" s="1"/>
  <c r="PB34" i="4" s="1"/>
  <c r="PC34" i="4" s="1"/>
  <c r="PD34" i="4" s="1"/>
  <c r="PE34" i="4" s="1"/>
  <c r="PF34" i="4" s="1"/>
  <c r="PG34" i="4" s="1"/>
  <c r="PH34" i="4" s="1"/>
  <c r="PI34" i="4" s="1"/>
  <c r="PJ34" i="4" s="1"/>
  <c r="PK34" i="4" s="1"/>
  <c r="PL34" i="4" s="1"/>
  <c r="PM34" i="4" s="1"/>
  <c r="PN34" i="4" s="1"/>
  <c r="PO34" i="4" s="1"/>
  <c r="PP34" i="4" s="1"/>
  <c r="PQ34" i="4" s="1"/>
  <c r="PR34" i="4" s="1"/>
  <c r="PS34" i="4" s="1"/>
  <c r="PT34" i="4" s="1"/>
  <c r="PU34" i="4" s="1"/>
  <c r="PV34" i="4" s="1"/>
  <c r="PW34" i="4" s="1"/>
  <c r="PX34" i="4" s="1"/>
  <c r="PY34" i="4" s="1"/>
  <c r="PZ34" i="4" s="1"/>
  <c r="QA34" i="4" s="1"/>
  <c r="QB34" i="4" s="1"/>
  <c r="QC34" i="4" s="1"/>
  <c r="QD34" i="4" s="1"/>
  <c r="QE34" i="4" s="1"/>
  <c r="QF34" i="4" s="1"/>
  <c r="QG34" i="4" s="1"/>
  <c r="QH34" i="4" s="1"/>
  <c r="QI34" i="4" s="1"/>
  <c r="QJ34" i="4" s="1"/>
  <c r="QK34" i="4" s="1"/>
  <c r="QL34" i="4" s="1"/>
  <c r="QM34" i="4" s="1"/>
  <c r="QN34" i="4" s="1"/>
  <c r="QO34" i="4" s="1"/>
  <c r="QP34" i="4" s="1"/>
  <c r="QQ34" i="4" s="1"/>
  <c r="QR34" i="4" s="1"/>
  <c r="QS34" i="4" s="1"/>
  <c r="QT34" i="4" s="1"/>
  <c r="QU34" i="4" s="1"/>
  <c r="QV34" i="4" s="1"/>
  <c r="QW34" i="4" s="1"/>
  <c r="QX34" i="4" s="1"/>
  <c r="QY34" i="4" s="1"/>
  <c r="QZ34" i="4" s="1"/>
  <c r="RA34" i="4" s="1"/>
  <c r="RB34" i="4" s="1"/>
  <c r="RC34" i="4" s="1"/>
  <c r="RD34" i="4" s="1"/>
  <c r="RE34" i="4" s="1"/>
  <c r="RF34" i="4" s="1"/>
  <c r="RG34" i="4" s="1"/>
  <c r="RH34" i="4" s="1"/>
  <c r="RI34" i="4" s="1"/>
  <c r="RJ34" i="4" s="1"/>
  <c r="RK34" i="4" s="1"/>
  <c r="RL34" i="4" s="1"/>
  <c r="R188" i="4"/>
  <c r="R184" i="4"/>
  <c r="R169" i="4"/>
  <c r="R156" i="4"/>
  <c r="R157" i="4"/>
  <c r="R140" i="4"/>
  <c r="R144" i="4"/>
  <c r="R197" i="4"/>
  <c r="R187" i="4"/>
  <c r="R177" i="4"/>
  <c r="R164" i="4"/>
  <c r="R149" i="4"/>
  <c r="R137" i="4"/>
  <c r="R153" i="4"/>
  <c r="R196" i="4"/>
  <c r="R192" i="4"/>
  <c r="R176" i="4"/>
  <c r="R162" i="4"/>
  <c r="R147" i="4"/>
  <c r="R135" i="4"/>
  <c r="R142" i="4"/>
  <c r="R193" i="4"/>
  <c r="R186" i="4"/>
  <c r="R172" i="4"/>
  <c r="R163" i="4"/>
  <c r="R143" i="4"/>
  <c r="R161" i="4"/>
  <c r="R136" i="4"/>
  <c r="R152" i="4"/>
  <c r="R185" i="4"/>
  <c r="R171" i="4"/>
  <c r="R133" i="4"/>
  <c r="R182" i="4"/>
  <c r="R183" i="4"/>
  <c r="R160" i="4"/>
  <c r="R159" i="4"/>
  <c r="R181" i="4"/>
  <c r="R190" i="4"/>
  <c r="R158" i="4"/>
  <c r="R148" i="4"/>
  <c r="R178" i="4"/>
  <c r="R154" i="4"/>
  <c r="R168" i="4"/>
  <c r="R194" i="4"/>
  <c r="R174" i="4"/>
  <c r="R145" i="4"/>
  <c r="R138" i="4"/>
  <c r="R195" i="4"/>
  <c r="R170" i="4"/>
  <c r="R141" i="4"/>
  <c r="R134" i="4"/>
  <c r="R191" i="4"/>
  <c r="R173" i="4"/>
  <c r="R175" i="4"/>
  <c r="R155" i="4"/>
  <c r="R189" i="4"/>
  <c r="R179" i="4"/>
  <c r="R146" i="4"/>
  <c r="R139" i="4"/>
  <c r="S132" i="4"/>
  <c r="AX18" i="2"/>
  <c r="BF20" i="2"/>
  <c r="S21" i="11"/>
  <c r="S20" i="11"/>
  <c r="S22" i="11"/>
  <c r="S23" i="11"/>
  <c r="S27" i="11"/>
  <c r="S26" i="11"/>
  <c r="S16" i="11"/>
  <c r="S28" i="11"/>
  <c r="S29" i="11"/>
  <c r="S31" i="11"/>
  <c r="S19" i="11"/>
  <c r="S15" i="11"/>
  <c r="S18" i="11"/>
  <c r="S25" i="11"/>
  <c r="S17" i="11"/>
  <c r="S30" i="11"/>
  <c r="S24" i="11"/>
  <c r="T1" i="11"/>
  <c r="M11" i="3" l="1"/>
  <c r="M13" i="3"/>
  <c r="N9" i="3"/>
  <c r="N10" i="3" s="1"/>
  <c r="M35" i="4" a="1"/>
  <c r="M35" i="4" s="1"/>
  <c r="K88" i="4"/>
  <c r="K90" i="4" s="1"/>
  <c r="K89" i="4"/>
  <c r="K91" i="4" s="1"/>
  <c r="K93" i="4"/>
  <c r="K85" i="4"/>
  <c r="J98" i="4"/>
  <c r="L87" i="4"/>
  <c r="L40" i="4" a="1"/>
  <c r="L40" i="4" s="1"/>
  <c r="L86" i="4"/>
  <c r="M84" i="4"/>
  <c r="L97" i="4" s="1"/>
  <c r="L83" i="4"/>
  <c r="L36" i="4" a="1"/>
  <c r="L36" i="4" s="1"/>
  <c r="L37" i="4" s="1"/>
  <c r="N96" i="4"/>
  <c r="P82" i="4"/>
  <c r="J39" i="4"/>
  <c r="K38" i="4"/>
  <c r="AH26" i="2"/>
  <c r="AI26" i="2" s="1"/>
  <c r="AH27" i="2"/>
  <c r="AI25" i="2"/>
  <c r="S152" i="4"/>
  <c r="S193" i="4"/>
  <c r="S187" i="4"/>
  <c r="S162" i="4"/>
  <c r="S149" i="4"/>
  <c r="S172" i="4"/>
  <c r="S191" i="4"/>
  <c r="S175" i="4"/>
  <c r="S170" i="4"/>
  <c r="S145" i="4"/>
  <c r="S157" i="4"/>
  <c r="S148" i="4"/>
  <c r="S133" i="4"/>
  <c r="S182" i="4"/>
  <c r="S190" i="4"/>
  <c r="S173" i="4"/>
  <c r="S163" i="4"/>
  <c r="S143" i="4"/>
  <c r="S153" i="4"/>
  <c r="S144" i="4"/>
  <c r="S134" i="4"/>
  <c r="S196" i="4"/>
  <c r="S184" i="4"/>
  <c r="S169" i="4"/>
  <c r="S158" i="4"/>
  <c r="S188" i="4"/>
  <c r="S192" i="4"/>
  <c r="S174" i="4"/>
  <c r="S168" i="4"/>
  <c r="S140" i="4"/>
  <c r="S186" i="4"/>
  <c r="S160" i="4"/>
  <c r="S146" i="4"/>
  <c r="S138" i="4"/>
  <c r="S178" i="4"/>
  <c r="S156" i="4"/>
  <c r="S142" i="4"/>
  <c r="S137" i="4"/>
  <c r="S189" i="4"/>
  <c r="S154" i="4"/>
  <c r="S139" i="4"/>
  <c r="S135" i="4"/>
  <c r="S181" i="4"/>
  <c r="S183" i="4"/>
  <c r="S147" i="4"/>
  <c r="S161" i="4"/>
  <c r="S136" i="4"/>
  <c r="S197" i="4"/>
  <c r="S171" i="4"/>
  <c r="S141" i="4"/>
  <c r="S159" i="4"/>
  <c r="S195" i="4"/>
  <c r="S179" i="4"/>
  <c r="S185" i="4"/>
  <c r="S155" i="4"/>
  <c r="S194" i="4"/>
  <c r="S164" i="4"/>
  <c r="S177" i="4"/>
  <c r="S176" i="4"/>
  <c r="T132" i="4"/>
  <c r="BF21" i="2"/>
  <c r="T22" i="11"/>
  <c r="T29" i="11"/>
  <c r="T20" i="11"/>
  <c r="T31" i="11"/>
  <c r="T23" i="11"/>
  <c r="T17" i="11"/>
  <c r="T24" i="11"/>
  <c r="T27" i="11"/>
  <c r="T18" i="11"/>
  <c r="T19" i="11"/>
  <c r="T21" i="11"/>
  <c r="T16" i="11"/>
  <c r="T26" i="11"/>
  <c r="T15" i="11"/>
  <c r="T25" i="11"/>
  <c r="T30" i="11"/>
  <c r="T28" i="11"/>
  <c r="U1" i="11"/>
  <c r="AX19" i="2"/>
  <c r="N13" i="3" l="1"/>
  <c r="N35" i="4" a="1"/>
  <c r="N35" i="4" s="1"/>
  <c r="L88" i="4"/>
  <c r="L90" i="4" s="1"/>
  <c r="L89" i="4"/>
  <c r="L91" i="4" s="1"/>
  <c r="L92" i="4"/>
  <c r="M40" i="4" a="1"/>
  <c r="M40" i="4" s="1"/>
  <c r="M87" i="4"/>
  <c r="N84" i="4"/>
  <c r="N86" i="4" s="1"/>
  <c r="K98" i="4"/>
  <c r="L93" i="4"/>
  <c r="L85" i="4"/>
  <c r="M86" i="4"/>
  <c r="M36" i="4" a="1"/>
  <c r="M36" i="4" s="1"/>
  <c r="M37" i="4" s="1"/>
  <c r="O2" i="11"/>
  <c r="M83" i="4"/>
  <c r="M93" i="4" s="1"/>
  <c r="O9" i="3"/>
  <c r="O10" i="3" s="1"/>
  <c r="O96" i="4"/>
  <c r="Q82" i="4"/>
  <c r="K39" i="4"/>
  <c r="L38" i="4"/>
  <c r="AH29" i="2"/>
  <c r="AH28" i="2"/>
  <c r="AI28" i="2" s="1"/>
  <c r="AI27" i="2"/>
  <c r="T154" i="4"/>
  <c r="T186" i="4"/>
  <c r="T143" i="4"/>
  <c r="T145" i="4"/>
  <c r="T134" i="4"/>
  <c r="T195" i="4"/>
  <c r="T159" i="4"/>
  <c r="T197" i="4"/>
  <c r="T191" i="4"/>
  <c r="T156" i="4"/>
  <c r="T160" i="4"/>
  <c r="T137" i="4"/>
  <c r="T158" i="4"/>
  <c r="T163" i="4"/>
  <c r="T161" i="4"/>
  <c r="T138" i="4"/>
  <c r="T135" i="4"/>
  <c r="T133" i="4"/>
  <c r="T136" i="4"/>
  <c r="T175" i="4"/>
  <c r="T148" i="4"/>
  <c r="T140" i="4"/>
  <c r="T162" i="4"/>
  <c r="T147" i="4"/>
  <c r="T144" i="4"/>
  <c r="T187" i="4"/>
  <c r="T174" i="4"/>
  <c r="T178" i="4"/>
  <c r="T157" i="4"/>
  <c r="T155" i="4"/>
  <c r="T164" i="4"/>
  <c r="T192" i="4"/>
  <c r="T173" i="4"/>
  <c r="T152" i="4"/>
  <c r="T149" i="4"/>
  <c r="T168" i="4"/>
  <c r="T171" i="4"/>
  <c r="T169" i="4"/>
  <c r="T179" i="4"/>
  <c r="T142" i="4"/>
  <c r="T146" i="4"/>
  <c r="T184" i="4"/>
  <c r="T189" i="4"/>
  <c r="T177" i="4"/>
  <c r="T188" i="4"/>
  <c r="T139" i="4"/>
  <c r="T183" i="4"/>
  <c r="T194" i="4"/>
  <c r="T153" i="4"/>
  <c r="T190" i="4"/>
  <c r="T193" i="4"/>
  <c r="T185" i="4"/>
  <c r="T182" i="4"/>
  <c r="T172" i="4"/>
  <c r="T196" i="4"/>
  <c r="T170" i="4"/>
  <c r="T176" i="4"/>
  <c r="T181" i="4"/>
  <c r="T141" i="4"/>
  <c r="U132" i="4"/>
  <c r="BF22" i="2"/>
  <c r="U31" i="11"/>
  <c r="U15" i="11"/>
  <c r="U17" i="11"/>
  <c r="U25" i="11"/>
  <c r="U23" i="11"/>
  <c r="U29" i="11"/>
  <c r="U28" i="11"/>
  <c r="U24" i="11"/>
  <c r="U26" i="11"/>
  <c r="U22" i="11"/>
  <c r="U27" i="11"/>
  <c r="U16" i="11"/>
  <c r="U19" i="11"/>
  <c r="U30" i="11"/>
  <c r="U21" i="11"/>
  <c r="U20" i="11"/>
  <c r="U18" i="11"/>
  <c r="V1" i="11"/>
  <c r="AX20" i="2"/>
  <c r="O13" i="3" l="1"/>
  <c r="O35" i="4" a="1"/>
  <c r="O35" i="4" s="1"/>
  <c r="M89" i="4"/>
  <c r="M91" i="4" s="1"/>
  <c r="N87" i="4"/>
  <c r="N40" i="4" a="1"/>
  <c r="N40" i="4" s="1"/>
  <c r="M97" i="4"/>
  <c r="L98" i="4"/>
  <c r="M92" i="4"/>
  <c r="M85" i="4"/>
  <c r="N83" i="4"/>
  <c r="N93" i="4" s="1"/>
  <c r="P2" i="11"/>
  <c r="N36" i="4" a="1"/>
  <c r="N36" i="4" s="1"/>
  <c r="N37" i="4" s="1"/>
  <c r="M88" i="4"/>
  <c r="M90" i="4" s="1"/>
  <c r="P9" i="3"/>
  <c r="P10" i="3" s="1"/>
  <c r="P96" i="4"/>
  <c r="R82" i="4"/>
  <c r="L39" i="4"/>
  <c r="M38" i="4"/>
  <c r="AI29" i="2"/>
  <c r="AH31" i="2"/>
  <c r="AH30" i="2"/>
  <c r="AI30" i="2" s="1"/>
  <c r="U187" i="4"/>
  <c r="U186" i="4"/>
  <c r="U179" i="4"/>
  <c r="U185" i="4"/>
  <c r="U146" i="4"/>
  <c r="U196" i="4"/>
  <c r="U155" i="4"/>
  <c r="U134" i="4"/>
  <c r="U193" i="4"/>
  <c r="U191" i="4"/>
  <c r="U197" i="4"/>
  <c r="U157" i="4"/>
  <c r="U152" i="4"/>
  <c r="U177" i="4"/>
  <c r="U141" i="4"/>
  <c r="U168" i="4"/>
  <c r="U169" i="4"/>
  <c r="U149" i="4"/>
  <c r="U192" i="4"/>
  <c r="U170" i="4"/>
  <c r="U176" i="4"/>
  <c r="U181" i="4"/>
  <c r="U143" i="4"/>
  <c r="U140" i="4"/>
  <c r="U133" i="4"/>
  <c r="U184" i="4"/>
  <c r="U147" i="4"/>
  <c r="U138" i="4"/>
  <c r="U148" i="4"/>
  <c r="U158" i="4"/>
  <c r="U137" i="4"/>
  <c r="U190" i="4"/>
  <c r="U175" i="4"/>
  <c r="U160" i="4"/>
  <c r="U171" i="4"/>
  <c r="U188" i="4"/>
  <c r="U145" i="4"/>
  <c r="U189" i="4"/>
  <c r="U136" i="4"/>
  <c r="U142" i="4"/>
  <c r="U174" i="4"/>
  <c r="U163" i="4"/>
  <c r="U162" i="4"/>
  <c r="U156" i="4"/>
  <c r="U164" i="4"/>
  <c r="U182" i="4"/>
  <c r="U172" i="4"/>
  <c r="U154" i="4"/>
  <c r="U173" i="4"/>
  <c r="U194" i="4"/>
  <c r="U135" i="4"/>
  <c r="U178" i="4"/>
  <c r="U144" i="4"/>
  <c r="U153" i="4"/>
  <c r="U159" i="4"/>
  <c r="U139" i="4"/>
  <c r="U195" i="4"/>
  <c r="U183" i="4"/>
  <c r="U161" i="4"/>
  <c r="V132" i="4"/>
  <c r="BF23" i="2"/>
  <c r="AX21" i="2"/>
  <c r="V15" i="11"/>
  <c r="V16" i="11"/>
  <c r="V20" i="11"/>
  <c r="V22" i="11"/>
  <c r="V24" i="11"/>
  <c r="V25" i="11"/>
  <c r="V27" i="11"/>
  <c r="V17" i="11"/>
  <c r="V21" i="11"/>
  <c r="V19" i="11"/>
  <c r="V31" i="11"/>
  <c r="V18" i="11"/>
  <c r="V26" i="11"/>
  <c r="V29" i="11"/>
  <c r="V23" i="11"/>
  <c r="V28" i="11"/>
  <c r="V30" i="11"/>
  <c r="W1" i="11"/>
  <c r="P13" i="3" l="1"/>
  <c r="P35" i="4" a="1"/>
  <c r="P35" i="4" s="1"/>
  <c r="N89" i="4"/>
  <c r="N91" i="4" s="1"/>
  <c r="N38" i="4"/>
  <c r="M98" i="4"/>
  <c r="N85" i="4"/>
  <c r="N88" i="4"/>
  <c r="N90" i="4" s="1"/>
  <c r="N92" i="4"/>
  <c r="O36" i="4" a="1"/>
  <c r="O36" i="4" s="1"/>
  <c r="O37" i="4" s="1"/>
  <c r="O83" i="4"/>
  <c r="N98" i="4" s="1"/>
  <c r="Q2" i="11"/>
  <c r="Q9" i="3"/>
  <c r="Q10" i="3" s="1"/>
  <c r="Q96" i="4"/>
  <c r="S82" i="4"/>
  <c r="M39" i="4"/>
  <c r="AH32" i="2"/>
  <c r="AI32" i="2" s="1"/>
  <c r="AI31" i="2"/>
  <c r="AH33" i="2"/>
  <c r="V152" i="4"/>
  <c r="V181" i="4"/>
  <c r="V182" i="4"/>
  <c r="V136" i="4"/>
  <c r="V137" i="4"/>
  <c r="V141" i="4"/>
  <c r="V163" i="4"/>
  <c r="V188" i="4"/>
  <c r="V195" i="4"/>
  <c r="V171" i="4"/>
  <c r="V194" i="4"/>
  <c r="V193" i="4"/>
  <c r="V140" i="4"/>
  <c r="V147" i="4"/>
  <c r="V172" i="4"/>
  <c r="V159" i="4"/>
  <c r="V146" i="4"/>
  <c r="V157" i="4"/>
  <c r="V158" i="4"/>
  <c r="V175" i="4"/>
  <c r="V170" i="4"/>
  <c r="V196" i="4"/>
  <c r="V190" i="4"/>
  <c r="V144" i="4"/>
  <c r="V135" i="4"/>
  <c r="V149" i="4"/>
  <c r="V143" i="4"/>
  <c r="V164" i="4"/>
  <c r="V197" i="4"/>
  <c r="V162" i="4"/>
  <c r="V153" i="4"/>
  <c r="V138" i="4"/>
  <c r="V133" i="4"/>
  <c r="V155" i="4"/>
  <c r="V183" i="4"/>
  <c r="V161" i="4"/>
  <c r="V169" i="4"/>
  <c r="V154" i="4"/>
  <c r="V142" i="4"/>
  <c r="V187" i="4"/>
  <c r="V185" i="4"/>
  <c r="V177" i="4"/>
  <c r="V179" i="4"/>
  <c r="V178" i="4"/>
  <c r="V160" i="4"/>
  <c r="V139" i="4"/>
  <c r="V156" i="4"/>
  <c r="V168" i="4"/>
  <c r="V174" i="4"/>
  <c r="V191" i="4"/>
  <c r="V173" i="4"/>
  <c r="V176" i="4"/>
  <c r="V148" i="4"/>
  <c r="V186" i="4"/>
  <c r="V192" i="4"/>
  <c r="V189" i="4"/>
  <c r="V184" i="4"/>
  <c r="V134" i="4"/>
  <c r="V145" i="4"/>
  <c r="W132" i="4"/>
  <c r="W19" i="11"/>
  <c r="W28" i="11"/>
  <c r="W22" i="11"/>
  <c r="W17" i="11"/>
  <c r="W26" i="11"/>
  <c r="W31" i="11"/>
  <c r="W27" i="11"/>
  <c r="W21" i="11"/>
  <c r="W25" i="11"/>
  <c r="W23" i="11"/>
  <c r="W16" i="11"/>
  <c r="W30" i="11"/>
  <c r="W20" i="11"/>
  <c r="W15" i="11"/>
  <c r="W29" i="11"/>
  <c r="W24" i="11"/>
  <c r="W18" i="11"/>
  <c r="X1" i="11"/>
  <c r="BF24" i="2"/>
  <c r="AX22" i="2"/>
  <c r="Q13" i="3" l="1"/>
  <c r="Q35" i="4" a="1"/>
  <c r="Q35" i="4" s="1"/>
  <c r="O38" i="4"/>
  <c r="N39" i="4"/>
  <c r="R2" i="11"/>
  <c r="P83" i="4"/>
  <c r="P36" i="4" a="1"/>
  <c r="P36" i="4" s="1"/>
  <c r="P37" i="4" s="1"/>
  <c r="R9" i="3"/>
  <c r="R10" i="3" s="1"/>
  <c r="T82" i="4"/>
  <c r="U82" i="4" s="1"/>
  <c r="R96" i="4"/>
  <c r="AH34" i="2"/>
  <c r="AI34" i="2" s="1"/>
  <c r="AI33" i="2"/>
  <c r="AH35" i="2"/>
  <c r="W191" i="4"/>
  <c r="W159" i="4"/>
  <c r="W187" i="4"/>
  <c r="W186" i="4"/>
  <c r="W174" i="4"/>
  <c r="W192" i="4"/>
  <c r="W149" i="4"/>
  <c r="W134" i="4"/>
  <c r="W161" i="4"/>
  <c r="W195" i="4"/>
  <c r="W196" i="4"/>
  <c r="W147" i="4"/>
  <c r="W194" i="4"/>
  <c r="W160" i="4"/>
  <c r="W163" i="4"/>
  <c r="W185" i="4"/>
  <c r="W152" i="4"/>
  <c r="W158" i="4"/>
  <c r="W181" i="4"/>
  <c r="W176" i="4"/>
  <c r="W154" i="4"/>
  <c r="W190" i="4"/>
  <c r="W170" i="4"/>
  <c r="W172" i="4"/>
  <c r="W135" i="4"/>
  <c r="W171" i="4"/>
  <c r="W155" i="4"/>
  <c r="W164" i="4"/>
  <c r="W133" i="4"/>
  <c r="W139" i="4"/>
  <c r="W136" i="4"/>
  <c r="W169" i="4"/>
  <c r="W140" i="4"/>
  <c r="W179" i="4"/>
  <c r="W197" i="4"/>
  <c r="W156" i="4"/>
  <c r="W184" i="4"/>
  <c r="W146" i="4"/>
  <c r="W145" i="4"/>
  <c r="W138" i="4"/>
  <c r="W177" i="4"/>
  <c r="W157" i="4"/>
  <c r="W183" i="4"/>
  <c r="W173" i="4"/>
  <c r="W182" i="4"/>
  <c r="W143" i="4"/>
  <c r="W168" i="4"/>
  <c r="W153" i="4"/>
  <c r="W178" i="4"/>
  <c r="W148" i="4"/>
  <c r="W189" i="4"/>
  <c r="W162" i="4"/>
  <c r="W175" i="4"/>
  <c r="W144" i="4"/>
  <c r="W188" i="4"/>
  <c r="W141" i="4"/>
  <c r="W193" i="4"/>
  <c r="W137" i="4"/>
  <c r="W142" i="4"/>
  <c r="X132" i="4"/>
  <c r="BF25" i="2"/>
  <c r="X24" i="11"/>
  <c r="X19" i="11"/>
  <c r="X28" i="11"/>
  <c r="X15" i="11"/>
  <c r="X18" i="11"/>
  <c r="X22" i="11"/>
  <c r="X16" i="11"/>
  <c r="X31" i="11"/>
  <c r="X30" i="11"/>
  <c r="X20" i="11"/>
  <c r="X26" i="11"/>
  <c r="X29" i="11"/>
  <c r="X25" i="11"/>
  <c r="X27" i="11"/>
  <c r="X17" i="11"/>
  <c r="X21" i="11"/>
  <c r="X23" i="11"/>
  <c r="Y1" i="11"/>
  <c r="AX23" i="2"/>
  <c r="S9" i="3" l="1"/>
  <c r="S10" i="3" s="1"/>
  <c r="R13" i="3"/>
  <c r="R35" i="4" a="1"/>
  <c r="R35" i="4" s="1"/>
  <c r="P38" i="4"/>
  <c r="O39" i="4"/>
  <c r="S2" i="11"/>
  <c r="Q83" i="4"/>
  <c r="Q36" i="4" a="1"/>
  <c r="Q36" i="4" s="1"/>
  <c r="Q37" i="4" s="1"/>
  <c r="O98" i="4"/>
  <c r="T96" i="4"/>
  <c r="S96" i="4"/>
  <c r="V82" i="4"/>
  <c r="U96" i="4" s="1"/>
  <c r="AH37" i="2"/>
  <c r="AI35" i="2"/>
  <c r="AH36" i="2"/>
  <c r="AI36" i="2" s="1"/>
  <c r="X182" i="4"/>
  <c r="X152" i="4"/>
  <c r="X193" i="4"/>
  <c r="X159" i="4"/>
  <c r="X147" i="4"/>
  <c r="X183" i="4"/>
  <c r="X175" i="4"/>
  <c r="X138" i="4"/>
  <c r="X158" i="4"/>
  <c r="X181" i="4"/>
  <c r="X163" i="4"/>
  <c r="X137" i="4"/>
  <c r="X169" i="4"/>
  <c r="X178" i="4"/>
  <c r="X161" i="4"/>
  <c r="X154" i="4"/>
  <c r="X135" i="4"/>
  <c r="X133" i="4"/>
  <c r="X176" i="4"/>
  <c r="X143" i="4"/>
  <c r="X177" i="4"/>
  <c r="X195" i="4"/>
  <c r="X153" i="4"/>
  <c r="X190" i="4"/>
  <c r="X160" i="4"/>
  <c r="X134" i="4"/>
  <c r="X156" i="4"/>
  <c r="X173" i="4"/>
  <c r="X136" i="4"/>
  <c r="X187" i="4"/>
  <c r="X145" i="4"/>
  <c r="X139" i="4"/>
  <c r="X157" i="4"/>
  <c r="X142" i="4"/>
  <c r="X164" i="4"/>
  <c r="X184" i="4"/>
  <c r="X149" i="4"/>
  <c r="X188" i="4"/>
  <c r="X171" i="4"/>
  <c r="X141" i="4"/>
  <c r="X172" i="4"/>
  <c r="X162" i="4"/>
  <c r="X140" i="4"/>
  <c r="X189" i="4"/>
  <c r="X144" i="4"/>
  <c r="X146" i="4"/>
  <c r="X168" i="4"/>
  <c r="X179" i="4"/>
  <c r="X192" i="4"/>
  <c r="X170" i="4"/>
  <c r="X194" i="4"/>
  <c r="X155" i="4"/>
  <c r="X148" i="4"/>
  <c r="X197" i="4"/>
  <c r="X174" i="4"/>
  <c r="X196" i="4"/>
  <c r="X186" i="4"/>
  <c r="X191" i="4"/>
  <c r="X185" i="4"/>
  <c r="Y132" i="4"/>
  <c r="AX24" i="2"/>
  <c r="Y28" i="11"/>
  <c r="Y17" i="11"/>
  <c r="Y22" i="11"/>
  <c r="Y16" i="11"/>
  <c r="Y21" i="11"/>
  <c r="Y31" i="11"/>
  <c r="Y30" i="11"/>
  <c r="Y19" i="11"/>
  <c r="Y15" i="11"/>
  <c r="Y27" i="11"/>
  <c r="Y26" i="11"/>
  <c r="Y23" i="11"/>
  <c r="Y24" i="11"/>
  <c r="Y25" i="11"/>
  <c r="Y29" i="11"/>
  <c r="Y18" i="11"/>
  <c r="Y20" i="11"/>
  <c r="Z1" i="11"/>
  <c r="BF26" i="2"/>
  <c r="T9" i="3" l="1"/>
  <c r="T10" i="3" s="1"/>
  <c r="S13" i="3"/>
  <c r="S35" i="4" a="1"/>
  <c r="S35" i="4" s="1"/>
  <c r="Q38" i="4"/>
  <c r="P39" i="4"/>
  <c r="P98" i="4"/>
  <c r="T2" i="11"/>
  <c r="R83" i="4"/>
  <c r="W82" i="4"/>
  <c r="X82" i="4" s="1"/>
  <c r="W96" i="4" s="1"/>
  <c r="AH38" i="2"/>
  <c r="AI38" i="2" s="1"/>
  <c r="AH39" i="2"/>
  <c r="AI37" i="2"/>
  <c r="Y158" i="4"/>
  <c r="Y157" i="4"/>
  <c r="Y139" i="4"/>
  <c r="Y172" i="4"/>
  <c r="Y143" i="4"/>
  <c r="Y179" i="4"/>
  <c r="Y154" i="4"/>
  <c r="Y183" i="4"/>
  <c r="Y195" i="4"/>
  <c r="Y185" i="4"/>
  <c r="Y191" i="4"/>
  <c r="Y147" i="4"/>
  <c r="Y184" i="4"/>
  <c r="Y164" i="4"/>
  <c r="Y187" i="4"/>
  <c r="Y141" i="4"/>
  <c r="Y188" i="4"/>
  <c r="Y136" i="4"/>
  <c r="Y182" i="4"/>
  <c r="Y140" i="4"/>
  <c r="Y186" i="4"/>
  <c r="Y149" i="4"/>
  <c r="Y190" i="4"/>
  <c r="Y160" i="4"/>
  <c r="Y189" i="4"/>
  <c r="Y168" i="4"/>
  <c r="Y145" i="4"/>
  <c r="Y156" i="4"/>
  <c r="Y192" i="4"/>
  <c r="Y175" i="4"/>
  <c r="Y196" i="4"/>
  <c r="Y144" i="4"/>
  <c r="Y146" i="4"/>
  <c r="Y173" i="4"/>
  <c r="Y142" i="4"/>
  <c r="Y194" i="4"/>
  <c r="Y148" i="4"/>
  <c r="Y155" i="4"/>
  <c r="Y197" i="4"/>
  <c r="Y178" i="4"/>
  <c r="Y193" i="4"/>
  <c r="Y153" i="4"/>
  <c r="Y181" i="4"/>
  <c r="Y159" i="4"/>
  <c r="Y169" i="4"/>
  <c r="Y176" i="4"/>
  <c r="Y152" i="4"/>
  <c r="Y162" i="4"/>
  <c r="Y134" i="4"/>
  <c r="Y177" i="4"/>
  <c r="Y133" i="4"/>
  <c r="Y163" i="4"/>
  <c r="Y174" i="4"/>
  <c r="Y171" i="4"/>
  <c r="Y135" i="4"/>
  <c r="Y161" i="4"/>
  <c r="Y138" i="4"/>
  <c r="Y170" i="4"/>
  <c r="Y137" i="4"/>
  <c r="Z132" i="4"/>
  <c r="BF27" i="2"/>
  <c r="AX25" i="2"/>
  <c r="Z22" i="11"/>
  <c r="Z16" i="11"/>
  <c r="Z29" i="11"/>
  <c r="Z17" i="11"/>
  <c r="Z23" i="11"/>
  <c r="Z30" i="11"/>
  <c r="Z31" i="11"/>
  <c r="Z18" i="11"/>
  <c r="Z21" i="11"/>
  <c r="Z26" i="11"/>
  <c r="Z15" i="11"/>
  <c r="Z27" i="11"/>
  <c r="Z28" i="11"/>
  <c r="Z24" i="11"/>
  <c r="Z19" i="11"/>
  <c r="Z20" i="11"/>
  <c r="Z25" i="11"/>
  <c r="AA1" i="11"/>
  <c r="T13" i="3" l="1"/>
  <c r="U9" i="3"/>
  <c r="U10" i="3" s="1"/>
  <c r="U13" i="3" s="1"/>
  <c r="T35" i="4" a="1"/>
  <c r="T35" i="4" s="1"/>
  <c r="Q39" i="4"/>
  <c r="R36" i="4" a="1"/>
  <c r="R36" i="4" s="1"/>
  <c r="R37" i="4" s="1"/>
  <c r="R38" i="4" s="1"/>
  <c r="Q98" i="4"/>
  <c r="U2" i="11"/>
  <c r="S36" i="4" a="1"/>
  <c r="S36" i="4" s="1"/>
  <c r="S83" i="4"/>
  <c r="Y82" i="4"/>
  <c r="Z82" i="4" s="1"/>
  <c r="V96" i="4"/>
  <c r="AH41" i="2"/>
  <c r="AH40" i="2"/>
  <c r="AI40" i="2" s="1"/>
  <c r="AI39" i="2"/>
  <c r="AX26" i="2"/>
  <c r="BF28" i="2"/>
  <c r="Z196" i="4"/>
  <c r="Z152" i="4"/>
  <c r="Z148" i="4"/>
  <c r="Z179" i="4"/>
  <c r="Z173" i="4"/>
  <c r="Z140" i="4"/>
  <c r="Z162" i="4"/>
  <c r="Z133" i="4"/>
  <c r="Z159" i="4"/>
  <c r="Z136" i="4"/>
  <c r="Z139" i="4"/>
  <c r="Z146" i="4"/>
  <c r="Z170" i="4"/>
  <c r="Z134" i="4"/>
  <c r="Z177" i="4"/>
  <c r="Z163" i="4"/>
  <c r="Z153" i="4"/>
  <c r="Z184" i="4"/>
  <c r="Z142" i="4"/>
  <c r="Z155" i="4"/>
  <c r="Z178" i="4"/>
  <c r="Z157" i="4"/>
  <c r="Z172" i="4"/>
  <c r="Z187" i="4"/>
  <c r="Z169" i="4"/>
  <c r="Z141" i="4"/>
  <c r="Z149" i="4"/>
  <c r="Z135" i="4"/>
  <c r="Z188" i="4"/>
  <c r="Z168" i="4"/>
  <c r="Z185" i="4"/>
  <c r="Z182" i="4"/>
  <c r="Z192" i="4"/>
  <c r="Z160" i="4"/>
  <c r="Z164" i="4"/>
  <c r="Z161" i="4"/>
  <c r="Z191" i="4"/>
  <c r="Z137" i="4"/>
  <c r="Z189" i="4"/>
  <c r="Z195" i="4"/>
  <c r="Z138" i="4"/>
  <c r="Z144" i="4"/>
  <c r="Z183" i="4"/>
  <c r="Z174" i="4"/>
  <c r="Z145" i="4"/>
  <c r="Z197" i="4"/>
  <c r="Z171" i="4"/>
  <c r="Z143" i="4"/>
  <c r="Z154" i="4"/>
  <c r="Z190" i="4"/>
  <c r="Z193" i="4"/>
  <c r="Z156" i="4"/>
  <c r="Z147" i="4"/>
  <c r="Z186" i="4"/>
  <c r="Z176" i="4"/>
  <c r="Z194" i="4"/>
  <c r="Z181" i="4"/>
  <c r="Z175" i="4"/>
  <c r="Z158" i="4"/>
  <c r="AA132" i="4"/>
  <c r="AA30" i="11"/>
  <c r="AA28" i="11"/>
  <c r="AA31" i="11"/>
  <c r="AA25" i="11"/>
  <c r="AA18" i="11"/>
  <c r="AA26" i="11"/>
  <c r="AA29" i="11"/>
  <c r="AA21" i="11"/>
  <c r="AA22" i="11"/>
  <c r="AA16" i="11"/>
  <c r="AA17" i="11"/>
  <c r="AA24" i="11"/>
  <c r="AA20" i="11"/>
  <c r="AA23" i="11"/>
  <c r="AA15" i="11"/>
  <c r="AA27" i="11"/>
  <c r="AA19" i="11"/>
  <c r="AB1" i="11"/>
  <c r="V9" i="3" l="1"/>
  <c r="V10" i="3" s="1"/>
  <c r="V13" i="3" s="1"/>
  <c r="U35" i="4" a="1"/>
  <c r="U35" i="4" s="1"/>
  <c r="R39" i="4"/>
  <c r="S37" i="4"/>
  <c r="S38" i="4" s="1"/>
  <c r="R98" i="4"/>
  <c r="T83" i="4"/>
  <c r="V2" i="11"/>
  <c r="X96" i="4"/>
  <c r="AA82" i="4"/>
  <c r="Y96" i="4"/>
  <c r="AH43" i="2"/>
  <c r="AH42" i="2"/>
  <c r="AI42" i="2" s="1"/>
  <c r="AI41" i="2"/>
  <c r="AA139" i="4"/>
  <c r="AA143" i="4"/>
  <c r="AA137" i="4"/>
  <c r="AA171" i="4"/>
  <c r="AA161" i="4"/>
  <c r="AA197" i="4"/>
  <c r="AA141" i="4"/>
  <c r="AA155" i="4"/>
  <c r="AA175" i="4"/>
  <c r="AA144" i="4"/>
  <c r="AA185" i="4"/>
  <c r="AA145" i="4"/>
  <c r="AA149" i="4"/>
  <c r="AA163" i="4"/>
  <c r="AA196" i="4"/>
  <c r="AA168" i="4"/>
  <c r="AA189" i="4"/>
  <c r="AA170" i="4"/>
  <c r="AA160" i="4"/>
  <c r="AA192" i="4"/>
  <c r="AA135" i="4"/>
  <c r="AA146" i="4"/>
  <c r="AA191" i="4"/>
  <c r="AA169" i="4"/>
  <c r="AA134" i="4"/>
  <c r="AA162" i="4"/>
  <c r="AA154" i="4"/>
  <c r="AA152" i="4"/>
  <c r="AA159" i="4"/>
  <c r="AA176" i="4"/>
  <c r="AA193" i="4"/>
  <c r="AA177" i="4"/>
  <c r="AA172" i="4"/>
  <c r="AA173" i="4"/>
  <c r="AA133" i="4"/>
  <c r="AA157" i="4"/>
  <c r="AA156" i="4"/>
  <c r="AA147" i="4"/>
  <c r="AA182" i="4"/>
  <c r="AA188" i="4"/>
  <c r="AA148" i="4"/>
  <c r="AA186" i="4"/>
  <c r="AA184" i="4"/>
  <c r="AA183" i="4"/>
  <c r="AA181" i="4"/>
  <c r="AA158" i="4"/>
  <c r="AA138" i="4"/>
  <c r="AA187" i="4"/>
  <c r="AA179" i="4"/>
  <c r="AA178" i="4"/>
  <c r="AA164" i="4"/>
  <c r="AA140" i="4"/>
  <c r="AA136" i="4"/>
  <c r="AA174" i="4"/>
  <c r="AA142" i="4"/>
  <c r="AA194" i="4"/>
  <c r="AA195" i="4"/>
  <c r="AA153" i="4"/>
  <c r="AA190" i="4"/>
  <c r="AB132" i="4"/>
  <c r="AX27" i="2"/>
  <c r="BF29" i="2"/>
  <c r="AB28" i="11"/>
  <c r="AB27" i="11"/>
  <c r="AB16" i="11"/>
  <c r="AB20" i="11"/>
  <c r="AB23" i="11"/>
  <c r="AB31" i="11"/>
  <c r="AB24" i="11"/>
  <c r="AB29" i="11"/>
  <c r="AB25" i="11"/>
  <c r="AB18" i="11"/>
  <c r="AB22" i="11"/>
  <c r="AB15" i="11"/>
  <c r="AB19" i="11"/>
  <c r="AB30" i="11"/>
  <c r="AB26" i="11"/>
  <c r="AB21" i="11"/>
  <c r="AB17" i="11"/>
  <c r="AC1" i="11"/>
  <c r="W9" i="3" l="1"/>
  <c r="W10" i="3" s="1"/>
  <c r="W13" i="3" s="1"/>
  <c r="V35" i="4" a="1"/>
  <c r="V35" i="4" s="1"/>
  <c r="S39" i="4"/>
  <c r="T36" i="4" a="1"/>
  <c r="T36" i="4" s="1"/>
  <c r="T37" i="4" s="1"/>
  <c r="T38" i="4" s="1"/>
  <c r="S98" i="4"/>
  <c r="W2" i="11"/>
  <c r="U83" i="4"/>
  <c r="AB82" i="4"/>
  <c r="Z96" i="4"/>
  <c r="AH44" i="2"/>
  <c r="AI44" i="2" s="1"/>
  <c r="AH45" i="2"/>
  <c r="AI43" i="2"/>
  <c r="BF30" i="2"/>
  <c r="AX28" i="2"/>
  <c r="AC23" i="11"/>
  <c r="AC18" i="11"/>
  <c r="AC26" i="11"/>
  <c r="AC25" i="11"/>
  <c r="AC17" i="11"/>
  <c r="AC15" i="11"/>
  <c r="AC31" i="11"/>
  <c r="AC22" i="11"/>
  <c r="AC24" i="11"/>
  <c r="AC27" i="11"/>
  <c r="AC30" i="11"/>
  <c r="AC19" i="11"/>
  <c r="AC21" i="11"/>
  <c r="AC28" i="11"/>
  <c r="AC20" i="11"/>
  <c r="AC16" i="11"/>
  <c r="AC29" i="11"/>
  <c r="AD1" i="11"/>
  <c r="AB181" i="4"/>
  <c r="AB192" i="4"/>
  <c r="AB155" i="4"/>
  <c r="AB182" i="4"/>
  <c r="AB134" i="4"/>
  <c r="AB179" i="4"/>
  <c r="AB136" i="4"/>
  <c r="AB183" i="4"/>
  <c r="AB188" i="4"/>
  <c r="AB137" i="4"/>
  <c r="AB185" i="4"/>
  <c r="AB138" i="4"/>
  <c r="AB143" i="4"/>
  <c r="AB189" i="4"/>
  <c r="AB154" i="4"/>
  <c r="AB190" i="4"/>
  <c r="AB197" i="4"/>
  <c r="AB149" i="4"/>
  <c r="AB147" i="4"/>
  <c r="AB169" i="4"/>
  <c r="AB187" i="4"/>
  <c r="AB184" i="4"/>
  <c r="AB193" i="4"/>
  <c r="AB142" i="4"/>
  <c r="AB191" i="4"/>
  <c r="AB146" i="4"/>
  <c r="AB177" i="4"/>
  <c r="AB186" i="4"/>
  <c r="AB148" i="4"/>
  <c r="AB195" i="4"/>
  <c r="AB153" i="4"/>
  <c r="AB168" i="4"/>
  <c r="AB171" i="4"/>
  <c r="AB144" i="4"/>
  <c r="AB159" i="4"/>
  <c r="AB152" i="4"/>
  <c r="AB164" i="4"/>
  <c r="AB160" i="4"/>
  <c r="AB196" i="4"/>
  <c r="AB194" i="4"/>
  <c r="AB161" i="4"/>
  <c r="AB141" i="4"/>
  <c r="AB163" i="4"/>
  <c r="AB172" i="4"/>
  <c r="AB139" i="4"/>
  <c r="AB170" i="4"/>
  <c r="AB156" i="4"/>
  <c r="AB133" i="4"/>
  <c r="AB174" i="4"/>
  <c r="AB135" i="4"/>
  <c r="AB178" i="4"/>
  <c r="AB176" i="4"/>
  <c r="AB162" i="4"/>
  <c r="AB145" i="4"/>
  <c r="AB157" i="4"/>
  <c r="AB158" i="4"/>
  <c r="AB173" i="4"/>
  <c r="AB140" i="4"/>
  <c r="AB175" i="4"/>
  <c r="AC132" i="4"/>
  <c r="X9" i="3" l="1"/>
  <c r="X10" i="3" s="1"/>
  <c r="X13" i="3" s="1"/>
  <c r="W35" i="4" a="1"/>
  <c r="W35" i="4" s="1"/>
  <c r="T39" i="4"/>
  <c r="U36" i="4" a="1"/>
  <c r="U36" i="4" s="1"/>
  <c r="U37" i="4" s="1"/>
  <c r="U38" i="4" s="1"/>
  <c r="T98" i="4"/>
  <c r="V83" i="4"/>
  <c r="X2" i="11"/>
  <c r="AC82" i="4"/>
  <c r="AA96" i="4"/>
  <c r="AI45" i="2"/>
  <c r="AH46" i="2"/>
  <c r="AI46" i="2" s="1"/>
  <c r="AH47" i="2"/>
  <c r="AD30" i="11"/>
  <c r="AD31" i="11"/>
  <c r="AD20" i="11"/>
  <c r="AD25" i="11"/>
  <c r="AD19" i="11"/>
  <c r="AD16" i="11"/>
  <c r="AD24" i="11"/>
  <c r="AD18" i="11"/>
  <c r="AD21" i="11"/>
  <c r="AD26" i="11"/>
  <c r="AD28" i="11"/>
  <c r="AD15" i="11"/>
  <c r="AD29" i="11"/>
  <c r="AD27" i="11"/>
  <c r="AD17" i="11"/>
  <c r="AD22" i="11"/>
  <c r="AD23" i="11"/>
  <c r="AE1" i="11"/>
  <c r="AX29" i="2"/>
  <c r="BF31" i="2"/>
  <c r="AC143" i="4"/>
  <c r="AC171" i="4"/>
  <c r="AC146" i="4"/>
  <c r="AC176" i="4"/>
  <c r="AC169" i="4"/>
  <c r="AC141" i="4"/>
  <c r="AC177" i="4"/>
  <c r="AC158" i="4"/>
  <c r="AC145" i="4"/>
  <c r="AC174" i="4"/>
  <c r="AC195" i="4"/>
  <c r="AC148" i="4"/>
  <c r="AC160" i="4"/>
  <c r="AC184" i="4"/>
  <c r="AC179" i="4"/>
  <c r="AC155" i="4"/>
  <c r="AC161" i="4"/>
  <c r="AC197" i="4"/>
  <c r="AC194" i="4"/>
  <c r="AC175" i="4"/>
  <c r="AC154" i="4"/>
  <c r="AC185" i="4"/>
  <c r="AC140" i="4"/>
  <c r="AC186" i="4"/>
  <c r="AC139" i="4"/>
  <c r="AC149" i="4"/>
  <c r="AC196" i="4"/>
  <c r="AC168" i="4"/>
  <c r="AC142" i="4"/>
  <c r="AC163" i="4"/>
  <c r="AC187" i="4"/>
  <c r="AC144" i="4"/>
  <c r="AC157" i="4"/>
  <c r="AC181" i="4"/>
  <c r="AC183" i="4"/>
  <c r="AC153" i="4"/>
  <c r="AC191" i="4"/>
  <c r="AC182" i="4"/>
  <c r="AC189" i="4"/>
  <c r="AC172" i="4"/>
  <c r="AC192" i="4"/>
  <c r="AC136" i="4"/>
  <c r="AC152" i="4"/>
  <c r="AC164" i="4"/>
  <c r="AC162" i="4"/>
  <c r="AC134" i="4"/>
  <c r="AC193" i="4"/>
  <c r="AC156" i="4"/>
  <c r="AC173" i="4"/>
  <c r="AC135" i="4"/>
  <c r="AC190" i="4"/>
  <c r="AC188" i="4"/>
  <c r="AC133" i="4"/>
  <c r="AC137" i="4"/>
  <c r="AC159" i="4"/>
  <c r="AC147" i="4"/>
  <c r="AC138" i="4"/>
  <c r="AC170" i="4"/>
  <c r="AC178" i="4"/>
  <c r="AD132" i="4"/>
  <c r="Y9" i="3" l="1"/>
  <c r="Y10" i="3" s="1"/>
  <c r="Y13" i="3" s="1"/>
  <c r="X35" i="4" a="1"/>
  <c r="X35" i="4" s="1"/>
  <c r="U39" i="4"/>
  <c r="V36" i="4" a="1"/>
  <c r="V36" i="4" s="1"/>
  <c r="V37" i="4" s="1"/>
  <c r="V38" i="4" s="1"/>
  <c r="U98" i="4"/>
  <c r="W83" i="4"/>
  <c r="Y2" i="11"/>
  <c r="AD82" i="4"/>
  <c r="AB96" i="4"/>
  <c r="AH48" i="2"/>
  <c r="AI48" i="2" s="1"/>
  <c r="AI47" i="2"/>
  <c r="AH49" i="2"/>
  <c r="BF32" i="2"/>
  <c r="AD174" i="4"/>
  <c r="AD186" i="4"/>
  <c r="AD153" i="4"/>
  <c r="AD134" i="4"/>
  <c r="AD175" i="4"/>
  <c r="AD138" i="4"/>
  <c r="AD183" i="4"/>
  <c r="AD195" i="4"/>
  <c r="AD144" i="4"/>
  <c r="AD139" i="4"/>
  <c r="AD136" i="4"/>
  <c r="AD157" i="4"/>
  <c r="AD148" i="4"/>
  <c r="AD172" i="4"/>
  <c r="AD146" i="4"/>
  <c r="AD176" i="4"/>
  <c r="AD197" i="4"/>
  <c r="AD170" i="4"/>
  <c r="AD141" i="4"/>
  <c r="AD156" i="4"/>
  <c r="AD140" i="4"/>
  <c r="AD187" i="4"/>
  <c r="AD155" i="4"/>
  <c r="AD188" i="4"/>
  <c r="AD194" i="4"/>
  <c r="AD160" i="4"/>
  <c r="AD171" i="4"/>
  <c r="AD173" i="4"/>
  <c r="AD191" i="4"/>
  <c r="AD143" i="4"/>
  <c r="AD182" i="4"/>
  <c r="AD179" i="4"/>
  <c r="AD178" i="4"/>
  <c r="AD147" i="4"/>
  <c r="AD196" i="4"/>
  <c r="AD154" i="4"/>
  <c r="AD162" i="4"/>
  <c r="AD137" i="4"/>
  <c r="AD189" i="4"/>
  <c r="AD192" i="4"/>
  <c r="AD158" i="4"/>
  <c r="AD152" i="4"/>
  <c r="AD161" i="4"/>
  <c r="AD193" i="4"/>
  <c r="AD164" i="4"/>
  <c r="AD163" i="4"/>
  <c r="AD185" i="4"/>
  <c r="AD149" i="4"/>
  <c r="AD181" i="4"/>
  <c r="AD177" i="4"/>
  <c r="AD159" i="4"/>
  <c r="AD169" i="4"/>
  <c r="AD145" i="4"/>
  <c r="AD184" i="4"/>
  <c r="AD168" i="4"/>
  <c r="AD142" i="4"/>
  <c r="AD190" i="4"/>
  <c r="AD133" i="4"/>
  <c r="AD135" i="4"/>
  <c r="AE132" i="4"/>
  <c r="AX30" i="2"/>
  <c r="AE17" i="11"/>
  <c r="AE24" i="11"/>
  <c r="AE19" i="11"/>
  <c r="AE20" i="11"/>
  <c r="AE22" i="11"/>
  <c r="AE23" i="11"/>
  <c r="AE15" i="11"/>
  <c r="AE21" i="11"/>
  <c r="AE29" i="11"/>
  <c r="AE25" i="11"/>
  <c r="AE28" i="11"/>
  <c r="AE18" i="11"/>
  <c r="AE27" i="11"/>
  <c r="AE26" i="11"/>
  <c r="AE30" i="11"/>
  <c r="AE16" i="11"/>
  <c r="AE31" i="11"/>
  <c r="AF1" i="11"/>
  <c r="Z9" i="3" l="1"/>
  <c r="Z10" i="3" s="1"/>
  <c r="Z13" i="3" s="1"/>
  <c r="Y35" i="4" a="1"/>
  <c r="Y35" i="4" s="1"/>
  <c r="V39" i="4"/>
  <c r="W36" i="4" a="1"/>
  <c r="W36" i="4" s="1"/>
  <c r="W37" i="4" s="1"/>
  <c r="W38" i="4" s="1"/>
  <c r="X36" i="4" a="1"/>
  <c r="X36" i="4" s="1"/>
  <c r="Z2" i="11"/>
  <c r="X83" i="4"/>
  <c r="V98" i="4"/>
  <c r="AE82" i="4"/>
  <c r="AC96" i="4"/>
  <c r="AH51" i="2"/>
  <c r="AI49" i="2"/>
  <c r="AH50" i="2"/>
  <c r="AI50" i="2" s="1"/>
  <c r="AX31" i="2"/>
  <c r="BF33" i="2"/>
  <c r="AE134" i="4"/>
  <c r="AE186" i="4"/>
  <c r="AE137" i="4"/>
  <c r="AE173" i="4"/>
  <c r="AE171" i="4"/>
  <c r="AE187" i="4"/>
  <c r="AE148" i="4"/>
  <c r="AE153" i="4"/>
  <c r="AE136" i="4"/>
  <c r="AE160" i="4"/>
  <c r="AE184" i="4"/>
  <c r="AE192" i="4"/>
  <c r="AE195" i="4"/>
  <c r="AE147" i="4"/>
  <c r="AE133" i="4"/>
  <c r="AE156" i="4"/>
  <c r="AE155" i="4"/>
  <c r="AE182" i="4"/>
  <c r="AE157" i="4"/>
  <c r="AE174" i="4"/>
  <c r="AE169" i="4"/>
  <c r="AE179" i="4"/>
  <c r="AE190" i="4"/>
  <c r="AE162" i="4"/>
  <c r="AE164" i="4"/>
  <c r="AE149" i="4"/>
  <c r="AE140" i="4"/>
  <c r="AE158" i="4"/>
  <c r="AE144" i="4"/>
  <c r="AE194" i="4"/>
  <c r="AE188" i="4"/>
  <c r="AE197" i="4"/>
  <c r="AE146" i="4"/>
  <c r="AE185" i="4"/>
  <c r="AE176" i="4"/>
  <c r="AE139" i="4"/>
  <c r="AE145" i="4"/>
  <c r="AE177" i="4"/>
  <c r="AE159" i="4"/>
  <c r="AE191" i="4"/>
  <c r="AE183" i="4"/>
  <c r="AE143" i="4"/>
  <c r="AE168" i="4"/>
  <c r="AE161" i="4"/>
  <c r="AE172" i="4"/>
  <c r="AE196" i="4"/>
  <c r="AE193" i="4"/>
  <c r="AE154" i="4"/>
  <c r="AE141" i="4"/>
  <c r="AE163" i="4"/>
  <c r="AE152" i="4"/>
  <c r="AE170" i="4"/>
  <c r="AE175" i="4"/>
  <c r="AE142" i="4"/>
  <c r="AE135" i="4"/>
  <c r="AE189" i="4"/>
  <c r="AE181" i="4"/>
  <c r="AE178" i="4"/>
  <c r="AE138" i="4"/>
  <c r="AF132" i="4"/>
  <c r="AF24" i="11"/>
  <c r="AF16" i="11"/>
  <c r="AF20" i="11"/>
  <c r="AF19" i="11"/>
  <c r="AF15" i="11"/>
  <c r="AF25" i="11"/>
  <c r="AF21" i="11"/>
  <c r="AF23" i="11"/>
  <c r="AF27" i="11"/>
  <c r="AF29" i="11"/>
  <c r="AF22" i="11"/>
  <c r="AF18" i="11"/>
  <c r="AF30" i="11"/>
  <c r="AF31" i="11"/>
  <c r="AF26" i="11"/>
  <c r="AF28" i="11"/>
  <c r="AF17" i="11"/>
  <c r="AG1" i="11"/>
  <c r="AA9" i="3" l="1"/>
  <c r="AA10" i="3" s="1"/>
  <c r="AA13" i="3" s="1"/>
  <c r="Z35" i="4" a="1"/>
  <c r="Z35" i="4" s="1"/>
  <c r="W39" i="4"/>
  <c r="X37" i="4"/>
  <c r="X38" i="4" s="1"/>
  <c r="W98" i="4"/>
  <c r="Y36" i="4" a="1"/>
  <c r="Y36" i="4" s="1"/>
  <c r="Y37" i="4" s="1"/>
  <c r="Y83" i="4"/>
  <c r="AA2" i="11"/>
  <c r="AF82" i="4"/>
  <c r="AD96" i="4"/>
  <c r="AI51" i="2"/>
  <c r="AH52" i="2"/>
  <c r="AI52" i="2" s="1"/>
  <c r="AH53" i="2"/>
  <c r="AG27" i="11"/>
  <c r="AG17" i="11"/>
  <c r="AG25" i="11"/>
  <c r="AG31" i="11"/>
  <c r="AG30" i="11"/>
  <c r="AG28" i="11"/>
  <c r="AG29" i="11"/>
  <c r="AG23" i="11"/>
  <c r="AG16" i="11"/>
  <c r="AG24" i="11"/>
  <c r="AG18" i="11"/>
  <c r="AG19" i="11"/>
  <c r="AG15" i="11"/>
  <c r="AG21" i="11"/>
  <c r="AG20" i="11"/>
  <c r="AG22" i="11"/>
  <c r="AG26" i="11"/>
  <c r="AH1" i="11"/>
  <c r="BF34" i="2"/>
  <c r="AF170" i="4"/>
  <c r="AF197" i="4"/>
  <c r="AF182" i="4"/>
  <c r="AF143" i="4"/>
  <c r="AF153" i="4"/>
  <c r="AF188" i="4"/>
  <c r="AF183" i="4"/>
  <c r="AF135" i="4"/>
  <c r="AF140" i="4"/>
  <c r="AF160" i="4"/>
  <c r="AF141" i="4"/>
  <c r="AF187" i="4"/>
  <c r="AF133" i="4"/>
  <c r="AF137" i="4"/>
  <c r="AF148" i="4"/>
  <c r="AF142" i="4"/>
  <c r="AF146" i="4"/>
  <c r="AF134" i="4"/>
  <c r="AF152" i="4"/>
  <c r="AF162" i="4"/>
  <c r="AF161" i="4"/>
  <c r="AF178" i="4"/>
  <c r="AF169" i="4"/>
  <c r="AF139" i="4"/>
  <c r="AF159" i="4"/>
  <c r="AF144" i="4"/>
  <c r="AF145" i="4"/>
  <c r="AF176" i="4"/>
  <c r="AF184" i="4"/>
  <c r="AF173" i="4"/>
  <c r="AF189" i="4"/>
  <c r="AF164" i="4"/>
  <c r="AF172" i="4"/>
  <c r="AF192" i="4"/>
  <c r="AF194" i="4"/>
  <c r="AF196" i="4"/>
  <c r="AF149" i="4"/>
  <c r="AF168" i="4"/>
  <c r="AF156" i="4"/>
  <c r="AF191" i="4"/>
  <c r="AF171" i="4"/>
  <c r="AF155" i="4"/>
  <c r="AF154" i="4"/>
  <c r="AF158" i="4"/>
  <c r="AF186" i="4"/>
  <c r="AF157" i="4"/>
  <c r="AF179" i="4"/>
  <c r="AF175" i="4"/>
  <c r="AF193" i="4"/>
  <c r="AF138" i="4"/>
  <c r="AF147" i="4"/>
  <c r="AF181" i="4"/>
  <c r="AF136" i="4"/>
  <c r="AF163" i="4"/>
  <c r="AF174" i="4"/>
  <c r="AF190" i="4"/>
  <c r="AF185" i="4"/>
  <c r="AF195" i="4"/>
  <c r="AF177" i="4"/>
  <c r="AG132" i="4"/>
  <c r="AX32" i="2"/>
  <c r="AB9" i="3" l="1"/>
  <c r="AB10" i="3" s="1"/>
  <c r="AB13" i="3" s="1"/>
  <c r="AA35" i="4" a="1"/>
  <c r="AA35" i="4" s="1"/>
  <c r="X39" i="4"/>
  <c r="Y38" i="4"/>
  <c r="X98" i="4"/>
  <c r="Z36" i="4" a="1"/>
  <c r="Z36" i="4" s="1"/>
  <c r="Z37" i="4" s="1"/>
  <c r="Z83" i="4"/>
  <c r="AB2" i="11"/>
  <c r="AG82" i="4"/>
  <c r="AE96" i="4"/>
  <c r="AH55" i="2"/>
  <c r="AI53" i="2"/>
  <c r="AH54" i="2"/>
  <c r="AI54" i="2" s="1"/>
  <c r="AX33" i="2"/>
  <c r="BF35" i="2"/>
  <c r="AG191" i="4"/>
  <c r="AG197" i="4"/>
  <c r="AG156" i="4"/>
  <c r="AG134" i="4"/>
  <c r="AG135" i="4"/>
  <c r="AG163" i="4"/>
  <c r="AG177" i="4"/>
  <c r="AG148" i="4"/>
  <c r="AG137" i="4"/>
  <c r="AG164" i="4"/>
  <c r="AG159" i="4"/>
  <c r="AG187" i="4"/>
  <c r="AG183" i="4"/>
  <c r="AG152" i="4"/>
  <c r="AG195" i="4"/>
  <c r="AG153" i="4"/>
  <c r="AG169" i="4"/>
  <c r="AG179" i="4"/>
  <c r="AG192" i="4"/>
  <c r="AG138" i="4"/>
  <c r="AG149" i="4"/>
  <c r="AG181" i="4"/>
  <c r="AG190" i="4"/>
  <c r="AG174" i="4"/>
  <c r="AG189" i="4"/>
  <c r="AG133" i="4"/>
  <c r="AG140" i="4"/>
  <c r="AG194" i="4"/>
  <c r="AG184" i="4"/>
  <c r="AG193" i="4"/>
  <c r="AG147" i="4"/>
  <c r="AG145" i="4"/>
  <c r="AG188" i="4"/>
  <c r="AG157" i="4"/>
  <c r="AG160" i="4"/>
  <c r="AG143" i="4"/>
  <c r="AG175" i="4"/>
  <c r="AG178" i="4"/>
  <c r="AG168" i="4"/>
  <c r="AG161" i="4"/>
  <c r="AG155" i="4"/>
  <c r="AG136" i="4"/>
  <c r="AG196" i="4"/>
  <c r="AG182" i="4"/>
  <c r="AG158" i="4"/>
  <c r="AG154" i="4"/>
  <c r="AG139" i="4"/>
  <c r="AG141" i="4"/>
  <c r="AG171" i="4"/>
  <c r="AG142" i="4"/>
  <c r="AG173" i="4"/>
  <c r="AG144" i="4"/>
  <c r="AG170" i="4"/>
  <c r="AG162" i="4"/>
  <c r="AG176" i="4"/>
  <c r="AG146" i="4"/>
  <c r="AG185" i="4"/>
  <c r="AG186" i="4"/>
  <c r="AG172" i="4"/>
  <c r="AH132" i="4"/>
  <c r="AH16" i="11"/>
  <c r="AH24" i="11"/>
  <c r="AH21" i="11"/>
  <c r="AH30" i="11"/>
  <c r="AH25" i="11"/>
  <c r="AH26" i="11"/>
  <c r="AH22" i="11"/>
  <c r="AH23" i="11"/>
  <c r="AH18" i="11"/>
  <c r="AH17" i="11"/>
  <c r="AH27" i="11"/>
  <c r="AH20" i="11"/>
  <c r="AH29" i="11"/>
  <c r="AH19" i="11"/>
  <c r="AH28" i="11"/>
  <c r="AH31" i="11"/>
  <c r="AH15" i="11"/>
  <c r="AI1" i="11"/>
  <c r="AC9" i="3" l="1"/>
  <c r="AC10" i="3" s="1"/>
  <c r="AC13" i="3" s="1"/>
  <c r="AB35" i="4" a="1"/>
  <c r="AB35" i="4" s="1"/>
  <c r="Y39" i="4"/>
  <c r="Z38" i="4"/>
  <c r="AA36" i="4" a="1"/>
  <c r="AA36" i="4" s="1"/>
  <c r="AA37" i="4" s="1"/>
  <c r="AA83" i="4"/>
  <c r="AC2" i="11"/>
  <c r="Y98" i="4"/>
  <c r="AH82" i="4"/>
  <c r="AF96" i="4"/>
  <c r="AH56" i="2"/>
  <c r="AI56" i="2" s="1"/>
  <c r="AI55" i="2"/>
  <c r="AH57" i="2"/>
  <c r="AH188" i="4"/>
  <c r="AH196" i="4"/>
  <c r="AH146" i="4"/>
  <c r="AH135" i="4"/>
  <c r="AH141" i="4"/>
  <c r="AH163" i="4"/>
  <c r="AH134" i="4"/>
  <c r="AH182" i="4"/>
  <c r="AH149" i="4"/>
  <c r="AH145" i="4"/>
  <c r="AH137" i="4"/>
  <c r="AH187" i="4"/>
  <c r="AH161" i="4"/>
  <c r="AH157" i="4"/>
  <c r="AH156" i="4"/>
  <c r="AH173" i="4"/>
  <c r="AH162" i="4"/>
  <c r="AH197" i="4"/>
  <c r="AH159" i="4"/>
  <c r="AH154" i="4"/>
  <c r="AH169" i="4"/>
  <c r="AH183" i="4"/>
  <c r="AH143" i="4"/>
  <c r="AH185" i="4"/>
  <c r="AH181" i="4"/>
  <c r="AH160" i="4"/>
  <c r="AH179" i="4"/>
  <c r="AH184" i="4"/>
  <c r="AH172" i="4"/>
  <c r="AH136" i="4"/>
  <c r="AH170" i="4"/>
  <c r="AH178" i="4"/>
  <c r="AH191" i="4"/>
  <c r="AH152" i="4"/>
  <c r="AH195" i="4"/>
  <c r="AH171" i="4"/>
  <c r="AH186" i="4"/>
  <c r="AH189" i="4"/>
  <c r="AH155" i="4"/>
  <c r="AH133" i="4"/>
  <c r="AH138" i="4"/>
  <c r="AH142" i="4"/>
  <c r="AH174" i="4"/>
  <c r="AH193" i="4"/>
  <c r="AH144" i="4"/>
  <c r="AH148" i="4"/>
  <c r="AH190" i="4"/>
  <c r="AH147" i="4"/>
  <c r="AH164" i="4"/>
  <c r="AH192" i="4"/>
  <c r="AH139" i="4"/>
  <c r="AH140" i="4"/>
  <c r="AH175" i="4"/>
  <c r="AH176" i="4"/>
  <c r="AH177" i="4"/>
  <c r="AH194" i="4"/>
  <c r="AH153" i="4"/>
  <c r="AH168" i="4"/>
  <c r="AH158" i="4"/>
  <c r="AI132" i="4"/>
  <c r="AX34" i="2"/>
  <c r="AI21" i="11"/>
  <c r="AI28" i="11"/>
  <c r="AI17" i="11"/>
  <c r="AI15" i="11"/>
  <c r="AI23" i="11"/>
  <c r="AI20" i="11"/>
  <c r="AI18" i="11"/>
  <c r="AI30" i="11"/>
  <c r="AI24" i="11"/>
  <c r="AI25" i="11"/>
  <c r="AI26" i="11"/>
  <c r="AI22" i="11"/>
  <c r="AI29" i="11"/>
  <c r="AI19" i="11"/>
  <c r="AI27" i="11"/>
  <c r="AI16" i="11"/>
  <c r="AI31" i="11"/>
  <c r="AJ1" i="11"/>
  <c r="BF36" i="2"/>
  <c r="AD9" i="3" l="1"/>
  <c r="AD10" i="3" s="1"/>
  <c r="AD13" i="3" s="1"/>
  <c r="AC15" i="3"/>
  <c r="AC35" i="4" a="1"/>
  <c r="AC35" i="4" s="1"/>
  <c r="Z39" i="4"/>
  <c r="AA38" i="4"/>
  <c r="Z98" i="4"/>
  <c r="AB36" i="4" a="1"/>
  <c r="AB36" i="4" s="1"/>
  <c r="AB37" i="4" s="1"/>
  <c r="AB83" i="4"/>
  <c r="AD2" i="11"/>
  <c r="AI82" i="4"/>
  <c r="AG96" i="4"/>
  <c r="AH59" i="2"/>
  <c r="AI57" i="2"/>
  <c r="AH58" i="2"/>
  <c r="AI58" i="2" s="1"/>
  <c r="AJ19" i="11"/>
  <c r="AJ31" i="11"/>
  <c r="AJ20" i="11"/>
  <c r="AJ18" i="11"/>
  <c r="AJ28" i="11"/>
  <c r="AJ30" i="11"/>
  <c r="AJ26" i="11"/>
  <c r="AJ25" i="11"/>
  <c r="AJ21" i="11"/>
  <c r="AJ29" i="11"/>
  <c r="AJ15" i="11"/>
  <c r="AJ27" i="11"/>
  <c r="AJ23" i="11"/>
  <c r="AJ24" i="11"/>
  <c r="AJ17" i="11"/>
  <c r="AJ16" i="11"/>
  <c r="AJ22" i="11"/>
  <c r="AK1" i="11"/>
  <c r="BF37" i="2"/>
  <c r="AX35" i="2"/>
  <c r="AI195" i="4"/>
  <c r="AI139" i="4"/>
  <c r="AI153" i="4"/>
  <c r="AI154" i="4"/>
  <c r="AI168" i="4"/>
  <c r="AI197" i="4"/>
  <c r="AI147" i="4"/>
  <c r="AI155" i="4"/>
  <c r="AI181" i="4"/>
  <c r="AI143" i="4"/>
  <c r="AI149" i="4"/>
  <c r="AI185" i="4"/>
  <c r="AI145" i="4"/>
  <c r="AI182" i="4"/>
  <c r="AI158" i="4"/>
  <c r="AI160" i="4"/>
  <c r="AI163" i="4"/>
  <c r="AI177" i="4"/>
  <c r="AI188" i="4"/>
  <c r="AI156" i="4"/>
  <c r="AI134" i="4"/>
  <c r="AI174" i="4"/>
  <c r="AI178" i="4"/>
  <c r="AI176" i="4"/>
  <c r="AI169" i="4"/>
  <c r="AI175" i="4"/>
  <c r="AI192" i="4"/>
  <c r="AI170" i="4"/>
  <c r="AI137" i="4"/>
  <c r="AI164" i="4"/>
  <c r="AI179" i="4"/>
  <c r="AI186" i="4"/>
  <c r="AI191" i="4"/>
  <c r="AI152" i="4"/>
  <c r="AI162" i="4"/>
  <c r="AI140" i="4"/>
  <c r="AI173" i="4"/>
  <c r="AI161" i="4"/>
  <c r="AI196" i="4"/>
  <c r="AI136" i="4"/>
  <c r="AI135" i="4"/>
  <c r="AI171" i="4"/>
  <c r="AI159" i="4"/>
  <c r="AI187" i="4"/>
  <c r="AI184" i="4"/>
  <c r="AI133" i="4"/>
  <c r="AI148" i="4"/>
  <c r="AI183" i="4"/>
  <c r="AI189" i="4"/>
  <c r="AI146" i="4"/>
  <c r="AI190" i="4"/>
  <c r="AI193" i="4"/>
  <c r="AI141" i="4"/>
  <c r="AI138" i="4"/>
  <c r="AI144" i="4"/>
  <c r="AI157" i="4"/>
  <c r="AI142" i="4"/>
  <c r="AI194" i="4"/>
  <c r="AI172" i="4"/>
  <c r="AJ132" i="4"/>
  <c r="AE9" i="3" l="1"/>
  <c r="AE10" i="3" s="1"/>
  <c r="AE13" i="3" s="1"/>
  <c r="AD15" i="3"/>
  <c r="AD35" i="4" a="1"/>
  <c r="AD35" i="4" s="1"/>
  <c r="AA39" i="4"/>
  <c r="AB38" i="4"/>
  <c r="AE2" i="11"/>
  <c r="AC83" i="4"/>
  <c r="AC36" i="4" a="1"/>
  <c r="AC36" i="4" s="1"/>
  <c r="AC37" i="4" s="1"/>
  <c r="AA98" i="4"/>
  <c r="AJ82" i="4"/>
  <c r="AH96" i="4"/>
  <c r="AH61" i="2"/>
  <c r="AI59" i="2"/>
  <c r="AH60" i="2"/>
  <c r="AI60" i="2" s="1"/>
  <c r="AK28" i="11"/>
  <c r="AK29" i="11"/>
  <c r="AK26" i="11"/>
  <c r="AK27" i="11"/>
  <c r="AK31" i="11"/>
  <c r="AK22" i="11"/>
  <c r="AK25" i="11"/>
  <c r="AK15" i="11"/>
  <c r="AK18" i="11"/>
  <c r="AK21" i="11"/>
  <c r="AK16" i="11"/>
  <c r="AK19" i="11"/>
  <c r="AK24" i="11"/>
  <c r="AK30" i="11"/>
  <c r="AK20" i="11"/>
  <c r="AK17" i="11"/>
  <c r="AK23" i="11"/>
  <c r="AL1" i="11"/>
  <c r="AX36" i="2"/>
  <c r="AJ144" i="4"/>
  <c r="AJ169" i="4"/>
  <c r="AJ192" i="4"/>
  <c r="AJ156" i="4"/>
  <c r="AJ159" i="4"/>
  <c r="AJ182" i="4"/>
  <c r="AJ164" i="4"/>
  <c r="AJ196" i="4"/>
  <c r="AJ186" i="4"/>
  <c r="AJ162" i="4"/>
  <c r="AJ152" i="4"/>
  <c r="AJ163" i="4"/>
  <c r="AJ145" i="4"/>
  <c r="AJ168" i="4"/>
  <c r="AJ181" i="4"/>
  <c r="AJ197" i="4"/>
  <c r="AJ149" i="4"/>
  <c r="AJ133" i="4"/>
  <c r="AJ174" i="4"/>
  <c r="AJ135" i="4"/>
  <c r="AJ185" i="4"/>
  <c r="AJ178" i="4"/>
  <c r="AJ141" i="4"/>
  <c r="AJ183" i="4"/>
  <c r="AJ143" i="4"/>
  <c r="AJ171" i="4"/>
  <c r="AJ154" i="4"/>
  <c r="AJ173" i="4"/>
  <c r="AJ172" i="4"/>
  <c r="AJ139" i="4"/>
  <c r="AJ176" i="4"/>
  <c r="AJ157" i="4"/>
  <c r="AJ160" i="4"/>
  <c r="AJ179" i="4"/>
  <c r="AJ134" i="4"/>
  <c r="AJ184" i="4"/>
  <c r="AJ137" i="4"/>
  <c r="AJ138" i="4"/>
  <c r="AJ155" i="4"/>
  <c r="AJ170" i="4"/>
  <c r="AJ147" i="4"/>
  <c r="AJ188" i="4"/>
  <c r="AJ158" i="4"/>
  <c r="AJ190" i="4"/>
  <c r="AJ194" i="4"/>
  <c r="AJ187" i="4"/>
  <c r="AJ146" i="4"/>
  <c r="AJ193" i="4"/>
  <c r="AJ177" i="4"/>
  <c r="AJ140" i="4"/>
  <c r="AJ191" i="4"/>
  <c r="AJ142" i="4"/>
  <c r="AJ136" i="4"/>
  <c r="AJ161" i="4"/>
  <c r="AJ175" i="4"/>
  <c r="AJ189" i="4"/>
  <c r="AJ148" i="4"/>
  <c r="AJ195" i="4"/>
  <c r="AJ153" i="4"/>
  <c r="AK132" i="4"/>
  <c r="BF38" i="2"/>
  <c r="AF9" i="3" l="1"/>
  <c r="AF10" i="3" s="1"/>
  <c r="AF13" i="3" s="1"/>
  <c r="AE15" i="3"/>
  <c r="AE35" i="4" a="1"/>
  <c r="AE35" i="4" s="1"/>
  <c r="AB39" i="4"/>
  <c r="AC38" i="4"/>
  <c r="AD36" i="4" a="1"/>
  <c r="AD36" i="4" s="1"/>
  <c r="AD37" i="4" s="1"/>
  <c r="AF2" i="11"/>
  <c r="AD83" i="4"/>
  <c r="AB98" i="4"/>
  <c r="AK82" i="4"/>
  <c r="AI96" i="4"/>
  <c r="AI61" i="2"/>
  <c r="AH62" i="2"/>
  <c r="AI62" i="2" s="1"/>
  <c r="AL15" i="11"/>
  <c r="AL24" i="11"/>
  <c r="AL19" i="11"/>
  <c r="AL28" i="11"/>
  <c r="AL23" i="11"/>
  <c r="AL27" i="11"/>
  <c r="AL16" i="11"/>
  <c r="AL30" i="11"/>
  <c r="AL26" i="11"/>
  <c r="AL22" i="11"/>
  <c r="AL29" i="11"/>
  <c r="AL18" i="11"/>
  <c r="AL17" i="11"/>
  <c r="AL31" i="11"/>
  <c r="AL21" i="11"/>
  <c r="AL20" i="11"/>
  <c r="AL25" i="11"/>
  <c r="AM1" i="11"/>
  <c r="BF39" i="2"/>
  <c r="AX37" i="2"/>
  <c r="AK191" i="4"/>
  <c r="AK168" i="4"/>
  <c r="AK164" i="4"/>
  <c r="AK184" i="4"/>
  <c r="AK153" i="4"/>
  <c r="AK187" i="4"/>
  <c r="AK139" i="4"/>
  <c r="AK162" i="4"/>
  <c r="AK170" i="4"/>
  <c r="AK176" i="4"/>
  <c r="AK161" i="4"/>
  <c r="AK197" i="4"/>
  <c r="AK149" i="4"/>
  <c r="AK177" i="4"/>
  <c r="AK140" i="4"/>
  <c r="AK185" i="4"/>
  <c r="AK190" i="4"/>
  <c r="AK178" i="4"/>
  <c r="AK135" i="4"/>
  <c r="AK189" i="4"/>
  <c r="AK171" i="4"/>
  <c r="AK144" i="4"/>
  <c r="AK196" i="4"/>
  <c r="AK179" i="4"/>
  <c r="AK195" i="4"/>
  <c r="AK143" i="4"/>
  <c r="AK193" i="4"/>
  <c r="AK145" i="4"/>
  <c r="AK183" i="4"/>
  <c r="AK138" i="4"/>
  <c r="AK181" i="4"/>
  <c r="AK182" i="4"/>
  <c r="AK134" i="4"/>
  <c r="AK174" i="4"/>
  <c r="AK152" i="4"/>
  <c r="AK158" i="4"/>
  <c r="AK192" i="4"/>
  <c r="AK157" i="4"/>
  <c r="AK173" i="4"/>
  <c r="AK137" i="4"/>
  <c r="AK186" i="4"/>
  <c r="AK133" i="4"/>
  <c r="AK169" i="4"/>
  <c r="AK155" i="4"/>
  <c r="AK159" i="4"/>
  <c r="AK194" i="4"/>
  <c r="AK172" i="4"/>
  <c r="AK160" i="4"/>
  <c r="AK147" i="4"/>
  <c r="AK141" i="4"/>
  <c r="AK146" i="4"/>
  <c r="AK163" i="4"/>
  <c r="AK188" i="4"/>
  <c r="AK136" i="4"/>
  <c r="AK156" i="4"/>
  <c r="AK142" i="4"/>
  <c r="AK148" i="4"/>
  <c r="AK154" i="4"/>
  <c r="AK175" i="4"/>
  <c r="AL132" i="4"/>
  <c r="AG9" i="3" l="1"/>
  <c r="AG10" i="3" s="1"/>
  <c r="AG13" i="3" s="1"/>
  <c r="AF15" i="3"/>
  <c r="AF35" i="4" a="1"/>
  <c r="AF35" i="4" s="1"/>
  <c r="AC39" i="4"/>
  <c r="AD38" i="4"/>
  <c r="AE36" i="4" a="1"/>
  <c r="AE36" i="4" s="1"/>
  <c r="AE37" i="4" s="1"/>
  <c r="AE83" i="4"/>
  <c r="AG2" i="11"/>
  <c r="AC98" i="4"/>
  <c r="AL82" i="4"/>
  <c r="AJ96" i="4"/>
  <c r="AL143" i="4"/>
  <c r="AL141" i="4"/>
  <c r="AL193" i="4"/>
  <c r="AL156" i="4"/>
  <c r="AL182" i="4"/>
  <c r="AL144" i="4"/>
  <c r="AL177" i="4"/>
  <c r="AL136" i="4"/>
  <c r="AL146" i="4"/>
  <c r="AL149" i="4"/>
  <c r="AL197" i="4"/>
  <c r="AL168" i="4"/>
  <c r="AL133" i="4"/>
  <c r="AL174" i="4"/>
  <c r="AL154" i="4"/>
  <c r="AL184" i="4"/>
  <c r="AL159" i="4"/>
  <c r="AL160" i="4"/>
  <c r="AL157" i="4"/>
  <c r="AL164" i="4"/>
  <c r="AL140" i="4"/>
  <c r="AL185" i="4"/>
  <c r="AL181" i="4"/>
  <c r="AL170" i="4"/>
  <c r="AL137" i="4"/>
  <c r="AL162" i="4"/>
  <c r="AL173" i="4"/>
  <c r="AL138" i="4"/>
  <c r="AL191" i="4"/>
  <c r="AL186" i="4"/>
  <c r="AL192" i="4"/>
  <c r="AL161" i="4"/>
  <c r="AL188" i="4"/>
  <c r="AL134" i="4"/>
  <c r="AL175" i="4"/>
  <c r="AL153" i="4"/>
  <c r="AL172" i="4"/>
  <c r="AL147" i="4"/>
  <c r="AL196" i="4"/>
  <c r="AL178" i="4"/>
  <c r="AL155" i="4"/>
  <c r="AL179" i="4"/>
  <c r="AL139" i="4"/>
  <c r="AL183" i="4"/>
  <c r="AL158" i="4"/>
  <c r="AL152" i="4"/>
  <c r="AL142" i="4"/>
  <c r="AL195" i="4"/>
  <c r="AL135" i="4"/>
  <c r="AL176" i="4"/>
  <c r="AL169" i="4"/>
  <c r="AL190" i="4"/>
  <c r="AL189" i="4"/>
  <c r="AL148" i="4"/>
  <c r="AL171" i="4"/>
  <c r="AL187" i="4"/>
  <c r="AL145" i="4"/>
  <c r="AL194" i="4"/>
  <c r="AL163" i="4"/>
  <c r="AM132" i="4"/>
  <c r="AX38" i="2"/>
  <c r="AM20" i="11"/>
  <c r="AM25" i="11"/>
  <c r="AM18" i="11"/>
  <c r="AM15" i="11"/>
  <c r="AM21" i="11"/>
  <c r="AM19" i="11"/>
  <c r="AM29" i="11"/>
  <c r="AM31" i="11"/>
  <c r="AM27" i="11"/>
  <c r="AM26" i="11"/>
  <c r="AM17" i="11"/>
  <c r="AM23" i="11"/>
  <c r="AM22" i="11"/>
  <c r="AM30" i="11"/>
  <c r="AM28" i="11"/>
  <c r="AM16" i="11"/>
  <c r="AM24" i="11"/>
  <c r="AN1" i="11"/>
  <c r="BF40" i="2"/>
  <c r="AH9" i="3" l="1"/>
  <c r="AH10" i="3" s="1"/>
  <c r="AH13" i="3" s="1"/>
  <c r="AG35" i="4" a="1"/>
  <c r="AG35" i="4" s="1"/>
  <c r="AD39" i="4"/>
  <c r="AE38" i="4"/>
  <c r="AD98" i="4"/>
  <c r="AF83" i="4"/>
  <c r="AF36" i="4" a="1"/>
  <c r="AF36" i="4" s="1"/>
  <c r="AF37" i="4" s="1"/>
  <c r="AH2" i="11"/>
  <c r="AM82" i="4"/>
  <c r="AK96" i="4"/>
  <c r="AX39" i="2"/>
  <c r="AN24" i="11"/>
  <c r="AN31" i="11"/>
  <c r="AN21" i="11"/>
  <c r="AN28" i="11"/>
  <c r="AN25" i="11"/>
  <c r="AN20" i="11"/>
  <c r="AN15" i="11"/>
  <c r="AN30" i="11"/>
  <c r="AN22" i="11"/>
  <c r="AN17" i="11"/>
  <c r="AN19" i="11"/>
  <c r="AN18" i="11"/>
  <c r="AN23" i="11"/>
  <c r="AN26" i="11"/>
  <c r="AN16" i="11"/>
  <c r="AN27" i="11"/>
  <c r="AN29" i="11"/>
  <c r="AO1" i="11"/>
  <c r="BF41" i="2"/>
  <c r="AM182" i="4"/>
  <c r="AM143" i="4"/>
  <c r="AM179" i="4"/>
  <c r="AM163" i="4"/>
  <c r="AM183" i="4"/>
  <c r="AM159" i="4"/>
  <c r="AM190" i="4"/>
  <c r="AM158" i="4"/>
  <c r="AM194" i="4"/>
  <c r="AM161" i="4"/>
  <c r="AM173" i="4"/>
  <c r="AM148" i="4"/>
  <c r="AM189" i="4"/>
  <c r="AM145" i="4"/>
  <c r="AM193" i="4"/>
  <c r="AM181" i="4"/>
  <c r="AM172" i="4"/>
  <c r="AM195" i="4"/>
  <c r="AM141" i="4"/>
  <c r="AM196" i="4"/>
  <c r="AM156" i="4"/>
  <c r="AM136" i="4"/>
  <c r="AM169" i="4"/>
  <c r="AM149" i="4"/>
  <c r="AM197" i="4"/>
  <c r="AM168" i="4"/>
  <c r="AM138" i="4"/>
  <c r="AM187" i="4"/>
  <c r="AM191" i="4"/>
  <c r="AM162" i="4"/>
  <c r="AM160" i="4"/>
  <c r="AM134" i="4"/>
  <c r="AM164" i="4"/>
  <c r="AM157" i="4"/>
  <c r="AM178" i="4"/>
  <c r="AM133" i="4"/>
  <c r="AM184" i="4"/>
  <c r="AM152" i="4"/>
  <c r="AM176" i="4"/>
  <c r="AM170" i="4"/>
  <c r="AM175" i="4"/>
  <c r="AM144" i="4"/>
  <c r="AM188" i="4"/>
  <c r="AM146" i="4"/>
  <c r="AM135" i="4"/>
  <c r="AM171" i="4"/>
  <c r="AM153" i="4"/>
  <c r="AM185" i="4"/>
  <c r="AM174" i="4"/>
  <c r="AM192" i="4"/>
  <c r="AM155" i="4"/>
  <c r="AM140" i="4"/>
  <c r="AM139" i="4"/>
  <c r="AM186" i="4"/>
  <c r="AM137" i="4"/>
  <c r="AM154" i="4"/>
  <c r="AM142" i="4"/>
  <c r="AM147" i="4"/>
  <c r="AM177" i="4"/>
  <c r="AN132" i="4"/>
  <c r="AI9" i="3" l="1"/>
  <c r="AI10" i="3" s="1"/>
  <c r="AI13" i="3" s="1"/>
  <c r="AH35" i="4" a="1"/>
  <c r="AH35" i="4" s="1"/>
  <c r="AE39" i="4"/>
  <c r="AF38" i="4"/>
  <c r="AE98" i="4"/>
  <c r="AG36" i="4" a="1"/>
  <c r="AG36" i="4" s="1"/>
  <c r="AG37" i="4" s="1"/>
  <c r="AI2" i="11"/>
  <c r="AG83" i="4"/>
  <c r="AN82" i="4"/>
  <c r="AL96" i="4"/>
  <c r="AO25" i="11"/>
  <c r="AO17" i="11"/>
  <c r="AO26" i="11"/>
  <c r="AO28" i="11"/>
  <c r="AO27" i="11"/>
  <c r="AO23" i="11"/>
  <c r="AO24" i="11"/>
  <c r="AO20" i="11"/>
  <c r="AO31" i="11"/>
  <c r="AO18" i="11"/>
  <c r="AO22" i="11"/>
  <c r="AO29" i="11"/>
  <c r="AO19" i="11"/>
  <c r="AO16" i="11"/>
  <c r="AO21" i="11"/>
  <c r="AO15" i="11"/>
  <c r="AO30" i="11"/>
  <c r="AP1" i="11"/>
  <c r="AN154" i="4"/>
  <c r="AN185" i="4"/>
  <c r="AN186" i="4"/>
  <c r="AN175" i="4"/>
  <c r="AN146" i="4"/>
  <c r="AN195" i="4"/>
  <c r="AN161" i="4"/>
  <c r="AN159" i="4"/>
  <c r="AN152" i="4"/>
  <c r="AN194" i="4"/>
  <c r="AN157" i="4"/>
  <c r="AN182" i="4"/>
  <c r="AN176" i="4"/>
  <c r="AN140" i="4"/>
  <c r="AN177" i="4"/>
  <c r="AN156" i="4"/>
  <c r="AN164" i="4"/>
  <c r="AN174" i="4"/>
  <c r="AN145" i="4"/>
  <c r="AN173" i="4"/>
  <c r="AN197" i="4"/>
  <c r="AN172" i="4"/>
  <c r="AN137" i="4"/>
  <c r="AN160" i="4"/>
  <c r="AN139" i="4"/>
  <c r="AN147" i="4"/>
  <c r="AN168" i="4"/>
  <c r="AN134" i="4"/>
  <c r="AN179" i="4"/>
  <c r="AN158" i="4"/>
  <c r="AN171" i="4"/>
  <c r="AN155" i="4"/>
  <c r="AN133" i="4"/>
  <c r="AN135" i="4"/>
  <c r="AN169" i="4"/>
  <c r="AN149" i="4"/>
  <c r="AN192" i="4"/>
  <c r="AN191" i="4"/>
  <c r="AN181" i="4"/>
  <c r="AN163" i="4"/>
  <c r="AN136" i="4"/>
  <c r="AN143" i="4"/>
  <c r="AN187" i="4"/>
  <c r="AN142" i="4"/>
  <c r="AN193" i="4"/>
  <c r="AN148" i="4"/>
  <c r="AN141" i="4"/>
  <c r="AN183" i="4"/>
  <c r="AN144" i="4"/>
  <c r="AN138" i="4"/>
  <c r="AN190" i="4"/>
  <c r="AN153" i="4"/>
  <c r="AN196" i="4"/>
  <c r="AN189" i="4"/>
  <c r="AN184" i="4"/>
  <c r="AN178" i="4"/>
  <c r="AN170" i="4"/>
  <c r="AN188" i="4"/>
  <c r="AN162" i="4"/>
  <c r="AO132" i="4"/>
  <c r="BF42" i="2"/>
  <c r="AX40" i="2"/>
  <c r="AJ9" i="3" l="1"/>
  <c r="AJ10" i="3" s="1"/>
  <c r="AJ13" i="3" s="1"/>
  <c r="AI35" i="4" a="1"/>
  <c r="AI35" i="4" s="1"/>
  <c r="AG38" i="4"/>
  <c r="AF39" i="4"/>
  <c r="AF98" i="4"/>
  <c r="AJ2" i="11"/>
  <c r="AH36" i="4" a="1"/>
  <c r="AH36" i="4" s="1"/>
  <c r="AH37" i="4" s="1"/>
  <c r="AH83" i="4"/>
  <c r="AO82" i="4"/>
  <c r="AM96" i="4"/>
  <c r="AX41" i="2"/>
  <c r="AP21" i="11"/>
  <c r="AP27" i="11"/>
  <c r="AP25" i="11"/>
  <c r="AP28" i="11"/>
  <c r="AP22" i="11"/>
  <c r="AP26" i="11"/>
  <c r="AP31" i="11"/>
  <c r="AP19" i="11"/>
  <c r="AP16" i="11"/>
  <c r="AP23" i="11"/>
  <c r="AP18" i="11"/>
  <c r="AP17" i="11"/>
  <c r="AP15" i="11"/>
  <c r="AP29" i="11"/>
  <c r="AP30" i="11"/>
  <c r="AP20" i="11"/>
  <c r="AP24" i="11"/>
  <c r="AQ1" i="11"/>
  <c r="AO142" i="4"/>
  <c r="AO139" i="4"/>
  <c r="AO144" i="4"/>
  <c r="AO195" i="4"/>
  <c r="AO157" i="4"/>
  <c r="AO175" i="4"/>
  <c r="AO148" i="4"/>
  <c r="AO160" i="4"/>
  <c r="AO172" i="4"/>
  <c r="AO155" i="4"/>
  <c r="AO181" i="4"/>
  <c r="AO169" i="4"/>
  <c r="AO152" i="4"/>
  <c r="AO159" i="4"/>
  <c r="AO191" i="4"/>
  <c r="AO192" i="4"/>
  <c r="AO178" i="4"/>
  <c r="AO136" i="4"/>
  <c r="AO184" i="4"/>
  <c r="AO182" i="4"/>
  <c r="AO163" i="4"/>
  <c r="AO171" i="4"/>
  <c r="AO176" i="4"/>
  <c r="AO138" i="4"/>
  <c r="AO170" i="4"/>
  <c r="AO196" i="4"/>
  <c r="AO162" i="4"/>
  <c r="AO133" i="4"/>
  <c r="AO174" i="4"/>
  <c r="AO158" i="4"/>
  <c r="AO185" i="4"/>
  <c r="AO143" i="4"/>
  <c r="AO179" i="4"/>
  <c r="AO147" i="4"/>
  <c r="AO153" i="4"/>
  <c r="AO137" i="4"/>
  <c r="AO183" i="4"/>
  <c r="AO149" i="4"/>
  <c r="AO190" i="4"/>
  <c r="AO164" i="4"/>
  <c r="AO187" i="4"/>
  <c r="AO186" i="4"/>
  <c r="AO134" i="4"/>
  <c r="AO154" i="4"/>
  <c r="AO188" i="4"/>
  <c r="AO177" i="4"/>
  <c r="AO193" i="4"/>
  <c r="AO156" i="4"/>
  <c r="AO194" i="4"/>
  <c r="AO145" i="4"/>
  <c r="AO189" i="4"/>
  <c r="AO146" i="4"/>
  <c r="AO168" i="4"/>
  <c r="AO197" i="4"/>
  <c r="AO135" i="4"/>
  <c r="AO141" i="4"/>
  <c r="AO140" i="4"/>
  <c r="AO161" i="4"/>
  <c r="AO173" i="4"/>
  <c r="AP132" i="4"/>
  <c r="BF43" i="2"/>
  <c r="AK9" i="3" l="1"/>
  <c r="AK10" i="3" s="1"/>
  <c r="AK13" i="3" s="1"/>
  <c r="AJ35" i="4" a="1"/>
  <c r="AJ35" i="4" s="1"/>
  <c r="AH38" i="4"/>
  <c r="AG39" i="4"/>
  <c r="AG98" i="4"/>
  <c r="AI36" i="4" a="1"/>
  <c r="AI36" i="4" s="1"/>
  <c r="AI37" i="4" s="1"/>
  <c r="AK2" i="11"/>
  <c r="AI83" i="4"/>
  <c r="AP82" i="4"/>
  <c r="AN96" i="4"/>
  <c r="BF44" i="2"/>
  <c r="AQ27" i="11"/>
  <c r="AQ18" i="11"/>
  <c r="AQ21" i="11"/>
  <c r="AQ31" i="11"/>
  <c r="AQ16" i="11"/>
  <c r="AQ28" i="11"/>
  <c r="AQ25" i="11"/>
  <c r="AQ26" i="11"/>
  <c r="AQ30" i="11"/>
  <c r="AQ22" i="11"/>
  <c r="AQ15" i="11"/>
  <c r="AQ19" i="11"/>
  <c r="AQ29" i="11"/>
  <c r="AQ23" i="11"/>
  <c r="AQ24" i="11"/>
  <c r="AQ17" i="11"/>
  <c r="AQ20" i="11"/>
  <c r="AR1" i="11"/>
  <c r="AX42" i="2"/>
  <c r="AP147" i="4"/>
  <c r="AP172" i="4"/>
  <c r="AP142" i="4"/>
  <c r="AP192" i="4"/>
  <c r="AP197" i="4"/>
  <c r="AP161" i="4"/>
  <c r="AP184" i="4"/>
  <c r="AP196" i="4"/>
  <c r="AP175" i="4"/>
  <c r="AP154" i="4"/>
  <c r="AP159" i="4"/>
  <c r="AP168" i="4"/>
  <c r="AP156" i="4"/>
  <c r="AP190" i="4"/>
  <c r="AP195" i="4"/>
  <c r="AP179" i="4"/>
  <c r="AP185" i="4"/>
  <c r="AP176" i="4"/>
  <c r="AP171" i="4"/>
  <c r="AP137" i="4"/>
  <c r="AP141" i="4"/>
  <c r="AP181" i="4"/>
  <c r="AP182" i="4"/>
  <c r="AP135" i="4"/>
  <c r="AP189" i="4"/>
  <c r="AP158" i="4"/>
  <c r="AP149" i="4"/>
  <c r="AP160" i="4"/>
  <c r="AP134" i="4"/>
  <c r="AP136" i="4"/>
  <c r="AP187" i="4"/>
  <c r="AP148" i="4"/>
  <c r="AP169" i="4"/>
  <c r="AP177" i="4"/>
  <c r="AP173" i="4"/>
  <c r="AP155" i="4"/>
  <c r="AP145" i="4"/>
  <c r="AP170" i="4"/>
  <c r="AP140" i="4"/>
  <c r="AP153" i="4"/>
  <c r="AP178" i="4"/>
  <c r="AP174" i="4"/>
  <c r="AP186" i="4"/>
  <c r="AP143" i="4"/>
  <c r="AP194" i="4"/>
  <c r="AP191" i="4"/>
  <c r="AP152" i="4"/>
  <c r="AP146" i="4"/>
  <c r="AP138" i="4"/>
  <c r="AP188" i="4"/>
  <c r="AP133" i="4"/>
  <c r="AP144" i="4"/>
  <c r="AP157" i="4"/>
  <c r="AP193" i="4"/>
  <c r="AP162" i="4"/>
  <c r="AP183" i="4"/>
  <c r="AP164" i="4"/>
  <c r="AP163" i="4"/>
  <c r="AP139" i="4"/>
  <c r="AQ132" i="4"/>
  <c r="AL9" i="3" l="1"/>
  <c r="AL10" i="3" s="1"/>
  <c r="AL13" i="3" s="1"/>
  <c r="AK35" i="4" a="1"/>
  <c r="AK35" i="4" s="1"/>
  <c r="AI38" i="4"/>
  <c r="AH39" i="4"/>
  <c r="AH98" i="4"/>
  <c r="AL2" i="11"/>
  <c r="AJ36" i="4" a="1"/>
  <c r="AJ36" i="4" s="1"/>
  <c r="AJ37" i="4" s="1"/>
  <c r="AJ83" i="4"/>
  <c r="AQ82" i="4"/>
  <c r="AO96" i="4"/>
  <c r="AQ161" i="4"/>
  <c r="AQ145" i="4"/>
  <c r="AQ154" i="4"/>
  <c r="AQ146" i="4"/>
  <c r="AQ191" i="4"/>
  <c r="AQ153" i="4"/>
  <c r="AQ187" i="4"/>
  <c r="AQ194" i="4"/>
  <c r="AQ143" i="4"/>
  <c r="AQ179" i="4"/>
  <c r="AQ162" i="4"/>
  <c r="AQ176" i="4"/>
  <c r="AQ192" i="4"/>
  <c r="AQ141" i="4"/>
  <c r="AQ193" i="4"/>
  <c r="AQ163" i="4"/>
  <c r="AQ189" i="4"/>
  <c r="AQ190" i="4"/>
  <c r="AQ158" i="4"/>
  <c r="AQ182" i="4"/>
  <c r="AQ160" i="4"/>
  <c r="AQ155" i="4"/>
  <c r="AQ184" i="4"/>
  <c r="AQ196" i="4"/>
  <c r="AQ181" i="4"/>
  <c r="AQ170" i="4"/>
  <c r="AQ136" i="4"/>
  <c r="AQ174" i="4"/>
  <c r="AQ164" i="4"/>
  <c r="AQ156" i="4"/>
  <c r="AQ152" i="4"/>
  <c r="AQ134" i="4"/>
  <c r="AQ135" i="4"/>
  <c r="AQ169" i="4"/>
  <c r="AQ137" i="4"/>
  <c r="AQ171" i="4"/>
  <c r="AQ195" i="4"/>
  <c r="AQ188" i="4"/>
  <c r="AQ138" i="4"/>
  <c r="AQ148" i="4"/>
  <c r="AQ140" i="4"/>
  <c r="AQ177" i="4"/>
  <c r="AQ144" i="4"/>
  <c r="AQ185" i="4"/>
  <c r="AQ172" i="4"/>
  <c r="AQ178" i="4"/>
  <c r="AQ139" i="4"/>
  <c r="AQ197" i="4"/>
  <c r="AQ142" i="4"/>
  <c r="AQ168" i="4"/>
  <c r="AQ175" i="4"/>
  <c r="AQ149" i="4"/>
  <c r="AQ157" i="4"/>
  <c r="AQ186" i="4"/>
  <c r="AQ183" i="4"/>
  <c r="AQ133" i="4"/>
  <c r="AQ159" i="4"/>
  <c r="AQ173" i="4"/>
  <c r="AQ147" i="4"/>
  <c r="AR132" i="4"/>
  <c r="AX43" i="2"/>
  <c r="BF45" i="2"/>
  <c r="AR21" i="11"/>
  <c r="AR15" i="11"/>
  <c r="AR24" i="11"/>
  <c r="AR19" i="11"/>
  <c r="AR28" i="11"/>
  <c r="AR17" i="11"/>
  <c r="AR29" i="11"/>
  <c r="AR31" i="11"/>
  <c r="AR20" i="11"/>
  <c r="AR27" i="11"/>
  <c r="AR26" i="11"/>
  <c r="AR18" i="11"/>
  <c r="AR22" i="11"/>
  <c r="AR30" i="11"/>
  <c r="AR25" i="11"/>
  <c r="AR16" i="11"/>
  <c r="AR23" i="11"/>
  <c r="AS1" i="11"/>
  <c r="AM9" i="3" l="1"/>
  <c r="AM10" i="3" s="1"/>
  <c r="AM13" i="3" s="1"/>
  <c r="AL35" i="4" a="1"/>
  <c r="AL35" i="4" s="1"/>
  <c r="AI39" i="4"/>
  <c r="AJ38" i="4"/>
  <c r="AM2" i="11"/>
  <c r="AK36" i="4" a="1"/>
  <c r="AK36" i="4" s="1"/>
  <c r="AK37" i="4" s="1"/>
  <c r="AK83" i="4"/>
  <c r="AI98" i="4"/>
  <c r="AR82" i="4"/>
  <c r="AP96" i="4"/>
  <c r="AX44" i="2"/>
  <c r="AR142" i="4"/>
  <c r="AR153" i="4"/>
  <c r="AR162" i="4"/>
  <c r="AR185" i="4"/>
  <c r="AR161" i="4"/>
  <c r="AR137" i="4"/>
  <c r="AR140" i="4"/>
  <c r="AR192" i="4"/>
  <c r="AR195" i="4"/>
  <c r="AR158" i="4"/>
  <c r="AR197" i="4"/>
  <c r="AR136" i="4"/>
  <c r="AR183" i="4"/>
  <c r="AR174" i="4"/>
  <c r="AR138" i="4"/>
  <c r="AR148" i="4"/>
  <c r="AR164" i="4"/>
  <c r="AR144" i="4"/>
  <c r="AR196" i="4"/>
  <c r="AR177" i="4"/>
  <c r="AR152" i="4"/>
  <c r="AR163" i="4"/>
  <c r="AR187" i="4"/>
  <c r="AR155" i="4"/>
  <c r="AR182" i="4"/>
  <c r="AR186" i="4"/>
  <c r="AR160" i="4"/>
  <c r="AR178" i="4"/>
  <c r="AR169" i="4"/>
  <c r="AR143" i="4"/>
  <c r="AR181" i="4"/>
  <c r="AR176" i="4"/>
  <c r="AR145" i="4"/>
  <c r="AR190" i="4"/>
  <c r="AR147" i="4"/>
  <c r="AR175" i="4"/>
  <c r="AR133" i="4"/>
  <c r="AR168" i="4"/>
  <c r="AR141" i="4"/>
  <c r="AR170" i="4"/>
  <c r="AR172" i="4"/>
  <c r="AR194" i="4"/>
  <c r="AR156" i="4"/>
  <c r="AR179" i="4"/>
  <c r="AR135" i="4"/>
  <c r="AR139" i="4"/>
  <c r="AR154" i="4"/>
  <c r="AR159" i="4"/>
  <c r="AR171" i="4"/>
  <c r="AR188" i="4"/>
  <c r="AR191" i="4"/>
  <c r="AR193" i="4"/>
  <c r="AR146" i="4"/>
  <c r="AR184" i="4"/>
  <c r="AR173" i="4"/>
  <c r="AR189" i="4"/>
  <c r="AR149" i="4"/>
  <c r="AR134" i="4"/>
  <c r="AR157" i="4"/>
  <c r="AS132" i="4"/>
  <c r="BF46" i="2"/>
  <c r="AS26" i="11"/>
  <c r="AS27" i="11"/>
  <c r="AS16" i="11"/>
  <c r="AS23" i="11"/>
  <c r="AS19" i="11"/>
  <c r="AS21" i="11"/>
  <c r="AS25" i="11"/>
  <c r="AS17" i="11"/>
  <c r="AS28" i="11"/>
  <c r="AS20" i="11"/>
  <c r="AS22" i="11"/>
  <c r="AS18" i="11"/>
  <c r="AS31" i="11"/>
  <c r="AS15" i="11"/>
  <c r="AS24" i="11"/>
  <c r="AS30" i="11"/>
  <c r="AS29" i="11"/>
  <c r="AT1" i="11"/>
  <c r="AN9" i="3" l="1"/>
  <c r="AN10" i="3" s="1"/>
  <c r="AN13" i="3" s="1"/>
  <c r="AM35" i="4" a="1"/>
  <c r="AM35" i="4" s="1"/>
  <c r="AJ39" i="4"/>
  <c r="AK38" i="4"/>
  <c r="AJ98" i="4"/>
  <c r="AL36" i="4" a="1"/>
  <c r="AL36" i="4" s="1"/>
  <c r="AL37" i="4" s="1"/>
  <c r="AL83" i="4"/>
  <c r="AN2" i="11"/>
  <c r="AS82" i="4"/>
  <c r="AQ96" i="4"/>
  <c r="AX45" i="2"/>
  <c r="AS141" i="4"/>
  <c r="AS196" i="4"/>
  <c r="AS164" i="4"/>
  <c r="AS187" i="4"/>
  <c r="AS144" i="4"/>
  <c r="AS197" i="4"/>
  <c r="AS146" i="4"/>
  <c r="AS148" i="4"/>
  <c r="AS138" i="4"/>
  <c r="AS178" i="4"/>
  <c r="AS193" i="4"/>
  <c r="AS155" i="4"/>
  <c r="AS157" i="4"/>
  <c r="AS194" i="4"/>
  <c r="AS163" i="4"/>
  <c r="AS136" i="4"/>
  <c r="AS134" i="4"/>
  <c r="AS168" i="4"/>
  <c r="AS133" i="4"/>
  <c r="AS170" i="4"/>
  <c r="AS195" i="4"/>
  <c r="AS135" i="4"/>
  <c r="AS181" i="4"/>
  <c r="AS186" i="4"/>
  <c r="AS156" i="4"/>
  <c r="AS139" i="4"/>
  <c r="AS176" i="4"/>
  <c r="AS137" i="4"/>
  <c r="AS177" i="4"/>
  <c r="AS188" i="4"/>
  <c r="AS160" i="4"/>
  <c r="AS152" i="4"/>
  <c r="AS140" i="4"/>
  <c r="AS145" i="4"/>
  <c r="AS192" i="4"/>
  <c r="AS149" i="4"/>
  <c r="AS179" i="4"/>
  <c r="AS154" i="4"/>
  <c r="AS153" i="4"/>
  <c r="AS173" i="4"/>
  <c r="AS159" i="4"/>
  <c r="AS143" i="4"/>
  <c r="AS183" i="4"/>
  <c r="AS147" i="4"/>
  <c r="AS185" i="4"/>
  <c r="AS158" i="4"/>
  <c r="AS169" i="4"/>
  <c r="AS190" i="4"/>
  <c r="AS175" i="4"/>
  <c r="AS172" i="4"/>
  <c r="AS191" i="4"/>
  <c r="AS182" i="4"/>
  <c r="AS161" i="4"/>
  <c r="AS162" i="4"/>
  <c r="AS174" i="4"/>
  <c r="AS171" i="4"/>
  <c r="AS184" i="4"/>
  <c r="AS189" i="4"/>
  <c r="AS142" i="4"/>
  <c r="AT132" i="4"/>
  <c r="AT15" i="11"/>
  <c r="AT21" i="11"/>
  <c r="AT29" i="11"/>
  <c r="AT16" i="11"/>
  <c r="AT31" i="11"/>
  <c r="AT25" i="11"/>
  <c r="AT18" i="11"/>
  <c r="AT30" i="11"/>
  <c r="AT23" i="11"/>
  <c r="AT20" i="11"/>
  <c r="AT19" i="11"/>
  <c r="AT28" i="11"/>
  <c r="AT17" i="11"/>
  <c r="AT27" i="11"/>
  <c r="AT26" i="11"/>
  <c r="AT22" i="11"/>
  <c r="AT24" i="11"/>
  <c r="AU1" i="11"/>
  <c r="BF47" i="2"/>
  <c r="AO9" i="3" l="1"/>
  <c r="AO10" i="3" s="1"/>
  <c r="AO13" i="3" s="1"/>
  <c r="AN35" i="4" a="1"/>
  <c r="AN35" i="4" s="1"/>
  <c r="AK39" i="4"/>
  <c r="AL38" i="4"/>
  <c r="AM83" i="4"/>
  <c r="AO2" i="11"/>
  <c r="AM36" i="4" a="1"/>
  <c r="AM36" i="4" s="1"/>
  <c r="AM37" i="4" s="1"/>
  <c r="AK98" i="4"/>
  <c r="AT82" i="4"/>
  <c r="AR96" i="4"/>
  <c r="AU24" i="11"/>
  <c r="AU28" i="11"/>
  <c r="AU27" i="11"/>
  <c r="AU31" i="11"/>
  <c r="AU21" i="11"/>
  <c r="AU22" i="11"/>
  <c r="AU15" i="11"/>
  <c r="AU19" i="11"/>
  <c r="AU30" i="11"/>
  <c r="AU16" i="11"/>
  <c r="AU29" i="11"/>
  <c r="AU17" i="11"/>
  <c r="AU23" i="11"/>
  <c r="AU20" i="11"/>
  <c r="AU18" i="11"/>
  <c r="AU26" i="11"/>
  <c r="AU25" i="11"/>
  <c r="AV1" i="11"/>
  <c r="AT146" i="4"/>
  <c r="AT196" i="4"/>
  <c r="AT156" i="4"/>
  <c r="AT168" i="4"/>
  <c r="AT182" i="4"/>
  <c r="AT160" i="4"/>
  <c r="AT162" i="4"/>
  <c r="AT181" i="4"/>
  <c r="AT169" i="4"/>
  <c r="AT164" i="4"/>
  <c r="AT153" i="4"/>
  <c r="AT183" i="4"/>
  <c r="AT161" i="4"/>
  <c r="AT171" i="4"/>
  <c r="AT159" i="4"/>
  <c r="AT174" i="4"/>
  <c r="AT157" i="4"/>
  <c r="AT184" i="4"/>
  <c r="AT135" i="4"/>
  <c r="AT186" i="4"/>
  <c r="AT189" i="4"/>
  <c r="AT140" i="4"/>
  <c r="AT133" i="4"/>
  <c r="AT185" i="4"/>
  <c r="AT144" i="4"/>
  <c r="AT187" i="4"/>
  <c r="AT173" i="4"/>
  <c r="AT192" i="4"/>
  <c r="AT134" i="4"/>
  <c r="AT149" i="4"/>
  <c r="AT155" i="4"/>
  <c r="AT190" i="4"/>
  <c r="AT143" i="4"/>
  <c r="AT191" i="4"/>
  <c r="AT147" i="4"/>
  <c r="AT152" i="4"/>
  <c r="AT145" i="4"/>
  <c r="AT172" i="4"/>
  <c r="AT178" i="4"/>
  <c r="AT177" i="4"/>
  <c r="AT197" i="4"/>
  <c r="AT141" i="4"/>
  <c r="AT193" i="4"/>
  <c r="AT139" i="4"/>
  <c r="AT188" i="4"/>
  <c r="AT195" i="4"/>
  <c r="AT163" i="4"/>
  <c r="AT137" i="4"/>
  <c r="AT136" i="4"/>
  <c r="AT158" i="4"/>
  <c r="AT170" i="4"/>
  <c r="AT148" i="4"/>
  <c r="AT179" i="4"/>
  <c r="AT142" i="4"/>
  <c r="AT154" i="4"/>
  <c r="AT176" i="4"/>
  <c r="AT194" i="4"/>
  <c r="AT138" i="4"/>
  <c r="AT175" i="4"/>
  <c r="AU132" i="4"/>
  <c r="AX46" i="2"/>
  <c r="BF48" i="2"/>
  <c r="AP9" i="3" l="1"/>
  <c r="AP10" i="3" s="1"/>
  <c r="AP13" i="3" s="1"/>
  <c r="AO35" i="4" a="1"/>
  <c r="AO35" i="4" s="1"/>
  <c r="AL39" i="4"/>
  <c r="AM38" i="4"/>
  <c r="AN36" i="4" a="1"/>
  <c r="AN36" i="4" s="1"/>
  <c r="AN37" i="4" s="1"/>
  <c r="AP2" i="11"/>
  <c r="AN83" i="4"/>
  <c r="AL98" i="4"/>
  <c r="AU82" i="4"/>
  <c r="AS96" i="4"/>
  <c r="BF49" i="2"/>
  <c r="AV19" i="11"/>
  <c r="AV27" i="11"/>
  <c r="AV16" i="11"/>
  <c r="AV31" i="11"/>
  <c r="AV30" i="11"/>
  <c r="AV29" i="11"/>
  <c r="AV20" i="11"/>
  <c r="AV18" i="11"/>
  <c r="AV28" i="11"/>
  <c r="AV23" i="11"/>
  <c r="AV21" i="11"/>
  <c r="AV22" i="11"/>
  <c r="AV25" i="11"/>
  <c r="AV15" i="11"/>
  <c r="AV26" i="11"/>
  <c r="AV17" i="11"/>
  <c r="AV24" i="11"/>
  <c r="AW1" i="11"/>
  <c r="AU159" i="4"/>
  <c r="AU154" i="4"/>
  <c r="AU134" i="4"/>
  <c r="AU185" i="4"/>
  <c r="AU135" i="4"/>
  <c r="AU183" i="4"/>
  <c r="AU197" i="4"/>
  <c r="AU161" i="4"/>
  <c r="AU137" i="4"/>
  <c r="AU153" i="4"/>
  <c r="AU179" i="4"/>
  <c r="AU156" i="4"/>
  <c r="AU152" i="4"/>
  <c r="AU170" i="4"/>
  <c r="AU192" i="4"/>
  <c r="AU190" i="4"/>
  <c r="AU141" i="4"/>
  <c r="AU144" i="4"/>
  <c r="AU187" i="4"/>
  <c r="AU172" i="4"/>
  <c r="AU138" i="4"/>
  <c r="AU147" i="4"/>
  <c r="AU186" i="4"/>
  <c r="AU169" i="4"/>
  <c r="AU163" i="4"/>
  <c r="AU191" i="4"/>
  <c r="AU177" i="4"/>
  <c r="AU148" i="4"/>
  <c r="AU158" i="4"/>
  <c r="AU184" i="4"/>
  <c r="AU171" i="4"/>
  <c r="AU196" i="4"/>
  <c r="AU189" i="4"/>
  <c r="AU193" i="4"/>
  <c r="AU194" i="4"/>
  <c r="AU181" i="4"/>
  <c r="AU140" i="4"/>
  <c r="AU157" i="4"/>
  <c r="AU142" i="4"/>
  <c r="AU162" i="4"/>
  <c r="AU133" i="4"/>
  <c r="AU160" i="4"/>
  <c r="AU139" i="4"/>
  <c r="AU146" i="4"/>
  <c r="AU174" i="4"/>
  <c r="AU145" i="4"/>
  <c r="AU155" i="4"/>
  <c r="AU182" i="4"/>
  <c r="AU143" i="4"/>
  <c r="AU173" i="4"/>
  <c r="AU176" i="4"/>
  <c r="AU136" i="4"/>
  <c r="AU168" i="4"/>
  <c r="AU188" i="4"/>
  <c r="AU175" i="4"/>
  <c r="AU149" i="4"/>
  <c r="AU164" i="4"/>
  <c r="AU195" i="4"/>
  <c r="AU178" i="4"/>
  <c r="AV132" i="4"/>
  <c r="AX47" i="2"/>
  <c r="AQ9" i="3" l="1"/>
  <c r="AQ10" i="3" s="1"/>
  <c r="AQ13" i="3" s="1"/>
  <c r="AN38" i="4"/>
  <c r="AM39" i="4"/>
  <c r="AP35" i="4" a="1"/>
  <c r="AP35" i="4" s="1"/>
  <c r="AO36" i="4" a="1"/>
  <c r="AO36" i="4" s="1"/>
  <c r="AO37" i="4" s="1"/>
  <c r="AO83" i="4"/>
  <c r="AQ2" i="11"/>
  <c r="AM98" i="4"/>
  <c r="AV82" i="4"/>
  <c r="AT96" i="4"/>
  <c r="AX48" i="2"/>
  <c r="AV158" i="4"/>
  <c r="AV137" i="4"/>
  <c r="AV173" i="4"/>
  <c r="AV177" i="4"/>
  <c r="AV134" i="4"/>
  <c r="AV189" i="4"/>
  <c r="AV138" i="4"/>
  <c r="AV187" i="4"/>
  <c r="AV194" i="4"/>
  <c r="AV149" i="4"/>
  <c r="AV139" i="4"/>
  <c r="AV184" i="4"/>
  <c r="AV182" i="4"/>
  <c r="AV170" i="4"/>
  <c r="AV133" i="4"/>
  <c r="AV145" i="4"/>
  <c r="AV174" i="4"/>
  <c r="AV163" i="4"/>
  <c r="AV154" i="4"/>
  <c r="AV178" i="4"/>
  <c r="AV162" i="4"/>
  <c r="AV142" i="4"/>
  <c r="AV172" i="4"/>
  <c r="AV143" i="4"/>
  <c r="AV156" i="4"/>
  <c r="AV141" i="4"/>
  <c r="AV146" i="4"/>
  <c r="AV157" i="4"/>
  <c r="AV144" i="4"/>
  <c r="AV147" i="4"/>
  <c r="AV196" i="4"/>
  <c r="AV169" i="4"/>
  <c r="AV168" i="4"/>
  <c r="AV155" i="4"/>
  <c r="AV140" i="4"/>
  <c r="AV152" i="4"/>
  <c r="AV186" i="4"/>
  <c r="AV176" i="4"/>
  <c r="AV148" i="4"/>
  <c r="AV185" i="4"/>
  <c r="AV153" i="4"/>
  <c r="AV183" i="4"/>
  <c r="AV175" i="4"/>
  <c r="AV159" i="4"/>
  <c r="AV181" i="4"/>
  <c r="AV161" i="4"/>
  <c r="AV193" i="4"/>
  <c r="AV191" i="4"/>
  <c r="AV171" i="4"/>
  <c r="AV136" i="4"/>
  <c r="AV190" i="4"/>
  <c r="AV135" i="4"/>
  <c r="AV192" i="4"/>
  <c r="AV179" i="4"/>
  <c r="AV160" i="4"/>
  <c r="AV195" i="4"/>
  <c r="AV164" i="4"/>
  <c r="AV197" i="4"/>
  <c r="AV188" i="4"/>
  <c r="AW132" i="4"/>
  <c r="AW30" i="11"/>
  <c r="AW26" i="11"/>
  <c r="AW28" i="11"/>
  <c r="AW18" i="11"/>
  <c r="AW22" i="11"/>
  <c r="AW31" i="11"/>
  <c r="AW29" i="11"/>
  <c r="AW27" i="11"/>
  <c r="AW21" i="11"/>
  <c r="AW23" i="11"/>
  <c r="AW15" i="11"/>
  <c r="AW24" i="11"/>
  <c r="AW25" i="11"/>
  <c r="AW17" i="11"/>
  <c r="AW16" i="11"/>
  <c r="AW20" i="11"/>
  <c r="AW19" i="11"/>
  <c r="AX1" i="11"/>
  <c r="BF50" i="2"/>
  <c r="AR9" i="3" l="1"/>
  <c r="AR10" i="3" s="1"/>
  <c r="AR13" i="3" s="1"/>
  <c r="AO38" i="4"/>
  <c r="AN39" i="4"/>
  <c r="AQ35" i="4" a="1"/>
  <c r="AQ35" i="4" s="1"/>
  <c r="AR2" i="11"/>
  <c r="AP83" i="4"/>
  <c r="AP36" i="4" a="1"/>
  <c r="AP36" i="4" s="1"/>
  <c r="AP37" i="4" s="1"/>
  <c r="AN98" i="4"/>
  <c r="AW82" i="4"/>
  <c r="AU96" i="4"/>
  <c r="BF51" i="2"/>
  <c r="AW158" i="4"/>
  <c r="AW152" i="4"/>
  <c r="AW134" i="4"/>
  <c r="AW178" i="4"/>
  <c r="AW169" i="4"/>
  <c r="AW187" i="4"/>
  <c r="AW197" i="4"/>
  <c r="AW138" i="4"/>
  <c r="AW146" i="4"/>
  <c r="AW189" i="4"/>
  <c r="AW182" i="4"/>
  <c r="AW173" i="4"/>
  <c r="AW184" i="4"/>
  <c r="AW162" i="4"/>
  <c r="AW172" i="4"/>
  <c r="AW135" i="4"/>
  <c r="AW136" i="4"/>
  <c r="AW168" i="4"/>
  <c r="AW133" i="4"/>
  <c r="AW161" i="4"/>
  <c r="AW142" i="4"/>
  <c r="AW188" i="4"/>
  <c r="AW147" i="4"/>
  <c r="AW139" i="4"/>
  <c r="AW174" i="4"/>
  <c r="AW160" i="4"/>
  <c r="AW170" i="4"/>
  <c r="AW183" i="4"/>
  <c r="AW194" i="4"/>
  <c r="AW171" i="4"/>
  <c r="AW154" i="4"/>
  <c r="AW179" i="4"/>
  <c r="AW143" i="4"/>
  <c r="AW177" i="4"/>
  <c r="AW195" i="4"/>
  <c r="AW175" i="4"/>
  <c r="AW157" i="4"/>
  <c r="AW149" i="4"/>
  <c r="AW190" i="4"/>
  <c r="AW141" i="4"/>
  <c r="AW185" i="4"/>
  <c r="AW181" i="4"/>
  <c r="AW156" i="4"/>
  <c r="AW163" i="4"/>
  <c r="AW140" i="4"/>
  <c r="AW193" i="4"/>
  <c r="AW164" i="4"/>
  <c r="AW192" i="4"/>
  <c r="AW137" i="4"/>
  <c r="AW153" i="4"/>
  <c r="AW186" i="4"/>
  <c r="AW148" i="4"/>
  <c r="AW196" i="4"/>
  <c r="AW144" i="4"/>
  <c r="AW145" i="4"/>
  <c r="AW176" i="4"/>
  <c r="AW191" i="4"/>
  <c r="AW159" i="4"/>
  <c r="AW155" i="4"/>
  <c r="AX132" i="4"/>
  <c r="AX16" i="11"/>
  <c r="AX22" i="11"/>
  <c r="AX31" i="11"/>
  <c r="AX20" i="11"/>
  <c r="AX23" i="11"/>
  <c r="AX25" i="11"/>
  <c r="AX27" i="11"/>
  <c r="AX26" i="11"/>
  <c r="AX19" i="11"/>
  <c r="AX15" i="11"/>
  <c r="AX17" i="11"/>
  <c r="AX30" i="11"/>
  <c r="AX28" i="11"/>
  <c r="AX29" i="11"/>
  <c r="AX21" i="11"/>
  <c r="AX24" i="11"/>
  <c r="AX18" i="11"/>
  <c r="AY1" i="11"/>
  <c r="AX49" i="2"/>
  <c r="AS9" i="3" l="1"/>
  <c r="AS10" i="3" s="1"/>
  <c r="AS13" i="3" s="1"/>
  <c r="AO39" i="4"/>
  <c r="AP38" i="4"/>
  <c r="AR35" i="4" a="1"/>
  <c r="AR35" i="4" s="1"/>
  <c r="AO98" i="4"/>
  <c r="AQ83" i="4"/>
  <c r="AS2" i="11"/>
  <c r="AQ36" i="4" a="1"/>
  <c r="AQ36" i="4" s="1"/>
  <c r="AQ37" i="4" s="1"/>
  <c r="AX82" i="4"/>
  <c r="AV96" i="4"/>
  <c r="AX196" i="4"/>
  <c r="AX183" i="4"/>
  <c r="AX195" i="4"/>
  <c r="AX143" i="4"/>
  <c r="AX193" i="4"/>
  <c r="AX156" i="4"/>
  <c r="AX152" i="4"/>
  <c r="AX162" i="4"/>
  <c r="AX187" i="4"/>
  <c r="AX154" i="4"/>
  <c r="AX182" i="4"/>
  <c r="AX160" i="4"/>
  <c r="AX155" i="4"/>
  <c r="AX173" i="4"/>
  <c r="AX197" i="4"/>
  <c r="AX181" i="4"/>
  <c r="AX171" i="4"/>
  <c r="AX144" i="4"/>
  <c r="AX169" i="4"/>
  <c r="AX142" i="4"/>
  <c r="AX174" i="4"/>
  <c r="AX153" i="4"/>
  <c r="AX137" i="4"/>
  <c r="AX139" i="4"/>
  <c r="AX179" i="4"/>
  <c r="AX138" i="4"/>
  <c r="AX172" i="4"/>
  <c r="AX148" i="4"/>
  <c r="AX184" i="4"/>
  <c r="AX149" i="4"/>
  <c r="AX164" i="4"/>
  <c r="AX136" i="4"/>
  <c r="AX170" i="4"/>
  <c r="AX140" i="4"/>
  <c r="AX178" i="4"/>
  <c r="AX135" i="4"/>
  <c r="AX185" i="4"/>
  <c r="AX176" i="4"/>
  <c r="AX134" i="4"/>
  <c r="AX168" i="4"/>
  <c r="AX177" i="4"/>
  <c r="AX133" i="4"/>
  <c r="AX186" i="4"/>
  <c r="AX175" i="4"/>
  <c r="AX191" i="4"/>
  <c r="AX159" i="4"/>
  <c r="AX141" i="4"/>
  <c r="AX161" i="4"/>
  <c r="AX192" i="4"/>
  <c r="AX157" i="4"/>
  <c r="AX188" i="4"/>
  <c r="AX147" i="4"/>
  <c r="AX163" i="4"/>
  <c r="AX190" i="4"/>
  <c r="AX146" i="4"/>
  <c r="AX189" i="4"/>
  <c r="AX145" i="4"/>
  <c r="AX194" i="4"/>
  <c r="AX158" i="4"/>
  <c r="AY132" i="4"/>
  <c r="AX50" i="2"/>
  <c r="AY30" i="11"/>
  <c r="AY17" i="11"/>
  <c r="AY20" i="11"/>
  <c r="AY19" i="11"/>
  <c r="AY28" i="11"/>
  <c r="AY23" i="11"/>
  <c r="AY15" i="11"/>
  <c r="AY27" i="11"/>
  <c r="AY25" i="11"/>
  <c r="AY16" i="11"/>
  <c r="AY29" i="11"/>
  <c r="AY31" i="11"/>
  <c r="AY18" i="11"/>
  <c r="AY21" i="11"/>
  <c r="AY22" i="11"/>
  <c r="AY24" i="11"/>
  <c r="AY26" i="11"/>
  <c r="AZ1" i="11"/>
  <c r="BF52" i="2"/>
  <c r="AT9" i="3" l="1"/>
  <c r="AT10" i="3" s="1"/>
  <c r="AT13" i="3" s="1"/>
  <c r="AP39" i="4"/>
  <c r="AQ38" i="4"/>
  <c r="AS35" i="4" a="1"/>
  <c r="AS35" i="4" s="1"/>
  <c r="AP98" i="4"/>
  <c r="AR36" i="4" a="1"/>
  <c r="AR36" i="4" s="1"/>
  <c r="AR37" i="4" s="1"/>
  <c r="AR83" i="4"/>
  <c r="AT2" i="11"/>
  <c r="AY82" i="4"/>
  <c r="AW96" i="4"/>
  <c r="AY146" i="4"/>
  <c r="AY175" i="4"/>
  <c r="AY192" i="4"/>
  <c r="AY193" i="4"/>
  <c r="AY195" i="4"/>
  <c r="AY184" i="4"/>
  <c r="AY186" i="4"/>
  <c r="AY191" i="4"/>
  <c r="AY194" i="4"/>
  <c r="AY182" i="4"/>
  <c r="AY137" i="4"/>
  <c r="AY196" i="4"/>
  <c r="AY197" i="4"/>
  <c r="AY190" i="4"/>
  <c r="AY145" i="4"/>
  <c r="AY135" i="4"/>
  <c r="AY176" i="4"/>
  <c r="AY161" i="4"/>
  <c r="AY152" i="4"/>
  <c r="AY134" i="4"/>
  <c r="AY136" i="4"/>
  <c r="AY148" i="4"/>
  <c r="AY155" i="4"/>
  <c r="AY159" i="4"/>
  <c r="AY181" i="4"/>
  <c r="AY138" i="4"/>
  <c r="AY177" i="4"/>
  <c r="AY174" i="4"/>
  <c r="AY144" i="4"/>
  <c r="AY157" i="4"/>
  <c r="AY160" i="4"/>
  <c r="AY168" i="4"/>
  <c r="AY158" i="4"/>
  <c r="AY139" i="4"/>
  <c r="AY142" i="4"/>
  <c r="AY133" i="4"/>
  <c r="AY153" i="4"/>
  <c r="AY149" i="4"/>
  <c r="AY154" i="4"/>
  <c r="AY156" i="4"/>
  <c r="AY185" i="4"/>
  <c r="AY141" i="4"/>
  <c r="AY143" i="4"/>
  <c r="AY140" i="4"/>
  <c r="AY147" i="4"/>
  <c r="AY162" i="4"/>
  <c r="AY164" i="4"/>
  <c r="AY179" i="4"/>
  <c r="AY172" i="4"/>
  <c r="AY163" i="4"/>
  <c r="AY170" i="4"/>
  <c r="AY173" i="4"/>
  <c r="AY188" i="4"/>
  <c r="AY183" i="4"/>
  <c r="AY178" i="4"/>
  <c r="AY189" i="4"/>
  <c r="AY187" i="4"/>
  <c r="AY169" i="4"/>
  <c r="AY171" i="4"/>
  <c r="AZ132" i="4"/>
  <c r="AZ15" i="11"/>
  <c r="AZ26" i="11"/>
  <c r="AZ25" i="11"/>
  <c r="AZ18" i="11"/>
  <c r="AZ17" i="11"/>
  <c r="AZ23" i="11"/>
  <c r="AZ20" i="11"/>
  <c r="AZ27" i="11"/>
  <c r="AZ29" i="11"/>
  <c r="AZ21" i="11"/>
  <c r="AZ31" i="11"/>
  <c r="AZ30" i="11"/>
  <c r="AZ28" i="11"/>
  <c r="AZ16" i="11"/>
  <c r="AZ19" i="11"/>
  <c r="AZ24" i="11"/>
  <c r="AZ22" i="11"/>
  <c r="BA1" i="11"/>
  <c r="BF53" i="2"/>
  <c r="AX51" i="2"/>
  <c r="AU9" i="3" l="1"/>
  <c r="AU10" i="3" s="1"/>
  <c r="AU13" i="3" s="1"/>
  <c r="AQ39" i="4"/>
  <c r="AR38" i="4"/>
  <c r="AT35" i="4" a="1"/>
  <c r="AT35" i="4" s="1"/>
  <c r="AQ98" i="4"/>
  <c r="AS36" i="4" a="1"/>
  <c r="AS36" i="4" s="1"/>
  <c r="AS37" i="4" s="1"/>
  <c r="AS83" i="4"/>
  <c r="AU2" i="11"/>
  <c r="AZ82" i="4"/>
  <c r="AX96" i="4"/>
  <c r="BF54" i="2"/>
  <c r="BA21" i="11"/>
  <c r="BA29" i="11"/>
  <c r="BA19" i="11"/>
  <c r="BA22" i="11"/>
  <c r="BA28" i="11"/>
  <c r="BA25" i="11"/>
  <c r="BA18" i="11"/>
  <c r="BA17" i="11"/>
  <c r="BA15" i="11"/>
  <c r="BA23" i="11"/>
  <c r="BA31" i="11"/>
  <c r="BA16" i="11"/>
  <c r="BA24" i="11"/>
  <c r="BA26" i="11"/>
  <c r="BA27" i="11"/>
  <c r="BA30" i="11"/>
  <c r="BA20" i="11"/>
  <c r="BB1" i="11"/>
  <c r="AX52" i="2"/>
  <c r="AZ153" i="4"/>
  <c r="AZ184" i="4"/>
  <c r="AZ155" i="4"/>
  <c r="AZ182" i="4"/>
  <c r="AZ172" i="4"/>
  <c r="AZ161" i="4"/>
  <c r="AZ178" i="4"/>
  <c r="AZ152" i="4"/>
  <c r="AZ164" i="4"/>
  <c r="AZ156" i="4"/>
  <c r="AZ170" i="4"/>
  <c r="AZ133" i="4"/>
  <c r="AZ174" i="4"/>
  <c r="AZ195" i="4"/>
  <c r="AZ134" i="4"/>
  <c r="AZ145" i="4"/>
  <c r="AZ168" i="4"/>
  <c r="AZ139" i="4"/>
  <c r="AZ171" i="4"/>
  <c r="AZ143" i="4"/>
  <c r="AZ173" i="4"/>
  <c r="AZ175" i="4"/>
  <c r="AZ181" i="4"/>
  <c r="AZ137" i="4"/>
  <c r="AZ169" i="4"/>
  <c r="AZ149" i="4"/>
  <c r="AZ177" i="4"/>
  <c r="AZ162" i="4"/>
  <c r="AZ179" i="4"/>
  <c r="AZ191" i="4"/>
  <c r="AZ158" i="4"/>
  <c r="AZ141" i="4"/>
  <c r="AZ183" i="4"/>
  <c r="AZ138" i="4"/>
  <c r="AZ186" i="4"/>
  <c r="AZ147" i="4"/>
  <c r="AZ188" i="4"/>
  <c r="AZ154" i="4"/>
  <c r="AZ163" i="4"/>
  <c r="AZ136" i="4"/>
  <c r="AZ187" i="4"/>
  <c r="AZ185" i="4"/>
  <c r="AZ192" i="4"/>
  <c r="AZ140" i="4"/>
  <c r="AZ193" i="4"/>
  <c r="AZ135" i="4"/>
  <c r="AZ190" i="4"/>
  <c r="AZ176" i="4"/>
  <c r="AZ189" i="4"/>
  <c r="AZ146" i="4"/>
  <c r="AZ196" i="4"/>
  <c r="AZ148" i="4"/>
  <c r="AZ197" i="4"/>
  <c r="AZ142" i="4"/>
  <c r="AZ160" i="4"/>
  <c r="AZ144" i="4"/>
  <c r="AZ194" i="4"/>
  <c r="AZ157" i="4"/>
  <c r="AZ159" i="4"/>
  <c r="BA132" i="4"/>
  <c r="AV9" i="3" l="1"/>
  <c r="AV10" i="3" s="1"/>
  <c r="AV13" i="3" s="1"/>
  <c r="AR39" i="4"/>
  <c r="AS38" i="4"/>
  <c r="AU35" i="4" a="1"/>
  <c r="AU35" i="4" s="1"/>
  <c r="AR98" i="4"/>
  <c r="AT83" i="4"/>
  <c r="AV2" i="11"/>
  <c r="AT36" i="4" a="1"/>
  <c r="AT36" i="4" s="1"/>
  <c r="AT37" i="4" s="1"/>
  <c r="BA82" i="4"/>
  <c r="AY96" i="4"/>
  <c r="AX53" i="2"/>
  <c r="BF55" i="2"/>
  <c r="BA187" i="4"/>
  <c r="BA171" i="4"/>
  <c r="BA172" i="4"/>
  <c r="BA190" i="4"/>
  <c r="BA164" i="4"/>
  <c r="BA139" i="4"/>
  <c r="BA196" i="4"/>
  <c r="BA158" i="4"/>
  <c r="BA189" i="4"/>
  <c r="BA145" i="4"/>
  <c r="BA182" i="4"/>
  <c r="BA169" i="4"/>
  <c r="BA185" i="4"/>
  <c r="BA154" i="4"/>
  <c r="BA197" i="4"/>
  <c r="BA142" i="4"/>
  <c r="BA191" i="4"/>
  <c r="BA194" i="4"/>
  <c r="BA178" i="4"/>
  <c r="BA155" i="4"/>
  <c r="BA133" i="4"/>
  <c r="BA140" i="4"/>
  <c r="BA153" i="4"/>
  <c r="BA156" i="4"/>
  <c r="BA143" i="4"/>
  <c r="BA181" i="4"/>
  <c r="BA183" i="4"/>
  <c r="BA177" i="4"/>
  <c r="BA148" i="4"/>
  <c r="BA160" i="4"/>
  <c r="BA175" i="4"/>
  <c r="BA195" i="4"/>
  <c r="BA173" i="4"/>
  <c r="BA137" i="4"/>
  <c r="BA163" i="4"/>
  <c r="BA159" i="4"/>
  <c r="BA134" i="4"/>
  <c r="BA161" i="4"/>
  <c r="BA147" i="4"/>
  <c r="BA174" i="4"/>
  <c r="BA157" i="4"/>
  <c r="BA192" i="4"/>
  <c r="BA188" i="4"/>
  <c r="BA138" i="4"/>
  <c r="BA170" i="4"/>
  <c r="BA144" i="4"/>
  <c r="BA135" i="4"/>
  <c r="BA193" i="4"/>
  <c r="BA152" i="4"/>
  <c r="BA176" i="4"/>
  <c r="BA141" i="4"/>
  <c r="BA184" i="4"/>
  <c r="BA168" i="4"/>
  <c r="BA146" i="4"/>
  <c r="BA149" i="4"/>
  <c r="BA136" i="4"/>
  <c r="BA186" i="4"/>
  <c r="BA162" i="4"/>
  <c r="BA179" i="4"/>
  <c r="BB132" i="4"/>
  <c r="BB26" i="11"/>
  <c r="BB23" i="11"/>
  <c r="BB25" i="11"/>
  <c r="BB29" i="11"/>
  <c r="BB20" i="11"/>
  <c r="BB17" i="11"/>
  <c r="BB27" i="11"/>
  <c r="BB21" i="11"/>
  <c r="BB22" i="11"/>
  <c r="BB19" i="11"/>
  <c r="BB31" i="11"/>
  <c r="BB16" i="11"/>
  <c r="BB18" i="11"/>
  <c r="BB30" i="11"/>
  <c r="BB15" i="11"/>
  <c r="BB28" i="11"/>
  <c r="BB24" i="11"/>
  <c r="BC1" i="11"/>
  <c r="AW9" i="3" l="1"/>
  <c r="AW10" i="3" s="1"/>
  <c r="AW13" i="3" s="1"/>
  <c r="AS39" i="4"/>
  <c r="AT38" i="4"/>
  <c r="AV35" i="4" a="1"/>
  <c r="AV35" i="4" s="1"/>
  <c r="AS98" i="4"/>
  <c r="AW2" i="11"/>
  <c r="AU36" i="4" a="1"/>
  <c r="AU36" i="4" s="1"/>
  <c r="AU37" i="4" s="1"/>
  <c r="AU83" i="4"/>
  <c r="BB82" i="4"/>
  <c r="AZ96" i="4"/>
  <c r="AX54" i="2"/>
  <c r="BC23" i="11"/>
  <c r="BC17" i="11"/>
  <c r="BC29" i="11"/>
  <c r="BC31" i="11"/>
  <c r="BC18" i="11"/>
  <c r="BC19" i="11"/>
  <c r="BC26" i="11"/>
  <c r="BC30" i="11"/>
  <c r="BC28" i="11"/>
  <c r="BC25" i="11"/>
  <c r="BC20" i="11"/>
  <c r="BC24" i="11"/>
  <c r="BC22" i="11"/>
  <c r="BC16" i="11"/>
  <c r="BC27" i="11"/>
  <c r="BC15" i="11"/>
  <c r="BC21" i="11"/>
  <c r="BD1" i="11"/>
  <c r="BB149" i="4"/>
  <c r="BB139" i="4"/>
  <c r="BB146" i="4"/>
  <c r="BB138" i="4"/>
  <c r="BB169" i="4"/>
  <c r="BB189" i="4"/>
  <c r="BB148" i="4"/>
  <c r="BB188" i="4"/>
  <c r="BB179" i="4"/>
  <c r="BB158" i="4"/>
  <c r="BB156" i="4"/>
  <c r="BB159" i="4"/>
  <c r="BB147" i="4"/>
  <c r="BB194" i="4"/>
  <c r="BB154" i="4"/>
  <c r="BB144" i="4"/>
  <c r="BB195" i="4"/>
  <c r="BB178" i="4"/>
  <c r="BB184" i="4"/>
  <c r="BB173" i="4"/>
  <c r="BB161" i="4"/>
  <c r="BB162" i="4"/>
  <c r="BB164" i="4"/>
  <c r="BB197" i="4"/>
  <c r="BB160" i="4"/>
  <c r="BB155" i="4"/>
  <c r="BB152" i="4"/>
  <c r="BB134" i="4"/>
  <c r="BB186" i="4"/>
  <c r="BB171" i="4"/>
  <c r="BB174" i="4"/>
  <c r="BB176" i="4"/>
  <c r="BB141" i="4"/>
  <c r="BB143" i="4"/>
  <c r="BB163" i="4"/>
  <c r="BB140" i="4"/>
  <c r="BB182" i="4"/>
  <c r="BB170" i="4"/>
  <c r="BB185" i="4"/>
  <c r="BB187" i="4"/>
  <c r="BB175" i="4"/>
  <c r="BB145" i="4"/>
  <c r="BB168" i="4"/>
  <c r="BB136" i="4"/>
  <c r="BB191" i="4"/>
  <c r="BB196" i="4"/>
  <c r="BB190" i="4"/>
  <c r="BB177" i="4"/>
  <c r="BB183" i="4"/>
  <c r="BB153" i="4"/>
  <c r="BB192" i="4"/>
  <c r="BB181" i="4"/>
  <c r="BB133" i="4"/>
  <c r="BB157" i="4"/>
  <c r="BB193" i="4"/>
  <c r="BB135" i="4"/>
  <c r="BB137" i="4"/>
  <c r="BB172" i="4"/>
  <c r="BB142" i="4"/>
  <c r="BC132" i="4"/>
  <c r="BF56" i="2"/>
  <c r="AX9" i="3" l="1"/>
  <c r="AX10" i="3" s="1"/>
  <c r="AX13" i="3" s="1"/>
  <c r="AU38" i="4"/>
  <c r="AT39" i="4"/>
  <c r="AW35" i="4" a="1"/>
  <c r="AW35" i="4" s="1"/>
  <c r="AT98" i="4"/>
  <c r="AX2" i="11"/>
  <c r="AV36" i="4" a="1"/>
  <c r="AV36" i="4" s="1"/>
  <c r="AV37" i="4" s="1"/>
  <c r="AV83" i="4"/>
  <c r="BC82" i="4"/>
  <c r="BA96" i="4"/>
  <c r="BD31" i="11"/>
  <c r="BD29" i="11"/>
  <c r="BD22" i="11"/>
  <c r="BD21" i="11"/>
  <c r="BD17" i="11"/>
  <c r="BD30" i="11"/>
  <c r="BD15" i="11"/>
  <c r="BD19" i="11"/>
  <c r="BD25" i="11"/>
  <c r="BD26" i="11"/>
  <c r="BD23" i="11"/>
  <c r="BD18" i="11"/>
  <c r="BD28" i="11"/>
  <c r="BD20" i="11"/>
  <c r="BD16" i="11"/>
  <c r="BD24" i="11"/>
  <c r="BD27" i="11"/>
  <c r="BE1" i="11"/>
  <c r="BF57" i="2"/>
  <c r="AX55" i="2"/>
  <c r="BC138" i="4"/>
  <c r="BC134" i="4"/>
  <c r="BC170" i="4"/>
  <c r="BC183" i="4"/>
  <c r="BC163" i="4"/>
  <c r="BC184" i="4"/>
  <c r="BC159" i="4"/>
  <c r="BC192" i="4"/>
  <c r="BC175" i="4"/>
  <c r="BC155" i="4"/>
  <c r="BC157" i="4"/>
  <c r="BC189" i="4"/>
  <c r="BC148" i="4"/>
  <c r="BC191" i="4"/>
  <c r="BC145" i="4"/>
  <c r="BC194" i="4"/>
  <c r="BC143" i="4"/>
  <c r="BC164" i="4"/>
  <c r="BC144" i="4"/>
  <c r="BC193" i="4"/>
  <c r="BC141" i="4"/>
  <c r="BC195" i="4"/>
  <c r="BC156" i="4"/>
  <c r="BC196" i="4"/>
  <c r="BC190" i="4"/>
  <c r="BC174" i="4"/>
  <c r="BC197" i="4"/>
  <c r="BC149" i="4"/>
  <c r="BC181" i="4"/>
  <c r="BC172" i="4"/>
  <c r="BC139" i="4"/>
  <c r="BC146" i="4"/>
  <c r="BC147" i="4"/>
  <c r="BC152" i="4"/>
  <c r="BC161" i="4"/>
  <c r="BC136" i="4"/>
  <c r="BC169" i="4"/>
  <c r="BC186" i="4"/>
  <c r="BC154" i="4"/>
  <c r="BC176" i="4"/>
  <c r="BC133" i="4"/>
  <c r="BC162" i="4"/>
  <c r="BC160" i="4"/>
  <c r="BC177" i="4"/>
  <c r="BC158" i="4"/>
  <c r="BC182" i="4"/>
  <c r="BC187" i="4"/>
  <c r="BC171" i="4"/>
  <c r="BC137" i="4"/>
  <c r="BC173" i="4"/>
  <c r="BC153" i="4"/>
  <c r="BC178" i="4"/>
  <c r="BC168" i="4"/>
  <c r="BC135" i="4"/>
  <c r="BC179" i="4"/>
  <c r="BC142" i="4"/>
  <c r="BC185" i="4"/>
  <c r="BC140" i="4"/>
  <c r="BC188" i="4"/>
  <c r="BD132" i="4"/>
  <c r="AY9" i="3" l="1"/>
  <c r="AY10" i="3" s="1"/>
  <c r="AY13" i="3" s="1"/>
  <c r="AV38" i="4"/>
  <c r="AU39" i="4"/>
  <c r="AX35" i="4" a="1"/>
  <c r="AX35" i="4" s="1"/>
  <c r="AW83" i="4"/>
  <c r="AW36" i="4" a="1"/>
  <c r="AW36" i="4" s="1"/>
  <c r="AW37" i="4" s="1"/>
  <c r="AY2" i="11"/>
  <c r="AU98" i="4"/>
  <c r="BD82" i="4"/>
  <c r="BB96" i="4"/>
  <c r="BE29" i="11"/>
  <c r="BE18" i="11"/>
  <c r="BE19" i="11"/>
  <c r="BE31" i="11"/>
  <c r="BE27" i="11"/>
  <c r="BE20" i="11"/>
  <c r="BE17" i="11"/>
  <c r="BE28" i="11"/>
  <c r="BE16" i="11"/>
  <c r="BE21" i="11"/>
  <c r="BE23" i="11"/>
  <c r="BE26" i="11"/>
  <c r="BE22" i="11"/>
  <c r="BE30" i="11"/>
  <c r="BE25" i="11"/>
  <c r="BE15" i="11"/>
  <c r="BE24" i="11"/>
  <c r="BF1" i="11"/>
  <c r="AX56" i="2"/>
  <c r="BD158" i="4"/>
  <c r="BD172" i="4"/>
  <c r="BD139" i="4"/>
  <c r="BD163" i="4"/>
  <c r="BD156" i="4"/>
  <c r="BD175" i="4"/>
  <c r="BD154" i="4"/>
  <c r="BD179" i="4"/>
  <c r="BD145" i="4"/>
  <c r="BD173" i="4"/>
  <c r="BD135" i="4"/>
  <c r="BD169" i="4"/>
  <c r="BD178" i="4"/>
  <c r="BD185" i="4"/>
  <c r="BD136" i="4"/>
  <c r="BD190" i="4"/>
  <c r="BD164" i="4"/>
  <c r="BD184" i="4"/>
  <c r="BD143" i="4"/>
  <c r="BD177" i="4"/>
  <c r="BD141" i="4"/>
  <c r="BD189" i="4"/>
  <c r="BD160" i="4"/>
  <c r="BD188" i="4"/>
  <c r="BD197" i="4"/>
  <c r="BD138" i="4"/>
  <c r="BD192" i="4"/>
  <c r="BD134" i="4"/>
  <c r="BD187" i="4"/>
  <c r="BD140" i="4"/>
  <c r="BD193" i="4"/>
  <c r="BD144" i="4"/>
  <c r="BD170" i="4"/>
  <c r="BD191" i="4"/>
  <c r="BD149" i="4"/>
  <c r="BD186" i="4"/>
  <c r="BD148" i="4"/>
  <c r="BD196" i="4"/>
  <c r="BD155" i="4"/>
  <c r="BD146" i="4"/>
  <c r="BD195" i="4"/>
  <c r="BD142" i="4"/>
  <c r="BD194" i="4"/>
  <c r="BD159" i="4"/>
  <c r="BD181" i="4"/>
  <c r="BD183" i="4"/>
  <c r="BD157" i="4"/>
  <c r="BD153" i="4"/>
  <c r="BD152" i="4"/>
  <c r="BD161" i="4"/>
  <c r="BD147" i="4"/>
  <c r="BD168" i="4"/>
  <c r="BD182" i="4"/>
  <c r="BD174" i="4"/>
  <c r="BD162" i="4"/>
  <c r="BD133" i="4"/>
  <c r="BD176" i="4"/>
  <c r="BD137" i="4"/>
  <c r="BD171" i="4"/>
  <c r="BE132" i="4"/>
  <c r="BF58" i="2"/>
  <c r="AZ9" i="3" l="1"/>
  <c r="AZ10" i="3" s="1"/>
  <c r="AZ13" i="3" s="1"/>
  <c r="AW38" i="4"/>
  <c r="AV39" i="4"/>
  <c r="AY35" i="4" a="1"/>
  <c r="AY35" i="4" s="1"/>
  <c r="AV98" i="4"/>
  <c r="AX83" i="4"/>
  <c r="AX36" i="4" a="1"/>
  <c r="AX36" i="4" s="1"/>
  <c r="AX37" i="4" s="1"/>
  <c r="AZ2" i="11"/>
  <c r="BE82" i="4"/>
  <c r="BC96" i="4"/>
  <c r="BF59" i="2"/>
  <c r="AX57" i="2"/>
  <c r="BF16" i="11"/>
  <c r="BF18" i="11"/>
  <c r="BF29" i="11"/>
  <c r="BF28" i="11"/>
  <c r="BF17" i="11"/>
  <c r="BF15" i="11"/>
  <c r="BF21" i="11"/>
  <c r="BF23" i="11"/>
  <c r="BF22" i="11"/>
  <c r="BF20" i="11"/>
  <c r="BF26" i="11"/>
  <c r="BF19" i="11"/>
  <c r="BF25" i="11"/>
  <c r="BF30" i="11"/>
  <c r="BF27" i="11"/>
  <c r="BF24" i="11"/>
  <c r="BF31" i="11"/>
  <c r="BG1" i="11"/>
  <c r="BE191" i="4"/>
  <c r="BE152" i="4"/>
  <c r="BE197" i="4"/>
  <c r="BE183" i="4"/>
  <c r="BE148" i="4"/>
  <c r="BE182" i="4"/>
  <c r="BE153" i="4"/>
  <c r="BE136" i="4"/>
  <c r="BE169" i="4"/>
  <c r="BE137" i="4"/>
  <c r="BE189" i="4"/>
  <c r="BE159" i="4"/>
  <c r="BE181" i="4"/>
  <c r="BE162" i="4"/>
  <c r="BE158" i="4"/>
  <c r="BE176" i="4"/>
  <c r="BE134" i="4"/>
  <c r="BE177" i="4"/>
  <c r="BE135" i="4"/>
  <c r="BE161" i="4"/>
  <c r="BE141" i="4"/>
  <c r="BE139" i="4"/>
  <c r="BE133" i="4"/>
  <c r="BE138" i="4"/>
  <c r="BE170" i="4"/>
  <c r="BE171" i="4"/>
  <c r="BE172" i="4"/>
  <c r="BE168" i="4"/>
  <c r="BE174" i="4"/>
  <c r="BE145" i="4"/>
  <c r="BE154" i="4"/>
  <c r="BE143" i="4"/>
  <c r="BE179" i="4"/>
  <c r="BE147" i="4"/>
  <c r="BE184" i="4"/>
  <c r="BE175" i="4"/>
  <c r="BE144" i="4"/>
  <c r="BE146" i="4"/>
  <c r="BE160" i="4"/>
  <c r="BE164" i="4"/>
  <c r="BE187" i="4"/>
  <c r="BE178" i="4"/>
  <c r="BE186" i="4"/>
  <c r="BE188" i="4"/>
  <c r="BE196" i="4"/>
  <c r="BE173" i="4"/>
  <c r="BE155" i="4"/>
  <c r="BE149" i="4"/>
  <c r="BE190" i="4"/>
  <c r="BE156" i="4"/>
  <c r="BE192" i="4"/>
  <c r="BE195" i="4"/>
  <c r="BE185" i="4"/>
  <c r="BE157" i="4"/>
  <c r="BE194" i="4"/>
  <c r="BE163" i="4"/>
  <c r="BE140" i="4"/>
  <c r="BE193" i="4"/>
  <c r="BE142" i="4"/>
  <c r="BF132" i="4"/>
  <c r="BA9" i="3" l="1"/>
  <c r="BA10" i="3" s="1"/>
  <c r="BA13" i="3" s="1"/>
  <c r="AW39" i="4"/>
  <c r="AX38" i="4"/>
  <c r="AZ35" i="4" a="1"/>
  <c r="AZ35" i="4" s="1"/>
  <c r="AW98" i="4"/>
  <c r="AY83" i="4"/>
  <c r="AY36" i="4" a="1"/>
  <c r="AY36" i="4" s="1"/>
  <c r="AY37" i="4" s="1"/>
  <c r="BA2" i="11"/>
  <c r="BF82" i="4"/>
  <c r="BD96" i="4"/>
  <c r="BF147" i="4"/>
  <c r="BF155" i="4"/>
  <c r="BF139" i="4"/>
  <c r="BF153" i="4"/>
  <c r="BF149" i="4"/>
  <c r="BF193" i="4"/>
  <c r="BF182" i="4"/>
  <c r="BF183" i="4"/>
  <c r="BF134" i="4"/>
  <c r="BF158" i="4"/>
  <c r="BF154" i="4"/>
  <c r="BF159" i="4"/>
  <c r="BF162" i="4"/>
  <c r="BF191" i="4"/>
  <c r="BF133" i="4"/>
  <c r="BF177" i="4"/>
  <c r="BF157" i="4"/>
  <c r="BF178" i="4"/>
  <c r="BF174" i="4"/>
  <c r="BF161" i="4"/>
  <c r="BF172" i="4"/>
  <c r="BF181" i="4"/>
  <c r="BF143" i="4"/>
  <c r="BF185" i="4"/>
  <c r="BF196" i="4"/>
  <c r="BF170" i="4"/>
  <c r="BF148" i="4"/>
  <c r="BF184" i="4"/>
  <c r="BF187" i="4"/>
  <c r="BF138" i="4"/>
  <c r="BF173" i="4"/>
  <c r="BF186" i="4"/>
  <c r="BF164" i="4"/>
  <c r="BF189" i="4"/>
  <c r="BF168" i="4"/>
  <c r="BF175" i="4"/>
  <c r="BF152" i="4"/>
  <c r="BF171" i="4"/>
  <c r="BF137" i="4"/>
  <c r="BF188" i="4"/>
  <c r="BF140" i="4"/>
  <c r="BF141" i="4"/>
  <c r="BF195" i="4"/>
  <c r="BF146" i="4"/>
  <c r="BF192" i="4"/>
  <c r="BF160" i="4"/>
  <c r="BF156" i="4"/>
  <c r="BF179" i="4"/>
  <c r="BF163" i="4"/>
  <c r="BF194" i="4"/>
  <c r="BF135" i="4"/>
  <c r="BF197" i="4"/>
  <c r="BF144" i="4"/>
  <c r="BF190" i="4"/>
  <c r="BF176" i="4"/>
  <c r="BF142" i="4"/>
  <c r="BF169" i="4"/>
  <c r="BF136" i="4"/>
  <c r="BF145" i="4"/>
  <c r="BG132" i="4"/>
  <c r="BF60" i="2"/>
  <c r="BG26" i="11"/>
  <c r="BG25" i="11"/>
  <c r="BG22" i="11"/>
  <c r="BG27" i="11"/>
  <c r="BG18" i="11"/>
  <c r="BG28" i="11"/>
  <c r="BG31" i="11"/>
  <c r="BG15" i="11"/>
  <c r="BG30" i="11"/>
  <c r="BG17" i="11"/>
  <c r="BG24" i="11"/>
  <c r="BG21" i="11"/>
  <c r="BG23" i="11"/>
  <c r="BG29" i="11"/>
  <c r="BG19" i="11"/>
  <c r="BG20" i="11"/>
  <c r="BG16" i="11"/>
  <c r="BH1" i="11"/>
  <c r="AX58" i="2"/>
  <c r="BB9" i="3" l="1"/>
  <c r="BB10" i="3" s="1"/>
  <c r="BB13" i="3" s="1"/>
  <c r="AX39" i="4"/>
  <c r="AY38" i="4"/>
  <c r="BA35" i="4" a="1"/>
  <c r="BA35" i="4" s="1"/>
  <c r="AZ83" i="4"/>
  <c r="AZ36" i="4" a="1"/>
  <c r="AZ36" i="4" s="1"/>
  <c r="AZ37" i="4" s="1"/>
  <c r="BB2" i="11"/>
  <c r="AX98" i="4"/>
  <c r="BG82" i="4"/>
  <c r="BE96" i="4"/>
  <c r="AX59" i="2"/>
  <c r="BF61" i="2"/>
  <c r="BH23" i="11"/>
  <c r="BH19" i="11"/>
  <c r="BH24" i="11"/>
  <c r="BH29" i="11"/>
  <c r="BH18" i="11"/>
  <c r="BH16" i="11"/>
  <c r="BH17" i="11"/>
  <c r="BH30" i="11"/>
  <c r="BH20" i="11"/>
  <c r="BH27" i="11"/>
  <c r="BH25" i="11"/>
  <c r="BH22" i="11"/>
  <c r="BH28" i="11"/>
  <c r="BH26" i="11"/>
  <c r="BH21" i="11"/>
  <c r="BH15" i="11"/>
  <c r="BH31" i="11"/>
  <c r="BI1" i="11"/>
  <c r="BG187" i="4"/>
  <c r="BG172" i="4"/>
  <c r="BG141" i="4"/>
  <c r="BG184" i="4"/>
  <c r="BG133" i="4"/>
  <c r="BG135" i="4"/>
  <c r="BG168" i="4"/>
  <c r="BG182" i="4"/>
  <c r="BG142" i="4"/>
  <c r="BG178" i="4"/>
  <c r="BG197" i="4"/>
  <c r="BG155" i="4"/>
  <c r="BG159" i="4"/>
  <c r="BG176" i="4"/>
  <c r="BG147" i="4"/>
  <c r="BG139" i="4"/>
  <c r="BG143" i="4"/>
  <c r="BG152" i="4"/>
  <c r="BG134" i="4"/>
  <c r="BG161" i="4"/>
  <c r="BG179" i="4"/>
  <c r="BG158" i="4"/>
  <c r="BG144" i="4"/>
  <c r="BG160" i="4"/>
  <c r="BG163" i="4"/>
  <c r="BG140" i="4"/>
  <c r="BG149" i="4"/>
  <c r="BG154" i="4"/>
  <c r="BG156" i="4"/>
  <c r="BG169" i="4"/>
  <c r="BG181" i="4"/>
  <c r="BG177" i="4"/>
  <c r="BG171" i="4"/>
  <c r="BG173" i="4"/>
  <c r="BG146" i="4"/>
  <c r="BG162" i="4"/>
  <c r="BG164" i="4"/>
  <c r="BG186" i="4"/>
  <c r="BG188" i="4"/>
  <c r="BG136" i="4"/>
  <c r="BG196" i="4"/>
  <c r="BG191" i="4"/>
  <c r="BG145" i="4"/>
  <c r="BG185" i="4"/>
  <c r="BG189" i="4"/>
  <c r="BG183" i="4"/>
  <c r="BG192" i="4"/>
  <c r="BG174" i="4"/>
  <c r="BG195" i="4"/>
  <c r="BG170" i="4"/>
  <c r="BG157" i="4"/>
  <c r="BG194" i="4"/>
  <c r="BG190" i="4"/>
  <c r="BG153" i="4"/>
  <c r="BG138" i="4"/>
  <c r="BG175" i="4"/>
  <c r="BG193" i="4"/>
  <c r="BG148" i="4"/>
  <c r="BG137" i="4"/>
  <c r="BH132" i="4"/>
  <c r="AZ38" i="4" l="1"/>
  <c r="BC9" i="3"/>
  <c r="BC10" i="3" s="1"/>
  <c r="BC13" i="3" s="1"/>
  <c r="AY39" i="4"/>
  <c r="BB35" i="4" a="1"/>
  <c r="BB35" i="4" s="1"/>
  <c r="AY98" i="4"/>
  <c r="BA83" i="4"/>
  <c r="BA36" i="4" a="1"/>
  <c r="BA36" i="4" s="1"/>
  <c r="BA37" i="4" s="1"/>
  <c r="BA38" i="4" s="1"/>
  <c r="BC2" i="11"/>
  <c r="BH82" i="4"/>
  <c r="BF96" i="4"/>
  <c r="BI24" i="11"/>
  <c r="BI29" i="11"/>
  <c r="BI20" i="11"/>
  <c r="BI22" i="11"/>
  <c r="BI26" i="11"/>
  <c r="BI16" i="11"/>
  <c r="BI30" i="11"/>
  <c r="BI25" i="11"/>
  <c r="BI15" i="11"/>
  <c r="BI21" i="11"/>
  <c r="BI28" i="11"/>
  <c r="BI23" i="11"/>
  <c r="BI27" i="11"/>
  <c r="BI17" i="11"/>
  <c r="BI19" i="11"/>
  <c r="BI31" i="11"/>
  <c r="BI18" i="11"/>
  <c r="BJ1" i="11"/>
  <c r="BF62" i="2"/>
  <c r="BH141" i="4"/>
  <c r="BH190" i="4"/>
  <c r="BH191" i="4"/>
  <c r="BH147" i="4"/>
  <c r="BH158" i="4"/>
  <c r="BH171" i="4"/>
  <c r="BH153" i="4"/>
  <c r="BH160" i="4"/>
  <c r="BH156" i="4"/>
  <c r="BH196" i="4"/>
  <c r="BH194" i="4"/>
  <c r="BH143" i="4"/>
  <c r="BH136" i="4"/>
  <c r="BH177" i="4"/>
  <c r="BH173" i="4"/>
  <c r="BH168" i="4"/>
  <c r="BH139" i="4"/>
  <c r="BH149" i="4"/>
  <c r="BH152" i="4"/>
  <c r="BH172" i="4"/>
  <c r="BH154" i="4"/>
  <c r="BH188" i="4"/>
  <c r="BH145" i="4"/>
  <c r="BH189" i="4"/>
  <c r="BH144" i="4"/>
  <c r="BH134" i="4"/>
  <c r="BH137" i="4"/>
  <c r="BH157" i="4"/>
  <c r="BH140" i="4"/>
  <c r="BH192" i="4"/>
  <c r="BH138" i="4"/>
  <c r="BH135" i="4"/>
  <c r="BH155" i="4"/>
  <c r="BH146" i="4"/>
  <c r="BH162" i="4"/>
  <c r="BH174" i="4"/>
  <c r="BH148" i="4"/>
  <c r="BH197" i="4"/>
  <c r="BH164" i="4"/>
  <c r="BH142" i="4"/>
  <c r="BH170" i="4"/>
  <c r="BH161" i="4"/>
  <c r="BH176" i="4"/>
  <c r="BH185" i="4"/>
  <c r="BH159" i="4"/>
  <c r="BH179" i="4"/>
  <c r="BH178" i="4"/>
  <c r="BH187" i="4"/>
  <c r="BH169" i="4"/>
  <c r="BH183" i="4"/>
  <c r="BH182" i="4"/>
  <c r="BH163" i="4"/>
  <c r="BH195" i="4"/>
  <c r="BH193" i="4"/>
  <c r="BH175" i="4"/>
  <c r="BH186" i="4"/>
  <c r="BH181" i="4"/>
  <c r="BH133" i="4"/>
  <c r="BH184" i="4"/>
  <c r="BI132" i="4"/>
  <c r="AX60" i="2"/>
  <c r="AZ39" i="4" l="1"/>
  <c r="BD9" i="3"/>
  <c r="BD10" i="3" s="1"/>
  <c r="BD13" i="3" s="1"/>
  <c r="BA39" i="4"/>
  <c r="BC35" i="4" a="1"/>
  <c r="BC35" i="4" s="1"/>
  <c r="AZ98" i="4"/>
  <c r="BD2" i="11"/>
  <c r="BB36" i="4" a="1"/>
  <c r="BB36" i="4" s="1"/>
  <c r="BB37" i="4" s="1"/>
  <c r="BB38" i="4" s="1"/>
  <c r="BB83" i="4"/>
  <c r="BI82" i="4"/>
  <c r="BG96" i="4"/>
  <c r="BJ26" i="11"/>
  <c r="BJ15" i="11"/>
  <c r="BJ17" i="11"/>
  <c r="BJ23" i="11"/>
  <c r="BJ28" i="11"/>
  <c r="BJ24" i="11"/>
  <c r="BJ19" i="11"/>
  <c r="BJ25" i="11"/>
  <c r="BJ21" i="11"/>
  <c r="BJ30" i="11"/>
  <c r="BJ18" i="11"/>
  <c r="BJ20" i="11"/>
  <c r="BJ31" i="11"/>
  <c r="BJ29" i="11"/>
  <c r="BJ22" i="11"/>
  <c r="BJ27" i="11"/>
  <c r="BJ16" i="11"/>
  <c r="BK1" i="11"/>
  <c r="AX61" i="2"/>
  <c r="BI181" i="4"/>
  <c r="BI178" i="4"/>
  <c r="BI136" i="4"/>
  <c r="BI133" i="4"/>
  <c r="BI170" i="4"/>
  <c r="BI141" i="4"/>
  <c r="BI187" i="4"/>
  <c r="BI155" i="4"/>
  <c r="BI195" i="4"/>
  <c r="BI156" i="4"/>
  <c r="BI173" i="4"/>
  <c r="BI177" i="4"/>
  <c r="BI143" i="4"/>
  <c r="BI188" i="4"/>
  <c r="BI158" i="4"/>
  <c r="BI144" i="4"/>
  <c r="BI134" i="4"/>
  <c r="BI140" i="4"/>
  <c r="BI149" i="4"/>
  <c r="BI190" i="4"/>
  <c r="BI160" i="4"/>
  <c r="BI192" i="4"/>
  <c r="BI186" i="4"/>
  <c r="BI184" i="4"/>
  <c r="BI147" i="4"/>
  <c r="BI159" i="4"/>
  <c r="BI154" i="4"/>
  <c r="BI185" i="4"/>
  <c r="BI142" i="4"/>
  <c r="BI194" i="4"/>
  <c r="BI139" i="4"/>
  <c r="BI193" i="4"/>
  <c r="BI148" i="4"/>
  <c r="BI172" i="4"/>
  <c r="BI169" i="4"/>
  <c r="BI189" i="4"/>
  <c r="BI153" i="4"/>
  <c r="BI182" i="4"/>
  <c r="BI161" i="4"/>
  <c r="BI137" i="4"/>
  <c r="BI168" i="4"/>
  <c r="BI179" i="4"/>
  <c r="BI146" i="4"/>
  <c r="BI196" i="4"/>
  <c r="BI164" i="4"/>
  <c r="BI145" i="4"/>
  <c r="BI162" i="4"/>
  <c r="BI183" i="4"/>
  <c r="BI191" i="4"/>
  <c r="BI157" i="4"/>
  <c r="BI135" i="4"/>
  <c r="BI163" i="4"/>
  <c r="BI174" i="4"/>
  <c r="BI176" i="4"/>
  <c r="BI171" i="4"/>
  <c r="BI197" i="4"/>
  <c r="BI152" i="4"/>
  <c r="BI175" i="4"/>
  <c r="BI138" i="4"/>
  <c r="BJ132" i="4"/>
  <c r="BF63" i="2"/>
  <c r="BE9" i="3" l="1"/>
  <c r="BE10" i="3" s="1"/>
  <c r="BE13" i="3" s="1"/>
  <c r="BB39" i="4"/>
  <c r="BD35" i="4" a="1"/>
  <c r="BD35" i="4" s="1"/>
  <c r="BE2" i="11"/>
  <c r="BC83" i="4"/>
  <c r="BC36" i="4" a="1"/>
  <c r="BC36" i="4" s="1"/>
  <c r="BC37" i="4" s="1"/>
  <c r="BC38" i="4" s="1"/>
  <c r="BC39" i="4" s="1"/>
  <c r="BA98" i="4"/>
  <c r="BJ82" i="4"/>
  <c r="BH96" i="4"/>
  <c r="AX62" i="2"/>
  <c r="BF64" i="2"/>
  <c r="BK15" i="11"/>
  <c r="BK19" i="11"/>
  <c r="BK28" i="11"/>
  <c r="BK24" i="11"/>
  <c r="BK31" i="11"/>
  <c r="BK16" i="11"/>
  <c r="BK18" i="11"/>
  <c r="BK22" i="11"/>
  <c r="BK17" i="11"/>
  <c r="BK26" i="11"/>
  <c r="BK29" i="11"/>
  <c r="BK21" i="11"/>
  <c r="BK30" i="11"/>
  <c r="BK20" i="11"/>
  <c r="BK23" i="11"/>
  <c r="BK27" i="11"/>
  <c r="BK25" i="11"/>
  <c r="BL1" i="11"/>
  <c r="BJ164" i="4"/>
  <c r="BJ188" i="4"/>
  <c r="BJ133" i="4"/>
  <c r="BJ184" i="4"/>
  <c r="BJ137" i="4"/>
  <c r="BJ186" i="4"/>
  <c r="BJ144" i="4"/>
  <c r="BJ187" i="4"/>
  <c r="BJ196" i="4"/>
  <c r="BJ181" i="4"/>
  <c r="BJ138" i="4"/>
  <c r="BJ155" i="4"/>
  <c r="BJ190" i="4"/>
  <c r="BJ173" i="4"/>
  <c r="BJ192" i="4"/>
  <c r="BJ141" i="4"/>
  <c r="BJ191" i="4"/>
  <c r="BJ177" i="4"/>
  <c r="BJ183" i="4"/>
  <c r="BJ143" i="4"/>
  <c r="BJ193" i="4"/>
  <c r="BJ147" i="4"/>
  <c r="BJ194" i="4"/>
  <c r="BJ149" i="4"/>
  <c r="BJ159" i="4"/>
  <c r="BJ145" i="4"/>
  <c r="BJ154" i="4"/>
  <c r="BJ197" i="4"/>
  <c r="BJ158" i="4"/>
  <c r="BJ161" i="4"/>
  <c r="BJ176" i="4"/>
  <c r="BJ195" i="4"/>
  <c r="BJ168" i="4"/>
  <c r="BJ182" i="4"/>
  <c r="BJ169" i="4"/>
  <c r="BJ160" i="4"/>
  <c r="BJ135" i="4"/>
  <c r="BJ152" i="4"/>
  <c r="BJ162" i="4"/>
  <c r="BJ153" i="4"/>
  <c r="BJ171" i="4"/>
  <c r="BJ134" i="4"/>
  <c r="BJ175" i="4"/>
  <c r="BJ156" i="4"/>
  <c r="BJ185" i="4"/>
  <c r="BJ136" i="4"/>
  <c r="BJ179" i="4"/>
  <c r="BJ139" i="4"/>
  <c r="BJ170" i="4"/>
  <c r="BJ140" i="4"/>
  <c r="BJ172" i="4"/>
  <c r="BJ148" i="4"/>
  <c r="BJ174" i="4"/>
  <c r="BJ146" i="4"/>
  <c r="BJ189" i="4"/>
  <c r="BJ157" i="4"/>
  <c r="BJ178" i="4"/>
  <c r="BJ142" i="4"/>
  <c r="BJ163" i="4"/>
  <c r="BK132" i="4"/>
  <c r="BF9" i="3" l="1"/>
  <c r="BF10" i="3" s="1"/>
  <c r="BF13" i="3" s="1"/>
  <c r="BE35" i="4" a="1"/>
  <c r="BE35" i="4" s="1"/>
  <c r="BB98" i="4"/>
  <c r="BF2" i="11"/>
  <c r="BD83" i="4"/>
  <c r="BD36" i="4" a="1"/>
  <c r="BD36" i="4" s="1"/>
  <c r="BD37" i="4" s="1"/>
  <c r="BD38" i="4" s="1"/>
  <c r="BD39" i="4" s="1"/>
  <c r="BK82" i="4"/>
  <c r="BI96" i="4"/>
  <c r="BK174" i="4"/>
  <c r="BK155" i="4"/>
  <c r="BK159" i="4"/>
  <c r="BK157" i="4"/>
  <c r="BK170" i="4"/>
  <c r="BK141" i="4"/>
  <c r="BK144" i="4"/>
  <c r="BK197" i="4"/>
  <c r="BK145" i="4"/>
  <c r="BK172" i="4"/>
  <c r="BK176" i="4"/>
  <c r="BK160" i="4"/>
  <c r="BK158" i="4"/>
  <c r="BK161" i="4"/>
  <c r="BK143" i="4"/>
  <c r="BK142" i="4"/>
  <c r="BK175" i="4"/>
  <c r="BK189" i="4"/>
  <c r="BK190" i="4"/>
  <c r="BK156" i="4"/>
  <c r="BK169" i="4"/>
  <c r="BK171" i="4"/>
  <c r="BK168" i="4"/>
  <c r="BK147" i="4"/>
  <c r="BK195" i="4"/>
  <c r="BK182" i="4"/>
  <c r="BK133" i="4"/>
  <c r="BK164" i="4"/>
  <c r="BK178" i="4"/>
  <c r="BK184" i="4"/>
  <c r="BK173" i="4"/>
  <c r="BK196" i="4"/>
  <c r="BK149" i="4"/>
  <c r="BK153" i="4"/>
  <c r="BK148" i="4"/>
  <c r="BK163" i="4"/>
  <c r="BK186" i="4"/>
  <c r="BK194" i="4"/>
  <c r="BK193" i="4"/>
  <c r="BK187" i="4"/>
  <c r="BK146" i="4"/>
  <c r="BK154" i="4"/>
  <c r="BK177" i="4"/>
  <c r="BK162" i="4"/>
  <c r="BK192" i="4"/>
  <c r="BK152" i="4"/>
  <c r="BK179" i="4"/>
  <c r="BK185" i="4"/>
  <c r="BK188" i="4"/>
  <c r="BK191" i="4"/>
  <c r="BK135" i="4"/>
  <c r="BK137" i="4"/>
  <c r="BK140" i="4"/>
  <c r="BK138" i="4"/>
  <c r="BK183" i="4"/>
  <c r="BK181" i="4"/>
  <c r="BK136" i="4"/>
  <c r="BK134" i="4"/>
  <c r="BK139" i="4"/>
  <c r="BL132" i="4"/>
  <c r="BF65" i="2"/>
  <c r="BL24" i="11"/>
  <c r="BL23" i="11"/>
  <c r="BL18" i="11"/>
  <c r="BL30" i="11"/>
  <c r="BL17" i="11"/>
  <c r="BL19" i="11"/>
  <c r="BL22" i="11"/>
  <c r="BL16" i="11"/>
  <c r="BL27" i="11"/>
  <c r="BL21" i="11"/>
  <c r="BL15" i="11"/>
  <c r="BL20" i="11"/>
  <c r="BL26" i="11"/>
  <c r="BL31" i="11"/>
  <c r="BL29" i="11"/>
  <c r="BL28" i="11"/>
  <c r="BL25" i="11"/>
  <c r="BM1" i="11"/>
  <c r="AX63" i="2"/>
  <c r="BG9" i="3" l="1"/>
  <c r="BG10" i="3" s="1"/>
  <c r="BG13" i="3" s="1"/>
  <c r="BF35" i="4" a="1"/>
  <c r="BF35" i="4" s="1"/>
  <c r="BC98" i="4"/>
  <c r="BE83" i="4"/>
  <c r="BE36" i="4" a="1"/>
  <c r="BE36" i="4" s="1"/>
  <c r="BE37" i="4" s="1"/>
  <c r="BE38" i="4" s="1"/>
  <c r="BE39" i="4" s="1"/>
  <c r="BG2" i="11"/>
  <c r="BL82" i="4"/>
  <c r="BJ96" i="4"/>
  <c r="AX64" i="2"/>
  <c r="BF66" i="2"/>
  <c r="BM31" i="11"/>
  <c r="BM24" i="11"/>
  <c r="BM30" i="11"/>
  <c r="BM27" i="11"/>
  <c r="BM25" i="11"/>
  <c r="BM23" i="11"/>
  <c r="BM19" i="11"/>
  <c r="BM16" i="11"/>
  <c r="BM29" i="11"/>
  <c r="BM18" i="11"/>
  <c r="BM26" i="11"/>
  <c r="BM28" i="11"/>
  <c r="BM15" i="11"/>
  <c r="BM21" i="11"/>
  <c r="BM22" i="11"/>
  <c r="BM17" i="11"/>
  <c r="BM20" i="11"/>
  <c r="BN1" i="11"/>
  <c r="BL156" i="4"/>
  <c r="BL143" i="4"/>
  <c r="BL144" i="4"/>
  <c r="BL168" i="4"/>
  <c r="BL138" i="4"/>
  <c r="BL140" i="4"/>
  <c r="BL192" i="4"/>
  <c r="BL189" i="4"/>
  <c r="BL173" i="4"/>
  <c r="BL147" i="4"/>
  <c r="BL160" i="4"/>
  <c r="BL182" i="4"/>
  <c r="BL174" i="4"/>
  <c r="BL184" i="4"/>
  <c r="BL197" i="4"/>
  <c r="BL153" i="4"/>
  <c r="BL157" i="4"/>
  <c r="BL163" i="4"/>
  <c r="BL178" i="4"/>
  <c r="BL193" i="4"/>
  <c r="BL191" i="4"/>
  <c r="BL164" i="4"/>
  <c r="BL177" i="4"/>
  <c r="BL181" i="4"/>
  <c r="BL194" i="4"/>
  <c r="BL142" i="4"/>
  <c r="BL148" i="4"/>
  <c r="BL196" i="4"/>
  <c r="BL195" i="4"/>
  <c r="BL175" i="4"/>
  <c r="BL136" i="4"/>
  <c r="BL137" i="4"/>
  <c r="BL179" i="4"/>
  <c r="BL145" i="4"/>
  <c r="BL185" i="4"/>
  <c r="BL146" i="4"/>
  <c r="BL188" i="4"/>
  <c r="BL161" i="4"/>
  <c r="BL139" i="4"/>
  <c r="BL170" i="4"/>
  <c r="BL133" i="4"/>
  <c r="BL171" i="4"/>
  <c r="BL155" i="4"/>
  <c r="BL169" i="4"/>
  <c r="BL176" i="4"/>
  <c r="BL187" i="4"/>
  <c r="BL190" i="4"/>
  <c r="BL183" i="4"/>
  <c r="BL149" i="4"/>
  <c r="BL159" i="4"/>
  <c r="BL154" i="4"/>
  <c r="BL135" i="4"/>
  <c r="BL134" i="4"/>
  <c r="BL162" i="4"/>
  <c r="BL158" i="4"/>
  <c r="BL152" i="4"/>
  <c r="BL186" i="4"/>
  <c r="BL172" i="4"/>
  <c r="BL141" i="4"/>
  <c r="BM132" i="4"/>
  <c r="BH9" i="3" l="1"/>
  <c r="BH10" i="3" s="1"/>
  <c r="BH13" i="3" s="1"/>
  <c r="BG35" i="4" a="1"/>
  <c r="BG35" i="4" s="1"/>
  <c r="BD98" i="4"/>
  <c r="BF36" i="4" a="1"/>
  <c r="BF36" i="4" s="1"/>
  <c r="BF37" i="4" s="1"/>
  <c r="BF38" i="4" s="1"/>
  <c r="BF39" i="4" s="1"/>
  <c r="BF83" i="4"/>
  <c r="BH2" i="11"/>
  <c r="BM82" i="4"/>
  <c r="BK96" i="4"/>
  <c r="BF67" i="2"/>
  <c r="BN19" i="11"/>
  <c r="BN18" i="11"/>
  <c r="BN29" i="11"/>
  <c r="BN28" i="11"/>
  <c r="BN25" i="11"/>
  <c r="BN31" i="11"/>
  <c r="BN30" i="11"/>
  <c r="BN21" i="11"/>
  <c r="BN17" i="11"/>
  <c r="BN15" i="11"/>
  <c r="BN26" i="11"/>
  <c r="BN23" i="11"/>
  <c r="BN16" i="11"/>
  <c r="BN24" i="11"/>
  <c r="BN27" i="11"/>
  <c r="BN20" i="11"/>
  <c r="BN22" i="11"/>
  <c r="BO1" i="11"/>
  <c r="BM154" i="4"/>
  <c r="BM162" i="4"/>
  <c r="BM143" i="4"/>
  <c r="BM145" i="4"/>
  <c r="BM134" i="4"/>
  <c r="BM138" i="4"/>
  <c r="BM156" i="4"/>
  <c r="BM158" i="4"/>
  <c r="BM164" i="4"/>
  <c r="BM173" i="4"/>
  <c r="BM157" i="4"/>
  <c r="BM161" i="4"/>
  <c r="BM163" i="4"/>
  <c r="BM142" i="4"/>
  <c r="BM160" i="4"/>
  <c r="BM155" i="4"/>
  <c r="BM176" i="4"/>
  <c r="BM178" i="4"/>
  <c r="BM177" i="4"/>
  <c r="BM184" i="4"/>
  <c r="BM172" i="4"/>
  <c r="BM141" i="4"/>
  <c r="BM168" i="4"/>
  <c r="BM188" i="4"/>
  <c r="BM179" i="4"/>
  <c r="BM190" i="4"/>
  <c r="BM189" i="4"/>
  <c r="BM183" i="4"/>
  <c r="BM144" i="4"/>
  <c r="BM187" i="4"/>
  <c r="BM193" i="4"/>
  <c r="BM192" i="4"/>
  <c r="BM140" i="4"/>
  <c r="BM195" i="4"/>
  <c r="BM169" i="4"/>
  <c r="BM197" i="4"/>
  <c r="BM135" i="4"/>
  <c r="BM152" i="4"/>
  <c r="BM170" i="4"/>
  <c r="BM136" i="4"/>
  <c r="BM174" i="4"/>
  <c r="BM182" i="4"/>
  <c r="BM133" i="4"/>
  <c r="BM137" i="4"/>
  <c r="BM139" i="4"/>
  <c r="BM191" i="4"/>
  <c r="BM159" i="4"/>
  <c r="BM185" i="4"/>
  <c r="BM175" i="4"/>
  <c r="BM147" i="4"/>
  <c r="BM149" i="4"/>
  <c r="BM194" i="4"/>
  <c r="BM153" i="4"/>
  <c r="BM181" i="4"/>
  <c r="BM186" i="4"/>
  <c r="BM196" i="4"/>
  <c r="BM146" i="4"/>
  <c r="BM171" i="4"/>
  <c r="BM148" i="4"/>
  <c r="BN132" i="4"/>
  <c r="AX65" i="2"/>
  <c r="BI9" i="3" l="1"/>
  <c r="BI10" i="3" s="1"/>
  <c r="BI13" i="3" s="1"/>
  <c r="BH35" i="4" a="1"/>
  <c r="BH35" i="4" s="1"/>
  <c r="BG83" i="4"/>
  <c r="BG36" i="4" a="1"/>
  <c r="BG36" i="4" s="1"/>
  <c r="BG37" i="4" s="1"/>
  <c r="BG38" i="4" s="1"/>
  <c r="BG39" i="4" s="1"/>
  <c r="BI2" i="11"/>
  <c r="BE98" i="4"/>
  <c r="BN82" i="4"/>
  <c r="BL96" i="4"/>
  <c r="AX66" i="2"/>
  <c r="BN191" i="4"/>
  <c r="BN133" i="4"/>
  <c r="BN137" i="4"/>
  <c r="BN176" i="4"/>
  <c r="BN193" i="4"/>
  <c r="BN149" i="4"/>
  <c r="BN134" i="4"/>
  <c r="BN140" i="4"/>
  <c r="BN155" i="4"/>
  <c r="BN182" i="4"/>
  <c r="BN185" i="4"/>
  <c r="BN187" i="4"/>
  <c r="BN139" i="4"/>
  <c r="BN143" i="4"/>
  <c r="BN168" i="4"/>
  <c r="BN148" i="4"/>
  <c r="BN136" i="4"/>
  <c r="BN163" i="4"/>
  <c r="BN197" i="4"/>
  <c r="BN153" i="4"/>
  <c r="BN171" i="4"/>
  <c r="BN156" i="4"/>
  <c r="BN175" i="4"/>
  <c r="BN135" i="4"/>
  <c r="BN152" i="4"/>
  <c r="BN161" i="4"/>
  <c r="BN138" i="4"/>
  <c r="BN157" i="4"/>
  <c r="BN170" i="4"/>
  <c r="BN192" i="4"/>
  <c r="BN169" i="4"/>
  <c r="BN160" i="4"/>
  <c r="BN147" i="4"/>
  <c r="BN159" i="4"/>
  <c r="BN162" i="4"/>
  <c r="BN154" i="4"/>
  <c r="BN186" i="4"/>
  <c r="BN178" i="4"/>
  <c r="BN158" i="4"/>
  <c r="BN172" i="4"/>
  <c r="BN174" i="4"/>
  <c r="BN141" i="4"/>
  <c r="BN196" i="4"/>
  <c r="BN179" i="4"/>
  <c r="BN195" i="4"/>
  <c r="BN184" i="4"/>
  <c r="BN190" i="4"/>
  <c r="BN146" i="4"/>
  <c r="BN173" i="4"/>
  <c r="BN181" i="4"/>
  <c r="BN177" i="4"/>
  <c r="BN145" i="4"/>
  <c r="BN188" i="4"/>
  <c r="BN194" i="4"/>
  <c r="BN164" i="4"/>
  <c r="BN183" i="4"/>
  <c r="BN142" i="4"/>
  <c r="BN189" i="4"/>
  <c r="BN144" i="4"/>
  <c r="BO132" i="4"/>
  <c r="BF68" i="2"/>
  <c r="BO19" i="11"/>
  <c r="BO30" i="11"/>
  <c r="BO21" i="11"/>
  <c r="BO23" i="11"/>
  <c r="BO26" i="11"/>
  <c r="BO24" i="11"/>
  <c r="BO28" i="11"/>
  <c r="BO25" i="11"/>
  <c r="BO15" i="11"/>
  <c r="BO20" i="11"/>
  <c r="BO18" i="11"/>
  <c r="BO17" i="11"/>
  <c r="BO29" i="11"/>
  <c r="BO27" i="11"/>
  <c r="BO31" i="11"/>
  <c r="BO16" i="11"/>
  <c r="BO22" i="11"/>
  <c r="BP1" i="11"/>
  <c r="BJ9" i="3" l="1"/>
  <c r="BJ10" i="3" s="1"/>
  <c r="BJ13" i="3" s="1"/>
  <c r="BI35" i="4" a="1"/>
  <c r="BI35" i="4" s="1"/>
  <c r="BF98" i="4"/>
  <c r="BJ2" i="11"/>
  <c r="BH83" i="4"/>
  <c r="BH36" i="4" a="1"/>
  <c r="BH36" i="4" s="1"/>
  <c r="BH37" i="4" s="1"/>
  <c r="BH38" i="4" s="1"/>
  <c r="BH39" i="4" s="1"/>
  <c r="BO82" i="4"/>
  <c r="BP82" i="4" s="1"/>
  <c r="BO96" i="4" s="1"/>
  <c r="BM96" i="4"/>
  <c r="AX67" i="2"/>
  <c r="BP15" i="11"/>
  <c r="BP28" i="11"/>
  <c r="BP30" i="11"/>
  <c r="BP31" i="11"/>
  <c r="BP18" i="11"/>
  <c r="BP17" i="11"/>
  <c r="BP23" i="11"/>
  <c r="BP21" i="11"/>
  <c r="BP27" i="11"/>
  <c r="BP29" i="11"/>
  <c r="BP16" i="11"/>
  <c r="BP25" i="11"/>
  <c r="BP24" i="11"/>
  <c r="BP20" i="11"/>
  <c r="BP26" i="11"/>
  <c r="BP19" i="11"/>
  <c r="BP22" i="11"/>
  <c r="BQ1" i="11"/>
  <c r="BF69" i="2"/>
  <c r="BO173" i="4"/>
  <c r="BO189" i="4"/>
  <c r="BO194" i="4"/>
  <c r="BO133" i="4"/>
  <c r="BO160" i="4"/>
  <c r="BO138" i="4"/>
  <c r="BO190" i="4"/>
  <c r="BO195" i="4"/>
  <c r="BO135" i="4"/>
  <c r="BO153" i="4"/>
  <c r="BO172" i="4"/>
  <c r="BO161" i="4"/>
  <c r="BO197" i="4"/>
  <c r="BO196" i="4"/>
  <c r="BO140" i="4"/>
  <c r="BO152" i="4"/>
  <c r="BO148" i="4"/>
  <c r="BO159" i="4"/>
  <c r="BO149" i="4"/>
  <c r="BO158" i="4"/>
  <c r="BO141" i="4"/>
  <c r="BO188" i="4"/>
  <c r="BO134" i="4"/>
  <c r="BO176" i="4"/>
  <c r="BO183" i="4"/>
  <c r="BO168" i="4"/>
  <c r="BO175" i="4"/>
  <c r="BO164" i="4"/>
  <c r="BO163" i="4"/>
  <c r="BO142" i="4"/>
  <c r="BO144" i="4"/>
  <c r="BO139" i="4"/>
  <c r="BO136" i="4"/>
  <c r="BO156" i="4"/>
  <c r="BO191" i="4"/>
  <c r="BO184" i="4"/>
  <c r="BO179" i="4"/>
  <c r="BO145" i="4"/>
  <c r="BO146" i="4"/>
  <c r="BO143" i="4"/>
  <c r="BO157" i="4"/>
  <c r="BO162" i="4"/>
  <c r="BO155" i="4"/>
  <c r="BO174" i="4"/>
  <c r="BO147" i="4"/>
  <c r="BO170" i="4"/>
  <c r="BO154" i="4"/>
  <c r="BO187" i="4"/>
  <c r="BO181" i="4"/>
  <c r="BO185" i="4"/>
  <c r="BO171" i="4"/>
  <c r="BO177" i="4"/>
  <c r="BO169" i="4"/>
  <c r="BO178" i="4"/>
  <c r="BO193" i="4"/>
  <c r="BO137" i="4"/>
  <c r="BO182" i="4"/>
  <c r="BO192" i="4"/>
  <c r="BO186" i="4"/>
  <c r="BP132" i="4"/>
  <c r="BK9" i="3" l="1"/>
  <c r="BK10" i="3" s="1"/>
  <c r="BK13" i="3" s="1"/>
  <c r="BJ35" i="4" a="1"/>
  <c r="BJ35" i="4" s="1"/>
  <c r="BK35" i="4" a="1"/>
  <c r="BK35" i="4" s="1"/>
  <c r="BG98" i="4"/>
  <c r="BI83" i="4"/>
  <c r="BI36" i="4" a="1"/>
  <c r="BI36" i="4" s="1"/>
  <c r="BI37" i="4" s="1"/>
  <c r="BI38" i="4" s="1"/>
  <c r="BI39" i="4" s="1"/>
  <c r="BK2" i="11"/>
  <c r="BN96" i="4"/>
  <c r="BF70" i="2"/>
  <c r="BP164" i="4"/>
  <c r="BP148" i="4"/>
  <c r="BP136" i="4"/>
  <c r="BP162" i="4"/>
  <c r="BP153" i="4"/>
  <c r="BP158" i="4"/>
  <c r="BP181" i="4"/>
  <c r="BP174" i="4"/>
  <c r="BP134" i="4"/>
  <c r="BP172" i="4"/>
  <c r="BP144" i="4"/>
  <c r="BP149" i="4"/>
  <c r="BP169" i="4"/>
  <c r="BP155" i="4"/>
  <c r="BP156" i="4"/>
  <c r="BP173" i="4"/>
  <c r="BP157" i="4"/>
  <c r="BP185" i="4"/>
  <c r="BP159" i="4"/>
  <c r="BP142" i="4"/>
  <c r="BP196" i="4"/>
  <c r="BP168" i="4"/>
  <c r="BP187" i="4"/>
  <c r="BP135" i="4"/>
  <c r="BP178" i="4"/>
  <c r="BP175" i="4"/>
  <c r="BP170" i="4"/>
  <c r="BP160" i="4"/>
  <c r="BP195" i="4"/>
  <c r="BP171" i="4"/>
  <c r="BP193" i="4"/>
  <c r="BP140" i="4"/>
  <c r="BP192" i="4"/>
  <c r="BP190" i="4"/>
  <c r="BP188" i="4"/>
  <c r="BP183" i="4"/>
  <c r="BP139" i="4"/>
  <c r="BP186" i="4"/>
  <c r="BP138" i="4"/>
  <c r="BP179" i="4"/>
  <c r="BP141" i="4"/>
  <c r="BP145" i="4"/>
  <c r="BP191" i="4"/>
  <c r="BP189" i="4"/>
  <c r="BP152" i="4"/>
  <c r="BP146" i="4"/>
  <c r="BP176" i="4"/>
  <c r="BP137" i="4"/>
  <c r="BP182" i="4"/>
  <c r="BP147" i="4"/>
  <c r="BP143" i="4"/>
  <c r="BP184" i="4"/>
  <c r="BP177" i="4"/>
  <c r="BP163" i="4"/>
  <c r="BP197" i="4"/>
  <c r="BP154" i="4"/>
  <c r="BP133" i="4"/>
  <c r="BP194" i="4"/>
  <c r="BP161" i="4"/>
  <c r="BQ132" i="4"/>
  <c r="BQ21" i="11"/>
  <c r="BQ20" i="11"/>
  <c r="BQ17" i="11"/>
  <c r="BQ19" i="11"/>
  <c r="BQ24" i="11"/>
  <c r="BQ16" i="11"/>
  <c r="BQ25" i="11"/>
  <c r="BQ18" i="11"/>
  <c r="BQ22" i="11"/>
  <c r="BQ29" i="11"/>
  <c r="BQ15" i="11"/>
  <c r="BQ26" i="11"/>
  <c r="BQ31" i="11"/>
  <c r="BQ27" i="11"/>
  <c r="BQ28" i="11"/>
  <c r="BQ30" i="11"/>
  <c r="BQ23" i="11"/>
  <c r="BR1" i="11"/>
  <c r="AX68" i="2"/>
  <c r="BL9" i="3" l="1"/>
  <c r="BL10" i="3" s="1"/>
  <c r="BL13" i="3" s="1"/>
  <c r="BL35" i="4" a="1"/>
  <c r="BL35" i="4" s="1"/>
  <c r="BH98" i="4"/>
  <c r="BJ36" i="4" a="1"/>
  <c r="BJ36" i="4" s="1"/>
  <c r="BJ37" i="4" s="1"/>
  <c r="BJ38" i="4" s="1"/>
  <c r="BJ39" i="4" s="1"/>
  <c r="BJ83" i="4"/>
  <c r="BL2" i="11"/>
  <c r="BQ82" i="4"/>
  <c r="AX69" i="2"/>
  <c r="BQ181" i="4"/>
  <c r="BQ148" i="4"/>
  <c r="BQ177" i="4"/>
  <c r="BQ141" i="4"/>
  <c r="BQ137" i="4"/>
  <c r="BQ174" i="4"/>
  <c r="BQ138" i="4"/>
  <c r="BQ170" i="4"/>
  <c r="BQ187" i="4"/>
  <c r="BQ197" i="4"/>
  <c r="BQ158" i="4"/>
  <c r="BQ145" i="4"/>
  <c r="BQ179" i="4"/>
  <c r="BQ184" i="4"/>
  <c r="BQ186" i="4"/>
  <c r="BQ144" i="4"/>
  <c r="BQ169" i="4"/>
  <c r="BQ139" i="4"/>
  <c r="BQ155" i="4"/>
  <c r="BQ143" i="4"/>
  <c r="BQ190" i="4"/>
  <c r="BQ156" i="4"/>
  <c r="BQ185" i="4"/>
  <c r="BQ183" i="4"/>
  <c r="BQ147" i="4"/>
  <c r="BQ140" i="4"/>
  <c r="BQ163" i="4"/>
  <c r="BQ173" i="4"/>
  <c r="BQ194" i="4"/>
  <c r="BQ154" i="4"/>
  <c r="BQ189" i="4"/>
  <c r="BQ175" i="4"/>
  <c r="BQ159" i="4"/>
  <c r="BQ164" i="4"/>
  <c r="BQ178" i="4"/>
  <c r="BQ146" i="4"/>
  <c r="BQ193" i="4"/>
  <c r="BQ142" i="4"/>
  <c r="BQ195" i="4"/>
  <c r="BQ196" i="4"/>
  <c r="BQ188" i="4"/>
  <c r="BQ191" i="4"/>
  <c r="BQ152" i="4"/>
  <c r="BQ171" i="4"/>
  <c r="BQ160" i="4"/>
  <c r="BQ136" i="4"/>
  <c r="BQ162" i="4"/>
  <c r="BQ133" i="4"/>
  <c r="BQ135" i="4"/>
  <c r="BQ168" i="4"/>
  <c r="BQ134" i="4"/>
  <c r="BQ161" i="4"/>
  <c r="BQ157" i="4"/>
  <c r="BQ153" i="4"/>
  <c r="BQ182" i="4"/>
  <c r="BQ149" i="4"/>
  <c r="BQ176" i="4"/>
  <c r="BQ192" i="4"/>
  <c r="BQ172" i="4"/>
  <c r="BR132" i="4"/>
  <c r="BR26" i="11"/>
  <c r="BR19" i="11"/>
  <c r="BR29" i="11"/>
  <c r="BR25" i="11"/>
  <c r="BR18" i="11"/>
  <c r="BR16" i="11"/>
  <c r="BR30" i="11"/>
  <c r="BR15" i="11"/>
  <c r="BR27" i="11"/>
  <c r="BR23" i="11"/>
  <c r="BR31" i="11"/>
  <c r="BR21" i="11"/>
  <c r="BR28" i="11"/>
  <c r="BR17" i="11"/>
  <c r="BR20" i="11"/>
  <c r="BR24" i="11"/>
  <c r="BR22" i="11"/>
  <c r="BS1" i="11"/>
  <c r="BF71" i="2"/>
  <c r="BM9" i="3" l="1"/>
  <c r="BM10" i="3" s="1"/>
  <c r="BM13" i="3" s="1"/>
  <c r="BM35" i="4" a="1"/>
  <c r="BM35" i="4" s="1"/>
  <c r="BK83" i="4"/>
  <c r="BK36" i="4" a="1"/>
  <c r="BK36" i="4" s="1"/>
  <c r="BK37" i="4" s="1"/>
  <c r="BK38" i="4" s="1"/>
  <c r="BK39" i="4" s="1"/>
  <c r="BM2" i="11"/>
  <c r="BI98" i="4"/>
  <c r="BR82" i="4"/>
  <c r="BP96" i="4"/>
  <c r="BS18" i="11"/>
  <c r="BS23" i="11"/>
  <c r="BS31" i="11"/>
  <c r="BS15" i="11"/>
  <c r="BS16" i="11"/>
  <c r="BS30" i="11"/>
  <c r="BS21" i="11"/>
  <c r="BS25" i="11"/>
  <c r="BS19" i="11"/>
  <c r="BS24" i="11"/>
  <c r="BS20" i="11"/>
  <c r="BS17" i="11"/>
  <c r="BS27" i="11"/>
  <c r="BS26" i="11"/>
  <c r="BS22" i="11"/>
  <c r="BS28" i="11"/>
  <c r="BS29" i="11"/>
  <c r="BT1" i="11"/>
  <c r="BF72" i="2"/>
  <c r="BR196" i="4"/>
  <c r="BR143" i="4"/>
  <c r="BR175" i="4"/>
  <c r="BR139" i="4"/>
  <c r="BR133" i="4"/>
  <c r="BR152" i="4"/>
  <c r="BR164" i="4"/>
  <c r="BR134" i="4"/>
  <c r="BR140" i="4"/>
  <c r="BR184" i="4"/>
  <c r="BR179" i="4"/>
  <c r="BR176" i="4"/>
  <c r="BR178" i="4"/>
  <c r="BR146" i="4"/>
  <c r="BR177" i="4"/>
  <c r="BR163" i="4"/>
  <c r="BR191" i="4"/>
  <c r="BR142" i="4"/>
  <c r="BR161" i="4"/>
  <c r="BR169" i="4"/>
  <c r="BR170" i="4"/>
  <c r="BR154" i="4"/>
  <c r="BR162" i="4"/>
  <c r="BR168" i="4"/>
  <c r="BR135" i="4"/>
  <c r="BR171" i="4"/>
  <c r="BR187" i="4"/>
  <c r="BR141" i="4"/>
  <c r="BR174" i="4"/>
  <c r="BR190" i="4"/>
  <c r="BR148" i="4"/>
  <c r="BR183" i="4"/>
  <c r="BR197" i="4"/>
  <c r="BR194" i="4"/>
  <c r="BR195" i="4"/>
  <c r="BR193" i="4"/>
  <c r="BR153" i="4"/>
  <c r="BR155" i="4"/>
  <c r="BR145" i="4"/>
  <c r="BR188" i="4"/>
  <c r="BR156" i="4"/>
  <c r="BR147" i="4"/>
  <c r="BR186" i="4"/>
  <c r="BR137" i="4"/>
  <c r="BR160" i="4"/>
  <c r="BR192" i="4"/>
  <c r="BR173" i="4"/>
  <c r="BR158" i="4"/>
  <c r="BR136" i="4"/>
  <c r="BR144" i="4"/>
  <c r="BR182" i="4"/>
  <c r="BR159" i="4"/>
  <c r="BR185" i="4"/>
  <c r="BR149" i="4"/>
  <c r="BR138" i="4"/>
  <c r="BR181" i="4"/>
  <c r="BR172" i="4"/>
  <c r="BR189" i="4"/>
  <c r="BR157" i="4"/>
  <c r="BS132" i="4"/>
  <c r="AX70" i="2"/>
  <c r="BN9" i="3" l="1"/>
  <c r="BN10" i="3" s="1"/>
  <c r="BN13" i="3" s="1"/>
  <c r="BN35" i="4" a="1"/>
  <c r="BN35" i="4" s="1"/>
  <c r="BJ98" i="4"/>
  <c r="BL36" i="4" a="1"/>
  <c r="BL36" i="4" s="1"/>
  <c r="BL37" i="4" s="1"/>
  <c r="BL38" i="4" s="1"/>
  <c r="BL39" i="4" s="1"/>
  <c r="BN2" i="11"/>
  <c r="BL83" i="4"/>
  <c r="BS82" i="4"/>
  <c r="BQ96" i="4"/>
  <c r="BS182" i="4"/>
  <c r="BS172" i="4"/>
  <c r="BS183" i="4"/>
  <c r="BS157" i="4"/>
  <c r="BS146" i="4"/>
  <c r="BS194" i="4"/>
  <c r="BS139" i="4"/>
  <c r="BS149" i="4"/>
  <c r="BS171" i="4"/>
  <c r="BS143" i="4"/>
  <c r="BS137" i="4"/>
  <c r="BS177" i="4"/>
  <c r="BS168" i="4"/>
  <c r="BS196" i="4"/>
  <c r="BS147" i="4"/>
  <c r="BS175" i="4"/>
  <c r="BS159" i="4"/>
  <c r="BS174" i="4"/>
  <c r="BS138" i="4"/>
  <c r="BS190" i="4"/>
  <c r="BS144" i="4"/>
  <c r="BS141" i="4"/>
  <c r="BS197" i="4"/>
  <c r="BS189" i="4"/>
  <c r="BS136" i="4"/>
  <c r="BS185" i="4"/>
  <c r="BS173" i="4"/>
  <c r="BS187" i="4"/>
  <c r="BS176" i="4"/>
  <c r="BS153" i="4"/>
  <c r="BS154" i="4"/>
  <c r="BS145" i="4"/>
  <c r="BS181" i="4"/>
  <c r="BS160" i="4"/>
  <c r="BS158" i="4"/>
  <c r="BS142" i="4"/>
  <c r="BS192" i="4"/>
  <c r="BS178" i="4"/>
  <c r="BS186" i="4"/>
  <c r="BS152" i="4"/>
  <c r="BS188" i="4"/>
  <c r="BS135" i="4"/>
  <c r="BS195" i="4"/>
  <c r="BS134" i="4"/>
  <c r="BS133" i="4"/>
  <c r="BS155" i="4"/>
  <c r="BS163" i="4"/>
  <c r="BS164" i="4"/>
  <c r="BS193" i="4"/>
  <c r="BS169" i="4"/>
  <c r="BS170" i="4"/>
  <c r="BS179" i="4"/>
  <c r="BS140" i="4"/>
  <c r="BS148" i="4"/>
  <c r="BS162" i="4"/>
  <c r="BS184" i="4"/>
  <c r="BS156" i="4"/>
  <c r="BS161" i="4"/>
  <c r="BS191" i="4"/>
  <c r="BT132" i="4"/>
  <c r="AX71" i="2"/>
  <c r="BF73" i="2"/>
  <c r="BT18" i="11"/>
  <c r="BT17" i="11"/>
  <c r="BT27" i="11"/>
  <c r="BT24" i="11"/>
  <c r="BT21" i="11"/>
  <c r="BT30" i="11"/>
  <c r="BT29" i="11"/>
  <c r="BT28" i="11"/>
  <c r="BT22" i="11"/>
  <c r="BT16" i="11"/>
  <c r="BT20" i="11"/>
  <c r="BT31" i="11"/>
  <c r="BT23" i="11"/>
  <c r="BT25" i="11"/>
  <c r="BT15" i="11"/>
  <c r="BT26" i="11"/>
  <c r="BT19" i="11"/>
  <c r="BU1" i="11"/>
  <c r="BO9" i="3" l="1"/>
  <c r="BO10" i="3" s="1"/>
  <c r="BO13" i="3" s="1"/>
  <c r="BO35" i="4" a="1"/>
  <c r="BO35" i="4" s="1"/>
  <c r="BK98" i="4"/>
  <c r="BO2" i="11"/>
  <c r="BM83" i="4"/>
  <c r="BM36" i="4" a="1"/>
  <c r="BM36" i="4" s="1"/>
  <c r="BM37" i="4" s="1"/>
  <c r="BM38" i="4" s="1"/>
  <c r="BM39" i="4" s="1"/>
  <c r="BT82" i="4"/>
  <c r="BR96" i="4"/>
  <c r="BU19" i="11"/>
  <c r="BU29" i="11"/>
  <c r="BU20" i="11"/>
  <c r="BU31" i="11"/>
  <c r="BU25" i="11"/>
  <c r="BU24" i="11"/>
  <c r="BU22" i="11"/>
  <c r="BU23" i="11"/>
  <c r="BU28" i="11"/>
  <c r="BU27" i="11"/>
  <c r="BU16" i="11"/>
  <c r="BU15" i="11"/>
  <c r="BU26" i="11"/>
  <c r="BU30" i="11"/>
  <c r="BU17" i="11"/>
  <c r="BU18" i="11"/>
  <c r="BU21" i="11"/>
  <c r="BV1" i="11"/>
  <c r="AX72" i="2"/>
  <c r="BT189" i="4"/>
  <c r="BT144" i="4"/>
  <c r="BT135" i="4"/>
  <c r="BT188" i="4"/>
  <c r="BT181" i="4"/>
  <c r="BT162" i="4"/>
  <c r="BT137" i="4"/>
  <c r="BT140" i="4"/>
  <c r="BT160" i="4"/>
  <c r="BT147" i="4"/>
  <c r="BT171" i="4"/>
  <c r="BT152" i="4"/>
  <c r="BT196" i="4"/>
  <c r="BT182" i="4"/>
  <c r="BT195" i="4"/>
  <c r="BT156" i="4"/>
  <c r="BT185" i="4"/>
  <c r="BT155" i="4"/>
  <c r="BT197" i="4"/>
  <c r="BT194" i="4"/>
  <c r="BT178" i="4"/>
  <c r="BT175" i="4"/>
  <c r="BT168" i="4"/>
  <c r="BT174" i="4"/>
  <c r="BT149" i="4"/>
  <c r="BT141" i="4"/>
  <c r="BT157" i="4"/>
  <c r="BT148" i="4"/>
  <c r="BT142" i="4"/>
  <c r="BT179" i="4"/>
  <c r="BT177" i="4"/>
  <c r="BT192" i="4"/>
  <c r="BT183" i="4"/>
  <c r="BT158" i="4"/>
  <c r="BT193" i="4"/>
  <c r="BT163" i="4"/>
  <c r="BT186" i="4"/>
  <c r="BT139" i="4"/>
  <c r="BT164" i="4"/>
  <c r="BT169" i="4"/>
  <c r="BT176" i="4"/>
  <c r="BT138" i="4"/>
  <c r="BT134" i="4"/>
  <c r="BT173" i="4"/>
  <c r="BT161" i="4"/>
  <c r="BT154" i="4"/>
  <c r="BT170" i="4"/>
  <c r="BT136" i="4"/>
  <c r="BT145" i="4"/>
  <c r="BT133" i="4"/>
  <c r="BT153" i="4"/>
  <c r="BT190" i="4"/>
  <c r="BT143" i="4"/>
  <c r="BT159" i="4"/>
  <c r="BT146" i="4"/>
  <c r="BT187" i="4"/>
  <c r="BT191" i="4"/>
  <c r="BT172" i="4"/>
  <c r="BT184" i="4"/>
  <c r="BU132" i="4"/>
  <c r="BF74" i="2"/>
  <c r="BP9" i="3" l="1"/>
  <c r="BP10" i="3" s="1"/>
  <c r="BP13" i="3" s="1"/>
  <c r="BP35" i="4" a="1"/>
  <c r="BP35" i="4" s="1"/>
  <c r="BN36" i="4" a="1"/>
  <c r="BN36" i="4" s="1"/>
  <c r="BN37" i="4" s="1"/>
  <c r="BN38" i="4" s="1"/>
  <c r="BN39" i="4" s="1"/>
  <c r="BN83" i="4"/>
  <c r="BP2" i="11"/>
  <c r="BL98" i="4"/>
  <c r="BU82" i="4"/>
  <c r="BS96" i="4"/>
  <c r="BU146" i="4"/>
  <c r="BU182" i="4"/>
  <c r="BU160" i="4"/>
  <c r="BU138" i="4"/>
  <c r="BU193" i="4"/>
  <c r="BU169" i="4"/>
  <c r="BU159" i="4"/>
  <c r="BU179" i="4"/>
  <c r="BU197" i="4"/>
  <c r="BU161" i="4"/>
  <c r="BU133" i="4"/>
  <c r="BU176" i="4"/>
  <c r="BU152" i="4"/>
  <c r="BU183" i="4"/>
  <c r="BU137" i="4"/>
  <c r="BU144" i="4"/>
  <c r="BU135" i="4"/>
  <c r="BU168" i="4"/>
  <c r="BU175" i="4"/>
  <c r="BU143" i="4"/>
  <c r="BU149" i="4"/>
  <c r="BU134" i="4"/>
  <c r="BU185" i="4"/>
  <c r="BU194" i="4"/>
  <c r="BU186" i="4"/>
  <c r="BU184" i="4"/>
  <c r="BU162" i="4"/>
  <c r="BU148" i="4"/>
  <c r="BU189" i="4"/>
  <c r="BU172" i="4"/>
  <c r="BU136" i="4"/>
  <c r="BU157" i="4"/>
  <c r="BU171" i="4"/>
  <c r="BU174" i="4"/>
  <c r="BU156" i="4"/>
  <c r="BU181" i="4"/>
  <c r="BU190" i="4"/>
  <c r="BU187" i="4"/>
  <c r="BU177" i="4"/>
  <c r="BU163" i="4"/>
  <c r="BU192" i="4"/>
  <c r="BU155" i="4"/>
  <c r="BU140" i="4"/>
  <c r="BU141" i="4"/>
  <c r="BU195" i="4"/>
  <c r="BU147" i="4"/>
  <c r="BU173" i="4"/>
  <c r="BU153" i="4"/>
  <c r="BU188" i="4"/>
  <c r="BU191" i="4"/>
  <c r="BU142" i="4"/>
  <c r="BU178" i="4"/>
  <c r="BU158" i="4"/>
  <c r="BU170" i="4"/>
  <c r="BU139" i="4"/>
  <c r="BU154" i="4"/>
  <c r="BU164" i="4"/>
  <c r="BU145" i="4"/>
  <c r="BU196" i="4"/>
  <c r="BV132" i="4"/>
  <c r="BF75" i="2"/>
  <c r="AX73" i="2"/>
  <c r="BV31" i="11"/>
  <c r="BV19" i="11"/>
  <c r="BV18" i="11"/>
  <c r="BV22" i="11"/>
  <c r="BV20" i="11"/>
  <c r="BV24" i="11"/>
  <c r="BV25" i="11"/>
  <c r="BV26" i="11"/>
  <c r="BV28" i="11"/>
  <c r="BV29" i="11"/>
  <c r="BV23" i="11"/>
  <c r="BV30" i="11"/>
  <c r="BV16" i="11"/>
  <c r="BV17" i="11"/>
  <c r="BV27" i="11"/>
  <c r="BV15" i="11"/>
  <c r="BV21" i="11"/>
  <c r="BW1" i="11"/>
  <c r="BQ9" i="3" l="1"/>
  <c r="BQ10" i="3" s="1"/>
  <c r="BQ13" i="3" s="1"/>
  <c r="BQ35" i="4" a="1"/>
  <c r="BQ35" i="4" s="1"/>
  <c r="BM98" i="4"/>
  <c r="BO83" i="4"/>
  <c r="BQ2" i="11"/>
  <c r="BO36" i="4" a="1"/>
  <c r="BO36" i="4" s="1"/>
  <c r="BO37" i="4" s="1"/>
  <c r="BO38" i="4" s="1"/>
  <c r="BO39" i="4" s="1"/>
  <c r="BV82" i="4"/>
  <c r="BT96" i="4"/>
  <c r="BW23" i="11"/>
  <c r="BW15" i="11"/>
  <c r="BW31" i="11"/>
  <c r="BW28" i="11"/>
  <c r="BW25" i="11"/>
  <c r="BW27" i="11"/>
  <c r="BW30" i="11"/>
  <c r="BW22" i="11"/>
  <c r="BW19" i="11"/>
  <c r="BW26" i="11"/>
  <c r="BW18" i="11"/>
  <c r="BW24" i="11"/>
  <c r="BW16" i="11"/>
  <c r="BW17" i="11"/>
  <c r="BW29" i="11"/>
  <c r="BW21" i="11"/>
  <c r="BW20" i="11"/>
  <c r="BX1" i="11"/>
  <c r="AX74" i="2"/>
  <c r="BV144" i="4"/>
  <c r="BV153" i="4"/>
  <c r="BV185" i="4"/>
  <c r="BV157" i="4"/>
  <c r="BV134" i="4"/>
  <c r="BV181" i="4"/>
  <c r="BV183" i="4"/>
  <c r="BV159" i="4"/>
  <c r="BV172" i="4"/>
  <c r="BV170" i="4"/>
  <c r="BV190" i="4"/>
  <c r="BV160" i="4"/>
  <c r="BV152" i="4"/>
  <c r="BV182" i="4"/>
  <c r="BV139" i="4"/>
  <c r="BV194" i="4"/>
  <c r="BV154" i="4"/>
  <c r="BV146" i="4"/>
  <c r="BV140" i="4"/>
  <c r="BV156" i="4"/>
  <c r="BV158" i="4"/>
  <c r="BV173" i="4"/>
  <c r="BV179" i="4"/>
  <c r="BV138" i="4"/>
  <c r="BV196" i="4"/>
  <c r="BV147" i="4"/>
  <c r="BV143" i="4"/>
  <c r="BV169" i="4"/>
  <c r="BV186" i="4"/>
  <c r="BV177" i="4"/>
  <c r="BV163" i="4"/>
  <c r="BV191" i="4"/>
  <c r="BV193" i="4"/>
  <c r="BV135" i="4"/>
  <c r="BV145" i="4"/>
  <c r="BV141" i="4"/>
  <c r="BV168" i="4"/>
  <c r="BV136" i="4"/>
  <c r="BV197" i="4"/>
  <c r="BV178" i="4"/>
  <c r="BV133" i="4"/>
  <c r="BV176" i="4"/>
  <c r="BV148" i="4"/>
  <c r="BV195" i="4"/>
  <c r="BV142" i="4"/>
  <c r="BV137" i="4"/>
  <c r="BV174" i="4"/>
  <c r="BV171" i="4"/>
  <c r="BV175" i="4"/>
  <c r="BV184" i="4"/>
  <c r="BV155" i="4"/>
  <c r="BV192" i="4"/>
  <c r="BV161" i="4"/>
  <c r="BV187" i="4"/>
  <c r="BV189" i="4"/>
  <c r="BV162" i="4"/>
  <c r="BV188" i="4"/>
  <c r="BV149" i="4"/>
  <c r="BV164" i="4"/>
  <c r="BW132" i="4"/>
  <c r="BF76" i="2"/>
  <c r="BR9" i="3" l="1"/>
  <c r="BR10" i="3" s="1"/>
  <c r="BR13" i="3" s="1"/>
  <c r="BR35" i="4" a="1"/>
  <c r="BR35" i="4" s="1"/>
  <c r="BN98" i="4"/>
  <c r="BP36" i="4" a="1"/>
  <c r="BP36" i="4" s="1"/>
  <c r="BP37" i="4" s="1"/>
  <c r="BP38" i="4" s="1"/>
  <c r="BP39" i="4" s="1"/>
  <c r="BP83" i="4"/>
  <c r="BR2" i="11"/>
  <c r="BW82" i="4"/>
  <c r="BU96" i="4"/>
  <c r="BX15" i="11"/>
  <c r="BX24" i="11"/>
  <c r="BX28" i="11"/>
  <c r="BX18" i="11"/>
  <c r="BX23" i="11"/>
  <c r="BX26" i="11"/>
  <c r="BX16" i="11"/>
  <c r="BX20" i="11"/>
  <c r="BX27" i="11"/>
  <c r="BX31" i="11"/>
  <c r="BX25" i="11"/>
  <c r="BX22" i="11"/>
  <c r="BX29" i="11"/>
  <c r="BX17" i="11"/>
  <c r="BX21" i="11"/>
  <c r="BX30" i="11"/>
  <c r="BX19" i="11"/>
  <c r="BY1" i="11"/>
  <c r="BF77" i="2"/>
  <c r="BW173" i="4"/>
  <c r="BW181" i="4"/>
  <c r="BW186" i="4"/>
  <c r="BW162" i="4"/>
  <c r="BW190" i="4"/>
  <c r="BW163" i="4"/>
  <c r="BW183" i="4"/>
  <c r="BW170" i="4"/>
  <c r="BW191" i="4"/>
  <c r="BW168" i="4"/>
  <c r="BW157" i="4"/>
  <c r="BW161" i="4"/>
  <c r="BW139" i="4"/>
  <c r="BW155" i="4"/>
  <c r="BW143" i="4"/>
  <c r="BW137" i="4"/>
  <c r="BW154" i="4"/>
  <c r="BW164" i="4"/>
  <c r="BW134" i="4"/>
  <c r="BW175" i="4"/>
  <c r="BW197" i="4"/>
  <c r="BW145" i="4"/>
  <c r="BW138" i="4"/>
  <c r="BW148" i="4"/>
  <c r="BW133" i="4"/>
  <c r="BW178" i="4"/>
  <c r="BW196" i="4"/>
  <c r="BW177" i="4"/>
  <c r="BW174" i="4"/>
  <c r="BW156" i="4"/>
  <c r="BW195" i="4"/>
  <c r="BW172" i="4"/>
  <c r="BW158" i="4"/>
  <c r="BW152" i="4"/>
  <c r="BW147" i="4"/>
  <c r="BW189" i="4"/>
  <c r="BW193" i="4"/>
  <c r="BW187" i="4"/>
  <c r="BW179" i="4"/>
  <c r="BW176" i="4"/>
  <c r="BW142" i="4"/>
  <c r="BW182" i="4"/>
  <c r="BW188" i="4"/>
  <c r="BW192" i="4"/>
  <c r="BW171" i="4"/>
  <c r="BW136" i="4"/>
  <c r="BW135" i="4"/>
  <c r="BW149" i="4"/>
  <c r="BW160" i="4"/>
  <c r="BW184" i="4"/>
  <c r="BW141" i="4"/>
  <c r="BW159" i="4"/>
  <c r="BW144" i="4"/>
  <c r="BW140" i="4"/>
  <c r="BW185" i="4"/>
  <c r="BW146" i="4"/>
  <c r="BW169" i="4"/>
  <c r="BW153" i="4"/>
  <c r="BW194" i="4"/>
  <c r="BX132" i="4"/>
  <c r="AX75" i="2"/>
  <c r="BS9" i="3" l="1"/>
  <c r="BS10" i="3" s="1"/>
  <c r="BS13" i="3" s="1"/>
  <c r="BS35" i="4" a="1"/>
  <c r="BS35" i="4" s="1"/>
  <c r="BQ36" i="4" a="1"/>
  <c r="BQ36" i="4" s="1"/>
  <c r="BQ37" i="4" s="1"/>
  <c r="BQ38" i="4" s="1"/>
  <c r="BQ39" i="4" s="1"/>
  <c r="BS2" i="11"/>
  <c r="BQ83" i="4"/>
  <c r="BO98" i="4"/>
  <c r="BX82" i="4"/>
  <c r="BV96" i="4"/>
  <c r="BX160" i="4"/>
  <c r="BX195" i="4"/>
  <c r="BX142" i="4"/>
  <c r="BX153" i="4"/>
  <c r="BX154" i="4"/>
  <c r="BX186" i="4"/>
  <c r="BX179" i="4"/>
  <c r="BX163" i="4"/>
  <c r="BX144" i="4"/>
  <c r="BX148" i="4"/>
  <c r="BX135" i="4"/>
  <c r="BX197" i="4"/>
  <c r="BX161" i="4"/>
  <c r="BX156" i="4"/>
  <c r="BX193" i="4"/>
  <c r="BX184" i="4"/>
  <c r="BX190" i="4"/>
  <c r="BX157" i="4"/>
  <c r="BX169" i="4"/>
  <c r="BX176" i="4"/>
  <c r="BX177" i="4"/>
  <c r="BX149" i="4"/>
  <c r="BX181" i="4"/>
  <c r="BX188" i="4"/>
  <c r="BX194" i="4"/>
  <c r="BX143" i="4"/>
  <c r="BX136" i="4"/>
  <c r="BX147" i="4"/>
  <c r="BX196" i="4"/>
  <c r="BX192" i="4"/>
  <c r="BX173" i="4"/>
  <c r="BX183" i="4"/>
  <c r="BX175" i="4"/>
  <c r="BX159" i="4"/>
  <c r="BX152" i="4"/>
  <c r="BX174" i="4"/>
  <c r="BX162" i="4"/>
  <c r="BX191" i="4"/>
  <c r="BX185" i="4"/>
  <c r="BX137" i="4"/>
  <c r="BX182" i="4"/>
  <c r="BX146" i="4"/>
  <c r="BX164" i="4"/>
  <c r="BX139" i="4"/>
  <c r="BX145" i="4"/>
  <c r="BX168" i="4"/>
  <c r="BX141" i="4"/>
  <c r="BX189" i="4"/>
  <c r="BX171" i="4"/>
  <c r="BX172" i="4"/>
  <c r="BX134" i="4"/>
  <c r="BX138" i="4"/>
  <c r="BX140" i="4"/>
  <c r="BX170" i="4"/>
  <c r="BX133" i="4"/>
  <c r="BX155" i="4"/>
  <c r="BX158" i="4"/>
  <c r="BX187" i="4"/>
  <c r="BX178" i="4"/>
  <c r="BY132" i="4"/>
  <c r="AX76" i="2"/>
  <c r="BY24" i="11"/>
  <c r="BY17" i="11"/>
  <c r="BY28" i="11"/>
  <c r="BY20" i="11"/>
  <c r="BY26" i="11"/>
  <c r="BY16" i="11"/>
  <c r="BY30" i="11"/>
  <c r="BY19" i="11"/>
  <c r="BY27" i="11"/>
  <c r="BY21" i="11"/>
  <c r="BY18" i="11"/>
  <c r="BY23" i="11"/>
  <c r="BY29" i="11"/>
  <c r="BY22" i="11"/>
  <c r="BY31" i="11"/>
  <c r="BY15" i="11"/>
  <c r="BY25" i="11"/>
  <c r="BZ1" i="11"/>
  <c r="BF78" i="2"/>
  <c r="BT9" i="3" l="1"/>
  <c r="BT10" i="3" s="1"/>
  <c r="BT13" i="3" s="1"/>
  <c r="BT35" i="4" a="1"/>
  <c r="BT35" i="4" s="1"/>
  <c r="BP98" i="4"/>
  <c r="BR36" i="4" a="1"/>
  <c r="BR36" i="4" s="1"/>
  <c r="BR37" i="4" s="1"/>
  <c r="BR38" i="4" s="1"/>
  <c r="BR39" i="4" s="1"/>
  <c r="BR83" i="4"/>
  <c r="BT2" i="11"/>
  <c r="BY82" i="4"/>
  <c r="BW96" i="4"/>
  <c r="BF79" i="2"/>
  <c r="BZ26" i="11"/>
  <c r="BZ23" i="11"/>
  <c r="BZ27" i="11"/>
  <c r="BZ31" i="11"/>
  <c r="BZ16" i="11"/>
  <c r="BZ30" i="11"/>
  <c r="BZ17" i="11"/>
  <c r="BZ18" i="11"/>
  <c r="BZ29" i="11"/>
  <c r="BZ15" i="11"/>
  <c r="BZ22" i="11"/>
  <c r="BZ20" i="11"/>
  <c r="BZ21" i="11"/>
  <c r="BZ24" i="11"/>
  <c r="BZ25" i="11"/>
  <c r="BZ28" i="11"/>
  <c r="BZ19" i="11"/>
  <c r="CA1" i="11"/>
  <c r="AX77" i="2"/>
  <c r="BY184" i="4"/>
  <c r="BY188" i="4"/>
  <c r="BY179" i="4"/>
  <c r="BY134" i="4"/>
  <c r="BY156" i="4"/>
  <c r="BY149" i="4"/>
  <c r="BY173" i="4"/>
  <c r="BY144" i="4"/>
  <c r="BY143" i="4"/>
  <c r="BY190" i="4"/>
  <c r="BY152" i="4"/>
  <c r="BY174" i="4"/>
  <c r="BY192" i="4"/>
  <c r="BY183" i="4"/>
  <c r="BY189" i="4"/>
  <c r="BY164" i="4"/>
  <c r="BY145" i="4"/>
  <c r="BY138" i="4"/>
  <c r="BY133" i="4"/>
  <c r="BY154" i="4"/>
  <c r="BY159" i="4"/>
  <c r="BY169" i="4"/>
  <c r="BY181" i="4"/>
  <c r="BY162" i="4"/>
  <c r="BY142" i="4"/>
  <c r="BY160" i="4"/>
  <c r="BY141" i="4"/>
  <c r="BY196" i="4"/>
  <c r="BY171" i="4"/>
  <c r="BY186" i="4"/>
  <c r="BY147" i="4"/>
  <c r="BY157" i="4"/>
  <c r="BY170" i="4"/>
  <c r="BY140" i="4"/>
  <c r="BY163" i="4"/>
  <c r="BY148" i="4"/>
  <c r="BY182" i="4"/>
  <c r="BY153" i="4"/>
  <c r="BY158" i="4"/>
  <c r="BY137" i="4"/>
  <c r="BY185" i="4"/>
  <c r="BY139" i="4"/>
  <c r="BY175" i="4"/>
  <c r="BY195" i="4"/>
  <c r="BY178" i="4"/>
  <c r="BY187" i="4"/>
  <c r="BY194" i="4"/>
  <c r="BY168" i="4"/>
  <c r="BY136" i="4"/>
  <c r="BY161" i="4"/>
  <c r="BY177" i="4"/>
  <c r="BY172" i="4"/>
  <c r="BY197" i="4"/>
  <c r="BY193" i="4"/>
  <c r="BY176" i="4"/>
  <c r="BY191" i="4"/>
  <c r="BY146" i="4"/>
  <c r="BY155" i="4"/>
  <c r="BY135" i="4"/>
  <c r="BZ132" i="4"/>
  <c r="BU9" i="3" l="1"/>
  <c r="BU10" i="3" s="1"/>
  <c r="BU13" i="3" s="1"/>
  <c r="BV9" i="3"/>
  <c r="BV10" i="3" s="1"/>
  <c r="BU35" i="4" a="1"/>
  <c r="BU35" i="4" s="1"/>
  <c r="BS83" i="4"/>
  <c r="BU2" i="11"/>
  <c r="BS36" i="4" a="1"/>
  <c r="BS36" i="4" s="1"/>
  <c r="BS37" i="4" s="1"/>
  <c r="BS38" i="4" s="1"/>
  <c r="BS39" i="4" s="1"/>
  <c r="BQ98" i="4"/>
  <c r="BZ82" i="4"/>
  <c r="BX96" i="4"/>
  <c r="CA25" i="11"/>
  <c r="CA15" i="11"/>
  <c r="CA27" i="11"/>
  <c r="CA29" i="11"/>
  <c r="CA17" i="11"/>
  <c r="CA16" i="11"/>
  <c r="CA28" i="11"/>
  <c r="CA30" i="11"/>
  <c r="CA19" i="11"/>
  <c r="CA31" i="11"/>
  <c r="CA20" i="11"/>
  <c r="CA18" i="11"/>
  <c r="CA24" i="11"/>
  <c r="CA21" i="11"/>
  <c r="CA26" i="11"/>
  <c r="CA22" i="11"/>
  <c r="CA23" i="11"/>
  <c r="CB1" i="11"/>
  <c r="BZ186" i="4"/>
  <c r="BZ172" i="4"/>
  <c r="BZ153" i="4"/>
  <c r="BZ168" i="4"/>
  <c r="BZ197" i="4"/>
  <c r="BZ160" i="4"/>
  <c r="BZ143" i="4"/>
  <c r="BZ174" i="4"/>
  <c r="BZ148" i="4"/>
  <c r="BZ159" i="4"/>
  <c r="BZ171" i="4"/>
  <c r="BZ149" i="4"/>
  <c r="BZ184" i="4"/>
  <c r="BZ188" i="4"/>
  <c r="BZ175" i="4"/>
  <c r="BZ142" i="4"/>
  <c r="BZ158" i="4"/>
  <c r="BZ135" i="4"/>
  <c r="BZ177" i="4"/>
  <c r="BZ170" i="4"/>
  <c r="BZ183" i="4"/>
  <c r="BZ146" i="4"/>
  <c r="BZ136" i="4"/>
  <c r="BZ176" i="4"/>
  <c r="BZ162" i="4"/>
  <c r="BZ133" i="4"/>
  <c r="BZ145" i="4"/>
  <c r="BZ193" i="4"/>
  <c r="BZ179" i="4"/>
  <c r="BZ181" i="4"/>
  <c r="BZ139" i="4"/>
  <c r="BZ140" i="4"/>
  <c r="BZ156" i="4"/>
  <c r="BZ164" i="4"/>
  <c r="BZ138" i="4"/>
  <c r="BZ137" i="4"/>
  <c r="BZ196" i="4"/>
  <c r="BZ194" i="4"/>
  <c r="BZ169" i="4"/>
  <c r="BZ141" i="4"/>
  <c r="BZ163" i="4"/>
  <c r="BZ189" i="4"/>
  <c r="BZ195" i="4"/>
  <c r="BZ187" i="4"/>
  <c r="BZ191" i="4"/>
  <c r="BZ157" i="4"/>
  <c r="BZ178" i="4"/>
  <c r="BZ155" i="4"/>
  <c r="BZ182" i="4"/>
  <c r="BZ144" i="4"/>
  <c r="BZ152" i="4"/>
  <c r="BZ173" i="4"/>
  <c r="BZ154" i="4"/>
  <c r="BZ161" i="4"/>
  <c r="BZ134" i="4"/>
  <c r="BZ192" i="4"/>
  <c r="BZ147" i="4"/>
  <c r="BZ185" i="4"/>
  <c r="BZ190" i="4"/>
  <c r="CA132" i="4"/>
  <c r="BF80" i="2"/>
  <c r="AX78" i="2"/>
  <c r="BV13" i="3" l="1"/>
  <c r="BW9" i="3"/>
  <c r="BW10" i="3" s="1"/>
  <c r="BV35" i="4" a="1"/>
  <c r="BV35" i="4" s="1"/>
  <c r="BR98" i="4"/>
  <c r="BT36" i="4" a="1"/>
  <c r="BT36" i="4" s="1"/>
  <c r="BT37" i="4" s="1"/>
  <c r="BT38" i="4" s="1"/>
  <c r="BT39" i="4" s="1"/>
  <c r="BT83" i="4"/>
  <c r="BV2" i="11"/>
  <c r="CA82" i="4"/>
  <c r="BY96" i="4"/>
  <c r="AX79" i="2"/>
  <c r="BF81" i="2"/>
  <c r="CB28" i="11"/>
  <c r="CB22" i="11"/>
  <c r="CB20" i="11"/>
  <c r="CB24" i="11"/>
  <c r="CB25" i="11"/>
  <c r="CB26" i="11"/>
  <c r="CB17" i="11"/>
  <c r="CB15" i="11"/>
  <c r="CB21" i="11"/>
  <c r="CB29" i="11"/>
  <c r="CB31" i="11"/>
  <c r="CB27" i="11"/>
  <c r="CB23" i="11"/>
  <c r="CB18" i="11"/>
  <c r="CB30" i="11"/>
  <c r="CB16" i="11"/>
  <c r="CB19" i="11"/>
  <c r="CC1" i="11"/>
  <c r="CA182" i="4"/>
  <c r="CA156" i="4"/>
  <c r="CA195" i="4"/>
  <c r="CA183" i="4"/>
  <c r="CA162" i="4"/>
  <c r="CA170" i="4"/>
  <c r="CA141" i="4"/>
  <c r="CA136" i="4"/>
  <c r="CA179" i="4"/>
  <c r="CA147" i="4"/>
  <c r="CA186" i="4"/>
  <c r="CA196" i="4"/>
  <c r="CA163" i="4"/>
  <c r="CA190" i="4"/>
  <c r="CA187" i="4"/>
  <c r="CA197" i="4"/>
  <c r="CA191" i="4"/>
  <c r="CA135" i="4"/>
  <c r="CA139" i="4"/>
  <c r="CA171" i="4"/>
  <c r="CA134" i="4"/>
  <c r="CA189" i="4"/>
  <c r="CA140" i="4"/>
  <c r="CA194" i="4"/>
  <c r="CA152" i="4"/>
  <c r="CA175" i="4"/>
  <c r="CA174" i="4"/>
  <c r="CA169" i="4"/>
  <c r="CA168" i="4"/>
  <c r="CA184" i="4"/>
  <c r="CA158" i="4"/>
  <c r="CA188" i="4"/>
  <c r="CA146" i="4"/>
  <c r="CA173" i="4"/>
  <c r="CA138" i="4"/>
  <c r="CA148" i="4"/>
  <c r="CA137" i="4"/>
  <c r="CA164" i="4"/>
  <c r="CA160" i="4"/>
  <c r="CA185" i="4"/>
  <c r="CA176" i="4"/>
  <c r="CA142" i="4"/>
  <c r="CA181" i="4"/>
  <c r="CA192" i="4"/>
  <c r="CA133" i="4"/>
  <c r="CA161" i="4"/>
  <c r="CA144" i="4"/>
  <c r="CA157" i="4"/>
  <c r="CA154" i="4"/>
  <c r="CA193" i="4"/>
  <c r="CA145" i="4"/>
  <c r="CA178" i="4"/>
  <c r="CA159" i="4"/>
  <c r="CA155" i="4"/>
  <c r="CA153" i="4"/>
  <c r="CA143" i="4"/>
  <c r="CA149" i="4"/>
  <c r="CA172" i="4"/>
  <c r="CA177" i="4"/>
  <c r="CB132" i="4"/>
  <c r="BW13" i="3" l="1"/>
  <c r="BX9" i="3"/>
  <c r="BX10" i="3" s="1"/>
  <c r="BW35" i="4" a="1"/>
  <c r="BW35" i="4" s="1"/>
  <c r="BS98" i="4"/>
  <c r="BU36" i="4" a="1"/>
  <c r="BU36" i="4" s="1"/>
  <c r="BU37" i="4" s="1"/>
  <c r="BU38" i="4" s="1"/>
  <c r="BU39" i="4" s="1"/>
  <c r="BU83" i="4"/>
  <c r="BW2" i="11"/>
  <c r="CB82" i="4"/>
  <c r="BZ96" i="4"/>
  <c r="CB182" i="4"/>
  <c r="CB181" i="4"/>
  <c r="CB152" i="4"/>
  <c r="CB158" i="4"/>
  <c r="CB174" i="4"/>
  <c r="CB191" i="4"/>
  <c r="CB173" i="4"/>
  <c r="CB176" i="4"/>
  <c r="CB148" i="4"/>
  <c r="CB186" i="4"/>
  <c r="CB192" i="4"/>
  <c r="CB189" i="4"/>
  <c r="CB184" i="4"/>
  <c r="CB134" i="4"/>
  <c r="CB168" i="4"/>
  <c r="CB133" i="4"/>
  <c r="CB138" i="4"/>
  <c r="CB157" i="4"/>
  <c r="CB163" i="4"/>
  <c r="CB188" i="4"/>
  <c r="CB195" i="4"/>
  <c r="CB171" i="4"/>
  <c r="CB194" i="4"/>
  <c r="CB193" i="4"/>
  <c r="CB141" i="4"/>
  <c r="CB140" i="4"/>
  <c r="CB147" i="4"/>
  <c r="CB172" i="4"/>
  <c r="CB159" i="4"/>
  <c r="CB136" i="4"/>
  <c r="CB175" i="4"/>
  <c r="CB170" i="4"/>
  <c r="CB196" i="4"/>
  <c r="CB190" i="4"/>
  <c r="CB144" i="4"/>
  <c r="CB135" i="4"/>
  <c r="CB149" i="4"/>
  <c r="CB143" i="4"/>
  <c r="CB164" i="4"/>
  <c r="CB197" i="4"/>
  <c r="CB162" i="4"/>
  <c r="CB153" i="4"/>
  <c r="CB145" i="4"/>
  <c r="CB146" i="4"/>
  <c r="CB155" i="4"/>
  <c r="CB183" i="4"/>
  <c r="CB161" i="4"/>
  <c r="CB169" i="4"/>
  <c r="CB154" i="4"/>
  <c r="CB142" i="4"/>
  <c r="CB187" i="4"/>
  <c r="CB185" i="4"/>
  <c r="CB177" i="4"/>
  <c r="CB179" i="4"/>
  <c r="CB178" i="4"/>
  <c r="CB160" i="4"/>
  <c r="CB139" i="4"/>
  <c r="CB137" i="4"/>
  <c r="CB156" i="4"/>
  <c r="CC132" i="4"/>
  <c r="BF82" i="2"/>
  <c r="AX80" i="2"/>
  <c r="CC19" i="11"/>
  <c r="CC28" i="11"/>
  <c r="CC18" i="11"/>
  <c r="CC21" i="11"/>
  <c r="CC31" i="11"/>
  <c r="CC22" i="11"/>
  <c r="CC27" i="11"/>
  <c r="CC30" i="11"/>
  <c r="CC16" i="11"/>
  <c r="CC25" i="11"/>
  <c r="CC29" i="11"/>
  <c r="CC15" i="11"/>
  <c r="CC20" i="11"/>
  <c r="CC17" i="11"/>
  <c r="CC26" i="11"/>
  <c r="CC24" i="11"/>
  <c r="CC23" i="11"/>
  <c r="CD1" i="11"/>
  <c r="BX13" i="3" l="1"/>
  <c r="BY9" i="3"/>
  <c r="BY10" i="3" s="1"/>
  <c r="BX35" i="4" a="1"/>
  <c r="BX35" i="4" s="1"/>
  <c r="BV36" i="4" a="1"/>
  <c r="BV36" i="4" s="1"/>
  <c r="BV37" i="4" s="1"/>
  <c r="BV38" i="4" s="1"/>
  <c r="BV39" i="4" s="1"/>
  <c r="BX2" i="11"/>
  <c r="BV83" i="4"/>
  <c r="BT98" i="4"/>
  <c r="CC82" i="4"/>
  <c r="CA96" i="4"/>
  <c r="BF83" i="2"/>
  <c r="CD15" i="11"/>
  <c r="CD27" i="11"/>
  <c r="CD28" i="11"/>
  <c r="CD23" i="11"/>
  <c r="CD16" i="11"/>
  <c r="CD25" i="11"/>
  <c r="CD31" i="11"/>
  <c r="CD22" i="11"/>
  <c r="CD24" i="11"/>
  <c r="CD20" i="11"/>
  <c r="CD19" i="11"/>
  <c r="CD18" i="11"/>
  <c r="CD21" i="11"/>
  <c r="CD29" i="11"/>
  <c r="CD26" i="11"/>
  <c r="CD17" i="11"/>
  <c r="CD30" i="11"/>
  <c r="CE1" i="11"/>
  <c r="AX81" i="2"/>
  <c r="CC177" i="4"/>
  <c r="CC196" i="4"/>
  <c r="CC155" i="4"/>
  <c r="CC139" i="4"/>
  <c r="CC156" i="4"/>
  <c r="CC169" i="4"/>
  <c r="CC181" i="4"/>
  <c r="CC178" i="4"/>
  <c r="CC140" i="4"/>
  <c r="CC142" i="4"/>
  <c r="CC172" i="4"/>
  <c r="CC133" i="4"/>
  <c r="CC192" i="4"/>
  <c r="CC179" i="4"/>
  <c r="CC143" i="4"/>
  <c r="CC134" i="4"/>
  <c r="CC137" i="4"/>
  <c r="CC191" i="4"/>
  <c r="CC190" i="4"/>
  <c r="CC163" i="4"/>
  <c r="CC159" i="4"/>
  <c r="CC136" i="4"/>
  <c r="CC183" i="4"/>
  <c r="CC170" i="4"/>
  <c r="CC173" i="4"/>
  <c r="CC164" i="4"/>
  <c r="CC154" i="4"/>
  <c r="CC184" i="4"/>
  <c r="CC186" i="4"/>
  <c r="CC141" i="4"/>
  <c r="CC144" i="4"/>
  <c r="CC149" i="4"/>
  <c r="CC135" i="4"/>
  <c r="CC185" i="4"/>
  <c r="CC157" i="4"/>
  <c r="CC145" i="4"/>
  <c r="CC148" i="4"/>
  <c r="CC160" i="4"/>
  <c r="CC189" i="4"/>
  <c r="CC187" i="4"/>
  <c r="CC162" i="4"/>
  <c r="CC146" i="4"/>
  <c r="CC171" i="4"/>
  <c r="CC195" i="4"/>
  <c r="CC168" i="4"/>
  <c r="CC174" i="4"/>
  <c r="CC161" i="4"/>
  <c r="CC194" i="4"/>
  <c r="CC158" i="4"/>
  <c r="CC182" i="4"/>
  <c r="CC188" i="4"/>
  <c r="CC147" i="4"/>
  <c r="CC138" i="4"/>
  <c r="CC153" i="4"/>
  <c r="CC197" i="4"/>
  <c r="CC175" i="4"/>
  <c r="CC152" i="4"/>
  <c r="CC176" i="4"/>
  <c r="CC193" i="4"/>
  <c r="CD132" i="4"/>
  <c r="BY13" i="3" l="1"/>
  <c r="BZ9" i="3"/>
  <c r="BZ10" i="3" s="1"/>
  <c r="BY35" i="4" a="1"/>
  <c r="BY35" i="4" s="1"/>
  <c r="BW36" i="4" a="1"/>
  <c r="BW36" i="4" s="1"/>
  <c r="BW37" i="4" s="1"/>
  <c r="BW38" i="4" s="1"/>
  <c r="BW39" i="4" s="1"/>
  <c r="BY2" i="11"/>
  <c r="BW83" i="4"/>
  <c r="BU98" i="4"/>
  <c r="CD82" i="4"/>
  <c r="CB96" i="4"/>
  <c r="CD138" i="4"/>
  <c r="CD136" i="4"/>
  <c r="CD134" i="4"/>
  <c r="CD158" i="4"/>
  <c r="CD178" i="4"/>
  <c r="CD152" i="4"/>
  <c r="CD182" i="4"/>
  <c r="CD140" i="4"/>
  <c r="CD154" i="4"/>
  <c r="CD194" i="4"/>
  <c r="CD145" i="4"/>
  <c r="CD191" i="4"/>
  <c r="CD176" i="4"/>
  <c r="CD193" i="4"/>
  <c r="CD163" i="4"/>
  <c r="CD197" i="4"/>
  <c r="CD168" i="4"/>
  <c r="CD195" i="4"/>
  <c r="CD141" i="4"/>
  <c r="CD160" i="4"/>
  <c r="CD142" i="4"/>
  <c r="CD139" i="4"/>
  <c r="CD192" i="4"/>
  <c r="CD177" i="4"/>
  <c r="CD196" i="4"/>
  <c r="CD146" i="4"/>
  <c r="CD161" i="4"/>
  <c r="CD183" i="4"/>
  <c r="CD169" i="4"/>
  <c r="CD173" i="4"/>
  <c r="CD162" i="4"/>
  <c r="CD149" i="4"/>
  <c r="CD174" i="4"/>
  <c r="CD188" i="4"/>
  <c r="CD189" i="4"/>
  <c r="CD144" i="4"/>
  <c r="CD155" i="4"/>
  <c r="CD181" i="4"/>
  <c r="CD179" i="4"/>
  <c r="CD148" i="4"/>
  <c r="CD170" i="4"/>
  <c r="CD187" i="4"/>
  <c r="CD172" i="4"/>
  <c r="CD164" i="4"/>
  <c r="CD185" i="4"/>
  <c r="CD184" i="4"/>
  <c r="CD143" i="4"/>
  <c r="CD156" i="4"/>
  <c r="CD159" i="4"/>
  <c r="CD153" i="4"/>
  <c r="CD186" i="4"/>
  <c r="CD171" i="4"/>
  <c r="CD157" i="4"/>
  <c r="CD137" i="4"/>
  <c r="CD190" i="4"/>
  <c r="CD133" i="4"/>
  <c r="CD147" i="4"/>
  <c r="CD135" i="4"/>
  <c r="CD175" i="4"/>
  <c r="CE132" i="4"/>
  <c r="CE17" i="11"/>
  <c r="CE24" i="11"/>
  <c r="CE29" i="11"/>
  <c r="CE16" i="11"/>
  <c r="CE26" i="11"/>
  <c r="CE23" i="11"/>
  <c r="CE27" i="11"/>
  <c r="CE15" i="11"/>
  <c r="CE22" i="11"/>
  <c r="CE18" i="11"/>
  <c r="CE31" i="11"/>
  <c r="CE21" i="11"/>
  <c r="CE25" i="11"/>
  <c r="CE20" i="11"/>
  <c r="CE30" i="11"/>
  <c r="CE19" i="11"/>
  <c r="CE28" i="11"/>
  <c r="CF1" i="11"/>
  <c r="BF84" i="2"/>
  <c r="AX82" i="2"/>
  <c r="BZ13" i="3" l="1"/>
  <c r="CA9" i="3"/>
  <c r="CA10" i="3" s="1"/>
  <c r="BZ35" i="4" a="1"/>
  <c r="BZ35" i="4" s="1"/>
  <c r="BX83" i="4"/>
  <c r="BZ2" i="11"/>
  <c r="BX36" i="4" a="1"/>
  <c r="BX36" i="4" s="1"/>
  <c r="BX37" i="4" s="1"/>
  <c r="BX38" i="4" s="1"/>
  <c r="BX39" i="4" s="1"/>
  <c r="BV98" i="4"/>
  <c r="CE82" i="4"/>
  <c r="CC96" i="4"/>
  <c r="CF19" i="11"/>
  <c r="CF28" i="11"/>
  <c r="CF16" i="11"/>
  <c r="CF24" i="11"/>
  <c r="CF25" i="11"/>
  <c r="CF21" i="11"/>
  <c r="CF27" i="11"/>
  <c r="CF22" i="11"/>
  <c r="CF29" i="11"/>
  <c r="CF17" i="11"/>
  <c r="CF18" i="11"/>
  <c r="CF15" i="11"/>
  <c r="CF26" i="11"/>
  <c r="CF20" i="11"/>
  <c r="CF23" i="11"/>
  <c r="CF31" i="11"/>
  <c r="CF30" i="11"/>
  <c r="CG1" i="11"/>
  <c r="AX83" i="2"/>
  <c r="CE196" i="4"/>
  <c r="CE185" i="4"/>
  <c r="CE164" i="4"/>
  <c r="CE145" i="4"/>
  <c r="CE141" i="4"/>
  <c r="CE173" i="4"/>
  <c r="CE147" i="4"/>
  <c r="CE153" i="4"/>
  <c r="CE136" i="4"/>
  <c r="CE161" i="4"/>
  <c r="CE162" i="4"/>
  <c r="CE148" i="4"/>
  <c r="CE152" i="4"/>
  <c r="CE144" i="4"/>
  <c r="CE155" i="4"/>
  <c r="CE133" i="4"/>
  <c r="CE176" i="4"/>
  <c r="CE191" i="4"/>
  <c r="CE184" i="4"/>
  <c r="CE194" i="4"/>
  <c r="CE192" i="4"/>
  <c r="CE193" i="4"/>
  <c r="CE195" i="4"/>
  <c r="CE187" i="4"/>
  <c r="CE157" i="4"/>
  <c r="CE178" i="4"/>
  <c r="CE143" i="4"/>
  <c r="CE179" i="4"/>
  <c r="CE160" i="4"/>
  <c r="CE188" i="4"/>
  <c r="CE189" i="4"/>
  <c r="CE169" i="4"/>
  <c r="CE142" i="4"/>
  <c r="CE137" i="4"/>
  <c r="CE156" i="4"/>
  <c r="CE135" i="4"/>
  <c r="CE138" i="4"/>
  <c r="CE197" i="4"/>
  <c r="CE174" i="4"/>
  <c r="CE182" i="4"/>
  <c r="CE168" i="4"/>
  <c r="CE139" i="4"/>
  <c r="CE158" i="4"/>
  <c r="CE190" i="4"/>
  <c r="CE140" i="4"/>
  <c r="CE172" i="4"/>
  <c r="CE171" i="4"/>
  <c r="CE146" i="4"/>
  <c r="CE149" i="4"/>
  <c r="CE134" i="4"/>
  <c r="CE181" i="4"/>
  <c r="CE159" i="4"/>
  <c r="CE163" i="4"/>
  <c r="CE186" i="4"/>
  <c r="CE177" i="4"/>
  <c r="CE175" i="4"/>
  <c r="CE170" i="4"/>
  <c r="CE154" i="4"/>
  <c r="CE183" i="4"/>
  <c r="CF132" i="4"/>
  <c r="BF85" i="2"/>
  <c r="CA13" i="3" l="1"/>
  <c r="CB9" i="3"/>
  <c r="CB10" i="3" s="1"/>
  <c r="CA35" i="4" a="1"/>
  <c r="CA35" i="4" s="1"/>
  <c r="CA2" i="11"/>
  <c r="BY83" i="4"/>
  <c r="BY36" i="4" a="1"/>
  <c r="BY36" i="4" s="1"/>
  <c r="BY37" i="4" s="1"/>
  <c r="BY38" i="4" s="1"/>
  <c r="BY39" i="4" s="1"/>
  <c r="BW98" i="4"/>
  <c r="CF82" i="4"/>
  <c r="CD96" i="4"/>
  <c r="AX84" i="2"/>
  <c r="BF86" i="2"/>
  <c r="CF196" i="4"/>
  <c r="CF191" i="4"/>
  <c r="CF188" i="4"/>
  <c r="CF142" i="4"/>
  <c r="CF161" i="4"/>
  <c r="CF183" i="4"/>
  <c r="CF146" i="4"/>
  <c r="CF170" i="4"/>
  <c r="CF157" i="4"/>
  <c r="CF181" i="4"/>
  <c r="CF138" i="4"/>
  <c r="CF193" i="4"/>
  <c r="CF137" i="4"/>
  <c r="CF140" i="4"/>
  <c r="CF148" i="4"/>
  <c r="CF164" i="4"/>
  <c r="CF197" i="4"/>
  <c r="CF152" i="4"/>
  <c r="CF134" i="4"/>
  <c r="CF175" i="4"/>
  <c r="CF139" i="4"/>
  <c r="CF195" i="4"/>
  <c r="CF186" i="4"/>
  <c r="CF143" i="4"/>
  <c r="CF174" i="4"/>
  <c r="CF155" i="4"/>
  <c r="CF189" i="4"/>
  <c r="CF178" i="4"/>
  <c r="CF149" i="4"/>
  <c r="CF147" i="4"/>
  <c r="CF179" i="4"/>
  <c r="CF169" i="4"/>
  <c r="CF168" i="4"/>
  <c r="CF173" i="4"/>
  <c r="CF158" i="4"/>
  <c r="CF192" i="4"/>
  <c r="CF160" i="4"/>
  <c r="CF136" i="4"/>
  <c r="CF176" i="4"/>
  <c r="CF187" i="4"/>
  <c r="CF135" i="4"/>
  <c r="CF141" i="4"/>
  <c r="CF156" i="4"/>
  <c r="CF194" i="4"/>
  <c r="CF154" i="4"/>
  <c r="CF184" i="4"/>
  <c r="CF182" i="4"/>
  <c r="CF153" i="4"/>
  <c r="CF133" i="4"/>
  <c r="CF172" i="4"/>
  <c r="CF171" i="4"/>
  <c r="CF144" i="4"/>
  <c r="CF163" i="4"/>
  <c r="CF177" i="4"/>
  <c r="CF159" i="4"/>
  <c r="CF185" i="4"/>
  <c r="CF162" i="4"/>
  <c r="CF190" i="4"/>
  <c r="CF145" i="4"/>
  <c r="CG132" i="4"/>
  <c r="CG25" i="11"/>
  <c r="CG18" i="11"/>
  <c r="CG28" i="11"/>
  <c r="CG23" i="11"/>
  <c r="CG21" i="11"/>
  <c r="CG27" i="11"/>
  <c r="CG20" i="11"/>
  <c r="CG22" i="11"/>
  <c r="CG15" i="11"/>
  <c r="CG30" i="11"/>
  <c r="CG31" i="11"/>
  <c r="CG26" i="11"/>
  <c r="CG24" i="11"/>
  <c r="CG16" i="11"/>
  <c r="CG17" i="11"/>
  <c r="CG29" i="11"/>
  <c r="CG19" i="11"/>
  <c r="CH1" i="11"/>
  <c r="CB13" i="3" l="1"/>
  <c r="CC9" i="3"/>
  <c r="CC10" i="3" s="1"/>
  <c r="CB35" i="4" a="1"/>
  <c r="CB35" i="4" s="1"/>
  <c r="BX98" i="4"/>
  <c r="CB2" i="11"/>
  <c r="BZ36" i="4" a="1"/>
  <c r="BZ36" i="4" s="1"/>
  <c r="BZ37" i="4" s="1"/>
  <c r="BZ38" i="4" s="1"/>
  <c r="BZ39" i="4" s="1"/>
  <c r="BZ83" i="4"/>
  <c r="CG82" i="4"/>
  <c r="CE96" i="4"/>
  <c r="CH30" i="11"/>
  <c r="CH16" i="11"/>
  <c r="CH15" i="11"/>
  <c r="CH23" i="11"/>
  <c r="CH22" i="11"/>
  <c r="CH28" i="11"/>
  <c r="CH31" i="11"/>
  <c r="CH18" i="11"/>
  <c r="CH20" i="11"/>
  <c r="CH17" i="11"/>
  <c r="CH24" i="11"/>
  <c r="CH21" i="11"/>
  <c r="CH27" i="11"/>
  <c r="CH25" i="11"/>
  <c r="CH19" i="11"/>
  <c r="CH29" i="11"/>
  <c r="CH26" i="11"/>
  <c r="CI1" i="11"/>
  <c r="BF87" i="2"/>
  <c r="CG194" i="4"/>
  <c r="CG177" i="4"/>
  <c r="CG171" i="4"/>
  <c r="CG142" i="4"/>
  <c r="CG192" i="4"/>
  <c r="CG158" i="4"/>
  <c r="CG193" i="4"/>
  <c r="CG175" i="4"/>
  <c r="CG181" i="4"/>
  <c r="CG178" i="4"/>
  <c r="CG147" i="4"/>
  <c r="CG184" i="4"/>
  <c r="CG163" i="4"/>
  <c r="CG154" i="4"/>
  <c r="CG174" i="4"/>
  <c r="CG153" i="4"/>
  <c r="CG196" i="4"/>
  <c r="CG182" i="4"/>
  <c r="CG191" i="4"/>
  <c r="CG186" i="4"/>
  <c r="CG155" i="4"/>
  <c r="CG173" i="4"/>
  <c r="CG170" i="4"/>
  <c r="CG146" i="4"/>
  <c r="CG172" i="4"/>
  <c r="CG135" i="4"/>
  <c r="CG140" i="4"/>
  <c r="CG157" i="4"/>
  <c r="CG136" i="4"/>
  <c r="CG133" i="4"/>
  <c r="CG139" i="4"/>
  <c r="CG145" i="4"/>
  <c r="CG195" i="4"/>
  <c r="CG143" i="4"/>
  <c r="CG149" i="4"/>
  <c r="CG134" i="4"/>
  <c r="CG138" i="4"/>
  <c r="CG164" i="4"/>
  <c r="CG137" i="4"/>
  <c r="CG189" i="4"/>
  <c r="CG190" i="4"/>
  <c r="CG148" i="4"/>
  <c r="CG188" i="4"/>
  <c r="CG159" i="4"/>
  <c r="CG197" i="4"/>
  <c r="CG168" i="4"/>
  <c r="CG187" i="4"/>
  <c r="CG144" i="4"/>
  <c r="CG169" i="4"/>
  <c r="CG152" i="4"/>
  <c r="CG156" i="4"/>
  <c r="CG141" i="4"/>
  <c r="CG179" i="4"/>
  <c r="CG160" i="4"/>
  <c r="CG185" i="4"/>
  <c r="CG161" i="4"/>
  <c r="CG183" i="4"/>
  <c r="CG176" i="4"/>
  <c r="CG162" i="4"/>
  <c r="CH132" i="4"/>
  <c r="AX85" i="2"/>
  <c r="CC13" i="3" l="1"/>
  <c r="CD9" i="3"/>
  <c r="CD10" i="3" s="1"/>
  <c r="CC35" i="4" a="1"/>
  <c r="CC35" i="4" s="1"/>
  <c r="BY98" i="4"/>
  <c r="CA36" i="4" a="1"/>
  <c r="CA36" i="4" s="1"/>
  <c r="CA37" i="4" s="1"/>
  <c r="CA38" i="4" s="1"/>
  <c r="CA39" i="4" s="1"/>
  <c r="CC2" i="11"/>
  <c r="CA83" i="4"/>
  <c r="CH82" i="4"/>
  <c r="CF96" i="4"/>
  <c r="AX86" i="2"/>
  <c r="BF88" i="2"/>
  <c r="CH179" i="4"/>
  <c r="CH133" i="4"/>
  <c r="CH169" i="4"/>
  <c r="CH140" i="4"/>
  <c r="CH149" i="4"/>
  <c r="CH141" i="4"/>
  <c r="CH163" i="4"/>
  <c r="CH164" i="4"/>
  <c r="CH136" i="4"/>
  <c r="CH146" i="4"/>
  <c r="CH144" i="4"/>
  <c r="CH155" i="4"/>
  <c r="CH157" i="4"/>
  <c r="CH190" i="4"/>
  <c r="CH185" i="4"/>
  <c r="CH137" i="4"/>
  <c r="CH145" i="4"/>
  <c r="CH172" i="4"/>
  <c r="CH153" i="4"/>
  <c r="CH147" i="4"/>
  <c r="CH168" i="4"/>
  <c r="CH148" i="4"/>
  <c r="CH188" i="4"/>
  <c r="CH138" i="4"/>
  <c r="CH181" i="4"/>
  <c r="CH176" i="4"/>
  <c r="CH186" i="4"/>
  <c r="CH197" i="4"/>
  <c r="CH183" i="4"/>
  <c r="CH162" i="4"/>
  <c r="CH156" i="4"/>
  <c r="CH184" i="4"/>
  <c r="CH192" i="4"/>
  <c r="CH154" i="4"/>
  <c r="CH170" i="4"/>
  <c r="CH158" i="4"/>
  <c r="CH160" i="4"/>
  <c r="CH178" i="4"/>
  <c r="CH143" i="4"/>
  <c r="CH196" i="4"/>
  <c r="CH171" i="4"/>
  <c r="CH187" i="4"/>
  <c r="CH159" i="4"/>
  <c r="CH161" i="4"/>
  <c r="CH152" i="4"/>
  <c r="CH189" i="4"/>
  <c r="CH191" i="4"/>
  <c r="CH174" i="4"/>
  <c r="CH139" i="4"/>
  <c r="CH177" i="4"/>
  <c r="CH173" i="4"/>
  <c r="CH194" i="4"/>
  <c r="CH193" i="4"/>
  <c r="CH135" i="4"/>
  <c r="CH195" i="4"/>
  <c r="CH142" i="4"/>
  <c r="CH175" i="4"/>
  <c r="CH134" i="4"/>
  <c r="CH182" i="4"/>
  <c r="CI132" i="4"/>
  <c r="CI22" i="11"/>
  <c r="CI18" i="11"/>
  <c r="CI17" i="11"/>
  <c r="CI19" i="11"/>
  <c r="CI16" i="11"/>
  <c r="CI15" i="11"/>
  <c r="CI30" i="11"/>
  <c r="CI23" i="11"/>
  <c r="CI21" i="11"/>
  <c r="CI26" i="11"/>
  <c r="CI28" i="11"/>
  <c r="CI24" i="11"/>
  <c r="CI20" i="11"/>
  <c r="CI29" i="11"/>
  <c r="CI31" i="11"/>
  <c r="CI25" i="11"/>
  <c r="CI27" i="11"/>
  <c r="CJ1" i="11"/>
  <c r="CD13" i="3" l="1"/>
  <c r="CE9" i="3"/>
  <c r="CE10" i="3" s="1"/>
  <c r="CD35" i="4" a="1"/>
  <c r="CD35" i="4" s="1"/>
  <c r="BZ98" i="4"/>
  <c r="CD2" i="11"/>
  <c r="CB83" i="4"/>
  <c r="CB36" i="4" a="1"/>
  <c r="CB36" i="4" s="1"/>
  <c r="CB37" i="4" s="1"/>
  <c r="CB38" i="4" s="1"/>
  <c r="CB39" i="4" s="1"/>
  <c r="CI82" i="4"/>
  <c r="CG96" i="4"/>
  <c r="CJ27" i="11"/>
  <c r="CJ21" i="11"/>
  <c r="CJ31" i="11"/>
  <c r="CJ16" i="11"/>
  <c r="CJ15" i="11"/>
  <c r="CJ26" i="11"/>
  <c r="CJ28" i="11"/>
  <c r="CJ24" i="11"/>
  <c r="CJ25" i="11"/>
  <c r="CJ20" i="11"/>
  <c r="CJ18" i="11"/>
  <c r="CJ22" i="11"/>
  <c r="CJ29" i="11"/>
  <c r="CJ17" i="11"/>
  <c r="CJ19" i="11"/>
  <c r="CJ30" i="11"/>
  <c r="CJ23" i="11"/>
  <c r="CK1" i="11"/>
  <c r="CI136" i="4"/>
  <c r="CI147" i="4"/>
  <c r="CI133" i="4"/>
  <c r="CI157" i="4"/>
  <c r="CI159" i="4"/>
  <c r="CI186" i="4"/>
  <c r="CI178" i="4"/>
  <c r="CI184" i="4"/>
  <c r="CI191" i="4"/>
  <c r="CI138" i="4"/>
  <c r="CI153" i="4"/>
  <c r="CI197" i="4"/>
  <c r="CI140" i="4"/>
  <c r="CI168" i="4"/>
  <c r="CI145" i="4"/>
  <c r="CI189" i="4"/>
  <c r="CI162" i="4"/>
  <c r="CI190" i="4"/>
  <c r="CI177" i="4"/>
  <c r="CI175" i="4"/>
  <c r="CI169" i="4"/>
  <c r="CI139" i="4"/>
  <c r="CI187" i="4"/>
  <c r="CI144" i="4"/>
  <c r="CI164" i="4"/>
  <c r="CI172" i="4"/>
  <c r="CI143" i="4"/>
  <c r="CI194" i="4"/>
  <c r="CI181" i="4"/>
  <c r="CI156" i="4"/>
  <c r="CI146" i="4"/>
  <c r="CI155" i="4"/>
  <c r="CI152" i="4"/>
  <c r="CI160" i="4"/>
  <c r="CI193" i="4"/>
  <c r="CI173" i="4"/>
  <c r="CI195" i="4"/>
  <c r="CI154" i="4"/>
  <c r="CI196" i="4"/>
  <c r="CI185" i="4"/>
  <c r="CI183" i="4"/>
  <c r="CI161" i="4"/>
  <c r="CI174" i="4"/>
  <c r="CI182" i="4"/>
  <c r="CI141" i="4"/>
  <c r="CI163" i="4"/>
  <c r="CI179" i="4"/>
  <c r="CI149" i="4"/>
  <c r="CI158" i="4"/>
  <c r="CI142" i="4"/>
  <c r="CI135" i="4"/>
  <c r="CI170" i="4"/>
  <c r="CI171" i="4"/>
  <c r="CI148" i="4"/>
  <c r="CI176" i="4"/>
  <c r="CI192" i="4"/>
  <c r="CI134" i="4"/>
  <c r="CI137" i="4"/>
  <c r="CI188" i="4"/>
  <c r="CJ132" i="4"/>
  <c r="BF89" i="2"/>
  <c r="AX87" i="2"/>
  <c r="CE13" i="3" l="1"/>
  <c r="CF9" i="3"/>
  <c r="CF10" i="3" s="1"/>
  <c r="CE35" i="4" a="1"/>
  <c r="CE35" i="4" s="1"/>
  <c r="CA98" i="4"/>
  <c r="CE2" i="11"/>
  <c r="CC83" i="4"/>
  <c r="CC36" i="4" a="1"/>
  <c r="CC36" i="4" s="1"/>
  <c r="CC37" i="4" s="1"/>
  <c r="CC38" i="4" s="1"/>
  <c r="CC39" i="4" s="1"/>
  <c r="CJ82" i="4"/>
  <c r="CH96" i="4"/>
  <c r="CJ176" i="4"/>
  <c r="CJ168" i="4"/>
  <c r="CJ187" i="4"/>
  <c r="CJ183" i="4"/>
  <c r="CJ162" i="4"/>
  <c r="CJ164" i="4"/>
  <c r="CJ195" i="4"/>
  <c r="CJ148" i="4"/>
  <c r="CJ196" i="4"/>
  <c r="CJ161" i="4"/>
  <c r="CJ197" i="4"/>
  <c r="CJ136" i="4"/>
  <c r="CJ147" i="4"/>
  <c r="CJ139" i="4"/>
  <c r="CJ159" i="4"/>
  <c r="CJ171" i="4"/>
  <c r="CJ188" i="4"/>
  <c r="CJ181" i="4"/>
  <c r="CJ153" i="4"/>
  <c r="CJ191" i="4"/>
  <c r="CJ179" i="4"/>
  <c r="CJ182" i="4"/>
  <c r="CJ144" i="4"/>
  <c r="CJ185" i="4"/>
  <c r="CJ174" i="4"/>
  <c r="CJ192" i="4"/>
  <c r="CJ156" i="4"/>
  <c r="CJ155" i="4"/>
  <c r="CJ173" i="4"/>
  <c r="CJ137" i="4"/>
  <c r="CJ160" i="4"/>
  <c r="CJ140" i="4"/>
  <c r="CJ163" i="4"/>
  <c r="CJ184" i="4"/>
  <c r="CJ143" i="4"/>
  <c r="CJ146" i="4"/>
  <c r="CJ177" i="4"/>
  <c r="CJ170" i="4"/>
  <c r="CJ141" i="4"/>
  <c r="CJ158" i="4"/>
  <c r="CJ154" i="4"/>
  <c r="CJ134" i="4"/>
  <c r="CJ194" i="4"/>
  <c r="CJ133" i="4"/>
  <c r="CJ138" i="4"/>
  <c r="CJ193" i="4"/>
  <c r="CJ169" i="4"/>
  <c r="CJ178" i="4"/>
  <c r="CJ152" i="4"/>
  <c r="CJ189" i="4"/>
  <c r="CJ142" i="4"/>
  <c r="CJ175" i="4"/>
  <c r="CJ149" i="4"/>
  <c r="CJ190" i="4"/>
  <c r="CJ172" i="4"/>
  <c r="CJ157" i="4"/>
  <c r="CJ186" i="4"/>
  <c r="CJ145" i="4"/>
  <c r="CJ135" i="4"/>
  <c r="CK132" i="4"/>
  <c r="BF90" i="2"/>
  <c r="AX88" i="2"/>
  <c r="CK27" i="11"/>
  <c r="CK15" i="11"/>
  <c r="CK20" i="11"/>
  <c r="CK23" i="11"/>
  <c r="CK17" i="11"/>
  <c r="CK29" i="11"/>
  <c r="CK28" i="11"/>
  <c r="CK16" i="11"/>
  <c r="CK21" i="11"/>
  <c r="CK18" i="11"/>
  <c r="CK31" i="11"/>
  <c r="CK26" i="11"/>
  <c r="CK22" i="11"/>
  <c r="CK30" i="11"/>
  <c r="CK19" i="11"/>
  <c r="CK25" i="11"/>
  <c r="CK24" i="11"/>
  <c r="CL1" i="11"/>
  <c r="CF13" i="3" l="1"/>
  <c r="CG9" i="3"/>
  <c r="CG10" i="3" s="1"/>
  <c r="CF35" i="4" a="1"/>
  <c r="CF35" i="4" s="1"/>
  <c r="CB98" i="4"/>
  <c r="CF2" i="11"/>
  <c r="CD83" i="4"/>
  <c r="CD36" i="4" a="1"/>
  <c r="CD36" i="4" s="1"/>
  <c r="CD37" i="4" s="1"/>
  <c r="CD38" i="4" s="1"/>
  <c r="CD39" i="4" s="1"/>
  <c r="CK82" i="4"/>
  <c r="CI96" i="4"/>
  <c r="BF91" i="2"/>
  <c r="CK145" i="4"/>
  <c r="CK134" i="4"/>
  <c r="CK142" i="4"/>
  <c r="CK171" i="4"/>
  <c r="CK139" i="4"/>
  <c r="CK193" i="4"/>
  <c r="CK169" i="4"/>
  <c r="CK187" i="4"/>
  <c r="CK189" i="4"/>
  <c r="CK191" i="4"/>
  <c r="CK135" i="4"/>
  <c r="CK143" i="4"/>
  <c r="CK160" i="4"/>
  <c r="CK170" i="4"/>
  <c r="CK183" i="4"/>
  <c r="CK196" i="4"/>
  <c r="CK137" i="4"/>
  <c r="CK179" i="4"/>
  <c r="CK172" i="4"/>
  <c r="CK174" i="4"/>
  <c r="CK140" i="4"/>
  <c r="CK146" i="4"/>
  <c r="CK161" i="4"/>
  <c r="CK149" i="4"/>
  <c r="CK148" i="4"/>
  <c r="CK156" i="4"/>
  <c r="CK178" i="4"/>
  <c r="CK173" i="4"/>
  <c r="CK188" i="4"/>
  <c r="CK152" i="4"/>
  <c r="CK147" i="4"/>
  <c r="CK141" i="4"/>
  <c r="CK157" i="4"/>
  <c r="CK181" i="4"/>
  <c r="CK182" i="4"/>
  <c r="CK192" i="4"/>
  <c r="CK185" i="4"/>
  <c r="CK195" i="4"/>
  <c r="CK162" i="4"/>
  <c r="CK168" i="4"/>
  <c r="CK176" i="4"/>
  <c r="CK155" i="4"/>
  <c r="CK138" i="4"/>
  <c r="CK153" i="4"/>
  <c r="CK163" i="4"/>
  <c r="CK133" i="4"/>
  <c r="CK158" i="4"/>
  <c r="CK186" i="4"/>
  <c r="CK190" i="4"/>
  <c r="CK194" i="4"/>
  <c r="CK154" i="4"/>
  <c r="CK136" i="4"/>
  <c r="CK177" i="4"/>
  <c r="CK184" i="4"/>
  <c r="CK164" i="4"/>
  <c r="CK144" i="4"/>
  <c r="CK159" i="4"/>
  <c r="CK197" i="4"/>
  <c r="CK175" i="4"/>
  <c r="CL132" i="4"/>
  <c r="CL27" i="11"/>
  <c r="CL22" i="11"/>
  <c r="CL30" i="11"/>
  <c r="CL19" i="11"/>
  <c r="CL31" i="11"/>
  <c r="CL18" i="11"/>
  <c r="CL28" i="11"/>
  <c r="CL23" i="11"/>
  <c r="CL29" i="11"/>
  <c r="CL16" i="11"/>
  <c r="CL25" i="11"/>
  <c r="CL15" i="11"/>
  <c r="CL20" i="11"/>
  <c r="CL26" i="11"/>
  <c r="CL21" i="11"/>
  <c r="CL17" i="11"/>
  <c r="CL24" i="11"/>
  <c r="CM1" i="11"/>
  <c r="AX89" i="2"/>
  <c r="CG13" i="3" l="1"/>
  <c r="CH9" i="3"/>
  <c r="CH10" i="3" s="1"/>
  <c r="CG35" i="4" a="1"/>
  <c r="CG35" i="4" s="1"/>
  <c r="CG2" i="11"/>
  <c r="CE83" i="4"/>
  <c r="CE36" i="4" a="1"/>
  <c r="CE36" i="4" s="1"/>
  <c r="CE37" i="4" s="1"/>
  <c r="CE38" i="4" s="1"/>
  <c r="CE39" i="4" s="1"/>
  <c r="CC98" i="4"/>
  <c r="CG83" i="4"/>
  <c r="CL82" i="4"/>
  <c r="CJ96" i="4"/>
  <c r="CM27" i="11"/>
  <c r="CM18" i="11"/>
  <c r="CM30" i="11"/>
  <c r="CM24" i="11"/>
  <c r="CM23" i="11"/>
  <c r="CM28" i="11"/>
  <c r="CM19" i="11"/>
  <c r="CM15" i="11"/>
  <c r="CM29" i="11"/>
  <c r="CM31" i="11"/>
  <c r="CM17" i="11"/>
  <c r="CM25" i="11"/>
  <c r="CM16" i="11"/>
  <c r="CM26" i="11"/>
  <c r="CM22" i="11"/>
  <c r="CM21" i="11"/>
  <c r="CM20" i="11"/>
  <c r="CN1" i="11"/>
  <c r="AX90" i="2"/>
  <c r="BF92" i="2"/>
  <c r="CL181" i="4"/>
  <c r="CL182" i="4"/>
  <c r="CL152" i="4"/>
  <c r="CL146" i="4"/>
  <c r="CL177" i="4"/>
  <c r="CL164" i="4"/>
  <c r="CL174" i="4"/>
  <c r="CL148" i="4"/>
  <c r="CL157" i="4"/>
  <c r="CL158" i="4"/>
  <c r="CL139" i="4"/>
  <c r="CL163" i="4"/>
  <c r="CL159" i="4"/>
  <c r="CL190" i="4"/>
  <c r="CL193" i="4"/>
  <c r="CL142" i="4"/>
  <c r="CL161" i="4"/>
  <c r="CL175" i="4"/>
  <c r="CL194" i="4"/>
  <c r="CL197" i="4"/>
  <c r="CL147" i="4"/>
  <c r="CL138" i="4"/>
  <c r="CL133" i="4"/>
  <c r="CL149" i="4"/>
  <c r="CL192" i="4"/>
  <c r="CL189" i="4"/>
  <c r="CL171" i="4"/>
  <c r="CL179" i="4"/>
  <c r="CL186" i="4"/>
  <c r="CL173" i="4"/>
  <c r="CL170" i="4"/>
  <c r="CL188" i="4"/>
  <c r="CL135" i="4"/>
  <c r="CL176" i="4"/>
  <c r="CL156" i="4"/>
  <c r="CL168" i="4"/>
  <c r="CL160" i="4"/>
  <c r="CL187" i="4"/>
  <c r="CL178" i="4"/>
  <c r="CL144" i="4"/>
  <c r="CL154" i="4"/>
  <c r="CL184" i="4"/>
  <c r="CL162" i="4"/>
  <c r="CL140" i="4"/>
  <c r="CL145" i="4"/>
  <c r="CL134" i="4"/>
  <c r="CL185" i="4"/>
  <c r="CL195" i="4"/>
  <c r="CL153" i="4"/>
  <c r="CL136" i="4"/>
  <c r="CL137" i="4"/>
  <c r="CL141" i="4"/>
  <c r="CL196" i="4"/>
  <c r="CL191" i="4"/>
  <c r="CL183" i="4"/>
  <c r="CL169" i="4"/>
  <c r="CL172" i="4"/>
  <c r="CL155" i="4"/>
  <c r="CL143" i="4"/>
  <c r="CM132" i="4"/>
  <c r="CH13" i="3" l="1"/>
  <c r="CI9" i="3"/>
  <c r="CI10" i="3" s="1"/>
  <c r="CH35" i="4" a="1"/>
  <c r="CH35" i="4" s="1"/>
  <c r="CI2" i="11"/>
  <c r="CF83" i="4"/>
  <c r="CH2" i="11"/>
  <c r="CD98" i="4"/>
  <c r="CF98" i="4"/>
  <c r="CM82" i="4"/>
  <c r="CK96" i="4"/>
  <c r="AX91" i="2"/>
  <c r="BF93" i="2"/>
  <c r="CM171" i="4"/>
  <c r="CM145" i="4"/>
  <c r="CM158" i="4"/>
  <c r="CM146" i="4"/>
  <c r="CM179" i="4"/>
  <c r="CM175" i="4"/>
  <c r="CM152" i="4"/>
  <c r="CM188" i="4"/>
  <c r="CM142" i="4"/>
  <c r="CM194" i="4"/>
  <c r="CM190" i="4"/>
  <c r="CM191" i="4"/>
  <c r="CM164" i="4"/>
  <c r="CM186" i="4"/>
  <c r="CM174" i="4"/>
  <c r="CM157" i="4"/>
  <c r="CM141" i="4"/>
  <c r="CM144" i="4"/>
  <c r="CM183" i="4"/>
  <c r="CM197" i="4"/>
  <c r="CM160" i="4"/>
  <c r="CM143" i="4"/>
  <c r="CM159" i="4"/>
  <c r="CM149" i="4"/>
  <c r="CM168" i="4"/>
  <c r="CM153" i="4"/>
  <c r="CM138" i="4"/>
  <c r="CM133" i="4"/>
  <c r="CM192" i="4"/>
  <c r="CM148" i="4"/>
  <c r="CM196" i="4"/>
  <c r="CM156" i="4"/>
  <c r="CM187" i="4"/>
  <c r="CM169" i="4"/>
  <c r="CM189" i="4"/>
  <c r="CM178" i="4"/>
  <c r="CM163" i="4"/>
  <c r="CM134" i="4"/>
  <c r="CM137" i="4"/>
  <c r="CM181" i="4"/>
  <c r="CM195" i="4"/>
  <c r="CM136" i="4"/>
  <c r="CM139" i="4"/>
  <c r="CM161" i="4"/>
  <c r="CM155" i="4"/>
  <c r="CM184" i="4"/>
  <c r="CM182" i="4"/>
  <c r="CM170" i="4"/>
  <c r="CM185" i="4"/>
  <c r="CM172" i="4"/>
  <c r="CM162" i="4"/>
  <c r="CM154" i="4"/>
  <c r="CM177" i="4"/>
  <c r="CM173" i="4"/>
  <c r="CM135" i="4"/>
  <c r="CM140" i="4"/>
  <c r="CM176" i="4"/>
  <c r="CM193" i="4"/>
  <c r="CM147" i="4"/>
  <c r="CN132" i="4"/>
  <c r="CN26" i="11"/>
  <c r="CN15" i="11"/>
  <c r="CN18" i="11"/>
  <c r="CN27" i="11"/>
  <c r="CN28" i="11"/>
  <c r="CN21" i="11"/>
  <c r="CN16" i="11"/>
  <c r="CN22" i="11"/>
  <c r="CN24" i="11"/>
  <c r="CN30" i="11"/>
  <c r="CN20" i="11"/>
  <c r="CN23" i="11"/>
  <c r="CN19" i="11"/>
  <c r="CN17" i="11"/>
  <c r="CN31" i="11"/>
  <c r="CN29" i="11"/>
  <c r="CN25" i="11"/>
  <c r="CO1" i="11"/>
  <c r="CI13" i="3" l="1"/>
  <c r="CJ9" i="3"/>
  <c r="CJ10" i="3" s="1"/>
  <c r="CI35" i="4" a="1"/>
  <c r="CI35" i="4" s="1"/>
  <c r="CH36" i="4" a="1"/>
  <c r="CH36" i="4" s="1"/>
  <c r="CG36" i="4" a="1"/>
  <c r="CG36" i="4" s="1"/>
  <c r="CH83" i="4"/>
  <c r="CG98" i="4" s="1"/>
  <c r="CF36" i="4" a="1"/>
  <c r="CF36" i="4" s="1"/>
  <c r="CF37" i="4" s="1"/>
  <c r="CF38" i="4" s="1"/>
  <c r="CF39" i="4" s="1"/>
  <c r="CJ2" i="11"/>
  <c r="CE98" i="4"/>
  <c r="CI83" i="4"/>
  <c r="CN82" i="4"/>
  <c r="CL96" i="4"/>
  <c r="AX92" i="2"/>
  <c r="CO15" i="11"/>
  <c r="CO29" i="11"/>
  <c r="CO18" i="11"/>
  <c r="CO16" i="11"/>
  <c r="CO30" i="11"/>
  <c r="CO20" i="11"/>
  <c r="CO17" i="11"/>
  <c r="CO27" i="11"/>
  <c r="CO25" i="11"/>
  <c r="CO19" i="11"/>
  <c r="CO21" i="11"/>
  <c r="CO28" i="11"/>
  <c r="CO26" i="11"/>
  <c r="CO23" i="11"/>
  <c r="CO31" i="11"/>
  <c r="CO24" i="11"/>
  <c r="CO22" i="11"/>
  <c r="CP1" i="11"/>
  <c r="BF94" i="2"/>
  <c r="CN178" i="4"/>
  <c r="CN140" i="4"/>
  <c r="CN159" i="4"/>
  <c r="CN169" i="4"/>
  <c r="CN160" i="4"/>
  <c r="CN184" i="4"/>
  <c r="CN164" i="4"/>
  <c r="CN143" i="4"/>
  <c r="CN181" i="4"/>
  <c r="CN135" i="4"/>
  <c r="CN173" i="4"/>
  <c r="CN190" i="4"/>
  <c r="CN192" i="4"/>
  <c r="CN183" i="4"/>
  <c r="CN177" i="4"/>
  <c r="CN134" i="4"/>
  <c r="CN153" i="4"/>
  <c r="CN155" i="4"/>
  <c r="CN195" i="4"/>
  <c r="CN154" i="4"/>
  <c r="CN156" i="4"/>
  <c r="CN179" i="4"/>
  <c r="CN142" i="4"/>
  <c r="CN185" i="4"/>
  <c r="CN171" i="4"/>
  <c r="CN137" i="4"/>
  <c r="CN138" i="4"/>
  <c r="CN161" i="4"/>
  <c r="CN194" i="4"/>
  <c r="CN182" i="4"/>
  <c r="CN187" i="4"/>
  <c r="CN176" i="4"/>
  <c r="CN197" i="4"/>
  <c r="CN175" i="4"/>
  <c r="CN157" i="4"/>
  <c r="CN191" i="4"/>
  <c r="CN174" i="4"/>
  <c r="CN139" i="4"/>
  <c r="CN147" i="4"/>
  <c r="CN196" i="4"/>
  <c r="CN186" i="4"/>
  <c r="CN148" i="4"/>
  <c r="CN172" i="4"/>
  <c r="CN141" i="4"/>
  <c r="CN193" i="4"/>
  <c r="CN136" i="4"/>
  <c r="CN145" i="4"/>
  <c r="CN163" i="4"/>
  <c r="CN170" i="4"/>
  <c r="CN149" i="4"/>
  <c r="CN133" i="4"/>
  <c r="CN168" i="4"/>
  <c r="CN188" i="4"/>
  <c r="CN162" i="4"/>
  <c r="CN144" i="4"/>
  <c r="CN146" i="4"/>
  <c r="CN152" i="4"/>
  <c r="CN189" i="4"/>
  <c r="CN158" i="4"/>
  <c r="CO132" i="4"/>
  <c r="CJ13" i="3" l="1"/>
  <c r="CK9" i="3"/>
  <c r="CK10" i="3" s="1"/>
  <c r="CJ35" i="4" a="1"/>
  <c r="CJ35" i="4" s="1"/>
  <c r="CI36" i="4" a="1"/>
  <c r="CI36" i="4" s="1"/>
  <c r="CI37" i="4" s="1"/>
  <c r="CK2" i="11"/>
  <c r="CG37" i="4"/>
  <c r="CG38" i="4" s="1"/>
  <c r="CG39" i="4" s="1"/>
  <c r="CH37" i="4"/>
  <c r="CH98" i="4"/>
  <c r="CO82" i="4"/>
  <c r="CM96" i="4"/>
  <c r="BF95" i="2"/>
  <c r="CO187" i="4"/>
  <c r="CO147" i="4"/>
  <c r="CO181" i="4"/>
  <c r="CO138" i="4"/>
  <c r="CO134" i="4"/>
  <c r="CO164" i="4"/>
  <c r="CO159" i="4"/>
  <c r="CO182" i="4"/>
  <c r="CO194" i="4"/>
  <c r="CO152" i="4"/>
  <c r="CO160" i="4"/>
  <c r="CO157" i="4"/>
  <c r="CO179" i="4"/>
  <c r="CO185" i="4"/>
  <c r="CO173" i="4"/>
  <c r="CO192" i="4"/>
  <c r="CO186" i="4"/>
  <c r="CO149" i="4"/>
  <c r="CO161" i="4"/>
  <c r="CO175" i="4"/>
  <c r="CO146" i="4"/>
  <c r="CO148" i="4"/>
  <c r="CO184" i="4"/>
  <c r="CO154" i="4"/>
  <c r="CO183" i="4"/>
  <c r="CO191" i="4"/>
  <c r="CO177" i="4"/>
  <c r="CO141" i="4"/>
  <c r="CO135" i="4"/>
  <c r="CO143" i="4"/>
  <c r="CO142" i="4"/>
  <c r="CO156" i="4"/>
  <c r="CO176" i="4"/>
  <c r="CO169" i="4"/>
  <c r="CO170" i="4"/>
  <c r="CO172" i="4"/>
  <c r="CO174" i="4"/>
  <c r="CO178" i="4"/>
  <c r="CO153" i="4"/>
  <c r="CO155" i="4"/>
  <c r="CO168" i="4"/>
  <c r="CO195" i="4"/>
  <c r="CO137" i="4"/>
  <c r="CO140" i="4"/>
  <c r="CO163" i="4"/>
  <c r="CO139" i="4"/>
  <c r="CO171" i="4"/>
  <c r="CO196" i="4"/>
  <c r="CO162" i="4"/>
  <c r="CO145" i="4"/>
  <c r="CO188" i="4"/>
  <c r="CO190" i="4"/>
  <c r="CO197" i="4"/>
  <c r="CO136" i="4"/>
  <c r="CO133" i="4"/>
  <c r="CO189" i="4"/>
  <c r="CO158" i="4"/>
  <c r="CO193" i="4"/>
  <c r="CO144" i="4"/>
  <c r="CP132" i="4"/>
  <c r="CP16" i="11"/>
  <c r="CP23" i="11"/>
  <c r="CP31" i="11"/>
  <c r="CP17" i="11"/>
  <c r="CP20" i="11"/>
  <c r="CP29" i="11"/>
  <c r="CP19" i="11"/>
  <c r="CP25" i="11"/>
  <c r="CP24" i="11"/>
  <c r="CP18" i="11"/>
  <c r="CP30" i="11"/>
  <c r="CP28" i="11"/>
  <c r="CP27" i="11"/>
  <c r="CP21" i="11"/>
  <c r="CP15" i="11"/>
  <c r="CP26" i="11"/>
  <c r="CP22" i="11"/>
  <c r="CQ1" i="11"/>
  <c r="AX93" i="2"/>
  <c r="CK13" i="3" l="1"/>
  <c r="CL9" i="3"/>
  <c r="CL10" i="3" s="1"/>
  <c r="CK35" i="4" a="1"/>
  <c r="CK35" i="4" s="1"/>
  <c r="CH38" i="4"/>
  <c r="CH39" i="4" s="1"/>
  <c r="CP82" i="4"/>
  <c r="CN96" i="4"/>
  <c r="CQ27" i="11"/>
  <c r="CQ24" i="11"/>
  <c r="CQ25" i="11"/>
  <c r="CQ28" i="11"/>
  <c r="CQ31" i="11"/>
  <c r="CQ19" i="11"/>
  <c r="CQ22" i="11"/>
  <c r="CQ15" i="11"/>
  <c r="CQ18" i="11"/>
  <c r="CQ16" i="11"/>
  <c r="CQ23" i="11"/>
  <c r="CQ17" i="11"/>
  <c r="CQ30" i="11"/>
  <c r="CQ26" i="11"/>
  <c r="CQ20" i="11"/>
  <c r="CQ21" i="11"/>
  <c r="CQ29" i="11"/>
  <c r="CR1" i="11"/>
  <c r="BF96" i="2"/>
  <c r="AX94" i="2"/>
  <c r="CP134" i="4"/>
  <c r="CP140" i="4"/>
  <c r="CP186" i="4"/>
  <c r="CP183" i="4"/>
  <c r="CP184" i="4"/>
  <c r="CP164" i="4"/>
  <c r="CP147" i="4"/>
  <c r="CP135" i="4"/>
  <c r="CP176" i="4"/>
  <c r="CP160" i="4"/>
  <c r="CP143" i="4"/>
  <c r="CP158" i="4"/>
  <c r="CP155" i="4"/>
  <c r="CP148" i="4"/>
  <c r="CP173" i="4"/>
  <c r="CP197" i="4"/>
  <c r="CP154" i="4"/>
  <c r="CP137" i="4"/>
  <c r="CP139" i="4"/>
  <c r="CP146" i="4"/>
  <c r="CP142" i="4"/>
  <c r="CP171" i="4"/>
  <c r="CP194" i="4"/>
  <c r="CP191" i="4"/>
  <c r="CP177" i="4"/>
  <c r="CP182" i="4"/>
  <c r="CP187" i="4"/>
  <c r="CP192" i="4"/>
  <c r="CP189" i="4"/>
  <c r="CP156" i="4"/>
  <c r="CP168" i="4"/>
  <c r="CP163" i="4"/>
  <c r="CP193" i="4"/>
  <c r="CP153" i="4"/>
  <c r="CP162" i="4"/>
  <c r="CP185" i="4"/>
  <c r="CP161" i="4"/>
  <c r="CP152" i="4"/>
  <c r="CP133" i="4"/>
  <c r="CP174" i="4"/>
  <c r="CP141" i="4"/>
  <c r="CP169" i="4"/>
  <c r="CP138" i="4"/>
  <c r="CP196" i="4"/>
  <c r="CP159" i="4"/>
  <c r="CP175" i="4"/>
  <c r="CP136" i="4"/>
  <c r="CP195" i="4"/>
  <c r="CP190" i="4"/>
  <c r="CP172" i="4"/>
  <c r="CP188" i="4"/>
  <c r="CP179" i="4"/>
  <c r="CP178" i="4"/>
  <c r="CP144" i="4"/>
  <c r="CP145" i="4"/>
  <c r="CP157" i="4"/>
  <c r="CP170" i="4"/>
  <c r="CP149" i="4"/>
  <c r="CP181" i="4"/>
  <c r="CQ132" i="4"/>
  <c r="CL13" i="3" l="1"/>
  <c r="CM9" i="3"/>
  <c r="CM10" i="3" s="1"/>
  <c r="CL35" i="4" a="1"/>
  <c r="CL35" i="4" s="1"/>
  <c r="CI38" i="4"/>
  <c r="CI39" i="4" s="1"/>
  <c r="CM2" i="11"/>
  <c r="CK83" i="4"/>
  <c r="CJ98" i="4" s="1"/>
  <c r="CJ83" i="4"/>
  <c r="CJ36" i="4" a="1"/>
  <c r="CJ36" i="4" s="1"/>
  <c r="CJ37" i="4" s="1"/>
  <c r="CL2" i="11"/>
  <c r="CQ82" i="4"/>
  <c r="CO96" i="4"/>
  <c r="CR28" i="11"/>
  <c r="CR19" i="11"/>
  <c r="CR26" i="11"/>
  <c r="CR27" i="11"/>
  <c r="CR31" i="11"/>
  <c r="CR30" i="11"/>
  <c r="CR16" i="11"/>
  <c r="CR25" i="11"/>
  <c r="CR20" i="11"/>
  <c r="CR29" i="11"/>
  <c r="CR24" i="11"/>
  <c r="CR17" i="11"/>
  <c r="CR23" i="11"/>
  <c r="CR22" i="11"/>
  <c r="CR21" i="11"/>
  <c r="CR15" i="11"/>
  <c r="CR18" i="11"/>
  <c r="CS1" i="11"/>
  <c r="CQ168" i="4"/>
  <c r="CQ142" i="4"/>
  <c r="CQ163" i="4"/>
  <c r="CQ172" i="4"/>
  <c r="CQ195" i="4"/>
  <c r="CQ156" i="4"/>
  <c r="CQ161" i="4"/>
  <c r="CQ164" i="4"/>
  <c r="CQ149" i="4"/>
  <c r="CQ134" i="4"/>
  <c r="CQ155" i="4"/>
  <c r="CQ173" i="4"/>
  <c r="CQ139" i="4"/>
  <c r="CQ153" i="4"/>
  <c r="CQ179" i="4"/>
  <c r="CQ177" i="4"/>
  <c r="CQ187" i="4"/>
  <c r="CQ176" i="4"/>
  <c r="CQ152" i="4"/>
  <c r="CQ144" i="4"/>
  <c r="CQ162" i="4"/>
  <c r="CQ136" i="4"/>
  <c r="CQ192" i="4"/>
  <c r="CQ184" i="4"/>
  <c r="CQ133" i="4"/>
  <c r="CQ193" i="4"/>
  <c r="CQ137" i="4"/>
  <c r="CQ197" i="4"/>
  <c r="CQ170" i="4"/>
  <c r="CQ159" i="4"/>
  <c r="CQ160" i="4"/>
  <c r="CQ146" i="4"/>
  <c r="CQ174" i="4"/>
  <c r="CQ147" i="4"/>
  <c r="CQ175" i="4"/>
  <c r="CQ140" i="4"/>
  <c r="CQ145" i="4"/>
  <c r="CQ191" i="4"/>
  <c r="CQ148" i="4"/>
  <c r="CQ158" i="4"/>
  <c r="CQ154" i="4"/>
  <c r="CQ183" i="4"/>
  <c r="CQ138" i="4"/>
  <c r="CQ196" i="4"/>
  <c r="CQ169" i="4"/>
  <c r="CQ141" i="4"/>
  <c r="CQ171" i="4"/>
  <c r="CQ189" i="4"/>
  <c r="CQ157" i="4"/>
  <c r="CQ178" i="4"/>
  <c r="CQ190" i="4"/>
  <c r="CQ188" i="4"/>
  <c r="CQ143" i="4"/>
  <c r="CQ181" i="4"/>
  <c r="CQ194" i="4"/>
  <c r="CQ185" i="4"/>
  <c r="CQ135" i="4"/>
  <c r="CQ182" i="4"/>
  <c r="CQ186" i="4"/>
  <c r="CR132" i="4"/>
  <c r="BF97" i="2"/>
  <c r="AX95" i="2"/>
  <c r="CM13" i="3" l="1"/>
  <c r="CN9" i="3"/>
  <c r="CN10" i="3" s="1"/>
  <c r="CN2" i="11"/>
  <c r="CM35" i="4" a="1"/>
  <c r="CM35" i="4" s="1"/>
  <c r="CJ38" i="4"/>
  <c r="CJ39" i="4" s="1"/>
  <c r="CL83" i="4"/>
  <c r="CK98" i="4" s="1"/>
  <c r="CL36" i="4" a="1"/>
  <c r="CL36" i="4" s="1"/>
  <c r="CI98" i="4"/>
  <c r="CK36" i="4" a="1"/>
  <c r="CK36" i="4" s="1"/>
  <c r="CK37" i="4" s="1"/>
  <c r="CK38" i="4" s="1"/>
  <c r="CR82" i="4"/>
  <c r="CP96" i="4"/>
  <c r="AX96" i="2"/>
  <c r="CR155" i="4"/>
  <c r="CR161" i="4"/>
  <c r="CR158" i="4"/>
  <c r="CR152" i="4"/>
  <c r="CR184" i="4"/>
  <c r="CR183" i="4"/>
  <c r="CR147" i="4"/>
  <c r="CR162" i="4"/>
  <c r="CR192" i="4"/>
  <c r="CR142" i="4"/>
  <c r="CR178" i="4"/>
  <c r="CR181" i="4"/>
  <c r="CR172" i="4"/>
  <c r="CR160" i="4"/>
  <c r="CR141" i="4"/>
  <c r="CR159" i="4"/>
  <c r="CR137" i="4"/>
  <c r="CR194" i="4"/>
  <c r="CR157" i="4"/>
  <c r="CR173" i="4"/>
  <c r="CR145" i="4"/>
  <c r="CR134" i="4"/>
  <c r="CR177" i="4"/>
  <c r="CR135" i="4"/>
  <c r="CR168" i="4"/>
  <c r="CR140" i="4"/>
  <c r="CR133" i="4"/>
  <c r="CR196" i="4"/>
  <c r="CR148" i="4"/>
  <c r="CR188" i="4"/>
  <c r="CR193" i="4"/>
  <c r="CR143" i="4"/>
  <c r="CR169" i="4"/>
  <c r="CR171" i="4"/>
  <c r="CR156" i="4"/>
  <c r="CR149" i="4"/>
  <c r="CR191" i="4"/>
  <c r="CR185" i="4"/>
  <c r="CR138" i="4"/>
  <c r="CR164" i="4"/>
  <c r="CR153" i="4"/>
  <c r="CR146" i="4"/>
  <c r="CR187" i="4"/>
  <c r="CR136" i="4"/>
  <c r="CR179" i="4"/>
  <c r="CR186" i="4"/>
  <c r="CR144" i="4"/>
  <c r="CR139" i="4"/>
  <c r="CR175" i="4"/>
  <c r="CR174" i="4"/>
  <c r="CR182" i="4"/>
  <c r="CR176" i="4"/>
  <c r="CR197" i="4"/>
  <c r="CR189" i="4"/>
  <c r="CR195" i="4"/>
  <c r="CR154" i="4"/>
  <c r="CR170" i="4"/>
  <c r="CR163" i="4"/>
  <c r="CR190" i="4"/>
  <c r="CS132" i="4"/>
  <c r="CS26" i="11"/>
  <c r="CS17" i="11"/>
  <c r="CS30" i="11"/>
  <c r="CS31" i="11"/>
  <c r="CS20" i="11"/>
  <c r="CS23" i="11"/>
  <c r="CS21" i="11"/>
  <c r="CS28" i="11"/>
  <c r="CS27" i="11"/>
  <c r="CS15" i="11"/>
  <c r="CS16" i="11"/>
  <c r="CS25" i="11"/>
  <c r="CS24" i="11"/>
  <c r="CS22" i="11"/>
  <c r="CS19" i="11"/>
  <c r="CS18" i="11"/>
  <c r="CS29" i="11"/>
  <c r="CT1" i="11"/>
  <c r="BF98" i="2"/>
  <c r="CN13" i="3" l="1"/>
  <c r="CO9" i="3"/>
  <c r="CO10" i="3" s="1"/>
  <c r="CO2" i="11"/>
  <c r="CN35" i="4" a="1"/>
  <c r="CN35" i="4" s="1"/>
  <c r="CK39" i="4"/>
  <c r="CM83" i="4"/>
  <c r="CL98" i="4" s="1"/>
  <c r="CM36" i="4" a="1"/>
  <c r="CM36" i="4" s="1"/>
  <c r="CM37" i="4" s="1"/>
  <c r="CL37" i="4"/>
  <c r="CL38" i="4" s="1"/>
  <c r="CN83" i="4"/>
  <c r="CM98" i="4" s="1"/>
  <c r="CS82" i="4"/>
  <c r="CQ96" i="4"/>
  <c r="CS195" i="4"/>
  <c r="CS197" i="4"/>
  <c r="CS179" i="4"/>
  <c r="CS185" i="4"/>
  <c r="CS178" i="4"/>
  <c r="CS161" i="4"/>
  <c r="CS168" i="4"/>
  <c r="CS153" i="4"/>
  <c r="CS171" i="4"/>
  <c r="CS173" i="4"/>
  <c r="CS192" i="4"/>
  <c r="CS187" i="4"/>
  <c r="CS196" i="4"/>
  <c r="CS134" i="4"/>
  <c r="CS162" i="4"/>
  <c r="CS155" i="4"/>
  <c r="CS175" i="4"/>
  <c r="CS164" i="4"/>
  <c r="CS147" i="4"/>
  <c r="CS177" i="4"/>
  <c r="CS174" i="4"/>
  <c r="CS141" i="4"/>
  <c r="CS146" i="4"/>
  <c r="CS152" i="4"/>
  <c r="CS189" i="4"/>
  <c r="CS193" i="4"/>
  <c r="CS183" i="4"/>
  <c r="CS176" i="4"/>
  <c r="CS138" i="4"/>
  <c r="CS188" i="4"/>
  <c r="CS139" i="4"/>
  <c r="CS191" i="4"/>
  <c r="CS148" i="4"/>
  <c r="CS137" i="4"/>
  <c r="CS156" i="4"/>
  <c r="CS143" i="4"/>
  <c r="CS194" i="4"/>
  <c r="CS163" i="4"/>
  <c r="CS159" i="4"/>
  <c r="CS145" i="4"/>
  <c r="CS184" i="4"/>
  <c r="CS186" i="4"/>
  <c r="CS172" i="4"/>
  <c r="CS136" i="4"/>
  <c r="CS160" i="4"/>
  <c r="CS181" i="4"/>
  <c r="CS140" i="4"/>
  <c r="CS149" i="4"/>
  <c r="CS158" i="4"/>
  <c r="CS154" i="4"/>
  <c r="CS157" i="4"/>
  <c r="CS142" i="4"/>
  <c r="CS144" i="4"/>
  <c r="CS182" i="4"/>
  <c r="CS170" i="4"/>
  <c r="CS169" i="4"/>
  <c r="CS133" i="4"/>
  <c r="CS190" i="4"/>
  <c r="CS135" i="4"/>
  <c r="CT132" i="4"/>
  <c r="AX97" i="2"/>
  <c r="BF99" i="2"/>
  <c r="CT29" i="11"/>
  <c r="CT19" i="11"/>
  <c r="CT22" i="11"/>
  <c r="CT20" i="11"/>
  <c r="CT25" i="11"/>
  <c r="CT28" i="11"/>
  <c r="CT16" i="11"/>
  <c r="CT31" i="11"/>
  <c r="CT30" i="11"/>
  <c r="CT15" i="11"/>
  <c r="CT17" i="11"/>
  <c r="CT23" i="11"/>
  <c r="CT27" i="11"/>
  <c r="CT24" i="11"/>
  <c r="CT26" i="11"/>
  <c r="CT21" i="11"/>
  <c r="CT18" i="11"/>
  <c r="CU1" i="11"/>
  <c r="CO13" i="3" l="1"/>
  <c r="CP9" i="3"/>
  <c r="CP10" i="3" s="1"/>
  <c r="CO35" i="4" a="1"/>
  <c r="CO35" i="4" s="1"/>
  <c r="CM38" i="4"/>
  <c r="CL39" i="4"/>
  <c r="CP2" i="11"/>
  <c r="CN36" i="4" a="1"/>
  <c r="CN36" i="4" s="1"/>
  <c r="CN37" i="4" s="1"/>
  <c r="CN38" i="4" s="1"/>
  <c r="CT82" i="4"/>
  <c r="CR96" i="4"/>
  <c r="CT175" i="4"/>
  <c r="CT148" i="4"/>
  <c r="CT138" i="4"/>
  <c r="CT171" i="4"/>
  <c r="CT156" i="4"/>
  <c r="CT159" i="4"/>
  <c r="CT140" i="4"/>
  <c r="CT134" i="4"/>
  <c r="CT154" i="4"/>
  <c r="CT184" i="4"/>
  <c r="CT164" i="4"/>
  <c r="CT153" i="4"/>
  <c r="CT137" i="4"/>
  <c r="CT186" i="4"/>
  <c r="CT155" i="4"/>
  <c r="CT195" i="4"/>
  <c r="CT193" i="4"/>
  <c r="CT152" i="4"/>
  <c r="CT142" i="4"/>
  <c r="CT136" i="4"/>
  <c r="CT174" i="4"/>
  <c r="CT189" i="4"/>
  <c r="CT145" i="4"/>
  <c r="CT161" i="4"/>
  <c r="CT147" i="4"/>
  <c r="CT197" i="4"/>
  <c r="CT160" i="4"/>
  <c r="CT163" i="4"/>
  <c r="CT179" i="4"/>
  <c r="CT181" i="4"/>
  <c r="CT162" i="4"/>
  <c r="CT146" i="4"/>
  <c r="CT172" i="4"/>
  <c r="CT182" i="4"/>
  <c r="CT144" i="4"/>
  <c r="CT157" i="4"/>
  <c r="CT173" i="4"/>
  <c r="CT141" i="4"/>
  <c r="CT185" i="4"/>
  <c r="CT168" i="4"/>
  <c r="CT187" i="4"/>
  <c r="CT178" i="4"/>
  <c r="CT194" i="4"/>
  <c r="CT196" i="4"/>
  <c r="CT191" i="4"/>
  <c r="CT190" i="4"/>
  <c r="CT176" i="4"/>
  <c r="CT177" i="4"/>
  <c r="CT143" i="4"/>
  <c r="CT149" i="4"/>
  <c r="CT169" i="4"/>
  <c r="CT183" i="4"/>
  <c r="CT188" i="4"/>
  <c r="CT192" i="4"/>
  <c r="CT133" i="4"/>
  <c r="CT170" i="4"/>
  <c r="CT158" i="4"/>
  <c r="CT139" i="4"/>
  <c r="CT135" i="4"/>
  <c r="CU132" i="4"/>
  <c r="AX98" i="2"/>
  <c r="BF100" i="2"/>
  <c r="CU29" i="11"/>
  <c r="CU23" i="11"/>
  <c r="CU18" i="11"/>
  <c r="CU19" i="11"/>
  <c r="CU15" i="11"/>
  <c r="CU30" i="11"/>
  <c r="CU28" i="11"/>
  <c r="CU31" i="11"/>
  <c r="CU24" i="11"/>
  <c r="CU25" i="11"/>
  <c r="CU21" i="11"/>
  <c r="CU16" i="11"/>
  <c r="CU17" i="11"/>
  <c r="CU26" i="11"/>
  <c r="CU22" i="11"/>
  <c r="CU27" i="11"/>
  <c r="CU20" i="11"/>
  <c r="CV1" i="11"/>
  <c r="CP13" i="3" l="1"/>
  <c r="CQ9" i="3"/>
  <c r="CQ10" i="3" s="1"/>
  <c r="CP35" i="4" a="1"/>
  <c r="CP35" i="4" s="1"/>
  <c r="CM39" i="4"/>
  <c r="CN39" i="4" s="1"/>
  <c r="CR2" i="11"/>
  <c r="CU82" i="4"/>
  <c r="CS96" i="4"/>
  <c r="BF101" i="2"/>
  <c r="CV24" i="11"/>
  <c r="CV27" i="11"/>
  <c r="CV30" i="11"/>
  <c r="CV25" i="11"/>
  <c r="CV31" i="11"/>
  <c r="CV21" i="11"/>
  <c r="CV20" i="11"/>
  <c r="CV23" i="11"/>
  <c r="CV18" i="11"/>
  <c r="CV26" i="11"/>
  <c r="CV22" i="11"/>
  <c r="CV28" i="11"/>
  <c r="CV16" i="11"/>
  <c r="CV17" i="11"/>
  <c r="CV19" i="11"/>
  <c r="CV15" i="11"/>
  <c r="CV29" i="11"/>
  <c r="CW1" i="11"/>
  <c r="CU161" i="4"/>
  <c r="CU136" i="4"/>
  <c r="CU169" i="4"/>
  <c r="CU145" i="4"/>
  <c r="CU188" i="4"/>
  <c r="CU147" i="4"/>
  <c r="CU163" i="4"/>
  <c r="CU183" i="4"/>
  <c r="CU160" i="4"/>
  <c r="CU178" i="4"/>
  <c r="CU177" i="4"/>
  <c r="CU142" i="4"/>
  <c r="CU158" i="4"/>
  <c r="CU138" i="4"/>
  <c r="CU172" i="4"/>
  <c r="CU152" i="4"/>
  <c r="CU143" i="4"/>
  <c r="CU140" i="4"/>
  <c r="CU144" i="4"/>
  <c r="CU155" i="4"/>
  <c r="CU162" i="4"/>
  <c r="CU176" i="4"/>
  <c r="CU133" i="4"/>
  <c r="CU197" i="4"/>
  <c r="CU146" i="4"/>
  <c r="CU191" i="4"/>
  <c r="CU192" i="4"/>
  <c r="CU179" i="4"/>
  <c r="CU193" i="4"/>
  <c r="CU175" i="4"/>
  <c r="CU195" i="4"/>
  <c r="CU190" i="4"/>
  <c r="CU139" i="4"/>
  <c r="CU189" i="4"/>
  <c r="CU134" i="4"/>
  <c r="CU154" i="4"/>
  <c r="CU168" i="4"/>
  <c r="CU157" i="4"/>
  <c r="CU137" i="4"/>
  <c r="CU164" i="4"/>
  <c r="CU187" i="4"/>
  <c r="CU171" i="4"/>
  <c r="CU181" i="4"/>
  <c r="CU196" i="4"/>
  <c r="CU159" i="4"/>
  <c r="CU186" i="4"/>
  <c r="CU194" i="4"/>
  <c r="CU182" i="4"/>
  <c r="CU170" i="4"/>
  <c r="CU184" i="4"/>
  <c r="CU141" i="4"/>
  <c r="CU153" i="4"/>
  <c r="CU185" i="4"/>
  <c r="CU149" i="4"/>
  <c r="CU174" i="4"/>
  <c r="CU156" i="4"/>
  <c r="CU135" i="4"/>
  <c r="CU173" i="4"/>
  <c r="CU148" i="4"/>
  <c r="CV132" i="4"/>
  <c r="AX99" i="2"/>
  <c r="CQ13" i="3" l="1"/>
  <c r="CR9" i="3"/>
  <c r="CR10" i="3" s="1"/>
  <c r="CQ35" i="4" a="1"/>
  <c r="CQ35" i="4" s="1"/>
  <c r="CP83" i="4"/>
  <c r="CO98" i="4" s="1"/>
  <c r="CO83" i="4"/>
  <c r="CN98" i="4" s="1"/>
  <c r="CO36" i="4" a="1"/>
  <c r="CO36" i="4" s="1"/>
  <c r="CO37" i="4" s="1"/>
  <c r="CO38" i="4" s="1"/>
  <c r="CO39" i="4" s="1"/>
  <c r="CQ2" i="11"/>
  <c r="CV82" i="4"/>
  <c r="CT96" i="4"/>
  <c r="CV176" i="4"/>
  <c r="CV160" i="4"/>
  <c r="CV133" i="4"/>
  <c r="CV191" i="4"/>
  <c r="CV186" i="4"/>
  <c r="CV193" i="4"/>
  <c r="CV185" i="4"/>
  <c r="CV145" i="4"/>
  <c r="CV177" i="4"/>
  <c r="CV144" i="4"/>
  <c r="CV137" i="4"/>
  <c r="CV179" i="4"/>
  <c r="CV141" i="4"/>
  <c r="CV192" i="4"/>
  <c r="CV169" i="4"/>
  <c r="CV142" i="4"/>
  <c r="CV183" i="4"/>
  <c r="CV175" i="4"/>
  <c r="CV140" i="4"/>
  <c r="CV158" i="4"/>
  <c r="CV134" i="4"/>
  <c r="CV188" i="4"/>
  <c r="CV147" i="4"/>
  <c r="CV161" i="4"/>
  <c r="CV184" i="4"/>
  <c r="CV157" i="4"/>
  <c r="CV162" i="4"/>
  <c r="CV168" i="4"/>
  <c r="CV143" i="4"/>
  <c r="CV196" i="4"/>
  <c r="CV148" i="4"/>
  <c r="CV178" i="4"/>
  <c r="CV182" i="4"/>
  <c r="CV149" i="4"/>
  <c r="CV187" i="4"/>
  <c r="CV164" i="4"/>
  <c r="CV173" i="4"/>
  <c r="CV155" i="4"/>
  <c r="CV189" i="4"/>
  <c r="CV153" i="4"/>
  <c r="CV194" i="4"/>
  <c r="CV163" i="4"/>
  <c r="CV190" i="4"/>
  <c r="CV171" i="4"/>
  <c r="CV174" i="4"/>
  <c r="CV139" i="4"/>
  <c r="CV138" i="4"/>
  <c r="CV197" i="4"/>
  <c r="CV159" i="4"/>
  <c r="CV154" i="4"/>
  <c r="CV136" i="4"/>
  <c r="CV181" i="4"/>
  <c r="CV195" i="4"/>
  <c r="CV172" i="4"/>
  <c r="CV146" i="4"/>
  <c r="CV170" i="4"/>
  <c r="CV156" i="4"/>
  <c r="CV135" i="4"/>
  <c r="CV152" i="4"/>
  <c r="CW132" i="4"/>
  <c r="CW17" i="11"/>
  <c r="CW22" i="11"/>
  <c r="CW30" i="11"/>
  <c r="CW19" i="11"/>
  <c r="CW27" i="11"/>
  <c r="CW20" i="11"/>
  <c r="CW23" i="11"/>
  <c r="CW16" i="11"/>
  <c r="CW29" i="11"/>
  <c r="CW21" i="11"/>
  <c r="CW24" i="11"/>
  <c r="CW25" i="11"/>
  <c r="CW31" i="11"/>
  <c r="CW28" i="11"/>
  <c r="CW15" i="11"/>
  <c r="CW18" i="11"/>
  <c r="CW26" i="11"/>
  <c r="CX1" i="11"/>
  <c r="AX100" i="2"/>
  <c r="BF102" i="2"/>
  <c r="CR13" i="3" l="1"/>
  <c r="CS9" i="3"/>
  <c r="CS10" i="3" s="1"/>
  <c r="CQ83" i="4"/>
  <c r="CP98" i="4" s="1"/>
  <c r="CR35" i="4" a="1"/>
  <c r="CR35" i="4" s="1"/>
  <c r="CP36" i="4" a="1"/>
  <c r="CP36" i="4" s="1"/>
  <c r="CP37" i="4" s="1"/>
  <c r="CP38" i="4" s="1"/>
  <c r="CP39" i="4" s="1"/>
  <c r="CS2" i="11"/>
  <c r="CQ36" i="4" a="1"/>
  <c r="CQ36" i="4" s="1"/>
  <c r="CT2" i="11"/>
  <c r="CW82" i="4"/>
  <c r="CU96" i="4"/>
  <c r="BF103" i="2"/>
  <c r="CW178" i="4"/>
  <c r="CW140" i="4"/>
  <c r="CW191" i="4"/>
  <c r="CW183" i="4"/>
  <c r="CW142" i="4"/>
  <c r="CW172" i="4"/>
  <c r="CW135" i="4"/>
  <c r="CW182" i="4"/>
  <c r="CW161" i="4"/>
  <c r="CW139" i="4"/>
  <c r="CW192" i="4"/>
  <c r="CW187" i="4"/>
  <c r="CW169" i="4"/>
  <c r="CW164" i="4"/>
  <c r="CW155" i="4"/>
  <c r="CW147" i="4"/>
  <c r="CW156" i="4"/>
  <c r="CW190" i="4"/>
  <c r="CW159" i="4"/>
  <c r="CW176" i="4"/>
  <c r="CW186" i="4"/>
  <c r="CW197" i="4"/>
  <c r="CW149" i="4"/>
  <c r="CW137" i="4"/>
  <c r="CW189" i="4"/>
  <c r="CW177" i="4"/>
  <c r="CW145" i="4"/>
  <c r="CW134" i="4"/>
  <c r="CW153" i="4"/>
  <c r="CW143" i="4"/>
  <c r="CW170" i="4"/>
  <c r="CW193" i="4"/>
  <c r="CW133" i="4"/>
  <c r="CW146" i="4"/>
  <c r="CW141" i="4"/>
  <c r="CW136" i="4"/>
  <c r="CW181" i="4"/>
  <c r="CW138" i="4"/>
  <c r="CW195" i="4"/>
  <c r="CW179" i="4"/>
  <c r="CW148" i="4"/>
  <c r="CW173" i="4"/>
  <c r="CW162" i="4"/>
  <c r="CW152" i="4"/>
  <c r="CW194" i="4"/>
  <c r="CW163" i="4"/>
  <c r="CW188" i="4"/>
  <c r="CW160" i="4"/>
  <c r="CW185" i="4"/>
  <c r="CW175" i="4"/>
  <c r="CW168" i="4"/>
  <c r="CW157" i="4"/>
  <c r="CW144" i="4"/>
  <c r="CW174" i="4"/>
  <c r="CW158" i="4"/>
  <c r="CW154" i="4"/>
  <c r="CW171" i="4"/>
  <c r="CW184" i="4"/>
  <c r="CW196" i="4"/>
  <c r="CX132" i="4"/>
  <c r="AX101" i="2"/>
  <c r="CX23" i="11"/>
  <c r="CX19" i="11"/>
  <c r="CX20" i="11"/>
  <c r="CX29" i="11"/>
  <c r="CX21" i="11"/>
  <c r="CX31" i="11"/>
  <c r="CX30" i="11"/>
  <c r="CX22" i="11"/>
  <c r="CX18" i="11"/>
  <c r="CX15" i="11"/>
  <c r="CX27" i="11"/>
  <c r="CX17" i="11"/>
  <c r="CX24" i="11"/>
  <c r="CX16" i="11"/>
  <c r="CX26" i="11"/>
  <c r="CX25" i="11"/>
  <c r="CX28" i="11"/>
  <c r="CY1" i="11"/>
  <c r="CS13" i="3" l="1"/>
  <c r="CT9" i="3"/>
  <c r="CT10" i="3" s="1"/>
  <c r="CS35" i="4" a="1"/>
  <c r="CS35" i="4" s="1"/>
  <c r="CQ37" i="4"/>
  <c r="CQ38" i="4" s="1"/>
  <c r="CQ39" i="4" s="1"/>
  <c r="CR36" i="4" a="1"/>
  <c r="CR36" i="4" s="1"/>
  <c r="CR37" i="4" s="1"/>
  <c r="CR83" i="4"/>
  <c r="CQ98" i="4" s="1"/>
  <c r="CU2" i="11"/>
  <c r="CX82" i="4"/>
  <c r="CV96" i="4"/>
  <c r="CX186" i="4"/>
  <c r="CX143" i="4"/>
  <c r="CX162" i="4"/>
  <c r="CX196" i="4"/>
  <c r="CX153" i="4"/>
  <c r="CX179" i="4"/>
  <c r="CX172" i="4"/>
  <c r="CX138" i="4"/>
  <c r="CX160" i="4"/>
  <c r="CX176" i="4"/>
  <c r="CX194" i="4"/>
  <c r="CX149" i="4"/>
  <c r="CX169" i="4"/>
  <c r="CX136" i="4"/>
  <c r="CX197" i="4"/>
  <c r="CX156" i="4"/>
  <c r="CX133" i="4"/>
  <c r="CX142" i="4"/>
  <c r="CX168" i="4"/>
  <c r="CX188" i="4"/>
  <c r="CX170" i="4"/>
  <c r="CX192" i="4"/>
  <c r="CX154" i="4"/>
  <c r="CX152" i="4"/>
  <c r="CX182" i="4"/>
  <c r="CX189" i="4"/>
  <c r="CX164" i="4"/>
  <c r="CX157" i="4"/>
  <c r="CX139" i="4"/>
  <c r="CX155" i="4"/>
  <c r="CX193" i="4"/>
  <c r="CX163" i="4"/>
  <c r="CX187" i="4"/>
  <c r="CX159" i="4"/>
  <c r="CX178" i="4"/>
  <c r="CX185" i="4"/>
  <c r="CX135" i="4"/>
  <c r="CX191" i="4"/>
  <c r="CX171" i="4"/>
  <c r="CX147" i="4"/>
  <c r="CX146" i="4"/>
  <c r="CX148" i="4"/>
  <c r="CX161" i="4"/>
  <c r="CX140" i="4"/>
  <c r="CX174" i="4"/>
  <c r="CX177" i="4"/>
  <c r="CX173" i="4"/>
  <c r="CX184" i="4"/>
  <c r="CX137" i="4"/>
  <c r="CX158" i="4"/>
  <c r="CX195" i="4"/>
  <c r="CX134" i="4"/>
  <c r="CX145" i="4"/>
  <c r="CX144" i="4"/>
  <c r="CX141" i="4"/>
  <c r="CX183" i="4"/>
  <c r="CX190" i="4"/>
  <c r="CX175" i="4"/>
  <c r="CX181" i="4"/>
  <c r="CY132" i="4"/>
  <c r="AX102" i="2"/>
  <c r="BF104" i="2"/>
  <c r="CY15" i="11"/>
  <c r="CY30" i="11"/>
  <c r="CY31" i="11"/>
  <c r="CY18" i="11"/>
  <c r="CY24" i="11"/>
  <c r="CY19" i="11"/>
  <c r="CY17" i="11"/>
  <c r="CY29" i="11"/>
  <c r="CY23" i="11"/>
  <c r="CY16" i="11"/>
  <c r="CY21" i="11"/>
  <c r="CY27" i="11"/>
  <c r="CY26" i="11"/>
  <c r="CY22" i="11"/>
  <c r="CY20" i="11"/>
  <c r="CY28" i="11"/>
  <c r="CY25" i="11"/>
  <c r="CZ1" i="11"/>
  <c r="CT13" i="3" l="1"/>
  <c r="CU9" i="3"/>
  <c r="CU10" i="3" s="1"/>
  <c r="CT35" i="4" a="1"/>
  <c r="CT35" i="4" s="1"/>
  <c r="CR38" i="4"/>
  <c r="CR39" i="4" s="1"/>
  <c r="CS36" i="4" a="1"/>
  <c r="CS36" i="4" s="1"/>
  <c r="CS37" i="4" s="1"/>
  <c r="CS38" i="4" s="1"/>
  <c r="CS83" i="4"/>
  <c r="CR98" i="4" s="1"/>
  <c r="CY82" i="4"/>
  <c r="CW96" i="4"/>
  <c r="CZ21" i="11"/>
  <c r="CZ16" i="11"/>
  <c r="CZ25" i="11"/>
  <c r="CZ24" i="11"/>
  <c r="CZ17" i="11"/>
  <c r="CZ22" i="11"/>
  <c r="CZ23" i="11"/>
  <c r="CZ20" i="11"/>
  <c r="CZ28" i="11"/>
  <c r="CZ30" i="11"/>
  <c r="CZ31" i="11"/>
  <c r="CZ15" i="11"/>
  <c r="CZ18" i="11"/>
  <c r="CZ26" i="11"/>
  <c r="CZ27" i="11"/>
  <c r="CZ29" i="11"/>
  <c r="CZ19" i="11"/>
  <c r="DA1" i="11"/>
  <c r="AX103" i="2"/>
  <c r="BF105" i="2"/>
  <c r="CY193" i="4"/>
  <c r="CY145" i="4"/>
  <c r="CY135" i="4"/>
  <c r="CY184" i="4"/>
  <c r="CY144" i="4"/>
  <c r="CY160" i="4"/>
  <c r="CY159" i="4"/>
  <c r="CY134" i="4"/>
  <c r="CY154" i="4"/>
  <c r="CY196" i="4"/>
  <c r="CY191" i="4"/>
  <c r="CY163" i="4"/>
  <c r="CY168" i="4"/>
  <c r="CY177" i="4"/>
  <c r="CY164" i="4"/>
  <c r="CY146" i="4"/>
  <c r="CY162" i="4"/>
  <c r="CY197" i="4"/>
  <c r="CY181" i="4"/>
  <c r="CY183" i="4"/>
  <c r="CY172" i="4"/>
  <c r="CY189" i="4"/>
  <c r="CY176" i="4"/>
  <c r="CY174" i="4"/>
  <c r="CY170" i="4"/>
  <c r="CY169" i="4"/>
  <c r="CY149" i="4"/>
  <c r="CY186" i="4"/>
  <c r="CY192" i="4"/>
  <c r="CY157" i="4"/>
  <c r="CY187" i="4"/>
  <c r="CY142" i="4"/>
  <c r="CY173" i="4"/>
  <c r="CY182" i="4"/>
  <c r="CY148" i="4"/>
  <c r="CY153" i="4"/>
  <c r="CY141" i="4"/>
  <c r="CY155" i="4"/>
  <c r="CY139" i="4"/>
  <c r="CY143" i="4"/>
  <c r="CY171" i="4"/>
  <c r="CY158" i="4"/>
  <c r="CY140" i="4"/>
  <c r="CY188" i="4"/>
  <c r="CY138" i="4"/>
  <c r="CY147" i="4"/>
  <c r="CY156" i="4"/>
  <c r="CY190" i="4"/>
  <c r="CY161" i="4"/>
  <c r="CY137" i="4"/>
  <c r="CY195" i="4"/>
  <c r="CY152" i="4"/>
  <c r="CY194" i="4"/>
  <c r="CY179" i="4"/>
  <c r="CY185" i="4"/>
  <c r="CY175" i="4"/>
  <c r="CY136" i="4"/>
  <c r="CY178" i="4"/>
  <c r="CY133" i="4"/>
  <c r="CZ132" i="4"/>
  <c r="CU13" i="3" l="1"/>
  <c r="CV9" i="3"/>
  <c r="CV10" i="3" s="1"/>
  <c r="CU35" i="4" a="1"/>
  <c r="CU35" i="4" s="1"/>
  <c r="CS39" i="4"/>
  <c r="CZ82" i="4"/>
  <c r="CX96" i="4"/>
  <c r="DA24" i="11"/>
  <c r="DA21" i="11"/>
  <c r="DA17" i="11"/>
  <c r="DA30" i="11"/>
  <c r="DA28" i="11"/>
  <c r="DA29" i="11"/>
  <c r="DA26" i="11"/>
  <c r="DA15" i="11"/>
  <c r="DA23" i="11"/>
  <c r="DA25" i="11"/>
  <c r="DA31" i="11"/>
  <c r="DA16" i="11"/>
  <c r="DA27" i="11"/>
  <c r="DA18" i="11"/>
  <c r="DA20" i="11"/>
  <c r="DA22" i="11"/>
  <c r="DA19" i="11"/>
  <c r="DB1" i="11"/>
  <c r="BF106" i="2"/>
  <c r="CZ164" i="4"/>
  <c r="CZ196" i="4"/>
  <c r="CZ138" i="4"/>
  <c r="CZ162" i="4"/>
  <c r="CZ146" i="4"/>
  <c r="CZ174" i="4"/>
  <c r="CZ152" i="4"/>
  <c r="CZ135" i="4"/>
  <c r="CZ133" i="4"/>
  <c r="CZ154" i="4"/>
  <c r="CZ173" i="4"/>
  <c r="CZ171" i="4"/>
  <c r="CZ190" i="4"/>
  <c r="CZ153" i="4"/>
  <c r="CZ191" i="4"/>
  <c r="CZ144" i="4"/>
  <c r="CZ140" i="4"/>
  <c r="CZ194" i="4"/>
  <c r="CZ187" i="4"/>
  <c r="CZ197" i="4"/>
  <c r="CZ147" i="4"/>
  <c r="CZ170" i="4"/>
  <c r="CZ188" i="4"/>
  <c r="CZ186" i="4"/>
  <c r="CZ160" i="4"/>
  <c r="CZ193" i="4"/>
  <c r="CZ159" i="4"/>
  <c r="CZ189" i="4"/>
  <c r="CZ195" i="4"/>
  <c r="CZ148" i="4"/>
  <c r="CZ134" i="4"/>
  <c r="CZ172" i="4"/>
  <c r="CZ169" i="4"/>
  <c r="CZ137" i="4"/>
  <c r="CZ176" i="4"/>
  <c r="CZ181" i="4"/>
  <c r="CZ182" i="4"/>
  <c r="CZ139" i="4"/>
  <c r="CZ161" i="4"/>
  <c r="CZ149" i="4"/>
  <c r="CZ185" i="4"/>
  <c r="CZ163" i="4"/>
  <c r="CZ156" i="4"/>
  <c r="CZ145" i="4"/>
  <c r="CZ178" i="4"/>
  <c r="CZ155" i="4"/>
  <c r="CZ158" i="4"/>
  <c r="CZ184" i="4"/>
  <c r="CZ192" i="4"/>
  <c r="CZ143" i="4"/>
  <c r="CZ142" i="4"/>
  <c r="CZ179" i="4"/>
  <c r="CZ168" i="4"/>
  <c r="CZ141" i="4"/>
  <c r="CZ177" i="4"/>
  <c r="CZ136" i="4"/>
  <c r="CZ157" i="4"/>
  <c r="CZ183" i="4"/>
  <c r="CZ175" i="4"/>
  <c r="DA132" i="4"/>
  <c r="AX104" i="2"/>
  <c r="CV13" i="3" l="1"/>
  <c r="CW9" i="3"/>
  <c r="CW10" i="3" s="1"/>
  <c r="CV35" i="4" a="1"/>
  <c r="CV35" i="4" s="1"/>
  <c r="CW2" i="11"/>
  <c r="CU83" i="4"/>
  <c r="CT98" i="4" s="1"/>
  <c r="CT36" i="4" a="1"/>
  <c r="CT36" i="4" s="1"/>
  <c r="CT37" i="4" s="1"/>
  <c r="CT38" i="4" s="1"/>
  <c r="CT39" i="4" s="1"/>
  <c r="CV2" i="11"/>
  <c r="CT83" i="4"/>
  <c r="CS98" i="4" s="1"/>
  <c r="DA82" i="4"/>
  <c r="CY96" i="4"/>
  <c r="DB25" i="11"/>
  <c r="DB20" i="11"/>
  <c r="DB29" i="11"/>
  <c r="DB26" i="11"/>
  <c r="DB18" i="11"/>
  <c r="DB31" i="11"/>
  <c r="DB17" i="11"/>
  <c r="DB24" i="11"/>
  <c r="DB21" i="11"/>
  <c r="DB28" i="11"/>
  <c r="DB15" i="11"/>
  <c r="DB27" i="11"/>
  <c r="DB22" i="11"/>
  <c r="DB16" i="11"/>
  <c r="DB30" i="11"/>
  <c r="DB19" i="11"/>
  <c r="DB23" i="11"/>
  <c r="DC1" i="11"/>
  <c r="AX105" i="2"/>
  <c r="BF107" i="2"/>
  <c r="DA145" i="4"/>
  <c r="DA172" i="4"/>
  <c r="DA191" i="4"/>
  <c r="DA134" i="4"/>
  <c r="DA182" i="4"/>
  <c r="DA137" i="4"/>
  <c r="DA171" i="4"/>
  <c r="DA143" i="4"/>
  <c r="DA136" i="4"/>
  <c r="DA139" i="4"/>
  <c r="DA196" i="4"/>
  <c r="DA160" i="4"/>
  <c r="DA193" i="4"/>
  <c r="DA170" i="4"/>
  <c r="DA157" i="4"/>
  <c r="DA142" i="4"/>
  <c r="DA188" i="4"/>
  <c r="DA162" i="4"/>
  <c r="DA175" i="4"/>
  <c r="DA154" i="4"/>
  <c r="DA197" i="4"/>
  <c r="DA176" i="4"/>
  <c r="DA194" i="4"/>
  <c r="DA164" i="4"/>
  <c r="DA141" i="4"/>
  <c r="DA133" i="4"/>
  <c r="DA149" i="4"/>
  <c r="DA185" i="4"/>
  <c r="DA169" i="4"/>
  <c r="DA144" i="4"/>
  <c r="DA168" i="4"/>
  <c r="DA161" i="4"/>
  <c r="DA192" i="4"/>
  <c r="DA153" i="4"/>
  <c r="DA174" i="4"/>
  <c r="DA163" i="4"/>
  <c r="DA189" i="4"/>
  <c r="DA184" i="4"/>
  <c r="DA158" i="4"/>
  <c r="DA148" i="4"/>
  <c r="DA183" i="4"/>
  <c r="DA178" i="4"/>
  <c r="DA181" i="4"/>
  <c r="DA186" i="4"/>
  <c r="DA152" i="4"/>
  <c r="DA140" i="4"/>
  <c r="DA155" i="4"/>
  <c r="DA159" i="4"/>
  <c r="DA146" i="4"/>
  <c r="DA195" i="4"/>
  <c r="DA173" i="4"/>
  <c r="DA179" i="4"/>
  <c r="DA177" i="4"/>
  <c r="DA135" i="4"/>
  <c r="DA138" i="4"/>
  <c r="DA156" i="4"/>
  <c r="DA187" i="4"/>
  <c r="DA147" i="4"/>
  <c r="DA190" i="4"/>
  <c r="DB132" i="4"/>
  <c r="CW13" i="3" l="1"/>
  <c r="CX9" i="3"/>
  <c r="CX10" i="3" s="1"/>
  <c r="CW35" i="4" a="1"/>
  <c r="CW35" i="4" s="1"/>
  <c r="CU36" i="4" a="1"/>
  <c r="CU36" i="4" s="1"/>
  <c r="CU37" i="4" s="1"/>
  <c r="CU38" i="4" s="1"/>
  <c r="CU39" i="4" s="1"/>
  <c r="DB82" i="4"/>
  <c r="CZ96" i="4"/>
  <c r="AX106" i="2"/>
  <c r="BF108" i="2"/>
  <c r="DC22" i="11"/>
  <c r="DC25" i="11"/>
  <c r="DC31" i="11"/>
  <c r="DC17" i="11"/>
  <c r="DC24" i="11"/>
  <c r="DC29" i="11"/>
  <c r="DC15" i="11"/>
  <c r="DC30" i="11"/>
  <c r="DC20" i="11"/>
  <c r="DC26" i="11"/>
  <c r="DC27" i="11"/>
  <c r="DC23" i="11"/>
  <c r="DC16" i="11"/>
  <c r="DC28" i="11"/>
  <c r="DC18" i="11"/>
  <c r="DC19" i="11"/>
  <c r="DC21" i="11"/>
  <c r="DD1" i="11"/>
  <c r="DB155" i="4"/>
  <c r="DB169" i="4"/>
  <c r="DB183" i="4"/>
  <c r="DB193" i="4"/>
  <c r="DB168" i="4"/>
  <c r="DB133" i="4"/>
  <c r="DB192" i="4"/>
  <c r="DB147" i="4"/>
  <c r="DB182" i="4"/>
  <c r="DB148" i="4"/>
  <c r="DB136" i="4"/>
  <c r="DB156" i="4"/>
  <c r="DB175" i="4"/>
  <c r="DB196" i="4"/>
  <c r="DB135" i="4"/>
  <c r="DB186" i="4"/>
  <c r="DB194" i="4"/>
  <c r="DB157" i="4"/>
  <c r="DB137" i="4"/>
  <c r="DB145" i="4"/>
  <c r="DB172" i="4"/>
  <c r="DB164" i="4"/>
  <c r="DB140" i="4"/>
  <c r="DB134" i="4"/>
  <c r="DB143" i="4"/>
  <c r="DB158" i="4"/>
  <c r="DB188" i="4"/>
  <c r="DB178" i="4"/>
  <c r="DB184" i="4"/>
  <c r="DB161" i="4"/>
  <c r="DB177" i="4"/>
  <c r="DB189" i="4"/>
  <c r="DB185" i="4"/>
  <c r="DB154" i="4"/>
  <c r="DB179" i="4"/>
  <c r="DB162" i="4"/>
  <c r="DB142" i="4"/>
  <c r="DB139" i="4"/>
  <c r="DB190" i="4"/>
  <c r="DB144" i="4"/>
  <c r="DB191" i="4"/>
  <c r="DB159" i="4"/>
  <c r="DB171" i="4"/>
  <c r="DB174" i="4"/>
  <c r="DB153" i="4"/>
  <c r="DB138" i="4"/>
  <c r="DB173" i="4"/>
  <c r="DB197" i="4"/>
  <c r="DB160" i="4"/>
  <c r="DB195" i="4"/>
  <c r="DB187" i="4"/>
  <c r="DB141" i="4"/>
  <c r="DB170" i="4"/>
  <c r="DB181" i="4"/>
  <c r="DB152" i="4"/>
  <c r="DB163" i="4"/>
  <c r="DB149" i="4"/>
  <c r="DB176" i="4"/>
  <c r="DB146" i="4"/>
  <c r="DC132" i="4"/>
  <c r="CX13" i="3" l="1"/>
  <c r="CY9" i="3"/>
  <c r="CY10" i="3" s="1"/>
  <c r="CX35" i="4" a="1"/>
  <c r="CX35" i="4" s="1"/>
  <c r="CY2" i="11"/>
  <c r="CW83" i="4"/>
  <c r="CV98" i="4" s="1"/>
  <c r="CV83" i="4"/>
  <c r="CV36" i="4" a="1"/>
  <c r="CV36" i="4" s="1"/>
  <c r="CV37" i="4" s="1"/>
  <c r="CV38" i="4" s="1"/>
  <c r="CV39" i="4" s="1"/>
  <c r="CX2" i="11"/>
  <c r="DC82" i="4"/>
  <c r="DA96" i="4"/>
  <c r="BF109" i="2"/>
  <c r="DD29" i="11"/>
  <c r="DD17" i="11"/>
  <c r="DD15" i="11"/>
  <c r="DD30" i="11"/>
  <c r="DD23" i="11"/>
  <c r="DD24" i="11"/>
  <c r="DD28" i="11"/>
  <c r="DD25" i="11"/>
  <c r="DD20" i="11"/>
  <c r="DD21" i="11"/>
  <c r="DD18" i="11"/>
  <c r="DD31" i="11"/>
  <c r="DD26" i="11"/>
  <c r="DD19" i="11"/>
  <c r="DD27" i="11"/>
  <c r="DD16" i="11"/>
  <c r="DD22" i="11"/>
  <c r="DE1" i="11"/>
  <c r="DC159" i="4"/>
  <c r="DC164" i="4"/>
  <c r="DC170" i="4"/>
  <c r="DC177" i="4"/>
  <c r="DC192" i="4"/>
  <c r="DC179" i="4"/>
  <c r="DC145" i="4"/>
  <c r="DC175" i="4"/>
  <c r="DC160" i="4"/>
  <c r="DC140" i="4"/>
  <c r="DC174" i="4"/>
  <c r="DC163" i="4"/>
  <c r="DC137" i="4"/>
  <c r="DC139" i="4"/>
  <c r="DC193" i="4"/>
  <c r="DC189" i="4"/>
  <c r="DC141" i="4"/>
  <c r="DC161" i="4"/>
  <c r="DC188" i="4"/>
  <c r="DC134" i="4"/>
  <c r="DC197" i="4"/>
  <c r="DC184" i="4"/>
  <c r="DC155" i="4"/>
  <c r="DC183" i="4"/>
  <c r="DC147" i="4"/>
  <c r="DC181" i="4"/>
  <c r="DC171" i="4"/>
  <c r="DC176" i="4"/>
  <c r="DC178" i="4"/>
  <c r="DC191" i="4"/>
  <c r="DC158" i="4"/>
  <c r="DC148" i="4"/>
  <c r="DC149" i="4"/>
  <c r="DC162" i="4"/>
  <c r="DC182" i="4"/>
  <c r="DC133" i="4"/>
  <c r="DC185" i="4"/>
  <c r="DC154" i="4"/>
  <c r="DC195" i="4"/>
  <c r="DC186" i="4"/>
  <c r="DC144" i="4"/>
  <c r="DC168" i="4"/>
  <c r="DC196" i="4"/>
  <c r="DC136" i="4"/>
  <c r="DC173" i="4"/>
  <c r="DC187" i="4"/>
  <c r="DC157" i="4"/>
  <c r="DC172" i="4"/>
  <c r="DC190" i="4"/>
  <c r="DC146" i="4"/>
  <c r="DC135" i="4"/>
  <c r="DC156" i="4"/>
  <c r="DC194" i="4"/>
  <c r="DC143" i="4"/>
  <c r="DC153" i="4"/>
  <c r="DC138" i="4"/>
  <c r="DC142" i="4"/>
  <c r="DC169" i="4"/>
  <c r="DC152" i="4"/>
  <c r="DD132" i="4"/>
  <c r="AX107" i="2"/>
  <c r="CY13" i="3" l="1"/>
  <c r="CZ9" i="3"/>
  <c r="CZ10" i="3" s="1"/>
  <c r="CY35" i="4" a="1"/>
  <c r="CY35" i="4" s="1"/>
  <c r="CU98" i="4"/>
  <c r="CW36" i="4" a="1"/>
  <c r="CW36" i="4" s="1"/>
  <c r="CW37" i="4" s="1"/>
  <c r="CW38" i="4" s="1"/>
  <c r="CW39" i="4" s="1"/>
  <c r="DD82" i="4"/>
  <c r="DB96" i="4"/>
  <c r="AX108" i="2"/>
  <c r="BF110" i="2"/>
  <c r="DD143" i="4"/>
  <c r="DD169" i="4"/>
  <c r="DD148" i="4"/>
  <c r="DD145" i="4"/>
  <c r="DD172" i="4"/>
  <c r="DD144" i="4"/>
  <c r="DD189" i="4"/>
  <c r="DD178" i="4"/>
  <c r="DD138" i="4"/>
  <c r="DD155" i="4"/>
  <c r="DD156" i="4"/>
  <c r="DD184" i="4"/>
  <c r="DD194" i="4"/>
  <c r="DD157" i="4"/>
  <c r="DD136" i="4"/>
  <c r="DD195" i="4"/>
  <c r="DD141" i="4"/>
  <c r="DD153" i="4"/>
  <c r="DD193" i="4"/>
  <c r="DD152" i="4"/>
  <c r="DD188" i="4"/>
  <c r="DD187" i="4"/>
  <c r="DD161" i="4"/>
  <c r="DD168" i="4"/>
  <c r="DD183" i="4"/>
  <c r="DD179" i="4"/>
  <c r="DD158" i="4"/>
  <c r="DD133" i="4"/>
  <c r="DD176" i="4"/>
  <c r="DD190" i="4"/>
  <c r="DD185" i="4"/>
  <c r="DD191" i="4"/>
  <c r="DD164" i="4"/>
  <c r="DD147" i="4"/>
  <c r="DD162" i="4"/>
  <c r="DD192" i="4"/>
  <c r="DD140" i="4"/>
  <c r="DD171" i="4"/>
  <c r="DD146" i="4"/>
  <c r="DD137" i="4"/>
  <c r="DD197" i="4"/>
  <c r="DD186" i="4"/>
  <c r="DD142" i="4"/>
  <c r="DD160" i="4"/>
  <c r="DD177" i="4"/>
  <c r="DD174" i="4"/>
  <c r="DD181" i="4"/>
  <c r="DD163" i="4"/>
  <c r="DD175" i="4"/>
  <c r="DD149" i="4"/>
  <c r="DD170" i="4"/>
  <c r="DD135" i="4"/>
  <c r="DD182" i="4"/>
  <c r="DD173" i="4"/>
  <c r="DD154" i="4"/>
  <c r="DD139" i="4"/>
  <c r="DD134" i="4"/>
  <c r="DD196" i="4"/>
  <c r="DD159" i="4"/>
  <c r="DE132" i="4"/>
  <c r="DE22" i="11"/>
  <c r="DE20" i="11"/>
  <c r="DE19" i="11"/>
  <c r="DE29" i="11"/>
  <c r="DE24" i="11"/>
  <c r="DE18" i="11"/>
  <c r="DE21" i="11"/>
  <c r="DE16" i="11"/>
  <c r="DE27" i="11"/>
  <c r="DE26" i="11"/>
  <c r="DE28" i="11"/>
  <c r="DE15" i="11"/>
  <c r="DE31" i="11"/>
  <c r="DE30" i="11"/>
  <c r="DE23" i="11"/>
  <c r="DE25" i="11"/>
  <c r="DE17" i="11"/>
  <c r="DF1" i="11"/>
  <c r="CZ13" i="3" l="1"/>
  <c r="DA9" i="3"/>
  <c r="DA10" i="3" s="1"/>
  <c r="CZ35" i="4" a="1"/>
  <c r="CZ35" i="4" s="1"/>
  <c r="CX36" i="4" a="1"/>
  <c r="CX36" i="4" s="1"/>
  <c r="CX37" i="4" s="1"/>
  <c r="CX38" i="4" s="1"/>
  <c r="CX39" i="4" s="1"/>
  <c r="CX83" i="4"/>
  <c r="CZ2" i="11"/>
  <c r="DE82" i="4"/>
  <c r="DC96" i="4"/>
  <c r="BF111" i="2"/>
  <c r="AX109" i="2"/>
  <c r="DF29" i="11"/>
  <c r="DF24" i="11"/>
  <c r="DF30" i="11"/>
  <c r="DF22" i="11"/>
  <c r="DF16" i="11"/>
  <c r="DF25" i="11"/>
  <c r="DF27" i="11"/>
  <c r="DF18" i="11"/>
  <c r="DF15" i="11"/>
  <c r="DF20" i="11"/>
  <c r="DF23" i="11"/>
  <c r="DF19" i="11"/>
  <c r="DF28" i="11"/>
  <c r="DF26" i="11"/>
  <c r="DF31" i="11"/>
  <c r="DF21" i="11"/>
  <c r="DF17" i="11"/>
  <c r="DG1" i="11"/>
  <c r="DE161" i="4"/>
  <c r="DE160" i="4"/>
  <c r="DE158" i="4"/>
  <c r="DE176" i="4"/>
  <c r="DE186" i="4"/>
  <c r="DE197" i="4"/>
  <c r="DE142" i="4"/>
  <c r="DE157" i="4"/>
  <c r="DE143" i="4"/>
  <c r="DE148" i="4"/>
  <c r="DE133" i="4"/>
  <c r="DE189" i="4"/>
  <c r="DE163" i="4"/>
  <c r="DE168" i="4"/>
  <c r="DE141" i="4"/>
  <c r="DE152" i="4"/>
  <c r="DE145" i="4"/>
  <c r="DE188" i="4"/>
  <c r="DE135" i="4"/>
  <c r="DE191" i="4"/>
  <c r="DE136" i="4"/>
  <c r="DE139" i="4"/>
  <c r="DE134" i="4"/>
  <c r="DE155" i="4"/>
  <c r="DE187" i="4"/>
  <c r="DE192" i="4"/>
  <c r="DE181" i="4"/>
  <c r="DE184" i="4"/>
  <c r="DE154" i="4"/>
  <c r="DE172" i="4"/>
  <c r="DE177" i="4"/>
  <c r="DE159" i="4"/>
  <c r="DE183" i="4"/>
  <c r="DE175" i="4"/>
  <c r="DE174" i="4"/>
  <c r="DE193" i="4"/>
  <c r="DE149" i="4"/>
  <c r="DE190" i="4"/>
  <c r="DE170" i="4"/>
  <c r="DE164" i="4"/>
  <c r="DE146" i="4"/>
  <c r="DE138" i="4"/>
  <c r="DE144" i="4"/>
  <c r="DE137" i="4"/>
  <c r="DE195" i="4"/>
  <c r="DE182" i="4"/>
  <c r="DE178" i="4"/>
  <c r="DE153" i="4"/>
  <c r="DE162" i="4"/>
  <c r="DE173" i="4"/>
  <c r="DE196" i="4"/>
  <c r="DE156" i="4"/>
  <c r="DE171" i="4"/>
  <c r="DE194" i="4"/>
  <c r="DE185" i="4"/>
  <c r="DE140" i="4"/>
  <c r="DE147" i="4"/>
  <c r="DE179" i="4"/>
  <c r="DE169" i="4"/>
  <c r="DF132" i="4"/>
  <c r="DA13" i="3" l="1"/>
  <c r="DB9" i="3"/>
  <c r="DB10" i="3" s="1"/>
  <c r="DA35" i="4" a="1"/>
  <c r="DA35" i="4" s="1"/>
  <c r="CW98" i="4"/>
  <c r="DA2" i="11"/>
  <c r="CY83" i="4"/>
  <c r="CY36" i="4" a="1"/>
  <c r="CY36" i="4" s="1"/>
  <c r="CY37" i="4" s="1"/>
  <c r="CY38" i="4" s="1"/>
  <c r="CY39" i="4" s="1"/>
  <c r="DF82" i="4"/>
  <c r="DD96" i="4"/>
  <c r="DF139" i="4"/>
  <c r="DF155" i="4"/>
  <c r="DF184" i="4"/>
  <c r="DF194" i="4"/>
  <c r="DF141" i="4"/>
  <c r="DF191" i="4"/>
  <c r="DF148" i="4"/>
  <c r="DF146" i="4"/>
  <c r="DF133" i="4"/>
  <c r="DF149" i="4"/>
  <c r="DF152" i="4"/>
  <c r="DF145" i="4"/>
  <c r="DF175" i="4"/>
  <c r="DF190" i="4"/>
  <c r="DF186" i="4"/>
  <c r="DF161" i="4"/>
  <c r="DF193" i="4"/>
  <c r="DF162" i="4"/>
  <c r="DF171" i="4"/>
  <c r="DF170" i="4"/>
  <c r="DF142" i="4"/>
  <c r="DF178" i="4"/>
  <c r="DF137" i="4"/>
  <c r="DF134" i="4"/>
  <c r="DF153" i="4"/>
  <c r="DF135" i="4"/>
  <c r="DF196" i="4"/>
  <c r="DF192" i="4"/>
  <c r="DF136" i="4"/>
  <c r="DF159" i="4"/>
  <c r="DF189" i="4"/>
  <c r="DF160" i="4"/>
  <c r="DF176" i="4"/>
  <c r="DF182" i="4"/>
  <c r="DF195" i="4"/>
  <c r="DF177" i="4"/>
  <c r="DF154" i="4"/>
  <c r="DF173" i="4"/>
  <c r="DF197" i="4"/>
  <c r="DF144" i="4"/>
  <c r="DF169" i="4"/>
  <c r="DF143" i="4"/>
  <c r="DF185" i="4"/>
  <c r="DF140" i="4"/>
  <c r="DF172" i="4"/>
  <c r="DF157" i="4"/>
  <c r="DF147" i="4"/>
  <c r="DF188" i="4"/>
  <c r="DF174" i="4"/>
  <c r="DF156" i="4"/>
  <c r="DF158" i="4"/>
  <c r="DF187" i="4"/>
  <c r="DF163" i="4"/>
  <c r="DF164" i="4"/>
  <c r="DF183" i="4"/>
  <c r="DF179" i="4"/>
  <c r="DF168" i="4"/>
  <c r="DF181" i="4"/>
  <c r="DF138" i="4"/>
  <c r="DG132" i="4"/>
  <c r="AX110" i="2"/>
  <c r="BF112" i="2"/>
  <c r="DG29" i="11"/>
  <c r="C29" i="11" s="1"/>
  <c r="DG15" i="11"/>
  <c r="C15" i="11" s="1"/>
  <c r="DG20" i="11"/>
  <c r="C20" i="11" s="1"/>
  <c r="DG26" i="11"/>
  <c r="C26" i="11" s="1"/>
  <c r="DG23" i="11"/>
  <c r="C23" i="11" s="1"/>
  <c r="DG16" i="11"/>
  <c r="C16" i="11" s="1"/>
  <c r="DG22" i="11"/>
  <c r="C22" i="11" s="1"/>
  <c r="DG30" i="11"/>
  <c r="C30" i="11" s="1"/>
  <c r="DG17" i="11"/>
  <c r="C17" i="11" s="1"/>
  <c r="DG21" i="11"/>
  <c r="C21" i="11" s="1"/>
  <c r="DG24" i="11"/>
  <c r="C24" i="11" s="1"/>
  <c r="DG27" i="11"/>
  <c r="C27" i="11" s="1"/>
  <c r="DG28" i="11"/>
  <c r="C28" i="11" s="1"/>
  <c r="DG19" i="11"/>
  <c r="C19" i="11" s="1"/>
  <c r="DG18" i="11"/>
  <c r="C18" i="11" s="1"/>
  <c r="DG25" i="11"/>
  <c r="C25" i="11" s="1"/>
  <c r="DB13" i="3" l="1"/>
  <c r="DC9" i="3"/>
  <c r="DC10" i="3" s="1"/>
  <c r="DB35" i="4" a="1"/>
  <c r="DB35" i="4" s="1"/>
  <c r="DB2" i="11"/>
  <c r="CZ83" i="4"/>
  <c r="CZ36" i="4" a="1"/>
  <c r="CZ36" i="4" s="1"/>
  <c r="CZ37" i="4" s="1"/>
  <c r="CZ38" i="4" s="1"/>
  <c r="CZ39" i="4" s="1"/>
  <c r="CY85" i="4"/>
  <c r="DA83" i="4"/>
  <c r="CZ98" i="4" s="1"/>
  <c r="DC2" i="11"/>
  <c r="CX98" i="4"/>
  <c r="DG82" i="4"/>
  <c r="DE96" i="4"/>
  <c r="D24" i="11" a="1"/>
  <c r="D24" i="11" s="1"/>
  <c r="D25" i="11" a="1"/>
  <c r="D25" i="11" s="1"/>
  <c r="D29" i="11" a="1"/>
  <c r="D29" i="11" s="1"/>
  <c r="D15" i="11" a="1"/>
  <c r="D15" i="11" s="1"/>
  <c r="DG170" i="4"/>
  <c r="DG175" i="4"/>
  <c r="DG179" i="4"/>
  <c r="DG152" i="4"/>
  <c r="DG163" i="4"/>
  <c r="DG142" i="4"/>
  <c r="DG174" i="4"/>
  <c r="DG176" i="4"/>
  <c r="DG147" i="4"/>
  <c r="DG149" i="4"/>
  <c r="DG197" i="4"/>
  <c r="DG173" i="4"/>
  <c r="DG157" i="4"/>
  <c r="DG188" i="4"/>
  <c r="DG178" i="4"/>
  <c r="DG140" i="4"/>
  <c r="DG154" i="4"/>
  <c r="DG191" i="4"/>
  <c r="DG155" i="4"/>
  <c r="DG145" i="4"/>
  <c r="DG159" i="4"/>
  <c r="DG143" i="4"/>
  <c r="DG141" i="4"/>
  <c r="DG168" i="4"/>
  <c r="DG156" i="4"/>
  <c r="DG187" i="4"/>
  <c r="DG184" i="4"/>
  <c r="DG192" i="4"/>
  <c r="DG172" i="4"/>
  <c r="DG153" i="4"/>
  <c r="DG146" i="4"/>
  <c r="DG144" i="4"/>
  <c r="DG193" i="4"/>
  <c r="DG194" i="4"/>
  <c r="DG164" i="4"/>
  <c r="DG186" i="4"/>
  <c r="DG196" i="4"/>
  <c r="DG162" i="4"/>
  <c r="DG136" i="4"/>
  <c r="DG182" i="4"/>
  <c r="DG148" i="4"/>
  <c r="DG171" i="4"/>
  <c r="DG135" i="4"/>
  <c r="DG139" i="4"/>
  <c r="DG134" i="4"/>
  <c r="DG195" i="4"/>
  <c r="DG185" i="4"/>
  <c r="DG133" i="4"/>
  <c r="DG160" i="4"/>
  <c r="DG169" i="4"/>
  <c r="DG161" i="4"/>
  <c r="DG183" i="4"/>
  <c r="DG181" i="4"/>
  <c r="DG190" i="4"/>
  <c r="DG177" i="4"/>
  <c r="DG158" i="4"/>
  <c r="DG137" i="4"/>
  <c r="DG189" i="4"/>
  <c r="DG138" i="4"/>
  <c r="DH132" i="4"/>
  <c r="D16" i="11" a="1"/>
  <c r="D16" i="11" s="1"/>
  <c r="D28" i="11" a="1"/>
  <c r="D28" i="11" s="1"/>
  <c r="D26" i="11" a="1"/>
  <c r="D26" i="11" s="1"/>
  <c r="D17" i="11" a="1"/>
  <c r="D17" i="11" s="1"/>
  <c r="BF113" i="2"/>
  <c r="D27" i="11" a="1"/>
  <c r="D27" i="11" s="1"/>
  <c r="D19" i="11" a="1"/>
  <c r="D19" i="11" s="1"/>
  <c r="D21" i="11" a="1"/>
  <c r="D21" i="11" s="1"/>
  <c r="D20" i="11" a="1"/>
  <c r="D20" i="11" s="1"/>
  <c r="AX111" i="2"/>
  <c r="D23" i="11" a="1"/>
  <c r="D23" i="11" s="1"/>
  <c r="D30" i="11" a="1"/>
  <c r="D30" i="11" s="1"/>
  <c r="D18" i="11" a="1"/>
  <c r="D18" i="11" s="1"/>
  <c r="D22" i="11" a="1"/>
  <c r="D22" i="11" s="1"/>
  <c r="DC13" i="3" l="1"/>
  <c r="DD9" i="3"/>
  <c r="DD10" i="3" s="1"/>
  <c r="DC35" i="4" a="1"/>
  <c r="DC35" i="4" s="1"/>
  <c r="DA36" i="4" a="1"/>
  <c r="DA36" i="4" s="1"/>
  <c r="DA37" i="4" s="1"/>
  <c r="DA38" i="4" s="1"/>
  <c r="DA39" i="4" s="1"/>
  <c r="CY98" i="4"/>
  <c r="CZ85" i="4"/>
  <c r="DA85" i="4"/>
  <c r="DH82" i="4"/>
  <c r="DF96" i="4"/>
  <c r="DH184" i="4"/>
  <c r="DH142" i="4"/>
  <c r="DH137" i="4"/>
  <c r="DH133" i="4"/>
  <c r="DH147" i="4"/>
  <c r="DH179" i="4"/>
  <c r="DH162" i="4"/>
  <c r="DH160" i="4"/>
  <c r="DH161" i="4"/>
  <c r="DH140" i="4"/>
  <c r="DH190" i="4"/>
  <c r="DH163" i="4"/>
  <c r="DH152" i="4"/>
  <c r="DH177" i="4"/>
  <c r="DH173" i="4"/>
  <c r="DH191" i="4"/>
  <c r="DH157" i="4"/>
  <c r="DH195" i="4"/>
  <c r="DH168" i="4"/>
  <c r="DH159" i="4"/>
  <c r="DH149" i="4"/>
  <c r="DH155" i="4"/>
  <c r="DH154" i="4"/>
  <c r="DH172" i="4"/>
  <c r="DH143" i="4"/>
  <c r="DH187" i="4"/>
  <c r="DH197" i="4"/>
  <c r="DH174" i="4"/>
  <c r="DH138" i="4"/>
  <c r="DH139" i="4"/>
  <c r="DH183" i="4"/>
  <c r="DH181" i="4"/>
  <c r="DH170" i="4"/>
  <c r="DH193" i="4"/>
  <c r="DH145" i="4"/>
  <c r="DH144" i="4"/>
  <c r="DH194" i="4"/>
  <c r="DH189" i="4"/>
  <c r="DH156" i="4"/>
  <c r="DH185" i="4"/>
  <c r="DH176" i="4"/>
  <c r="DH169" i="4"/>
  <c r="DH186" i="4"/>
  <c r="DH182" i="4"/>
  <c r="DH146" i="4"/>
  <c r="DH175" i="4"/>
  <c r="DH196" i="4"/>
  <c r="DH134" i="4"/>
  <c r="DH158" i="4"/>
  <c r="DH148" i="4"/>
  <c r="DH192" i="4"/>
  <c r="DH171" i="4"/>
  <c r="DH135" i="4"/>
  <c r="DH178" i="4"/>
  <c r="DH188" i="4"/>
  <c r="DH136" i="4"/>
  <c r="DH164" i="4"/>
  <c r="DH153" i="4"/>
  <c r="DH141" i="4"/>
  <c r="DI132" i="4"/>
  <c r="BF114" i="2"/>
  <c r="AX112" i="2"/>
  <c r="DD13" i="3" l="1"/>
  <c r="DE9" i="3"/>
  <c r="DE10" i="3" s="1"/>
  <c r="DD35" i="4" a="1"/>
  <c r="DD35" i="4" s="1"/>
  <c r="DB83" i="4"/>
  <c r="DB36" i="4" a="1"/>
  <c r="DB36" i="4" s="1"/>
  <c r="DB37" i="4" s="1"/>
  <c r="DB38" i="4" s="1"/>
  <c r="DB39" i="4" s="1"/>
  <c r="DD2" i="11"/>
  <c r="DI82" i="4"/>
  <c r="DG96" i="4"/>
  <c r="BF115" i="2"/>
  <c r="DI146" i="4"/>
  <c r="DI157" i="4"/>
  <c r="DI183" i="4"/>
  <c r="DI156" i="4"/>
  <c r="DI152" i="4"/>
  <c r="DI160" i="4"/>
  <c r="DI138" i="4"/>
  <c r="DI153" i="4"/>
  <c r="DI174" i="4"/>
  <c r="DI140" i="4"/>
  <c r="DI187" i="4"/>
  <c r="DI148" i="4"/>
  <c r="DI197" i="4"/>
  <c r="DI182" i="4"/>
  <c r="DI139" i="4"/>
  <c r="DI163" i="4"/>
  <c r="DI154" i="4"/>
  <c r="DI164" i="4"/>
  <c r="DI185" i="4"/>
  <c r="DI159" i="4"/>
  <c r="DI188" i="4"/>
  <c r="DI179" i="4"/>
  <c r="DI155" i="4"/>
  <c r="DI171" i="4"/>
  <c r="DI193" i="4"/>
  <c r="DI173" i="4"/>
  <c r="DI147" i="4"/>
  <c r="DI143" i="4"/>
  <c r="DI168" i="4"/>
  <c r="DI145" i="4"/>
  <c r="DI176" i="4"/>
  <c r="DI194" i="4"/>
  <c r="DI141" i="4"/>
  <c r="DI177" i="4"/>
  <c r="DI181" i="4"/>
  <c r="DI133" i="4"/>
  <c r="DI161" i="4"/>
  <c r="DI195" i="4"/>
  <c r="DI142" i="4"/>
  <c r="DI135" i="4"/>
  <c r="DI134" i="4"/>
  <c r="DI149" i="4"/>
  <c r="DI170" i="4"/>
  <c r="DI186" i="4"/>
  <c r="DI136" i="4"/>
  <c r="DI191" i="4"/>
  <c r="DI158" i="4"/>
  <c r="DI169" i="4"/>
  <c r="DI192" i="4"/>
  <c r="DI196" i="4"/>
  <c r="DI178" i="4"/>
  <c r="DI172" i="4"/>
  <c r="DI189" i="4"/>
  <c r="DI144" i="4"/>
  <c r="DI190" i="4"/>
  <c r="DI162" i="4"/>
  <c r="DI184" i="4"/>
  <c r="DI175" i="4"/>
  <c r="DI137" i="4"/>
  <c r="DJ132" i="4"/>
  <c r="AX113" i="2"/>
  <c r="DE13" i="3" l="1"/>
  <c r="DF9" i="3"/>
  <c r="DF10" i="3" s="1"/>
  <c r="DE35" i="4" a="1"/>
  <c r="DE35" i="4" s="1"/>
  <c r="DA98" i="4"/>
  <c r="DB85" i="4"/>
  <c r="DE2" i="11"/>
  <c r="DC36" i="4" a="1"/>
  <c r="DC36" i="4" s="1"/>
  <c r="DC37" i="4" s="1"/>
  <c r="DC38" i="4" s="1"/>
  <c r="DC39" i="4" s="1"/>
  <c r="DC83" i="4"/>
  <c r="DC85" i="4" s="1"/>
  <c r="DJ82" i="4"/>
  <c r="DH96" i="4"/>
  <c r="AX114" i="2"/>
  <c r="BF116" i="2"/>
  <c r="DJ157" i="4"/>
  <c r="DJ146" i="4"/>
  <c r="DJ195" i="4"/>
  <c r="DJ160" i="4"/>
  <c r="DJ173" i="4"/>
  <c r="DJ138" i="4"/>
  <c r="DJ177" i="4"/>
  <c r="DJ196" i="4"/>
  <c r="DJ188" i="4"/>
  <c r="DJ172" i="4"/>
  <c r="DJ152" i="4"/>
  <c r="DJ147" i="4"/>
  <c r="DJ175" i="4"/>
  <c r="DJ154" i="4"/>
  <c r="DJ145" i="4"/>
  <c r="DJ161" i="4"/>
  <c r="DJ164" i="4"/>
  <c r="DJ181" i="4"/>
  <c r="DJ194" i="4"/>
  <c r="DJ143" i="4"/>
  <c r="DJ162" i="4"/>
  <c r="DJ141" i="4"/>
  <c r="DJ136" i="4"/>
  <c r="DJ197" i="4"/>
  <c r="DJ134" i="4"/>
  <c r="DJ159" i="4"/>
  <c r="DJ170" i="4"/>
  <c r="DJ179" i="4"/>
  <c r="DJ148" i="4"/>
  <c r="DJ137" i="4"/>
  <c r="DJ155" i="4"/>
  <c r="DJ184" i="4"/>
  <c r="DJ158" i="4"/>
  <c r="DJ176" i="4"/>
  <c r="DJ183" i="4"/>
  <c r="DJ168" i="4"/>
  <c r="DJ142" i="4"/>
  <c r="DJ169" i="4"/>
  <c r="DJ139" i="4"/>
  <c r="DJ156" i="4"/>
  <c r="DJ193" i="4"/>
  <c r="DJ192" i="4"/>
  <c r="DJ163" i="4"/>
  <c r="DJ133" i="4"/>
  <c r="DJ191" i="4"/>
  <c r="DJ149" i="4"/>
  <c r="DJ140" i="4"/>
  <c r="DJ189" i="4"/>
  <c r="DJ144" i="4"/>
  <c r="DJ171" i="4"/>
  <c r="DJ135" i="4"/>
  <c r="DJ185" i="4"/>
  <c r="DJ187" i="4"/>
  <c r="DJ153" i="4"/>
  <c r="DJ186" i="4"/>
  <c r="DJ182" i="4"/>
  <c r="DJ178" i="4"/>
  <c r="DJ174" i="4"/>
  <c r="DJ190" i="4"/>
  <c r="DK132" i="4"/>
  <c r="DF13" i="3" l="1"/>
  <c r="DG9" i="3"/>
  <c r="DG10" i="3" s="1"/>
  <c r="DF35" i="4" a="1"/>
  <c r="DF35" i="4" s="1"/>
  <c r="DD83" i="4"/>
  <c r="DD36" i="4" a="1"/>
  <c r="DD36" i="4" s="1"/>
  <c r="DD37" i="4" s="1"/>
  <c r="DD38" i="4" s="1"/>
  <c r="DD39" i="4" s="1"/>
  <c r="DF2" i="11"/>
  <c r="DB98" i="4"/>
  <c r="DK82" i="4"/>
  <c r="DI96" i="4"/>
  <c r="DK174" i="4"/>
  <c r="DK178" i="4"/>
  <c r="DK144" i="4"/>
  <c r="DK156" i="4"/>
  <c r="DK179" i="4"/>
  <c r="DK164" i="4"/>
  <c r="DK175" i="4"/>
  <c r="DK148" i="4"/>
  <c r="DK141" i="4"/>
  <c r="DK181" i="4"/>
  <c r="DK168" i="4"/>
  <c r="DK138" i="4"/>
  <c r="DK184" i="4"/>
  <c r="DK133" i="4"/>
  <c r="DK195" i="4"/>
  <c r="DK196" i="4"/>
  <c r="DK188" i="4"/>
  <c r="DK155" i="4"/>
  <c r="DK157" i="4"/>
  <c r="DK153" i="4"/>
  <c r="DK182" i="4"/>
  <c r="DK171" i="4"/>
  <c r="DK197" i="4"/>
  <c r="DK192" i="4"/>
  <c r="DK134" i="4"/>
  <c r="DK162" i="4"/>
  <c r="DK160" i="4"/>
  <c r="DK190" i="4"/>
  <c r="DK143" i="4"/>
  <c r="DK177" i="4"/>
  <c r="DK193" i="4"/>
  <c r="DK194" i="4"/>
  <c r="DK142" i="4"/>
  <c r="DK152" i="4"/>
  <c r="DK176" i="4"/>
  <c r="DK146" i="4"/>
  <c r="DK183" i="4"/>
  <c r="DK159" i="4"/>
  <c r="DK163" i="4"/>
  <c r="DK139" i="4"/>
  <c r="DK191" i="4"/>
  <c r="DK147" i="4"/>
  <c r="DK172" i="4"/>
  <c r="DK186" i="4"/>
  <c r="DK140" i="4"/>
  <c r="DK173" i="4"/>
  <c r="DK145" i="4"/>
  <c r="DK170" i="4"/>
  <c r="DK158" i="4"/>
  <c r="DK169" i="4"/>
  <c r="DK137" i="4"/>
  <c r="DK189" i="4"/>
  <c r="DK149" i="4"/>
  <c r="DK135" i="4"/>
  <c r="DK187" i="4"/>
  <c r="DK154" i="4"/>
  <c r="DK136" i="4"/>
  <c r="DK161" i="4"/>
  <c r="DK185" i="4"/>
  <c r="DL132" i="4"/>
  <c r="AX115" i="2"/>
  <c r="BF117" i="2"/>
  <c r="DG13" i="3" l="1"/>
  <c r="DH9" i="3"/>
  <c r="DH10" i="3" s="1"/>
  <c r="DG35" i="4" a="1"/>
  <c r="DG35" i="4" s="1"/>
  <c r="DC98" i="4"/>
  <c r="DD85" i="4"/>
  <c r="DE83" i="4"/>
  <c r="DE36" i="4" a="1"/>
  <c r="DE36" i="4" s="1"/>
  <c r="DE37" i="4" s="1"/>
  <c r="DE38" i="4" s="1"/>
  <c r="DE39" i="4" s="1"/>
  <c r="DG2" i="11"/>
  <c r="DL82" i="4"/>
  <c r="DJ96" i="4"/>
  <c r="AX116" i="2"/>
  <c r="BF118" i="2"/>
  <c r="DL194" i="4"/>
  <c r="DL187" i="4"/>
  <c r="DL162" i="4"/>
  <c r="DL179" i="4"/>
  <c r="DL152" i="4"/>
  <c r="DL173" i="4"/>
  <c r="DL161" i="4"/>
  <c r="DL142" i="4"/>
  <c r="DL185" i="4"/>
  <c r="DL135" i="4"/>
  <c r="DL136" i="4"/>
  <c r="DL148" i="4"/>
  <c r="DL169" i="4"/>
  <c r="DL139" i="4"/>
  <c r="DL168" i="4"/>
  <c r="DL184" i="4"/>
  <c r="DL186" i="4"/>
  <c r="DL188" i="4"/>
  <c r="DL193" i="4"/>
  <c r="DL145" i="4"/>
  <c r="DL164" i="4"/>
  <c r="DL156" i="4"/>
  <c r="DL154" i="4"/>
  <c r="DL141" i="4"/>
  <c r="DL190" i="4"/>
  <c r="DL153" i="4"/>
  <c r="DL182" i="4"/>
  <c r="DL159" i="4"/>
  <c r="DL143" i="4"/>
  <c r="DL170" i="4"/>
  <c r="DL183" i="4"/>
  <c r="DL177" i="4"/>
  <c r="DL138" i="4"/>
  <c r="DL192" i="4"/>
  <c r="DL146" i="4"/>
  <c r="DL149" i="4"/>
  <c r="DL158" i="4"/>
  <c r="DL195" i="4"/>
  <c r="DL137" i="4"/>
  <c r="DL144" i="4"/>
  <c r="DL157" i="4"/>
  <c r="DL197" i="4"/>
  <c r="DL171" i="4"/>
  <c r="DL160" i="4"/>
  <c r="DL147" i="4"/>
  <c r="DL134" i="4"/>
  <c r="DL172" i="4"/>
  <c r="DL176" i="4"/>
  <c r="DL178" i="4"/>
  <c r="DL163" i="4"/>
  <c r="DL196" i="4"/>
  <c r="DL140" i="4"/>
  <c r="DL191" i="4"/>
  <c r="DL155" i="4"/>
  <c r="DL175" i="4"/>
  <c r="DL133" i="4"/>
  <c r="DL174" i="4"/>
  <c r="DL189" i="4"/>
  <c r="DL181" i="4"/>
  <c r="DM132" i="4"/>
  <c r="DH13" i="3" l="1"/>
  <c r="DI9" i="3"/>
  <c r="DI10" i="3" s="1"/>
  <c r="DH35" i="4" a="1"/>
  <c r="DH35" i="4" s="1"/>
  <c r="DD98" i="4"/>
  <c r="DE85" i="4"/>
  <c r="DF83" i="4"/>
  <c r="DF36" i="4" a="1"/>
  <c r="DF36" i="4" s="1"/>
  <c r="DF37" i="4" s="1"/>
  <c r="DF38" i="4" s="1"/>
  <c r="DF39" i="4" s="1"/>
  <c r="DM82" i="4"/>
  <c r="DK96" i="4"/>
  <c r="DM170" i="4"/>
  <c r="DM136" i="4"/>
  <c r="DM145" i="4"/>
  <c r="DM147" i="4"/>
  <c r="DM172" i="4"/>
  <c r="DM189" i="4"/>
  <c r="DM160" i="4"/>
  <c r="DM144" i="4"/>
  <c r="DM134" i="4"/>
  <c r="DM141" i="4"/>
  <c r="DM193" i="4"/>
  <c r="DM143" i="4"/>
  <c r="DM157" i="4"/>
  <c r="DM140" i="4"/>
  <c r="DM168" i="4"/>
  <c r="DM133" i="4"/>
  <c r="DM178" i="4"/>
  <c r="DM161" i="4"/>
  <c r="DM187" i="4"/>
  <c r="DM137" i="4"/>
  <c r="DM192" i="4"/>
  <c r="DM174" i="4"/>
  <c r="DM194" i="4"/>
  <c r="DM164" i="4"/>
  <c r="DM195" i="4"/>
  <c r="DM156" i="4"/>
  <c r="DM185" i="4"/>
  <c r="DM190" i="4"/>
  <c r="DM186" i="4"/>
  <c r="DM148" i="4"/>
  <c r="DM177" i="4"/>
  <c r="DM181" i="4"/>
  <c r="DM146" i="4"/>
  <c r="DM155" i="4"/>
  <c r="DM183" i="4"/>
  <c r="DM142" i="4"/>
  <c r="DM163" i="4"/>
  <c r="DM171" i="4"/>
  <c r="DM153" i="4"/>
  <c r="DM188" i="4"/>
  <c r="DM176" i="4"/>
  <c r="DM159" i="4"/>
  <c r="DM182" i="4"/>
  <c r="DM197" i="4"/>
  <c r="DM191" i="4"/>
  <c r="DM135" i="4"/>
  <c r="DM175" i="4"/>
  <c r="DM169" i="4"/>
  <c r="DM196" i="4"/>
  <c r="DM149" i="4"/>
  <c r="DM158" i="4"/>
  <c r="DM179" i="4"/>
  <c r="DM139" i="4"/>
  <c r="DM184" i="4"/>
  <c r="DM162" i="4"/>
  <c r="DM154" i="4"/>
  <c r="DM173" i="4"/>
  <c r="DM152" i="4"/>
  <c r="DM138" i="4"/>
  <c r="DN132" i="4"/>
  <c r="BF119" i="2"/>
  <c r="AX117" i="2"/>
  <c r="DI13" i="3" l="1"/>
  <c r="DJ9" i="3"/>
  <c r="DJ10" i="3" s="1"/>
  <c r="DI35" i="4" a="1"/>
  <c r="DI35" i="4" s="1"/>
  <c r="DE98" i="4"/>
  <c r="DF85" i="4"/>
  <c r="DG83" i="4"/>
  <c r="DG36" i="4" a="1"/>
  <c r="DG36" i="4" s="1"/>
  <c r="DG37" i="4" s="1"/>
  <c r="DG38" i="4" s="1"/>
  <c r="DG39" i="4" s="1"/>
  <c r="DN82" i="4"/>
  <c r="DL96" i="4"/>
  <c r="AX118" i="2"/>
  <c r="DN191" i="4"/>
  <c r="DN184" i="4"/>
  <c r="DN147" i="4"/>
  <c r="DN193" i="4"/>
  <c r="DN171" i="4"/>
  <c r="DN183" i="4"/>
  <c r="DN158" i="4"/>
  <c r="DN136" i="4"/>
  <c r="DN190" i="4"/>
  <c r="DN197" i="4"/>
  <c r="DN196" i="4"/>
  <c r="DN176" i="4"/>
  <c r="DN177" i="4"/>
  <c r="DN173" i="4"/>
  <c r="DN178" i="4"/>
  <c r="DN179" i="4"/>
  <c r="DN195" i="4"/>
  <c r="DN134" i="4"/>
  <c r="DN144" i="4"/>
  <c r="DN168" i="4"/>
  <c r="DN164" i="4"/>
  <c r="DN133" i="4"/>
  <c r="DN156" i="4"/>
  <c r="DN170" i="4"/>
  <c r="DN161" i="4"/>
  <c r="DN149" i="4"/>
  <c r="DN185" i="4"/>
  <c r="DN148" i="4"/>
  <c r="DN155" i="4"/>
  <c r="DN194" i="4"/>
  <c r="DN189" i="4"/>
  <c r="DN154" i="4"/>
  <c r="DN135" i="4"/>
  <c r="DN145" i="4"/>
  <c r="DN143" i="4"/>
  <c r="DN157" i="4"/>
  <c r="DN141" i="4"/>
  <c r="DN169" i="4"/>
  <c r="DN138" i="4"/>
  <c r="DN187" i="4"/>
  <c r="DN181" i="4"/>
  <c r="DN139" i="4"/>
  <c r="DN186" i="4"/>
  <c r="DN175" i="4"/>
  <c r="DN163" i="4"/>
  <c r="DN146" i="4"/>
  <c r="DN182" i="4"/>
  <c r="DN174" i="4"/>
  <c r="DN159" i="4"/>
  <c r="DN188" i="4"/>
  <c r="DN142" i="4"/>
  <c r="DN192" i="4"/>
  <c r="DN153" i="4"/>
  <c r="DN172" i="4"/>
  <c r="DN160" i="4"/>
  <c r="DN162" i="4"/>
  <c r="DN140" i="4"/>
  <c r="DN137" i="4"/>
  <c r="DN152" i="4"/>
  <c r="DO132" i="4"/>
  <c r="BF120" i="2"/>
  <c r="DJ13" i="3" l="1"/>
  <c r="DK9" i="3"/>
  <c r="DK10" i="3" s="1"/>
  <c r="DJ35" i="4" a="1"/>
  <c r="DJ35" i="4" s="1"/>
  <c r="DF98" i="4"/>
  <c r="DG85" i="4"/>
  <c r="DH83" i="4"/>
  <c r="DH36" i="4" a="1"/>
  <c r="DH36" i="4" s="1"/>
  <c r="DH37" i="4" s="1"/>
  <c r="DH38" i="4" s="1"/>
  <c r="DH39" i="4" s="1"/>
  <c r="DO82" i="4"/>
  <c r="DM96" i="4"/>
  <c r="DO184" i="4"/>
  <c r="DO160" i="4"/>
  <c r="DO169" i="4"/>
  <c r="DO197" i="4"/>
  <c r="DO141" i="4"/>
  <c r="DO188" i="4"/>
  <c r="DO193" i="4"/>
  <c r="DO170" i="4"/>
  <c r="DO192" i="4"/>
  <c r="DO138" i="4"/>
  <c r="DO185" i="4"/>
  <c r="DO175" i="4"/>
  <c r="DO178" i="4"/>
  <c r="DO135" i="4"/>
  <c r="DO148" i="4"/>
  <c r="DO173" i="4"/>
  <c r="DO157" i="4"/>
  <c r="DO164" i="4"/>
  <c r="DO146" i="4"/>
  <c r="DO168" i="4"/>
  <c r="DO137" i="4"/>
  <c r="DO174" i="4"/>
  <c r="DO189" i="4"/>
  <c r="DO152" i="4"/>
  <c r="DO136" i="4"/>
  <c r="DO191" i="4"/>
  <c r="DO190" i="4"/>
  <c r="DO176" i="4"/>
  <c r="DO134" i="4"/>
  <c r="DO196" i="4"/>
  <c r="DO156" i="4"/>
  <c r="DO187" i="4"/>
  <c r="DO133" i="4"/>
  <c r="DO153" i="4"/>
  <c r="DO177" i="4"/>
  <c r="DO142" i="4"/>
  <c r="DO154" i="4"/>
  <c r="DO139" i="4"/>
  <c r="DO149" i="4"/>
  <c r="DO147" i="4"/>
  <c r="DO172" i="4"/>
  <c r="DO144" i="4"/>
  <c r="DO158" i="4"/>
  <c r="DO155" i="4"/>
  <c r="DO194" i="4"/>
  <c r="DO195" i="4"/>
  <c r="DO186" i="4"/>
  <c r="DO145" i="4"/>
  <c r="DO159" i="4"/>
  <c r="DO179" i="4"/>
  <c r="DO181" i="4"/>
  <c r="DO143" i="4"/>
  <c r="DO140" i="4"/>
  <c r="DO162" i="4"/>
  <c r="DO171" i="4"/>
  <c r="DO161" i="4"/>
  <c r="DO183" i="4"/>
  <c r="DO163" i="4"/>
  <c r="DO182" i="4"/>
  <c r="DP132" i="4"/>
  <c r="AX119" i="2"/>
  <c r="BF121" i="2"/>
  <c r="DK13" i="3" l="1"/>
  <c r="DL9" i="3"/>
  <c r="DL10" i="3" s="1"/>
  <c r="DK35" i="4" a="1"/>
  <c r="DK35" i="4" s="1"/>
  <c r="DG98" i="4"/>
  <c r="DH85" i="4"/>
  <c r="DI36" i="4" a="1"/>
  <c r="DI36" i="4" s="1"/>
  <c r="DI37" i="4" s="1"/>
  <c r="DI38" i="4" s="1"/>
  <c r="DI39" i="4" s="1"/>
  <c r="DI83" i="4"/>
  <c r="DP82" i="4"/>
  <c r="DN96" i="4"/>
  <c r="BF122" i="2"/>
  <c r="DP153" i="4"/>
  <c r="DP172" i="4"/>
  <c r="DP158" i="4"/>
  <c r="DP175" i="4"/>
  <c r="DP160" i="4"/>
  <c r="DP186" i="4"/>
  <c r="DP137" i="4"/>
  <c r="DP173" i="4"/>
  <c r="DP148" i="4"/>
  <c r="DP156" i="4"/>
  <c r="DP181" i="4"/>
  <c r="DP163" i="4"/>
  <c r="DP195" i="4"/>
  <c r="DP187" i="4"/>
  <c r="DP189" i="4"/>
  <c r="DP147" i="4"/>
  <c r="DP182" i="4"/>
  <c r="DP177" i="4"/>
  <c r="DP179" i="4"/>
  <c r="DP178" i="4"/>
  <c r="DP154" i="4"/>
  <c r="DP143" i="4"/>
  <c r="DP193" i="4"/>
  <c r="DP197" i="4"/>
  <c r="DP169" i="4"/>
  <c r="DP171" i="4"/>
  <c r="DP142" i="4"/>
  <c r="DP192" i="4"/>
  <c r="DP183" i="4"/>
  <c r="DP134" i="4"/>
  <c r="DP176" i="4"/>
  <c r="DP190" i="4"/>
  <c r="DP155" i="4"/>
  <c r="DP168" i="4"/>
  <c r="DP133" i="4"/>
  <c r="DP146" i="4"/>
  <c r="DP145" i="4"/>
  <c r="DP174" i="4"/>
  <c r="DP196" i="4"/>
  <c r="DP135" i="4"/>
  <c r="DP162" i="4"/>
  <c r="DP140" i="4"/>
  <c r="DP188" i="4"/>
  <c r="DP184" i="4"/>
  <c r="DP194" i="4"/>
  <c r="DP161" i="4"/>
  <c r="DP139" i="4"/>
  <c r="DP157" i="4"/>
  <c r="DP141" i="4"/>
  <c r="DP149" i="4"/>
  <c r="DP138" i="4"/>
  <c r="DP164" i="4"/>
  <c r="DP152" i="4"/>
  <c r="DP191" i="4"/>
  <c r="DP136" i="4"/>
  <c r="DP144" i="4"/>
  <c r="DP185" i="4"/>
  <c r="DP170" i="4"/>
  <c r="DP159" i="4"/>
  <c r="DQ132" i="4"/>
  <c r="AX120" i="2"/>
  <c r="DM9" i="3" l="1"/>
  <c r="DM10" i="3" s="1"/>
  <c r="DL35" i="4" a="1"/>
  <c r="DL35" i="4" s="1"/>
  <c r="DH98" i="4"/>
  <c r="DI85" i="4"/>
  <c r="DJ83" i="4"/>
  <c r="DJ36" i="4" a="1"/>
  <c r="DJ36" i="4" s="1"/>
  <c r="DJ37" i="4" s="1"/>
  <c r="DJ38" i="4" s="1"/>
  <c r="DJ39" i="4" s="1"/>
  <c r="DQ82" i="4"/>
  <c r="DO96" i="4"/>
  <c r="AX121" i="2"/>
  <c r="DQ173" i="4"/>
  <c r="DQ154" i="4"/>
  <c r="DQ147" i="4"/>
  <c r="DQ138" i="4"/>
  <c r="DQ175" i="4"/>
  <c r="DQ176" i="4"/>
  <c r="DQ186" i="4"/>
  <c r="DQ141" i="4"/>
  <c r="DQ142" i="4"/>
  <c r="DQ157" i="4"/>
  <c r="DQ192" i="4"/>
  <c r="DQ149" i="4"/>
  <c r="DQ196" i="4"/>
  <c r="DQ188" i="4"/>
  <c r="DQ174" i="4"/>
  <c r="DQ187" i="4"/>
  <c r="DQ156" i="4"/>
  <c r="DQ143" i="4"/>
  <c r="DQ191" i="4"/>
  <c r="DQ144" i="4"/>
  <c r="DQ190" i="4"/>
  <c r="DQ148" i="4"/>
  <c r="DQ155" i="4"/>
  <c r="DQ134" i="4"/>
  <c r="DQ145" i="4"/>
  <c r="DQ169" i="4"/>
  <c r="DQ158" i="4"/>
  <c r="DQ168" i="4"/>
  <c r="DQ197" i="4"/>
  <c r="DQ195" i="4"/>
  <c r="DQ185" i="4"/>
  <c r="DQ161" i="4"/>
  <c r="DQ172" i="4"/>
  <c r="DQ160" i="4"/>
  <c r="DQ184" i="4"/>
  <c r="DQ152" i="4"/>
  <c r="DQ171" i="4"/>
  <c r="DQ182" i="4"/>
  <c r="DQ135" i="4"/>
  <c r="DQ162" i="4"/>
  <c r="DQ193" i="4"/>
  <c r="DQ177" i="4"/>
  <c r="DQ178" i="4"/>
  <c r="DQ181" i="4"/>
  <c r="DQ153" i="4"/>
  <c r="DQ136" i="4"/>
  <c r="DQ137" i="4"/>
  <c r="DQ140" i="4"/>
  <c r="DQ146" i="4"/>
  <c r="DQ189" i="4"/>
  <c r="DQ170" i="4"/>
  <c r="DQ179" i="4"/>
  <c r="DQ183" i="4"/>
  <c r="DQ194" i="4"/>
  <c r="DQ139" i="4"/>
  <c r="DQ164" i="4"/>
  <c r="DQ159" i="4"/>
  <c r="DQ163" i="4"/>
  <c r="DQ133" i="4"/>
  <c r="DR132" i="4"/>
  <c r="BF123" i="2"/>
  <c r="DL13" i="3" l="1"/>
  <c r="DM13" i="3"/>
  <c r="DN9" i="3"/>
  <c r="DN10" i="3" s="1"/>
  <c r="DM35" i="4" a="1"/>
  <c r="DM35" i="4" s="1"/>
  <c r="DK83" i="4"/>
  <c r="DK36" i="4" a="1"/>
  <c r="DK36" i="4" s="1"/>
  <c r="DK37" i="4" s="1"/>
  <c r="DK38" i="4" s="1"/>
  <c r="DK39" i="4" s="1"/>
  <c r="DI98" i="4"/>
  <c r="DJ85" i="4"/>
  <c r="DR82" i="4"/>
  <c r="DP96" i="4"/>
  <c r="BF124" i="2"/>
  <c r="DR136" i="4"/>
  <c r="DR155" i="4"/>
  <c r="DR143" i="4"/>
  <c r="DR157" i="4"/>
  <c r="DR163" i="4"/>
  <c r="DR153" i="4"/>
  <c r="DR178" i="4"/>
  <c r="DR146" i="4"/>
  <c r="DR154" i="4"/>
  <c r="DR189" i="4"/>
  <c r="DR182" i="4"/>
  <c r="DR194" i="4"/>
  <c r="DR145" i="4"/>
  <c r="DR179" i="4"/>
  <c r="DR196" i="4"/>
  <c r="DR138" i="4"/>
  <c r="DR139" i="4"/>
  <c r="DR184" i="4"/>
  <c r="DR195" i="4"/>
  <c r="DR133" i="4"/>
  <c r="DR141" i="4"/>
  <c r="DR181" i="4"/>
  <c r="DR174" i="4"/>
  <c r="DR177" i="4"/>
  <c r="DR137" i="4"/>
  <c r="DR149" i="4"/>
  <c r="DR193" i="4"/>
  <c r="DR187" i="4"/>
  <c r="DR164" i="4"/>
  <c r="DR188" i="4"/>
  <c r="DR152" i="4"/>
  <c r="DR158" i="4"/>
  <c r="DR160" i="4"/>
  <c r="DR192" i="4"/>
  <c r="DR176" i="4"/>
  <c r="DR168" i="4"/>
  <c r="DR183" i="4"/>
  <c r="DR148" i="4"/>
  <c r="DR191" i="4"/>
  <c r="DR170" i="4"/>
  <c r="DR147" i="4"/>
  <c r="DR186" i="4"/>
  <c r="DR171" i="4"/>
  <c r="DR190" i="4"/>
  <c r="DR162" i="4"/>
  <c r="DR140" i="4"/>
  <c r="DR169" i="4"/>
  <c r="DR161" i="4"/>
  <c r="DR134" i="4"/>
  <c r="DR185" i="4"/>
  <c r="DR159" i="4"/>
  <c r="DR197" i="4"/>
  <c r="DR135" i="4"/>
  <c r="DR172" i="4"/>
  <c r="DR142" i="4"/>
  <c r="DR156" i="4"/>
  <c r="DR175" i="4"/>
  <c r="DR173" i="4"/>
  <c r="DR144" i="4"/>
  <c r="DS132" i="4"/>
  <c r="AX122" i="2"/>
  <c r="DN13" i="3" l="1"/>
  <c r="DO9" i="3"/>
  <c r="DO10" i="3" s="1"/>
  <c r="DN35" i="4" a="1"/>
  <c r="DN35" i="4" s="1"/>
  <c r="DJ98" i="4"/>
  <c r="DK85" i="4"/>
  <c r="DL83" i="4"/>
  <c r="DS82" i="4"/>
  <c r="DQ96" i="4"/>
  <c r="BF125" i="2"/>
  <c r="AX123" i="2"/>
  <c r="DS170" i="4"/>
  <c r="DS172" i="4"/>
  <c r="DS134" i="4"/>
  <c r="DS149" i="4"/>
  <c r="DS195" i="4"/>
  <c r="DS183" i="4"/>
  <c r="DS169" i="4"/>
  <c r="DS161" i="4"/>
  <c r="DS190" i="4"/>
  <c r="DS138" i="4"/>
  <c r="DS189" i="4"/>
  <c r="DS136" i="4"/>
  <c r="DS191" i="4"/>
  <c r="DS142" i="4"/>
  <c r="DS154" i="4"/>
  <c r="DS148" i="4"/>
  <c r="DS155" i="4"/>
  <c r="DS187" i="4"/>
  <c r="DS157" i="4"/>
  <c r="DS144" i="4"/>
  <c r="DS182" i="4"/>
  <c r="DS141" i="4"/>
  <c r="DS153" i="4"/>
  <c r="DS145" i="4"/>
  <c r="DS177" i="4"/>
  <c r="DS171" i="4"/>
  <c r="DS188" i="4"/>
  <c r="DS194" i="4"/>
  <c r="DS147" i="4"/>
  <c r="DS179" i="4"/>
  <c r="DS163" i="4"/>
  <c r="DS133" i="4"/>
  <c r="DS135" i="4"/>
  <c r="DS176" i="4"/>
  <c r="DS178" i="4"/>
  <c r="DS196" i="4"/>
  <c r="DS192" i="4"/>
  <c r="DS139" i="4"/>
  <c r="DS137" i="4"/>
  <c r="DS164" i="4"/>
  <c r="DS193" i="4"/>
  <c r="DS184" i="4"/>
  <c r="DS156" i="4"/>
  <c r="DS143" i="4"/>
  <c r="DS158" i="4"/>
  <c r="DS174" i="4"/>
  <c r="DS146" i="4"/>
  <c r="DS140" i="4"/>
  <c r="DS159" i="4"/>
  <c r="DS168" i="4"/>
  <c r="DS181" i="4"/>
  <c r="DS160" i="4"/>
  <c r="DS152" i="4"/>
  <c r="DS186" i="4"/>
  <c r="DS173" i="4"/>
  <c r="DS185" i="4"/>
  <c r="DS175" i="4"/>
  <c r="DS197" i="4"/>
  <c r="DS162" i="4"/>
  <c r="DT132" i="4"/>
  <c r="DO13" i="3" l="1"/>
  <c r="DP9" i="3"/>
  <c r="DP10" i="3" s="1"/>
  <c r="DO35" i="4" a="1"/>
  <c r="DO35" i="4" s="1"/>
  <c r="DL36" i="4" a="1"/>
  <c r="DL36" i="4" s="1"/>
  <c r="DL37" i="4" s="1"/>
  <c r="DL38" i="4" s="1"/>
  <c r="DL39" i="4" s="1"/>
  <c r="DK98" i="4"/>
  <c r="DL85" i="4"/>
  <c r="DM83" i="4"/>
  <c r="DM36" i="4" a="1"/>
  <c r="DM36" i="4" s="1"/>
  <c r="DT82" i="4"/>
  <c r="DR96" i="4"/>
  <c r="AX124" i="2"/>
  <c r="BF126" i="2"/>
  <c r="DT159" i="4"/>
  <c r="DT154" i="4"/>
  <c r="DT181" i="4"/>
  <c r="DT147" i="4"/>
  <c r="DT141" i="4"/>
  <c r="DT162" i="4"/>
  <c r="DT168" i="4"/>
  <c r="DT188" i="4"/>
  <c r="DT137" i="4"/>
  <c r="DT186" i="4"/>
  <c r="DT176" i="4"/>
  <c r="DT187" i="4"/>
  <c r="DT190" i="4"/>
  <c r="DT158" i="4"/>
  <c r="DT142" i="4"/>
  <c r="DT157" i="4"/>
  <c r="DT177" i="4"/>
  <c r="DT161" i="4"/>
  <c r="DT143" i="4"/>
  <c r="DT194" i="4"/>
  <c r="DT175" i="4"/>
  <c r="DT174" i="4"/>
  <c r="DT197" i="4"/>
  <c r="DT134" i="4"/>
  <c r="DT156" i="4"/>
  <c r="DT182" i="4"/>
  <c r="DT169" i="4"/>
  <c r="DT171" i="4"/>
  <c r="DT153" i="4"/>
  <c r="DT172" i="4"/>
  <c r="DT193" i="4"/>
  <c r="DT196" i="4"/>
  <c r="DT170" i="4"/>
  <c r="DT139" i="4"/>
  <c r="DT164" i="4"/>
  <c r="DT146" i="4"/>
  <c r="DT192" i="4"/>
  <c r="DT149" i="4"/>
  <c r="DT152" i="4"/>
  <c r="DT136" i="4"/>
  <c r="DT160" i="4"/>
  <c r="DT178" i="4"/>
  <c r="DT138" i="4"/>
  <c r="DT184" i="4"/>
  <c r="DT185" i="4"/>
  <c r="DT145" i="4"/>
  <c r="DT135" i="4"/>
  <c r="DT195" i="4"/>
  <c r="DT173" i="4"/>
  <c r="DT191" i="4"/>
  <c r="DT140" i="4"/>
  <c r="DT144" i="4"/>
  <c r="DT183" i="4"/>
  <c r="DT179" i="4"/>
  <c r="DT189" i="4"/>
  <c r="DT163" i="4"/>
  <c r="DT148" i="4"/>
  <c r="DT155" i="4"/>
  <c r="DT133" i="4"/>
  <c r="DU132" i="4"/>
  <c r="DP13" i="3" l="1"/>
  <c r="DQ9" i="3"/>
  <c r="DQ10" i="3" s="1"/>
  <c r="DP35" i="4" a="1"/>
  <c r="DP35" i="4" s="1"/>
  <c r="DM37" i="4"/>
  <c r="DM38" i="4" s="1"/>
  <c r="DM39" i="4" s="1"/>
  <c r="DL98" i="4"/>
  <c r="DM85" i="4"/>
  <c r="DN83" i="4"/>
  <c r="DM98" i="4" s="1"/>
  <c r="DU82" i="4"/>
  <c r="DS96" i="4"/>
  <c r="BF127" i="2"/>
  <c r="DU172" i="4"/>
  <c r="DU174" i="4"/>
  <c r="DU187" i="4"/>
  <c r="DU193" i="4"/>
  <c r="DU183" i="4"/>
  <c r="DU179" i="4"/>
  <c r="DU156" i="4"/>
  <c r="DU196" i="4"/>
  <c r="DU159" i="4"/>
  <c r="DU162" i="4"/>
  <c r="DU168" i="4"/>
  <c r="DU188" i="4"/>
  <c r="DU169" i="4"/>
  <c r="DU155" i="4"/>
  <c r="DU142" i="4"/>
  <c r="DU177" i="4"/>
  <c r="DU190" i="4"/>
  <c r="DU134" i="4"/>
  <c r="DU171" i="4"/>
  <c r="DU175" i="4"/>
  <c r="DU149" i="4"/>
  <c r="DU143" i="4"/>
  <c r="DU194" i="4"/>
  <c r="DU163" i="4"/>
  <c r="DU148" i="4"/>
  <c r="DU147" i="4"/>
  <c r="DU153" i="4"/>
  <c r="DU191" i="4"/>
  <c r="DU181" i="4"/>
  <c r="DU145" i="4"/>
  <c r="DU178" i="4"/>
  <c r="DU138" i="4"/>
  <c r="DU173" i="4"/>
  <c r="DU189" i="4"/>
  <c r="DU152" i="4"/>
  <c r="DU139" i="4"/>
  <c r="DU161" i="4"/>
  <c r="DU197" i="4"/>
  <c r="DU195" i="4"/>
  <c r="DU157" i="4"/>
  <c r="DU184" i="4"/>
  <c r="DU170" i="4"/>
  <c r="DU135" i="4"/>
  <c r="DU158" i="4"/>
  <c r="DU160" i="4"/>
  <c r="DU176" i="4"/>
  <c r="DU186" i="4"/>
  <c r="DU146" i="4"/>
  <c r="DU140" i="4"/>
  <c r="DU137" i="4"/>
  <c r="DU182" i="4"/>
  <c r="DU164" i="4"/>
  <c r="DU144" i="4"/>
  <c r="DU141" i="4"/>
  <c r="DU133" i="4"/>
  <c r="DU154" i="4"/>
  <c r="DU136" i="4"/>
  <c r="DU185" i="4"/>
  <c r="DU192" i="4"/>
  <c r="DV132" i="4"/>
  <c r="AX125" i="2"/>
  <c r="DQ13" i="3" l="1"/>
  <c r="DR9" i="3"/>
  <c r="DR10" i="3" s="1"/>
  <c r="DQ35" i="4" a="1"/>
  <c r="DQ35" i="4" s="1"/>
  <c r="DN85" i="4"/>
  <c r="DN36" i="4" a="1"/>
  <c r="DN36" i="4" s="1"/>
  <c r="DN37" i="4" s="1"/>
  <c r="DN38" i="4" s="1"/>
  <c r="DN39" i="4" s="1"/>
  <c r="DO83" i="4"/>
  <c r="DV82" i="4"/>
  <c r="DT96" i="4"/>
  <c r="BG13" i="2"/>
  <c r="BH13" i="2" s="1"/>
  <c r="BG16" i="2"/>
  <c r="BH16" i="2" s="1"/>
  <c r="AY13" i="2"/>
  <c r="AZ13" i="2" s="1"/>
  <c r="AY15" i="2"/>
  <c r="AZ15" i="2" s="1"/>
  <c r="AY10" i="2"/>
  <c r="AZ10" i="2" s="1"/>
  <c r="BG10" i="2"/>
  <c r="BH10" i="2" s="1"/>
  <c r="BG11" i="2"/>
  <c r="BH11" i="2" s="1"/>
  <c r="BG8" i="2"/>
  <c r="BH8" i="2" s="1"/>
  <c r="AY9" i="2"/>
  <c r="AZ9" i="2" s="1"/>
  <c r="BG9" i="2"/>
  <c r="BH9" i="2" s="1"/>
  <c r="BG14" i="2"/>
  <c r="BH14" i="2" s="1"/>
  <c r="AY14" i="2"/>
  <c r="AZ14" i="2" s="1"/>
  <c r="BG12" i="2"/>
  <c r="BH12" i="2" s="1"/>
  <c r="AY8" i="2"/>
  <c r="AZ8" i="2" s="1"/>
  <c r="AY11" i="2"/>
  <c r="AZ11" i="2" s="1"/>
  <c r="BG15" i="2"/>
  <c r="BH15" i="2" s="1"/>
  <c r="AY12" i="2"/>
  <c r="AZ12" i="2" s="1"/>
  <c r="AY16" i="2"/>
  <c r="AZ16" i="2" s="1"/>
  <c r="AX126" i="2"/>
  <c r="DV138" i="4"/>
  <c r="DV141" i="4"/>
  <c r="DV168" i="4"/>
  <c r="DV163" i="4"/>
  <c r="DV188" i="4"/>
  <c r="DV164" i="4"/>
  <c r="DV189" i="4"/>
  <c r="DV181" i="4"/>
  <c r="DV193" i="4"/>
  <c r="DV186" i="4"/>
  <c r="DV144" i="4"/>
  <c r="DV145" i="4"/>
  <c r="DV154" i="4"/>
  <c r="DV156" i="4"/>
  <c r="DV195" i="4"/>
  <c r="DV147" i="4"/>
  <c r="DV148" i="4"/>
  <c r="DV137" i="4"/>
  <c r="DV185" i="4"/>
  <c r="DV142" i="4"/>
  <c r="DV177" i="4"/>
  <c r="DV179" i="4"/>
  <c r="DV161" i="4"/>
  <c r="DV146" i="4"/>
  <c r="DV175" i="4"/>
  <c r="DV174" i="4"/>
  <c r="DV173" i="4"/>
  <c r="DV172" i="4"/>
  <c r="DV143" i="4"/>
  <c r="DV162" i="4"/>
  <c r="DV184" i="4"/>
  <c r="DV155" i="4"/>
  <c r="DV135" i="4"/>
  <c r="DV194" i="4"/>
  <c r="DV149" i="4"/>
  <c r="DV139" i="4"/>
  <c r="DV197" i="4"/>
  <c r="DV136" i="4"/>
  <c r="DV160" i="4"/>
  <c r="DV133" i="4"/>
  <c r="DV196" i="4"/>
  <c r="DV192" i="4"/>
  <c r="DV176" i="4"/>
  <c r="DV159" i="4"/>
  <c r="DV134" i="4"/>
  <c r="DV169" i="4"/>
  <c r="DV178" i="4"/>
  <c r="DV158" i="4"/>
  <c r="DV170" i="4"/>
  <c r="DV182" i="4"/>
  <c r="DV191" i="4"/>
  <c r="DV140" i="4"/>
  <c r="DV183" i="4"/>
  <c r="DV171" i="4"/>
  <c r="DV153" i="4"/>
  <c r="DV187" i="4"/>
  <c r="DV152" i="4"/>
  <c r="DV190" i="4"/>
  <c r="DV157" i="4"/>
  <c r="DW132" i="4"/>
  <c r="BF128" i="2"/>
  <c r="DR13" i="3" l="1"/>
  <c r="DS9" i="3"/>
  <c r="DS10" i="3" s="1"/>
  <c r="DR35" i="4" a="1"/>
  <c r="DR35" i="4" s="1"/>
  <c r="DP83" i="4"/>
  <c r="DO98" i="4" s="1"/>
  <c r="DO36" i="4" a="1"/>
  <c r="DO36" i="4" s="1"/>
  <c r="DO37" i="4" s="1"/>
  <c r="DO38" i="4" s="1"/>
  <c r="DO39" i="4" s="1"/>
  <c r="DN98" i="4"/>
  <c r="DO85" i="4"/>
  <c r="DW82" i="4"/>
  <c r="DU96" i="4"/>
  <c r="BF129" i="2"/>
  <c r="DW172" i="4"/>
  <c r="DW197" i="4"/>
  <c r="DW152" i="4"/>
  <c r="DW183" i="4"/>
  <c r="DW162" i="4"/>
  <c r="DW161" i="4"/>
  <c r="DW143" i="4"/>
  <c r="DW154" i="4"/>
  <c r="DW190" i="4"/>
  <c r="DW141" i="4"/>
  <c r="DW149" i="4"/>
  <c r="DW163" i="4"/>
  <c r="DW140" i="4"/>
  <c r="DW174" i="4"/>
  <c r="DW133" i="4"/>
  <c r="DW137" i="4"/>
  <c r="DW159" i="4"/>
  <c r="DW192" i="4"/>
  <c r="DW146" i="4"/>
  <c r="DW136" i="4"/>
  <c r="DW182" i="4"/>
  <c r="DW164" i="4"/>
  <c r="DW194" i="4"/>
  <c r="DW135" i="4"/>
  <c r="DW188" i="4"/>
  <c r="DW170" i="4"/>
  <c r="DW196" i="4"/>
  <c r="DW160" i="4"/>
  <c r="DW178" i="4"/>
  <c r="DW177" i="4"/>
  <c r="DW181" i="4"/>
  <c r="DW155" i="4"/>
  <c r="DW187" i="4"/>
  <c r="DW179" i="4"/>
  <c r="DW148" i="4"/>
  <c r="DW158" i="4"/>
  <c r="DW145" i="4"/>
  <c r="DW171" i="4"/>
  <c r="DW185" i="4"/>
  <c r="DW144" i="4"/>
  <c r="DW147" i="4"/>
  <c r="DW138" i="4"/>
  <c r="DW139" i="4"/>
  <c r="DW157" i="4"/>
  <c r="DW176" i="4"/>
  <c r="DW169" i="4"/>
  <c r="DW153" i="4"/>
  <c r="DW134" i="4"/>
  <c r="DW142" i="4"/>
  <c r="DW156" i="4"/>
  <c r="DW195" i="4"/>
  <c r="DW186" i="4"/>
  <c r="DW191" i="4"/>
  <c r="DW184" i="4"/>
  <c r="DW193" i="4"/>
  <c r="DW173" i="4"/>
  <c r="DW175" i="4"/>
  <c r="DW168" i="4"/>
  <c r="DW189" i="4"/>
  <c r="DX132" i="4"/>
  <c r="AX127" i="2"/>
  <c r="DS13" i="3" l="1"/>
  <c r="DT9" i="3"/>
  <c r="DT10" i="3" s="1"/>
  <c r="DS35" i="4" a="1"/>
  <c r="DS35" i="4" s="1"/>
  <c r="DP85" i="4"/>
  <c r="DR83" i="4"/>
  <c r="DQ98" i="4" s="1"/>
  <c r="DQ83" i="4"/>
  <c r="DP98" i="4" s="1"/>
  <c r="DP36" i="4" a="1"/>
  <c r="DP36" i="4" s="1"/>
  <c r="DP37" i="4" s="1"/>
  <c r="DP38" i="4" s="1"/>
  <c r="DX82" i="4"/>
  <c r="DV96" i="4"/>
  <c r="AX128" i="2"/>
  <c r="DX138" i="4"/>
  <c r="DX139" i="4"/>
  <c r="DX145" i="4"/>
  <c r="DX169" i="4"/>
  <c r="DX148" i="4"/>
  <c r="DX158" i="4"/>
  <c r="DX161" i="4"/>
  <c r="DX192" i="4"/>
  <c r="DX176" i="4"/>
  <c r="DX187" i="4"/>
  <c r="DX186" i="4"/>
  <c r="DX154" i="4"/>
  <c r="DX197" i="4"/>
  <c r="DX182" i="4"/>
  <c r="DX152" i="4"/>
  <c r="DX141" i="4"/>
  <c r="DX133" i="4"/>
  <c r="DX189" i="4"/>
  <c r="DX191" i="4"/>
  <c r="DX177" i="4"/>
  <c r="DX140" i="4"/>
  <c r="DX168" i="4"/>
  <c r="DX159" i="4"/>
  <c r="DX194" i="4"/>
  <c r="DX146" i="4"/>
  <c r="DX184" i="4"/>
  <c r="DX173" i="4"/>
  <c r="DX170" i="4"/>
  <c r="DX193" i="4"/>
  <c r="DX171" i="4"/>
  <c r="DX136" i="4"/>
  <c r="DX134" i="4"/>
  <c r="DX172" i="4"/>
  <c r="DX196" i="4"/>
  <c r="DX185" i="4"/>
  <c r="DX135" i="4"/>
  <c r="DX195" i="4"/>
  <c r="DX183" i="4"/>
  <c r="DX142" i="4"/>
  <c r="DX155" i="4"/>
  <c r="DX174" i="4"/>
  <c r="DX157" i="4"/>
  <c r="DX160" i="4"/>
  <c r="DX175" i="4"/>
  <c r="DX147" i="4"/>
  <c r="DX143" i="4"/>
  <c r="DX137" i="4"/>
  <c r="DX179" i="4"/>
  <c r="DX144" i="4"/>
  <c r="DX190" i="4"/>
  <c r="DX162" i="4"/>
  <c r="DX188" i="4"/>
  <c r="DX149" i="4"/>
  <c r="DX156" i="4"/>
  <c r="DX164" i="4"/>
  <c r="DX153" i="4"/>
  <c r="DX181" i="4"/>
  <c r="DX163" i="4"/>
  <c r="DX178" i="4"/>
  <c r="DY132" i="4"/>
  <c r="BF130" i="2"/>
  <c r="DT13" i="3" l="1"/>
  <c r="DU9" i="3"/>
  <c r="DU10" i="3" s="1"/>
  <c r="DT35" i="4" a="1"/>
  <c r="DT35" i="4" s="1"/>
  <c r="DR36" i="4" a="1"/>
  <c r="DR36" i="4" s="1"/>
  <c r="DQ85" i="4"/>
  <c r="DP39" i="4"/>
  <c r="DQ36" i="4" a="1"/>
  <c r="DQ36" i="4" s="1"/>
  <c r="DQ37" i="4" s="1"/>
  <c r="DQ38" i="4" s="1"/>
  <c r="DR85" i="4"/>
  <c r="DY82" i="4"/>
  <c r="DW96" i="4"/>
  <c r="BF131" i="2"/>
  <c r="AX129" i="2"/>
  <c r="DY161" i="4"/>
  <c r="DY160" i="4"/>
  <c r="DY196" i="4"/>
  <c r="DY135" i="4"/>
  <c r="DY147" i="4"/>
  <c r="DY142" i="4"/>
  <c r="DY188" i="4"/>
  <c r="DY175" i="4"/>
  <c r="DY140" i="4"/>
  <c r="DY134" i="4"/>
  <c r="DY144" i="4"/>
  <c r="DY143" i="4"/>
  <c r="DY177" i="4"/>
  <c r="DY194" i="4"/>
  <c r="DY149" i="4"/>
  <c r="DY189" i="4"/>
  <c r="DY185" i="4"/>
  <c r="DY159" i="4"/>
  <c r="DY156" i="4"/>
  <c r="DY139" i="4"/>
  <c r="DY186" i="4"/>
  <c r="DY145" i="4"/>
  <c r="DY148" i="4"/>
  <c r="DY137" i="4"/>
  <c r="DY168" i="4"/>
  <c r="DY170" i="4"/>
  <c r="DY152" i="4"/>
  <c r="DY158" i="4"/>
  <c r="DY141" i="4"/>
  <c r="DY179" i="4"/>
  <c r="DY178" i="4"/>
  <c r="DY190" i="4"/>
  <c r="DY136" i="4"/>
  <c r="DY183" i="4"/>
  <c r="DY187" i="4"/>
  <c r="DY162" i="4"/>
  <c r="DY191" i="4"/>
  <c r="DY154" i="4"/>
  <c r="DY155" i="4"/>
  <c r="DY197" i="4"/>
  <c r="DY172" i="4"/>
  <c r="DY192" i="4"/>
  <c r="DY138" i="4"/>
  <c r="DY157" i="4"/>
  <c r="DY182" i="4"/>
  <c r="DY169" i="4"/>
  <c r="DY193" i="4"/>
  <c r="DY173" i="4"/>
  <c r="DY171" i="4"/>
  <c r="DY176" i="4"/>
  <c r="DY195" i="4"/>
  <c r="DY174" i="4"/>
  <c r="DY184" i="4"/>
  <c r="DY133" i="4"/>
  <c r="DY164" i="4"/>
  <c r="DY163" i="4"/>
  <c r="DY146" i="4"/>
  <c r="DY181" i="4"/>
  <c r="DY153" i="4"/>
  <c r="DZ132" i="4"/>
  <c r="DV9" i="3" l="1"/>
  <c r="DV10" i="3" s="1"/>
  <c r="DU35" i="4" a="1"/>
  <c r="DU35" i="4" s="1"/>
  <c r="DR37" i="4"/>
  <c r="DR38" i="4" s="1"/>
  <c r="DS83" i="4"/>
  <c r="DQ39" i="4"/>
  <c r="DZ82" i="4"/>
  <c r="DX96" i="4"/>
  <c r="DZ134" i="4"/>
  <c r="DZ156" i="4"/>
  <c r="DZ171" i="4"/>
  <c r="DZ196" i="4"/>
  <c r="DZ182" i="4"/>
  <c r="DZ195" i="4"/>
  <c r="DZ175" i="4"/>
  <c r="DZ161" i="4"/>
  <c r="DZ197" i="4"/>
  <c r="DZ153" i="4"/>
  <c r="DZ163" i="4"/>
  <c r="DZ140" i="4"/>
  <c r="DZ177" i="4"/>
  <c r="DZ191" i="4"/>
  <c r="DZ141" i="4"/>
  <c r="DZ148" i="4"/>
  <c r="DZ189" i="4"/>
  <c r="DZ138" i="4"/>
  <c r="DZ192" i="4"/>
  <c r="DZ133" i="4"/>
  <c r="DZ137" i="4"/>
  <c r="DZ179" i="4"/>
  <c r="DZ178" i="4"/>
  <c r="DZ157" i="4"/>
  <c r="DZ139" i="4"/>
  <c r="DZ142" i="4"/>
  <c r="DZ169" i="4"/>
  <c r="DZ147" i="4"/>
  <c r="DZ186" i="4"/>
  <c r="DZ172" i="4"/>
  <c r="DZ160" i="4"/>
  <c r="DZ190" i="4"/>
  <c r="DZ155" i="4"/>
  <c r="DZ170" i="4"/>
  <c r="DZ135" i="4"/>
  <c r="DZ181" i="4"/>
  <c r="DZ164" i="4"/>
  <c r="DZ149" i="4"/>
  <c r="DZ152" i="4"/>
  <c r="DZ176" i="4"/>
  <c r="DZ168" i="4"/>
  <c r="DZ188" i="4"/>
  <c r="DZ136" i="4"/>
  <c r="DZ173" i="4"/>
  <c r="DZ174" i="4"/>
  <c r="DZ145" i="4"/>
  <c r="DZ159" i="4"/>
  <c r="DZ143" i="4"/>
  <c r="DZ184" i="4"/>
  <c r="DZ187" i="4"/>
  <c r="DZ154" i="4"/>
  <c r="DZ183" i="4"/>
  <c r="DZ193" i="4"/>
  <c r="DZ185" i="4"/>
  <c r="DZ194" i="4"/>
  <c r="DZ144" i="4"/>
  <c r="DZ162" i="4"/>
  <c r="DZ158" i="4"/>
  <c r="DZ146" i="4"/>
  <c r="EA132" i="4"/>
  <c r="AX130" i="2"/>
  <c r="BF132" i="2"/>
  <c r="DU13" i="3" l="1"/>
  <c r="DV13" i="3"/>
  <c r="DW9" i="3"/>
  <c r="DW10" i="3" s="1"/>
  <c r="DV35" i="4" a="1"/>
  <c r="DV35" i="4" s="1"/>
  <c r="DR39" i="4"/>
  <c r="DR98" i="4"/>
  <c r="DS85" i="4"/>
  <c r="DT36" i="4" a="1"/>
  <c r="DT36" i="4" s="1"/>
  <c r="DT83" i="4"/>
  <c r="DS36" i="4" a="1"/>
  <c r="DS36" i="4" s="1"/>
  <c r="DS37" i="4" s="1"/>
  <c r="DS38" i="4" s="1"/>
  <c r="EA82" i="4"/>
  <c r="DY96" i="4"/>
  <c r="EA190" i="4"/>
  <c r="EA154" i="4"/>
  <c r="EA137" i="4"/>
  <c r="EA174" i="4"/>
  <c r="EA181" i="4"/>
  <c r="EA191" i="4"/>
  <c r="EA147" i="4"/>
  <c r="EA169" i="4"/>
  <c r="EA134" i="4"/>
  <c r="EA187" i="4"/>
  <c r="EA160" i="4"/>
  <c r="EA170" i="4"/>
  <c r="EA175" i="4"/>
  <c r="EA173" i="4"/>
  <c r="EA133" i="4"/>
  <c r="EA144" i="4"/>
  <c r="EA135" i="4"/>
  <c r="EA172" i="4"/>
  <c r="EA186" i="4"/>
  <c r="EA138" i="4"/>
  <c r="EA183" i="4"/>
  <c r="EA139" i="4"/>
  <c r="EA146" i="4"/>
  <c r="EA159" i="4"/>
  <c r="EA158" i="4"/>
  <c r="EA141" i="4"/>
  <c r="EA136" i="4"/>
  <c r="EA189" i="4"/>
  <c r="EA171" i="4"/>
  <c r="EA177" i="4"/>
  <c r="EA168" i="4"/>
  <c r="EA164" i="4"/>
  <c r="EA197" i="4"/>
  <c r="EA152" i="4"/>
  <c r="EA176" i="4"/>
  <c r="EA145" i="4"/>
  <c r="EA188" i="4"/>
  <c r="EA156" i="4"/>
  <c r="EA184" i="4"/>
  <c r="EA193" i="4"/>
  <c r="EA182" i="4"/>
  <c r="EA142" i="4"/>
  <c r="EA195" i="4"/>
  <c r="EA143" i="4"/>
  <c r="EA179" i="4"/>
  <c r="EA155" i="4"/>
  <c r="EA162" i="4"/>
  <c r="EA149" i="4"/>
  <c r="EA163" i="4"/>
  <c r="EA178" i="4"/>
  <c r="EA196" i="4"/>
  <c r="EA161" i="4"/>
  <c r="EA148" i="4"/>
  <c r="EA185" i="4"/>
  <c r="EA140" i="4"/>
  <c r="EA153" i="4"/>
  <c r="EA194" i="4"/>
  <c r="EA157" i="4"/>
  <c r="EA192" i="4"/>
  <c r="EB132" i="4"/>
  <c r="BF133" i="2"/>
  <c r="AX131" i="2"/>
  <c r="DW13" i="3" l="1"/>
  <c r="DX9" i="3"/>
  <c r="DX10" i="3" s="1"/>
  <c r="DW35" i="4" a="1"/>
  <c r="DW35" i="4" s="1"/>
  <c r="DT37" i="4"/>
  <c r="DT38" i="4" s="1"/>
  <c r="DS98" i="4"/>
  <c r="DT85" i="4"/>
  <c r="DS39" i="4"/>
  <c r="DU83" i="4"/>
  <c r="EB82" i="4"/>
  <c r="DZ96" i="4"/>
  <c r="EB194" i="4"/>
  <c r="EB196" i="4"/>
  <c r="EB162" i="4"/>
  <c r="EB168" i="4"/>
  <c r="EB156" i="4"/>
  <c r="EB170" i="4"/>
  <c r="EB147" i="4"/>
  <c r="EB146" i="4"/>
  <c r="EB152" i="4"/>
  <c r="EB149" i="4"/>
  <c r="EB133" i="4"/>
  <c r="EB183" i="4"/>
  <c r="EB137" i="4"/>
  <c r="EB178" i="4"/>
  <c r="EB185" i="4"/>
  <c r="EB173" i="4"/>
  <c r="EB139" i="4"/>
  <c r="EB142" i="4"/>
  <c r="EB143" i="4"/>
  <c r="EB171" i="4"/>
  <c r="EB141" i="4"/>
  <c r="EB175" i="4"/>
  <c r="EB135" i="4"/>
  <c r="EB145" i="4"/>
  <c r="EB176" i="4"/>
  <c r="EB160" i="4"/>
  <c r="EB134" i="4"/>
  <c r="EB179" i="4"/>
  <c r="EB138" i="4"/>
  <c r="EB186" i="4"/>
  <c r="EB192" i="4"/>
  <c r="EB136" i="4"/>
  <c r="EB172" i="4"/>
  <c r="EB174" i="4"/>
  <c r="EB158" i="4"/>
  <c r="EB187" i="4"/>
  <c r="EB140" i="4"/>
  <c r="EB190" i="4"/>
  <c r="EB157" i="4"/>
  <c r="EB153" i="4"/>
  <c r="EB169" i="4"/>
  <c r="EB177" i="4"/>
  <c r="EB144" i="4"/>
  <c r="EB193" i="4"/>
  <c r="EB148" i="4"/>
  <c r="EB154" i="4"/>
  <c r="EB188" i="4"/>
  <c r="EB189" i="4"/>
  <c r="EB191" i="4"/>
  <c r="EB155" i="4"/>
  <c r="EB197" i="4"/>
  <c r="EB159" i="4"/>
  <c r="EB164" i="4"/>
  <c r="EB181" i="4"/>
  <c r="EB161" i="4"/>
  <c r="EB163" i="4"/>
  <c r="EB184" i="4"/>
  <c r="EB182" i="4"/>
  <c r="EB195" i="4"/>
  <c r="EC132" i="4"/>
  <c r="AX132" i="2"/>
  <c r="BF134" i="2"/>
  <c r="DX13" i="3" l="1"/>
  <c r="DY9" i="3"/>
  <c r="DY10" i="3" s="1"/>
  <c r="DX35" i="4" a="1"/>
  <c r="DX35" i="4" s="1"/>
  <c r="DU36" i="4" a="1"/>
  <c r="DU36" i="4" s="1"/>
  <c r="DU37" i="4" s="1"/>
  <c r="DU38" i="4" s="1"/>
  <c r="DT98" i="4"/>
  <c r="DU85" i="4"/>
  <c r="DT39" i="4"/>
  <c r="DV36" i="4" a="1"/>
  <c r="DV36" i="4" s="1"/>
  <c r="DV83" i="4"/>
  <c r="EC82" i="4"/>
  <c r="EA96" i="4"/>
  <c r="BF135" i="2"/>
  <c r="EC192" i="4"/>
  <c r="EC171" i="4"/>
  <c r="EC194" i="4"/>
  <c r="EC137" i="4"/>
  <c r="EC158" i="4"/>
  <c r="EC155" i="4"/>
  <c r="EC189" i="4"/>
  <c r="EC184" i="4"/>
  <c r="EC139" i="4"/>
  <c r="EC169" i="4"/>
  <c r="EC143" i="4"/>
  <c r="EC163" i="4"/>
  <c r="EC134" i="4"/>
  <c r="EC152" i="4"/>
  <c r="EC174" i="4"/>
  <c r="EC138" i="4"/>
  <c r="EC144" i="4"/>
  <c r="EC178" i="4"/>
  <c r="EC153" i="4"/>
  <c r="EC136" i="4"/>
  <c r="EC141" i="4"/>
  <c r="EC142" i="4"/>
  <c r="EC164" i="4"/>
  <c r="EC145" i="4"/>
  <c r="EC188" i="4"/>
  <c r="EC186" i="4"/>
  <c r="EC162" i="4"/>
  <c r="EC193" i="4"/>
  <c r="EC154" i="4"/>
  <c r="EC160" i="4"/>
  <c r="EC172" i="4"/>
  <c r="EC161" i="4"/>
  <c r="EC156" i="4"/>
  <c r="EC182" i="4"/>
  <c r="EC140" i="4"/>
  <c r="EC190" i="4"/>
  <c r="EC148" i="4"/>
  <c r="EC170" i="4"/>
  <c r="EC187" i="4"/>
  <c r="EC196" i="4"/>
  <c r="EC157" i="4"/>
  <c r="EC133" i="4"/>
  <c r="EC159" i="4"/>
  <c r="EC147" i="4"/>
  <c r="EC175" i="4"/>
  <c r="EC185" i="4"/>
  <c r="EC191" i="4"/>
  <c r="EC149" i="4"/>
  <c r="EC168" i="4"/>
  <c r="EC181" i="4"/>
  <c r="EC177" i="4"/>
  <c r="EC179" i="4"/>
  <c r="EC135" i="4"/>
  <c r="EC183" i="4"/>
  <c r="EC146" i="4"/>
  <c r="EC176" i="4"/>
  <c r="EC195" i="4"/>
  <c r="EC197" i="4"/>
  <c r="EC173" i="4"/>
  <c r="ED132" i="4"/>
  <c r="AX133" i="2"/>
  <c r="DY13" i="3" l="1"/>
  <c r="DZ9" i="3"/>
  <c r="DZ10" i="3" s="1"/>
  <c r="DY35" i="4" a="1"/>
  <c r="DY35" i="4" s="1"/>
  <c r="DV37" i="4"/>
  <c r="DV38" i="4" s="1"/>
  <c r="DU39" i="4"/>
  <c r="DW83" i="4"/>
  <c r="DU98" i="4"/>
  <c r="DV85" i="4"/>
  <c r="ED82" i="4"/>
  <c r="EB96" i="4"/>
  <c r="ED136" i="4"/>
  <c r="ED185" i="4"/>
  <c r="ED169" i="4"/>
  <c r="ED141" i="4"/>
  <c r="ED135" i="4"/>
  <c r="ED183" i="4"/>
  <c r="ED159" i="4"/>
  <c r="ED190" i="4"/>
  <c r="ED149" i="4"/>
  <c r="ED140" i="4"/>
  <c r="ED158" i="4"/>
  <c r="ED161" i="4"/>
  <c r="ED148" i="4"/>
  <c r="ED187" i="4"/>
  <c r="ED145" i="4"/>
  <c r="ED196" i="4"/>
  <c r="ED192" i="4"/>
  <c r="ED144" i="4"/>
  <c r="ED160" i="4"/>
  <c r="ED171" i="4"/>
  <c r="ED175" i="4"/>
  <c r="ED143" i="4"/>
  <c r="ED194" i="4"/>
  <c r="ED156" i="4"/>
  <c r="ED186" i="4"/>
  <c r="ED147" i="4"/>
  <c r="ED191" i="4"/>
  <c r="ED176" i="4"/>
  <c r="ED178" i="4"/>
  <c r="ED154" i="4"/>
  <c r="ED181" i="4"/>
  <c r="ED173" i="4"/>
  <c r="ED179" i="4"/>
  <c r="ED193" i="4"/>
  <c r="ED195" i="4"/>
  <c r="ED168" i="4"/>
  <c r="ED138" i="4"/>
  <c r="ED164" i="4"/>
  <c r="ED170" i="4"/>
  <c r="ED152" i="4"/>
  <c r="ED182" i="4"/>
  <c r="ED162" i="4"/>
  <c r="ED134" i="4"/>
  <c r="ED177" i="4"/>
  <c r="ED139" i="4"/>
  <c r="ED146" i="4"/>
  <c r="ED157" i="4"/>
  <c r="ED163" i="4"/>
  <c r="ED188" i="4"/>
  <c r="ED142" i="4"/>
  <c r="ED174" i="4"/>
  <c r="ED184" i="4"/>
  <c r="ED153" i="4"/>
  <c r="ED133" i="4"/>
  <c r="ED155" i="4"/>
  <c r="ED172" i="4"/>
  <c r="ED137" i="4"/>
  <c r="ED189" i="4"/>
  <c r="ED197" i="4"/>
  <c r="EE132" i="4"/>
  <c r="AX134" i="2"/>
  <c r="BF136" i="2"/>
  <c r="DZ13" i="3" l="1"/>
  <c r="EA9" i="3"/>
  <c r="EA10" i="3" s="1"/>
  <c r="DZ35" i="4" a="1"/>
  <c r="DZ35" i="4" s="1"/>
  <c r="DW36" i="4" a="1"/>
  <c r="DW36" i="4" s="1"/>
  <c r="DW37" i="4" s="1"/>
  <c r="DW38" i="4" s="1"/>
  <c r="DV39" i="4"/>
  <c r="DV98" i="4"/>
  <c r="DW85" i="4"/>
  <c r="DX83" i="4"/>
  <c r="EE82" i="4"/>
  <c r="EC96" i="4"/>
  <c r="BF137" i="2"/>
  <c r="EE170" i="4"/>
  <c r="EE185" i="4"/>
  <c r="EE186" i="4"/>
  <c r="EE143" i="4"/>
  <c r="EE196" i="4"/>
  <c r="EE172" i="4"/>
  <c r="EE152" i="4"/>
  <c r="EE148" i="4"/>
  <c r="EE195" i="4"/>
  <c r="EE193" i="4"/>
  <c r="EE154" i="4"/>
  <c r="EE136" i="4"/>
  <c r="EE169" i="4"/>
  <c r="EE144" i="4"/>
  <c r="EE133" i="4"/>
  <c r="EE158" i="4"/>
  <c r="EE181" i="4"/>
  <c r="EE182" i="4"/>
  <c r="EE168" i="4"/>
  <c r="EE160" i="4"/>
  <c r="EE177" i="4"/>
  <c r="EE171" i="4"/>
  <c r="EE157" i="4"/>
  <c r="EE179" i="4"/>
  <c r="EE137" i="4"/>
  <c r="EE134" i="4"/>
  <c r="EE164" i="4"/>
  <c r="EE153" i="4"/>
  <c r="EE183" i="4"/>
  <c r="EE149" i="4"/>
  <c r="EE147" i="4"/>
  <c r="EE188" i="4"/>
  <c r="EE163" i="4"/>
  <c r="EE138" i="4"/>
  <c r="EE175" i="4"/>
  <c r="EE140" i="4"/>
  <c r="EE189" i="4"/>
  <c r="EE194" i="4"/>
  <c r="EE135" i="4"/>
  <c r="EE162" i="4"/>
  <c r="EE142" i="4"/>
  <c r="EE141" i="4"/>
  <c r="EE146" i="4"/>
  <c r="EE178" i="4"/>
  <c r="EE159" i="4"/>
  <c r="EE192" i="4"/>
  <c r="EE191" i="4"/>
  <c r="EE184" i="4"/>
  <c r="EE174" i="4"/>
  <c r="EE161" i="4"/>
  <c r="EE139" i="4"/>
  <c r="EE187" i="4"/>
  <c r="EE145" i="4"/>
  <c r="EE173" i="4"/>
  <c r="EE155" i="4"/>
  <c r="EE190" i="4"/>
  <c r="EE156" i="4"/>
  <c r="EE197" i="4"/>
  <c r="EE176" i="4"/>
  <c r="EF132" i="4"/>
  <c r="AX135" i="2"/>
  <c r="EA13" i="3" l="1"/>
  <c r="EB9" i="3"/>
  <c r="EB10" i="3" s="1"/>
  <c r="EA35" i="4" a="1"/>
  <c r="EA35" i="4" s="1"/>
  <c r="DX36" i="4" a="1"/>
  <c r="DX36" i="4" s="1"/>
  <c r="DX37" i="4" s="1"/>
  <c r="DX38" i="4" s="1"/>
  <c r="DY83" i="4"/>
  <c r="DW98" i="4"/>
  <c r="DX85" i="4"/>
  <c r="DW39" i="4"/>
  <c r="EF82" i="4"/>
  <c r="ED96" i="4"/>
  <c r="EF195" i="4"/>
  <c r="EF156" i="4"/>
  <c r="EF144" i="4"/>
  <c r="EF148" i="4"/>
  <c r="EF159" i="4"/>
  <c r="EF149" i="4"/>
  <c r="EF187" i="4"/>
  <c r="EF170" i="4"/>
  <c r="EF194" i="4"/>
  <c r="EF155" i="4"/>
  <c r="EF178" i="4"/>
  <c r="EF161" i="4"/>
  <c r="EF176" i="4"/>
  <c r="EF142" i="4"/>
  <c r="EF193" i="4"/>
  <c r="EF146" i="4"/>
  <c r="EF160" i="4"/>
  <c r="EF169" i="4"/>
  <c r="EF173" i="4"/>
  <c r="EF184" i="4"/>
  <c r="EF153" i="4"/>
  <c r="EF197" i="4"/>
  <c r="EF157" i="4"/>
  <c r="EF168" i="4"/>
  <c r="EF189" i="4"/>
  <c r="EF186" i="4"/>
  <c r="EF191" i="4"/>
  <c r="EF162" i="4"/>
  <c r="EF182" i="4"/>
  <c r="EF174" i="4"/>
  <c r="EF190" i="4"/>
  <c r="EF196" i="4"/>
  <c r="EF152" i="4"/>
  <c r="EF163" i="4"/>
  <c r="EF147" i="4"/>
  <c r="EF172" i="4"/>
  <c r="EF177" i="4"/>
  <c r="EF181" i="4"/>
  <c r="EF158" i="4"/>
  <c r="EF164" i="4"/>
  <c r="EF183" i="4"/>
  <c r="EF135" i="4"/>
  <c r="EF171" i="4"/>
  <c r="EF188" i="4"/>
  <c r="EF133" i="4"/>
  <c r="EF137" i="4"/>
  <c r="EF143" i="4"/>
  <c r="EF145" i="4"/>
  <c r="EF175" i="4"/>
  <c r="EF138" i="4"/>
  <c r="EF179" i="4"/>
  <c r="EF136" i="4"/>
  <c r="EF192" i="4"/>
  <c r="EF139" i="4"/>
  <c r="EF134" i="4"/>
  <c r="EF141" i="4"/>
  <c r="EF140" i="4"/>
  <c r="EF154" i="4"/>
  <c r="EF185" i="4"/>
  <c r="EG132" i="4"/>
  <c r="AX136" i="2"/>
  <c r="BF138" i="2"/>
  <c r="EB13" i="3" l="1"/>
  <c r="EC9" i="3"/>
  <c r="EC10" i="3" s="1"/>
  <c r="EB35" i="4" a="1"/>
  <c r="EB35" i="4" s="1"/>
  <c r="DY36" i="4" a="1"/>
  <c r="DY36" i="4" s="1"/>
  <c r="DY37" i="4" s="1"/>
  <c r="DY38" i="4" s="1"/>
  <c r="DX39" i="4"/>
  <c r="DZ36" i="4" a="1"/>
  <c r="DZ36" i="4" s="1"/>
  <c r="DZ83" i="4"/>
  <c r="DX98" i="4"/>
  <c r="DY85" i="4"/>
  <c r="EG82" i="4"/>
  <c r="EE96" i="4"/>
  <c r="BF139" i="2"/>
  <c r="EG158" i="4"/>
  <c r="EG197" i="4"/>
  <c r="EG181" i="4"/>
  <c r="EG148" i="4"/>
  <c r="EG137" i="4"/>
  <c r="EG139" i="4"/>
  <c r="EG171" i="4"/>
  <c r="EG172" i="4"/>
  <c r="EG179" i="4"/>
  <c r="EG144" i="4"/>
  <c r="EG133" i="4"/>
  <c r="EG145" i="4"/>
  <c r="EG149" i="4"/>
  <c r="EG177" i="4"/>
  <c r="EG147" i="4"/>
  <c r="EG190" i="4"/>
  <c r="EG143" i="4"/>
  <c r="EG178" i="4"/>
  <c r="EG164" i="4"/>
  <c r="EG155" i="4"/>
  <c r="EG157" i="4"/>
  <c r="EG160" i="4"/>
  <c r="EG138" i="4"/>
  <c r="EG185" i="4"/>
  <c r="EG187" i="4"/>
  <c r="EG140" i="4"/>
  <c r="EG146" i="4"/>
  <c r="EG170" i="4"/>
  <c r="EG174" i="4"/>
  <c r="EG159" i="4"/>
  <c r="EG156" i="4"/>
  <c r="EG189" i="4"/>
  <c r="EG182" i="4"/>
  <c r="EG163" i="4"/>
  <c r="EG186" i="4"/>
  <c r="EG192" i="4"/>
  <c r="EG176" i="4"/>
  <c r="EG142" i="4"/>
  <c r="EG193" i="4"/>
  <c r="EG154" i="4"/>
  <c r="EG183" i="4"/>
  <c r="EG195" i="4"/>
  <c r="EG184" i="4"/>
  <c r="EG191" i="4"/>
  <c r="EG153" i="4"/>
  <c r="EG194" i="4"/>
  <c r="EG134" i="4"/>
  <c r="EG196" i="4"/>
  <c r="EG136" i="4"/>
  <c r="EG141" i="4"/>
  <c r="EG152" i="4"/>
  <c r="EG162" i="4"/>
  <c r="EG175" i="4"/>
  <c r="EG169" i="4"/>
  <c r="EG173" i="4"/>
  <c r="EG168" i="4"/>
  <c r="EG188" i="4"/>
  <c r="EG135" i="4"/>
  <c r="EG161" i="4"/>
  <c r="EH132" i="4"/>
  <c r="AX137" i="2"/>
  <c r="EC13" i="3" l="1"/>
  <c r="ED9" i="3"/>
  <c r="ED10" i="3" s="1"/>
  <c r="EC35" i="4" a="1"/>
  <c r="EC35" i="4" s="1"/>
  <c r="DZ37" i="4"/>
  <c r="DZ38" i="4" s="1"/>
  <c r="DY39" i="4"/>
  <c r="DY98" i="4"/>
  <c r="DZ85" i="4"/>
  <c r="EA83" i="4"/>
  <c r="EH82" i="4"/>
  <c r="EF96" i="4"/>
  <c r="AX138" i="2"/>
  <c r="EH189" i="4"/>
  <c r="EH149" i="4"/>
  <c r="EH173" i="4"/>
  <c r="EH134" i="4"/>
  <c r="EH156" i="4"/>
  <c r="EH194" i="4"/>
  <c r="EH152" i="4"/>
  <c r="EH157" i="4"/>
  <c r="EH164" i="4"/>
  <c r="EH171" i="4"/>
  <c r="EH133" i="4"/>
  <c r="EH191" i="4"/>
  <c r="EH144" i="4"/>
  <c r="EH146" i="4"/>
  <c r="EH154" i="4"/>
  <c r="EH190" i="4"/>
  <c r="EH178" i="4"/>
  <c r="EH141" i="4"/>
  <c r="EH181" i="4"/>
  <c r="EH169" i="4"/>
  <c r="EH137" i="4"/>
  <c r="EH140" i="4"/>
  <c r="EH139" i="4"/>
  <c r="EH161" i="4"/>
  <c r="EH163" i="4"/>
  <c r="EH135" i="4"/>
  <c r="EH168" i="4"/>
  <c r="EH145" i="4"/>
  <c r="EH147" i="4"/>
  <c r="EH162" i="4"/>
  <c r="EH153" i="4"/>
  <c r="EH184" i="4"/>
  <c r="EH143" i="4"/>
  <c r="EH155" i="4"/>
  <c r="EH175" i="4"/>
  <c r="EH196" i="4"/>
  <c r="EH183" i="4"/>
  <c r="EH197" i="4"/>
  <c r="EH160" i="4"/>
  <c r="EH177" i="4"/>
  <c r="EH185" i="4"/>
  <c r="EH179" i="4"/>
  <c r="EH158" i="4"/>
  <c r="EH172" i="4"/>
  <c r="EH142" i="4"/>
  <c r="EH148" i="4"/>
  <c r="EH176" i="4"/>
  <c r="EH186" i="4"/>
  <c r="EH195" i="4"/>
  <c r="EH170" i="4"/>
  <c r="EH193" i="4"/>
  <c r="EH188" i="4"/>
  <c r="EH174" i="4"/>
  <c r="EH138" i="4"/>
  <c r="EH192" i="4"/>
  <c r="EH182" i="4"/>
  <c r="EH159" i="4"/>
  <c r="EH187" i="4"/>
  <c r="EH136" i="4"/>
  <c r="EI132" i="4"/>
  <c r="BF140" i="2"/>
  <c r="ED13" i="3" l="1"/>
  <c r="EE9" i="3"/>
  <c r="EE10" i="3" s="1"/>
  <c r="ED35" i="4" a="1"/>
  <c r="ED35" i="4" s="1"/>
  <c r="DZ39" i="4"/>
  <c r="EA36" i="4" a="1"/>
  <c r="EA36" i="4" s="1"/>
  <c r="EA37" i="4" s="1"/>
  <c r="EA38" i="4" s="1"/>
  <c r="DZ98" i="4"/>
  <c r="EA85" i="4"/>
  <c r="EB36" i="4" a="1"/>
  <c r="EB36" i="4" s="1"/>
  <c r="EB83" i="4"/>
  <c r="EI82" i="4"/>
  <c r="EG96" i="4"/>
  <c r="AX139" i="2"/>
  <c r="BF141" i="2"/>
  <c r="EI192" i="4"/>
  <c r="EI191" i="4"/>
  <c r="EI139" i="4"/>
  <c r="EI162" i="4"/>
  <c r="EI186" i="4"/>
  <c r="EI196" i="4"/>
  <c r="EI146" i="4"/>
  <c r="EI174" i="4"/>
  <c r="EI138" i="4"/>
  <c r="EI194" i="4"/>
  <c r="EI156" i="4"/>
  <c r="EI183" i="4"/>
  <c r="EI195" i="4"/>
  <c r="EI147" i="4"/>
  <c r="EI185" i="4"/>
  <c r="EI155" i="4"/>
  <c r="EI133" i="4"/>
  <c r="EI169" i="4"/>
  <c r="EI190" i="4"/>
  <c r="EI172" i="4"/>
  <c r="EI177" i="4"/>
  <c r="EI143" i="4"/>
  <c r="EI161" i="4"/>
  <c r="EI187" i="4"/>
  <c r="EI137" i="4"/>
  <c r="EI142" i="4"/>
  <c r="EI182" i="4"/>
  <c r="EI181" i="4"/>
  <c r="EI188" i="4"/>
  <c r="EI173" i="4"/>
  <c r="EI163" i="4"/>
  <c r="EI134" i="4"/>
  <c r="EI168" i="4"/>
  <c r="EI145" i="4"/>
  <c r="EI140" i="4"/>
  <c r="EI136" i="4"/>
  <c r="EI193" i="4"/>
  <c r="EI178" i="4"/>
  <c r="EI148" i="4"/>
  <c r="EI141" i="4"/>
  <c r="EI179" i="4"/>
  <c r="EI170" i="4"/>
  <c r="EI144" i="4"/>
  <c r="EI164" i="4"/>
  <c r="EI159" i="4"/>
  <c r="EI152" i="4"/>
  <c r="EI157" i="4"/>
  <c r="EI160" i="4"/>
  <c r="EI175" i="4"/>
  <c r="EI189" i="4"/>
  <c r="EI153" i="4"/>
  <c r="EI135" i="4"/>
  <c r="EI154" i="4"/>
  <c r="EI171" i="4"/>
  <c r="EI184" i="4"/>
  <c r="EI197" i="4"/>
  <c r="EI149" i="4"/>
  <c r="EI176" i="4"/>
  <c r="EI158" i="4"/>
  <c r="EJ132" i="4"/>
  <c r="EE13" i="3" l="1"/>
  <c r="EF9" i="3"/>
  <c r="EF10" i="3" s="1"/>
  <c r="EA39" i="4"/>
  <c r="EB37" i="4"/>
  <c r="EB38" i="4" s="1"/>
  <c r="EE35" i="4" a="1"/>
  <c r="EE35" i="4" s="1"/>
  <c r="EC36" i="4" a="1"/>
  <c r="EC36" i="4" s="1"/>
  <c r="EC37" i="4" s="1"/>
  <c r="EC83" i="4"/>
  <c r="EA98" i="4"/>
  <c r="EB85" i="4"/>
  <c r="EJ82" i="4"/>
  <c r="EH96" i="4"/>
  <c r="BF142" i="2"/>
  <c r="AX140" i="2"/>
  <c r="EJ190" i="4"/>
  <c r="EJ157" i="4"/>
  <c r="EJ156" i="4"/>
  <c r="EJ182" i="4"/>
  <c r="EJ137" i="4"/>
  <c r="EJ175" i="4"/>
  <c r="EJ153" i="4"/>
  <c r="EJ138" i="4"/>
  <c r="EJ154" i="4"/>
  <c r="EJ187" i="4"/>
  <c r="EJ174" i="4"/>
  <c r="EJ140" i="4"/>
  <c r="EJ176" i="4"/>
  <c r="EJ171" i="4"/>
  <c r="EJ189" i="4"/>
  <c r="EJ168" i="4"/>
  <c r="EJ173" i="4"/>
  <c r="EJ155" i="4"/>
  <c r="EJ149" i="4"/>
  <c r="EJ159" i="4"/>
  <c r="EJ194" i="4"/>
  <c r="EJ188" i="4"/>
  <c r="EJ195" i="4"/>
  <c r="EJ184" i="4"/>
  <c r="EJ152" i="4"/>
  <c r="EJ170" i="4"/>
  <c r="EJ145" i="4"/>
  <c r="EJ178" i="4"/>
  <c r="EJ181" i="4"/>
  <c r="EJ136" i="4"/>
  <c r="EJ160" i="4"/>
  <c r="EJ191" i="4"/>
  <c r="EJ139" i="4"/>
  <c r="EJ185" i="4"/>
  <c r="EJ133" i="4"/>
  <c r="EJ179" i="4"/>
  <c r="EJ161" i="4"/>
  <c r="EJ144" i="4"/>
  <c r="EJ197" i="4"/>
  <c r="EJ148" i="4"/>
  <c r="EJ177" i="4"/>
  <c r="EJ192" i="4"/>
  <c r="EJ186" i="4"/>
  <c r="EJ146" i="4"/>
  <c r="EJ142" i="4"/>
  <c r="EJ143" i="4"/>
  <c r="EJ193" i="4"/>
  <c r="EJ162" i="4"/>
  <c r="EJ147" i="4"/>
  <c r="EJ163" i="4"/>
  <c r="EJ196" i="4"/>
  <c r="EJ172" i="4"/>
  <c r="EJ158" i="4"/>
  <c r="EJ135" i="4"/>
  <c r="EJ169" i="4"/>
  <c r="EJ183" i="4"/>
  <c r="EJ134" i="4"/>
  <c r="EJ164" i="4"/>
  <c r="EJ141" i="4"/>
  <c r="EK132" i="4"/>
  <c r="EF13" i="3" l="1"/>
  <c r="EG9" i="3"/>
  <c r="EG10" i="3" s="1"/>
  <c r="EB39" i="4"/>
  <c r="EC38" i="4"/>
  <c r="EF35" i="4" a="1"/>
  <c r="EF35" i="4" s="1"/>
  <c r="EB98" i="4"/>
  <c r="EC85" i="4"/>
  <c r="ED83" i="4"/>
  <c r="ED36" i="4" a="1"/>
  <c r="ED36" i="4" s="1"/>
  <c r="ED37" i="4" s="1"/>
  <c r="ED38" i="4" s="1"/>
  <c r="EK82" i="4"/>
  <c r="EI96" i="4"/>
  <c r="BF143" i="2"/>
  <c r="EK149" i="4"/>
  <c r="EK158" i="4"/>
  <c r="EK137" i="4"/>
  <c r="EK152" i="4"/>
  <c r="EK192" i="4"/>
  <c r="EK177" i="4"/>
  <c r="EK195" i="4"/>
  <c r="EK142" i="4"/>
  <c r="EK148" i="4"/>
  <c r="EK160" i="4"/>
  <c r="EK134" i="4"/>
  <c r="EK136" i="4"/>
  <c r="EK190" i="4"/>
  <c r="EK173" i="4"/>
  <c r="EK189" i="4"/>
  <c r="EK175" i="4"/>
  <c r="EK169" i="4"/>
  <c r="EK141" i="4"/>
  <c r="EK145" i="4"/>
  <c r="EK188" i="4"/>
  <c r="EK143" i="4"/>
  <c r="EK179" i="4"/>
  <c r="EK164" i="4"/>
  <c r="EK174" i="4"/>
  <c r="EK153" i="4"/>
  <c r="EK147" i="4"/>
  <c r="EK138" i="4"/>
  <c r="EK196" i="4"/>
  <c r="EK144" i="4"/>
  <c r="EK170" i="4"/>
  <c r="EK185" i="4"/>
  <c r="EK161" i="4"/>
  <c r="EK140" i="4"/>
  <c r="EK162" i="4"/>
  <c r="EK159" i="4"/>
  <c r="EK171" i="4"/>
  <c r="EK197" i="4"/>
  <c r="EK182" i="4"/>
  <c r="EK191" i="4"/>
  <c r="EK178" i="4"/>
  <c r="EK155" i="4"/>
  <c r="EK146" i="4"/>
  <c r="EK172" i="4"/>
  <c r="EK176" i="4"/>
  <c r="EK193" i="4"/>
  <c r="EK133" i="4"/>
  <c r="EK168" i="4"/>
  <c r="EK154" i="4"/>
  <c r="EK184" i="4"/>
  <c r="EK139" i="4"/>
  <c r="EK157" i="4"/>
  <c r="EK156" i="4"/>
  <c r="EK163" i="4"/>
  <c r="EK181" i="4"/>
  <c r="EK183" i="4"/>
  <c r="EK135" i="4"/>
  <c r="EK194" i="4"/>
  <c r="EK186" i="4"/>
  <c r="EK187" i="4"/>
  <c r="EL132" i="4"/>
  <c r="AX141" i="2"/>
  <c r="EG13" i="3" l="1"/>
  <c r="EH9" i="3"/>
  <c r="EH10" i="3" s="1"/>
  <c r="EC39" i="4"/>
  <c r="EG35" i="4" a="1"/>
  <c r="EG35" i="4" s="1"/>
  <c r="ED39" i="4"/>
  <c r="EC98" i="4"/>
  <c r="ED85" i="4"/>
  <c r="EE36" i="4" a="1"/>
  <c r="EE36" i="4" s="1"/>
  <c r="EE37" i="4" s="1"/>
  <c r="EE38" i="4" s="1"/>
  <c r="EE83" i="4"/>
  <c r="EL82" i="4"/>
  <c r="EJ96" i="4"/>
  <c r="EL176" i="4"/>
  <c r="EL139" i="4"/>
  <c r="EL134" i="4"/>
  <c r="EL171" i="4"/>
  <c r="EL157" i="4"/>
  <c r="EL184" i="4"/>
  <c r="EL135" i="4"/>
  <c r="EL186" i="4"/>
  <c r="EL163" i="4"/>
  <c r="EL145" i="4"/>
  <c r="EL148" i="4"/>
  <c r="EL172" i="4"/>
  <c r="EL144" i="4"/>
  <c r="EL187" i="4"/>
  <c r="EL173" i="4"/>
  <c r="EL190" i="4"/>
  <c r="EL142" i="4"/>
  <c r="EL179" i="4"/>
  <c r="EL146" i="4"/>
  <c r="EL188" i="4"/>
  <c r="EL143" i="4"/>
  <c r="EL193" i="4"/>
  <c r="EL147" i="4"/>
  <c r="EL155" i="4"/>
  <c r="EL195" i="4"/>
  <c r="EL137" i="4"/>
  <c r="EL189" i="4"/>
  <c r="EL154" i="4"/>
  <c r="EL197" i="4"/>
  <c r="EL158" i="4"/>
  <c r="EL164" i="4"/>
  <c r="EL133" i="4"/>
  <c r="EL141" i="4"/>
  <c r="EL191" i="4"/>
  <c r="EL168" i="4"/>
  <c r="EL181" i="4"/>
  <c r="EL169" i="4"/>
  <c r="EL194" i="4"/>
  <c r="EL192" i="4"/>
  <c r="EL183" i="4"/>
  <c r="EL149" i="4"/>
  <c r="EL196" i="4"/>
  <c r="EL162" i="4"/>
  <c r="EL153" i="4"/>
  <c r="EL177" i="4"/>
  <c r="EL174" i="4"/>
  <c r="EL185" i="4"/>
  <c r="EL140" i="4"/>
  <c r="EL152" i="4"/>
  <c r="EL138" i="4"/>
  <c r="EL161" i="4"/>
  <c r="EL170" i="4"/>
  <c r="EL160" i="4"/>
  <c r="EL178" i="4"/>
  <c r="EL156" i="4"/>
  <c r="EL136" i="4"/>
  <c r="EL182" i="4"/>
  <c r="EL159" i="4"/>
  <c r="EL175" i="4"/>
  <c r="EM132" i="4"/>
  <c r="AX142" i="2"/>
  <c r="BF144" i="2"/>
  <c r="EH13" i="3" l="1"/>
  <c r="EI9" i="3"/>
  <c r="EI10" i="3" s="1"/>
  <c r="EH35" i="4" a="1"/>
  <c r="EH35" i="4" s="1"/>
  <c r="EE39" i="4"/>
  <c r="ED98" i="4"/>
  <c r="EE85" i="4"/>
  <c r="EF36" i="4" a="1"/>
  <c r="EF36" i="4" s="1"/>
  <c r="EF37" i="4" s="1"/>
  <c r="EF83" i="4"/>
  <c r="EM82" i="4"/>
  <c r="EK96" i="4"/>
  <c r="AX143" i="2"/>
  <c r="EM154" i="4"/>
  <c r="EM138" i="4"/>
  <c r="EM136" i="4"/>
  <c r="EM183" i="4"/>
  <c r="EM135" i="4"/>
  <c r="EM164" i="4"/>
  <c r="EM193" i="4"/>
  <c r="EM141" i="4"/>
  <c r="EM144" i="4"/>
  <c r="EM146" i="4"/>
  <c r="EM134" i="4"/>
  <c r="EM162" i="4"/>
  <c r="EM142" i="4"/>
  <c r="EM173" i="4"/>
  <c r="EM161" i="4"/>
  <c r="EM140" i="4"/>
  <c r="EM143" i="4"/>
  <c r="EM159" i="4"/>
  <c r="EM174" i="4"/>
  <c r="EM171" i="4"/>
  <c r="EM139" i="4"/>
  <c r="EM185" i="4"/>
  <c r="EM178" i="4"/>
  <c r="EM177" i="4"/>
  <c r="EM168" i="4"/>
  <c r="EM149" i="4"/>
  <c r="EM157" i="4"/>
  <c r="EM179" i="4"/>
  <c r="EM155" i="4"/>
  <c r="EM187" i="4"/>
  <c r="EM191" i="4"/>
  <c r="EM133" i="4"/>
  <c r="EM169" i="4"/>
  <c r="EM176" i="4"/>
  <c r="EM148" i="4"/>
  <c r="EM184" i="4"/>
  <c r="EM170" i="4"/>
  <c r="EM194" i="4"/>
  <c r="EM137" i="4"/>
  <c r="EM163" i="4"/>
  <c r="EM195" i="4"/>
  <c r="EM175" i="4"/>
  <c r="EM160" i="4"/>
  <c r="EM190" i="4"/>
  <c r="EM147" i="4"/>
  <c r="EM197" i="4"/>
  <c r="EM181" i="4"/>
  <c r="EM172" i="4"/>
  <c r="EM189" i="4"/>
  <c r="EM152" i="4"/>
  <c r="EM145" i="4"/>
  <c r="EM153" i="4"/>
  <c r="EM156" i="4"/>
  <c r="EM186" i="4"/>
  <c r="EM196" i="4"/>
  <c r="EM188" i="4"/>
  <c r="EM182" i="4"/>
  <c r="EM192" i="4"/>
  <c r="EM158" i="4"/>
  <c r="EN132" i="4"/>
  <c r="BF145" i="2"/>
  <c r="EI13" i="3" l="1"/>
  <c r="EJ9" i="3"/>
  <c r="EJ10" i="3" s="1"/>
  <c r="EI35" i="4" a="1"/>
  <c r="EI35" i="4" s="1"/>
  <c r="EF38" i="4"/>
  <c r="EF39" i="4" s="1"/>
  <c r="EG83" i="4"/>
  <c r="EE98" i="4"/>
  <c r="EF85" i="4"/>
  <c r="EN82" i="4"/>
  <c r="EL96" i="4"/>
  <c r="EN194" i="4"/>
  <c r="EN140" i="4"/>
  <c r="EN188" i="4"/>
  <c r="EN196" i="4"/>
  <c r="EN176" i="4"/>
  <c r="EN158" i="4"/>
  <c r="EN146" i="4"/>
  <c r="EN175" i="4"/>
  <c r="EN184" i="4"/>
  <c r="EN152" i="4"/>
  <c r="EN183" i="4"/>
  <c r="EN144" i="4"/>
  <c r="EN157" i="4"/>
  <c r="EN185" i="4"/>
  <c r="EN137" i="4"/>
  <c r="EN154" i="4"/>
  <c r="EN192" i="4"/>
  <c r="EN182" i="4"/>
  <c r="EN170" i="4"/>
  <c r="EN193" i="4"/>
  <c r="EN136" i="4"/>
  <c r="EN173" i="4"/>
  <c r="EN142" i="4"/>
  <c r="EN156" i="4"/>
  <c r="EN145" i="4"/>
  <c r="EN135" i="4"/>
  <c r="EN171" i="4"/>
  <c r="EN169" i="4"/>
  <c r="EN197" i="4"/>
  <c r="EN181" i="4"/>
  <c r="EN162" i="4"/>
  <c r="EN155" i="4"/>
  <c r="EN153" i="4"/>
  <c r="EN164" i="4"/>
  <c r="EN186" i="4"/>
  <c r="EN177" i="4"/>
  <c r="EN179" i="4"/>
  <c r="EN134" i="4"/>
  <c r="EN161" i="4"/>
  <c r="EN133" i="4"/>
  <c r="EN174" i="4"/>
  <c r="EN143" i="4"/>
  <c r="EN160" i="4"/>
  <c r="EN178" i="4"/>
  <c r="EN148" i="4"/>
  <c r="EN168" i="4"/>
  <c r="EN195" i="4"/>
  <c r="EN139" i="4"/>
  <c r="EN141" i="4"/>
  <c r="EN189" i="4"/>
  <c r="EN159" i="4"/>
  <c r="EN172" i="4"/>
  <c r="EN190" i="4"/>
  <c r="EN147" i="4"/>
  <c r="EN149" i="4"/>
  <c r="EN191" i="4"/>
  <c r="EN163" i="4"/>
  <c r="EN138" i="4"/>
  <c r="EN187" i="4"/>
  <c r="EO132" i="4"/>
  <c r="AX144" i="2"/>
  <c r="BF146" i="2"/>
  <c r="EK9" i="3" l="1"/>
  <c r="EK10" i="3" s="1"/>
  <c r="EJ35" i="4" a="1"/>
  <c r="EJ35" i="4" s="1"/>
  <c r="EG36" i="4" a="1"/>
  <c r="EG36" i="4" s="1"/>
  <c r="EG37" i="4" s="1"/>
  <c r="EG38" i="4" s="1"/>
  <c r="EG39" i="4" s="1"/>
  <c r="EH83" i="4"/>
  <c r="EH36" i="4" a="1"/>
  <c r="EH36" i="4" s="1"/>
  <c r="EF98" i="4"/>
  <c r="EG85" i="4"/>
  <c r="EO82" i="4"/>
  <c r="EM96" i="4"/>
  <c r="AX145" i="2"/>
  <c r="EO196" i="4"/>
  <c r="EO189" i="4"/>
  <c r="EO142" i="4"/>
  <c r="EO140" i="4"/>
  <c r="EO147" i="4"/>
  <c r="EO176" i="4"/>
  <c r="EO154" i="4"/>
  <c r="EO177" i="4"/>
  <c r="EO143" i="4"/>
  <c r="EO182" i="4"/>
  <c r="EO174" i="4"/>
  <c r="EO159" i="4"/>
  <c r="EO141" i="4"/>
  <c r="EO183" i="4"/>
  <c r="EO145" i="4"/>
  <c r="EO185" i="4"/>
  <c r="EO194" i="4"/>
  <c r="EO162" i="4"/>
  <c r="EO160" i="4"/>
  <c r="EO133" i="4"/>
  <c r="EO178" i="4"/>
  <c r="EO164" i="4"/>
  <c r="EO191" i="4"/>
  <c r="EO171" i="4"/>
  <c r="EO192" i="4"/>
  <c r="EO161" i="4"/>
  <c r="EO184" i="4"/>
  <c r="EO188" i="4"/>
  <c r="EO195" i="4"/>
  <c r="EO155" i="4"/>
  <c r="EO157" i="4"/>
  <c r="EO149" i="4"/>
  <c r="EO197" i="4"/>
  <c r="EO181" i="4"/>
  <c r="EO152" i="4"/>
  <c r="EO169" i="4"/>
  <c r="EO173" i="4"/>
  <c r="EO190" i="4"/>
  <c r="EO136" i="4"/>
  <c r="EO193" i="4"/>
  <c r="EO175" i="4"/>
  <c r="EO158" i="4"/>
  <c r="EO134" i="4"/>
  <c r="EO138" i="4"/>
  <c r="EO179" i="4"/>
  <c r="EO139" i="4"/>
  <c r="EO187" i="4"/>
  <c r="EO135" i="4"/>
  <c r="EO146" i="4"/>
  <c r="EO153" i="4"/>
  <c r="EO137" i="4"/>
  <c r="EO168" i="4"/>
  <c r="EO172" i="4"/>
  <c r="EO144" i="4"/>
  <c r="EO170" i="4"/>
  <c r="EO156" i="4"/>
  <c r="EO163" i="4"/>
  <c r="EO148" i="4"/>
  <c r="EO186" i="4"/>
  <c r="EP132" i="4"/>
  <c r="BF147" i="2"/>
  <c r="EJ13" i="3" l="1"/>
  <c r="EK13" i="3"/>
  <c r="EL9" i="3"/>
  <c r="EL10" i="3" s="1"/>
  <c r="EK35" i="4" a="1"/>
  <c r="EK35" i="4" s="1"/>
  <c r="EJ83" i="4"/>
  <c r="EH37" i="4"/>
  <c r="EH38" i="4" s="1"/>
  <c r="EH39" i="4" s="1"/>
  <c r="BG90" i="2"/>
  <c r="BH90" i="2" s="1"/>
  <c r="AY90" i="2"/>
  <c r="AZ90" i="2" s="1"/>
  <c r="AY89" i="2"/>
  <c r="AZ89" i="2" s="1"/>
  <c r="BG89" i="2"/>
  <c r="BH89" i="2" s="1"/>
  <c r="BG88" i="2"/>
  <c r="BH88" i="2" s="1"/>
  <c r="AY88" i="2"/>
  <c r="AZ88" i="2" s="1"/>
  <c r="AY95" i="2"/>
  <c r="AZ95" i="2" s="1"/>
  <c r="BG91" i="2"/>
  <c r="BH91" i="2" s="1"/>
  <c r="BG87" i="2"/>
  <c r="BH87" i="2" s="1"/>
  <c r="AY91" i="2"/>
  <c r="AZ91" i="2" s="1"/>
  <c r="AY87" i="2"/>
  <c r="AZ87" i="2" s="1"/>
  <c r="BG95" i="2"/>
  <c r="BH95" i="2" s="1"/>
  <c r="BG94" i="2"/>
  <c r="BH94" i="2" s="1"/>
  <c r="AY94" i="2"/>
  <c r="AZ94" i="2" s="1"/>
  <c r="AY97" i="2"/>
  <c r="AZ97" i="2" s="1"/>
  <c r="BG93" i="2"/>
  <c r="BH93" i="2" s="1"/>
  <c r="BG97" i="2"/>
  <c r="BH97" i="2" s="1"/>
  <c r="AY93" i="2"/>
  <c r="AZ93" i="2" s="1"/>
  <c r="BG96" i="2"/>
  <c r="BH96" i="2" s="1"/>
  <c r="AY92" i="2"/>
  <c r="AZ92" i="2" s="1"/>
  <c r="AY96" i="2"/>
  <c r="AZ96" i="2" s="1"/>
  <c r="BG92" i="2"/>
  <c r="BH92" i="2" s="1"/>
  <c r="EI83" i="4"/>
  <c r="EG98" i="4"/>
  <c r="EH85" i="4"/>
  <c r="EP82" i="4"/>
  <c r="EN96" i="4"/>
  <c r="BF148" i="2"/>
  <c r="EP139" i="4"/>
  <c r="EP171" i="4"/>
  <c r="EP145" i="4"/>
  <c r="EP194" i="4"/>
  <c r="EP158" i="4"/>
  <c r="EP152" i="4"/>
  <c r="EP164" i="4"/>
  <c r="EP178" i="4"/>
  <c r="EP193" i="4"/>
  <c r="EP146" i="4"/>
  <c r="EP182" i="4"/>
  <c r="EP160" i="4"/>
  <c r="EP155" i="4"/>
  <c r="EP173" i="4"/>
  <c r="EP153" i="4"/>
  <c r="EP177" i="4"/>
  <c r="EP154" i="4"/>
  <c r="EP188" i="4"/>
  <c r="EP138" i="4"/>
  <c r="EP174" i="4"/>
  <c r="EP148" i="4"/>
  <c r="EP183" i="4"/>
  <c r="EP137" i="4"/>
  <c r="EP190" i="4"/>
  <c r="EP196" i="4"/>
  <c r="EP168" i="4"/>
  <c r="EP140" i="4"/>
  <c r="EP184" i="4"/>
  <c r="EP135" i="4"/>
  <c r="EP189" i="4"/>
  <c r="EP141" i="4"/>
  <c r="EP192" i="4"/>
  <c r="EP179" i="4"/>
  <c r="EP157" i="4"/>
  <c r="EP147" i="4"/>
  <c r="EP163" i="4"/>
  <c r="EP172" i="4"/>
  <c r="EP156" i="4"/>
  <c r="EP162" i="4"/>
  <c r="EP170" i="4"/>
  <c r="EP136" i="4"/>
  <c r="EP169" i="4"/>
  <c r="EP176" i="4"/>
  <c r="EP186" i="4"/>
  <c r="EP187" i="4"/>
  <c r="EP195" i="4"/>
  <c r="EP161" i="4"/>
  <c r="EP191" i="4"/>
  <c r="EP197" i="4"/>
  <c r="EP185" i="4"/>
  <c r="EP181" i="4"/>
  <c r="EP134" i="4"/>
  <c r="EP144" i="4"/>
  <c r="EP142" i="4"/>
  <c r="EP159" i="4"/>
  <c r="EP143" i="4"/>
  <c r="EP133" i="4"/>
  <c r="EP175" i="4"/>
  <c r="EP149" i="4"/>
  <c r="EQ132" i="4"/>
  <c r="AX146" i="2"/>
  <c r="EL13" i="3" l="1"/>
  <c r="EM9" i="3"/>
  <c r="EM10" i="3" s="1"/>
  <c r="EI98" i="4"/>
  <c r="EJ85" i="4"/>
  <c r="EL35" i="4" a="1"/>
  <c r="EL35" i="4" s="1"/>
  <c r="EK83" i="4"/>
  <c r="EJ36" i="4" a="1"/>
  <c r="EJ36" i="4" s="1"/>
  <c r="EK36" i="4" a="1"/>
  <c r="EK36" i="4" s="1"/>
  <c r="EH98" i="4"/>
  <c r="EI85" i="4"/>
  <c r="EI36" i="4" a="1"/>
  <c r="EI36" i="4" s="1"/>
  <c r="EI37" i="4" s="1"/>
  <c r="EQ82" i="4"/>
  <c r="EO96" i="4"/>
  <c r="AX147" i="2"/>
  <c r="BF149" i="2"/>
  <c r="EQ177" i="4"/>
  <c r="EQ181" i="4"/>
  <c r="EQ184" i="4"/>
  <c r="EQ134" i="4"/>
  <c r="EQ174" i="4"/>
  <c r="EQ155" i="4"/>
  <c r="EQ186" i="4"/>
  <c r="EQ157" i="4"/>
  <c r="EQ141" i="4"/>
  <c r="EQ144" i="4"/>
  <c r="EQ189" i="4"/>
  <c r="EQ160" i="4"/>
  <c r="EQ195" i="4"/>
  <c r="EQ162" i="4"/>
  <c r="EQ146" i="4"/>
  <c r="EQ171" i="4"/>
  <c r="EQ159" i="4"/>
  <c r="EQ153" i="4"/>
  <c r="EQ197" i="4"/>
  <c r="EQ147" i="4"/>
  <c r="EQ179" i="4"/>
  <c r="EQ133" i="4"/>
  <c r="EQ145" i="4"/>
  <c r="EQ148" i="4"/>
  <c r="EQ149" i="4"/>
  <c r="EQ172" i="4"/>
  <c r="EQ152" i="4"/>
  <c r="EQ158" i="4"/>
  <c r="EQ173" i="4"/>
  <c r="EQ196" i="4"/>
  <c r="EQ182" i="4"/>
  <c r="EQ176" i="4"/>
  <c r="EQ188" i="4"/>
  <c r="EQ138" i="4"/>
  <c r="EQ137" i="4"/>
  <c r="EQ142" i="4"/>
  <c r="EQ156" i="4"/>
  <c r="EQ161" i="4"/>
  <c r="EQ185" i="4"/>
  <c r="EQ194" i="4"/>
  <c r="EQ191" i="4"/>
  <c r="EQ168" i="4"/>
  <c r="EQ143" i="4"/>
  <c r="EQ164" i="4"/>
  <c r="EQ139" i="4"/>
  <c r="EQ163" i="4"/>
  <c r="EQ154" i="4"/>
  <c r="EQ175" i="4"/>
  <c r="EQ140" i="4"/>
  <c r="EQ169" i="4"/>
  <c r="EQ193" i="4"/>
  <c r="EQ135" i="4"/>
  <c r="EQ183" i="4"/>
  <c r="EQ190" i="4"/>
  <c r="EQ170" i="4"/>
  <c r="EQ187" i="4"/>
  <c r="EQ192" i="4"/>
  <c r="EQ136" i="4"/>
  <c r="EQ178" i="4"/>
  <c r="ER132" i="4"/>
  <c r="EM13" i="3" l="1"/>
  <c r="EN9" i="3"/>
  <c r="EN10" i="3" s="1"/>
  <c r="EM35" i="4" a="1"/>
  <c r="EM35" i="4" s="1"/>
  <c r="EJ98" i="4"/>
  <c r="EK85" i="4"/>
  <c r="EL36" i="4" a="1"/>
  <c r="EL36" i="4" s="1"/>
  <c r="EL37" i="4" s="1"/>
  <c r="EL83" i="4"/>
  <c r="EK37" i="4"/>
  <c r="EJ37" i="4"/>
  <c r="EI38" i="4"/>
  <c r="ER82" i="4"/>
  <c r="EP96" i="4"/>
  <c r="BF150" i="2"/>
  <c r="AX148" i="2"/>
  <c r="ER196" i="4"/>
  <c r="ER185" i="4"/>
  <c r="ER139" i="4"/>
  <c r="ER164" i="4"/>
  <c r="ER181" i="4"/>
  <c r="ER172" i="4"/>
  <c r="ER161" i="4"/>
  <c r="ER138" i="4"/>
  <c r="ER140" i="4"/>
  <c r="ER163" i="4"/>
  <c r="ER145" i="4"/>
  <c r="ER168" i="4"/>
  <c r="ER133" i="4"/>
  <c r="ER174" i="4"/>
  <c r="ER152" i="4"/>
  <c r="ER186" i="4"/>
  <c r="ER170" i="4"/>
  <c r="ER178" i="4"/>
  <c r="ER137" i="4"/>
  <c r="ER169" i="4"/>
  <c r="ER143" i="4"/>
  <c r="ER173" i="4"/>
  <c r="ER171" i="4"/>
  <c r="ER182" i="4"/>
  <c r="ER191" i="4"/>
  <c r="ER175" i="4"/>
  <c r="ER141" i="4"/>
  <c r="ER183" i="4"/>
  <c r="ER162" i="4"/>
  <c r="ER179" i="4"/>
  <c r="ER154" i="4"/>
  <c r="ER156" i="4"/>
  <c r="ER134" i="4"/>
  <c r="ER184" i="4"/>
  <c r="ER136" i="4"/>
  <c r="ER188" i="4"/>
  <c r="ER147" i="4"/>
  <c r="ER187" i="4"/>
  <c r="ER148" i="4"/>
  <c r="ER149" i="4"/>
  <c r="ER158" i="4"/>
  <c r="ER189" i="4"/>
  <c r="ER176" i="4"/>
  <c r="ER190" i="4"/>
  <c r="ER142" i="4"/>
  <c r="ER192" i="4"/>
  <c r="ER195" i="4"/>
  <c r="ER159" i="4"/>
  <c r="ER144" i="4"/>
  <c r="ER194" i="4"/>
  <c r="ER146" i="4"/>
  <c r="ER193" i="4"/>
  <c r="ER153" i="4"/>
  <c r="ER135" i="4"/>
  <c r="ER177" i="4"/>
  <c r="ER155" i="4"/>
  <c r="ER197" i="4"/>
  <c r="ER157" i="4"/>
  <c r="ER160" i="4"/>
  <c r="ES132" i="4"/>
  <c r="EN13" i="3" l="1"/>
  <c r="EO9" i="3"/>
  <c r="EO10" i="3" s="1"/>
  <c r="EK98" i="4"/>
  <c r="EL85" i="4"/>
  <c r="EN35" i="4" a="1"/>
  <c r="EN35" i="4" s="1"/>
  <c r="EM83" i="4"/>
  <c r="EM36" i="4" a="1"/>
  <c r="EM36" i="4" s="1"/>
  <c r="EJ38" i="4"/>
  <c r="EK38" i="4" s="1"/>
  <c r="EL38" i="4" s="1"/>
  <c r="EI39" i="4"/>
  <c r="ES82" i="4"/>
  <c r="EQ96" i="4"/>
  <c r="ES196" i="4"/>
  <c r="ES160" i="4"/>
  <c r="ES136" i="4"/>
  <c r="ES138" i="4"/>
  <c r="ES185" i="4"/>
  <c r="ES146" i="4"/>
  <c r="ES193" i="4"/>
  <c r="ES159" i="4"/>
  <c r="ES183" i="4"/>
  <c r="ES142" i="4"/>
  <c r="ES158" i="4"/>
  <c r="ES189" i="4"/>
  <c r="ES157" i="4"/>
  <c r="ES182" i="4"/>
  <c r="ES171" i="4"/>
  <c r="ES170" i="4"/>
  <c r="ES144" i="4"/>
  <c r="ES195" i="4"/>
  <c r="ES177" i="4"/>
  <c r="ES135" i="4"/>
  <c r="ES168" i="4"/>
  <c r="ES197" i="4"/>
  <c r="ES192" i="4"/>
  <c r="ES155" i="4"/>
  <c r="ES133" i="4"/>
  <c r="ES163" i="4"/>
  <c r="ES169" i="4"/>
  <c r="ES176" i="4"/>
  <c r="ES141" i="4"/>
  <c r="ES154" i="4"/>
  <c r="ES152" i="4"/>
  <c r="ES164" i="4"/>
  <c r="ES139" i="4"/>
  <c r="ES174" i="4"/>
  <c r="ES156" i="4"/>
  <c r="ES179" i="4"/>
  <c r="ES153" i="4"/>
  <c r="ES175" i="4"/>
  <c r="ES134" i="4"/>
  <c r="ES161" i="4"/>
  <c r="ES149" i="4"/>
  <c r="ES186" i="4"/>
  <c r="ES147" i="4"/>
  <c r="ES190" i="4"/>
  <c r="ES184" i="4"/>
  <c r="ES188" i="4"/>
  <c r="ES137" i="4"/>
  <c r="ES172" i="4"/>
  <c r="ES143" i="4"/>
  <c r="ES187" i="4"/>
  <c r="ES140" i="4"/>
  <c r="ES194" i="4"/>
  <c r="ES181" i="4"/>
  <c r="ES145" i="4"/>
  <c r="ES178" i="4"/>
  <c r="ES173" i="4"/>
  <c r="ES191" i="4"/>
  <c r="ES148" i="4"/>
  <c r="ES162" i="4"/>
  <c r="ET132" i="4"/>
  <c r="AX149" i="2"/>
  <c r="BF151" i="2"/>
  <c r="EO13" i="3" l="1"/>
  <c r="EP9" i="3"/>
  <c r="EP10" i="3" s="1"/>
  <c r="EM37" i="4"/>
  <c r="EM38" i="4" s="1"/>
  <c r="EN83" i="4"/>
  <c r="EN36" i="4" a="1"/>
  <c r="EN36" i="4" s="1"/>
  <c r="EN37" i="4" s="1"/>
  <c r="EO35" i="4" a="1"/>
  <c r="EO35" i="4" s="1"/>
  <c r="EL98" i="4"/>
  <c r="EM85" i="4"/>
  <c r="EJ39" i="4"/>
  <c r="EK39" i="4" s="1"/>
  <c r="EL39" i="4" s="1"/>
  <c r="ET82" i="4"/>
  <c r="ER96" i="4"/>
  <c r="BF152" i="2"/>
  <c r="AX150" i="2"/>
  <c r="ET161" i="4"/>
  <c r="ET192" i="4"/>
  <c r="ET143" i="4"/>
  <c r="ET196" i="4"/>
  <c r="ET153" i="4"/>
  <c r="ET184" i="4"/>
  <c r="ET139" i="4"/>
  <c r="ET191" i="4"/>
  <c r="ET157" i="4"/>
  <c r="ET155" i="4"/>
  <c r="ET154" i="4"/>
  <c r="ET152" i="4"/>
  <c r="ET137" i="4"/>
  <c r="ET189" i="4"/>
  <c r="ET169" i="4"/>
  <c r="ET190" i="4"/>
  <c r="ET185" i="4"/>
  <c r="ET149" i="4"/>
  <c r="ET168" i="4"/>
  <c r="ET135" i="4"/>
  <c r="ET159" i="4"/>
  <c r="ET187" i="4"/>
  <c r="ET147" i="4"/>
  <c r="ET194" i="4"/>
  <c r="ET181" i="4"/>
  <c r="ET174" i="4"/>
  <c r="ET164" i="4"/>
  <c r="ET179" i="4"/>
  <c r="ET145" i="4"/>
  <c r="ET195" i="4"/>
  <c r="ET158" i="4"/>
  <c r="ET141" i="4"/>
  <c r="ET197" i="4"/>
  <c r="ET176" i="4"/>
  <c r="ET156" i="4"/>
  <c r="ET182" i="4"/>
  <c r="ET160" i="4"/>
  <c r="ET183" i="4"/>
  <c r="ET134" i="4"/>
  <c r="ET186" i="4"/>
  <c r="ET173" i="4"/>
  <c r="ET146" i="4"/>
  <c r="ET175" i="4"/>
  <c r="ET177" i="4"/>
  <c r="ET133" i="4"/>
  <c r="ET142" i="4"/>
  <c r="ET188" i="4"/>
  <c r="ET138" i="4"/>
  <c r="ET171" i="4"/>
  <c r="ET144" i="4"/>
  <c r="ET172" i="4"/>
  <c r="ET163" i="4"/>
  <c r="ET178" i="4"/>
  <c r="ET140" i="4"/>
  <c r="ET162" i="4"/>
  <c r="ET148" i="4"/>
  <c r="ET193" i="4"/>
  <c r="ET136" i="4"/>
  <c r="ET170" i="4"/>
  <c r="EU132" i="4"/>
  <c r="EP13" i="3" l="1"/>
  <c r="EQ9" i="3"/>
  <c r="EQ10" i="3" s="1"/>
  <c r="EM39" i="4"/>
  <c r="EO83" i="4"/>
  <c r="EO36" i="4" a="1"/>
  <c r="EO36" i="4" s="1"/>
  <c r="EN38" i="4"/>
  <c r="EM98" i="4"/>
  <c r="EN85" i="4"/>
  <c r="EP35" i="4" a="1"/>
  <c r="EP35" i="4" s="1"/>
  <c r="EU82" i="4"/>
  <c r="ES96" i="4"/>
  <c r="AX151" i="2"/>
  <c r="EU191" i="4"/>
  <c r="EU193" i="4"/>
  <c r="EU161" i="4"/>
  <c r="EU181" i="4"/>
  <c r="EU178" i="4"/>
  <c r="EU136" i="4"/>
  <c r="EU169" i="4"/>
  <c r="EU179" i="4"/>
  <c r="EU133" i="4"/>
  <c r="EU162" i="4"/>
  <c r="EU160" i="4"/>
  <c r="EU187" i="4"/>
  <c r="EU170" i="4"/>
  <c r="EU177" i="4"/>
  <c r="EU197" i="4"/>
  <c r="EU137" i="4"/>
  <c r="EU173" i="4"/>
  <c r="EU139" i="4"/>
  <c r="EU190" i="4"/>
  <c r="EU153" i="4"/>
  <c r="EU183" i="4"/>
  <c r="EU147" i="4"/>
  <c r="EU157" i="4"/>
  <c r="EU142" i="4"/>
  <c r="EU185" i="4"/>
  <c r="EU143" i="4"/>
  <c r="EU194" i="4"/>
  <c r="EU140" i="4"/>
  <c r="EU189" i="4"/>
  <c r="EU138" i="4"/>
  <c r="EU184" i="4"/>
  <c r="EU163" i="4"/>
  <c r="EU186" i="4"/>
  <c r="EU154" i="4"/>
  <c r="EU134" i="4"/>
  <c r="EU159" i="4"/>
  <c r="EU192" i="4"/>
  <c r="EU196" i="4"/>
  <c r="EU158" i="4"/>
  <c r="EU135" i="4"/>
  <c r="EU148" i="4"/>
  <c r="EU188" i="4"/>
  <c r="EU168" i="4"/>
  <c r="EU146" i="4"/>
  <c r="EU145" i="4"/>
  <c r="EU144" i="4"/>
  <c r="EU174" i="4"/>
  <c r="EU141" i="4"/>
  <c r="EU195" i="4"/>
  <c r="EU164" i="4"/>
  <c r="EU155" i="4"/>
  <c r="EU156" i="4"/>
  <c r="EU149" i="4"/>
  <c r="EU182" i="4"/>
  <c r="EU175" i="4"/>
  <c r="EU152" i="4"/>
  <c r="EU172" i="4"/>
  <c r="EU176" i="4"/>
  <c r="EU171" i="4"/>
  <c r="EV132" i="4"/>
  <c r="BF153" i="2"/>
  <c r="EQ13" i="3" l="1"/>
  <c r="ER9" i="3"/>
  <c r="ER10" i="3" s="1"/>
  <c r="EO37" i="4"/>
  <c r="EO38" i="4" s="1"/>
  <c r="EP36" i="4" a="1"/>
  <c r="EP36" i="4" s="1"/>
  <c r="EP83" i="4"/>
  <c r="EN98" i="4"/>
  <c r="EO85" i="4"/>
  <c r="EN39" i="4"/>
  <c r="EQ35" i="4" a="1"/>
  <c r="EQ35" i="4" s="1"/>
  <c r="EV82" i="4"/>
  <c r="ET96" i="4"/>
  <c r="EV137" i="4"/>
  <c r="EV140" i="4"/>
  <c r="EV156" i="4"/>
  <c r="EV134" i="4"/>
  <c r="EV149" i="4"/>
  <c r="EV188" i="4"/>
  <c r="EV146" i="4"/>
  <c r="EV177" i="4"/>
  <c r="EV176" i="4"/>
  <c r="EV148" i="4"/>
  <c r="EV174" i="4"/>
  <c r="EV142" i="4"/>
  <c r="EV193" i="4"/>
  <c r="EV157" i="4"/>
  <c r="EV196" i="4"/>
  <c r="EV138" i="4"/>
  <c r="EV195" i="4"/>
  <c r="EV173" i="4"/>
  <c r="EV189" i="4"/>
  <c r="EV153" i="4"/>
  <c r="EV152" i="4"/>
  <c r="EV161" i="4"/>
  <c r="EV144" i="4"/>
  <c r="EV147" i="4"/>
  <c r="EV197" i="4"/>
  <c r="EV182" i="4"/>
  <c r="EV162" i="4"/>
  <c r="EV158" i="4"/>
  <c r="EV172" i="4"/>
  <c r="EV187" i="4"/>
  <c r="EV160" i="4"/>
  <c r="EV141" i="4"/>
  <c r="EV154" i="4"/>
  <c r="EV139" i="4"/>
  <c r="EV168" i="4"/>
  <c r="EV145" i="4"/>
  <c r="EV171" i="4"/>
  <c r="EV183" i="4"/>
  <c r="EV155" i="4"/>
  <c r="EV159" i="4"/>
  <c r="EV135" i="4"/>
  <c r="EV194" i="4"/>
  <c r="EV143" i="4"/>
  <c r="EV179" i="4"/>
  <c r="EV191" i="4"/>
  <c r="EV169" i="4"/>
  <c r="EV184" i="4"/>
  <c r="EV178" i="4"/>
  <c r="EV175" i="4"/>
  <c r="EV136" i="4"/>
  <c r="EV186" i="4"/>
  <c r="EV164" i="4"/>
  <c r="EV185" i="4"/>
  <c r="EV170" i="4"/>
  <c r="EV190" i="4"/>
  <c r="EV163" i="4"/>
  <c r="EV133" i="4"/>
  <c r="EV192" i="4"/>
  <c r="EV181" i="4"/>
  <c r="EW132" i="4"/>
  <c r="AX152" i="2"/>
  <c r="BF154" i="2"/>
  <c r="ER13" i="3" l="1"/>
  <c r="ES9" i="3"/>
  <c r="ES10" i="3" s="1"/>
  <c r="EP37" i="4"/>
  <c r="EP38" i="4" s="1"/>
  <c r="EO39" i="4"/>
  <c r="EO98" i="4"/>
  <c r="EP85" i="4"/>
  <c r="EQ36" i="4" a="1"/>
  <c r="EQ36" i="4" s="1"/>
  <c r="EQ37" i="4" s="1"/>
  <c r="EQ83" i="4"/>
  <c r="ER35" i="4" a="1"/>
  <c r="ER35" i="4" s="1"/>
  <c r="EW82" i="4"/>
  <c r="EU96" i="4"/>
  <c r="BF155" i="2"/>
  <c r="EW182" i="4"/>
  <c r="EW139" i="4"/>
  <c r="EW146" i="4"/>
  <c r="EW164" i="4"/>
  <c r="EW141" i="4"/>
  <c r="EW191" i="4"/>
  <c r="EW155" i="4"/>
  <c r="EW181" i="4"/>
  <c r="EW188" i="4"/>
  <c r="EW140" i="4"/>
  <c r="EW173" i="4"/>
  <c r="EW175" i="4"/>
  <c r="EW178" i="4"/>
  <c r="EW152" i="4"/>
  <c r="EW169" i="4"/>
  <c r="EW154" i="4"/>
  <c r="EW147" i="4"/>
  <c r="EW170" i="4"/>
  <c r="EW176" i="4"/>
  <c r="EW157" i="4"/>
  <c r="EW142" i="4"/>
  <c r="EW133" i="4"/>
  <c r="EW163" i="4"/>
  <c r="EW161" i="4"/>
  <c r="EW189" i="4"/>
  <c r="EW193" i="4"/>
  <c r="EW186" i="4"/>
  <c r="EW168" i="4"/>
  <c r="EW153" i="4"/>
  <c r="EW171" i="4"/>
  <c r="EW174" i="4"/>
  <c r="EW138" i="4"/>
  <c r="EW159" i="4"/>
  <c r="EW197" i="4"/>
  <c r="EW179" i="4"/>
  <c r="EW162" i="4"/>
  <c r="EW158" i="4"/>
  <c r="EW187" i="4"/>
  <c r="EW134" i="4"/>
  <c r="EW184" i="4"/>
  <c r="EW194" i="4"/>
  <c r="EW172" i="4"/>
  <c r="EW145" i="4"/>
  <c r="EW185" i="4"/>
  <c r="EW195" i="4"/>
  <c r="EW156" i="4"/>
  <c r="EW143" i="4"/>
  <c r="EW135" i="4"/>
  <c r="EW190" i="4"/>
  <c r="EW160" i="4"/>
  <c r="EW192" i="4"/>
  <c r="EW136" i="4"/>
  <c r="EW137" i="4"/>
  <c r="EW183" i="4"/>
  <c r="EW144" i="4"/>
  <c r="EW196" i="4"/>
  <c r="EW148" i="4"/>
  <c r="EW149" i="4"/>
  <c r="EW177" i="4"/>
  <c r="EX132" i="4"/>
  <c r="AX153" i="2"/>
  <c r="ES13" i="3" l="1"/>
  <c r="ET9" i="3"/>
  <c r="ET10" i="3" s="1"/>
  <c r="EQ38" i="4"/>
  <c r="EP39" i="4"/>
  <c r="ES35" i="4" a="1"/>
  <c r="ES35" i="4" s="1"/>
  <c r="EP98" i="4"/>
  <c r="EQ85" i="4"/>
  <c r="ER36" i="4" a="1"/>
  <c r="ER36" i="4" s="1"/>
  <c r="ER37" i="4" s="1"/>
  <c r="ER38" i="4" s="1"/>
  <c r="ER83" i="4"/>
  <c r="EX82" i="4"/>
  <c r="EV96" i="4"/>
  <c r="EX187" i="4"/>
  <c r="EX136" i="4"/>
  <c r="EX178" i="4"/>
  <c r="EX191" i="4"/>
  <c r="EX147" i="4"/>
  <c r="EX152" i="4"/>
  <c r="EX175" i="4"/>
  <c r="EX157" i="4"/>
  <c r="EX137" i="4"/>
  <c r="EX194" i="4"/>
  <c r="EX182" i="4"/>
  <c r="EX158" i="4"/>
  <c r="EX159" i="4"/>
  <c r="EX169" i="4"/>
  <c r="EX197" i="4"/>
  <c r="EX163" i="4"/>
  <c r="EX156" i="4"/>
  <c r="EX148" i="4"/>
  <c r="EX140" i="4"/>
  <c r="EX162" i="4"/>
  <c r="EX146" i="4"/>
  <c r="EX186" i="4"/>
  <c r="EX145" i="4"/>
  <c r="EX193" i="4"/>
  <c r="EX183" i="4"/>
  <c r="EX139" i="4"/>
  <c r="EX134" i="4"/>
  <c r="EX177" i="4"/>
  <c r="EX144" i="4"/>
  <c r="EX176" i="4"/>
  <c r="EX181" i="4"/>
  <c r="EX161" i="4"/>
  <c r="EX190" i="4"/>
  <c r="EX142" i="4"/>
  <c r="EX184" i="4"/>
  <c r="EX172" i="4"/>
  <c r="EX135" i="4"/>
  <c r="EX188" i="4"/>
  <c r="EX173" i="4"/>
  <c r="EX170" i="4"/>
  <c r="EX155" i="4"/>
  <c r="EX149" i="4"/>
  <c r="EX168" i="4"/>
  <c r="EX185" i="4"/>
  <c r="EX153" i="4"/>
  <c r="EX192" i="4"/>
  <c r="EX196" i="4"/>
  <c r="EX133" i="4"/>
  <c r="EX141" i="4"/>
  <c r="EX164" i="4"/>
  <c r="EX138" i="4"/>
  <c r="EX189" i="4"/>
  <c r="EX143" i="4"/>
  <c r="EX160" i="4"/>
  <c r="EX174" i="4"/>
  <c r="EX171" i="4"/>
  <c r="EX195" i="4"/>
  <c r="EX154" i="4"/>
  <c r="EX179" i="4"/>
  <c r="EY132" i="4"/>
  <c r="BF156" i="2"/>
  <c r="AX154" i="2"/>
  <c r="EU9" i="3" l="1"/>
  <c r="EU10" i="3" s="1"/>
  <c r="EQ39" i="4"/>
  <c r="ES83" i="4"/>
  <c r="ES36" i="4" a="1"/>
  <c r="ES36" i="4" s="1"/>
  <c r="ES37" i="4" s="1"/>
  <c r="ES38" i="4" s="1"/>
  <c r="ER39" i="4"/>
  <c r="ET35" i="4" a="1"/>
  <c r="ET35" i="4" s="1"/>
  <c r="EQ98" i="4"/>
  <c r="ER85" i="4"/>
  <c r="EY82" i="4"/>
  <c r="EW96" i="4"/>
  <c r="BF157" i="2"/>
  <c r="AX155" i="2"/>
  <c r="EY178" i="4"/>
  <c r="EY153" i="4"/>
  <c r="EY157" i="4"/>
  <c r="EY192" i="4"/>
  <c r="EY133" i="4"/>
  <c r="EY183" i="4"/>
  <c r="EY161" i="4"/>
  <c r="EY139" i="4"/>
  <c r="EY147" i="4"/>
  <c r="EY149" i="4"/>
  <c r="EY179" i="4"/>
  <c r="EY172" i="4"/>
  <c r="EY194" i="4"/>
  <c r="EY145" i="4"/>
  <c r="EY143" i="4"/>
  <c r="EY163" i="4"/>
  <c r="EY162" i="4"/>
  <c r="EY176" i="4"/>
  <c r="EY155" i="4"/>
  <c r="EY195" i="4"/>
  <c r="EY156" i="4"/>
  <c r="EY190" i="4"/>
  <c r="EY175" i="4"/>
  <c r="EY185" i="4"/>
  <c r="EY158" i="4"/>
  <c r="EY146" i="4"/>
  <c r="EY134" i="4"/>
  <c r="EY170" i="4"/>
  <c r="EY144" i="4"/>
  <c r="EY136" i="4"/>
  <c r="EY187" i="4"/>
  <c r="EY184" i="4"/>
  <c r="EY164" i="4"/>
  <c r="EY141" i="4"/>
  <c r="EY137" i="4"/>
  <c r="EY169" i="4"/>
  <c r="EY171" i="4"/>
  <c r="EY160" i="4"/>
  <c r="EY193" i="4"/>
  <c r="EY197" i="4"/>
  <c r="EY186" i="4"/>
  <c r="EY154" i="4"/>
  <c r="EY140" i="4"/>
  <c r="EY177" i="4"/>
  <c r="EY135" i="4"/>
  <c r="EY138" i="4"/>
  <c r="EY181" i="4"/>
  <c r="EY188" i="4"/>
  <c r="EY174" i="4"/>
  <c r="EY159" i="4"/>
  <c r="EY189" i="4"/>
  <c r="EY182" i="4"/>
  <c r="EY173" i="4"/>
  <c r="EY142" i="4"/>
  <c r="EY191" i="4"/>
  <c r="EY148" i="4"/>
  <c r="EY196" i="4"/>
  <c r="EY168" i="4"/>
  <c r="EY152" i="4"/>
  <c r="EZ132" i="4"/>
  <c r="ET13" i="3" l="1"/>
  <c r="EU13" i="3"/>
  <c r="EV9" i="3"/>
  <c r="EV10" i="3" s="1"/>
  <c r="ES39" i="4"/>
  <c r="EU35" i="4" a="1"/>
  <c r="EU35" i="4" s="1"/>
  <c r="ER98" i="4"/>
  <c r="ES85" i="4"/>
  <c r="ET83" i="4"/>
  <c r="ET36" i="4" a="1"/>
  <c r="ET36" i="4" s="1"/>
  <c r="ET37" i="4" s="1"/>
  <c r="ET38" i="4" s="1"/>
  <c r="EZ82" i="4"/>
  <c r="EX96" i="4"/>
  <c r="BF158" i="2"/>
  <c r="EZ160" i="4"/>
  <c r="EZ163" i="4"/>
  <c r="EZ193" i="4"/>
  <c r="EZ155" i="4"/>
  <c r="EZ182" i="4"/>
  <c r="EZ161" i="4"/>
  <c r="EZ175" i="4"/>
  <c r="EZ192" i="4"/>
  <c r="EZ137" i="4"/>
  <c r="EZ176" i="4"/>
  <c r="EZ133" i="4"/>
  <c r="EZ174" i="4"/>
  <c r="EZ195" i="4"/>
  <c r="EZ152" i="4"/>
  <c r="EZ135" i="4"/>
  <c r="EZ136" i="4"/>
  <c r="EZ149" i="4"/>
  <c r="EZ170" i="4"/>
  <c r="EZ147" i="4"/>
  <c r="EZ173" i="4"/>
  <c r="EZ162" i="4"/>
  <c r="EZ141" i="4"/>
  <c r="EZ134" i="4"/>
  <c r="EZ142" i="4"/>
  <c r="EZ138" i="4"/>
  <c r="EZ171" i="4"/>
  <c r="EZ156" i="4"/>
  <c r="EZ177" i="4"/>
  <c r="EZ153" i="4"/>
  <c r="EZ148" i="4"/>
  <c r="EZ140" i="4"/>
  <c r="EZ164" i="4"/>
  <c r="EZ145" i="4"/>
  <c r="EZ188" i="4"/>
  <c r="EZ143" i="4"/>
  <c r="EZ189" i="4"/>
  <c r="EZ168" i="4"/>
  <c r="EZ185" i="4"/>
  <c r="EZ159" i="4"/>
  <c r="EZ169" i="4"/>
  <c r="EZ139" i="4"/>
  <c r="EZ186" i="4"/>
  <c r="EZ184" i="4"/>
  <c r="EZ190" i="4"/>
  <c r="EZ158" i="4"/>
  <c r="EZ181" i="4"/>
  <c r="EZ178" i="4"/>
  <c r="EZ183" i="4"/>
  <c r="EZ172" i="4"/>
  <c r="EZ191" i="4"/>
  <c r="EZ146" i="4"/>
  <c r="EZ154" i="4"/>
  <c r="EZ179" i="4"/>
  <c r="EZ196" i="4"/>
  <c r="EZ144" i="4"/>
  <c r="EZ197" i="4"/>
  <c r="EZ194" i="4"/>
  <c r="EZ157" i="4"/>
  <c r="EZ187" i="4"/>
  <c r="FA132" i="4"/>
  <c r="AX156" i="2"/>
  <c r="EW9" i="3" l="1"/>
  <c r="EW10" i="3" s="1"/>
  <c r="ET39" i="4"/>
  <c r="ES98" i="4"/>
  <c r="ET85" i="4"/>
  <c r="EU83" i="4"/>
  <c r="EU36" i="4" a="1"/>
  <c r="EU36" i="4" s="1"/>
  <c r="EU37" i="4" s="1"/>
  <c r="EU38" i="4" s="1"/>
  <c r="EV35" i="4" a="1"/>
  <c r="EV35" i="4" s="1"/>
  <c r="FA82" i="4"/>
  <c r="EY96" i="4"/>
  <c r="FA133" i="4"/>
  <c r="FA193" i="4"/>
  <c r="FA187" i="4"/>
  <c r="FA134" i="4"/>
  <c r="FA136" i="4"/>
  <c r="FA172" i="4"/>
  <c r="FA139" i="4"/>
  <c r="FA174" i="4"/>
  <c r="FA192" i="4"/>
  <c r="FA169" i="4"/>
  <c r="FA156" i="4"/>
  <c r="FA154" i="4"/>
  <c r="FA149" i="4"/>
  <c r="FA141" i="4"/>
  <c r="FA178" i="4"/>
  <c r="FA145" i="4"/>
  <c r="FA190" i="4"/>
  <c r="FA170" i="4"/>
  <c r="FA157" i="4"/>
  <c r="FA146" i="4"/>
  <c r="FA162" i="4"/>
  <c r="FA138" i="4"/>
  <c r="FA183" i="4"/>
  <c r="FA143" i="4"/>
  <c r="FA185" i="4"/>
  <c r="FA191" i="4"/>
  <c r="FA179" i="4"/>
  <c r="FA175" i="4"/>
  <c r="FA155" i="4"/>
  <c r="FA158" i="4"/>
  <c r="FA188" i="4"/>
  <c r="FA160" i="4"/>
  <c r="FA189" i="4"/>
  <c r="FA152" i="4"/>
  <c r="FA147" i="4"/>
  <c r="FA177" i="4"/>
  <c r="FA168" i="4"/>
  <c r="FA140" i="4"/>
  <c r="FA194" i="4"/>
  <c r="FA142" i="4"/>
  <c r="FA137" i="4"/>
  <c r="FA171" i="4"/>
  <c r="FA196" i="4"/>
  <c r="FA184" i="4"/>
  <c r="FA148" i="4"/>
  <c r="FA197" i="4"/>
  <c r="FA153" i="4"/>
  <c r="FA144" i="4"/>
  <c r="FA186" i="4"/>
  <c r="FA195" i="4"/>
  <c r="FA159" i="4"/>
  <c r="FA181" i="4"/>
  <c r="FA164" i="4"/>
  <c r="FA173" i="4"/>
  <c r="FA182" i="4"/>
  <c r="FA161" i="4"/>
  <c r="FA135" i="4"/>
  <c r="FA163" i="4"/>
  <c r="FA176" i="4"/>
  <c r="FB132" i="4"/>
  <c r="BF159" i="2"/>
  <c r="AX157" i="2"/>
  <c r="EX9" i="3" l="1"/>
  <c r="EX10" i="3" s="1"/>
  <c r="EV13" i="3"/>
  <c r="EW35" i="4" a="1"/>
  <c r="EW35" i="4" s="1"/>
  <c r="EW36" i="4" s="1" a="1"/>
  <c r="EW36" i="4" s="1"/>
  <c r="EW83" i="4"/>
  <c r="EV98" i="4" s="1"/>
  <c r="EU39" i="4"/>
  <c r="EV36" i="4" a="1"/>
  <c r="EV36" i="4" s="1"/>
  <c r="EV37" i="4" s="1"/>
  <c r="EV83" i="4"/>
  <c r="ET98" i="4"/>
  <c r="EU85" i="4"/>
  <c r="FB82" i="4"/>
  <c r="EZ96" i="4"/>
  <c r="BF160" i="2"/>
  <c r="FB154" i="4"/>
  <c r="FB141" i="4"/>
  <c r="FB189" i="4"/>
  <c r="FB144" i="4"/>
  <c r="FB171" i="4"/>
  <c r="FB140" i="4"/>
  <c r="FB172" i="4"/>
  <c r="FB187" i="4"/>
  <c r="FB184" i="4"/>
  <c r="FB195" i="4"/>
  <c r="FB149" i="4"/>
  <c r="FB153" i="4"/>
  <c r="FB170" i="4"/>
  <c r="FB146" i="4"/>
  <c r="FB178" i="4"/>
  <c r="FB155" i="4"/>
  <c r="FB192" i="4"/>
  <c r="FB134" i="4"/>
  <c r="FB162" i="4"/>
  <c r="FB139" i="4"/>
  <c r="FB193" i="4"/>
  <c r="FB137" i="4"/>
  <c r="FB185" i="4"/>
  <c r="FB152" i="4"/>
  <c r="FB136" i="4"/>
  <c r="FB157" i="4"/>
  <c r="FB174" i="4"/>
  <c r="FB138" i="4"/>
  <c r="FB188" i="4"/>
  <c r="FB173" i="4"/>
  <c r="FB191" i="4"/>
  <c r="FB142" i="4"/>
  <c r="FB133" i="4"/>
  <c r="FB161" i="4"/>
  <c r="FB186" i="4"/>
  <c r="FB135" i="4"/>
  <c r="FB190" i="4"/>
  <c r="FB147" i="4"/>
  <c r="FB164" i="4"/>
  <c r="FB143" i="4"/>
  <c r="FB179" i="4"/>
  <c r="FB197" i="4"/>
  <c r="FB145" i="4"/>
  <c r="FB194" i="4"/>
  <c r="FB158" i="4"/>
  <c r="FB159" i="4"/>
  <c r="FB168" i="4"/>
  <c r="FB181" i="4"/>
  <c r="FB163" i="4"/>
  <c r="FB156" i="4"/>
  <c r="FB182" i="4"/>
  <c r="FB160" i="4"/>
  <c r="FB196" i="4"/>
  <c r="FB169" i="4"/>
  <c r="FB177" i="4"/>
  <c r="FB175" i="4"/>
  <c r="FB176" i="4"/>
  <c r="FB148" i="4"/>
  <c r="FB183" i="4"/>
  <c r="FC132" i="4"/>
  <c r="AX158" i="2"/>
  <c r="EW85" i="4" l="1"/>
  <c r="EY9" i="3"/>
  <c r="EY10" i="3" s="1"/>
  <c r="EW13" i="3"/>
  <c r="EX35" i="4"/>
  <c r="EX36" i="4" s="1" a="1"/>
  <c r="EX36" i="4" s="1"/>
  <c r="EX37" i="4" s="1"/>
  <c r="EX83" i="4"/>
  <c r="EW98" i="4" s="1"/>
  <c r="EW37" i="4"/>
  <c r="EV38" i="4"/>
  <c r="EV39" i="4" s="1"/>
  <c r="EU98" i="4"/>
  <c r="Z5" i="2" a="1"/>
  <c r="EV85" i="4"/>
  <c r="FC82" i="4"/>
  <c r="FA96" i="4"/>
  <c r="FC194" i="4"/>
  <c r="FC161" i="4"/>
  <c r="FC138" i="4"/>
  <c r="FC152" i="4"/>
  <c r="FC172" i="4"/>
  <c r="FC134" i="4"/>
  <c r="FC133" i="4"/>
  <c r="FC176" i="4"/>
  <c r="FC159" i="4"/>
  <c r="FC190" i="4"/>
  <c r="FC144" i="4"/>
  <c r="FC135" i="4"/>
  <c r="FC169" i="4"/>
  <c r="FC157" i="4"/>
  <c r="FC137" i="4"/>
  <c r="FC171" i="4"/>
  <c r="FC182" i="4"/>
  <c r="FC140" i="4"/>
  <c r="FC143" i="4"/>
  <c r="FC142" i="4"/>
  <c r="FC179" i="4"/>
  <c r="FC163" i="4"/>
  <c r="FC146" i="4"/>
  <c r="FC183" i="4"/>
  <c r="FC185" i="4"/>
  <c r="FC162" i="4"/>
  <c r="FC168" i="4"/>
  <c r="FC177" i="4"/>
  <c r="FC178" i="4"/>
  <c r="FC154" i="4"/>
  <c r="FC139" i="4"/>
  <c r="FC184" i="4"/>
  <c r="FC136" i="4"/>
  <c r="FC174" i="4"/>
  <c r="FC175" i="4"/>
  <c r="FC148" i="4"/>
  <c r="FC193" i="4"/>
  <c r="FC164" i="4"/>
  <c r="FC155" i="4"/>
  <c r="FC188" i="4"/>
  <c r="FC149" i="4"/>
  <c r="FC141" i="4"/>
  <c r="FC186" i="4"/>
  <c r="FC160" i="4"/>
  <c r="FC192" i="4"/>
  <c r="FC189" i="4"/>
  <c r="FC170" i="4"/>
  <c r="FC187" i="4"/>
  <c r="FC173" i="4"/>
  <c r="FC191" i="4"/>
  <c r="FC145" i="4"/>
  <c r="FC197" i="4"/>
  <c r="FC147" i="4"/>
  <c r="FC153" i="4"/>
  <c r="FC195" i="4"/>
  <c r="FC196" i="4"/>
  <c r="FC156" i="4"/>
  <c r="FC181" i="4"/>
  <c r="FC158" i="4"/>
  <c r="FD132" i="4"/>
  <c r="BF161" i="2"/>
  <c r="AX159" i="2"/>
  <c r="EX85" i="4" l="1"/>
  <c r="EZ9" i="3"/>
  <c r="EZ10" i="3" s="1"/>
  <c r="EX13" i="3"/>
  <c r="EY35" i="4"/>
  <c r="EY36" i="4" s="1" a="1"/>
  <c r="EY36" i="4" s="1"/>
  <c r="EY37" i="4" s="1"/>
  <c r="EY83" i="4"/>
  <c r="EW38" i="4"/>
  <c r="EX38" i="4" s="1"/>
  <c r="AF3" i="2" a="1"/>
  <c r="FD82" i="4"/>
  <c r="FB96" i="4"/>
  <c r="FD173" i="4"/>
  <c r="FD157" i="4"/>
  <c r="FD134" i="4"/>
  <c r="FD191" i="4"/>
  <c r="FD140" i="4"/>
  <c r="FD190" i="4"/>
  <c r="FD162" i="4"/>
  <c r="FD188" i="4"/>
  <c r="FD144" i="4"/>
  <c r="FD185" i="4"/>
  <c r="FD148" i="4"/>
  <c r="FD196" i="4"/>
  <c r="FD163" i="4"/>
  <c r="FD149" i="4"/>
  <c r="FD160" i="4"/>
  <c r="FD194" i="4"/>
  <c r="FD159" i="4"/>
  <c r="FD154" i="4"/>
  <c r="FD176" i="4"/>
  <c r="FD138" i="4"/>
  <c r="FD135" i="4"/>
  <c r="FD174" i="4"/>
  <c r="FD184" i="4"/>
  <c r="FD181" i="4"/>
  <c r="FD161" i="4"/>
  <c r="FD141" i="4"/>
  <c r="FD171" i="4"/>
  <c r="FD164" i="4"/>
  <c r="FD155" i="4"/>
  <c r="FD178" i="4"/>
  <c r="FD183" i="4"/>
  <c r="FD143" i="4"/>
  <c r="FD172" i="4"/>
  <c r="FD158" i="4"/>
  <c r="FD179" i="4"/>
  <c r="FD136" i="4"/>
  <c r="FD175" i="4"/>
  <c r="FD187" i="4"/>
  <c r="FD193" i="4"/>
  <c r="FD137" i="4"/>
  <c r="FD169" i="4"/>
  <c r="FD156" i="4"/>
  <c r="FD186" i="4"/>
  <c r="FD182" i="4"/>
  <c r="FD142" i="4"/>
  <c r="FD133" i="4"/>
  <c r="FD153" i="4"/>
  <c r="FD146" i="4"/>
  <c r="FD192" i="4"/>
  <c r="FD170" i="4"/>
  <c r="FD168" i="4"/>
  <c r="FD147" i="4"/>
  <c r="FD195" i="4"/>
  <c r="FD197" i="4"/>
  <c r="FD145" i="4"/>
  <c r="FD152" i="4"/>
  <c r="FD139" i="4"/>
  <c r="FD177" i="4"/>
  <c r="FD189" i="4"/>
  <c r="FE132" i="4"/>
  <c r="BF162" i="2"/>
  <c r="AX160" i="2"/>
  <c r="EY85" i="4" l="1"/>
  <c r="EX98" i="4"/>
  <c r="EY38" i="4"/>
  <c r="FA9" i="3"/>
  <c r="FA10" i="3" s="1"/>
  <c r="EY13" i="3"/>
  <c r="EZ83" i="4"/>
  <c r="EZ35" i="4"/>
  <c r="EZ36" i="4" s="1" a="1"/>
  <c r="EZ36" i="4" s="1"/>
  <c r="EZ37" i="4" s="1"/>
  <c r="EW39" i="4"/>
  <c r="EX39" i="4" s="1"/>
  <c r="B107" i="4" a="1"/>
  <c r="FE82" i="4"/>
  <c r="FC96" i="4"/>
  <c r="FE197" i="4"/>
  <c r="FE161" i="4"/>
  <c r="FE190" i="4"/>
  <c r="FE187" i="4"/>
  <c r="FE170" i="4"/>
  <c r="FE171" i="4"/>
  <c r="FE184" i="4"/>
  <c r="FE172" i="4"/>
  <c r="FE196" i="4"/>
  <c r="FE174" i="4"/>
  <c r="FE181" i="4"/>
  <c r="FE188" i="4"/>
  <c r="FE179" i="4"/>
  <c r="FE148" i="4"/>
  <c r="FE191" i="4"/>
  <c r="FE183" i="4"/>
  <c r="FE193" i="4"/>
  <c r="FE135" i="4"/>
  <c r="FE139" i="4"/>
  <c r="FE134" i="4"/>
  <c r="FE152" i="4"/>
  <c r="FE195" i="4"/>
  <c r="FE159" i="4"/>
  <c r="FE194" i="4"/>
  <c r="FE158" i="4"/>
  <c r="FE177" i="4"/>
  <c r="FE143" i="4"/>
  <c r="FE136" i="4"/>
  <c r="FE182" i="4"/>
  <c r="FE168" i="4"/>
  <c r="FE192" i="4"/>
  <c r="FE140" i="4"/>
  <c r="FE175" i="4"/>
  <c r="FE149" i="4"/>
  <c r="FE154" i="4"/>
  <c r="FE133" i="4"/>
  <c r="FE176" i="4"/>
  <c r="FE137" i="4"/>
  <c r="FE141" i="4"/>
  <c r="FE164" i="4"/>
  <c r="FE144" i="4"/>
  <c r="FE156" i="4"/>
  <c r="FE160" i="4"/>
  <c r="FE186" i="4"/>
  <c r="FE138" i="4"/>
  <c r="FE169" i="4"/>
  <c r="FE153" i="4"/>
  <c r="FE147" i="4"/>
  <c r="FE155" i="4"/>
  <c r="FE145" i="4"/>
  <c r="FE173" i="4"/>
  <c r="FE189" i="4"/>
  <c r="FE185" i="4"/>
  <c r="FE163" i="4"/>
  <c r="FE157" i="4"/>
  <c r="FE142" i="4"/>
  <c r="FE178" i="4"/>
  <c r="FE146" i="4"/>
  <c r="FE162" i="4"/>
  <c r="FF132" i="4"/>
  <c r="BF163" i="2"/>
  <c r="AX161" i="2"/>
  <c r="EZ13" i="3" l="1"/>
  <c r="FA35" i="4"/>
  <c r="FA36" i="4" s="1" a="1"/>
  <c r="FA36" i="4" s="1"/>
  <c r="FA37" i="4" s="1"/>
  <c r="FA38" i="4" s="1"/>
  <c r="FA39" i="4" s="1"/>
  <c r="FA83" i="4"/>
  <c r="EZ98" i="4" s="1"/>
  <c r="EZ38" i="4"/>
  <c r="EZ39" i="4" s="1"/>
  <c r="EY98" i="4"/>
  <c r="FB9" i="3"/>
  <c r="FB10" i="3" s="1"/>
  <c r="EZ85" i="4"/>
  <c r="EY39" i="4"/>
  <c r="FF82" i="4"/>
  <c r="FD96" i="4"/>
  <c r="AX162" i="2"/>
  <c r="FF191" i="4"/>
  <c r="FF178" i="4"/>
  <c r="FF160" i="4"/>
  <c r="FF162" i="4"/>
  <c r="FF139" i="4"/>
  <c r="FF164" i="4"/>
  <c r="FF154" i="4"/>
  <c r="FF143" i="4"/>
  <c r="FF155" i="4"/>
  <c r="FF169" i="4"/>
  <c r="FF161" i="4"/>
  <c r="FF173" i="4"/>
  <c r="FF134" i="4"/>
  <c r="FF170" i="4"/>
  <c r="FF136" i="4"/>
  <c r="FF171" i="4"/>
  <c r="FF138" i="4"/>
  <c r="FF174" i="4"/>
  <c r="FF142" i="4"/>
  <c r="FF176" i="4"/>
  <c r="FF153" i="4"/>
  <c r="FF177" i="4"/>
  <c r="FF194" i="4"/>
  <c r="FF179" i="4"/>
  <c r="FF148" i="4"/>
  <c r="FF184" i="4"/>
  <c r="FF159" i="4"/>
  <c r="FF183" i="4"/>
  <c r="FF133" i="4"/>
  <c r="FF186" i="4"/>
  <c r="FF185" i="4"/>
  <c r="FF144" i="4"/>
  <c r="FF137" i="4"/>
  <c r="FF187" i="4"/>
  <c r="FF146" i="4"/>
  <c r="FF189" i="4"/>
  <c r="FF157" i="4"/>
  <c r="FF190" i="4"/>
  <c r="FF168" i="4"/>
  <c r="FF172" i="4"/>
  <c r="FF175" i="4"/>
  <c r="FF188" i="4"/>
  <c r="FF192" i="4"/>
  <c r="FF193" i="4"/>
  <c r="FF141" i="4"/>
  <c r="FF195" i="4"/>
  <c r="FF196" i="4"/>
  <c r="FF181" i="4"/>
  <c r="FF147" i="4"/>
  <c r="FF135" i="4"/>
  <c r="FF158" i="4"/>
  <c r="FF152" i="4"/>
  <c r="FF197" i="4"/>
  <c r="FF140" i="4"/>
  <c r="FF182" i="4"/>
  <c r="FF145" i="4"/>
  <c r="FF156" i="4"/>
  <c r="FF163" i="4"/>
  <c r="FF149" i="4"/>
  <c r="FG132" i="4"/>
  <c r="BF164" i="2"/>
  <c r="FA85" i="4" l="1"/>
  <c r="FC9" i="3"/>
  <c r="FC10" i="3" s="1"/>
  <c r="FA13" i="3"/>
  <c r="FB83" i="4"/>
  <c r="FB35" i="4"/>
  <c r="FB36" i="4" s="1" a="1"/>
  <c r="FB36" i="4" s="1"/>
  <c r="FB37" i="4" s="1"/>
  <c r="FB38" i="4" s="1"/>
  <c r="FB39" i="4" s="1"/>
  <c r="FG82" i="4"/>
  <c r="FE96" i="4"/>
  <c r="AX163" i="2"/>
  <c r="FG193" i="4"/>
  <c r="FG196" i="4"/>
  <c r="FG170" i="4"/>
  <c r="FG185" i="4"/>
  <c r="FG183" i="4"/>
  <c r="FG161" i="4"/>
  <c r="FG145" i="4"/>
  <c r="FG133" i="4"/>
  <c r="FG186" i="4"/>
  <c r="FG190" i="4"/>
  <c r="FG148" i="4"/>
  <c r="FG157" i="4"/>
  <c r="FG156" i="4"/>
  <c r="FG178" i="4"/>
  <c r="FG176" i="4"/>
  <c r="FG139" i="4"/>
  <c r="FG143" i="4"/>
  <c r="FG147" i="4"/>
  <c r="FG134" i="4"/>
  <c r="FG174" i="4"/>
  <c r="FG160" i="4"/>
  <c r="FG146" i="4"/>
  <c r="FG153" i="4"/>
  <c r="FG141" i="4"/>
  <c r="FG169" i="4"/>
  <c r="FG163" i="4"/>
  <c r="FG137" i="4"/>
  <c r="FG164" i="4"/>
  <c r="FG182" i="4"/>
  <c r="FG154" i="4"/>
  <c r="FG177" i="4"/>
  <c r="FG179" i="4"/>
  <c r="FG195" i="4"/>
  <c r="FG162" i="4"/>
  <c r="FG140" i="4"/>
  <c r="FG173" i="4"/>
  <c r="FG155" i="4"/>
  <c r="FG158" i="4"/>
  <c r="FG192" i="4"/>
  <c r="FG191" i="4"/>
  <c r="FG181" i="4"/>
  <c r="FG175" i="4"/>
  <c r="FG159" i="4"/>
  <c r="FG184" i="4"/>
  <c r="FG152" i="4"/>
  <c r="FG188" i="4"/>
  <c r="FG187" i="4"/>
  <c r="FG149" i="4"/>
  <c r="FG135" i="4"/>
  <c r="FG171" i="4"/>
  <c r="FG144" i="4"/>
  <c r="FG197" i="4"/>
  <c r="FG189" i="4"/>
  <c r="FG136" i="4"/>
  <c r="FG194" i="4"/>
  <c r="FG138" i="4"/>
  <c r="FG172" i="4"/>
  <c r="FG142" i="4"/>
  <c r="FG168" i="4"/>
  <c r="FH132" i="4"/>
  <c r="BF165" i="2"/>
  <c r="FA98" i="4" l="1"/>
  <c r="FD9" i="3"/>
  <c r="FD10" i="3" s="1"/>
  <c r="FB13" i="3"/>
  <c r="FC83" i="4"/>
  <c r="FC35" i="4"/>
  <c r="FC36" i="4" s="1" a="1"/>
  <c r="FC36" i="4" s="1"/>
  <c r="FC37" i="4" s="1"/>
  <c r="FB85" i="4"/>
  <c r="FH82" i="4"/>
  <c r="FF96" i="4"/>
  <c r="FH195" i="4"/>
  <c r="FH159" i="4"/>
  <c r="FH182" i="4"/>
  <c r="FH163" i="4"/>
  <c r="FH145" i="4"/>
  <c r="FH168" i="4"/>
  <c r="FH192" i="4"/>
  <c r="FH141" i="4"/>
  <c r="FH186" i="4"/>
  <c r="FH161" i="4"/>
  <c r="FH133" i="4"/>
  <c r="FH185" i="4"/>
  <c r="FH135" i="4"/>
  <c r="FH178" i="4"/>
  <c r="FH177" i="4"/>
  <c r="FH157" i="4"/>
  <c r="FH162" i="4"/>
  <c r="FH174" i="4"/>
  <c r="FH143" i="4"/>
  <c r="FH173" i="4"/>
  <c r="FH154" i="4"/>
  <c r="FH175" i="4"/>
  <c r="FH190" i="4"/>
  <c r="FH183" i="4"/>
  <c r="FH139" i="4"/>
  <c r="FH171" i="4"/>
  <c r="FH134" i="4"/>
  <c r="FH188" i="4"/>
  <c r="FH136" i="4"/>
  <c r="FH184" i="4"/>
  <c r="FH152" i="4"/>
  <c r="FH172" i="4"/>
  <c r="FH149" i="4"/>
  <c r="FH179" i="4"/>
  <c r="FH158" i="4"/>
  <c r="FH189" i="4"/>
  <c r="FH176" i="4"/>
  <c r="FH193" i="4"/>
  <c r="FH137" i="4"/>
  <c r="FH138" i="4"/>
  <c r="FH147" i="4"/>
  <c r="FH187" i="4"/>
  <c r="FH142" i="4"/>
  <c r="FH194" i="4"/>
  <c r="FH144" i="4"/>
  <c r="FH156" i="4"/>
  <c r="FH197" i="4"/>
  <c r="FH170" i="4"/>
  <c r="FH181" i="4"/>
  <c r="FH140" i="4"/>
  <c r="FH155" i="4"/>
  <c r="FH148" i="4"/>
  <c r="FH164" i="4"/>
  <c r="FH191" i="4"/>
  <c r="FH196" i="4"/>
  <c r="FH169" i="4"/>
  <c r="FH146" i="4"/>
  <c r="FH153" i="4"/>
  <c r="FH160" i="4"/>
  <c r="FI132" i="4"/>
  <c r="BF166" i="2"/>
  <c r="AX164" i="2"/>
  <c r="FE9" i="3" l="1"/>
  <c r="FE10" i="3" s="1"/>
  <c r="FC13" i="3"/>
  <c r="FD83" i="4"/>
  <c r="FC98" i="4" s="1"/>
  <c r="FD35" i="4"/>
  <c r="FD36" i="4" s="1" a="1"/>
  <c r="FD36" i="4" s="1"/>
  <c r="FD37" i="4" s="1"/>
  <c r="FD38" i="4" s="1"/>
  <c r="FD39" i="4" s="1"/>
  <c r="FB98" i="4"/>
  <c r="FC85" i="4"/>
  <c r="FC38" i="4"/>
  <c r="FC39" i="4" s="1"/>
  <c r="FI82" i="4"/>
  <c r="FG96" i="4"/>
  <c r="AX165" i="2"/>
  <c r="FI154" i="4"/>
  <c r="FI178" i="4"/>
  <c r="FI171" i="4"/>
  <c r="FI181" i="4"/>
  <c r="FI146" i="4"/>
  <c r="FI155" i="4"/>
  <c r="FI177" i="4"/>
  <c r="FI196" i="4"/>
  <c r="FI175" i="4"/>
  <c r="FI188" i="4"/>
  <c r="FI170" i="4"/>
  <c r="FI152" i="4"/>
  <c r="FI161" i="4"/>
  <c r="FI168" i="4"/>
  <c r="FI176" i="4"/>
  <c r="FI135" i="4"/>
  <c r="FI136" i="4"/>
  <c r="FI149" i="4"/>
  <c r="FI195" i="4"/>
  <c r="FI133" i="4"/>
  <c r="FI183" i="4"/>
  <c r="FI190" i="4"/>
  <c r="FI185" i="4"/>
  <c r="FI163" i="4"/>
  <c r="FI141" i="4"/>
  <c r="FI164" i="4"/>
  <c r="FI134" i="4"/>
  <c r="FI162" i="4"/>
  <c r="FI193" i="4"/>
  <c r="FI158" i="4"/>
  <c r="FI189" i="4"/>
  <c r="FI182" i="4"/>
  <c r="FI145" i="4"/>
  <c r="FI194" i="4"/>
  <c r="FI156" i="4"/>
  <c r="FI157" i="4"/>
  <c r="FI187" i="4"/>
  <c r="FI142" i="4"/>
  <c r="FI139" i="4"/>
  <c r="FI159" i="4"/>
  <c r="FI186" i="4"/>
  <c r="FI148" i="4"/>
  <c r="FI174" i="4"/>
  <c r="FI197" i="4"/>
  <c r="FI153" i="4"/>
  <c r="FI144" i="4"/>
  <c r="FI160" i="4"/>
  <c r="FI143" i="4"/>
  <c r="FI184" i="4"/>
  <c r="FI172" i="4"/>
  <c r="FI192" i="4"/>
  <c r="FI140" i="4"/>
  <c r="FI137" i="4"/>
  <c r="FI179" i="4"/>
  <c r="FI138" i="4"/>
  <c r="FI191" i="4"/>
  <c r="FI173" i="4"/>
  <c r="FI169" i="4"/>
  <c r="FI147" i="4"/>
  <c r="FJ132" i="4"/>
  <c r="BF167" i="2"/>
  <c r="FD85" i="4" l="1"/>
  <c r="FF9" i="3"/>
  <c r="FF10" i="3" s="1"/>
  <c r="FD13" i="3"/>
  <c r="FE83" i="4"/>
  <c r="FE85" i="4" s="1"/>
  <c r="FE35" i="4"/>
  <c r="FE36" i="4" s="1" a="1"/>
  <c r="FE36" i="4" s="1"/>
  <c r="FE37" i="4" s="1"/>
  <c r="FE38" i="4" s="1"/>
  <c r="FE39" i="4" s="1"/>
  <c r="FJ82" i="4"/>
  <c r="FH96" i="4"/>
  <c r="FJ181" i="4"/>
  <c r="FJ157" i="4"/>
  <c r="FJ175" i="4"/>
  <c r="FJ168" i="4"/>
  <c r="FJ179" i="4"/>
  <c r="FJ147" i="4"/>
  <c r="FJ152" i="4"/>
  <c r="FJ156" i="4"/>
  <c r="FJ187" i="4"/>
  <c r="FJ141" i="4"/>
  <c r="FJ146" i="4"/>
  <c r="FJ193" i="4"/>
  <c r="FJ191" i="4"/>
  <c r="FJ188" i="4"/>
  <c r="FJ155" i="4"/>
  <c r="FJ136" i="4"/>
  <c r="FJ164" i="4"/>
  <c r="FJ158" i="4"/>
  <c r="FJ189" i="4"/>
  <c r="FJ137" i="4"/>
  <c r="FJ134" i="4"/>
  <c r="FJ196" i="4"/>
  <c r="FJ148" i="4"/>
  <c r="FJ177" i="4"/>
  <c r="FJ172" i="4"/>
  <c r="FJ161" i="4"/>
  <c r="FJ176" i="4"/>
  <c r="FJ139" i="4"/>
  <c r="FJ184" i="4"/>
  <c r="FJ135" i="4"/>
  <c r="FJ154" i="4"/>
  <c r="FJ182" i="4"/>
  <c r="FJ169" i="4"/>
  <c r="FJ186" i="4"/>
  <c r="FJ144" i="4"/>
  <c r="FJ171" i="4"/>
  <c r="FJ192" i="4"/>
  <c r="FJ183" i="4"/>
  <c r="FJ140" i="4"/>
  <c r="FJ173" i="4"/>
  <c r="FJ170" i="4"/>
  <c r="FJ138" i="4"/>
  <c r="FJ174" i="4"/>
  <c r="FJ145" i="4"/>
  <c r="FJ159" i="4"/>
  <c r="FJ133" i="4"/>
  <c r="FJ178" i="4"/>
  <c r="FJ190" i="4"/>
  <c r="FJ195" i="4"/>
  <c r="FJ143" i="4"/>
  <c r="FJ162" i="4"/>
  <c r="FJ194" i="4"/>
  <c r="FJ185" i="4"/>
  <c r="FJ163" i="4"/>
  <c r="FJ197" i="4"/>
  <c r="FJ153" i="4"/>
  <c r="FJ149" i="4"/>
  <c r="FJ160" i="4"/>
  <c r="FJ142" i="4"/>
  <c r="FK132" i="4"/>
  <c r="BF168" i="2"/>
  <c r="AX166" i="2"/>
  <c r="FG9" i="3" l="1"/>
  <c r="FG10" i="3" s="1"/>
  <c r="FE13" i="3"/>
  <c r="FF83" i="4"/>
  <c r="FF35" i="4"/>
  <c r="FF36" i="4" s="1" a="1"/>
  <c r="FF36" i="4" s="1"/>
  <c r="FF37" i="4" s="1"/>
  <c r="FF38" i="4" s="1"/>
  <c r="FF39" i="4" s="1"/>
  <c r="FD98" i="4"/>
  <c r="FK82" i="4"/>
  <c r="FI96" i="4"/>
  <c r="FK171" i="4"/>
  <c r="FK184" i="4"/>
  <c r="FK164" i="4"/>
  <c r="FK139" i="4"/>
  <c r="FK194" i="4"/>
  <c r="FK182" i="4"/>
  <c r="FK161" i="4"/>
  <c r="FK162" i="4"/>
  <c r="FK178" i="4"/>
  <c r="FK135" i="4"/>
  <c r="FK195" i="4"/>
  <c r="FK168" i="4"/>
  <c r="FK137" i="4"/>
  <c r="FK160" i="4"/>
  <c r="FK138" i="4"/>
  <c r="FK185" i="4"/>
  <c r="FK134" i="4"/>
  <c r="FK190" i="4"/>
  <c r="FK157" i="4"/>
  <c r="FK175" i="4"/>
  <c r="FK141" i="4"/>
  <c r="FK144" i="4"/>
  <c r="FK145" i="4"/>
  <c r="FK174" i="4"/>
  <c r="FK158" i="4"/>
  <c r="FK169" i="4"/>
  <c r="FK196" i="4"/>
  <c r="FK173" i="4"/>
  <c r="FK147" i="4"/>
  <c r="FK181" i="4"/>
  <c r="FK152" i="4"/>
  <c r="FK156" i="4"/>
  <c r="FK186" i="4"/>
  <c r="FK172" i="4"/>
  <c r="FK179" i="4"/>
  <c r="FK142" i="4"/>
  <c r="FK136" i="4"/>
  <c r="FK140" i="4"/>
  <c r="FK197" i="4"/>
  <c r="FK154" i="4"/>
  <c r="FK177" i="4"/>
  <c r="FK133" i="4"/>
  <c r="FK192" i="4"/>
  <c r="FK189" i="4"/>
  <c r="FK148" i="4"/>
  <c r="FK146" i="4"/>
  <c r="FK193" i="4"/>
  <c r="FK149" i="4"/>
  <c r="FK153" i="4"/>
  <c r="FK155" i="4"/>
  <c r="FK163" i="4"/>
  <c r="FK170" i="4"/>
  <c r="FK159" i="4"/>
  <c r="FK183" i="4"/>
  <c r="FK143" i="4"/>
  <c r="FK187" i="4"/>
  <c r="FK176" i="4"/>
  <c r="FK188" i="4"/>
  <c r="FK191" i="4"/>
  <c r="FL132" i="4"/>
  <c r="AX167" i="2"/>
  <c r="BF169" i="2"/>
  <c r="FE98" i="4" l="1"/>
  <c r="FF85" i="4"/>
  <c r="FH9" i="3"/>
  <c r="FH10" i="3" s="1"/>
  <c r="FF13" i="3"/>
  <c r="FG83" i="4"/>
  <c r="FG35" i="4"/>
  <c r="FG36" i="4" s="1" a="1"/>
  <c r="FG36" i="4" s="1"/>
  <c r="FG37" i="4" s="1"/>
  <c r="FG38" i="4" s="1"/>
  <c r="FL82" i="4"/>
  <c r="FJ96" i="4"/>
  <c r="FL181" i="4"/>
  <c r="FL152" i="4"/>
  <c r="FL192" i="4"/>
  <c r="FL145" i="4"/>
  <c r="FL156" i="4"/>
  <c r="FL147" i="4"/>
  <c r="FL158" i="4"/>
  <c r="FL135" i="4"/>
  <c r="FL139" i="4"/>
  <c r="FL194" i="4"/>
  <c r="FL141" i="4"/>
  <c r="FL160" i="4"/>
  <c r="FL138" i="4"/>
  <c r="FL143" i="4"/>
  <c r="FL153" i="4"/>
  <c r="FL134" i="4"/>
  <c r="FL137" i="4"/>
  <c r="FL133" i="4"/>
  <c r="FL146" i="4"/>
  <c r="FL155" i="4"/>
  <c r="FL170" i="4"/>
  <c r="FL140" i="4"/>
  <c r="FL193" i="4"/>
  <c r="FL142" i="4"/>
  <c r="FL136" i="4"/>
  <c r="FL149" i="4"/>
  <c r="FL178" i="4"/>
  <c r="FL168" i="4"/>
  <c r="FL157" i="4"/>
  <c r="FL159" i="4"/>
  <c r="FL148" i="4"/>
  <c r="FL169" i="4"/>
  <c r="FL162" i="4"/>
  <c r="FL184" i="4"/>
  <c r="FL173" i="4"/>
  <c r="FL188" i="4"/>
  <c r="FL177" i="4"/>
  <c r="FL179" i="4"/>
  <c r="FL185" i="4"/>
  <c r="FL189" i="4"/>
  <c r="FL182" i="4"/>
  <c r="FL197" i="4"/>
  <c r="FL186" i="4"/>
  <c r="FL176" i="4"/>
  <c r="FL144" i="4"/>
  <c r="FL195" i="4"/>
  <c r="FL163" i="4"/>
  <c r="FL175" i="4"/>
  <c r="FL190" i="4"/>
  <c r="FL154" i="4"/>
  <c r="FL171" i="4"/>
  <c r="FL183" i="4"/>
  <c r="FL174" i="4"/>
  <c r="FL187" i="4"/>
  <c r="FL161" i="4"/>
  <c r="FL196" i="4"/>
  <c r="FL164" i="4"/>
  <c r="FL172" i="4"/>
  <c r="FL191" i="4"/>
  <c r="FM132" i="4"/>
  <c r="BF170" i="2"/>
  <c r="AX168" i="2"/>
  <c r="FG39" i="4" l="1"/>
  <c r="FF98" i="4"/>
  <c r="FG13" i="3"/>
  <c r="FH83" i="4"/>
  <c r="FG98" i="4" s="1"/>
  <c r="FH35" i="4"/>
  <c r="FH36" i="4" s="1" a="1"/>
  <c r="FH36" i="4" s="1"/>
  <c r="FH37" i="4" s="1"/>
  <c r="FH38" i="4" s="1"/>
  <c r="FG85" i="4"/>
  <c r="FI9" i="3"/>
  <c r="FI10" i="3" s="1"/>
  <c r="FM82" i="4"/>
  <c r="FK96" i="4"/>
  <c r="FM137" i="4"/>
  <c r="FM176" i="4"/>
  <c r="FM197" i="4"/>
  <c r="FM161" i="4"/>
  <c r="FM179" i="4"/>
  <c r="FM187" i="4"/>
  <c r="FM184" i="4"/>
  <c r="FM140" i="4"/>
  <c r="FM141" i="4"/>
  <c r="FM186" i="4"/>
  <c r="FM147" i="4"/>
  <c r="FM190" i="4"/>
  <c r="FM194" i="4"/>
  <c r="FM154" i="4"/>
  <c r="FM192" i="4"/>
  <c r="FM159" i="4"/>
  <c r="FM172" i="4"/>
  <c r="FM160" i="4"/>
  <c r="FM156" i="4"/>
  <c r="FM191" i="4"/>
  <c r="FM171" i="4"/>
  <c r="FM133" i="4"/>
  <c r="FM145" i="4"/>
  <c r="FM170" i="4"/>
  <c r="FM185" i="4"/>
  <c r="FM178" i="4"/>
  <c r="FM173" i="4"/>
  <c r="FM152" i="4"/>
  <c r="FM144" i="4"/>
  <c r="FM136" i="4"/>
  <c r="FM174" i="4"/>
  <c r="FM183" i="4"/>
  <c r="FM195" i="4"/>
  <c r="FM181" i="4"/>
  <c r="FM175" i="4"/>
  <c r="FM143" i="4"/>
  <c r="FM177" i="4"/>
  <c r="FM182" i="4"/>
  <c r="FM162" i="4"/>
  <c r="FM158" i="4"/>
  <c r="FM168" i="4"/>
  <c r="FM146" i="4"/>
  <c r="FM155" i="4"/>
  <c r="FM196" i="4"/>
  <c r="FM163" i="4"/>
  <c r="FM139" i="4"/>
  <c r="FM149" i="4"/>
  <c r="FM188" i="4"/>
  <c r="FM138" i="4"/>
  <c r="FM169" i="4"/>
  <c r="FM134" i="4"/>
  <c r="FM193" i="4"/>
  <c r="FM189" i="4"/>
  <c r="FM148" i="4"/>
  <c r="FM142" i="4"/>
  <c r="FM135" i="4"/>
  <c r="FM153" i="4"/>
  <c r="FM164" i="4"/>
  <c r="FM157" i="4"/>
  <c r="FN132" i="4"/>
  <c r="AX169" i="2"/>
  <c r="BF171" i="2"/>
  <c r="FH85" i="4" l="1"/>
  <c r="FH39" i="4"/>
  <c r="FJ9" i="3"/>
  <c r="FJ10" i="3" s="1"/>
  <c r="FH13" i="3"/>
  <c r="FI83" i="4"/>
  <c r="FI85" i="4" s="1"/>
  <c r="FI35" i="4"/>
  <c r="FI36" i="4" s="1" a="1"/>
  <c r="FI36" i="4" s="1"/>
  <c r="FI37" i="4" s="1"/>
  <c r="FI38" i="4" s="1"/>
  <c r="FN82" i="4"/>
  <c r="FL96" i="4"/>
  <c r="BF172" i="2"/>
  <c r="FN168" i="4"/>
  <c r="FN144" i="4"/>
  <c r="FN143" i="4"/>
  <c r="FN197" i="4"/>
  <c r="FN152" i="4"/>
  <c r="FN184" i="4"/>
  <c r="FN154" i="4"/>
  <c r="FN153" i="4"/>
  <c r="FN133" i="4"/>
  <c r="FN141" i="4"/>
  <c r="FN173" i="4"/>
  <c r="FN182" i="4"/>
  <c r="FN157" i="4"/>
  <c r="FN136" i="4"/>
  <c r="FN162" i="4"/>
  <c r="FN156" i="4"/>
  <c r="FN158" i="4"/>
  <c r="FN169" i="4"/>
  <c r="FN193" i="4"/>
  <c r="FN175" i="4"/>
  <c r="FN138" i="4"/>
  <c r="FN170" i="4"/>
  <c r="FN176" i="4"/>
  <c r="FN164" i="4"/>
  <c r="FN178" i="4"/>
  <c r="FN192" i="4"/>
  <c r="FN179" i="4"/>
  <c r="FN187" i="4"/>
  <c r="FN149" i="4"/>
  <c r="FN194" i="4"/>
  <c r="FN189" i="4"/>
  <c r="FN183" i="4"/>
  <c r="FN191" i="4"/>
  <c r="FN163" i="4"/>
  <c r="FN186" i="4"/>
  <c r="FN195" i="4"/>
  <c r="FN147" i="4"/>
  <c r="FN174" i="4"/>
  <c r="FN140" i="4"/>
  <c r="FN137" i="4"/>
  <c r="FN171" i="4"/>
  <c r="FN188" i="4"/>
  <c r="FN148" i="4"/>
  <c r="FN159" i="4"/>
  <c r="FN160" i="4"/>
  <c r="FN139" i="4"/>
  <c r="FN155" i="4"/>
  <c r="FN190" i="4"/>
  <c r="FN185" i="4"/>
  <c r="FN196" i="4"/>
  <c r="FN135" i="4"/>
  <c r="FN181" i="4"/>
  <c r="FN134" i="4"/>
  <c r="FN172" i="4"/>
  <c r="FN161" i="4"/>
  <c r="FN142" i="4"/>
  <c r="FN145" i="4"/>
  <c r="FN146" i="4"/>
  <c r="FN177" i="4"/>
  <c r="FO132" i="4"/>
  <c r="AX170" i="2"/>
  <c r="FH98" i="4" l="1"/>
  <c r="FK9" i="3"/>
  <c r="FK10" i="3" s="1"/>
  <c r="FI13" i="3"/>
  <c r="FJ83" i="4"/>
  <c r="FJ85" i="4" s="1"/>
  <c r="FJ35" i="4"/>
  <c r="FJ36" i="4" s="1" a="1"/>
  <c r="FJ36" i="4" s="1"/>
  <c r="FJ37" i="4" s="1"/>
  <c r="FJ38" i="4" s="1"/>
  <c r="FI39" i="4"/>
  <c r="FO82" i="4"/>
  <c r="FM96" i="4"/>
  <c r="BF173" i="2"/>
  <c r="AX171" i="2"/>
  <c r="FO152" i="4"/>
  <c r="FO141" i="4"/>
  <c r="FO163" i="4"/>
  <c r="FO153" i="4"/>
  <c r="FO189" i="4"/>
  <c r="FO193" i="4"/>
  <c r="FO136" i="4"/>
  <c r="FO164" i="4"/>
  <c r="FO171" i="4"/>
  <c r="FO192" i="4"/>
  <c r="FO173" i="4"/>
  <c r="FO174" i="4"/>
  <c r="FO144" i="4"/>
  <c r="FO142" i="4"/>
  <c r="FO149" i="4"/>
  <c r="FO183" i="4"/>
  <c r="FO160" i="4"/>
  <c r="FO188" i="4"/>
  <c r="FO187" i="4"/>
  <c r="FO185" i="4"/>
  <c r="FO134" i="4"/>
  <c r="FO175" i="4"/>
  <c r="FO182" i="4"/>
  <c r="FO186" i="4"/>
  <c r="FO135" i="4"/>
  <c r="FO190" i="4"/>
  <c r="FO191" i="4"/>
  <c r="FO148" i="4"/>
  <c r="FO196" i="4"/>
  <c r="FO181" i="4"/>
  <c r="FO137" i="4"/>
  <c r="FO138" i="4"/>
  <c r="FO170" i="4"/>
  <c r="FO145" i="4"/>
  <c r="FO154" i="4"/>
  <c r="FO146" i="4"/>
  <c r="FO155" i="4"/>
  <c r="FO158" i="4"/>
  <c r="FO140" i="4"/>
  <c r="FO159" i="4"/>
  <c r="FO177" i="4"/>
  <c r="FO178" i="4"/>
  <c r="FO172" i="4"/>
  <c r="FO197" i="4"/>
  <c r="FO176" i="4"/>
  <c r="FO184" i="4"/>
  <c r="FO133" i="4"/>
  <c r="FO169" i="4"/>
  <c r="FO147" i="4"/>
  <c r="FO161" i="4"/>
  <c r="FO139" i="4"/>
  <c r="FO157" i="4"/>
  <c r="FO156" i="4"/>
  <c r="FO162" i="4"/>
  <c r="FO194" i="4"/>
  <c r="FO195" i="4"/>
  <c r="FO168" i="4"/>
  <c r="FO143" i="4"/>
  <c r="FO179" i="4"/>
  <c r="FP132" i="4"/>
  <c r="FI98" i="4" l="1"/>
  <c r="FJ39" i="4"/>
  <c r="FL9" i="3"/>
  <c r="FL10" i="3" s="1"/>
  <c r="FJ13" i="3"/>
  <c r="FK83" i="4"/>
  <c r="FJ98" i="4" s="1"/>
  <c r="FK35" i="4"/>
  <c r="FK36" i="4" s="1" a="1"/>
  <c r="FK36" i="4" s="1"/>
  <c r="FK37" i="4" s="1"/>
  <c r="FK38" i="4" s="1"/>
  <c r="FP82" i="4"/>
  <c r="FN96" i="4"/>
  <c r="AX172" i="2"/>
  <c r="FP147" i="4"/>
  <c r="FP163" i="4"/>
  <c r="FP141" i="4"/>
  <c r="FP182" i="4"/>
  <c r="FP178" i="4"/>
  <c r="FP137" i="4"/>
  <c r="FP172" i="4"/>
  <c r="FP161" i="4"/>
  <c r="FP144" i="4"/>
  <c r="FP149" i="4"/>
  <c r="FP186" i="4"/>
  <c r="FP143" i="4"/>
  <c r="FP185" i="4"/>
  <c r="FP183" i="4"/>
  <c r="FP197" i="4"/>
  <c r="FP174" i="4"/>
  <c r="FP177" i="4"/>
  <c r="FP145" i="4"/>
  <c r="FP135" i="4"/>
  <c r="FP159" i="4"/>
  <c r="FP187" i="4"/>
  <c r="FP194" i="4"/>
  <c r="FP181" i="4"/>
  <c r="FP162" i="4"/>
  <c r="FP146" i="4"/>
  <c r="FP139" i="4"/>
  <c r="FP173" i="4"/>
  <c r="FP192" i="4"/>
  <c r="FP140" i="4"/>
  <c r="FP152" i="4"/>
  <c r="FP160" i="4"/>
  <c r="FP179" i="4"/>
  <c r="FP171" i="4"/>
  <c r="FP158" i="4"/>
  <c r="FP156" i="4"/>
  <c r="FP134" i="4"/>
  <c r="FP157" i="4"/>
  <c r="FP142" i="4"/>
  <c r="FP190" i="4"/>
  <c r="FP184" i="4"/>
  <c r="FP189" i="4"/>
  <c r="FP164" i="4"/>
  <c r="FP133" i="4"/>
  <c r="FP169" i="4"/>
  <c r="FP138" i="4"/>
  <c r="FP148" i="4"/>
  <c r="FP191" i="4"/>
  <c r="FP196" i="4"/>
  <c r="FP188" i="4"/>
  <c r="FP154" i="4"/>
  <c r="FP195" i="4"/>
  <c r="FP168" i="4"/>
  <c r="FP155" i="4"/>
  <c r="FP193" i="4"/>
  <c r="FP176" i="4"/>
  <c r="FP175" i="4"/>
  <c r="FP136" i="4"/>
  <c r="FP170" i="4"/>
  <c r="FP153" i="4"/>
  <c r="FQ132" i="4"/>
  <c r="BF174" i="2"/>
  <c r="FK85" i="4" l="1"/>
  <c r="FM9" i="3"/>
  <c r="FM10" i="3" s="1"/>
  <c r="FK13" i="3"/>
  <c r="FL83" i="4"/>
  <c r="FL85" i="4" s="1"/>
  <c r="FL35" i="4"/>
  <c r="FL36" i="4" s="1" a="1"/>
  <c r="FL36" i="4" s="1"/>
  <c r="FL37" i="4" s="1"/>
  <c r="FL38" i="4" s="1"/>
  <c r="FK39" i="4"/>
  <c r="FQ82" i="4"/>
  <c r="FO96" i="4"/>
  <c r="AX173" i="2"/>
  <c r="FQ152" i="4"/>
  <c r="FQ148" i="4"/>
  <c r="FQ141" i="4"/>
  <c r="FQ156" i="4"/>
  <c r="FQ179" i="4"/>
  <c r="FQ174" i="4"/>
  <c r="FQ175" i="4"/>
  <c r="FQ143" i="4"/>
  <c r="FQ137" i="4"/>
  <c r="FQ168" i="4"/>
  <c r="FQ181" i="4"/>
  <c r="FQ169" i="4"/>
  <c r="FQ139" i="4"/>
  <c r="FQ185" i="4"/>
  <c r="FQ177" i="4"/>
  <c r="FQ149" i="4"/>
  <c r="FQ162" i="4"/>
  <c r="FQ191" i="4"/>
  <c r="FQ135" i="4"/>
  <c r="FQ159" i="4"/>
  <c r="FQ138" i="4"/>
  <c r="FQ163" i="4"/>
  <c r="FQ187" i="4"/>
  <c r="FQ189" i="4"/>
  <c r="FQ157" i="4"/>
  <c r="FQ153" i="4"/>
  <c r="FQ158" i="4"/>
  <c r="FQ136" i="4"/>
  <c r="FQ171" i="4"/>
  <c r="FQ186" i="4"/>
  <c r="FQ188" i="4"/>
  <c r="FQ144" i="4"/>
  <c r="FQ145" i="4"/>
  <c r="FQ142" i="4"/>
  <c r="FQ196" i="4"/>
  <c r="FQ161" i="4"/>
  <c r="FQ155" i="4"/>
  <c r="FQ194" i="4"/>
  <c r="FQ197" i="4"/>
  <c r="FQ173" i="4"/>
  <c r="FQ172" i="4"/>
  <c r="FQ190" i="4"/>
  <c r="FQ147" i="4"/>
  <c r="FQ133" i="4"/>
  <c r="FQ183" i="4"/>
  <c r="FQ176" i="4"/>
  <c r="FQ154" i="4"/>
  <c r="FQ184" i="4"/>
  <c r="FQ178" i="4"/>
  <c r="FQ134" i="4"/>
  <c r="FQ170" i="4"/>
  <c r="FQ160" i="4"/>
  <c r="FQ192" i="4"/>
  <c r="FQ195" i="4"/>
  <c r="FQ182" i="4"/>
  <c r="FQ140" i="4"/>
  <c r="FQ164" i="4"/>
  <c r="FQ193" i="4"/>
  <c r="FQ146" i="4"/>
  <c r="FR132" i="4"/>
  <c r="BF175" i="2"/>
  <c r="FL39" i="4" l="1"/>
  <c r="FK98" i="4"/>
  <c r="FN9" i="3"/>
  <c r="FN10" i="3" s="1"/>
  <c r="FL13" i="3"/>
  <c r="FM83" i="4"/>
  <c r="FM85" i="4" s="1"/>
  <c r="FM35" i="4"/>
  <c r="FM36" i="4" s="1" a="1"/>
  <c r="FM36" i="4" s="1"/>
  <c r="FM37" i="4" s="1"/>
  <c r="FM38" i="4" s="1"/>
  <c r="FR82" i="4"/>
  <c r="FP96" i="4"/>
  <c r="AX174" i="2"/>
  <c r="BF176" i="2"/>
  <c r="FR142" i="4"/>
  <c r="FR182" i="4"/>
  <c r="FR188" i="4"/>
  <c r="FR179" i="4"/>
  <c r="FR148" i="4"/>
  <c r="FR187" i="4"/>
  <c r="FR190" i="4"/>
  <c r="FR136" i="4"/>
  <c r="FR139" i="4"/>
  <c r="FR174" i="4"/>
  <c r="FR186" i="4"/>
  <c r="FR137" i="4"/>
  <c r="FR197" i="4"/>
  <c r="FR134" i="4"/>
  <c r="FR157" i="4"/>
  <c r="FR155" i="4"/>
  <c r="FR192" i="4"/>
  <c r="FR194" i="4"/>
  <c r="FR170" i="4"/>
  <c r="FR153" i="4"/>
  <c r="FR146" i="4"/>
  <c r="FR164" i="4"/>
  <c r="FR175" i="4"/>
  <c r="FR140" i="4"/>
  <c r="FR149" i="4"/>
  <c r="FR144" i="4"/>
  <c r="FR173" i="4"/>
  <c r="FR161" i="4"/>
  <c r="FR133" i="4"/>
  <c r="FR168" i="4"/>
  <c r="FR152" i="4"/>
  <c r="FR138" i="4"/>
  <c r="FR171" i="4"/>
  <c r="FR193" i="4"/>
  <c r="FR160" i="4"/>
  <c r="FR158" i="4"/>
  <c r="FR184" i="4"/>
  <c r="FR163" i="4"/>
  <c r="FR189" i="4"/>
  <c r="FR177" i="4"/>
  <c r="FR185" i="4"/>
  <c r="FR143" i="4"/>
  <c r="FR196" i="4"/>
  <c r="FR176" i="4"/>
  <c r="FR195" i="4"/>
  <c r="FR181" i="4"/>
  <c r="FR159" i="4"/>
  <c r="FR141" i="4"/>
  <c r="FR135" i="4"/>
  <c r="FR154" i="4"/>
  <c r="FR183" i="4"/>
  <c r="FR191" i="4"/>
  <c r="FR169" i="4"/>
  <c r="FR162" i="4"/>
  <c r="FR172" i="4"/>
  <c r="FR178" i="4"/>
  <c r="FR145" i="4"/>
  <c r="FR156" i="4"/>
  <c r="FR147" i="4"/>
  <c r="FS132" i="4"/>
  <c r="FM13" i="3" l="1"/>
  <c r="FN83" i="4"/>
  <c r="FM98" i="4" s="1"/>
  <c r="FN35" i="4"/>
  <c r="FN36" i="4" s="1" a="1"/>
  <c r="FN36" i="4" s="1"/>
  <c r="FN37" i="4" s="1"/>
  <c r="FN38" i="4" s="1"/>
  <c r="FL98" i="4"/>
  <c r="FO9" i="3"/>
  <c r="FO10" i="3" s="1"/>
  <c r="FM39" i="4"/>
  <c r="FS82" i="4"/>
  <c r="FQ96" i="4"/>
  <c r="FS184" i="4"/>
  <c r="FS154" i="4"/>
  <c r="FS153" i="4"/>
  <c r="FS182" i="4"/>
  <c r="FS162" i="4"/>
  <c r="FS160" i="4"/>
  <c r="FS147" i="4"/>
  <c r="FS169" i="4"/>
  <c r="FS186" i="4"/>
  <c r="FS145" i="4"/>
  <c r="FS146" i="4"/>
  <c r="FS195" i="4"/>
  <c r="FS156" i="4"/>
  <c r="FS176" i="4"/>
  <c r="FS185" i="4"/>
  <c r="FS175" i="4"/>
  <c r="FS141" i="4"/>
  <c r="FS142" i="4"/>
  <c r="FS189" i="4"/>
  <c r="FS177" i="4"/>
  <c r="FS173" i="4"/>
  <c r="FS188" i="4"/>
  <c r="FS183" i="4"/>
  <c r="FS159" i="4"/>
  <c r="FS134" i="4"/>
  <c r="FS179" i="4"/>
  <c r="FS192" i="4"/>
  <c r="FS193" i="4"/>
  <c r="FS171" i="4"/>
  <c r="FS138" i="4"/>
  <c r="FS157" i="4"/>
  <c r="FS172" i="4"/>
  <c r="FS168" i="4"/>
  <c r="FS136" i="4"/>
  <c r="FS178" i="4"/>
  <c r="FS197" i="4"/>
  <c r="FS161" i="4"/>
  <c r="FS133" i="4"/>
  <c r="FS137" i="4"/>
  <c r="FS174" i="4"/>
  <c r="FS158" i="4"/>
  <c r="FS144" i="4"/>
  <c r="FS139" i="4"/>
  <c r="FS170" i="4"/>
  <c r="FS143" i="4"/>
  <c r="FS163" i="4"/>
  <c r="FS196" i="4"/>
  <c r="FS155" i="4"/>
  <c r="FS164" i="4"/>
  <c r="FS187" i="4"/>
  <c r="FS152" i="4"/>
  <c r="FS181" i="4"/>
  <c r="FS190" i="4"/>
  <c r="FS191" i="4"/>
  <c r="FS148" i="4"/>
  <c r="FS135" i="4"/>
  <c r="FS194" i="4"/>
  <c r="FS149" i="4"/>
  <c r="FS140" i="4"/>
  <c r="FT132" i="4"/>
  <c r="AX175" i="2"/>
  <c r="BF177" i="2"/>
  <c r="FN85" i="4" l="1"/>
  <c r="FN39" i="4"/>
  <c r="FP9" i="3"/>
  <c r="FP10" i="3" s="1"/>
  <c r="FN13" i="3"/>
  <c r="FO35" i="4"/>
  <c r="FO36" i="4" s="1" a="1"/>
  <c r="FO36" i="4" s="1"/>
  <c r="FO37" i="4" s="1"/>
  <c r="FO38" i="4" s="1"/>
  <c r="FO83" i="4"/>
  <c r="FO85" i="4" s="1"/>
  <c r="FT82" i="4"/>
  <c r="FR96" i="4"/>
  <c r="AX176" i="2"/>
  <c r="FT188" i="4"/>
  <c r="FT179" i="4"/>
  <c r="FT178" i="4"/>
  <c r="FT159" i="4"/>
  <c r="FT140" i="4"/>
  <c r="FT139" i="4"/>
  <c r="FT143" i="4"/>
  <c r="FT186" i="4"/>
  <c r="FT177" i="4"/>
  <c r="FT168" i="4"/>
  <c r="FT157" i="4"/>
  <c r="FT174" i="4"/>
  <c r="FT164" i="4"/>
  <c r="FT138" i="4"/>
  <c r="FT195" i="4"/>
  <c r="FT197" i="4"/>
  <c r="FT175" i="4"/>
  <c r="FT163" i="4"/>
  <c r="FT155" i="4"/>
  <c r="FT156" i="4"/>
  <c r="FT149" i="4"/>
  <c r="FT194" i="4"/>
  <c r="FT191" i="4"/>
  <c r="FT171" i="4"/>
  <c r="FT170" i="4"/>
  <c r="FT148" i="4"/>
  <c r="FT136" i="4"/>
  <c r="FT137" i="4"/>
  <c r="FT152" i="4"/>
  <c r="FT196" i="4"/>
  <c r="FT176" i="4"/>
  <c r="FT144" i="4"/>
  <c r="FT133" i="4"/>
  <c r="FT187" i="4"/>
  <c r="FT172" i="4"/>
  <c r="FT142" i="4"/>
  <c r="FT154" i="4"/>
  <c r="FT181" i="4"/>
  <c r="FT192" i="4"/>
  <c r="FT161" i="4"/>
  <c r="FT145" i="4"/>
  <c r="FT182" i="4"/>
  <c r="FT185" i="4"/>
  <c r="FT160" i="4"/>
  <c r="FT134" i="4"/>
  <c r="FT189" i="4"/>
  <c r="FT184" i="4"/>
  <c r="FT158" i="4"/>
  <c r="FT183" i="4"/>
  <c r="FT162" i="4"/>
  <c r="FT147" i="4"/>
  <c r="FT153" i="4"/>
  <c r="FT146" i="4"/>
  <c r="FT141" i="4"/>
  <c r="FT135" i="4"/>
  <c r="FT193" i="4"/>
  <c r="FT190" i="4"/>
  <c r="FT169" i="4"/>
  <c r="FT173" i="4"/>
  <c r="FU132" i="4"/>
  <c r="BF178" i="2"/>
  <c r="FN98" i="4" l="1"/>
  <c r="FQ9" i="3"/>
  <c r="FQ10" i="3" s="1"/>
  <c r="FO13" i="3"/>
  <c r="FP35" i="4"/>
  <c r="FP36" i="4" s="1" a="1"/>
  <c r="FP36" i="4" s="1"/>
  <c r="FP37" i="4" s="1"/>
  <c r="FP38" i="4" s="1"/>
  <c r="FP83" i="4"/>
  <c r="FP85" i="4" s="1"/>
  <c r="FO39" i="4"/>
  <c r="FU82" i="4"/>
  <c r="FS96" i="4"/>
  <c r="FU194" i="4"/>
  <c r="FU185" i="4"/>
  <c r="FU170" i="4"/>
  <c r="FU184" i="4"/>
  <c r="FU144" i="4"/>
  <c r="FU141" i="4"/>
  <c r="FU187" i="4"/>
  <c r="FU193" i="4"/>
  <c r="FU183" i="4"/>
  <c r="FU178" i="4"/>
  <c r="FU162" i="4"/>
  <c r="FU142" i="4"/>
  <c r="FU138" i="4"/>
  <c r="FU137" i="4"/>
  <c r="FU152" i="4"/>
  <c r="FU195" i="4"/>
  <c r="FU179" i="4"/>
  <c r="FU168" i="4"/>
  <c r="FU159" i="4"/>
  <c r="FU140" i="4"/>
  <c r="FU158" i="4"/>
  <c r="FU192" i="4"/>
  <c r="FU177" i="4"/>
  <c r="FU161" i="4"/>
  <c r="FU155" i="4"/>
  <c r="FU164" i="4"/>
  <c r="FU147" i="4"/>
  <c r="FU134" i="4"/>
  <c r="FU197" i="4"/>
  <c r="FU172" i="4"/>
  <c r="FU146" i="4"/>
  <c r="FU139" i="4"/>
  <c r="FU196" i="4"/>
  <c r="FU163" i="4"/>
  <c r="FU171" i="4"/>
  <c r="FU160" i="4"/>
  <c r="FU191" i="4"/>
  <c r="FU173" i="4"/>
  <c r="FU156" i="4"/>
  <c r="FU136" i="4"/>
  <c r="FU189" i="4"/>
  <c r="FU169" i="4"/>
  <c r="FU149" i="4"/>
  <c r="FU135" i="4"/>
  <c r="FU190" i="4"/>
  <c r="FU188" i="4"/>
  <c r="FU145" i="4"/>
  <c r="FU133" i="4"/>
  <c r="FU186" i="4"/>
  <c r="FU157" i="4"/>
  <c r="FU154" i="4"/>
  <c r="FU175" i="4"/>
  <c r="FU181" i="4"/>
  <c r="FU182" i="4"/>
  <c r="FU176" i="4"/>
  <c r="FU174" i="4"/>
  <c r="FU153" i="4"/>
  <c r="FU148" i="4"/>
  <c r="FU143" i="4"/>
  <c r="FV132" i="4"/>
  <c r="AX177" i="2"/>
  <c r="BF179" i="2"/>
  <c r="FP39" i="4" l="1"/>
  <c r="FR9" i="3"/>
  <c r="FR10" i="3" s="1"/>
  <c r="FO98" i="4"/>
  <c r="FP13" i="3"/>
  <c r="FQ35" i="4"/>
  <c r="FQ36" i="4" s="1" a="1"/>
  <c r="FQ36" i="4" s="1"/>
  <c r="FQ37" i="4" s="1"/>
  <c r="FQ38" i="4" s="1"/>
  <c r="FQ83" i="4"/>
  <c r="FP98" i="4" s="1"/>
  <c r="FV82" i="4"/>
  <c r="FT96" i="4"/>
  <c r="FV191" i="4"/>
  <c r="FV184" i="4"/>
  <c r="FV169" i="4"/>
  <c r="FV156" i="4"/>
  <c r="FV157" i="4"/>
  <c r="FV140" i="4"/>
  <c r="FV144" i="4"/>
  <c r="FV152" i="4"/>
  <c r="FV194" i="4"/>
  <c r="FV189" i="4"/>
  <c r="FV176" i="4"/>
  <c r="FV162" i="4"/>
  <c r="FV147" i="4"/>
  <c r="FV135" i="4"/>
  <c r="FV142" i="4"/>
  <c r="FV188" i="4"/>
  <c r="FV174" i="4"/>
  <c r="FV163" i="4"/>
  <c r="FV146" i="4"/>
  <c r="FV138" i="4"/>
  <c r="FV190" i="4"/>
  <c r="FV172" i="4"/>
  <c r="FV158" i="4"/>
  <c r="FV137" i="4"/>
  <c r="FV136" i="4"/>
  <c r="FV187" i="4"/>
  <c r="FV170" i="4"/>
  <c r="FV154" i="4"/>
  <c r="FV133" i="4"/>
  <c r="FV134" i="4"/>
  <c r="FV181" i="4"/>
  <c r="FV196" i="4"/>
  <c r="FV185" i="4"/>
  <c r="FV173" i="4"/>
  <c r="FV149" i="4"/>
  <c r="FV161" i="4"/>
  <c r="FV155" i="4"/>
  <c r="FV182" i="4"/>
  <c r="FV197" i="4"/>
  <c r="FV186" i="4"/>
  <c r="FV179" i="4"/>
  <c r="FV145" i="4"/>
  <c r="FV159" i="4"/>
  <c r="FV139" i="4"/>
  <c r="FV193" i="4"/>
  <c r="FV183" i="4"/>
  <c r="FV164" i="4"/>
  <c r="FV143" i="4"/>
  <c r="FV148" i="4"/>
  <c r="FV141" i="4"/>
  <c r="FV175" i="4"/>
  <c r="FV195" i="4"/>
  <c r="FV168" i="4"/>
  <c r="FV192" i="4"/>
  <c r="FV153" i="4"/>
  <c r="FV178" i="4"/>
  <c r="FV177" i="4"/>
  <c r="FV160" i="4"/>
  <c r="FV171" i="4"/>
  <c r="FW132" i="4"/>
  <c r="BF180" i="2"/>
  <c r="AX178" i="2"/>
  <c r="FQ85" i="4" l="1"/>
  <c r="FS9" i="3"/>
  <c r="FS10" i="3" s="1"/>
  <c r="FQ13" i="3"/>
  <c r="FR83" i="4"/>
  <c r="FR85" i="4" s="1"/>
  <c r="FR35" i="4"/>
  <c r="FR36" i="4" s="1" a="1"/>
  <c r="FR36" i="4" s="1"/>
  <c r="FR37" i="4" s="1"/>
  <c r="FR38" i="4" s="1"/>
  <c r="FQ39" i="4"/>
  <c r="FW82" i="4"/>
  <c r="FU96" i="4"/>
  <c r="AX179" i="2"/>
  <c r="FW194" i="4"/>
  <c r="FW189" i="4"/>
  <c r="FW164" i="4"/>
  <c r="FW149" i="4"/>
  <c r="FW157" i="4"/>
  <c r="FW191" i="4"/>
  <c r="FW175" i="4"/>
  <c r="FW170" i="4"/>
  <c r="FW143" i="4"/>
  <c r="FW142" i="4"/>
  <c r="FW190" i="4"/>
  <c r="FW169" i="4"/>
  <c r="FW147" i="4"/>
  <c r="FW139" i="4"/>
  <c r="FW185" i="4"/>
  <c r="FW134" i="4"/>
  <c r="FW188" i="4"/>
  <c r="FW179" i="4"/>
  <c r="FW145" i="4"/>
  <c r="FW187" i="4"/>
  <c r="FW138" i="4"/>
  <c r="FW152" i="4"/>
  <c r="FW186" i="4"/>
  <c r="FW162" i="4"/>
  <c r="FW141" i="4"/>
  <c r="FW161" i="4"/>
  <c r="FW177" i="4"/>
  <c r="FW181" i="4"/>
  <c r="FW197" i="4"/>
  <c r="FW184" i="4"/>
  <c r="FW174" i="4"/>
  <c r="FW172" i="4"/>
  <c r="FW159" i="4"/>
  <c r="FW176" i="4"/>
  <c r="FW182" i="4"/>
  <c r="FW196" i="4"/>
  <c r="FW178" i="4"/>
  <c r="FW163" i="4"/>
  <c r="FW168" i="4"/>
  <c r="FW155" i="4"/>
  <c r="FW137" i="4"/>
  <c r="FW195" i="4"/>
  <c r="FW183" i="4"/>
  <c r="FW158" i="4"/>
  <c r="FW160" i="4"/>
  <c r="FW148" i="4"/>
  <c r="FW135" i="4"/>
  <c r="FW156" i="4"/>
  <c r="FW154" i="4"/>
  <c r="FW153" i="4"/>
  <c r="FW146" i="4"/>
  <c r="FW193" i="4"/>
  <c r="FW144" i="4"/>
  <c r="FW192" i="4"/>
  <c r="FW140" i="4"/>
  <c r="FW173" i="4"/>
  <c r="FW171" i="4"/>
  <c r="FW136" i="4"/>
  <c r="FW133" i="4"/>
  <c r="FX132" i="4"/>
  <c r="BF181" i="2"/>
  <c r="FR39" i="4" l="1"/>
  <c r="FQ98" i="4"/>
  <c r="FT9" i="3"/>
  <c r="FT10" i="3" s="1"/>
  <c r="FR13" i="3"/>
  <c r="FS83" i="4"/>
  <c r="FR98" i="4" s="1"/>
  <c r="FS35" i="4"/>
  <c r="FS36" i="4" s="1" a="1"/>
  <c r="FS36" i="4" s="1"/>
  <c r="FS37" i="4" s="1"/>
  <c r="FS38" i="4" s="1"/>
  <c r="FX82" i="4"/>
  <c r="FV96" i="4"/>
  <c r="FX193" i="4"/>
  <c r="FX184" i="4"/>
  <c r="FX178" i="4"/>
  <c r="FX160" i="4"/>
  <c r="FX142" i="4"/>
  <c r="FX134" i="4"/>
  <c r="FX135" i="4"/>
  <c r="FX191" i="4"/>
  <c r="FX179" i="4"/>
  <c r="FX174" i="4"/>
  <c r="FX159" i="4"/>
  <c r="FX140" i="4"/>
  <c r="FX162" i="4"/>
  <c r="FX133" i="4"/>
  <c r="FX190" i="4"/>
  <c r="FX177" i="4"/>
  <c r="FX170" i="4"/>
  <c r="FX157" i="4"/>
  <c r="FX185" i="4"/>
  <c r="FX149" i="4"/>
  <c r="FX156" i="4"/>
  <c r="FX152" i="4"/>
  <c r="FX194" i="4"/>
  <c r="FX183" i="4"/>
  <c r="FX168" i="4"/>
  <c r="FX155" i="4"/>
  <c r="FX176" i="4"/>
  <c r="FX141" i="4"/>
  <c r="FX145" i="4"/>
  <c r="FX181" i="4"/>
  <c r="FX197" i="4"/>
  <c r="FX189" i="4"/>
  <c r="FX175" i="4"/>
  <c r="FX163" i="4"/>
  <c r="FX153" i="4"/>
  <c r="FX158" i="4"/>
  <c r="FX154" i="4"/>
  <c r="FX182" i="4"/>
  <c r="FX196" i="4"/>
  <c r="FX187" i="4"/>
  <c r="FX173" i="4"/>
  <c r="FX161" i="4"/>
  <c r="FX148" i="4"/>
  <c r="FX147" i="4"/>
  <c r="FX143" i="4"/>
  <c r="FX192" i="4"/>
  <c r="FX144" i="4"/>
  <c r="FX186" i="4"/>
  <c r="FX138" i="4"/>
  <c r="FX188" i="4"/>
  <c r="FX136" i="4"/>
  <c r="FX171" i="4"/>
  <c r="FX139" i="4"/>
  <c r="FX169" i="4"/>
  <c r="FX137" i="4"/>
  <c r="FX172" i="4"/>
  <c r="FX195" i="4"/>
  <c r="FX164" i="4"/>
  <c r="FX146" i="4"/>
  <c r="FY132" i="4"/>
  <c r="BF182" i="2"/>
  <c r="AX180" i="2"/>
  <c r="FS85" i="4" l="1"/>
  <c r="FU9" i="3"/>
  <c r="FU10" i="3" s="1"/>
  <c r="FS13" i="3"/>
  <c r="FT83" i="4"/>
  <c r="FT85" i="4" s="1"/>
  <c r="FT35" i="4"/>
  <c r="FT36" i="4" s="1" a="1"/>
  <c r="FT36" i="4" s="1"/>
  <c r="FT37" i="4" s="1"/>
  <c r="FT38" i="4" s="1"/>
  <c r="FS39" i="4"/>
  <c r="FY82" i="4"/>
  <c r="FW96" i="4"/>
  <c r="AX181" i="2"/>
  <c r="FY196" i="4"/>
  <c r="FY190" i="4"/>
  <c r="FY176" i="4"/>
  <c r="FY171" i="4"/>
  <c r="FY146" i="4"/>
  <c r="FY147" i="4"/>
  <c r="FY139" i="4"/>
  <c r="FY193" i="4"/>
  <c r="FY187" i="4"/>
  <c r="FY174" i="4"/>
  <c r="FY164" i="4"/>
  <c r="FY144" i="4"/>
  <c r="FY143" i="4"/>
  <c r="FY137" i="4"/>
  <c r="FY195" i="4"/>
  <c r="FY185" i="4"/>
  <c r="FY172" i="4"/>
  <c r="FY160" i="4"/>
  <c r="FY142" i="4"/>
  <c r="FY138" i="4"/>
  <c r="FY169" i="4"/>
  <c r="FY194" i="4"/>
  <c r="FY183" i="4"/>
  <c r="FY170" i="4"/>
  <c r="FY159" i="4"/>
  <c r="FY140" i="4"/>
  <c r="FY162" i="4"/>
  <c r="FY136" i="4"/>
  <c r="FY192" i="4"/>
  <c r="FY179" i="4"/>
  <c r="FY168" i="4"/>
  <c r="FY157" i="4"/>
  <c r="FY173" i="4"/>
  <c r="FY156" i="4"/>
  <c r="FY135" i="4"/>
  <c r="FY152" i="4"/>
  <c r="FY191" i="4"/>
  <c r="FY186" i="4"/>
  <c r="FY163" i="4"/>
  <c r="FY155" i="4"/>
  <c r="FY177" i="4"/>
  <c r="FY149" i="4"/>
  <c r="FY133" i="4"/>
  <c r="FY181" i="4"/>
  <c r="FY188" i="4"/>
  <c r="FY154" i="4"/>
  <c r="FY178" i="4"/>
  <c r="FY145" i="4"/>
  <c r="FY184" i="4"/>
  <c r="FY141" i="4"/>
  <c r="FY161" i="4"/>
  <c r="FY134" i="4"/>
  <c r="FY175" i="4"/>
  <c r="FY153" i="4"/>
  <c r="FY182" i="4"/>
  <c r="FY148" i="4"/>
  <c r="FY189" i="4"/>
  <c r="FY158" i="4"/>
  <c r="FY197" i="4"/>
  <c r="FZ132" i="4"/>
  <c r="BF183" i="2"/>
  <c r="FS98" i="4" l="1"/>
  <c r="FT39" i="4"/>
  <c r="FV9" i="3"/>
  <c r="FV10" i="3" s="1"/>
  <c r="FT13" i="3"/>
  <c r="FU83" i="4"/>
  <c r="FU85" i="4" s="1"/>
  <c r="FU35" i="4"/>
  <c r="FU36" i="4" s="1" a="1"/>
  <c r="FU36" i="4" s="1"/>
  <c r="FU37" i="4" s="1"/>
  <c r="FU38" i="4" s="1"/>
  <c r="FZ82" i="4"/>
  <c r="FX96" i="4"/>
  <c r="AX182" i="2"/>
  <c r="FZ190" i="4"/>
  <c r="FZ178" i="4"/>
  <c r="FZ175" i="4"/>
  <c r="FZ158" i="4"/>
  <c r="FZ169" i="4"/>
  <c r="FZ163" i="4"/>
  <c r="FZ146" i="4"/>
  <c r="FZ187" i="4"/>
  <c r="FZ184" i="4"/>
  <c r="FZ171" i="4"/>
  <c r="FZ156" i="4"/>
  <c r="FZ159" i="4"/>
  <c r="FZ153" i="4"/>
  <c r="FZ138" i="4"/>
  <c r="FZ197" i="4"/>
  <c r="FZ188" i="4"/>
  <c r="FZ176" i="4"/>
  <c r="FZ164" i="4"/>
  <c r="FZ154" i="4"/>
  <c r="FZ148" i="4"/>
  <c r="FZ142" i="4"/>
  <c r="FZ196" i="4"/>
  <c r="FZ185" i="4"/>
  <c r="FZ174" i="4"/>
  <c r="FZ162" i="4"/>
  <c r="FZ149" i="4"/>
  <c r="FZ140" i="4"/>
  <c r="FZ155" i="4"/>
  <c r="FZ152" i="4"/>
  <c r="FZ194" i="4"/>
  <c r="FZ189" i="4"/>
  <c r="FZ172" i="4"/>
  <c r="FZ160" i="4"/>
  <c r="FZ147" i="4"/>
  <c r="FZ139" i="4"/>
  <c r="FZ144" i="4"/>
  <c r="FZ181" i="4"/>
  <c r="FZ195" i="4"/>
  <c r="FZ186" i="4"/>
  <c r="FZ170" i="4"/>
  <c r="FZ173" i="4"/>
  <c r="FZ145" i="4"/>
  <c r="FZ137" i="4"/>
  <c r="FZ136" i="4"/>
  <c r="FZ182" i="4"/>
  <c r="FZ183" i="4"/>
  <c r="FZ133" i="4"/>
  <c r="FZ179" i="4"/>
  <c r="FZ134" i="4"/>
  <c r="FZ177" i="4"/>
  <c r="FZ157" i="4"/>
  <c r="FZ168" i="4"/>
  <c r="FZ161" i="4"/>
  <c r="FZ193" i="4"/>
  <c r="FZ143" i="4"/>
  <c r="FZ191" i="4"/>
  <c r="FZ141" i="4"/>
  <c r="FZ135" i="4"/>
  <c r="FZ192" i="4"/>
  <c r="GA132" i="4"/>
  <c r="BF184" i="2"/>
  <c r="FT98" i="4" l="1"/>
  <c r="FW9" i="3"/>
  <c r="FW10" i="3" s="1"/>
  <c r="FU13" i="3"/>
  <c r="FV83" i="4"/>
  <c r="FU98" i="4" s="1"/>
  <c r="FV35" i="4"/>
  <c r="FV36" i="4" s="1" a="1"/>
  <c r="FV36" i="4" s="1"/>
  <c r="FV37" i="4" s="1"/>
  <c r="FV38" i="4" s="1"/>
  <c r="FU39" i="4"/>
  <c r="GA82" i="4"/>
  <c r="FY96" i="4"/>
  <c r="GA195" i="4"/>
  <c r="GA184" i="4"/>
  <c r="GA173" i="4"/>
  <c r="GA161" i="4"/>
  <c r="GA141" i="4"/>
  <c r="GA163" i="4"/>
  <c r="GA137" i="4"/>
  <c r="GA182" i="4"/>
  <c r="GA193" i="4"/>
  <c r="GA183" i="4"/>
  <c r="GA171" i="4"/>
  <c r="GA158" i="4"/>
  <c r="GA174" i="4"/>
  <c r="GA157" i="4"/>
  <c r="GA135" i="4"/>
  <c r="GA190" i="4"/>
  <c r="GA178" i="4"/>
  <c r="GA169" i="4"/>
  <c r="GA156" i="4"/>
  <c r="GA159" i="4"/>
  <c r="GA153" i="4"/>
  <c r="GA136" i="4"/>
  <c r="GA188" i="4"/>
  <c r="GA192" i="4"/>
  <c r="GA164" i="4"/>
  <c r="GA154" i="4"/>
  <c r="GA155" i="4"/>
  <c r="GA146" i="4"/>
  <c r="GA134" i="4"/>
  <c r="GA191" i="4"/>
  <c r="GA185" i="4"/>
  <c r="GA162" i="4"/>
  <c r="GA149" i="4"/>
  <c r="GA148" i="4"/>
  <c r="GA142" i="4"/>
  <c r="GA133" i="4"/>
  <c r="GA197" i="4"/>
  <c r="GA189" i="4"/>
  <c r="GA179" i="4"/>
  <c r="GA176" i="4"/>
  <c r="GA147" i="4"/>
  <c r="GA144" i="4"/>
  <c r="GA170" i="4"/>
  <c r="GA175" i="4"/>
  <c r="GA138" i="4"/>
  <c r="GA172" i="4"/>
  <c r="GA168" i="4"/>
  <c r="GA152" i="4"/>
  <c r="GA196" i="4"/>
  <c r="GA145" i="4"/>
  <c r="GA181" i="4"/>
  <c r="GA194" i="4"/>
  <c r="GA143" i="4"/>
  <c r="GA187" i="4"/>
  <c r="GA140" i="4"/>
  <c r="GA186" i="4"/>
  <c r="GA177" i="4"/>
  <c r="GA139" i="4"/>
  <c r="GA160" i="4"/>
  <c r="GB132" i="4"/>
  <c r="BF185" i="2"/>
  <c r="AX183" i="2"/>
  <c r="FV85" i="4" l="1"/>
  <c r="FX9" i="3"/>
  <c r="FX10" i="3" s="1"/>
  <c r="FV13" i="3"/>
  <c r="FW83" i="4"/>
  <c r="FW85" i="4" s="1"/>
  <c r="FW35" i="4"/>
  <c r="FW36" i="4" s="1" a="1"/>
  <c r="FW36" i="4" s="1"/>
  <c r="FW37" i="4" s="1"/>
  <c r="FW38" i="4" s="1"/>
  <c r="FV39" i="4"/>
  <c r="GB82" i="4"/>
  <c r="FZ96" i="4"/>
  <c r="GB197" i="4"/>
  <c r="GB187" i="4"/>
  <c r="GB175" i="4"/>
  <c r="GB161" i="4"/>
  <c r="GB148" i="4"/>
  <c r="GB141" i="4"/>
  <c r="GB156" i="4"/>
  <c r="GB196" i="4"/>
  <c r="GB192" i="4"/>
  <c r="GB173" i="4"/>
  <c r="GB174" i="4"/>
  <c r="GB146" i="4"/>
  <c r="GB136" i="4"/>
  <c r="GB145" i="4"/>
  <c r="GB152" i="4"/>
  <c r="GB195" i="4"/>
  <c r="GB186" i="4"/>
  <c r="GB171" i="4"/>
  <c r="GB183" i="4"/>
  <c r="GB144" i="4"/>
  <c r="GB134" i="4"/>
  <c r="GB137" i="4"/>
  <c r="GB181" i="4"/>
  <c r="GB193" i="4"/>
  <c r="GB189" i="4"/>
  <c r="GB169" i="4"/>
  <c r="GB162" i="4"/>
  <c r="GB142" i="4"/>
  <c r="GB178" i="4"/>
  <c r="GB135" i="4"/>
  <c r="GB182" i="4"/>
  <c r="GB194" i="4"/>
  <c r="GB185" i="4"/>
  <c r="GB176" i="4"/>
  <c r="GB159" i="4"/>
  <c r="GB140" i="4"/>
  <c r="GB164" i="4"/>
  <c r="GB133" i="4"/>
  <c r="GB190" i="4"/>
  <c r="GB184" i="4"/>
  <c r="GB172" i="4"/>
  <c r="GB157" i="4"/>
  <c r="GB170" i="4"/>
  <c r="GB154" i="4"/>
  <c r="GB158" i="4"/>
  <c r="GB168" i="4"/>
  <c r="GB147" i="4"/>
  <c r="GB163" i="4"/>
  <c r="GB139" i="4"/>
  <c r="GB155" i="4"/>
  <c r="GB153" i="4"/>
  <c r="GB191" i="4"/>
  <c r="GB160" i="4"/>
  <c r="GB188" i="4"/>
  <c r="GB149" i="4"/>
  <c r="GB138" i="4"/>
  <c r="GB177" i="4"/>
  <c r="GB143" i="4"/>
  <c r="GB179" i="4"/>
  <c r="GC132" i="4"/>
  <c r="BF186" i="2"/>
  <c r="AX184" i="2"/>
  <c r="FW39" i="4" l="1"/>
  <c r="FV98" i="4"/>
  <c r="FY9" i="3"/>
  <c r="FY10" i="3" s="1"/>
  <c r="FW13" i="3"/>
  <c r="FX83" i="4"/>
  <c r="FX85" i="4" s="1"/>
  <c r="FX35" i="4"/>
  <c r="FX36" i="4" s="1" a="1"/>
  <c r="FX36" i="4" s="1"/>
  <c r="FX37" i="4" s="1"/>
  <c r="FX38" i="4" s="1"/>
  <c r="FX39" i="4" s="1"/>
  <c r="GC82" i="4"/>
  <c r="GA96" i="4"/>
  <c r="AX185" i="2"/>
  <c r="GC194" i="4"/>
  <c r="GC188" i="4"/>
  <c r="GC161" i="4"/>
  <c r="GC153" i="4"/>
  <c r="GC156" i="4"/>
  <c r="GC154" i="4"/>
  <c r="GC135" i="4"/>
  <c r="GC191" i="4"/>
  <c r="GC187" i="4"/>
  <c r="GC177" i="4"/>
  <c r="GC148" i="4"/>
  <c r="GC149" i="4"/>
  <c r="GC147" i="4"/>
  <c r="GC133" i="4"/>
  <c r="GC152" i="4"/>
  <c r="GC189" i="4"/>
  <c r="GC176" i="4"/>
  <c r="GC173" i="4"/>
  <c r="GC146" i="4"/>
  <c r="GC145" i="4"/>
  <c r="GC143" i="4"/>
  <c r="GC134" i="4"/>
  <c r="GC181" i="4"/>
  <c r="GC197" i="4"/>
  <c r="GC186" i="4"/>
  <c r="GC174" i="4"/>
  <c r="GC169" i="4"/>
  <c r="GC144" i="4"/>
  <c r="GC141" i="4"/>
  <c r="GC190" i="4"/>
  <c r="GC182" i="4"/>
  <c r="GC196" i="4"/>
  <c r="GC185" i="4"/>
  <c r="GC172" i="4"/>
  <c r="GC162" i="4"/>
  <c r="GC142" i="4"/>
  <c r="GC138" i="4"/>
  <c r="GC137" i="4"/>
  <c r="GC195" i="4"/>
  <c r="GC183" i="4"/>
  <c r="GC170" i="4"/>
  <c r="GC159" i="4"/>
  <c r="GC140" i="4"/>
  <c r="GC178" i="4"/>
  <c r="GC139" i="4"/>
  <c r="GC163" i="4"/>
  <c r="GC136" i="4"/>
  <c r="GC157" i="4"/>
  <c r="GC155" i="4"/>
  <c r="GC193" i="4"/>
  <c r="GC175" i="4"/>
  <c r="GC192" i="4"/>
  <c r="GC160" i="4"/>
  <c r="GC184" i="4"/>
  <c r="GC164" i="4"/>
  <c r="GC179" i="4"/>
  <c r="GC168" i="4"/>
  <c r="GC158" i="4"/>
  <c r="GC171" i="4"/>
  <c r="GD132" i="4"/>
  <c r="BF187" i="2"/>
  <c r="FZ9" i="3" l="1"/>
  <c r="FZ10" i="3" s="1"/>
  <c r="FX13" i="3"/>
  <c r="FY83" i="4"/>
  <c r="FX98" i="4" s="1"/>
  <c r="FY35" i="4"/>
  <c r="FY36" i="4" s="1" a="1"/>
  <c r="FY36" i="4" s="1"/>
  <c r="FY37" i="4" s="1"/>
  <c r="FY38" i="4" s="1"/>
  <c r="FY39" i="4" s="1"/>
  <c r="FW98" i="4"/>
  <c r="GD82" i="4"/>
  <c r="GB96" i="4"/>
  <c r="BF188" i="2"/>
  <c r="GD194" i="4"/>
  <c r="GD193" i="4"/>
  <c r="GD173" i="4"/>
  <c r="GD175" i="4"/>
  <c r="GD143" i="4"/>
  <c r="GD135" i="4"/>
  <c r="GD146" i="4"/>
  <c r="GD192" i="4"/>
  <c r="GD185" i="4"/>
  <c r="GD169" i="4"/>
  <c r="GD163" i="4"/>
  <c r="GD141" i="4"/>
  <c r="GD133" i="4"/>
  <c r="GD136" i="4"/>
  <c r="GD152" i="4"/>
  <c r="GD191" i="4"/>
  <c r="GD178" i="4"/>
  <c r="GD186" i="4"/>
  <c r="GD158" i="4"/>
  <c r="GD171" i="4"/>
  <c r="GD168" i="4"/>
  <c r="GD134" i="4"/>
  <c r="GD181" i="4"/>
  <c r="GD195" i="4"/>
  <c r="GD176" i="4"/>
  <c r="GD184" i="4"/>
  <c r="GD156" i="4"/>
  <c r="GD161" i="4"/>
  <c r="GD155" i="4"/>
  <c r="GD159" i="4"/>
  <c r="GD182" i="4"/>
  <c r="GD189" i="4"/>
  <c r="GD174" i="4"/>
  <c r="GD164" i="4"/>
  <c r="GD154" i="4"/>
  <c r="GD153" i="4"/>
  <c r="GD144" i="4"/>
  <c r="GD148" i="4"/>
  <c r="GD190" i="4"/>
  <c r="GD172" i="4"/>
  <c r="GD162" i="4"/>
  <c r="GD149" i="4"/>
  <c r="GD142" i="4"/>
  <c r="GD139" i="4"/>
  <c r="GD140" i="4"/>
  <c r="GD160" i="4"/>
  <c r="GD183" i="4"/>
  <c r="GD197" i="4"/>
  <c r="GD147" i="4"/>
  <c r="GD196" i="4"/>
  <c r="GD145" i="4"/>
  <c r="GD188" i="4"/>
  <c r="GD138" i="4"/>
  <c r="GD187" i="4"/>
  <c r="GD137" i="4"/>
  <c r="GD179" i="4"/>
  <c r="GD157" i="4"/>
  <c r="GD170" i="4"/>
  <c r="GD177" i="4"/>
  <c r="GE132" i="4"/>
  <c r="AX186" i="2"/>
  <c r="FY85" i="4" l="1"/>
  <c r="GA9" i="3"/>
  <c r="GA10" i="3" s="1"/>
  <c r="FY13" i="3"/>
  <c r="FZ83" i="4"/>
  <c r="FZ85" i="4" s="1"/>
  <c r="FZ35" i="4"/>
  <c r="FZ36" i="4" s="1" a="1"/>
  <c r="FZ36" i="4" s="1"/>
  <c r="FZ37" i="4" s="1"/>
  <c r="FZ38" i="4" s="1"/>
  <c r="GE82" i="4"/>
  <c r="GC96" i="4"/>
  <c r="AX187" i="2"/>
  <c r="GE193" i="4"/>
  <c r="GE177" i="4"/>
  <c r="GE174" i="4"/>
  <c r="GE147" i="4"/>
  <c r="GE153" i="4"/>
  <c r="GE144" i="4"/>
  <c r="GE134" i="4"/>
  <c r="GE181" i="4"/>
  <c r="GE197" i="4"/>
  <c r="GE184" i="4"/>
  <c r="GE175" i="4"/>
  <c r="GE170" i="4"/>
  <c r="GE145" i="4"/>
  <c r="GE146" i="4"/>
  <c r="GE140" i="4"/>
  <c r="GE182" i="4"/>
  <c r="GE195" i="4"/>
  <c r="GE191" i="4"/>
  <c r="GE173" i="4"/>
  <c r="GE163" i="4"/>
  <c r="GE143" i="4"/>
  <c r="GE142" i="4"/>
  <c r="GE172" i="4"/>
  <c r="GE194" i="4"/>
  <c r="GE187" i="4"/>
  <c r="GE171" i="4"/>
  <c r="GE160" i="4"/>
  <c r="GE141" i="4"/>
  <c r="GE139" i="4"/>
  <c r="GE136" i="4"/>
  <c r="GE196" i="4"/>
  <c r="GE178" i="4"/>
  <c r="GE169" i="4"/>
  <c r="GE158" i="4"/>
  <c r="GE176" i="4"/>
  <c r="GE168" i="4"/>
  <c r="GE138" i="4"/>
  <c r="GE192" i="4"/>
  <c r="GE183" i="4"/>
  <c r="GE186" i="4"/>
  <c r="GE156" i="4"/>
  <c r="GE179" i="4"/>
  <c r="GE159" i="4"/>
  <c r="GE137" i="4"/>
  <c r="GE149" i="4"/>
  <c r="GE190" i="4"/>
  <c r="GE161" i="4"/>
  <c r="GE188" i="4"/>
  <c r="GE157" i="4"/>
  <c r="GE152" i="4"/>
  <c r="GE189" i="4"/>
  <c r="GE155" i="4"/>
  <c r="GE185" i="4"/>
  <c r="GE148" i="4"/>
  <c r="GE164" i="4"/>
  <c r="GE135" i="4"/>
  <c r="GE162" i="4"/>
  <c r="GE154" i="4"/>
  <c r="GE133" i="4"/>
  <c r="GF132" i="4"/>
  <c r="BF189" i="2"/>
  <c r="FZ39" i="4" l="1"/>
  <c r="FY98" i="4"/>
  <c r="GB9" i="3"/>
  <c r="GB10" i="3" s="1"/>
  <c r="FZ13" i="3"/>
  <c r="GA35" i="4"/>
  <c r="GA36" i="4" s="1" a="1"/>
  <c r="GA36" i="4" s="1"/>
  <c r="GA37" i="4" s="1"/>
  <c r="GA38" i="4" s="1"/>
  <c r="GA83" i="4"/>
  <c r="GA85" i="4" s="1"/>
  <c r="GF82" i="4"/>
  <c r="GD96" i="4"/>
  <c r="BF190" i="2"/>
  <c r="AX188" i="2"/>
  <c r="GF193" i="4"/>
  <c r="GF183" i="4"/>
  <c r="GF178" i="4"/>
  <c r="GF164" i="4"/>
  <c r="GF142" i="4"/>
  <c r="GF136" i="4"/>
  <c r="GF135" i="4"/>
  <c r="GF182" i="4"/>
  <c r="GF192" i="4"/>
  <c r="GF179" i="4"/>
  <c r="GF184" i="4"/>
  <c r="GF159" i="4"/>
  <c r="GF140" i="4"/>
  <c r="GF134" i="4"/>
  <c r="GF133" i="4"/>
  <c r="GF190" i="4"/>
  <c r="GF177" i="4"/>
  <c r="GF174" i="4"/>
  <c r="GF157" i="4"/>
  <c r="GF172" i="4"/>
  <c r="GF156" i="4"/>
  <c r="GF149" i="4"/>
  <c r="GF191" i="4"/>
  <c r="GF185" i="4"/>
  <c r="GF170" i="4"/>
  <c r="GF155" i="4"/>
  <c r="GF162" i="4"/>
  <c r="GF145" i="4"/>
  <c r="GF141" i="4"/>
  <c r="GF197" i="4"/>
  <c r="GF187" i="4"/>
  <c r="GF175" i="4"/>
  <c r="GF168" i="4"/>
  <c r="GF153" i="4"/>
  <c r="GF160" i="4"/>
  <c r="GF158" i="4"/>
  <c r="GF195" i="4"/>
  <c r="GF189" i="4"/>
  <c r="GF173" i="4"/>
  <c r="GF163" i="4"/>
  <c r="GF148" i="4"/>
  <c r="GF154" i="4"/>
  <c r="GF147" i="4"/>
  <c r="GF161" i="4"/>
  <c r="GF152" i="4"/>
  <c r="GF176" i="4"/>
  <c r="GF181" i="4"/>
  <c r="GF194" i="4"/>
  <c r="GF146" i="4"/>
  <c r="GF196" i="4"/>
  <c r="GF144" i="4"/>
  <c r="GF186" i="4"/>
  <c r="GF143" i="4"/>
  <c r="GF188" i="4"/>
  <c r="GF139" i="4"/>
  <c r="GF138" i="4"/>
  <c r="GF137" i="4"/>
  <c r="GF171" i="4"/>
  <c r="GF169" i="4"/>
  <c r="GG132" i="4"/>
  <c r="FZ98" i="4" l="1"/>
  <c r="GC9" i="3"/>
  <c r="GC10" i="3" s="1"/>
  <c r="GA13" i="3"/>
  <c r="GB35" i="4"/>
  <c r="GB36" i="4" s="1" a="1"/>
  <c r="GB36" i="4" s="1"/>
  <c r="GB37" i="4" s="1"/>
  <c r="GB38" i="4" s="1"/>
  <c r="GB39" i="4" s="1"/>
  <c r="GB83" i="4"/>
  <c r="GA98" i="4" s="1"/>
  <c r="GA39" i="4"/>
  <c r="GG82" i="4"/>
  <c r="GE96" i="4"/>
  <c r="BF191" i="2"/>
  <c r="GG196" i="4"/>
  <c r="GG187" i="4"/>
  <c r="GG176" i="4"/>
  <c r="GG171" i="4"/>
  <c r="GG144" i="4"/>
  <c r="GG154" i="4"/>
  <c r="GG137" i="4"/>
  <c r="GG193" i="4"/>
  <c r="GG186" i="4"/>
  <c r="GG174" i="4"/>
  <c r="GG164" i="4"/>
  <c r="GG142" i="4"/>
  <c r="GG147" i="4"/>
  <c r="GG173" i="4"/>
  <c r="GG194" i="4"/>
  <c r="GG185" i="4"/>
  <c r="GG172" i="4"/>
  <c r="GG159" i="4"/>
  <c r="GG140" i="4"/>
  <c r="GG143" i="4"/>
  <c r="GG139" i="4"/>
  <c r="GG192" i="4"/>
  <c r="GG183" i="4"/>
  <c r="GG170" i="4"/>
  <c r="GG157" i="4"/>
  <c r="GG169" i="4"/>
  <c r="GG138" i="4"/>
  <c r="GG136" i="4"/>
  <c r="GG191" i="4"/>
  <c r="GG179" i="4"/>
  <c r="GG168" i="4"/>
  <c r="GG155" i="4"/>
  <c r="GG190" i="4"/>
  <c r="GG156" i="4"/>
  <c r="GG133" i="4"/>
  <c r="GG195" i="4"/>
  <c r="GG184" i="4"/>
  <c r="GG163" i="4"/>
  <c r="GG153" i="4"/>
  <c r="GG162" i="4"/>
  <c r="GG149" i="4"/>
  <c r="GG134" i="4"/>
  <c r="GG152" i="4"/>
  <c r="GG175" i="4"/>
  <c r="GG148" i="4"/>
  <c r="GG197" i="4"/>
  <c r="GG146" i="4"/>
  <c r="GG181" i="4"/>
  <c r="GG189" i="4"/>
  <c r="GG160" i="4"/>
  <c r="GG182" i="4"/>
  <c r="GG188" i="4"/>
  <c r="GG158" i="4"/>
  <c r="GG178" i="4"/>
  <c r="GG145" i="4"/>
  <c r="GG177" i="4"/>
  <c r="GG161" i="4"/>
  <c r="GG135" i="4"/>
  <c r="GG141" i="4"/>
  <c r="GH132" i="4"/>
  <c r="AX189" i="2"/>
  <c r="GB85" i="4" l="1"/>
  <c r="GD9" i="3"/>
  <c r="GD10" i="3" s="1"/>
  <c r="GB13" i="3"/>
  <c r="GC83" i="4"/>
  <c r="GC85" i="4" s="1"/>
  <c r="GC35" i="4"/>
  <c r="GC36" i="4" s="1" a="1"/>
  <c r="GC36" i="4" s="1"/>
  <c r="GC37" i="4" s="1"/>
  <c r="GC38" i="4" s="1"/>
  <c r="GC39" i="4" s="1"/>
  <c r="GH82" i="4"/>
  <c r="GF96" i="4"/>
  <c r="GH190" i="4"/>
  <c r="GH189" i="4"/>
  <c r="GH171" i="4"/>
  <c r="GH158" i="4"/>
  <c r="GH173" i="4"/>
  <c r="GH146" i="4"/>
  <c r="GH153" i="4"/>
  <c r="GH182" i="4"/>
  <c r="GH187" i="4"/>
  <c r="GH176" i="4"/>
  <c r="GH164" i="4"/>
  <c r="GH156" i="4"/>
  <c r="GH163" i="4"/>
  <c r="GH138" i="4"/>
  <c r="GH142" i="4"/>
  <c r="GH197" i="4"/>
  <c r="GH186" i="4"/>
  <c r="GH174" i="4"/>
  <c r="GH162" i="4"/>
  <c r="GH154" i="4"/>
  <c r="GH155" i="4"/>
  <c r="GH159" i="4"/>
  <c r="GH196" i="4"/>
  <c r="GH185" i="4"/>
  <c r="GH172" i="4"/>
  <c r="GH160" i="4"/>
  <c r="GH149" i="4"/>
  <c r="GH144" i="4"/>
  <c r="GH148" i="4"/>
  <c r="GH194" i="4"/>
  <c r="GH188" i="4"/>
  <c r="GH170" i="4"/>
  <c r="GH169" i="4"/>
  <c r="GH147" i="4"/>
  <c r="GH137" i="4"/>
  <c r="GH140" i="4"/>
  <c r="GH195" i="4"/>
  <c r="GH192" i="4"/>
  <c r="GH183" i="4"/>
  <c r="GH177" i="4"/>
  <c r="GH145" i="4"/>
  <c r="GH135" i="4"/>
  <c r="GH139" i="4"/>
  <c r="GH175" i="4"/>
  <c r="GH134" i="4"/>
  <c r="GH168" i="4"/>
  <c r="GH161" i="4"/>
  <c r="GH193" i="4"/>
  <c r="GH143" i="4"/>
  <c r="GH152" i="4"/>
  <c r="GH191" i="4"/>
  <c r="GH141" i="4"/>
  <c r="GH181" i="4"/>
  <c r="GH184" i="4"/>
  <c r="GH133" i="4"/>
  <c r="GH157" i="4"/>
  <c r="GH136" i="4"/>
  <c r="GH178" i="4"/>
  <c r="GH179" i="4"/>
  <c r="GI132" i="4"/>
  <c r="BF192" i="2"/>
  <c r="AX190" i="2"/>
  <c r="GB98" i="4" l="1"/>
  <c r="GE9" i="3"/>
  <c r="GE10" i="3" s="1"/>
  <c r="GC13" i="3"/>
  <c r="GD83" i="4"/>
  <c r="GD35" i="4"/>
  <c r="GD36" i="4" s="1" a="1"/>
  <c r="GD36" i="4" s="1"/>
  <c r="GD37" i="4" s="1"/>
  <c r="GD38" i="4" s="1"/>
  <c r="GD39" i="4" s="1"/>
  <c r="GI82" i="4"/>
  <c r="GG96" i="4"/>
  <c r="BF193" i="2"/>
  <c r="GI188" i="4"/>
  <c r="GI183" i="4"/>
  <c r="GI176" i="4"/>
  <c r="GI149" i="4"/>
  <c r="GI159" i="4"/>
  <c r="GI146" i="4"/>
  <c r="GI133" i="4"/>
  <c r="GI152" i="4"/>
  <c r="GI197" i="4"/>
  <c r="GI189" i="4"/>
  <c r="GI179" i="4"/>
  <c r="GI172" i="4"/>
  <c r="GI147" i="4"/>
  <c r="GI155" i="4"/>
  <c r="GI142" i="4"/>
  <c r="GI181" i="4"/>
  <c r="GI196" i="4"/>
  <c r="GI187" i="4"/>
  <c r="GI175" i="4"/>
  <c r="GI177" i="4"/>
  <c r="GI145" i="4"/>
  <c r="GI148" i="4"/>
  <c r="GI138" i="4"/>
  <c r="GI182" i="4"/>
  <c r="GI195" i="4"/>
  <c r="GI194" i="4"/>
  <c r="GI173" i="4"/>
  <c r="GI168" i="4"/>
  <c r="GI143" i="4"/>
  <c r="GI144" i="4"/>
  <c r="GI174" i="4"/>
  <c r="GI193" i="4"/>
  <c r="GI184" i="4"/>
  <c r="GI171" i="4"/>
  <c r="GI161" i="4"/>
  <c r="GI141" i="4"/>
  <c r="GI140" i="4"/>
  <c r="GI136" i="4"/>
  <c r="GI192" i="4"/>
  <c r="GI178" i="4"/>
  <c r="GI169" i="4"/>
  <c r="GI158" i="4"/>
  <c r="GI170" i="4"/>
  <c r="GI139" i="4"/>
  <c r="GI137" i="4"/>
  <c r="GI156" i="4"/>
  <c r="GI154" i="4"/>
  <c r="GI191" i="4"/>
  <c r="GI160" i="4"/>
  <c r="GI190" i="4"/>
  <c r="GI163" i="4"/>
  <c r="GI186" i="4"/>
  <c r="GI157" i="4"/>
  <c r="GI185" i="4"/>
  <c r="GI153" i="4"/>
  <c r="GI162" i="4"/>
  <c r="GI135" i="4"/>
  <c r="GI134" i="4"/>
  <c r="GI164" i="4"/>
  <c r="GJ132" i="4"/>
  <c r="AX191" i="2"/>
  <c r="GD85" i="4" l="1"/>
  <c r="GC98" i="4"/>
  <c r="GF9" i="3"/>
  <c r="GF10" i="3" s="1"/>
  <c r="GD13" i="3"/>
  <c r="GE35" i="4"/>
  <c r="GE36" i="4" s="1" a="1"/>
  <c r="GE36" i="4" s="1"/>
  <c r="GE37" i="4" s="1"/>
  <c r="GE38" i="4" s="1"/>
  <c r="GE39" i="4" s="1"/>
  <c r="GE83" i="4"/>
  <c r="GD98" i="4" s="1"/>
  <c r="GJ82" i="4"/>
  <c r="GH96" i="4"/>
  <c r="BF194" i="2"/>
  <c r="AX192" i="2"/>
  <c r="GJ190" i="4"/>
  <c r="GJ189" i="4"/>
  <c r="GJ169" i="4"/>
  <c r="GJ170" i="4"/>
  <c r="GJ146" i="4"/>
  <c r="GJ136" i="4"/>
  <c r="GJ135" i="4"/>
  <c r="GJ181" i="4"/>
  <c r="GJ193" i="4"/>
  <c r="GJ185" i="4"/>
  <c r="GJ184" i="4"/>
  <c r="GJ160" i="4"/>
  <c r="GJ144" i="4"/>
  <c r="GJ134" i="4"/>
  <c r="GJ133" i="4"/>
  <c r="GJ182" i="4"/>
  <c r="GJ192" i="4"/>
  <c r="GJ183" i="4"/>
  <c r="GJ176" i="4"/>
  <c r="GJ162" i="4"/>
  <c r="GJ142" i="4"/>
  <c r="GJ158" i="4"/>
  <c r="GJ154" i="4"/>
  <c r="GJ187" i="4"/>
  <c r="GJ179" i="4"/>
  <c r="GJ172" i="4"/>
  <c r="GJ159" i="4"/>
  <c r="GJ140" i="4"/>
  <c r="GJ147" i="4"/>
  <c r="GJ143" i="4"/>
  <c r="GJ194" i="4"/>
  <c r="GJ177" i="4"/>
  <c r="GJ178" i="4"/>
  <c r="GJ157" i="4"/>
  <c r="GJ174" i="4"/>
  <c r="GJ139" i="4"/>
  <c r="GJ138" i="4"/>
  <c r="GJ197" i="4"/>
  <c r="GJ188" i="4"/>
  <c r="GJ175" i="4"/>
  <c r="GJ168" i="4"/>
  <c r="GJ155" i="4"/>
  <c r="GJ164" i="4"/>
  <c r="GJ149" i="4"/>
  <c r="GJ195" i="4"/>
  <c r="GJ153" i="4"/>
  <c r="GJ196" i="4"/>
  <c r="GJ148" i="4"/>
  <c r="GJ186" i="4"/>
  <c r="GJ156" i="4"/>
  <c r="GJ191" i="4"/>
  <c r="GJ145" i="4"/>
  <c r="GJ173" i="4"/>
  <c r="GJ141" i="4"/>
  <c r="GJ171" i="4"/>
  <c r="GJ137" i="4"/>
  <c r="GJ152" i="4"/>
  <c r="GJ163" i="4"/>
  <c r="GJ161" i="4"/>
  <c r="GK132" i="4"/>
  <c r="GE85" i="4" l="1"/>
  <c r="GG9" i="3"/>
  <c r="GG10" i="3" s="1"/>
  <c r="GE13" i="3"/>
  <c r="GF35" i="4"/>
  <c r="GF36" i="4" s="1" a="1"/>
  <c r="GF36" i="4" s="1"/>
  <c r="GF37" i="4" s="1"/>
  <c r="GF38" i="4" s="1"/>
  <c r="GF39" i="4" s="1"/>
  <c r="GF83" i="4"/>
  <c r="GF85" i="4" s="1"/>
  <c r="GK82" i="4"/>
  <c r="GI96" i="4"/>
  <c r="AX193" i="2"/>
  <c r="GK191" i="4"/>
  <c r="GK184" i="4"/>
  <c r="GK168" i="4"/>
  <c r="GK155" i="4"/>
  <c r="GK164" i="4"/>
  <c r="GK147" i="4"/>
  <c r="GK134" i="4"/>
  <c r="GK189" i="4"/>
  <c r="GK187" i="4"/>
  <c r="GK163" i="4"/>
  <c r="GK153" i="4"/>
  <c r="GK156" i="4"/>
  <c r="GK143" i="4"/>
  <c r="GK135" i="4"/>
  <c r="GK196" i="4"/>
  <c r="GK188" i="4"/>
  <c r="GK177" i="4"/>
  <c r="GK161" i="4"/>
  <c r="GK148" i="4"/>
  <c r="GK149" i="4"/>
  <c r="GK139" i="4"/>
  <c r="GK197" i="4"/>
  <c r="GK190" i="4"/>
  <c r="GK176" i="4"/>
  <c r="GK173" i="4"/>
  <c r="GK146" i="4"/>
  <c r="GK145" i="4"/>
  <c r="GK137" i="4"/>
  <c r="GK194" i="4"/>
  <c r="GK185" i="4"/>
  <c r="GK174" i="4"/>
  <c r="GK169" i="4"/>
  <c r="GK144" i="4"/>
  <c r="GK141" i="4"/>
  <c r="GK175" i="4"/>
  <c r="GK152" i="4"/>
  <c r="GK193" i="4"/>
  <c r="GK183" i="4"/>
  <c r="GK172" i="4"/>
  <c r="GK162" i="4"/>
  <c r="GK142" i="4"/>
  <c r="GK138" i="4"/>
  <c r="GK160" i="4"/>
  <c r="GK181" i="4"/>
  <c r="GK192" i="4"/>
  <c r="GK140" i="4"/>
  <c r="GK195" i="4"/>
  <c r="GK171" i="4"/>
  <c r="GK186" i="4"/>
  <c r="GK158" i="4"/>
  <c r="GK179" i="4"/>
  <c r="GK154" i="4"/>
  <c r="GK170" i="4"/>
  <c r="GK136" i="4"/>
  <c r="GK178" i="4"/>
  <c r="GK133" i="4"/>
  <c r="GK182" i="4"/>
  <c r="GK159" i="4"/>
  <c r="GK157" i="4"/>
  <c r="GL132" i="4"/>
  <c r="BF195" i="2"/>
  <c r="GH9" i="3" l="1"/>
  <c r="GH10" i="3" s="1"/>
  <c r="GF13" i="3"/>
  <c r="GG35" i="4"/>
  <c r="GG36" i="4" s="1" a="1"/>
  <c r="GG36" i="4" s="1"/>
  <c r="GG37" i="4" s="1"/>
  <c r="GG38" i="4" s="1"/>
  <c r="GG83" i="4"/>
  <c r="GG85" i="4" s="1"/>
  <c r="GE98" i="4"/>
  <c r="GL82" i="4"/>
  <c r="GJ96" i="4"/>
  <c r="AX194" i="2"/>
  <c r="BF196" i="2"/>
  <c r="GL194" i="4"/>
  <c r="GL187" i="4"/>
  <c r="GL174" i="4"/>
  <c r="GL160" i="4"/>
  <c r="GL145" i="4"/>
  <c r="GL135" i="4"/>
  <c r="GL136" i="4"/>
  <c r="GL195" i="4"/>
  <c r="GL185" i="4"/>
  <c r="GL172" i="4"/>
  <c r="GL171" i="4"/>
  <c r="GL143" i="4"/>
  <c r="GL133" i="4"/>
  <c r="GL134" i="4"/>
  <c r="GL193" i="4"/>
  <c r="GL186" i="4"/>
  <c r="GL170" i="4"/>
  <c r="GL163" i="4"/>
  <c r="GL141" i="4"/>
  <c r="GL159" i="4"/>
  <c r="GL161" i="4"/>
  <c r="GL192" i="4"/>
  <c r="GL183" i="4"/>
  <c r="GL173" i="4"/>
  <c r="GL158" i="4"/>
  <c r="GL175" i="4"/>
  <c r="GL148" i="4"/>
  <c r="GL155" i="4"/>
  <c r="GL188" i="4"/>
  <c r="GL184" i="4"/>
  <c r="GL169" i="4"/>
  <c r="GL156" i="4"/>
  <c r="GL168" i="4"/>
  <c r="GL140" i="4"/>
  <c r="GL144" i="4"/>
  <c r="GL152" i="4"/>
  <c r="GL191" i="4"/>
  <c r="GL178" i="4"/>
  <c r="GL179" i="4"/>
  <c r="GL154" i="4"/>
  <c r="GL157" i="4"/>
  <c r="GL153" i="4"/>
  <c r="GL139" i="4"/>
  <c r="GL181" i="4"/>
  <c r="GL189" i="4"/>
  <c r="GL137" i="4"/>
  <c r="GL177" i="4"/>
  <c r="GL142" i="4"/>
  <c r="GL176" i="4"/>
  <c r="GL138" i="4"/>
  <c r="GL164" i="4"/>
  <c r="GL162" i="4"/>
  <c r="GL197" i="4"/>
  <c r="GL149" i="4"/>
  <c r="GL182" i="4"/>
  <c r="GL196" i="4"/>
  <c r="GL190" i="4"/>
  <c r="GL147" i="4"/>
  <c r="GL146" i="4"/>
  <c r="GM132" i="4"/>
  <c r="GF98" i="4" l="1"/>
  <c r="GG39" i="4"/>
  <c r="GI9" i="3"/>
  <c r="GI10" i="3" s="1"/>
  <c r="GG13" i="3"/>
  <c r="GH35" i="4"/>
  <c r="GH36" i="4" s="1" a="1"/>
  <c r="GH36" i="4" s="1"/>
  <c r="GH37" i="4" s="1"/>
  <c r="GH38" i="4" s="1"/>
  <c r="GH83" i="4"/>
  <c r="GH85" i="4" s="1"/>
  <c r="GM82" i="4"/>
  <c r="GK96" i="4"/>
  <c r="GM190" i="4"/>
  <c r="GM173" i="4"/>
  <c r="GM177" i="4"/>
  <c r="GM147" i="4"/>
  <c r="GM146" i="4"/>
  <c r="GM144" i="4"/>
  <c r="GM134" i="4"/>
  <c r="GM197" i="4"/>
  <c r="GM188" i="4"/>
  <c r="GM171" i="4"/>
  <c r="GM174" i="4"/>
  <c r="GM145" i="4"/>
  <c r="GM142" i="4"/>
  <c r="GM140" i="4"/>
  <c r="GM196" i="4"/>
  <c r="GM189" i="4"/>
  <c r="GM169" i="4"/>
  <c r="GM170" i="4"/>
  <c r="GM143" i="4"/>
  <c r="GM139" i="4"/>
  <c r="GM176" i="4"/>
  <c r="GM195" i="4"/>
  <c r="GM186" i="4"/>
  <c r="GM179" i="4"/>
  <c r="GM163" i="4"/>
  <c r="GM141" i="4"/>
  <c r="GM161" i="4"/>
  <c r="GM138" i="4"/>
  <c r="GM152" i="4"/>
  <c r="GM194" i="4"/>
  <c r="GM184" i="4"/>
  <c r="GM164" i="4"/>
  <c r="GM158" i="4"/>
  <c r="GM172" i="4"/>
  <c r="GM160" i="4"/>
  <c r="GM136" i="4"/>
  <c r="GM181" i="4"/>
  <c r="GM193" i="4"/>
  <c r="GM178" i="4"/>
  <c r="GM162" i="4"/>
  <c r="GM156" i="4"/>
  <c r="GM168" i="4"/>
  <c r="GM159" i="4"/>
  <c r="GM137" i="4"/>
  <c r="GM182" i="4"/>
  <c r="GM183" i="4"/>
  <c r="GM133" i="4"/>
  <c r="GM154" i="4"/>
  <c r="GM149" i="4"/>
  <c r="GM192" i="4"/>
  <c r="GM157" i="4"/>
  <c r="GM191" i="4"/>
  <c r="GM153" i="4"/>
  <c r="GM187" i="4"/>
  <c r="GM155" i="4"/>
  <c r="GM148" i="4"/>
  <c r="GM175" i="4"/>
  <c r="GM135" i="4"/>
  <c r="GM185" i="4"/>
  <c r="GN132" i="4"/>
  <c r="BF197" i="2"/>
  <c r="AX195" i="2"/>
  <c r="GG98" i="4" l="1"/>
  <c r="GJ9" i="3"/>
  <c r="GJ10" i="3" s="1"/>
  <c r="GH13" i="3"/>
  <c r="GI83" i="4"/>
  <c r="GH98" i="4" s="1"/>
  <c r="GI35" i="4"/>
  <c r="GI36" i="4" s="1" a="1"/>
  <c r="GI36" i="4" s="1"/>
  <c r="GI37" i="4" s="1"/>
  <c r="GI38" i="4" s="1"/>
  <c r="GH39" i="4"/>
  <c r="GN82" i="4"/>
  <c r="GL96" i="4"/>
  <c r="GN193" i="4"/>
  <c r="GN179" i="4"/>
  <c r="GN185" i="4"/>
  <c r="GN164" i="4"/>
  <c r="GN144" i="4"/>
  <c r="GN134" i="4"/>
  <c r="GN133" i="4"/>
  <c r="GN192" i="4"/>
  <c r="GN177" i="4"/>
  <c r="GN183" i="4"/>
  <c r="GN160" i="4"/>
  <c r="GN142" i="4"/>
  <c r="GN149" i="4"/>
  <c r="GN162" i="4"/>
  <c r="GN191" i="4"/>
  <c r="GN175" i="4"/>
  <c r="GN174" i="4"/>
  <c r="GN159" i="4"/>
  <c r="GN140" i="4"/>
  <c r="GN141" i="4"/>
  <c r="GN156" i="4"/>
  <c r="GN152" i="4"/>
  <c r="GN190" i="4"/>
  <c r="GN173" i="4"/>
  <c r="GN170" i="4"/>
  <c r="GN157" i="4"/>
  <c r="GN176" i="4"/>
  <c r="GN154" i="4"/>
  <c r="GN145" i="4"/>
  <c r="GN181" i="4"/>
  <c r="GN197" i="4"/>
  <c r="GN189" i="4"/>
  <c r="GN171" i="4"/>
  <c r="GN168" i="4"/>
  <c r="GN155" i="4"/>
  <c r="GN158" i="4"/>
  <c r="GN143" i="4"/>
  <c r="GN182" i="4"/>
  <c r="GN196" i="4"/>
  <c r="GN187" i="4"/>
  <c r="GN169" i="4"/>
  <c r="GN163" i="4"/>
  <c r="GN153" i="4"/>
  <c r="GN147" i="4"/>
  <c r="GN139" i="4"/>
  <c r="GN161" i="4"/>
  <c r="GN172" i="4"/>
  <c r="GN195" i="4"/>
  <c r="GN148" i="4"/>
  <c r="GN194" i="4"/>
  <c r="GN146" i="4"/>
  <c r="GN186" i="4"/>
  <c r="GN138" i="4"/>
  <c r="GN184" i="4"/>
  <c r="GN136" i="4"/>
  <c r="GN137" i="4"/>
  <c r="GN135" i="4"/>
  <c r="GN188" i="4"/>
  <c r="GN178" i="4"/>
  <c r="GO132" i="4"/>
  <c r="BF198" i="2"/>
  <c r="AX196" i="2"/>
  <c r="GI85" i="4" l="1"/>
  <c r="GI39" i="4"/>
  <c r="GK9" i="3"/>
  <c r="GK10" i="3" s="1"/>
  <c r="GI13" i="3"/>
  <c r="GJ83" i="4"/>
  <c r="GJ35" i="4"/>
  <c r="GJ36" i="4" s="1" a="1"/>
  <c r="GJ36" i="4" s="1"/>
  <c r="GJ37" i="4" s="1"/>
  <c r="GJ38" i="4" s="1"/>
  <c r="GO82" i="4"/>
  <c r="GM96" i="4"/>
  <c r="BF199" i="2"/>
  <c r="AX197" i="2"/>
  <c r="GO194" i="4"/>
  <c r="GO179" i="4"/>
  <c r="GO168" i="4"/>
  <c r="GO157" i="4"/>
  <c r="GO173" i="4"/>
  <c r="GO149" i="4"/>
  <c r="GO135" i="4"/>
  <c r="GO181" i="4"/>
  <c r="GO191" i="4"/>
  <c r="GO178" i="4"/>
  <c r="GO163" i="4"/>
  <c r="GO155" i="4"/>
  <c r="GO158" i="4"/>
  <c r="GO145" i="4"/>
  <c r="GO133" i="4"/>
  <c r="GO182" i="4"/>
  <c r="GO189" i="4"/>
  <c r="GO186" i="4"/>
  <c r="GO161" i="4"/>
  <c r="GO153" i="4"/>
  <c r="GO154" i="4"/>
  <c r="GO141" i="4"/>
  <c r="GO134" i="4"/>
  <c r="GO197" i="4"/>
  <c r="GO188" i="4"/>
  <c r="GO176" i="4"/>
  <c r="GO175" i="4"/>
  <c r="GO148" i="4"/>
  <c r="GO147" i="4"/>
  <c r="GO184" i="4"/>
  <c r="GO196" i="4"/>
  <c r="GO190" i="4"/>
  <c r="GO174" i="4"/>
  <c r="GO171" i="4"/>
  <c r="GO146" i="4"/>
  <c r="GO143" i="4"/>
  <c r="GO139" i="4"/>
  <c r="GO193" i="4"/>
  <c r="GO187" i="4"/>
  <c r="GO172" i="4"/>
  <c r="GO164" i="4"/>
  <c r="GO144" i="4"/>
  <c r="GO138" i="4"/>
  <c r="GO137" i="4"/>
  <c r="GO183" i="4"/>
  <c r="GO156" i="4"/>
  <c r="GO170" i="4"/>
  <c r="GO169" i="4"/>
  <c r="GO177" i="4"/>
  <c r="GO136" i="4"/>
  <c r="GO160" i="4"/>
  <c r="GO159" i="4"/>
  <c r="GO192" i="4"/>
  <c r="GO142" i="4"/>
  <c r="GO152" i="4"/>
  <c r="GO162" i="4"/>
  <c r="GO185" i="4"/>
  <c r="GO195" i="4"/>
  <c r="GO140" i="4"/>
  <c r="GP132" i="4"/>
  <c r="GJ39" i="4" l="1"/>
  <c r="GJ13" i="3"/>
  <c r="GK35" i="4"/>
  <c r="GK36" i="4" s="1" a="1"/>
  <c r="GK36" i="4" s="1"/>
  <c r="GK37" i="4" s="1"/>
  <c r="GK38" i="4" s="1"/>
  <c r="GK83" i="4"/>
  <c r="GI98" i="4"/>
  <c r="GL9" i="3"/>
  <c r="GL10" i="3" s="1"/>
  <c r="GJ85" i="4"/>
  <c r="GP82" i="4"/>
  <c r="GN96" i="4"/>
  <c r="GP195" i="4"/>
  <c r="GP189" i="4"/>
  <c r="GP170" i="4"/>
  <c r="GP173" i="4"/>
  <c r="GP145" i="4"/>
  <c r="GP139" i="4"/>
  <c r="GP136" i="4"/>
  <c r="GP193" i="4"/>
  <c r="GP183" i="4"/>
  <c r="GP179" i="4"/>
  <c r="GP168" i="4"/>
  <c r="GP143" i="4"/>
  <c r="GP137" i="4"/>
  <c r="GP134" i="4"/>
  <c r="GP196" i="4"/>
  <c r="GP178" i="4"/>
  <c r="GP177" i="4"/>
  <c r="GP161" i="4"/>
  <c r="GP141" i="4"/>
  <c r="GP135" i="4"/>
  <c r="GP163" i="4"/>
  <c r="GP190" i="4"/>
  <c r="GP188" i="4"/>
  <c r="GP175" i="4"/>
  <c r="GP158" i="4"/>
  <c r="GP169" i="4"/>
  <c r="GP133" i="4"/>
  <c r="GP157" i="4"/>
  <c r="GP152" i="4"/>
  <c r="GP187" i="4"/>
  <c r="GP186" i="4"/>
  <c r="GP171" i="4"/>
  <c r="GP156" i="4"/>
  <c r="GP184" i="4"/>
  <c r="GP153" i="4"/>
  <c r="GP146" i="4"/>
  <c r="GP181" i="4"/>
  <c r="GP185" i="4"/>
  <c r="GP176" i="4"/>
  <c r="GP164" i="4"/>
  <c r="GP154" i="4"/>
  <c r="GP159" i="4"/>
  <c r="GP142" i="4"/>
  <c r="GP138" i="4"/>
  <c r="GP182" i="4"/>
  <c r="GP160" i="4"/>
  <c r="GP194" i="4"/>
  <c r="GP149" i="4"/>
  <c r="GP197" i="4"/>
  <c r="GP147" i="4"/>
  <c r="GP191" i="4"/>
  <c r="GP148" i="4"/>
  <c r="GP192" i="4"/>
  <c r="GP140" i="4"/>
  <c r="GP174" i="4"/>
  <c r="GP155" i="4"/>
  <c r="GP144" i="4"/>
  <c r="GP172" i="4"/>
  <c r="GP162" i="4"/>
  <c r="GQ132" i="4"/>
  <c r="AX198" i="2"/>
  <c r="BF200" i="2"/>
  <c r="GK39" i="4" l="1"/>
  <c r="GM9" i="3"/>
  <c r="GM10" i="3" s="1"/>
  <c r="GJ98" i="4"/>
  <c r="GK13" i="3"/>
  <c r="GL83" i="4"/>
  <c r="GL35" i="4"/>
  <c r="GL36" i="4" s="1" a="1"/>
  <c r="GL36" i="4" s="1"/>
  <c r="GL37" i="4" s="1"/>
  <c r="GL38" i="4" s="1"/>
  <c r="GK85" i="4"/>
  <c r="GQ82" i="4"/>
  <c r="GO96" i="4"/>
  <c r="BF201" i="2"/>
  <c r="AX199" i="2"/>
  <c r="GQ196" i="4"/>
  <c r="GQ195" i="4"/>
  <c r="GQ177" i="4"/>
  <c r="GQ172" i="4"/>
  <c r="GQ145" i="4"/>
  <c r="GQ140" i="4"/>
  <c r="GQ136" i="4"/>
  <c r="GQ194" i="4"/>
  <c r="GQ187" i="4"/>
  <c r="GQ175" i="4"/>
  <c r="GQ168" i="4"/>
  <c r="GQ143" i="4"/>
  <c r="GQ139" i="4"/>
  <c r="GQ160" i="4"/>
  <c r="GQ193" i="4"/>
  <c r="GQ185" i="4"/>
  <c r="GQ173" i="4"/>
  <c r="GQ161" i="4"/>
  <c r="GQ141" i="4"/>
  <c r="GQ163" i="4"/>
  <c r="GQ138" i="4"/>
  <c r="GQ152" i="4"/>
  <c r="GQ190" i="4"/>
  <c r="GQ186" i="4"/>
  <c r="GQ171" i="4"/>
  <c r="GQ158" i="4"/>
  <c r="GQ174" i="4"/>
  <c r="GQ157" i="4"/>
  <c r="GQ137" i="4"/>
  <c r="GQ188" i="4"/>
  <c r="GQ184" i="4"/>
  <c r="GQ169" i="4"/>
  <c r="GQ156" i="4"/>
  <c r="GQ159" i="4"/>
  <c r="GQ153" i="4"/>
  <c r="GQ135" i="4"/>
  <c r="GQ182" i="4"/>
  <c r="GQ191" i="4"/>
  <c r="GQ183" i="4"/>
  <c r="GQ164" i="4"/>
  <c r="GQ154" i="4"/>
  <c r="GQ155" i="4"/>
  <c r="GQ146" i="4"/>
  <c r="GQ134" i="4"/>
  <c r="GQ178" i="4"/>
  <c r="GQ142" i="4"/>
  <c r="GQ179" i="4"/>
  <c r="GQ170" i="4"/>
  <c r="GQ162" i="4"/>
  <c r="GQ133" i="4"/>
  <c r="GQ176" i="4"/>
  <c r="GQ149" i="4"/>
  <c r="GQ197" i="4"/>
  <c r="GQ147" i="4"/>
  <c r="GQ181" i="4"/>
  <c r="GQ144" i="4"/>
  <c r="GQ189" i="4"/>
  <c r="GQ192" i="4"/>
  <c r="GQ148" i="4"/>
  <c r="GR132" i="4"/>
  <c r="GN9" i="3" l="1"/>
  <c r="GN10" i="3" s="1"/>
  <c r="GL13" i="3"/>
  <c r="GM83" i="4"/>
  <c r="GL98" i="4" s="1"/>
  <c r="GM35" i="4"/>
  <c r="GM36" i="4" s="1" a="1"/>
  <c r="GM36" i="4" s="1"/>
  <c r="GM37" i="4" s="1"/>
  <c r="GM38" i="4" s="1"/>
  <c r="GL39" i="4"/>
  <c r="GK98" i="4"/>
  <c r="GL85" i="4"/>
  <c r="GR82" i="4"/>
  <c r="GP96" i="4"/>
  <c r="AX200" i="2"/>
  <c r="GR196" i="4"/>
  <c r="GR187" i="4"/>
  <c r="GR175" i="4"/>
  <c r="GR163" i="4"/>
  <c r="GR153" i="4"/>
  <c r="GR149" i="4"/>
  <c r="GR145" i="4"/>
  <c r="GR197" i="4"/>
  <c r="GR186" i="4"/>
  <c r="GR173" i="4"/>
  <c r="GR161" i="4"/>
  <c r="GR148" i="4"/>
  <c r="GR141" i="4"/>
  <c r="GR137" i="4"/>
  <c r="GR195" i="4"/>
  <c r="GR189" i="4"/>
  <c r="GR171" i="4"/>
  <c r="GR174" i="4"/>
  <c r="GR146" i="4"/>
  <c r="GR136" i="4"/>
  <c r="GR135" i="4"/>
  <c r="GR152" i="4"/>
  <c r="GR194" i="4"/>
  <c r="GR185" i="4"/>
  <c r="GR183" i="4"/>
  <c r="GR162" i="4"/>
  <c r="GR142" i="4"/>
  <c r="GR154" i="4"/>
  <c r="GR164" i="4"/>
  <c r="GR182" i="4"/>
  <c r="GR192" i="4"/>
  <c r="GR184" i="4"/>
  <c r="GR176" i="4"/>
  <c r="GR159" i="4"/>
  <c r="GR140" i="4"/>
  <c r="GR143" i="4"/>
  <c r="GR158" i="4"/>
  <c r="GR177" i="4"/>
  <c r="GR170" i="4"/>
  <c r="GR169" i="4"/>
  <c r="GR160" i="4"/>
  <c r="GR172" i="4"/>
  <c r="GR134" i="4"/>
  <c r="GR190" i="4"/>
  <c r="GR168" i="4"/>
  <c r="GR138" i="4"/>
  <c r="GR191" i="4"/>
  <c r="GR178" i="4"/>
  <c r="GR156" i="4"/>
  <c r="GR188" i="4"/>
  <c r="GR157" i="4"/>
  <c r="GR133" i="4"/>
  <c r="GR155" i="4"/>
  <c r="GR144" i="4"/>
  <c r="GR147" i="4"/>
  <c r="GR139" i="4"/>
  <c r="GR181" i="4"/>
  <c r="GR193" i="4"/>
  <c r="GR179" i="4"/>
  <c r="GS132" i="4"/>
  <c r="BF202" i="2"/>
  <c r="GM39" i="4" l="1"/>
  <c r="GO9" i="3"/>
  <c r="GO10" i="3" s="1"/>
  <c r="GM13" i="3"/>
  <c r="GN83" i="4"/>
  <c r="GN35" i="4"/>
  <c r="GN36" i="4" s="1" a="1"/>
  <c r="GN36" i="4" s="1"/>
  <c r="GN37" i="4" s="1"/>
  <c r="GN38" i="4" s="1"/>
  <c r="GM85" i="4"/>
  <c r="GS82" i="4"/>
  <c r="GQ96" i="4"/>
  <c r="AY189" i="2"/>
  <c r="AZ189" i="2" s="1"/>
  <c r="BG185" i="2"/>
  <c r="BH185" i="2" s="1"/>
  <c r="BG182" i="2"/>
  <c r="BH182" i="2" s="1"/>
  <c r="AY184" i="2"/>
  <c r="AZ184" i="2" s="1"/>
  <c r="BG183" i="2"/>
  <c r="BH183" i="2" s="1"/>
  <c r="BG184" i="2"/>
  <c r="BH184" i="2" s="1"/>
  <c r="BG187" i="2"/>
  <c r="BH187" i="2" s="1"/>
  <c r="AY182" i="2"/>
  <c r="AZ182" i="2" s="1"/>
  <c r="AY183" i="2"/>
  <c r="AZ183" i="2" s="1"/>
  <c r="BG189" i="2"/>
  <c r="BH189" i="2" s="1"/>
  <c r="BG186" i="2"/>
  <c r="BH186" i="2" s="1"/>
  <c r="AY188" i="2"/>
  <c r="AZ188" i="2" s="1"/>
  <c r="AY186" i="2"/>
  <c r="AZ186" i="2" s="1"/>
  <c r="BG188" i="2"/>
  <c r="BH188" i="2" s="1"/>
  <c r="AY185" i="2"/>
  <c r="AZ185" i="2" s="1"/>
  <c r="BG190" i="2"/>
  <c r="BH190" i="2" s="1"/>
  <c r="AY187" i="2"/>
  <c r="AZ187" i="2" s="1"/>
  <c r="AY190" i="2"/>
  <c r="AZ190" i="2" s="1"/>
  <c r="GS194" i="4"/>
  <c r="GS190" i="4"/>
  <c r="GS161" i="4"/>
  <c r="GS153" i="4"/>
  <c r="GS156" i="4"/>
  <c r="GS147" i="4"/>
  <c r="GS135" i="4"/>
  <c r="GS189" i="4"/>
  <c r="GS187" i="4"/>
  <c r="GS173" i="4"/>
  <c r="GS148" i="4"/>
  <c r="GS149" i="4"/>
  <c r="GS143" i="4"/>
  <c r="GS134" i="4"/>
  <c r="GS197" i="4"/>
  <c r="GS186" i="4"/>
  <c r="GS176" i="4"/>
  <c r="GS169" i="4"/>
  <c r="GS146" i="4"/>
  <c r="GS145" i="4"/>
  <c r="GS177" i="4"/>
  <c r="GS193" i="4"/>
  <c r="GS183" i="4"/>
  <c r="GS172" i="4"/>
  <c r="GS162" i="4"/>
  <c r="GS142" i="4"/>
  <c r="GS138" i="4"/>
  <c r="GS171" i="4"/>
  <c r="GS181" i="4"/>
  <c r="GS196" i="4"/>
  <c r="GS185" i="4"/>
  <c r="GS170" i="4"/>
  <c r="GS159" i="4"/>
  <c r="GS140" i="4"/>
  <c r="GS164" i="4"/>
  <c r="GS139" i="4"/>
  <c r="GS182" i="4"/>
  <c r="GS195" i="4"/>
  <c r="GS163" i="4"/>
  <c r="GS158" i="4"/>
  <c r="GS152" i="4"/>
  <c r="GS192" i="4"/>
  <c r="GS178" i="4"/>
  <c r="GS154" i="4"/>
  <c r="GS191" i="4"/>
  <c r="GS157" i="4"/>
  <c r="GS137" i="4"/>
  <c r="GS188" i="4"/>
  <c r="GS155" i="4"/>
  <c r="GS136" i="4"/>
  <c r="GS184" i="4"/>
  <c r="GS144" i="4"/>
  <c r="GS133" i="4"/>
  <c r="GS179" i="4"/>
  <c r="GS175" i="4"/>
  <c r="GS174" i="4"/>
  <c r="GS168" i="4"/>
  <c r="GS160" i="4"/>
  <c r="GS141" i="4"/>
  <c r="GT132" i="4"/>
  <c r="BF203" i="2"/>
  <c r="AX201" i="2"/>
  <c r="GM98" i="4" l="1"/>
  <c r="GP9" i="3"/>
  <c r="GP10" i="3" s="1"/>
  <c r="GN13" i="3"/>
  <c r="GO83" i="4"/>
  <c r="GO35" i="4"/>
  <c r="GO36" i="4" s="1" a="1"/>
  <c r="GO36" i="4" s="1"/>
  <c r="GO37" i="4" s="1"/>
  <c r="GO38" i="4" s="1"/>
  <c r="GN39" i="4"/>
  <c r="GN85" i="4"/>
  <c r="AY84" i="2"/>
  <c r="AZ84" i="2" s="1"/>
  <c r="AY85" i="2"/>
  <c r="AZ85" i="2" s="1"/>
  <c r="BG84" i="2"/>
  <c r="BH84" i="2" s="1"/>
  <c r="AY86" i="2"/>
  <c r="AZ86" i="2" s="1"/>
  <c r="BG86" i="2"/>
  <c r="BH86" i="2" s="1"/>
  <c r="BG85" i="2"/>
  <c r="BH85" i="2" s="1"/>
  <c r="GT82" i="4"/>
  <c r="GR96" i="4"/>
  <c r="GT194" i="4"/>
  <c r="GT187" i="4"/>
  <c r="GT170" i="4"/>
  <c r="GT179" i="4"/>
  <c r="GT143" i="4"/>
  <c r="GT135" i="4"/>
  <c r="GT136" i="4"/>
  <c r="GT152" i="4"/>
  <c r="GT195" i="4"/>
  <c r="GT185" i="4"/>
  <c r="GT184" i="4"/>
  <c r="GT163" i="4"/>
  <c r="GT141" i="4"/>
  <c r="GT133" i="4"/>
  <c r="GT134" i="4"/>
  <c r="GT181" i="4"/>
  <c r="GT192" i="4"/>
  <c r="GT186" i="4"/>
  <c r="GT173" i="4"/>
  <c r="GT158" i="4"/>
  <c r="GT171" i="4"/>
  <c r="GT155" i="4"/>
  <c r="GT168" i="4"/>
  <c r="GT182" i="4"/>
  <c r="GT189" i="4"/>
  <c r="GT183" i="4"/>
  <c r="GT164" i="4"/>
  <c r="GT154" i="4"/>
  <c r="GT153" i="4"/>
  <c r="GT139" i="4"/>
  <c r="GT148" i="4"/>
  <c r="GT193" i="4"/>
  <c r="GT176" i="4"/>
  <c r="GT162" i="4"/>
  <c r="GT149" i="4"/>
  <c r="GT142" i="4"/>
  <c r="GT161" i="4"/>
  <c r="GT140" i="4"/>
  <c r="GT191" i="4"/>
  <c r="GT175" i="4"/>
  <c r="GT157" i="4"/>
  <c r="GT190" i="4"/>
  <c r="GT156" i="4"/>
  <c r="GT146" i="4"/>
  <c r="GT188" i="4"/>
  <c r="GT147" i="4"/>
  <c r="GT159" i="4"/>
  <c r="GT178" i="4"/>
  <c r="GT145" i="4"/>
  <c r="GT174" i="4"/>
  <c r="GT177" i="4"/>
  <c r="GT172" i="4"/>
  <c r="GT138" i="4"/>
  <c r="GT144" i="4"/>
  <c r="GT197" i="4"/>
  <c r="GT160" i="4"/>
  <c r="GT196" i="4"/>
  <c r="GT137" i="4"/>
  <c r="GT169" i="4"/>
  <c r="GU132" i="4"/>
  <c r="BF204" i="2"/>
  <c r="AX202" i="2"/>
  <c r="GN98" i="4" l="1"/>
  <c r="GO85" i="4"/>
  <c r="GQ9" i="3"/>
  <c r="GQ10" i="3" s="1"/>
  <c r="GO13" i="3"/>
  <c r="GP83" i="4"/>
  <c r="GO98" i="4" s="1"/>
  <c r="GP35" i="4"/>
  <c r="GP36" i="4" s="1" a="1"/>
  <c r="GP36" i="4" s="1"/>
  <c r="GP37" i="4" s="1"/>
  <c r="GP38" i="4" s="1"/>
  <c r="GO39" i="4"/>
  <c r="GU82" i="4"/>
  <c r="GS96" i="4"/>
  <c r="BF205" i="2"/>
  <c r="AX203" i="2"/>
  <c r="GU193" i="4"/>
  <c r="GU187" i="4"/>
  <c r="GU169" i="4"/>
  <c r="GU160" i="4"/>
  <c r="GU141" i="4"/>
  <c r="GU168" i="4"/>
  <c r="GU138" i="4"/>
  <c r="GU192" i="4"/>
  <c r="GU186" i="4"/>
  <c r="GU164" i="4"/>
  <c r="GU158" i="4"/>
  <c r="GU176" i="4"/>
  <c r="GU159" i="4"/>
  <c r="GU137" i="4"/>
  <c r="GU190" i="4"/>
  <c r="GU178" i="4"/>
  <c r="GU162" i="4"/>
  <c r="GU156" i="4"/>
  <c r="GU161" i="4"/>
  <c r="GU155" i="4"/>
  <c r="GU135" i="4"/>
  <c r="GU195" i="4"/>
  <c r="GU177" i="4"/>
  <c r="GU174" i="4"/>
  <c r="GU149" i="4"/>
  <c r="GU153" i="4"/>
  <c r="GU144" i="4"/>
  <c r="GU134" i="4"/>
  <c r="GU152" i="4"/>
  <c r="GU197" i="4"/>
  <c r="GU189" i="4"/>
  <c r="GU175" i="4"/>
  <c r="GU170" i="4"/>
  <c r="GU147" i="4"/>
  <c r="GU146" i="4"/>
  <c r="GU140" i="4"/>
  <c r="GU181" i="4"/>
  <c r="GU173" i="4"/>
  <c r="GU157" i="4"/>
  <c r="GU171" i="4"/>
  <c r="GU142" i="4"/>
  <c r="GU196" i="4"/>
  <c r="GU191" i="4"/>
  <c r="GU139" i="4"/>
  <c r="GU194" i="4"/>
  <c r="GU179" i="4"/>
  <c r="GU148" i="4"/>
  <c r="GU182" i="4"/>
  <c r="GU188" i="4"/>
  <c r="GU163" i="4"/>
  <c r="GU172" i="4"/>
  <c r="GU185" i="4"/>
  <c r="GU154" i="4"/>
  <c r="GU136" i="4"/>
  <c r="GU133" i="4"/>
  <c r="GU145" i="4"/>
  <c r="GU184" i="4"/>
  <c r="GU183" i="4"/>
  <c r="GU143" i="4"/>
  <c r="GV132" i="4"/>
  <c r="GR9" i="3" l="1"/>
  <c r="GR10" i="3" s="1"/>
  <c r="GP13" i="3"/>
  <c r="GQ83" i="4"/>
  <c r="GQ35" i="4"/>
  <c r="GQ36" i="4" s="1" a="1"/>
  <c r="GQ36" i="4" s="1"/>
  <c r="GQ37" i="4" s="1"/>
  <c r="GQ38" i="4" s="1"/>
  <c r="GP39" i="4"/>
  <c r="GP85" i="4"/>
  <c r="GV82" i="4"/>
  <c r="GT96" i="4"/>
  <c r="AX204" i="2"/>
  <c r="BF206" i="2"/>
  <c r="GV191" i="4"/>
  <c r="GV177" i="4"/>
  <c r="GV170" i="4"/>
  <c r="GV155" i="4"/>
  <c r="GV154" i="4"/>
  <c r="GV162" i="4"/>
  <c r="GV196" i="4"/>
  <c r="GV189" i="4"/>
  <c r="GV184" i="4"/>
  <c r="GV168" i="4"/>
  <c r="GV153" i="4"/>
  <c r="GV143" i="4"/>
  <c r="GV158" i="4"/>
  <c r="GV152" i="4"/>
  <c r="GV197" i="4"/>
  <c r="GV194" i="4"/>
  <c r="GV188" i="4"/>
  <c r="GV171" i="4"/>
  <c r="GV176" i="4"/>
  <c r="GV144" i="4"/>
  <c r="GV134" i="4"/>
  <c r="GV137" i="4"/>
  <c r="GV193" i="4"/>
  <c r="GV185" i="4"/>
  <c r="GV169" i="4"/>
  <c r="GV164" i="4"/>
  <c r="GV142" i="4"/>
  <c r="GV160" i="4"/>
  <c r="GV135" i="4"/>
  <c r="GV175" i="4"/>
  <c r="GV148" i="4"/>
  <c r="GV147" i="4"/>
  <c r="GV195" i="4"/>
  <c r="GV173" i="4"/>
  <c r="GV146" i="4"/>
  <c r="GV138" i="4"/>
  <c r="GV190" i="4"/>
  <c r="GV178" i="4"/>
  <c r="GV140" i="4"/>
  <c r="GV133" i="4"/>
  <c r="GV187" i="4"/>
  <c r="GV174" i="4"/>
  <c r="GV172" i="4"/>
  <c r="GV149" i="4"/>
  <c r="GV186" i="4"/>
  <c r="GV163" i="4"/>
  <c r="GV139" i="4"/>
  <c r="GV141" i="4"/>
  <c r="GV192" i="4"/>
  <c r="GV161" i="4"/>
  <c r="GV136" i="4"/>
  <c r="GV181" i="4"/>
  <c r="GV179" i="4"/>
  <c r="GV159" i="4"/>
  <c r="GV157" i="4"/>
  <c r="GV156" i="4"/>
  <c r="GV183" i="4"/>
  <c r="GV145" i="4"/>
  <c r="GV182" i="4"/>
  <c r="GW132" i="4"/>
  <c r="GP98" i="4" l="1"/>
  <c r="GS9" i="3"/>
  <c r="GS10" i="3" s="1"/>
  <c r="GQ39" i="4"/>
  <c r="GQ13" i="3"/>
  <c r="GR83" i="4"/>
  <c r="GR35" i="4"/>
  <c r="GR36" i="4" s="1" a="1"/>
  <c r="GR36" i="4" s="1"/>
  <c r="GR37" i="4" s="1"/>
  <c r="GR38" i="4" s="1"/>
  <c r="GQ85" i="4"/>
  <c r="GW82" i="4"/>
  <c r="GU96" i="4"/>
  <c r="GW193" i="4"/>
  <c r="GW186" i="4"/>
  <c r="GW176" i="4"/>
  <c r="GW171" i="4"/>
  <c r="GW144" i="4"/>
  <c r="GW143" i="4"/>
  <c r="GW173" i="4"/>
  <c r="GW194" i="4"/>
  <c r="GW179" i="4"/>
  <c r="GW170" i="4"/>
  <c r="GW157" i="4"/>
  <c r="GW169" i="4"/>
  <c r="GW156" i="4"/>
  <c r="GW133" i="4"/>
  <c r="GW191" i="4"/>
  <c r="GW184" i="4"/>
  <c r="GW168" i="4"/>
  <c r="GW155" i="4"/>
  <c r="GW162" i="4"/>
  <c r="GW149" i="4"/>
  <c r="GW134" i="4"/>
  <c r="GW152" i="4"/>
  <c r="GW195" i="4"/>
  <c r="GW177" i="4"/>
  <c r="GW159" i="4"/>
  <c r="GW147" i="4"/>
  <c r="GW135" i="4"/>
  <c r="GW192" i="4"/>
  <c r="GW185" i="4"/>
  <c r="GW153" i="4"/>
  <c r="GW138" i="4"/>
  <c r="GW189" i="4"/>
  <c r="GW174" i="4"/>
  <c r="GW148" i="4"/>
  <c r="GW160" i="4"/>
  <c r="GW188" i="4"/>
  <c r="GW172" i="4"/>
  <c r="GW146" i="4"/>
  <c r="GW145" i="4"/>
  <c r="GW187" i="4"/>
  <c r="GW163" i="4"/>
  <c r="GW142" i="4"/>
  <c r="GW141" i="4"/>
  <c r="GW183" i="4"/>
  <c r="GW161" i="4"/>
  <c r="GW140" i="4"/>
  <c r="GW137" i="4"/>
  <c r="GW181" i="4"/>
  <c r="GW158" i="4"/>
  <c r="GW154" i="4"/>
  <c r="GW197" i="4"/>
  <c r="GW139" i="4"/>
  <c r="GW196" i="4"/>
  <c r="GW136" i="4"/>
  <c r="GW175" i="4"/>
  <c r="GW190" i="4"/>
  <c r="GW178" i="4"/>
  <c r="GW164" i="4"/>
  <c r="GW182" i="4"/>
  <c r="GX132" i="4"/>
  <c r="BF207" i="2"/>
  <c r="AX205" i="2"/>
  <c r="GR39" i="4" l="1"/>
  <c r="GT9" i="3"/>
  <c r="GT10" i="3" s="1"/>
  <c r="GR13" i="3"/>
  <c r="GS35" i="4"/>
  <c r="GS36" i="4" s="1" a="1"/>
  <c r="GS36" i="4" s="1"/>
  <c r="GS37" i="4" s="1"/>
  <c r="GS38" i="4" s="1"/>
  <c r="GS83" i="4"/>
  <c r="GR98" i="4" s="1"/>
  <c r="GQ98" i="4"/>
  <c r="GR85" i="4"/>
  <c r="GX82" i="4"/>
  <c r="GV96" i="4"/>
  <c r="BF208" i="2"/>
  <c r="AX206" i="2"/>
  <c r="GX190" i="4"/>
  <c r="GX176" i="4"/>
  <c r="GX164" i="4"/>
  <c r="GX154" i="4"/>
  <c r="GX155" i="4"/>
  <c r="GX196" i="4"/>
  <c r="GX189" i="4"/>
  <c r="GX170" i="4"/>
  <c r="GX169" i="4"/>
  <c r="GX145" i="4"/>
  <c r="GX135" i="4"/>
  <c r="GX140" i="4"/>
  <c r="GX152" i="4"/>
  <c r="GX195" i="4"/>
  <c r="GX186" i="4"/>
  <c r="GX179" i="4"/>
  <c r="GX168" i="4"/>
  <c r="GX143" i="4"/>
  <c r="GX133" i="4"/>
  <c r="GX139" i="4"/>
  <c r="GX181" i="4"/>
  <c r="GX191" i="4"/>
  <c r="GX172" i="4"/>
  <c r="GX156" i="4"/>
  <c r="GX157" i="4"/>
  <c r="GX153" i="4"/>
  <c r="GX192" i="4"/>
  <c r="GX175" i="4"/>
  <c r="GX149" i="4"/>
  <c r="GX146" i="4"/>
  <c r="GX142" i="4"/>
  <c r="GX187" i="4"/>
  <c r="GX171" i="4"/>
  <c r="GX147" i="4"/>
  <c r="GX138" i="4"/>
  <c r="GX185" i="4"/>
  <c r="GX177" i="4"/>
  <c r="GX141" i="4"/>
  <c r="GX163" i="4"/>
  <c r="GX184" i="4"/>
  <c r="GX162" i="4"/>
  <c r="GX173" i="4"/>
  <c r="GX159" i="4"/>
  <c r="GX182" i="4"/>
  <c r="GX197" i="4"/>
  <c r="GX188" i="4"/>
  <c r="GX160" i="4"/>
  <c r="GX183" i="4"/>
  <c r="GX148" i="4"/>
  <c r="GX137" i="4"/>
  <c r="GX194" i="4"/>
  <c r="GX136" i="4"/>
  <c r="GX193" i="4"/>
  <c r="GX134" i="4"/>
  <c r="GX178" i="4"/>
  <c r="GX158" i="4"/>
  <c r="GX161" i="4"/>
  <c r="GX144" i="4"/>
  <c r="GX174" i="4"/>
  <c r="GY132" i="4"/>
  <c r="GS39" i="4" l="1"/>
  <c r="GU9" i="3"/>
  <c r="GU10" i="3" s="1"/>
  <c r="GS13" i="3"/>
  <c r="GT83" i="4"/>
  <c r="GT35" i="4"/>
  <c r="GT36" i="4" s="1" a="1"/>
  <c r="GT36" i="4" s="1"/>
  <c r="GT37" i="4" s="1"/>
  <c r="GT38" i="4" s="1"/>
  <c r="GT39" i="4" s="1"/>
  <c r="GS85" i="4"/>
  <c r="GY82" i="4"/>
  <c r="GW96" i="4"/>
  <c r="GY190" i="4"/>
  <c r="GY175" i="4"/>
  <c r="GY172" i="4"/>
  <c r="GY145" i="4"/>
  <c r="GY197" i="4"/>
  <c r="GY188" i="4"/>
  <c r="GY173" i="4"/>
  <c r="GY168" i="4"/>
  <c r="GY143" i="4"/>
  <c r="GY196" i="4"/>
  <c r="GY184" i="4"/>
  <c r="GY162" i="4"/>
  <c r="GY141" i="4"/>
  <c r="GY144" i="4"/>
  <c r="GY138" i="4"/>
  <c r="GY194" i="4"/>
  <c r="GY178" i="4"/>
  <c r="GY176" i="4"/>
  <c r="GY170" i="4"/>
  <c r="GY140" i="4"/>
  <c r="GY136" i="4"/>
  <c r="GY195" i="4"/>
  <c r="GY185" i="4"/>
  <c r="GY161" i="4"/>
  <c r="GY160" i="4"/>
  <c r="GY139" i="4"/>
  <c r="GY186" i="4"/>
  <c r="GY192" i="4"/>
  <c r="GY179" i="4"/>
  <c r="GY158" i="4"/>
  <c r="GY183" i="4"/>
  <c r="GY157" i="4"/>
  <c r="GY137" i="4"/>
  <c r="GY152" i="4"/>
  <c r="GY191" i="4"/>
  <c r="GY171" i="4"/>
  <c r="GY156" i="4"/>
  <c r="GY163" i="4"/>
  <c r="GY153" i="4"/>
  <c r="GY135" i="4"/>
  <c r="GY181" i="4"/>
  <c r="GY193" i="4"/>
  <c r="GY169" i="4"/>
  <c r="GY154" i="4"/>
  <c r="GY159" i="4"/>
  <c r="GY146" i="4"/>
  <c r="GY134" i="4"/>
  <c r="GY182" i="4"/>
  <c r="GY148" i="4"/>
  <c r="GY189" i="4"/>
  <c r="GY142" i="4"/>
  <c r="GY187" i="4"/>
  <c r="GY174" i="4"/>
  <c r="GY177" i="4"/>
  <c r="GY133" i="4"/>
  <c r="GY147" i="4"/>
  <c r="GY164" i="4"/>
  <c r="GY149" i="4"/>
  <c r="GY155" i="4"/>
  <c r="GZ132" i="4"/>
  <c r="AX207" i="2"/>
  <c r="BF209" i="2"/>
  <c r="GS98" i="4" l="1"/>
  <c r="GV9" i="3"/>
  <c r="GV10" i="3" s="1"/>
  <c r="GT13" i="3"/>
  <c r="GU35" i="4"/>
  <c r="GU36" i="4" s="1" a="1"/>
  <c r="GU36" i="4" s="1"/>
  <c r="GU37" i="4" s="1"/>
  <c r="GU38" i="4" s="1"/>
  <c r="GU39" i="4" s="1"/>
  <c r="GU83" i="4"/>
  <c r="GT85" i="4"/>
  <c r="GZ82" i="4"/>
  <c r="GX96" i="4"/>
  <c r="AX208" i="2"/>
  <c r="BF210" i="2"/>
  <c r="GZ195" i="4"/>
  <c r="GZ185" i="4"/>
  <c r="GZ191" i="4"/>
  <c r="GZ170" i="4"/>
  <c r="GZ148" i="4"/>
  <c r="GZ136" i="4"/>
  <c r="GZ137" i="4"/>
  <c r="GZ193" i="4"/>
  <c r="GZ183" i="4"/>
  <c r="GZ176" i="4"/>
  <c r="GZ160" i="4"/>
  <c r="GZ146" i="4"/>
  <c r="GZ134" i="4"/>
  <c r="GZ135" i="4"/>
  <c r="GZ152" i="4"/>
  <c r="GZ192" i="4"/>
  <c r="GZ177" i="4"/>
  <c r="GZ184" i="4"/>
  <c r="GZ162" i="4"/>
  <c r="GZ142" i="4"/>
  <c r="GZ147" i="4"/>
  <c r="GZ154" i="4"/>
  <c r="GZ182" i="4"/>
  <c r="GZ187" i="4"/>
  <c r="GZ175" i="4"/>
  <c r="GZ178" i="4"/>
  <c r="GZ159" i="4"/>
  <c r="GZ140" i="4"/>
  <c r="GZ139" i="4"/>
  <c r="GZ143" i="4"/>
  <c r="GZ188" i="4"/>
  <c r="GZ173" i="4"/>
  <c r="GZ168" i="4"/>
  <c r="GZ157" i="4"/>
  <c r="GZ174" i="4"/>
  <c r="GZ164" i="4"/>
  <c r="GZ138" i="4"/>
  <c r="GZ169" i="4"/>
  <c r="GZ156" i="4"/>
  <c r="GZ181" i="4"/>
  <c r="GZ196" i="4"/>
  <c r="GZ172" i="4"/>
  <c r="GZ145" i="4"/>
  <c r="GZ197" i="4"/>
  <c r="GZ163" i="4"/>
  <c r="GZ158" i="4"/>
  <c r="GZ190" i="4"/>
  <c r="GZ161" i="4"/>
  <c r="GZ149" i="4"/>
  <c r="GZ179" i="4"/>
  <c r="GZ153" i="4"/>
  <c r="GZ194" i="4"/>
  <c r="GZ171" i="4"/>
  <c r="GZ189" i="4"/>
  <c r="GZ155" i="4"/>
  <c r="GZ141" i="4"/>
  <c r="GZ144" i="4"/>
  <c r="GZ186" i="4"/>
  <c r="GZ133" i="4"/>
  <c r="HA132" i="4"/>
  <c r="GT98" i="4" l="1"/>
  <c r="GW9" i="3"/>
  <c r="GW10" i="3" s="1"/>
  <c r="GU13" i="3"/>
  <c r="GV35" i="4"/>
  <c r="GV36" i="4" s="1" a="1"/>
  <c r="GV36" i="4" s="1"/>
  <c r="GV37" i="4" s="1"/>
  <c r="GV38" i="4" s="1"/>
  <c r="GV39" i="4" s="1"/>
  <c r="GV83" i="4"/>
  <c r="GU98" i="4" s="1"/>
  <c r="GU85" i="4"/>
  <c r="HA82" i="4"/>
  <c r="GY96" i="4"/>
  <c r="AX209" i="2"/>
  <c r="BF211" i="2"/>
  <c r="HA193" i="4"/>
  <c r="HA188" i="4"/>
  <c r="HA178" i="4"/>
  <c r="HA159" i="4"/>
  <c r="HA140" i="4"/>
  <c r="HA138" i="4"/>
  <c r="HA175" i="4"/>
  <c r="HA195" i="4"/>
  <c r="HA179" i="4"/>
  <c r="HA168" i="4"/>
  <c r="HA157" i="4"/>
  <c r="HA171" i="4"/>
  <c r="HA158" i="4"/>
  <c r="HA136" i="4"/>
  <c r="HA191" i="4"/>
  <c r="HA176" i="4"/>
  <c r="HA161" i="4"/>
  <c r="HA153" i="4"/>
  <c r="HA164" i="4"/>
  <c r="HA147" i="4"/>
  <c r="HA134" i="4"/>
  <c r="HA189" i="4"/>
  <c r="HA174" i="4"/>
  <c r="HA187" i="4"/>
  <c r="HA148" i="4"/>
  <c r="HA156" i="4"/>
  <c r="HA143" i="4"/>
  <c r="HA135" i="4"/>
  <c r="HA152" i="4"/>
  <c r="HA197" i="4"/>
  <c r="HA185" i="4"/>
  <c r="HA172" i="4"/>
  <c r="HA173" i="4"/>
  <c r="HA146" i="4"/>
  <c r="HA149" i="4"/>
  <c r="HA160" i="4"/>
  <c r="HA181" i="4"/>
  <c r="HA183" i="4"/>
  <c r="HA144" i="4"/>
  <c r="HA133" i="4"/>
  <c r="HA177" i="4"/>
  <c r="HA142" i="4"/>
  <c r="HA170" i="4"/>
  <c r="HA186" i="4"/>
  <c r="HA184" i="4"/>
  <c r="HA145" i="4"/>
  <c r="HA192" i="4"/>
  <c r="HA162" i="4"/>
  <c r="HA139" i="4"/>
  <c r="HA141" i="4"/>
  <c r="HA154" i="4"/>
  <c r="HA196" i="4"/>
  <c r="HA137" i="4"/>
  <c r="HA194" i="4"/>
  <c r="HA163" i="4"/>
  <c r="HA182" i="4"/>
  <c r="HA190" i="4"/>
  <c r="HA169" i="4"/>
  <c r="HA155" i="4"/>
  <c r="HB132" i="4"/>
  <c r="GX9" i="3" l="1"/>
  <c r="GX10" i="3" s="1"/>
  <c r="GV13" i="3"/>
  <c r="GW83" i="4"/>
  <c r="GW35" i="4"/>
  <c r="GW36" i="4" s="1" a="1"/>
  <c r="GW36" i="4" s="1"/>
  <c r="GW37" i="4" s="1"/>
  <c r="GW38" i="4" s="1"/>
  <c r="GW39" i="4" s="1"/>
  <c r="GV85" i="4"/>
  <c r="HB82" i="4"/>
  <c r="GZ96" i="4"/>
  <c r="AX210" i="2"/>
  <c r="BF212" i="2"/>
  <c r="HB191" i="4"/>
  <c r="HB184" i="4"/>
  <c r="HB169" i="4"/>
  <c r="HB156" i="4"/>
  <c r="HB157" i="4"/>
  <c r="HB140" i="4"/>
  <c r="HB144" i="4"/>
  <c r="HB188" i="4"/>
  <c r="HB178" i="4"/>
  <c r="HB179" i="4"/>
  <c r="HB154" i="4"/>
  <c r="HB146" i="4"/>
  <c r="HB168" i="4"/>
  <c r="HB139" i="4"/>
  <c r="HB196" i="4"/>
  <c r="HB189" i="4"/>
  <c r="HB176" i="4"/>
  <c r="HB162" i="4"/>
  <c r="HB147" i="4"/>
  <c r="HB135" i="4"/>
  <c r="HB142" i="4"/>
  <c r="HB194" i="4"/>
  <c r="HB187" i="4"/>
  <c r="HB174" i="4"/>
  <c r="HB160" i="4"/>
  <c r="HB145" i="4"/>
  <c r="HB133" i="4"/>
  <c r="HB138" i="4"/>
  <c r="HB152" i="4"/>
  <c r="HB193" i="4"/>
  <c r="HB185" i="4"/>
  <c r="HB172" i="4"/>
  <c r="HB171" i="4"/>
  <c r="HB143" i="4"/>
  <c r="HB161" i="4"/>
  <c r="HB136" i="4"/>
  <c r="HB181" i="4"/>
  <c r="HB186" i="4"/>
  <c r="HB149" i="4"/>
  <c r="HB155" i="4"/>
  <c r="HB183" i="4"/>
  <c r="HB141" i="4"/>
  <c r="HB177" i="4"/>
  <c r="HB175" i="4"/>
  <c r="HB170" i="4"/>
  <c r="HB137" i="4"/>
  <c r="HB192" i="4"/>
  <c r="HB163" i="4"/>
  <c r="HB153" i="4"/>
  <c r="HB158" i="4"/>
  <c r="HB182" i="4"/>
  <c r="HB159" i="4"/>
  <c r="HB148" i="4"/>
  <c r="HB197" i="4"/>
  <c r="HB134" i="4"/>
  <c r="HB190" i="4"/>
  <c r="HB173" i="4"/>
  <c r="HB195" i="4"/>
  <c r="HB164" i="4"/>
  <c r="HC132" i="4"/>
  <c r="GY9" i="3" l="1"/>
  <c r="GY10" i="3" s="1"/>
  <c r="GV98" i="4"/>
  <c r="GW13" i="3"/>
  <c r="GX35" i="4"/>
  <c r="GX36" i="4" s="1" a="1"/>
  <c r="GX36" i="4" s="1"/>
  <c r="GX37" i="4" s="1"/>
  <c r="GX38" i="4" s="1"/>
  <c r="GX83" i="4"/>
  <c r="GW85" i="4"/>
  <c r="HC82" i="4"/>
  <c r="HA96" i="4"/>
  <c r="AX211" i="2"/>
  <c r="BF213" i="2"/>
  <c r="HC196" i="4"/>
  <c r="HC184" i="4"/>
  <c r="HC169" i="4"/>
  <c r="HC163" i="4"/>
  <c r="HC141" i="4"/>
  <c r="HC142" i="4"/>
  <c r="HC176" i="4"/>
  <c r="HC195" i="4"/>
  <c r="HC178" i="4"/>
  <c r="HC187" i="4"/>
  <c r="HC158" i="4"/>
  <c r="HC177" i="4"/>
  <c r="HC139" i="4"/>
  <c r="HC138" i="4"/>
  <c r="HC193" i="4"/>
  <c r="HC192" i="4"/>
  <c r="HC164" i="4"/>
  <c r="HC154" i="4"/>
  <c r="HC168" i="4"/>
  <c r="HC159" i="4"/>
  <c r="HC137" i="4"/>
  <c r="HC191" i="4"/>
  <c r="HC183" i="4"/>
  <c r="HC162" i="4"/>
  <c r="HC149" i="4"/>
  <c r="HC160" i="4"/>
  <c r="HC155" i="4"/>
  <c r="HC135" i="4"/>
  <c r="HC152" i="4"/>
  <c r="HC190" i="4"/>
  <c r="HC175" i="4"/>
  <c r="HC174" i="4"/>
  <c r="HC147" i="4"/>
  <c r="HC157" i="4"/>
  <c r="HC148" i="4"/>
  <c r="HC133" i="4"/>
  <c r="HC181" i="4"/>
  <c r="HC194" i="4"/>
  <c r="HC189" i="4"/>
  <c r="HC144" i="4"/>
  <c r="HC188" i="4"/>
  <c r="HC156" i="4"/>
  <c r="HC140" i="4"/>
  <c r="HC186" i="4"/>
  <c r="HC145" i="4"/>
  <c r="HC136" i="4"/>
  <c r="HC185" i="4"/>
  <c r="HC143" i="4"/>
  <c r="HC134" i="4"/>
  <c r="HC179" i="4"/>
  <c r="HC146" i="4"/>
  <c r="HC182" i="4"/>
  <c r="HC173" i="4"/>
  <c r="HC171" i="4"/>
  <c r="HC170" i="4"/>
  <c r="HC172" i="4"/>
  <c r="HC161" i="4"/>
  <c r="HC197" i="4"/>
  <c r="HC153" i="4"/>
  <c r="HD132" i="4"/>
  <c r="GX39" i="4" l="1"/>
  <c r="GW98" i="4"/>
  <c r="GZ9" i="3"/>
  <c r="GZ10" i="3" s="1"/>
  <c r="GX13" i="3"/>
  <c r="GY83" i="4"/>
  <c r="GX98" i="4" s="1"/>
  <c r="GY35" i="4"/>
  <c r="GY36" i="4" s="1" a="1"/>
  <c r="GY36" i="4" s="1"/>
  <c r="GY37" i="4" s="1"/>
  <c r="GY38" i="4" s="1"/>
  <c r="GY39" i="4" s="1"/>
  <c r="GX85" i="4"/>
  <c r="HD82" i="4"/>
  <c r="HB96" i="4"/>
  <c r="BF214" i="2"/>
  <c r="HD195" i="4"/>
  <c r="HD186" i="4"/>
  <c r="HD173" i="4"/>
  <c r="HD161" i="4"/>
  <c r="HD148" i="4"/>
  <c r="HD138" i="4"/>
  <c r="HD139" i="4"/>
  <c r="HD193" i="4"/>
  <c r="HD188" i="4"/>
  <c r="HD171" i="4"/>
  <c r="HD172" i="4"/>
  <c r="HD146" i="4"/>
  <c r="HD136" i="4"/>
  <c r="HD137" i="4"/>
  <c r="HD191" i="4"/>
  <c r="HD184" i="4"/>
  <c r="HD178" i="4"/>
  <c r="HD160" i="4"/>
  <c r="HD142" i="4"/>
  <c r="HD162" i="4"/>
  <c r="HD133" i="4"/>
  <c r="HD190" i="4"/>
  <c r="HD179" i="4"/>
  <c r="HD174" i="4"/>
  <c r="HD159" i="4"/>
  <c r="HD140" i="4"/>
  <c r="HD149" i="4"/>
  <c r="HD156" i="4"/>
  <c r="HD152" i="4"/>
  <c r="HD194" i="4"/>
  <c r="HD177" i="4"/>
  <c r="HD170" i="4"/>
  <c r="HD157" i="4"/>
  <c r="HD176" i="4"/>
  <c r="HD141" i="4"/>
  <c r="HD145" i="4"/>
  <c r="HD181" i="4"/>
  <c r="HD196" i="4"/>
  <c r="HD168" i="4"/>
  <c r="HD134" i="4"/>
  <c r="HD182" i="4"/>
  <c r="HD192" i="4"/>
  <c r="HD163" i="4"/>
  <c r="HD154" i="4"/>
  <c r="HD189" i="4"/>
  <c r="HD164" i="4"/>
  <c r="HD143" i="4"/>
  <c r="HD187" i="4"/>
  <c r="HD155" i="4"/>
  <c r="HD135" i="4"/>
  <c r="HD175" i="4"/>
  <c r="HD158" i="4"/>
  <c r="HD197" i="4"/>
  <c r="HD185" i="4"/>
  <c r="HD183" i="4"/>
  <c r="HD169" i="4"/>
  <c r="HD144" i="4"/>
  <c r="HD147" i="4"/>
  <c r="HD153" i="4"/>
  <c r="HE132" i="4"/>
  <c r="AX212" i="2"/>
  <c r="HA9" i="3" l="1"/>
  <c r="HA10" i="3" s="1"/>
  <c r="GY13" i="3"/>
  <c r="GZ83" i="4"/>
  <c r="GY98" i="4" s="1"/>
  <c r="GZ35" i="4"/>
  <c r="GZ36" i="4" s="1" a="1"/>
  <c r="GZ36" i="4" s="1"/>
  <c r="GZ37" i="4" s="1"/>
  <c r="GZ38" i="4" s="1"/>
  <c r="GZ39" i="4" s="1"/>
  <c r="GY85" i="4"/>
  <c r="HE82" i="4"/>
  <c r="HC96" i="4"/>
  <c r="BF215" i="2"/>
  <c r="HE197" i="4"/>
  <c r="HE178" i="4"/>
  <c r="HE161" i="4"/>
  <c r="HE155" i="4"/>
  <c r="HE158" i="4"/>
  <c r="HE145" i="4"/>
  <c r="HE134" i="4"/>
  <c r="HE193" i="4"/>
  <c r="HE188" i="4"/>
  <c r="HE184" i="4"/>
  <c r="HE175" i="4"/>
  <c r="HE153" i="4"/>
  <c r="HE154" i="4"/>
  <c r="HE141" i="4"/>
  <c r="HE192" i="4"/>
  <c r="HE187" i="4"/>
  <c r="HE174" i="4"/>
  <c r="HE177" i="4"/>
  <c r="HE146" i="4"/>
  <c r="HE143" i="4"/>
  <c r="HE139" i="4"/>
  <c r="HE152" i="4"/>
  <c r="HE196" i="4"/>
  <c r="HE185" i="4"/>
  <c r="HE172" i="4"/>
  <c r="HE164" i="4"/>
  <c r="HE144" i="4"/>
  <c r="HE138" i="4"/>
  <c r="HE137" i="4"/>
  <c r="HE181" i="4"/>
  <c r="HE194" i="4"/>
  <c r="HE183" i="4"/>
  <c r="HE170" i="4"/>
  <c r="HE160" i="4"/>
  <c r="HE142" i="4"/>
  <c r="HE162" i="4"/>
  <c r="HE136" i="4"/>
  <c r="HE182" i="4"/>
  <c r="HE189" i="4"/>
  <c r="HE159" i="4"/>
  <c r="HE169" i="4"/>
  <c r="HE190" i="4"/>
  <c r="HE157" i="4"/>
  <c r="HE135" i="4"/>
  <c r="HE179" i="4"/>
  <c r="HE148" i="4"/>
  <c r="HE133" i="4"/>
  <c r="HE186" i="4"/>
  <c r="HE140" i="4"/>
  <c r="HE195" i="4"/>
  <c r="HE163" i="4"/>
  <c r="HE156" i="4"/>
  <c r="HE168" i="4"/>
  <c r="HE171" i="4"/>
  <c r="HE173" i="4"/>
  <c r="HE147" i="4"/>
  <c r="HE176" i="4"/>
  <c r="HE191" i="4"/>
  <c r="HE149" i="4"/>
  <c r="HF132" i="4"/>
  <c r="AX213" i="2"/>
  <c r="HB9" i="3" l="1"/>
  <c r="HB10" i="3" s="1"/>
  <c r="GZ13" i="3"/>
  <c r="HA83" i="4"/>
  <c r="HA35" i="4"/>
  <c r="HA36" i="4" s="1" a="1"/>
  <c r="HA36" i="4" s="1"/>
  <c r="HA37" i="4" s="1"/>
  <c r="HA38" i="4" s="1"/>
  <c r="HA39" i="4" s="1"/>
  <c r="GZ85" i="4"/>
  <c r="HF82" i="4"/>
  <c r="HD96" i="4"/>
  <c r="AX214" i="2"/>
  <c r="BF216" i="2"/>
  <c r="HF190" i="4"/>
  <c r="HF186" i="4"/>
  <c r="HF179" i="4"/>
  <c r="HF168" i="4"/>
  <c r="HF143" i="4"/>
  <c r="HF135" i="4"/>
  <c r="HF134" i="4"/>
  <c r="HF192" i="4"/>
  <c r="HF183" i="4"/>
  <c r="HF177" i="4"/>
  <c r="HF161" i="4"/>
  <c r="HF141" i="4"/>
  <c r="HF133" i="4"/>
  <c r="HF157" i="4"/>
  <c r="HF152" i="4"/>
  <c r="HF185" i="4"/>
  <c r="HF184" i="4"/>
  <c r="HF171" i="4"/>
  <c r="HF156" i="4"/>
  <c r="HF159" i="4"/>
  <c r="HF153" i="4"/>
  <c r="HF138" i="4"/>
  <c r="HF182" i="4"/>
  <c r="HF197" i="4"/>
  <c r="HF188" i="4"/>
  <c r="HF176" i="4"/>
  <c r="HF164" i="4"/>
  <c r="HF154" i="4"/>
  <c r="HF148" i="4"/>
  <c r="HF142" i="4"/>
  <c r="HF194" i="4"/>
  <c r="HF191" i="4"/>
  <c r="HF174" i="4"/>
  <c r="HF162" i="4"/>
  <c r="HF149" i="4"/>
  <c r="HF140" i="4"/>
  <c r="HF155" i="4"/>
  <c r="HF187" i="4"/>
  <c r="HF173" i="4"/>
  <c r="HF144" i="4"/>
  <c r="HF189" i="4"/>
  <c r="HF158" i="4"/>
  <c r="HF136" i="4"/>
  <c r="HF193" i="4"/>
  <c r="HF147" i="4"/>
  <c r="HF146" i="4"/>
  <c r="HF178" i="4"/>
  <c r="HF145" i="4"/>
  <c r="HF196" i="4"/>
  <c r="HF175" i="4"/>
  <c r="HF137" i="4"/>
  <c r="HF169" i="4"/>
  <c r="HF139" i="4"/>
  <c r="HF163" i="4"/>
  <c r="HF172" i="4"/>
  <c r="HF160" i="4"/>
  <c r="HF181" i="4"/>
  <c r="HF195" i="4"/>
  <c r="HF170" i="4"/>
  <c r="HG132" i="4"/>
  <c r="GZ98" i="4" l="1"/>
  <c r="HC9" i="3"/>
  <c r="HC10" i="3" s="1"/>
  <c r="HA13" i="3"/>
  <c r="HB83" i="4"/>
  <c r="HA98" i="4" s="1"/>
  <c r="HB35" i="4"/>
  <c r="HB36" i="4" s="1" a="1"/>
  <c r="HB36" i="4" s="1"/>
  <c r="HB37" i="4" s="1"/>
  <c r="HB38" i="4" s="1"/>
  <c r="HB39" i="4" s="1"/>
  <c r="HA85" i="4"/>
  <c r="HG82" i="4"/>
  <c r="HE96" i="4"/>
  <c r="BF217" i="2"/>
  <c r="AX215" i="2"/>
  <c r="HG192" i="4"/>
  <c r="HG184" i="4"/>
  <c r="HG169" i="4"/>
  <c r="HG156" i="4"/>
  <c r="HG159" i="4"/>
  <c r="HG153" i="4"/>
  <c r="HG135" i="4"/>
  <c r="HG190" i="4"/>
  <c r="HG183" i="4"/>
  <c r="HG164" i="4"/>
  <c r="HG154" i="4"/>
  <c r="HG155" i="4"/>
  <c r="HG146" i="4"/>
  <c r="HG134" i="4"/>
  <c r="HG197" i="4"/>
  <c r="HG191" i="4"/>
  <c r="HG179" i="4"/>
  <c r="HG176" i="4"/>
  <c r="HG147" i="4"/>
  <c r="HG144" i="4"/>
  <c r="HG136" i="4"/>
  <c r="HG196" i="4"/>
  <c r="HG189" i="4"/>
  <c r="HG177" i="4"/>
  <c r="HG172" i="4"/>
  <c r="HG145" i="4"/>
  <c r="HG140" i="4"/>
  <c r="HG138" i="4"/>
  <c r="HG194" i="4"/>
  <c r="HG187" i="4"/>
  <c r="HG175" i="4"/>
  <c r="HG168" i="4"/>
  <c r="HG143" i="4"/>
  <c r="HG139" i="4"/>
  <c r="HG170" i="4"/>
  <c r="HG152" i="4"/>
  <c r="HG173" i="4"/>
  <c r="HG148" i="4"/>
  <c r="HG181" i="4"/>
  <c r="HG171" i="4"/>
  <c r="HG163" i="4"/>
  <c r="HG182" i="4"/>
  <c r="HG195" i="4"/>
  <c r="HG162" i="4"/>
  <c r="HG157" i="4"/>
  <c r="HG193" i="4"/>
  <c r="HG161" i="4"/>
  <c r="HG142" i="4"/>
  <c r="HG186" i="4"/>
  <c r="HG141" i="4"/>
  <c r="HG133" i="4"/>
  <c r="HG137" i="4"/>
  <c r="HG188" i="4"/>
  <c r="HG185" i="4"/>
  <c r="HG178" i="4"/>
  <c r="HG149" i="4"/>
  <c r="HG160" i="4"/>
  <c r="HG158" i="4"/>
  <c r="HG174" i="4"/>
  <c r="HH132" i="4"/>
  <c r="HD9" i="3" l="1"/>
  <c r="HD10" i="3" s="1"/>
  <c r="HB13" i="3"/>
  <c r="HC83" i="4"/>
  <c r="HB98" i="4" s="1"/>
  <c r="HC35" i="4"/>
  <c r="HC36" i="4" s="1" a="1"/>
  <c r="HC36" i="4" s="1"/>
  <c r="HC37" i="4" s="1"/>
  <c r="HC38" i="4" s="1"/>
  <c r="HB85" i="4"/>
  <c r="HH82" i="4"/>
  <c r="HF96" i="4"/>
  <c r="BF218" i="2"/>
  <c r="AX216" i="2"/>
  <c r="HH197" i="4"/>
  <c r="HH187" i="4"/>
  <c r="HH171" i="4"/>
  <c r="HH174" i="4"/>
  <c r="HH146" i="4"/>
  <c r="HH141" i="4"/>
  <c r="HH145" i="4"/>
  <c r="HH152" i="4"/>
  <c r="HH195" i="4"/>
  <c r="HH186" i="4"/>
  <c r="HH169" i="4"/>
  <c r="HH185" i="4"/>
  <c r="HH144" i="4"/>
  <c r="HH136" i="4"/>
  <c r="HH137" i="4"/>
  <c r="HH181" i="4"/>
  <c r="HH192" i="4"/>
  <c r="HH184" i="4"/>
  <c r="HH172" i="4"/>
  <c r="HH159" i="4"/>
  <c r="HH140" i="4"/>
  <c r="HH164" i="4"/>
  <c r="HH133" i="4"/>
  <c r="HH190" i="4"/>
  <c r="HH179" i="4"/>
  <c r="HH183" i="4"/>
  <c r="HH157" i="4"/>
  <c r="HH170" i="4"/>
  <c r="HH154" i="4"/>
  <c r="HH158" i="4"/>
  <c r="HH191" i="4"/>
  <c r="HH177" i="4"/>
  <c r="HH168" i="4"/>
  <c r="HH155" i="4"/>
  <c r="HH160" i="4"/>
  <c r="HH143" i="4"/>
  <c r="HH147" i="4"/>
  <c r="HH173" i="4"/>
  <c r="HH178" i="4"/>
  <c r="HH176" i="4"/>
  <c r="HH149" i="4"/>
  <c r="HH196" i="4"/>
  <c r="HH163" i="4"/>
  <c r="HH134" i="4"/>
  <c r="HH194" i="4"/>
  <c r="HH161" i="4"/>
  <c r="HH138" i="4"/>
  <c r="HH182" i="4"/>
  <c r="HH189" i="4"/>
  <c r="HH148" i="4"/>
  <c r="HH139" i="4"/>
  <c r="HH156" i="4"/>
  <c r="HH135" i="4"/>
  <c r="HH193" i="4"/>
  <c r="HH188" i="4"/>
  <c r="HH162" i="4"/>
  <c r="HH175" i="4"/>
  <c r="HH153" i="4"/>
  <c r="HH142" i="4"/>
  <c r="HI132" i="4"/>
  <c r="HC39" i="4" l="1"/>
  <c r="HE9" i="3"/>
  <c r="HE10" i="3" s="1"/>
  <c r="HC13" i="3"/>
  <c r="HD35" i="4"/>
  <c r="HD36" i="4" s="1" a="1"/>
  <c r="HD36" i="4" s="1"/>
  <c r="HD37" i="4" s="1"/>
  <c r="HD38" i="4" s="1"/>
  <c r="HD39" i="4" s="1"/>
  <c r="HD83" i="4"/>
  <c r="HD85" i="4" s="1"/>
  <c r="HC85" i="4"/>
  <c r="HI82" i="4"/>
  <c r="HG96" i="4"/>
  <c r="HI192" i="4"/>
  <c r="HI190" i="4"/>
  <c r="HI188" i="4"/>
  <c r="HI155" i="4"/>
  <c r="HI160" i="4"/>
  <c r="HI158" i="4"/>
  <c r="HI133" i="4"/>
  <c r="HI152" i="4"/>
  <c r="HI191" i="4"/>
  <c r="HI176" i="4"/>
  <c r="HI177" i="4"/>
  <c r="HI153" i="4"/>
  <c r="HI178" i="4"/>
  <c r="HI154" i="4"/>
  <c r="HI135" i="4"/>
  <c r="HI181" i="4"/>
  <c r="HI197" i="4"/>
  <c r="HI186" i="4"/>
  <c r="HI172" i="4"/>
  <c r="HI169" i="4"/>
  <c r="HI146" i="4"/>
  <c r="HI149" i="4"/>
  <c r="HI143" i="4"/>
  <c r="HI196" i="4"/>
  <c r="HI183" i="4"/>
  <c r="HI170" i="4"/>
  <c r="HI185" i="4"/>
  <c r="HI144" i="4"/>
  <c r="HI145" i="4"/>
  <c r="HI171" i="4"/>
  <c r="HI195" i="4"/>
  <c r="HI184" i="4"/>
  <c r="HI168" i="4"/>
  <c r="HI162" i="4"/>
  <c r="HI142" i="4"/>
  <c r="HI141" i="4"/>
  <c r="HI137" i="4"/>
  <c r="HI193" i="4"/>
  <c r="HI173" i="4"/>
  <c r="HI164" i="4"/>
  <c r="HI194" i="4"/>
  <c r="HI159" i="4"/>
  <c r="HI147" i="4"/>
  <c r="HI189" i="4"/>
  <c r="HI157" i="4"/>
  <c r="HI139" i="4"/>
  <c r="HI179" i="4"/>
  <c r="HI148" i="4"/>
  <c r="HI136" i="4"/>
  <c r="HI163" i="4"/>
  <c r="HI156" i="4"/>
  <c r="HI187" i="4"/>
  <c r="HI182" i="4"/>
  <c r="HI174" i="4"/>
  <c r="HI161" i="4"/>
  <c r="HI140" i="4"/>
  <c r="HI138" i="4"/>
  <c r="HI175" i="4"/>
  <c r="HI134" i="4"/>
  <c r="HJ132" i="4"/>
  <c r="BF219" i="2"/>
  <c r="AX217" i="2"/>
  <c r="HC98" i="4" l="1"/>
  <c r="HF9" i="3"/>
  <c r="HF10" i="3" s="1"/>
  <c r="HD13" i="3"/>
  <c r="HE35" i="4"/>
  <c r="HE36" i="4" s="1" a="1"/>
  <c r="HE36" i="4" s="1"/>
  <c r="HE37" i="4" s="1"/>
  <c r="HE38" i="4" s="1"/>
  <c r="HE39" i="4" s="1"/>
  <c r="HE83" i="4"/>
  <c r="HD98" i="4" s="1"/>
  <c r="HJ82" i="4"/>
  <c r="HH96" i="4"/>
  <c r="AX218" i="2"/>
  <c r="HJ196" i="4"/>
  <c r="HJ190" i="4"/>
  <c r="HJ170" i="4"/>
  <c r="HJ160" i="4"/>
  <c r="HJ147" i="4"/>
  <c r="HJ138" i="4"/>
  <c r="HJ139" i="4"/>
  <c r="HJ194" i="4"/>
  <c r="HJ188" i="4"/>
  <c r="HJ186" i="4"/>
  <c r="HJ175" i="4"/>
  <c r="HJ145" i="4"/>
  <c r="HJ137" i="4"/>
  <c r="HJ157" i="4"/>
  <c r="HJ193" i="4"/>
  <c r="HJ185" i="4"/>
  <c r="HJ177" i="4"/>
  <c r="HJ163" i="4"/>
  <c r="HJ141" i="4"/>
  <c r="HJ133" i="4"/>
  <c r="HJ136" i="4"/>
  <c r="HJ192" i="4"/>
  <c r="HJ178" i="4"/>
  <c r="HJ173" i="4"/>
  <c r="HJ158" i="4"/>
  <c r="HJ171" i="4"/>
  <c r="HJ179" i="4"/>
  <c r="HJ134" i="4"/>
  <c r="HJ195" i="4"/>
  <c r="HJ176" i="4"/>
  <c r="HJ169" i="4"/>
  <c r="HJ156" i="4"/>
  <c r="HJ161" i="4"/>
  <c r="HJ168" i="4"/>
  <c r="HJ159" i="4"/>
  <c r="HJ152" i="4"/>
  <c r="HJ189" i="4"/>
  <c r="HJ154" i="4"/>
  <c r="HJ146" i="4"/>
  <c r="HJ187" i="4"/>
  <c r="HJ149" i="4"/>
  <c r="HJ148" i="4"/>
  <c r="HJ174" i="4"/>
  <c r="HJ143" i="4"/>
  <c r="HJ140" i="4"/>
  <c r="HJ172" i="4"/>
  <c r="HJ153" i="4"/>
  <c r="HJ197" i="4"/>
  <c r="HJ162" i="4"/>
  <c r="HJ155" i="4"/>
  <c r="HJ184" i="4"/>
  <c r="HJ142" i="4"/>
  <c r="HJ135" i="4"/>
  <c r="HJ144" i="4"/>
  <c r="HJ191" i="4"/>
  <c r="HJ182" i="4"/>
  <c r="HJ183" i="4"/>
  <c r="HJ164" i="4"/>
  <c r="HJ181" i="4"/>
  <c r="HK132" i="4"/>
  <c r="BF220" i="2"/>
  <c r="HG9" i="3" l="1"/>
  <c r="HG10" i="3" s="1"/>
  <c r="HE13" i="3"/>
  <c r="HF35" i="4"/>
  <c r="HF36" i="4" s="1" a="1"/>
  <c r="HF36" i="4" s="1"/>
  <c r="HF37" i="4" s="1"/>
  <c r="HF38" i="4" s="1"/>
  <c r="HF83" i="4"/>
  <c r="HE98" i="4" s="1"/>
  <c r="HE85" i="4"/>
  <c r="HK82" i="4"/>
  <c r="HI96" i="4"/>
  <c r="AX219" i="2"/>
  <c r="BF221" i="2"/>
  <c r="HK196" i="4"/>
  <c r="HK184" i="4"/>
  <c r="HK175" i="4"/>
  <c r="HK163" i="4"/>
  <c r="HK143" i="4"/>
  <c r="HK139" i="4"/>
  <c r="HK136" i="4"/>
  <c r="HK195" i="4"/>
  <c r="HK187" i="4"/>
  <c r="HK173" i="4"/>
  <c r="HK160" i="4"/>
  <c r="HK141" i="4"/>
  <c r="HK179" i="4"/>
  <c r="HK172" i="4"/>
  <c r="HK194" i="4"/>
  <c r="HK189" i="4"/>
  <c r="HK169" i="4"/>
  <c r="HK156" i="4"/>
  <c r="HK161" i="4"/>
  <c r="HK159" i="4"/>
  <c r="HK137" i="4"/>
  <c r="HK152" i="4"/>
  <c r="HK190" i="4"/>
  <c r="HK183" i="4"/>
  <c r="HK164" i="4"/>
  <c r="HK154" i="4"/>
  <c r="HK157" i="4"/>
  <c r="HK155" i="4"/>
  <c r="HK135" i="4"/>
  <c r="HK181" i="4"/>
  <c r="HK188" i="4"/>
  <c r="HK192" i="4"/>
  <c r="HK162" i="4"/>
  <c r="HK149" i="4"/>
  <c r="HK153" i="4"/>
  <c r="HK148" i="4"/>
  <c r="HK133" i="4"/>
  <c r="HK182" i="4"/>
  <c r="HK197" i="4"/>
  <c r="HK174" i="4"/>
  <c r="HK168" i="4"/>
  <c r="HK193" i="4"/>
  <c r="HK170" i="4"/>
  <c r="HK144" i="4"/>
  <c r="HK191" i="4"/>
  <c r="HK158" i="4"/>
  <c r="HK140" i="4"/>
  <c r="HK185" i="4"/>
  <c r="HK147" i="4"/>
  <c r="HK138" i="4"/>
  <c r="HK177" i="4"/>
  <c r="HK146" i="4"/>
  <c r="HK178" i="4"/>
  <c r="HK186" i="4"/>
  <c r="HK171" i="4"/>
  <c r="HK145" i="4"/>
  <c r="HK142" i="4"/>
  <c r="HK176" i="4"/>
  <c r="HK134" i="4"/>
  <c r="HL132" i="4"/>
  <c r="HF85" i="4" l="1"/>
  <c r="HH9" i="3"/>
  <c r="HH10" i="3" s="1"/>
  <c r="HF13" i="3"/>
  <c r="HG83" i="4"/>
  <c r="HG85" i="4" s="1"/>
  <c r="HG35" i="4"/>
  <c r="HG36" i="4" s="1" a="1"/>
  <c r="HG36" i="4" s="1"/>
  <c r="HG37" i="4" s="1"/>
  <c r="HG38" i="4" s="1"/>
  <c r="HF39" i="4"/>
  <c r="HL82" i="4"/>
  <c r="HJ96" i="4"/>
  <c r="AX220" i="2"/>
  <c r="HL190" i="4"/>
  <c r="HL179" i="4"/>
  <c r="HL174" i="4"/>
  <c r="HL159" i="4"/>
  <c r="HL140" i="4"/>
  <c r="HL156" i="4"/>
  <c r="HL133" i="4"/>
  <c r="HL192" i="4"/>
  <c r="HL177" i="4"/>
  <c r="HL170" i="4"/>
  <c r="HL157" i="4"/>
  <c r="HL172" i="4"/>
  <c r="HL145" i="4"/>
  <c r="HL149" i="4"/>
  <c r="HL196" i="4"/>
  <c r="HL187" i="4"/>
  <c r="HL173" i="4"/>
  <c r="HL163" i="4"/>
  <c r="HL153" i="4"/>
  <c r="HL154" i="4"/>
  <c r="HL158" i="4"/>
  <c r="HL197" i="4"/>
  <c r="HL189" i="4"/>
  <c r="HL171" i="4"/>
  <c r="HL161" i="4"/>
  <c r="HL148" i="4"/>
  <c r="HL143" i="4"/>
  <c r="HL147" i="4"/>
  <c r="HL152" i="4"/>
  <c r="HL195" i="4"/>
  <c r="HL186" i="4"/>
  <c r="HL169" i="4"/>
  <c r="HL184" i="4"/>
  <c r="HL146" i="4"/>
  <c r="HL139" i="4"/>
  <c r="HL138" i="4"/>
  <c r="HL181" i="4"/>
  <c r="HL193" i="4"/>
  <c r="HL176" i="4"/>
  <c r="HL160" i="4"/>
  <c r="HL191" i="4"/>
  <c r="HL164" i="4"/>
  <c r="HL137" i="4"/>
  <c r="HL185" i="4"/>
  <c r="HL155" i="4"/>
  <c r="HL135" i="4"/>
  <c r="HL183" i="4"/>
  <c r="HL144" i="4"/>
  <c r="HL141" i="4"/>
  <c r="HL188" i="4"/>
  <c r="HL136" i="4"/>
  <c r="HL178" i="4"/>
  <c r="HL182" i="4"/>
  <c r="HL168" i="4"/>
  <c r="HL142" i="4"/>
  <c r="HL162" i="4"/>
  <c r="HL134" i="4"/>
  <c r="HL194" i="4"/>
  <c r="HL175" i="4"/>
  <c r="HM132" i="4"/>
  <c r="BF222" i="2"/>
  <c r="HF98" i="4" l="1"/>
  <c r="HI9" i="3"/>
  <c r="HI10" i="3" s="1"/>
  <c r="HG39" i="4"/>
  <c r="HG13" i="3"/>
  <c r="HH35" i="4"/>
  <c r="HH36" i="4" s="1" a="1"/>
  <c r="HH36" i="4" s="1"/>
  <c r="HH37" i="4" s="1"/>
  <c r="HH38" i="4" s="1"/>
  <c r="HH83" i="4"/>
  <c r="HG98" i="4" s="1"/>
  <c r="HM82" i="4"/>
  <c r="HK96" i="4"/>
  <c r="AX221" i="2"/>
  <c r="BF223" i="2"/>
  <c r="HM197" i="4"/>
  <c r="HM187" i="4"/>
  <c r="HM177" i="4"/>
  <c r="HM175" i="4"/>
  <c r="HM146" i="4"/>
  <c r="HM154" i="4"/>
  <c r="HM173" i="4"/>
  <c r="HM193" i="4"/>
  <c r="HM186" i="4"/>
  <c r="HM176" i="4"/>
  <c r="HM171" i="4"/>
  <c r="HM144" i="4"/>
  <c r="HM147" i="4"/>
  <c r="HM137" i="4"/>
  <c r="HM195" i="4"/>
  <c r="HM179" i="4"/>
  <c r="HM172" i="4"/>
  <c r="HM159" i="4"/>
  <c r="HM140" i="4"/>
  <c r="HM138" i="4"/>
  <c r="HM136" i="4"/>
  <c r="HM191" i="4"/>
  <c r="HM185" i="4"/>
  <c r="HM170" i="4"/>
  <c r="HM157" i="4"/>
  <c r="HM169" i="4"/>
  <c r="HM156" i="4"/>
  <c r="HM133" i="4"/>
  <c r="HM152" i="4"/>
  <c r="HM194" i="4"/>
  <c r="HM184" i="4"/>
  <c r="HM168" i="4"/>
  <c r="HM155" i="4"/>
  <c r="HM162" i="4"/>
  <c r="HM149" i="4"/>
  <c r="HM134" i="4"/>
  <c r="HM181" i="4"/>
  <c r="HM183" i="4"/>
  <c r="HM148" i="4"/>
  <c r="HM135" i="4"/>
  <c r="HM190" i="4"/>
  <c r="HM142" i="4"/>
  <c r="HM178" i="4"/>
  <c r="HM160" i="4"/>
  <c r="HM174" i="4"/>
  <c r="HM158" i="4"/>
  <c r="HM182" i="4"/>
  <c r="HM189" i="4"/>
  <c r="HM164" i="4"/>
  <c r="HM141" i="4"/>
  <c r="HM161" i="4"/>
  <c r="HM153" i="4"/>
  <c r="HM143" i="4"/>
  <c r="HM145" i="4"/>
  <c r="HM192" i="4"/>
  <c r="HM163" i="4"/>
  <c r="HM139" i="4"/>
  <c r="HM196" i="4"/>
  <c r="HM188" i="4"/>
  <c r="HN132" i="4"/>
  <c r="HJ9" i="3" l="1"/>
  <c r="HJ10" i="3" s="1"/>
  <c r="HH39" i="4"/>
  <c r="HH13" i="3"/>
  <c r="HI83" i="4"/>
  <c r="HH98" i="4" s="1"/>
  <c r="HI35" i="4"/>
  <c r="HI36" i="4" s="1" a="1"/>
  <c r="HI36" i="4" s="1"/>
  <c r="HI37" i="4" s="1"/>
  <c r="HI38" i="4" s="1"/>
  <c r="HH85" i="4"/>
  <c r="HN82" i="4"/>
  <c r="HL96" i="4"/>
  <c r="BF224" i="2"/>
  <c r="HN193" i="4"/>
  <c r="HN189" i="4"/>
  <c r="HN179" i="4"/>
  <c r="HN161" i="4"/>
  <c r="HN141" i="4"/>
  <c r="HN133" i="4"/>
  <c r="HN136" i="4"/>
  <c r="HN192" i="4"/>
  <c r="HN184" i="4"/>
  <c r="HN175" i="4"/>
  <c r="HN158" i="4"/>
  <c r="HN173" i="4"/>
  <c r="HN157" i="4"/>
  <c r="HN134" i="4"/>
  <c r="HN190" i="4"/>
  <c r="HN176" i="4"/>
  <c r="HN164" i="4"/>
  <c r="HN154" i="4"/>
  <c r="HN163" i="4"/>
  <c r="HN138" i="4"/>
  <c r="HN142" i="4"/>
  <c r="HN181" i="4"/>
  <c r="HN197" i="4"/>
  <c r="HN187" i="4"/>
  <c r="HN174" i="4"/>
  <c r="HN162" i="4"/>
  <c r="HN149" i="4"/>
  <c r="HN155" i="4"/>
  <c r="HN159" i="4"/>
  <c r="HN182" i="4"/>
  <c r="HN194" i="4"/>
  <c r="HN185" i="4"/>
  <c r="HN172" i="4"/>
  <c r="HN160" i="4"/>
  <c r="HN147" i="4"/>
  <c r="HN144" i="4"/>
  <c r="HN148" i="4"/>
  <c r="HN170" i="4"/>
  <c r="HN177" i="4"/>
  <c r="HN183" i="4"/>
  <c r="HN137" i="4"/>
  <c r="HN152" i="4"/>
  <c r="HN196" i="4"/>
  <c r="HN171" i="4"/>
  <c r="HN135" i="4"/>
  <c r="HN195" i="4"/>
  <c r="HN169" i="4"/>
  <c r="HN146" i="4"/>
  <c r="HN188" i="4"/>
  <c r="HN145" i="4"/>
  <c r="HN153" i="4"/>
  <c r="HN143" i="4"/>
  <c r="HN140" i="4"/>
  <c r="HN139" i="4"/>
  <c r="HN191" i="4"/>
  <c r="HN178" i="4"/>
  <c r="HN156" i="4"/>
  <c r="HN186" i="4"/>
  <c r="HN168" i="4"/>
  <c r="HO132" i="4"/>
  <c r="AX222" i="2"/>
  <c r="HI85" i="4" l="1"/>
  <c r="HI39" i="4"/>
  <c r="HK9" i="3"/>
  <c r="HK10" i="3" s="1"/>
  <c r="HI13" i="3"/>
  <c r="HJ35" i="4"/>
  <c r="HJ36" i="4" s="1" a="1"/>
  <c r="HJ36" i="4" s="1"/>
  <c r="HJ37" i="4" s="1"/>
  <c r="HJ38" i="4" s="1"/>
  <c r="HJ83" i="4"/>
  <c r="HO82" i="4"/>
  <c r="HM96" i="4"/>
  <c r="AX223" i="2"/>
  <c r="HO196" i="4"/>
  <c r="HO189" i="4"/>
  <c r="HO175" i="4"/>
  <c r="HO168" i="4"/>
  <c r="HO143" i="4"/>
  <c r="HO148" i="4"/>
  <c r="HO138" i="4"/>
  <c r="HO195" i="4"/>
  <c r="HO187" i="4"/>
  <c r="HO173" i="4"/>
  <c r="HO161" i="4"/>
  <c r="HO141" i="4"/>
  <c r="HO144" i="4"/>
  <c r="HO136" i="4"/>
  <c r="HO192" i="4"/>
  <c r="HO185" i="4"/>
  <c r="HO169" i="4"/>
  <c r="HO156" i="4"/>
  <c r="HO160" i="4"/>
  <c r="HO139" i="4"/>
  <c r="HO137" i="4"/>
  <c r="HO181" i="4"/>
  <c r="HO193" i="4"/>
  <c r="HO178" i="4"/>
  <c r="HO164" i="4"/>
  <c r="HO154" i="4"/>
  <c r="HO177" i="4"/>
  <c r="HO157" i="4"/>
  <c r="HO135" i="4"/>
  <c r="HO182" i="4"/>
  <c r="HO191" i="4"/>
  <c r="HO186" i="4"/>
  <c r="HO162" i="4"/>
  <c r="HO149" i="4"/>
  <c r="HO163" i="4"/>
  <c r="HO153" i="4"/>
  <c r="HO134" i="4"/>
  <c r="HO194" i="4"/>
  <c r="HO172" i="4"/>
  <c r="HO146" i="4"/>
  <c r="HO190" i="4"/>
  <c r="HO158" i="4"/>
  <c r="HO142" i="4"/>
  <c r="HO188" i="4"/>
  <c r="HO147" i="4"/>
  <c r="HO174" i="4"/>
  <c r="HO184" i="4"/>
  <c r="HO145" i="4"/>
  <c r="HO133" i="4"/>
  <c r="HO171" i="4"/>
  <c r="HO155" i="4"/>
  <c r="HO197" i="4"/>
  <c r="HO152" i="4"/>
  <c r="HO183" i="4"/>
  <c r="HO179" i="4"/>
  <c r="HO176" i="4"/>
  <c r="HO159" i="4"/>
  <c r="HO170" i="4"/>
  <c r="HO140" i="4"/>
  <c r="HP132" i="4"/>
  <c r="BF225" i="2"/>
  <c r="HI98" i="4" l="1"/>
  <c r="HL9" i="3"/>
  <c r="HL10" i="3" s="1"/>
  <c r="HJ13" i="3"/>
  <c r="HK35" i="4"/>
  <c r="HK36" i="4" s="1" a="1"/>
  <c r="HK36" i="4" s="1"/>
  <c r="HK37" i="4" s="1"/>
  <c r="HK38" i="4" s="1"/>
  <c r="HK83" i="4"/>
  <c r="HJ98" i="4" s="1"/>
  <c r="HJ39" i="4"/>
  <c r="HJ85" i="4"/>
  <c r="HP82" i="4"/>
  <c r="HN96" i="4"/>
  <c r="HP190" i="4"/>
  <c r="HP179" i="4"/>
  <c r="HP172" i="4"/>
  <c r="HP159" i="4"/>
  <c r="HP140" i="4"/>
  <c r="HP147" i="4"/>
  <c r="HP143" i="4"/>
  <c r="HP152" i="4"/>
  <c r="HP187" i="4"/>
  <c r="HP177" i="4"/>
  <c r="HP178" i="4"/>
  <c r="HP157" i="4"/>
  <c r="HP174" i="4"/>
  <c r="HP139" i="4"/>
  <c r="HP138" i="4"/>
  <c r="HP181" i="4"/>
  <c r="HP197" i="4"/>
  <c r="HP186" i="4"/>
  <c r="HP173" i="4"/>
  <c r="HP163" i="4"/>
  <c r="HP153" i="4"/>
  <c r="HP156" i="4"/>
  <c r="HP141" i="4"/>
  <c r="HP195" i="4"/>
  <c r="HP189" i="4"/>
  <c r="HP171" i="4"/>
  <c r="HP161" i="4"/>
  <c r="HP148" i="4"/>
  <c r="HP145" i="4"/>
  <c r="HP137" i="4"/>
  <c r="HP194" i="4"/>
  <c r="HP185" i="4"/>
  <c r="HP169" i="4"/>
  <c r="HP170" i="4"/>
  <c r="HP146" i="4"/>
  <c r="HP136" i="4"/>
  <c r="HP135" i="4"/>
  <c r="HP191" i="4"/>
  <c r="HP155" i="4"/>
  <c r="HP154" i="4"/>
  <c r="HP183" i="4"/>
  <c r="HP144" i="4"/>
  <c r="HP175" i="4"/>
  <c r="HP142" i="4"/>
  <c r="HP184" i="4"/>
  <c r="HP164" i="4"/>
  <c r="HP192" i="4"/>
  <c r="HP160" i="4"/>
  <c r="HP149" i="4"/>
  <c r="HP176" i="4"/>
  <c r="HP182" i="4"/>
  <c r="HP168" i="4"/>
  <c r="HP162" i="4"/>
  <c r="HP134" i="4"/>
  <c r="HP196" i="4"/>
  <c r="HP133" i="4"/>
  <c r="HP193" i="4"/>
  <c r="HP158" i="4"/>
  <c r="HP188" i="4"/>
  <c r="HQ132" i="4"/>
  <c r="AY223" i="2"/>
  <c r="AZ223" i="2" s="1"/>
  <c r="AX224" i="2"/>
  <c r="BF226" i="2"/>
  <c r="HK85" i="4" l="1"/>
  <c r="HK39" i="4"/>
  <c r="HM9" i="3"/>
  <c r="HM10" i="3" s="1"/>
  <c r="HK13" i="3"/>
  <c r="HL35" i="4"/>
  <c r="HL36" i="4" s="1" a="1"/>
  <c r="HL36" i="4" s="1"/>
  <c r="HL37" i="4" s="1"/>
  <c r="HL38" i="4" s="1"/>
  <c r="HL83" i="4"/>
  <c r="HK98" i="4" s="1"/>
  <c r="AY193" i="2"/>
  <c r="AZ193" i="2" s="1"/>
  <c r="BG214" i="2"/>
  <c r="BH214" i="2" s="1"/>
  <c r="AY192" i="2"/>
  <c r="AZ192" i="2" s="1"/>
  <c r="AY209" i="2"/>
  <c r="AZ209" i="2" s="1"/>
  <c r="AY207" i="2"/>
  <c r="AZ207" i="2" s="1"/>
  <c r="AY212" i="2"/>
  <c r="AZ212" i="2" s="1"/>
  <c r="BG204" i="2"/>
  <c r="BH204" i="2" s="1"/>
  <c r="AY198" i="2"/>
  <c r="AZ198" i="2" s="1"/>
  <c r="BG191" i="2"/>
  <c r="BH191" i="2" s="1"/>
  <c r="AY201" i="2"/>
  <c r="AZ201" i="2" s="1"/>
  <c r="AY205" i="2"/>
  <c r="AZ205" i="2" s="1"/>
  <c r="BG195" i="2"/>
  <c r="BH195" i="2" s="1"/>
  <c r="AY195" i="2"/>
  <c r="AZ195" i="2" s="1"/>
  <c r="BG197" i="2"/>
  <c r="BH197" i="2" s="1"/>
  <c r="BG198" i="2"/>
  <c r="BH198" i="2" s="1"/>
  <c r="BG207" i="2"/>
  <c r="BH207" i="2" s="1"/>
  <c r="BG211" i="2"/>
  <c r="BH211" i="2" s="1"/>
  <c r="AY206" i="2"/>
  <c r="AZ206" i="2" s="1"/>
  <c r="BG215" i="2"/>
  <c r="BH215" i="2" s="1"/>
  <c r="AY208" i="2"/>
  <c r="AZ208" i="2" s="1"/>
  <c r="AY203" i="2"/>
  <c r="AZ203" i="2" s="1"/>
  <c r="BG205" i="2"/>
  <c r="BH205" i="2" s="1"/>
  <c r="AY199" i="2"/>
  <c r="AZ199" i="2" s="1"/>
  <c r="BG199" i="2"/>
  <c r="BH199" i="2" s="1"/>
  <c r="BG202" i="2"/>
  <c r="BH202" i="2" s="1"/>
  <c r="AY210" i="2"/>
  <c r="AZ210" i="2" s="1"/>
  <c r="AY200" i="2"/>
  <c r="AZ200" i="2" s="1"/>
  <c r="BG208" i="2"/>
  <c r="BH208" i="2" s="1"/>
  <c r="AY191" i="2"/>
  <c r="AZ191" i="2" s="1"/>
  <c r="BG216" i="2"/>
  <c r="BH216" i="2" s="1"/>
  <c r="AY202" i="2"/>
  <c r="AZ202" i="2" s="1"/>
  <c r="AY194" i="2"/>
  <c r="AZ194" i="2" s="1"/>
  <c r="BG210" i="2"/>
  <c r="BH210" i="2" s="1"/>
  <c r="BG196" i="2"/>
  <c r="BH196" i="2" s="1"/>
  <c r="AY211" i="2"/>
  <c r="AZ211" i="2" s="1"/>
  <c r="AY197" i="2"/>
  <c r="AZ197" i="2" s="1"/>
  <c r="BG200" i="2"/>
  <c r="BH200" i="2" s="1"/>
  <c r="BG193" i="2"/>
  <c r="BH193" i="2" s="1"/>
  <c r="AY204" i="2"/>
  <c r="AZ204" i="2" s="1"/>
  <c r="BG203" i="2"/>
  <c r="BH203" i="2" s="1"/>
  <c r="BG206" i="2"/>
  <c r="BH206" i="2" s="1"/>
  <c r="BG201" i="2"/>
  <c r="BH201" i="2" s="1"/>
  <c r="BG192" i="2"/>
  <c r="BH192" i="2" s="1"/>
  <c r="AY218" i="2"/>
  <c r="AZ218" i="2" s="1"/>
  <c r="BG217" i="2"/>
  <c r="BH217" i="2" s="1"/>
  <c r="AY216" i="2"/>
  <c r="AZ216" i="2" s="1"/>
  <c r="AY221" i="2"/>
  <c r="AZ221" i="2" s="1"/>
  <c r="BG218" i="2"/>
  <c r="BH218" i="2" s="1"/>
  <c r="BG212" i="2"/>
  <c r="BH212" i="2" s="1"/>
  <c r="AY214" i="2"/>
  <c r="AZ214" i="2" s="1"/>
  <c r="BG213" i="2"/>
  <c r="BH213" i="2" s="1"/>
  <c r="AY219" i="2"/>
  <c r="AZ219" i="2" s="1"/>
  <c r="AY220" i="2"/>
  <c r="AZ220" i="2" s="1"/>
  <c r="BG219" i="2"/>
  <c r="BH219" i="2" s="1"/>
  <c r="AY215" i="2"/>
  <c r="AZ215" i="2" s="1"/>
  <c r="AY217" i="2"/>
  <c r="AZ217" i="2" s="1"/>
  <c r="BG220" i="2"/>
  <c r="BH220" i="2" s="1"/>
  <c r="BG222" i="2"/>
  <c r="BH222" i="2" s="1"/>
  <c r="AY222" i="2"/>
  <c r="AZ222" i="2" s="1"/>
  <c r="BG223" i="2"/>
  <c r="BH223" i="2" s="1"/>
  <c r="BG194" i="2"/>
  <c r="BH194" i="2" s="1"/>
  <c r="BG221" i="2"/>
  <c r="BH221" i="2" s="1"/>
  <c r="AY196" i="2"/>
  <c r="AZ196" i="2" s="1"/>
  <c r="BG224" i="2"/>
  <c r="BH224" i="2" s="1"/>
  <c r="AY213" i="2"/>
  <c r="AZ213" i="2" s="1"/>
  <c r="BG209" i="2"/>
  <c r="BH209" i="2" s="1"/>
  <c r="AY167" i="2"/>
  <c r="AZ167" i="2" s="1"/>
  <c r="AY175" i="2"/>
  <c r="AZ175" i="2" s="1"/>
  <c r="BG173" i="2"/>
  <c r="BH173" i="2" s="1"/>
  <c r="AY169" i="2"/>
  <c r="AZ169" i="2" s="1"/>
  <c r="BG167" i="2"/>
  <c r="BH167" i="2" s="1"/>
  <c r="BG179" i="2"/>
  <c r="BH179" i="2" s="1"/>
  <c r="AY180" i="2"/>
  <c r="AZ180" i="2" s="1"/>
  <c r="BG170" i="2"/>
  <c r="BH170" i="2" s="1"/>
  <c r="AY179" i="2"/>
  <c r="AZ179" i="2" s="1"/>
  <c r="BG168" i="2"/>
  <c r="BH168" i="2" s="1"/>
  <c r="BG178" i="2"/>
  <c r="BH178" i="2" s="1"/>
  <c r="AY174" i="2"/>
  <c r="AZ174" i="2" s="1"/>
  <c r="BG177" i="2"/>
  <c r="BH177" i="2" s="1"/>
  <c r="BG181" i="2"/>
  <c r="BH181" i="2" s="1"/>
  <c r="BG180" i="2"/>
  <c r="BH180" i="2" s="1"/>
  <c r="BG171" i="2"/>
  <c r="BH171" i="2" s="1"/>
  <c r="BG175" i="2"/>
  <c r="BH175" i="2" s="1"/>
  <c r="AY181" i="2"/>
  <c r="AZ181" i="2" s="1"/>
  <c r="AY168" i="2"/>
  <c r="AZ168" i="2" s="1"/>
  <c r="AY172" i="2"/>
  <c r="AZ172" i="2" s="1"/>
  <c r="AY177" i="2"/>
  <c r="AZ177" i="2" s="1"/>
  <c r="AY171" i="2"/>
  <c r="AZ171" i="2" s="1"/>
  <c r="BG169" i="2"/>
  <c r="BH169" i="2" s="1"/>
  <c r="BG176" i="2"/>
  <c r="BH176" i="2" s="1"/>
  <c r="AY173" i="2"/>
  <c r="AZ173" i="2" s="1"/>
  <c r="BG174" i="2"/>
  <c r="BH174" i="2" s="1"/>
  <c r="AY178" i="2"/>
  <c r="AZ178" i="2" s="1"/>
  <c r="AY170" i="2"/>
  <c r="AZ170" i="2" s="1"/>
  <c r="BG172" i="2"/>
  <c r="BH172" i="2" s="1"/>
  <c r="AY176" i="2"/>
  <c r="AZ176" i="2" s="1"/>
  <c r="BG162" i="2"/>
  <c r="BH162" i="2" s="1"/>
  <c r="AY166" i="2"/>
  <c r="AZ166" i="2" s="1"/>
  <c r="BG166" i="2"/>
  <c r="BH166" i="2" s="1"/>
  <c r="AY163" i="2"/>
  <c r="AZ163" i="2" s="1"/>
  <c r="BG164" i="2"/>
  <c r="BH164" i="2" s="1"/>
  <c r="AY164" i="2"/>
  <c r="AZ164" i="2" s="1"/>
  <c r="BG165" i="2"/>
  <c r="BH165" i="2" s="1"/>
  <c r="AY162" i="2"/>
  <c r="AZ162" i="2" s="1"/>
  <c r="BG163" i="2"/>
  <c r="BH163" i="2" s="1"/>
  <c r="AY165" i="2"/>
  <c r="AZ165" i="2" s="1"/>
  <c r="AY161" i="2"/>
  <c r="AZ161" i="2" s="1"/>
  <c r="BG161" i="2"/>
  <c r="BH161" i="2" s="1"/>
  <c r="BG160" i="2"/>
  <c r="BH160" i="2" s="1"/>
  <c r="AY160" i="2"/>
  <c r="AZ160" i="2" s="1"/>
  <c r="AY102" i="2"/>
  <c r="AZ102" i="2" s="1"/>
  <c r="BG152" i="2"/>
  <c r="BH152" i="2" s="1"/>
  <c r="AY117" i="2"/>
  <c r="AZ117" i="2" s="1"/>
  <c r="AY134" i="2"/>
  <c r="AZ134" i="2" s="1"/>
  <c r="BG125" i="2"/>
  <c r="BH125" i="2" s="1"/>
  <c r="AY119" i="2"/>
  <c r="AZ119" i="2" s="1"/>
  <c r="AY100" i="2"/>
  <c r="AZ100" i="2" s="1"/>
  <c r="BG132" i="2"/>
  <c r="BH132" i="2" s="1"/>
  <c r="BG111" i="2"/>
  <c r="BH111" i="2" s="1"/>
  <c r="BG150" i="2"/>
  <c r="BH150" i="2" s="1"/>
  <c r="BG138" i="2"/>
  <c r="BH138" i="2" s="1"/>
  <c r="BG145" i="2"/>
  <c r="BH145" i="2" s="1"/>
  <c r="AY159" i="2"/>
  <c r="AZ159" i="2" s="1"/>
  <c r="BG135" i="2"/>
  <c r="BH135" i="2" s="1"/>
  <c r="AY125" i="2"/>
  <c r="AZ125" i="2" s="1"/>
  <c r="BG137" i="2"/>
  <c r="BH137" i="2" s="1"/>
  <c r="BG121" i="2"/>
  <c r="BH121" i="2" s="1"/>
  <c r="BG106" i="2"/>
  <c r="BH106" i="2" s="1"/>
  <c r="AY146" i="2"/>
  <c r="AZ146" i="2" s="1"/>
  <c r="BG126" i="2"/>
  <c r="BH126" i="2" s="1"/>
  <c r="AY155" i="2"/>
  <c r="AZ155" i="2" s="1"/>
  <c r="AY139" i="2"/>
  <c r="AZ139" i="2" s="1"/>
  <c r="BG123" i="2"/>
  <c r="BH123" i="2" s="1"/>
  <c r="AY135" i="2"/>
  <c r="AZ135" i="2" s="1"/>
  <c r="AY149" i="2"/>
  <c r="AZ149" i="2" s="1"/>
  <c r="AY132" i="2"/>
  <c r="AZ132" i="2" s="1"/>
  <c r="AY126" i="2"/>
  <c r="AZ126" i="2" s="1"/>
  <c r="AY113" i="2"/>
  <c r="AZ113" i="2" s="1"/>
  <c r="BG158" i="2"/>
  <c r="BH158" i="2" s="1"/>
  <c r="AY144" i="2"/>
  <c r="AZ144" i="2" s="1"/>
  <c r="BG133" i="2"/>
  <c r="BH133" i="2" s="1"/>
  <c r="AY103" i="2"/>
  <c r="AZ103" i="2" s="1"/>
  <c r="AY142" i="2"/>
  <c r="AZ142" i="2" s="1"/>
  <c r="BG131" i="2"/>
  <c r="BH131" i="2" s="1"/>
  <c r="BG154" i="2"/>
  <c r="BH154" i="2" s="1"/>
  <c r="BG159" i="2"/>
  <c r="BH159" i="2" s="1"/>
  <c r="BG116" i="2"/>
  <c r="BH116" i="2" s="1"/>
  <c r="AY104" i="2"/>
  <c r="AZ104" i="2" s="1"/>
  <c r="AY111" i="2"/>
  <c r="AZ111" i="2" s="1"/>
  <c r="BG102" i="2"/>
  <c r="BH102" i="2" s="1"/>
  <c r="BG117" i="2"/>
  <c r="BH117" i="2" s="1"/>
  <c r="AY123" i="2"/>
  <c r="AZ123" i="2" s="1"/>
  <c r="AY116" i="2"/>
  <c r="AZ116" i="2" s="1"/>
  <c r="AY140" i="2"/>
  <c r="AZ140" i="2" s="1"/>
  <c r="BG128" i="2"/>
  <c r="BH128" i="2" s="1"/>
  <c r="BG127" i="2"/>
  <c r="BH127" i="2" s="1"/>
  <c r="AY107" i="2"/>
  <c r="AZ107" i="2" s="1"/>
  <c r="BG104" i="2"/>
  <c r="BH104" i="2" s="1"/>
  <c r="BG101" i="2"/>
  <c r="BH101" i="2" s="1"/>
  <c r="BG114" i="2"/>
  <c r="BH114" i="2" s="1"/>
  <c r="BG120" i="2"/>
  <c r="BH120" i="2" s="1"/>
  <c r="AY124" i="2"/>
  <c r="AZ124" i="2" s="1"/>
  <c r="AY106" i="2"/>
  <c r="AZ106" i="2" s="1"/>
  <c r="BG148" i="2"/>
  <c r="BH148" i="2" s="1"/>
  <c r="BG153" i="2"/>
  <c r="BH153" i="2" s="1"/>
  <c r="AY153" i="2"/>
  <c r="AZ153" i="2" s="1"/>
  <c r="BG147" i="2"/>
  <c r="BH147" i="2" s="1"/>
  <c r="BG124" i="2"/>
  <c r="BH124" i="2" s="1"/>
  <c r="AY130" i="2"/>
  <c r="AZ130" i="2" s="1"/>
  <c r="AY137" i="2"/>
  <c r="AZ137" i="2" s="1"/>
  <c r="BG108" i="2"/>
  <c r="BH108" i="2" s="1"/>
  <c r="AY110" i="2"/>
  <c r="AZ110" i="2" s="1"/>
  <c r="BG103" i="2"/>
  <c r="BH103" i="2" s="1"/>
  <c r="AY101" i="2"/>
  <c r="AZ101" i="2" s="1"/>
  <c r="AY157" i="2"/>
  <c r="AZ157" i="2" s="1"/>
  <c r="BG141" i="2"/>
  <c r="BH141" i="2" s="1"/>
  <c r="AY151" i="2"/>
  <c r="AZ151" i="2" s="1"/>
  <c r="AY133" i="2"/>
  <c r="AZ133" i="2" s="1"/>
  <c r="BG155" i="2"/>
  <c r="BH155" i="2" s="1"/>
  <c r="AY118" i="2"/>
  <c r="AZ118" i="2" s="1"/>
  <c r="AY114" i="2"/>
  <c r="AZ114" i="2" s="1"/>
  <c r="BG139" i="2"/>
  <c r="BH139" i="2" s="1"/>
  <c r="BG157" i="2"/>
  <c r="BH157" i="2" s="1"/>
  <c r="BG144" i="2"/>
  <c r="BH144" i="2" s="1"/>
  <c r="BG142" i="2"/>
  <c r="BH142" i="2" s="1"/>
  <c r="AY145" i="2"/>
  <c r="AZ145" i="2" s="1"/>
  <c r="AY141" i="2"/>
  <c r="AZ141" i="2" s="1"/>
  <c r="BG110" i="2"/>
  <c r="BH110" i="2" s="1"/>
  <c r="AY147" i="2"/>
  <c r="AZ147" i="2" s="1"/>
  <c r="AY112" i="2"/>
  <c r="AZ112" i="2" s="1"/>
  <c r="BG130" i="2"/>
  <c r="BH130" i="2" s="1"/>
  <c r="AY158" i="2"/>
  <c r="AZ158" i="2" s="1"/>
  <c r="AY138" i="2"/>
  <c r="AZ138" i="2" s="1"/>
  <c r="BG149" i="2"/>
  <c r="BH149" i="2" s="1"/>
  <c r="BG134" i="2"/>
  <c r="BH134" i="2" s="1"/>
  <c r="AY121" i="2"/>
  <c r="AZ121" i="2" s="1"/>
  <c r="BG140" i="2"/>
  <c r="BH140" i="2" s="1"/>
  <c r="BG119" i="2"/>
  <c r="BH119" i="2" s="1"/>
  <c r="AY148" i="2"/>
  <c r="AZ148" i="2" s="1"/>
  <c r="BG112" i="2"/>
  <c r="BH112" i="2" s="1"/>
  <c r="BG118" i="2"/>
  <c r="BH118" i="2" s="1"/>
  <c r="AY143" i="2"/>
  <c r="AZ143" i="2" s="1"/>
  <c r="BG151" i="2"/>
  <c r="BH151" i="2" s="1"/>
  <c r="AY122" i="2"/>
  <c r="AZ122" i="2" s="1"/>
  <c r="BG115" i="2"/>
  <c r="BH115" i="2" s="1"/>
  <c r="BG105" i="2"/>
  <c r="BH105" i="2" s="1"/>
  <c r="AY115" i="2"/>
  <c r="AZ115" i="2" s="1"/>
  <c r="AY156" i="2"/>
  <c r="AZ156" i="2" s="1"/>
  <c r="BG109" i="2"/>
  <c r="BH109" i="2" s="1"/>
  <c r="BG136" i="2"/>
  <c r="BH136" i="2" s="1"/>
  <c r="BG100" i="2"/>
  <c r="BH100" i="2" s="1"/>
  <c r="AY152" i="2"/>
  <c r="AZ152" i="2" s="1"/>
  <c r="AY150" i="2"/>
  <c r="AZ150" i="2" s="1"/>
  <c r="AY136" i="2"/>
  <c r="AZ136" i="2" s="1"/>
  <c r="AY154" i="2"/>
  <c r="AZ154" i="2" s="1"/>
  <c r="BG129" i="2"/>
  <c r="BH129" i="2" s="1"/>
  <c r="AY129" i="2"/>
  <c r="AZ129" i="2" s="1"/>
  <c r="AY108" i="2"/>
  <c r="AZ108" i="2" s="1"/>
  <c r="BG143" i="2"/>
  <c r="BH143" i="2" s="1"/>
  <c r="BG107" i="2"/>
  <c r="BH107" i="2" s="1"/>
  <c r="BG113" i="2"/>
  <c r="BH113" i="2" s="1"/>
  <c r="AY120" i="2"/>
  <c r="AZ120" i="2" s="1"/>
  <c r="AY131" i="2"/>
  <c r="AZ131" i="2" s="1"/>
  <c r="AY109" i="2"/>
  <c r="AZ109" i="2" s="1"/>
  <c r="AY127" i="2"/>
  <c r="AZ127" i="2" s="1"/>
  <c r="BG122" i="2"/>
  <c r="BH122" i="2" s="1"/>
  <c r="BG146" i="2"/>
  <c r="BH146" i="2" s="1"/>
  <c r="BG156" i="2"/>
  <c r="BH156" i="2" s="1"/>
  <c r="AY128" i="2"/>
  <c r="AZ128" i="2" s="1"/>
  <c r="BG98" i="2"/>
  <c r="BH98" i="2" s="1"/>
  <c r="BG99" i="2"/>
  <c r="BH99" i="2" s="1"/>
  <c r="AY98" i="2"/>
  <c r="AZ98" i="2" s="1"/>
  <c r="AY99" i="2"/>
  <c r="AZ99" i="2" s="1"/>
  <c r="AY105" i="2"/>
  <c r="AZ105" i="2" s="1"/>
  <c r="HQ82" i="4"/>
  <c r="HO96" i="4"/>
  <c r="BF227" i="2"/>
  <c r="AY224" i="2"/>
  <c r="AZ224" i="2" s="1"/>
  <c r="AX225" i="2"/>
  <c r="BG225" i="2" s="1"/>
  <c r="BH225" i="2" s="1"/>
  <c r="HQ193" i="4"/>
  <c r="HQ183" i="4"/>
  <c r="HQ172" i="4"/>
  <c r="HQ162" i="4"/>
  <c r="HQ142" i="4"/>
  <c r="HQ138" i="4"/>
  <c r="HQ137" i="4"/>
  <c r="HQ152" i="4"/>
  <c r="HQ192" i="4"/>
  <c r="HQ186" i="4"/>
  <c r="HQ170" i="4"/>
  <c r="HQ159" i="4"/>
  <c r="HQ140" i="4"/>
  <c r="HQ158" i="4"/>
  <c r="HQ136" i="4"/>
  <c r="HQ181" i="4"/>
  <c r="HQ191" i="4"/>
  <c r="HQ184" i="4"/>
  <c r="HQ168" i="4"/>
  <c r="HQ155" i="4"/>
  <c r="HQ164" i="4"/>
  <c r="HQ147" i="4"/>
  <c r="HQ135" i="4"/>
  <c r="HQ189" i="4"/>
  <c r="HQ187" i="4"/>
  <c r="HQ163" i="4"/>
  <c r="HQ153" i="4"/>
  <c r="HQ156" i="4"/>
  <c r="HQ143" i="4"/>
  <c r="HQ134" i="4"/>
  <c r="HQ197" i="4"/>
  <c r="HQ188" i="4"/>
  <c r="HQ177" i="4"/>
  <c r="HQ161" i="4"/>
  <c r="HQ148" i="4"/>
  <c r="HQ149" i="4"/>
  <c r="HQ139" i="4"/>
  <c r="HQ190" i="4"/>
  <c r="HQ146" i="4"/>
  <c r="HQ133" i="4"/>
  <c r="HQ179" i="4"/>
  <c r="HQ144" i="4"/>
  <c r="HQ176" i="4"/>
  <c r="HQ171" i="4"/>
  <c r="HQ174" i="4"/>
  <c r="HQ145" i="4"/>
  <c r="HQ182" i="4"/>
  <c r="HQ195" i="4"/>
  <c r="HQ169" i="4"/>
  <c r="HQ175" i="4"/>
  <c r="HQ185" i="4"/>
  <c r="HQ178" i="4"/>
  <c r="HQ173" i="4"/>
  <c r="HQ157" i="4"/>
  <c r="HQ154" i="4"/>
  <c r="HQ141" i="4"/>
  <c r="HQ160" i="4"/>
  <c r="HQ196" i="4"/>
  <c r="HQ194" i="4"/>
  <c r="HR132" i="4"/>
  <c r="HL85" i="4" l="1"/>
  <c r="HN9" i="3"/>
  <c r="HN10" i="3" s="1"/>
  <c r="HL13" i="3"/>
  <c r="HM35" i="4"/>
  <c r="HM36" i="4" s="1" a="1"/>
  <c r="HM36" i="4" s="1"/>
  <c r="HM37" i="4" s="1"/>
  <c r="HM38" i="4" s="1"/>
  <c r="HM83" i="4"/>
  <c r="HM85" i="4" s="1"/>
  <c r="HL39" i="4"/>
  <c r="HR82" i="4"/>
  <c r="HP96" i="4"/>
  <c r="AY225" i="2"/>
  <c r="AZ225" i="2" s="1"/>
  <c r="AX226" i="2"/>
  <c r="BG226" i="2" s="1"/>
  <c r="BH226" i="2" s="1"/>
  <c r="BF228" i="2"/>
  <c r="HR196" i="4"/>
  <c r="HR189" i="4"/>
  <c r="HR177" i="4"/>
  <c r="HR164" i="4"/>
  <c r="HR149" i="4"/>
  <c r="HR146" i="4"/>
  <c r="HR142" i="4"/>
  <c r="HR182" i="4"/>
  <c r="HR197" i="4"/>
  <c r="HR187" i="4"/>
  <c r="HR176" i="4"/>
  <c r="HR162" i="4"/>
  <c r="HR147" i="4"/>
  <c r="HR137" i="4"/>
  <c r="HR138" i="4"/>
  <c r="HR195" i="4"/>
  <c r="HR192" i="4"/>
  <c r="HR172" i="4"/>
  <c r="HR171" i="4"/>
  <c r="HR143" i="4"/>
  <c r="HR133" i="4"/>
  <c r="HR134" i="4"/>
  <c r="HR193" i="4"/>
  <c r="HR186" i="4"/>
  <c r="HR170" i="4"/>
  <c r="HR163" i="4"/>
  <c r="HR141" i="4"/>
  <c r="HR159" i="4"/>
  <c r="HR161" i="4"/>
  <c r="HR188" i="4"/>
  <c r="HR183" i="4"/>
  <c r="HR173" i="4"/>
  <c r="HR158" i="4"/>
  <c r="HR175" i="4"/>
  <c r="HR148" i="4"/>
  <c r="HR155" i="4"/>
  <c r="HR184" i="4"/>
  <c r="HR145" i="4"/>
  <c r="HR139" i="4"/>
  <c r="HR178" i="4"/>
  <c r="HR168" i="4"/>
  <c r="HR174" i="4"/>
  <c r="HR157" i="4"/>
  <c r="HR169" i="4"/>
  <c r="HR135" i="4"/>
  <c r="HR190" i="4"/>
  <c r="HR156" i="4"/>
  <c r="HR136" i="4"/>
  <c r="HR191" i="4"/>
  <c r="HR185" i="4"/>
  <c r="HR179" i="4"/>
  <c r="HR160" i="4"/>
  <c r="HR152" i="4"/>
  <c r="HR140" i="4"/>
  <c r="HR181" i="4"/>
  <c r="HR194" i="4"/>
  <c r="HR154" i="4"/>
  <c r="HR153" i="4"/>
  <c r="HR144" i="4"/>
  <c r="HS132" i="4"/>
  <c r="HM39" i="4" l="1"/>
  <c r="HL98" i="4"/>
  <c r="HO9" i="3"/>
  <c r="HO10" i="3" s="1"/>
  <c r="HM13" i="3"/>
  <c r="HN35" i="4"/>
  <c r="HN36" i="4" s="1" a="1"/>
  <c r="HN36" i="4" s="1"/>
  <c r="HN37" i="4" s="1"/>
  <c r="HN38" i="4" s="1"/>
  <c r="HN83" i="4"/>
  <c r="HM98" i="4" s="1"/>
  <c r="HS82" i="4"/>
  <c r="HQ96" i="4"/>
  <c r="AY226" i="2"/>
  <c r="AZ226" i="2" s="1"/>
  <c r="AX227" i="2"/>
  <c r="BG227" i="2" s="1"/>
  <c r="BH227" i="2" s="1"/>
  <c r="HS190" i="4"/>
  <c r="HS187" i="4"/>
  <c r="HS162" i="4"/>
  <c r="HS149" i="4"/>
  <c r="HS157" i="4"/>
  <c r="HS155" i="4"/>
  <c r="HS135" i="4"/>
  <c r="HS188" i="4"/>
  <c r="HS185" i="4"/>
  <c r="HS177" i="4"/>
  <c r="HS147" i="4"/>
  <c r="HS153" i="4"/>
  <c r="HS148" i="4"/>
  <c r="HS133" i="4"/>
  <c r="HS197" i="4"/>
  <c r="HS189" i="4"/>
  <c r="HS173" i="4"/>
  <c r="HS170" i="4"/>
  <c r="HS143" i="4"/>
  <c r="HS142" i="4"/>
  <c r="HS140" i="4"/>
  <c r="HS195" i="4"/>
  <c r="HS186" i="4"/>
  <c r="HS171" i="4"/>
  <c r="HS163" i="4"/>
  <c r="HS141" i="4"/>
  <c r="HS139" i="4"/>
  <c r="HS138" i="4"/>
  <c r="HS194" i="4"/>
  <c r="HS184" i="4"/>
  <c r="HS169" i="4"/>
  <c r="HS158" i="4"/>
  <c r="HS183" i="4"/>
  <c r="HS161" i="4"/>
  <c r="HS136" i="4"/>
  <c r="HS152" i="4"/>
  <c r="HS196" i="4"/>
  <c r="HS172" i="4"/>
  <c r="HS134" i="4"/>
  <c r="HS175" i="4"/>
  <c r="HS168" i="4"/>
  <c r="HS181" i="4"/>
  <c r="HS179" i="4"/>
  <c r="HS146" i="4"/>
  <c r="HS182" i="4"/>
  <c r="HS164" i="4"/>
  <c r="HS160" i="4"/>
  <c r="HS192" i="4"/>
  <c r="HS154" i="4"/>
  <c r="HS176" i="4"/>
  <c r="HS193" i="4"/>
  <c r="HS137" i="4"/>
  <c r="HS191" i="4"/>
  <c r="HS178" i="4"/>
  <c r="HS174" i="4"/>
  <c r="HS145" i="4"/>
  <c r="HS159" i="4"/>
  <c r="HS144" i="4"/>
  <c r="HS156" i="4"/>
  <c r="HT132" i="4"/>
  <c r="BF229" i="2"/>
  <c r="HP9" i="3" l="1"/>
  <c r="HP10" i="3" s="1"/>
  <c r="HN13" i="3"/>
  <c r="HO83" i="4"/>
  <c r="HN98" i="4" s="1"/>
  <c r="HO35" i="4"/>
  <c r="HO36" i="4" s="1" a="1"/>
  <c r="HO36" i="4" s="1"/>
  <c r="HO37" i="4" s="1"/>
  <c r="HO38" i="4" s="1"/>
  <c r="HN85" i="4"/>
  <c r="HN39" i="4"/>
  <c r="HT82" i="4"/>
  <c r="HR96" i="4"/>
  <c r="HT195" i="4"/>
  <c r="HT184" i="4"/>
  <c r="HT171" i="4"/>
  <c r="HT183" i="4"/>
  <c r="HT148" i="4"/>
  <c r="HT138" i="4"/>
  <c r="HT137" i="4"/>
  <c r="HT192" i="4"/>
  <c r="HT194" i="4"/>
  <c r="HT169" i="4"/>
  <c r="HT172" i="4"/>
  <c r="HT146" i="4"/>
  <c r="HT136" i="4"/>
  <c r="HT135" i="4"/>
  <c r="HT190" i="4"/>
  <c r="HT179" i="4"/>
  <c r="HT174" i="4"/>
  <c r="HT160" i="4"/>
  <c r="HT142" i="4"/>
  <c r="HT149" i="4"/>
  <c r="HT162" i="4"/>
  <c r="HT189" i="4"/>
  <c r="HT177" i="4"/>
  <c r="HT170" i="4"/>
  <c r="HT159" i="4"/>
  <c r="HT140" i="4"/>
  <c r="HT141" i="4"/>
  <c r="HT156" i="4"/>
  <c r="HT152" i="4"/>
  <c r="HT187" i="4"/>
  <c r="HT185" i="4"/>
  <c r="HT168" i="4"/>
  <c r="HT157" i="4"/>
  <c r="HT176" i="4"/>
  <c r="HT154" i="4"/>
  <c r="HT145" i="4"/>
  <c r="HT181" i="4"/>
  <c r="HT188" i="4"/>
  <c r="HT153" i="4"/>
  <c r="HT175" i="4"/>
  <c r="HT144" i="4"/>
  <c r="HT173" i="4"/>
  <c r="HT158" i="4"/>
  <c r="HT197" i="4"/>
  <c r="HT178" i="4"/>
  <c r="HT147" i="4"/>
  <c r="HT182" i="4"/>
  <c r="HT186" i="4"/>
  <c r="HT164" i="4"/>
  <c r="HT139" i="4"/>
  <c r="HT196" i="4"/>
  <c r="HT133" i="4"/>
  <c r="HT191" i="4"/>
  <c r="HT193" i="4"/>
  <c r="HT163" i="4"/>
  <c r="HT155" i="4"/>
  <c r="HT134" i="4"/>
  <c r="HT161" i="4"/>
  <c r="HT143" i="4"/>
  <c r="HU132" i="4"/>
  <c r="BF230" i="2"/>
  <c r="AY227" i="2"/>
  <c r="AZ227" i="2" s="1"/>
  <c r="AX228" i="2"/>
  <c r="BG228" i="2" s="1"/>
  <c r="BH228" i="2" s="1"/>
  <c r="HO85" i="4" l="1"/>
  <c r="HO39" i="4"/>
  <c r="HQ9" i="3"/>
  <c r="HQ10" i="3" s="1"/>
  <c r="HO13" i="3"/>
  <c r="HP83" i="4"/>
  <c r="HP85" i="4" s="1"/>
  <c r="HP35" i="4"/>
  <c r="HP36" i="4" s="1" a="1"/>
  <c r="HP36" i="4" s="1"/>
  <c r="HP37" i="4" s="1"/>
  <c r="HP38" i="4" s="1"/>
  <c r="HU82" i="4"/>
  <c r="HS96" i="4"/>
  <c r="BF231" i="2"/>
  <c r="AY228" i="2"/>
  <c r="AZ228" i="2" s="1"/>
  <c r="AX229" i="2"/>
  <c r="BG229" i="2" s="1"/>
  <c r="BH229" i="2" s="1"/>
  <c r="HU188" i="4"/>
  <c r="HU174" i="4"/>
  <c r="HU186" i="4"/>
  <c r="HU155" i="4"/>
  <c r="HU158" i="4"/>
  <c r="HU145" i="4"/>
  <c r="HU134" i="4"/>
  <c r="HU182" i="4"/>
  <c r="HU197" i="4"/>
  <c r="HU190" i="4"/>
  <c r="HU172" i="4"/>
  <c r="HU184" i="4"/>
  <c r="HU153" i="4"/>
  <c r="HU154" i="4"/>
  <c r="HU141" i="4"/>
  <c r="HU196" i="4"/>
  <c r="HU185" i="4"/>
  <c r="HU177" i="4"/>
  <c r="HU171" i="4"/>
  <c r="HU146" i="4"/>
  <c r="HU143" i="4"/>
  <c r="HU139" i="4"/>
  <c r="HU192" i="4"/>
  <c r="HU183" i="4"/>
  <c r="HU168" i="4"/>
  <c r="HU164" i="4"/>
  <c r="HU144" i="4"/>
  <c r="HU138" i="4"/>
  <c r="HU137" i="4"/>
  <c r="HU191" i="4"/>
  <c r="HU179" i="4"/>
  <c r="HU163" i="4"/>
  <c r="HU160" i="4"/>
  <c r="HU142" i="4"/>
  <c r="HU162" i="4"/>
  <c r="HU136" i="4"/>
  <c r="HU178" i="4"/>
  <c r="HU148" i="4"/>
  <c r="HU133" i="4"/>
  <c r="HU176" i="4"/>
  <c r="HU140" i="4"/>
  <c r="HU170" i="4"/>
  <c r="HU173" i="4"/>
  <c r="HU161" i="4"/>
  <c r="HU147" i="4"/>
  <c r="HU194" i="4"/>
  <c r="HU159" i="4"/>
  <c r="HU169" i="4"/>
  <c r="HU181" i="4"/>
  <c r="HU149" i="4"/>
  <c r="HU193" i="4"/>
  <c r="HU135" i="4"/>
  <c r="HU189" i="4"/>
  <c r="HU187" i="4"/>
  <c r="HU175" i="4"/>
  <c r="HU152" i="4"/>
  <c r="HU157" i="4"/>
  <c r="HU156" i="4"/>
  <c r="HU195" i="4"/>
  <c r="HV132" i="4"/>
  <c r="HR9" i="3" l="1"/>
  <c r="HR10" i="3" s="1"/>
  <c r="HP13" i="3"/>
  <c r="HQ83" i="4"/>
  <c r="HP98" i="4" s="1"/>
  <c r="HQ35" i="4"/>
  <c r="HQ36" i="4" s="1" a="1"/>
  <c r="HQ36" i="4" s="1"/>
  <c r="HQ37" i="4" s="1"/>
  <c r="HQ38" i="4" s="1"/>
  <c r="HQ39" i="4" s="1"/>
  <c r="HO98" i="4"/>
  <c r="HP39" i="4"/>
  <c r="HV82" i="4"/>
  <c r="HT96" i="4"/>
  <c r="BF232" i="2"/>
  <c r="AY229" i="2"/>
  <c r="AZ229" i="2" s="1"/>
  <c r="AX230" i="2"/>
  <c r="BG230" i="2" s="1"/>
  <c r="BH230" i="2" s="1"/>
  <c r="HV192" i="4"/>
  <c r="HV178" i="4"/>
  <c r="HV186" i="4"/>
  <c r="HV168" i="4"/>
  <c r="HV143" i="4"/>
  <c r="HV135" i="4"/>
  <c r="HV163" i="4"/>
  <c r="HV190" i="4"/>
  <c r="HV176" i="4"/>
  <c r="HV184" i="4"/>
  <c r="HV161" i="4"/>
  <c r="HV141" i="4"/>
  <c r="HV133" i="4"/>
  <c r="HV157" i="4"/>
  <c r="HV187" i="4"/>
  <c r="HV172" i="4"/>
  <c r="HV171" i="4"/>
  <c r="HV156" i="4"/>
  <c r="HV159" i="4"/>
  <c r="HV142" i="4"/>
  <c r="HV138" i="4"/>
  <c r="HV197" i="4"/>
  <c r="HV185" i="4"/>
  <c r="HV170" i="4"/>
  <c r="HV164" i="4"/>
  <c r="HV154" i="4"/>
  <c r="HV148" i="4"/>
  <c r="HV155" i="4"/>
  <c r="HV196" i="4"/>
  <c r="HV191" i="4"/>
  <c r="HV189" i="4"/>
  <c r="HV162" i="4"/>
  <c r="HV149" i="4"/>
  <c r="HV140" i="4"/>
  <c r="HV144" i="4"/>
  <c r="HV152" i="4"/>
  <c r="HV193" i="4"/>
  <c r="HV173" i="4"/>
  <c r="HV136" i="4"/>
  <c r="HV188" i="4"/>
  <c r="HV158" i="4"/>
  <c r="HV134" i="4"/>
  <c r="HV183" i="4"/>
  <c r="HV147" i="4"/>
  <c r="HV146" i="4"/>
  <c r="HV174" i="4"/>
  <c r="HV145" i="4"/>
  <c r="HV181" i="4"/>
  <c r="HV194" i="4"/>
  <c r="HV175" i="4"/>
  <c r="HV137" i="4"/>
  <c r="HV139" i="4"/>
  <c r="HV153" i="4"/>
  <c r="HV182" i="4"/>
  <c r="HV195" i="4"/>
  <c r="HV177" i="4"/>
  <c r="HV179" i="4"/>
  <c r="HV160" i="4"/>
  <c r="HV169" i="4"/>
  <c r="HW132" i="4"/>
  <c r="HQ85" i="4" l="1"/>
  <c r="HS9" i="3"/>
  <c r="HS10" i="3" s="1"/>
  <c r="HQ13" i="3"/>
  <c r="HR35" i="4"/>
  <c r="HR36" i="4" s="1" a="1"/>
  <c r="HR36" i="4" s="1"/>
  <c r="HR37" i="4" s="1"/>
  <c r="HR38" i="4" s="1"/>
  <c r="HR39" i="4" s="1"/>
  <c r="HR83" i="4"/>
  <c r="HW82" i="4"/>
  <c r="HU96" i="4"/>
  <c r="AY230" i="2"/>
  <c r="AZ230" i="2" s="1"/>
  <c r="AX231" i="2"/>
  <c r="BG231" i="2" s="1"/>
  <c r="BH231" i="2" s="1"/>
  <c r="HW190" i="4"/>
  <c r="HW184" i="4"/>
  <c r="HW169" i="4"/>
  <c r="HW156" i="4"/>
  <c r="HW159" i="4"/>
  <c r="HW153" i="4"/>
  <c r="HW135" i="4"/>
  <c r="HW188" i="4"/>
  <c r="HW183" i="4"/>
  <c r="HW164" i="4"/>
  <c r="HW154" i="4"/>
  <c r="HW155" i="4"/>
  <c r="HW146" i="4"/>
  <c r="HW134" i="4"/>
  <c r="HW197" i="4"/>
  <c r="HW195" i="4"/>
  <c r="HW179" i="4"/>
  <c r="HW176" i="4"/>
  <c r="HW147" i="4"/>
  <c r="HW144" i="4"/>
  <c r="HW160" i="4"/>
  <c r="HW181" i="4"/>
  <c r="HW196" i="4"/>
  <c r="HW189" i="4"/>
  <c r="HW177" i="4"/>
  <c r="HW172" i="4"/>
  <c r="HW145" i="4"/>
  <c r="HW140" i="4"/>
  <c r="HW136" i="4"/>
  <c r="HW182" i="4"/>
  <c r="HW194" i="4"/>
  <c r="HW187" i="4"/>
  <c r="HW175" i="4"/>
  <c r="HW168" i="4"/>
  <c r="HW143" i="4"/>
  <c r="HW139" i="4"/>
  <c r="HW170" i="4"/>
  <c r="HW171" i="4"/>
  <c r="HW163" i="4"/>
  <c r="HW193" i="4"/>
  <c r="HW162" i="4"/>
  <c r="HW157" i="4"/>
  <c r="HW192" i="4"/>
  <c r="HW161" i="4"/>
  <c r="HW142" i="4"/>
  <c r="HW152" i="4"/>
  <c r="HW191" i="4"/>
  <c r="HW158" i="4"/>
  <c r="HW138" i="4"/>
  <c r="HW178" i="4"/>
  <c r="HW174" i="4"/>
  <c r="HW173" i="4"/>
  <c r="HW149" i="4"/>
  <c r="HW141" i="4"/>
  <c r="HW148" i="4"/>
  <c r="HW133" i="4"/>
  <c r="HW185" i="4"/>
  <c r="HW186" i="4"/>
  <c r="HW137" i="4"/>
  <c r="HX132" i="4"/>
  <c r="BF233" i="2"/>
  <c r="HQ98" i="4" l="1"/>
  <c r="HT9" i="3"/>
  <c r="HT10" i="3" s="1"/>
  <c r="HR13" i="3"/>
  <c r="HS35" i="4"/>
  <c r="HS36" i="4" s="1" a="1"/>
  <c r="HS36" i="4" s="1"/>
  <c r="HS37" i="4" s="1"/>
  <c r="HS38" i="4" s="1"/>
  <c r="HS39" i="4" s="1"/>
  <c r="HS83" i="4"/>
  <c r="HR98" i="4" s="1"/>
  <c r="HR85" i="4"/>
  <c r="HX82" i="4"/>
  <c r="HV96" i="4"/>
  <c r="AY231" i="2"/>
  <c r="AZ231" i="2" s="1"/>
  <c r="AX232" i="2"/>
  <c r="BG232" i="2" s="1"/>
  <c r="BH232" i="2" s="1"/>
  <c r="HX188" i="4"/>
  <c r="HX189" i="4"/>
  <c r="HX168" i="4"/>
  <c r="HX155" i="4"/>
  <c r="HX160" i="4"/>
  <c r="HX156" i="4"/>
  <c r="HX139" i="4"/>
  <c r="HX182" i="4"/>
  <c r="HX196" i="4"/>
  <c r="HX187" i="4"/>
  <c r="HX175" i="4"/>
  <c r="HX163" i="4"/>
  <c r="HX153" i="4"/>
  <c r="HX149" i="4"/>
  <c r="HX145" i="4"/>
  <c r="HX197" i="4"/>
  <c r="HX192" i="4"/>
  <c r="HX171" i="4"/>
  <c r="HX174" i="4"/>
  <c r="HX146" i="4"/>
  <c r="HX136" i="4"/>
  <c r="HX135" i="4"/>
  <c r="HX194" i="4"/>
  <c r="HX185" i="4"/>
  <c r="HX169" i="4"/>
  <c r="HX178" i="4"/>
  <c r="HX144" i="4"/>
  <c r="HX134" i="4"/>
  <c r="HX133" i="4"/>
  <c r="HX193" i="4"/>
  <c r="HX184" i="4"/>
  <c r="HX183" i="4"/>
  <c r="HX162" i="4"/>
  <c r="HX173" i="4"/>
  <c r="HX140" i="4"/>
  <c r="HX158" i="4"/>
  <c r="HX176" i="4"/>
  <c r="HX170" i="4"/>
  <c r="HX147" i="4"/>
  <c r="HX195" i="4"/>
  <c r="HX172" i="4"/>
  <c r="HX141" i="4"/>
  <c r="HX190" i="4"/>
  <c r="HX161" i="4"/>
  <c r="HX154" i="4"/>
  <c r="HX179" i="4"/>
  <c r="HX148" i="4"/>
  <c r="HX137" i="4"/>
  <c r="HX152" i="4"/>
  <c r="HX177" i="4"/>
  <c r="HX159" i="4"/>
  <c r="HX157" i="4"/>
  <c r="HX181" i="4"/>
  <c r="HX142" i="4"/>
  <c r="HX138" i="4"/>
  <c r="HX191" i="4"/>
  <c r="HX186" i="4"/>
  <c r="HX143" i="4"/>
  <c r="HX164" i="4"/>
  <c r="HY132" i="4"/>
  <c r="BF234" i="2"/>
  <c r="HS85" i="4" l="1"/>
  <c r="HU9" i="3"/>
  <c r="HU10" i="3" s="1"/>
  <c r="HS13" i="3"/>
  <c r="HT35" i="4"/>
  <c r="HT36" i="4" s="1" a="1"/>
  <c r="HT36" i="4" s="1"/>
  <c r="HT37" i="4" s="1"/>
  <c r="HT38" i="4" s="1"/>
  <c r="HT39" i="4" s="1"/>
  <c r="HT83" i="4"/>
  <c r="HS98" i="4" s="1"/>
  <c r="HY82" i="4"/>
  <c r="HW96" i="4"/>
  <c r="HY192" i="4"/>
  <c r="HY184" i="4"/>
  <c r="HY168" i="4"/>
  <c r="HY157" i="4"/>
  <c r="HY177" i="4"/>
  <c r="HY164" i="4"/>
  <c r="HY136" i="4"/>
  <c r="HY194" i="4"/>
  <c r="HY179" i="4"/>
  <c r="HY163" i="4"/>
  <c r="HY155" i="4"/>
  <c r="HY175" i="4"/>
  <c r="HY158" i="4"/>
  <c r="HY135" i="4"/>
  <c r="HY189" i="4"/>
  <c r="HY187" i="4"/>
  <c r="HY173" i="4"/>
  <c r="HY148" i="4"/>
  <c r="HY156" i="4"/>
  <c r="HY147" i="4"/>
  <c r="HY133" i="4"/>
  <c r="HY197" i="4"/>
  <c r="HY186" i="4"/>
  <c r="HY185" i="4"/>
  <c r="HY178" i="4"/>
  <c r="HY160" i="4"/>
  <c r="HY137" i="4"/>
  <c r="HY152" i="4"/>
  <c r="HY190" i="4"/>
  <c r="HY162" i="4"/>
  <c r="HY149" i="4"/>
  <c r="HY139" i="4"/>
  <c r="HY181" i="4"/>
  <c r="HY196" i="4"/>
  <c r="HY176" i="4"/>
  <c r="HY159" i="4"/>
  <c r="HY145" i="4"/>
  <c r="HY134" i="4"/>
  <c r="HY182" i="4"/>
  <c r="HY195" i="4"/>
  <c r="HY174" i="4"/>
  <c r="HY153" i="4"/>
  <c r="HY141" i="4"/>
  <c r="HY188" i="4"/>
  <c r="HY161" i="4"/>
  <c r="HY142" i="4"/>
  <c r="HY143" i="4"/>
  <c r="HY170" i="4"/>
  <c r="HY169" i="4"/>
  <c r="HY146" i="4"/>
  <c r="HY144" i="4"/>
  <c r="HY191" i="4"/>
  <c r="HY138" i="4"/>
  <c r="HY193" i="4"/>
  <c r="HY183" i="4"/>
  <c r="HY172" i="4"/>
  <c r="HY140" i="4"/>
  <c r="HY171" i="4"/>
  <c r="HY154" i="4"/>
  <c r="HZ132" i="4"/>
  <c r="AY232" i="2"/>
  <c r="AZ232" i="2" s="1"/>
  <c r="AX233" i="2"/>
  <c r="BG233" i="2" s="1"/>
  <c r="BH233" i="2" s="1"/>
  <c r="BF235" i="2"/>
  <c r="HT85" i="4" l="1"/>
  <c r="HV9" i="3"/>
  <c r="HV10" i="3" s="1"/>
  <c r="HT13" i="3"/>
  <c r="HU83" i="4"/>
  <c r="HT98" i="4" s="1"/>
  <c r="HU35" i="4"/>
  <c r="HU36" i="4" s="1" a="1"/>
  <c r="HU36" i="4" s="1"/>
  <c r="HU37" i="4" s="1"/>
  <c r="HU38" i="4" s="1"/>
  <c r="HU39" i="4" s="1"/>
  <c r="HZ82" i="4"/>
  <c r="HX96" i="4"/>
  <c r="BF236" i="2"/>
  <c r="HZ197" i="4"/>
  <c r="HZ190" i="4"/>
  <c r="HZ174" i="4"/>
  <c r="HZ160" i="4"/>
  <c r="HZ149" i="4"/>
  <c r="HZ138" i="4"/>
  <c r="HZ157" i="4"/>
  <c r="HZ194" i="4"/>
  <c r="HZ188" i="4"/>
  <c r="HZ172" i="4"/>
  <c r="HZ177" i="4"/>
  <c r="HZ147" i="4"/>
  <c r="HZ137" i="4"/>
  <c r="HZ192" i="4"/>
  <c r="HZ176" i="4"/>
  <c r="HZ179" i="4"/>
  <c r="HZ171" i="4"/>
  <c r="HZ161" i="4"/>
  <c r="HZ191" i="4"/>
  <c r="HZ170" i="4"/>
  <c r="HZ163" i="4"/>
  <c r="HZ153" i="4"/>
  <c r="HZ146" i="4"/>
  <c r="HZ152" i="4"/>
  <c r="HZ189" i="4"/>
  <c r="HZ184" i="4"/>
  <c r="HZ158" i="4"/>
  <c r="HZ142" i="4"/>
  <c r="HZ136" i="4"/>
  <c r="HZ181" i="4"/>
  <c r="HZ187" i="4"/>
  <c r="HZ173" i="4"/>
  <c r="HZ156" i="4"/>
  <c r="HZ135" i="4"/>
  <c r="HZ134" i="4"/>
  <c r="HZ182" i="4"/>
  <c r="HZ195" i="4"/>
  <c r="HZ178" i="4"/>
  <c r="HZ162" i="4"/>
  <c r="HZ143" i="4"/>
  <c r="HZ144" i="4"/>
  <c r="HZ148" i="4"/>
  <c r="HZ164" i="4"/>
  <c r="HZ168" i="4"/>
  <c r="HZ175" i="4"/>
  <c r="HZ159" i="4"/>
  <c r="HZ196" i="4"/>
  <c r="HZ154" i="4"/>
  <c r="HZ140" i="4"/>
  <c r="HZ193" i="4"/>
  <c r="HZ145" i="4"/>
  <c r="HZ186" i="4"/>
  <c r="HZ133" i="4"/>
  <c r="HZ185" i="4"/>
  <c r="HZ183" i="4"/>
  <c r="HZ169" i="4"/>
  <c r="HZ141" i="4"/>
  <c r="HZ155" i="4"/>
  <c r="HZ139" i="4"/>
  <c r="IA132" i="4"/>
  <c r="AY233" i="2"/>
  <c r="AZ233" i="2" s="1"/>
  <c r="AX234" i="2"/>
  <c r="BG234" i="2" s="1"/>
  <c r="BH234" i="2" s="1"/>
  <c r="HU85" i="4" l="1"/>
  <c r="HW9" i="3"/>
  <c r="HW10" i="3" s="1"/>
  <c r="HU13" i="3"/>
  <c r="HV35" i="4"/>
  <c r="HV36" i="4" s="1" a="1"/>
  <c r="HV36" i="4" s="1"/>
  <c r="HV37" i="4" s="1"/>
  <c r="HV38" i="4" s="1"/>
  <c r="HV39" i="4" s="1"/>
  <c r="HV83" i="4"/>
  <c r="HV85" i="4" s="1"/>
  <c r="IA82" i="4"/>
  <c r="HY96" i="4"/>
  <c r="IA190" i="4"/>
  <c r="IA186" i="4"/>
  <c r="IA164" i="4"/>
  <c r="IA191" i="4"/>
  <c r="IA175" i="4"/>
  <c r="IA163" i="4"/>
  <c r="IA143" i="4"/>
  <c r="IA139" i="4"/>
  <c r="IA172" i="4"/>
  <c r="IA197" i="4"/>
  <c r="IA189" i="4"/>
  <c r="IA173" i="4"/>
  <c r="IA160" i="4"/>
  <c r="IA141" i="4"/>
  <c r="IA168" i="4"/>
  <c r="IA138" i="4"/>
  <c r="IA196" i="4"/>
  <c r="IA185" i="4"/>
  <c r="IA171" i="4"/>
  <c r="IA158" i="4"/>
  <c r="IA176" i="4"/>
  <c r="IA159" i="4"/>
  <c r="IA137" i="4"/>
  <c r="IA194" i="4"/>
  <c r="IA184" i="4"/>
  <c r="IA169" i="4"/>
  <c r="IA156" i="4"/>
  <c r="IA161" i="4"/>
  <c r="IA155" i="4"/>
  <c r="IA135" i="4"/>
  <c r="IA188" i="4"/>
  <c r="IA183" i="4"/>
  <c r="IA170" i="4"/>
  <c r="IA147" i="4"/>
  <c r="IA146" i="4"/>
  <c r="IA140" i="4"/>
  <c r="IA182" i="4"/>
  <c r="IA178" i="4"/>
  <c r="IA157" i="4"/>
  <c r="IA177" i="4"/>
  <c r="IA153" i="4"/>
  <c r="IA162" i="4"/>
  <c r="IA142" i="4"/>
  <c r="IA152" i="4"/>
  <c r="IA174" i="4"/>
  <c r="IA148" i="4"/>
  <c r="IA181" i="4"/>
  <c r="IA193" i="4"/>
  <c r="IA154" i="4"/>
  <c r="IA136" i="4"/>
  <c r="IA145" i="4"/>
  <c r="IA144" i="4"/>
  <c r="IA133" i="4"/>
  <c r="IA195" i="4"/>
  <c r="IA134" i="4"/>
  <c r="IA192" i="4"/>
  <c r="IA179" i="4"/>
  <c r="IA187" i="4"/>
  <c r="IA149" i="4"/>
  <c r="IB132" i="4"/>
  <c r="AY234" i="2"/>
  <c r="AZ234" i="2" s="1"/>
  <c r="AX235" i="2"/>
  <c r="BG235" i="2" s="1"/>
  <c r="BH235" i="2" s="1"/>
  <c r="BF237" i="2"/>
  <c r="HU98" i="4" l="1"/>
  <c r="HX9" i="3"/>
  <c r="HX10" i="3" s="1"/>
  <c r="HV13" i="3"/>
  <c r="HW83" i="4"/>
  <c r="HW35" i="4"/>
  <c r="HW36" i="4" s="1" a="1"/>
  <c r="HW36" i="4" s="1"/>
  <c r="HW37" i="4" s="1"/>
  <c r="HW38" i="4" s="1"/>
  <c r="HW39" i="4" s="1"/>
  <c r="IB82" i="4"/>
  <c r="HZ96" i="4"/>
  <c r="IB187" i="4"/>
  <c r="IB177" i="4"/>
  <c r="IB170" i="4"/>
  <c r="IB155" i="4"/>
  <c r="IB154" i="4"/>
  <c r="IB158" i="4"/>
  <c r="IB141" i="4"/>
  <c r="IB196" i="4"/>
  <c r="IB191" i="4"/>
  <c r="IB184" i="4"/>
  <c r="IB168" i="4"/>
  <c r="IB153" i="4"/>
  <c r="IB143" i="4"/>
  <c r="IB147" i="4"/>
  <c r="IB195" i="4"/>
  <c r="IB189" i="4"/>
  <c r="IB175" i="4"/>
  <c r="IB163" i="4"/>
  <c r="IB148" i="4"/>
  <c r="IB139" i="4"/>
  <c r="IB138" i="4"/>
  <c r="IB197" i="4"/>
  <c r="IB186" i="4"/>
  <c r="IB173" i="4"/>
  <c r="IB161" i="4"/>
  <c r="IB146" i="4"/>
  <c r="IB136" i="4"/>
  <c r="IB137" i="4"/>
  <c r="IB190" i="4"/>
  <c r="IB183" i="4"/>
  <c r="IB178" i="4"/>
  <c r="IB159" i="4"/>
  <c r="IB140" i="4"/>
  <c r="IB145" i="4"/>
  <c r="IB160" i="4"/>
  <c r="IB182" i="4"/>
  <c r="IB171" i="4"/>
  <c r="IB172" i="4"/>
  <c r="IB181" i="4"/>
  <c r="IB169" i="4"/>
  <c r="IB134" i="4"/>
  <c r="IB194" i="4"/>
  <c r="IB174" i="4"/>
  <c r="IB156" i="4"/>
  <c r="IB193" i="4"/>
  <c r="IB176" i="4"/>
  <c r="IB162" i="4"/>
  <c r="IB188" i="4"/>
  <c r="IB157" i="4"/>
  <c r="IB133" i="4"/>
  <c r="IB135" i="4"/>
  <c r="IB149" i="4"/>
  <c r="IB192" i="4"/>
  <c r="IB152" i="4"/>
  <c r="IB185" i="4"/>
  <c r="IB179" i="4"/>
  <c r="IB144" i="4"/>
  <c r="IB164" i="4"/>
  <c r="IB142" i="4"/>
  <c r="IC132" i="4"/>
  <c r="AY235" i="2"/>
  <c r="AZ235" i="2" s="1"/>
  <c r="AX236" i="2"/>
  <c r="BG236" i="2" s="1"/>
  <c r="BH236" i="2" s="1"/>
  <c r="BF238" i="2"/>
  <c r="HW85" i="4" l="1"/>
  <c r="HY9" i="3"/>
  <c r="HY10" i="3" s="1"/>
  <c r="HW13" i="3"/>
  <c r="HX35" i="4"/>
  <c r="HX36" i="4" s="1" a="1"/>
  <c r="HX36" i="4" s="1"/>
  <c r="HX37" i="4" s="1"/>
  <c r="HX38" i="4" s="1"/>
  <c r="HX39" i="4" s="1"/>
  <c r="HX83" i="4"/>
  <c r="HX85" i="4" s="1"/>
  <c r="HV98" i="4"/>
  <c r="IC82" i="4"/>
  <c r="IA96" i="4"/>
  <c r="AY236" i="2"/>
  <c r="AZ236" i="2" s="1"/>
  <c r="AX237" i="2"/>
  <c r="BG237" i="2" s="1"/>
  <c r="BH237" i="2" s="1"/>
  <c r="IC192" i="4"/>
  <c r="IC190" i="4"/>
  <c r="IC170" i="4"/>
  <c r="IC159" i="4"/>
  <c r="IC140" i="4"/>
  <c r="IC160" i="4"/>
  <c r="IC136" i="4"/>
  <c r="IC191" i="4"/>
  <c r="IC179" i="4"/>
  <c r="IC168" i="4"/>
  <c r="IC157" i="4"/>
  <c r="IC169" i="4"/>
  <c r="IC156" i="4"/>
  <c r="IC133" i="4"/>
  <c r="IC194" i="4"/>
  <c r="IC184" i="4"/>
  <c r="IC163" i="4"/>
  <c r="IC155" i="4"/>
  <c r="IC162" i="4"/>
  <c r="IC149" i="4"/>
  <c r="IC134" i="4"/>
  <c r="IC152" i="4"/>
  <c r="IC189" i="4"/>
  <c r="IC178" i="4"/>
  <c r="IC161" i="4"/>
  <c r="IC153" i="4"/>
  <c r="IC158" i="4"/>
  <c r="IC145" i="4"/>
  <c r="IC135" i="4"/>
  <c r="IC181" i="4"/>
  <c r="IC193" i="4"/>
  <c r="IC186" i="4"/>
  <c r="IC174" i="4"/>
  <c r="IC171" i="4"/>
  <c r="IC144" i="4"/>
  <c r="IC143" i="4"/>
  <c r="IC137" i="4"/>
  <c r="IC177" i="4"/>
  <c r="IC142" i="4"/>
  <c r="IC176" i="4"/>
  <c r="IC154" i="4"/>
  <c r="IC197" i="4"/>
  <c r="IC172" i="4"/>
  <c r="IC147" i="4"/>
  <c r="IC196" i="4"/>
  <c r="IC185" i="4"/>
  <c r="IC138" i="4"/>
  <c r="IC188" i="4"/>
  <c r="IC164" i="4"/>
  <c r="IC173" i="4"/>
  <c r="IC141" i="4"/>
  <c r="IC139" i="4"/>
  <c r="IC195" i="4"/>
  <c r="IC187" i="4"/>
  <c r="IC183" i="4"/>
  <c r="IC148" i="4"/>
  <c r="IC175" i="4"/>
  <c r="IC146" i="4"/>
  <c r="IC182" i="4"/>
  <c r="ID132" i="4"/>
  <c r="BF239" i="2"/>
  <c r="HZ9" i="3" l="1"/>
  <c r="HZ10" i="3" s="1"/>
  <c r="HX13" i="3"/>
  <c r="HY83" i="4"/>
  <c r="HY35" i="4"/>
  <c r="HY36" i="4" s="1" a="1"/>
  <c r="HY36" i="4" s="1"/>
  <c r="HY37" i="4" s="1"/>
  <c r="HY38" i="4" s="1"/>
  <c r="HY39" i="4" s="1"/>
  <c r="HW98" i="4"/>
  <c r="ID82" i="4"/>
  <c r="IB96" i="4"/>
  <c r="ID196" i="4"/>
  <c r="ID185" i="4"/>
  <c r="ID170" i="4"/>
  <c r="ID162" i="4"/>
  <c r="ID149" i="4"/>
  <c r="ID137" i="4"/>
  <c r="ID148" i="4"/>
  <c r="ID194" i="4"/>
  <c r="ID189" i="4"/>
  <c r="ID188" i="4"/>
  <c r="ID160" i="4"/>
  <c r="ID147" i="4"/>
  <c r="ID135" i="4"/>
  <c r="ID140" i="4"/>
  <c r="ID195" i="4"/>
  <c r="ID186" i="4"/>
  <c r="ID179" i="4"/>
  <c r="ID169" i="4"/>
  <c r="ID145" i="4"/>
  <c r="ID133" i="4"/>
  <c r="ID139" i="4"/>
  <c r="ID152" i="4"/>
  <c r="ID193" i="4"/>
  <c r="ID184" i="4"/>
  <c r="ID175" i="4"/>
  <c r="ID168" i="4"/>
  <c r="ID143" i="4"/>
  <c r="ID157" i="4"/>
  <c r="ID136" i="4"/>
  <c r="ID181" i="4"/>
  <c r="ID190" i="4"/>
  <c r="ID174" i="4"/>
  <c r="ID177" i="4"/>
  <c r="ID156" i="4"/>
  <c r="ID155" i="4"/>
  <c r="ID163" i="4"/>
  <c r="ID142" i="4"/>
  <c r="ID176" i="4"/>
  <c r="ID141" i="4"/>
  <c r="ID172" i="4"/>
  <c r="ID173" i="4"/>
  <c r="ID182" i="4"/>
  <c r="ID171" i="4"/>
  <c r="ID144" i="4"/>
  <c r="ID197" i="4"/>
  <c r="ID183" i="4"/>
  <c r="ID146" i="4"/>
  <c r="ID191" i="4"/>
  <c r="ID161" i="4"/>
  <c r="ID159" i="4"/>
  <c r="ID138" i="4"/>
  <c r="ID134" i="4"/>
  <c r="ID192" i="4"/>
  <c r="ID153" i="4"/>
  <c r="ID187" i="4"/>
  <c r="ID178" i="4"/>
  <c r="ID158" i="4"/>
  <c r="ID164" i="4"/>
  <c r="ID154" i="4"/>
  <c r="IE132" i="4"/>
  <c r="BF240" i="2"/>
  <c r="AY237" i="2"/>
  <c r="AZ237" i="2" s="1"/>
  <c r="AX238" i="2"/>
  <c r="BG238" i="2" s="1"/>
  <c r="BH238" i="2" s="1"/>
  <c r="HY85" i="4" l="1"/>
  <c r="HX98" i="4"/>
  <c r="IA9" i="3"/>
  <c r="IA10" i="3" s="1"/>
  <c r="HY13" i="3"/>
  <c r="HZ83" i="4"/>
  <c r="HZ35" i="4"/>
  <c r="HZ36" i="4" s="1" a="1"/>
  <c r="HZ36" i="4" s="1"/>
  <c r="HZ37" i="4" s="1"/>
  <c r="HZ38" i="4" s="1"/>
  <c r="HZ39" i="4" s="1"/>
  <c r="IE82" i="4"/>
  <c r="IC96" i="4"/>
  <c r="BF241" i="2"/>
  <c r="AY238" i="2"/>
  <c r="AZ238" i="2" s="1"/>
  <c r="AX239" i="2"/>
  <c r="BG239" i="2" s="1"/>
  <c r="BH239" i="2" s="1"/>
  <c r="IE191" i="4"/>
  <c r="IE186" i="4"/>
  <c r="IE164" i="4"/>
  <c r="IE154" i="4"/>
  <c r="IE163" i="4"/>
  <c r="IE153" i="4"/>
  <c r="IE134" i="4"/>
  <c r="IE152" i="4"/>
  <c r="IE190" i="4"/>
  <c r="IE175" i="4"/>
  <c r="IE162" i="4"/>
  <c r="IE149" i="4"/>
  <c r="IE159" i="4"/>
  <c r="IE146" i="4"/>
  <c r="IE133" i="4"/>
  <c r="IE181" i="4"/>
  <c r="IE197" i="4"/>
  <c r="IE188" i="4"/>
  <c r="IE173" i="4"/>
  <c r="IE176" i="4"/>
  <c r="IE147" i="4"/>
  <c r="IE155" i="4"/>
  <c r="IE142" i="4"/>
  <c r="IE182" i="4"/>
  <c r="IE196" i="4"/>
  <c r="IE189" i="4"/>
  <c r="IE171" i="4"/>
  <c r="IE172" i="4"/>
  <c r="IE145" i="4"/>
  <c r="IE148" i="4"/>
  <c r="IE138" i="4"/>
  <c r="IE193" i="4"/>
  <c r="IE178" i="4"/>
  <c r="IE183" i="4"/>
  <c r="IE158" i="4"/>
  <c r="IE170" i="4"/>
  <c r="IE139" i="4"/>
  <c r="IE137" i="4"/>
  <c r="IE169" i="4"/>
  <c r="IE160" i="4"/>
  <c r="IE185" i="4"/>
  <c r="IE144" i="4"/>
  <c r="IE194" i="4"/>
  <c r="IE177" i="4"/>
  <c r="IE140" i="4"/>
  <c r="IE195" i="4"/>
  <c r="IE168" i="4"/>
  <c r="IE157" i="4"/>
  <c r="IE187" i="4"/>
  <c r="IE156" i="4"/>
  <c r="IE174" i="4"/>
  <c r="IE192" i="4"/>
  <c r="IE184" i="4"/>
  <c r="IE179" i="4"/>
  <c r="IE161" i="4"/>
  <c r="IE143" i="4"/>
  <c r="IE136" i="4"/>
  <c r="IE141" i="4"/>
  <c r="IE135" i="4"/>
  <c r="IF132" i="4"/>
  <c r="HY98" i="4" l="1"/>
  <c r="HZ85" i="4"/>
  <c r="IB9" i="3"/>
  <c r="IB10" i="3" s="1"/>
  <c r="HZ13" i="3"/>
  <c r="IA35" i="4"/>
  <c r="IA36" i="4" s="1" a="1"/>
  <c r="IA36" i="4" s="1"/>
  <c r="IA37" i="4" s="1"/>
  <c r="IA38" i="4" s="1"/>
  <c r="IA39" i="4" s="1"/>
  <c r="IA83" i="4"/>
  <c r="HZ98" i="4" s="1"/>
  <c r="IF82" i="4"/>
  <c r="ID96" i="4"/>
  <c r="BF242" i="2"/>
  <c r="IF193" i="4"/>
  <c r="IF192" i="4"/>
  <c r="IF169" i="4"/>
  <c r="IF160" i="4"/>
  <c r="IF144" i="4"/>
  <c r="IF134" i="4"/>
  <c r="IF135" i="4"/>
  <c r="IF152" i="4"/>
  <c r="IF194" i="4"/>
  <c r="IF189" i="4"/>
  <c r="IF176" i="4"/>
  <c r="IF162" i="4"/>
  <c r="IF142" i="4"/>
  <c r="IF158" i="4"/>
  <c r="IF133" i="4"/>
  <c r="IF181" i="4"/>
  <c r="IF190" i="4"/>
  <c r="IF183" i="4"/>
  <c r="IF172" i="4"/>
  <c r="IF159" i="4"/>
  <c r="IF140" i="4"/>
  <c r="IF147" i="4"/>
  <c r="IF154" i="4"/>
  <c r="IF182" i="4"/>
  <c r="IF187" i="4"/>
  <c r="IF179" i="4"/>
  <c r="IF178" i="4"/>
  <c r="IF157" i="4"/>
  <c r="IF174" i="4"/>
  <c r="IF139" i="4"/>
  <c r="IF143" i="4"/>
  <c r="IF197" i="4"/>
  <c r="IF191" i="4"/>
  <c r="IF173" i="4"/>
  <c r="IF161" i="4"/>
  <c r="IF148" i="4"/>
  <c r="IF145" i="4"/>
  <c r="IF141" i="4"/>
  <c r="IF175" i="4"/>
  <c r="IF184" i="4"/>
  <c r="IF171" i="4"/>
  <c r="IF156" i="4"/>
  <c r="IF196" i="4"/>
  <c r="IF168" i="4"/>
  <c r="IF136" i="4"/>
  <c r="IF195" i="4"/>
  <c r="IF163" i="4"/>
  <c r="IF164" i="4"/>
  <c r="IF186" i="4"/>
  <c r="IF155" i="4"/>
  <c r="IF137" i="4"/>
  <c r="IF188" i="4"/>
  <c r="IF185" i="4"/>
  <c r="IF177" i="4"/>
  <c r="IF170" i="4"/>
  <c r="IF153" i="4"/>
  <c r="IF149" i="4"/>
  <c r="IF146" i="4"/>
  <c r="IF138" i="4"/>
  <c r="IG132" i="4"/>
  <c r="AY239" i="2"/>
  <c r="AZ239" i="2" s="1"/>
  <c r="AX240" i="2"/>
  <c r="BG240" i="2" s="1"/>
  <c r="BH240" i="2" s="1"/>
  <c r="IA85" i="4" l="1"/>
  <c r="IC9" i="3"/>
  <c r="IC10" i="3" s="1"/>
  <c r="IA13" i="3"/>
  <c r="IB35" i="4"/>
  <c r="IB36" i="4" s="1" a="1"/>
  <c r="IB36" i="4" s="1"/>
  <c r="IB37" i="4" s="1"/>
  <c r="IB38" i="4" s="1"/>
  <c r="IB39" i="4" s="1"/>
  <c r="IB83" i="4"/>
  <c r="IG82" i="4"/>
  <c r="IE96" i="4"/>
  <c r="IG197" i="4"/>
  <c r="IG185" i="4"/>
  <c r="IG174" i="4"/>
  <c r="IG169" i="4"/>
  <c r="IG144" i="4"/>
  <c r="IG149" i="4"/>
  <c r="IG175" i="4"/>
  <c r="IG194" i="4"/>
  <c r="IG190" i="4"/>
  <c r="IG172" i="4"/>
  <c r="IG162" i="4"/>
  <c r="IG142" i="4"/>
  <c r="IG145" i="4"/>
  <c r="IG139" i="4"/>
  <c r="IG193" i="4"/>
  <c r="IG183" i="4"/>
  <c r="IG170" i="4"/>
  <c r="IG159" i="4"/>
  <c r="IG140" i="4"/>
  <c r="IG141" i="4"/>
  <c r="IG137" i="4"/>
  <c r="IG195" i="4"/>
  <c r="IG179" i="4"/>
  <c r="IG178" i="4"/>
  <c r="IG157" i="4"/>
  <c r="IG187" i="4"/>
  <c r="IG138" i="4"/>
  <c r="IG160" i="4"/>
  <c r="IG189" i="4"/>
  <c r="IG177" i="4"/>
  <c r="IG161" i="4"/>
  <c r="IG148" i="4"/>
  <c r="IG164" i="4"/>
  <c r="IG147" i="4"/>
  <c r="IG135" i="4"/>
  <c r="IG181" i="4"/>
  <c r="IG192" i="4"/>
  <c r="IG173" i="4"/>
  <c r="IG154" i="4"/>
  <c r="IG191" i="4"/>
  <c r="IG155" i="4"/>
  <c r="IG143" i="4"/>
  <c r="IG196" i="4"/>
  <c r="IG153" i="4"/>
  <c r="IG136" i="4"/>
  <c r="IG188" i="4"/>
  <c r="IG146" i="4"/>
  <c r="IG133" i="4"/>
  <c r="IG176" i="4"/>
  <c r="IG184" i="4"/>
  <c r="IG152" i="4"/>
  <c r="IG186" i="4"/>
  <c r="IG182" i="4"/>
  <c r="IG168" i="4"/>
  <c r="IG163" i="4"/>
  <c r="IG171" i="4"/>
  <c r="IG158" i="4"/>
  <c r="IG156" i="4"/>
  <c r="IG134" i="4"/>
  <c r="IH132" i="4"/>
  <c r="AY240" i="2"/>
  <c r="AZ240" i="2" s="1"/>
  <c r="AX241" i="2"/>
  <c r="BG241" i="2" s="1"/>
  <c r="BH241" i="2" s="1"/>
  <c r="BF243" i="2"/>
  <c r="IB85" i="4" l="1"/>
  <c r="IA98" i="4"/>
  <c r="ID9" i="3"/>
  <c r="ID10" i="3" s="1"/>
  <c r="IB13" i="3"/>
  <c r="IC35" i="4"/>
  <c r="IC36" i="4" s="1" a="1"/>
  <c r="IC36" i="4" s="1"/>
  <c r="IC37" i="4" s="1"/>
  <c r="IC38" i="4" s="1"/>
  <c r="IC39" i="4" s="1"/>
  <c r="IC83" i="4"/>
  <c r="IB98" i="4" s="1"/>
  <c r="IH82" i="4"/>
  <c r="IF96" i="4"/>
  <c r="IH196" i="4"/>
  <c r="IH189" i="4"/>
  <c r="IH176" i="4"/>
  <c r="IH162" i="4"/>
  <c r="IH147" i="4"/>
  <c r="IH135" i="4"/>
  <c r="IH142" i="4"/>
  <c r="IH194" i="4"/>
  <c r="IH187" i="4"/>
  <c r="IH174" i="4"/>
  <c r="IH160" i="4"/>
  <c r="IH145" i="4"/>
  <c r="IH133" i="4"/>
  <c r="IH138" i="4"/>
  <c r="IH193" i="4"/>
  <c r="IH185" i="4"/>
  <c r="IH172" i="4"/>
  <c r="IH171" i="4"/>
  <c r="IH143" i="4"/>
  <c r="IH161" i="4"/>
  <c r="IH136" i="4"/>
  <c r="IH195" i="4"/>
  <c r="IH186" i="4"/>
  <c r="IH170" i="4"/>
  <c r="IH163" i="4"/>
  <c r="IH141" i="4"/>
  <c r="IH159" i="4"/>
  <c r="IH134" i="4"/>
  <c r="IH152" i="4"/>
  <c r="IH192" i="4"/>
  <c r="IH178" i="4"/>
  <c r="IH179" i="4"/>
  <c r="IH154" i="4"/>
  <c r="IH146" i="4"/>
  <c r="IH168" i="4"/>
  <c r="IH139" i="4"/>
  <c r="IH177" i="4"/>
  <c r="IH157" i="4"/>
  <c r="IH181" i="4"/>
  <c r="IH173" i="4"/>
  <c r="IH137" i="4"/>
  <c r="IH182" i="4"/>
  <c r="IH197" i="4"/>
  <c r="IH169" i="4"/>
  <c r="IH148" i="4"/>
  <c r="IH191" i="4"/>
  <c r="IH164" i="4"/>
  <c r="IH140" i="4"/>
  <c r="IH190" i="4"/>
  <c r="IH156" i="4"/>
  <c r="IH155" i="4"/>
  <c r="IH153" i="4"/>
  <c r="IH144" i="4"/>
  <c r="IH188" i="4"/>
  <c r="IH183" i="4"/>
  <c r="IH184" i="4"/>
  <c r="IH149" i="4"/>
  <c r="IH158" i="4"/>
  <c r="IH175" i="4"/>
  <c r="II132" i="4"/>
  <c r="BF244" i="2"/>
  <c r="AY241" i="2"/>
  <c r="AZ241" i="2" s="1"/>
  <c r="AX242" i="2"/>
  <c r="BG242" i="2" s="1"/>
  <c r="BH242" i="2" s="1"/>
  <c r="IC85" i="4" l="1"/>
  <c r="IE9" i="3"/>
  <c r="IE10" i="3" s="1"/>
  <c r="IC13" i="3"/>
  <c r="ID35" i="4"/>
  <c r="ID36" i="4" s="1" a="1"/>
  <c r="ID36" i="4" s="1"/>
  <c r="ID37" i="4" s="1"/>
  <c r="ID38" i="4" s="1"/>
  <c r="ID39" i="4" s="1"/>
  <c r="ID83" i="4"/>
  <c r="II82" i="4"/>
  <c r="IG96" i="4"/>
  <c r="BF245" i="2"/>
  <c r="AY242" i="2"/>
  <c r="AZ242" i="2" s="1"/>
  <c r="AX243" i="2"/>
  <c r="BG243" i="2" s="1"/>
  <c r="BH243" i="2" s="1"/>
  <c r="II191" i="4"/>
  <c r="II185" i="4"/>
  <c r="II162" i="4"/>
  <c r="II149" i="4"/>
  <c r="II157" i="4"/>
  <c r="II148" i="4"/>
  <c r="II135" i="4"/>
  <c r="II190" i="4"/>
  <c r="II183" i="4"/>
  <c r="II174" i="4"/>
  <c r="II147" i="4"/>
  <c r="II153" i="4"/>
  <c r="II144" i="4"/>
  <c r="II133" i="4"/>
  <c r="II188" i="4"/>
  <c r="II175" i="4"/>
  <c r="II170" i="4"/>
  <c r="II145" i="4"/>
  <c r="II146" i="4"/>
  <c r="II140" i="4"/>
  <c r="II134" i="4"/>
  <c r="II197" i="4"/>
  <c r="II193" i="4"/>
  <c r="II173" i="4"/>
  <c r="II187" i="4"/>
  <c r="II143" i="4"/>
  <c r="II142" i="4"/>
  <c r="II138" i="4"/>
  <c r="II194" i="4"/>
  <c r="II189" i="4"/>
  <c r="II179" i="4"/>
  <c r="II156" i="4"/>
  <c r="II168" i="4"/>
  <c r="II159" i="4"/>
  <c r="II177" i="4"/>
  <c r="II181" i="4"/>
  <c r="II192" i="4"/>
  <c r="II158" i="4"/>
  <c r="II136" i="4"/>
  <c r="II152" i="4"/>
  <c r="II186" i="4"/>
  <c r="II154" i="4"/>
  <c r="II176" i="4"/>
  <c r="II182" i="4"/>
  <c r="II184" i="4"/>
  <c r="II141" i="4"/>
  <c r="II137" i="4"/>
  <c r="II178" i="4"/>
  <c r="II172" i="4"/>
  <c r="II169" i="4"/>
  <c r="II139" i="4"/>
  <c r="II164" i="4"/>
  <c r="II163" i="4"/>
  <c r="II160" i="4"/>
  <c r="II161" i="4"/>
  <c r="II155" i="4"/>
  <c r="II196" i="4"/>
  <c r="II195" i="4"/>
  <c r="II171" i="4"/>
  <c r="IJ132" i="4"/>
  <c r="IC98" i="4" l="1"/>
  <c r="IF9" i="3"/>
  <c r="IF10" i="3" s="1"/>
  <c r="ID13" i="3"/>
  <c r="IE83" i="4"/>
  <c r="IE85" i="4" s="1"/>
  <c r="IE35" i="4"/>
  <c r="IE36" i="4" s="1" a="1"/>
  <c r="IE36" i="4" s="1"/>
  <c r="IE37" i="4" s="1"/>
  <c r="IE38" i="4" s="1"/>
  <c r="IE39" i="4" s="1"/>
  <c r="ID85" i="4"/>
  <c r="IJ82" i="4"/>
  <c r="IH96" i="4"/>
  <c r="BF246" i="2"/>
  <c r="AY243" i="2"/>
  <c r="AZ243" i="2" s="1"/>
  <c r="AX244" i="2"/>
  <c r="BG244" i="2" s="1"/>
  <c r="BH244" i="2" s="1"/>
  <c r="IJ190" i="4"/>
  <c r="IJ179" i="4"/>
  <c r="IJ174" i="4"/>
  <c r="IJ159" i="4"/>
  <c r="IJ140" i="4"/>
  <c r="IJ149" i="4"/>
  <c r="IJ156" i="4"/>
  <c r="IJ152" i="4"/>
  <c r="IJ193" i="4"/>
  <c r="IJ177" i="4"/>
  <c r="IJ170" i="4"/>
  <c r="IJ157" i="4"/>
  <c r="IJ176" i="4"/>
  <c r="IJ141" i="4"/>
  <c r="IJ145" i="4"/>
  <c r="IJ181" i="4"/>
  <c r="IJ197" i="4"/>
  <c r="IJ189" i="4"/>
  <c r="IJ183" i="4"/>
  <c r="IJ168" i="4"/>
  <c r="IJ155" i="4"/>
  <c r="IJ158" i="4"/>
  <c r="IJ154" i="4"/>
  <c r="IJ182" i="4"/>
  <c r="IJ196" i="4"/>
  <c r="IJ187" i="4"/>
  <c r="IJ175" i="4"/>
  <c r="IJ163" i="4"/>
  <c r="IJ153" i="4"/>
  <c r="IJ147" i="4"/>
  <c r="IJ143" i="4"/>
  <c r="IJ192" i="4"/>
  <c r="IJ185" i="4"/>
  <c r="IJ169" i="4"/>
  <c r="IJ164" i="4"/>
  <c r="IJ144" i="4"/>
  <c r="IJ134" i="4"/>
  <c r="IJ135" i="4"/>
  <c r="IJ191" i="4"/>
  <c r="IJ172" i="4"/>
  <c r="IJ139" i="4"/>
  <c r="IJ186" i="4"/>
  <c r="IJ160" i="4"/>
  <c r="IJ137" i="4"/>
  <c r="IJ188" i="4"/>
  <c r="IJ148" i="4"/>
  <c r="IJ133" i="4"/>
  <c r="IJ184" i="4"/>
  <c r="IJ146" i="4"/>
  <c r="IJ171" i="4"/>
  <c r="IJ138" i="4"/>
  <c r="IJ161" i="4"/>
  <c r="IJ142" i="4"/>
  <c r="IJ136" i="4"/>
  <c r="IJ162" i="4"/>
  <c r="IJ195" i="4"/>
  <c r="IJ173" i="4"/>
  <c r="IJ194" i="4"/>
  <c r="IJ178" i="4"/>
  <c r="IK132" i="4"/>
  <c r="ID98" i="4" l="1"/>
  <c r="IG9" i="3"/>
  <c r="IG10" i="3" s="1"/>
  <c r="IE13" i="3"/>
  <c r="IF83" i="4"/>
  <c r="IE98" i="4" s="1"/>
  <c r="IF35" i="4"/>
  <c r="IF36" i="4" s="1" a="1"/>
  <c r="IF36" i="4" s="1"/>
  <c r="IF37" i="4" s="1"/>
  <c r="IF38" i="4" s="1"/>
  <c r="IF39" i="4" s="1"/>
  <c r="IK82" i="4"/>
  <c r="II96" i="4"/>
  <c r="IK191" i="4"/>
  <c r="IK186" i="4"/>
  <c r="IK163" i="4"/>
  <c r="IK155" i="4"/>
  <c r="IK158" i="4"/>
  <c r="IK149" i="4"/>
  <c r="IK133" i="4"/>
  <c r="IK152" i="4"/>
  <c r="IK189" i="4"/>
  <c r="IK178" i="4"/>
  <c r="IK161" i="4"/>
  <c r="IK153" i="4"/>
  <c r="IK154" i="4"/>
  <c r="IK145" i="4"/>
  <c r="IK134" i="4"/>
  <c r="IK181" i="4"/>
  <c r="IK197" i="4"/>
  <c r="IK188" i="4"/>
  <c r="IK184" i="4"/>
  <c r="IK175" i="4"/>
  <c r="IK148" i="4"/>
  <c r="IK147" i="4"/>
  <c r="IK141" i="4"/>
  <c r="IK182" i="4"/>
  <c r="IK196" i="4"/>
  <c r="IK190" i="4"/>
  <c r="IK176" i="4"/>
  <c r="IK171" i="4"/>
  <c r="IK146" i="4"/>
  <c r="IK143" i="4"/>
  <c r="IK139" i="4"/>
  <c r="IK194" i="4"/>
  <c r="IK183" i="4"/>
  <c r="IK170" i="4"/>
  <c r="IK159" i="4"/>
  <c r="IK140" i="4"/>
  <c r="IK162" i="4"/>
  <c r="IK136" i="4"/>
  <c r="IK195" i="4"/>
  <c r="IK164" i="4"/>
  <c r="IK156" i="4"/>
  <c r="IK192" i="4"/>
  <c r="IK160" i="4"/>
  <c r="IK137" i="4"/>
  <c r="IK187" i="4"/>
  <c r="IK157" i="4"/>
  <c r="IK169" i="4"/>
  <c r="IK185" i="4"/>
  <c r="IK144" i="4"/>
  <c r="IK135" i="4"/>
  <c r="IK174" i="4"/>
  <c r="IK173" i="4"/>
  <c r="IK142" i="4"/>
  <c r="IK138" i="4"/>
  <c r="IK177" i="4"/>
  <c r="IK193" i="4"/>
  <c r="IK172" i="4"/>
  <c r="IK179" i="4"/>
  <c r="IK168" i="4"/>
  <c r="IL132" i="4"/>
  <c r="AY244" i="2"/>
  <c r="AZ244" i="2" s="1"/>
  <c r="AX245" i="2"/>
  <c r="BG245" i="2" s="1"/>
  <c r="BH245" i="2" s="1"/>
  <c r="BF247" i="2"/>
  <c r="IH9" i="3" l="1"/>
  <c r="IH10" i="3" s="1"/>
  <c r="IF85" i="4"/>
  <c r="IF13" i="3"/>
  <c r="IG83" i="4"/>
  <c r="IF98" i="4" s="1"/>
  <c r="IG35" i="4"/>
  <c r="IG36" i="4" s="1" a="1"/>
  <c r="IG36" i="4" s="1"/>
  <c r="IG37" i="4" s="1"/>
  <c r="IG38" i="4" s="1"/>
  <c r="IG39" i="4" s="1"/>
  <c r="IL82" i="4"/>
  <c r="IJ96" i="4"/>
  <c r="IL196" i="4"/>
  <c r="IL188" i="4"/>
  <c r="IL172" i="4"/>
  <c r="IL162" i="4"/>
  <c r="IL149" i="4"/>
  <c r="IL140" i="4"/>
  <c r="IL155" i="4"/>
  <c r="IL194" i="4"/>
  <c r="IL189" i="4"/>
  <c r="IL170" i="4"/>
  <c r="IL160" i="4"/>
  <c r="IL147" i="4"/>
  <c r="IL139" i="4"/>
  <c r="IL144" i="4"/>
  <c r="IL193" i="4"/>
  <c r="IL186" i="4"/>
  <c r="IL191" i="4"/>
  <c r="IL173" i="4"/>
  <c r="IL145" i="4"/>
  <c r="IL137" i="4"/>
  <c r="IL136" i="4"/>
  <c r="IL152" i="4"/>
  <c r="IL195" i="4"/>
  <c r="IL183" i="4"/>
  <c r="IL179" i="4"/>
  <c r="IL168" i="4"/>
  <c r="IL143" i="4"/>
  <c r="IL135" i="4"/>
  <c r="IL134" i="4"/>
  <c r="IL181" i="4"/>
  <c r="IL187" i="4"/>
  <c r="IL176" i="4"/>
  <c r="IL171" i="4"/>
  <c r="IL156" i="4"/>
  <c r="IL159" i="4"/>
  <c r="IL153" i="4"/>
  <c r="IL138" i="4"/>
  <c r="IL197" i="4"/>
  <c r="IL175" i="4"/>
  <c r="IL133" i="4"/>
  <c r="IL182" i="4"/>
  <c r="IL192" i="4"/>
  <c r="IL164" i="4"/>
  <c r="IL163" i="4"/>
  <c r="IL190" i="4"/>
  <c r="IL161" i="4"/>
  <c r="IL142" i="4"/>
  <c r="IL185" i="4"/>
  <c r="IL158" i="4"/>
  <c r="IL157" i="4"/>
  <c r="IL184" i="4"/>
  <c r="IL141" i="4"/>
  <c r="IL154" i="4"/>
  <c r="IL169" i="4"/>
  <c r="IL148" i="4"/>
  <c r="IL146" i="4"/>
  <c r="IL174" i="4"/>
  <c r="IL177" i="4"/>
  <c r="IL178" i="4"/>
  <c r="IM132" i="4"/>
  <c r="AY245" i="2"/>
  <c r="AZ245" i="2" s="1"/>
  <c r="AX246" i="2"/>
  <c r="BG246" i="2" s="1"/>
  <c r="BH246" i="2" s="1"/>
  <c r="BF248" i="2"/>
  <c r="IG85" i="4" l="1"/>
  <c r="II9" i="3"/>
  <c r="II10" i="3" s="1"/>
  <c r="IG13" i="3"/>
  <c r="IH83" i="4"/>
  <c r="IH35" i="4"/>
  <c r="IH36" i="4" s="1" a="1"/>
  <c r="IH36" i="4" s="1"/>
  <c r="IH37" i="4" s="1"/>
  <c r="IH38" i="4" s="1"/>
  <c r="IH39" i="4" s="1"/>
  <c r="IM82" i="4"/>
  <c r="IK96" i="4"/>
  <c r="BF249" i="2"/>
  <c r="AY246" i="2"/>
  <c r="AZ246" i="2" s="1"/>
  <c r="AX247" i="2"/>
  <c r="BG247" i="2" s="1"/>
  <c r="BH247" i="2" s="1"/>
  <c r="IM193" i="4"/>
  <c r="IM184" i="4"/>
  <c r="IM171" i="4"/>
  <c r="IM158" i="4"/>
  <c r="IM174" i="4"/>
  <c r="IM157" i="4"/>
  <c r="IM137" i="4"/>
  <c r="IM190" i="4"/>
  <c r="IM192" i="4"/>
  <c r="IM169" i="4"/>
  <c r="IM156" i="4"/>
  <c r="IM159" i="4"/>
  <c r="IM153" i="4"/>
  <c r="IM135" i="4"/>
  <c r="IM188" i="4"/>
  <c r="IM183" i="4"/>
  <c r="IM164" i="4"/>
  <c r="IM154" i="4"/>
  <c r="IM155" i="4"/>
  <c r="IM146" i="4"/>
  <c r="IM134" i="4"/>
  <c r="IM152" i="4"/>
  <c r="IM191" i="4"/>
  <c r="IM178" i="4"/>
  <c r="IM162" i="4"/>
  <c r="IM149" i="4"/>
  <c r="IM148" i="4"/>
  <c r="IM142" i="4"/>
  <c r="IM133" i="4"/>
  <c r="IM181" i="4"/>
  <c r="IM194" i="4"/>
  <c r="IM185" i="4"/>
  <c r="IM175" i="4"/>
  <c r="IM168" i="4"/>
  <c r="IM143" i="4"/>
  <c r="IM139" i="4"/>
  <c r="IM136" i="4"/>
  <c r="IM187" i="4"/>
  <c r="IM147" i="4"/>
  <c r="IM138" i="4"/>
  <c r="IM186" i="4"/>
  <c r="IM145" i="4"/>
  <c r="IM179" i="4"/>
  <c r="IM141" i="4"/>
  <c r="IM177" i="4"/>
  <c r="IM144" i="4"/>
  <c r="IM196" i="4"/>
  <c r="IM176" i="4"/>
  <c r="IM163" i="4"/>
  <c r="IM189" i="4"/>
  <c r="IM173" i="4"/>
  <c r="IM172" i="4"/>
  <c r="IM182" i="4"/>
  <c r="IM161" i="4"/>
  <c r="IM140" i="4"/>
  <c r="IM197" i="4"/>
  <c r="IM160" i="4"/>
  <c r="IM195" i="4"/>
  <c r="IM170" i="4"/>
  <c r="IN132" i="4"/>
  <c r="IG98" i="4" l="1"/>
  <c r="IJ9" i="3"/>
  <c r="IJ10" i="3" s="1"/>
  <c r="IH85" i="4"/>
  <c r="IH13" i="3"/>
  <c r="II83" i="4"/>
  <c r="IH98" i="4" s="1"/>
  <c r="II35" i="4"/>
  <c r="II36" i="4" s="1" a="1"/>
  <c r="II36" i="4" s="1"/>
  <c r="II37" i="4" s="1"/>
  <c r="II38" i="4" s="1"/>
  <c r="II39" i="4" s="1"/>
  <c r="IN82" i="4"/>
  <c r="IL96" i="4"/>
  <c r="AY247" i="2"/>
  <c r="AZ247" i="2" s="1"/>
  <c r="AX248" i="2"/>
  <c r="BG248" i="2" s="1"/>
  <c r="BH248" i="2" s="1"/>
  <c r="BF250" i="2"/>
  <c r="IN188" i="4"/>
  <c r="IN175" i="4"/>
  <c r="IN163" i="4"/>
  <c r="IN148" i="4"/>
  <c r="IN141" i="4"/>
  <c r="IN145" i="4"/>
  <c r="IN139" i="4"/>
  <c r="IN196" i="4"/>
  <c r="IN187" i="4"/>
  <c r="IN173" i="4"/>
  <c r="IN161" i="4"/>
  <c r="IN146" i="4"/>
  <c r="IN136" i="4"/>
  <c r="IN137" i="4"/>
  <c r="IN197" i="4"/>
  <c r="IN186" i="4"/>
  <c r="IN171" i="4"/>
  <c r="IN174" i="4"/>
  <c r="IN144" i="4"/>
  <c r="IN134" i="4"/>
  <c r="IN135" i="4"/>
  <c r="IN195" i="4"/>
  <c r="IN189" i="4"/>
  <c r="IN169" i="4"/>
  <c r="IN162" i="4"/>
  <c r="IN142" i="4"/>
  <c r="IN164" i="4"/>
  <c r="IN133" i="4"/>
  <c r="IN152" i="4"/>
  <c r="IN191" i="4"/>
  <c r="IN179" i="4"/>
  <c r="IN172" i="4"/>
  <c r="IN155" i="4"/>
  <c r="IN160" i="4"/>
  <c r="IN138" i="4"/>
  <c r="IN158" i="4"/>
  <c r="IN190" i="4"/>
  <c r="IN159" i="4"/>
  <c r="IN156" i="4"/>
  <c r="IN192" i="4"/>
  <c r="IN157" i="4"/>
  <c r="IN183" i="4"/>
  <c r="IN194" i="4"/>
  <c r="IN153" i="4"/>
  <c r="IN178" i="4"/>
  <c r="IN184" i="4"/>
  <c r="IN140" i="4"/>
  <c r="IN147" i="4"/>
  <c r="IN185" i="4"/>
  <c r="IN149" i="4"/>
  <c r="IN181" i="4"/>
  <c r="IN143" i="4"/>
  <c r="IN193" i="4"/>
  <c r="IN182" i="4"/>
  <c r="IN177" i="4"/>
  <c r="IN176" i="4"/>
  <c r="IN170" i="4"/>
  <c r="IN168" i="4"/>
  <c r="IN154" i="4"/>
  <c r="IO132" i="4"/>
  <c r="IK9" i="3" l="1"/>
  <c r="IK10" i="3" s="1"/>
  <c r="II13" i="3"/>
  <c r="IJ83" i="4"/>
  <c r="II98" i="4" s="1"/>
  <c r="IJ35" i="4"/>
  <c r="IJ36" i="4" s="1" a="1"/>
  <c r="IJ36" i="4" s="1"/>
  <c r="IJ37" i="4" s="1"/>
  <c r="IJ38" i="4" s="1"/>
  <c r="IJ39" i="4" s="1"/>
  <c r="II85" i="4"/>
  <c r="IO82" i="4"/>
  <c r="IM96" i="4"/>
  <c r="BF251" i="2"/>
  <c r="AY248" i="2"/>
  <c r="AZ248" i="2" s="1"/>
  <c r="AX249" i="2"/>
  <c r="BG249" i="2" s="1"/>
  <c r="BH249" i="2" s="1"/>
  <c r="IO195" i="4"/>
  <c r="IO184" i="4"/>
  <c r="IO170" i="4"/>
  <c r="IO162" i="4"/>
  <c r="IO142" i="4"/>
  <c r="IO138" i="4"/>
  <c r="IO139" i="4"/>
  <c r="IO193" i="4"/>
  <c r="IO179" i="4"/>
  <c r="IO168" i="4"/>
  <c r="IO159" i="4"/>
  <c r="IO140" i="4"/>
  <c r="IO178" i="4"/>
  <c r="IO171" i="4"/>
  <c r="IO192" i="4"/>
  <c r="IO188" i="4"/>
  <c r="IO163" i="4"/>
  <c r="IO157" i="4"/>
  <c r="IO175" i="4"/>
  <c r="IO164" i="4"/>
  <c r="IO136" i="4"/>
  <c r="IO191" i="4"/>
  <c r="IO187" i="4"/>
  <c r="IO161" i="4"/>
  <c r="IO155" i="4"/>
  <c r="IO160" i="4"/>
  <c r="IO158" i="4"/>
  <c r="IO134" i="4"/>
  <c r="IO152" i="4"/>
  <c r="IO197" i="4"/>
  <c r="IO186" i="4"/>
  <c r="IO174" i="4"/>
  <c r="IO173" i="4"/>
  <c r="IO146" i="4"/>
  <c r="IO145" i="4"/>
  <c r="IO143" i="4"/>
  <c r="IO189" i="4"/>
  <c r="IO169" i="4"/>
  <c r="IO147" i="4"/>
  <c r="IO194" i="4"/>
  <c r="IO153" i="4"/>
  <c r="IO137" i="4"/>
  <c r="IO183" i="4"/>
  <c r="IO148" i="4"/>
  <c r="IO133" i="4"/>
  <c r="IO185" i="4"/>
  <c r="IO144" i="4"/>
  <c r="IO135" i="4"/>
  <c r="IO172" i="4"/>
  <c r="IO149" i="4"/>
  <c r="IO196" i="4"/>
  <c r="IO181" i="4"/>
  <c r="IO176" i="4"/>
  <c r="IO182" i="4"/>
  <c r="IO190" i="4"/>
  <c r="IO177" i="4"/>
  <c r="IO141" i="4"/>
  <c r="IO154" i="4"/>
  <c r="IO156" i="4"/>
  <c r="IP132" i="4"/>
  <c r="IJ85" i="4" l="1"/>
  <c r="IL9" i="3"/>
  <c r="IL10" i="3" s="1"/>
  <c r="IJ13" i="3"/>
  <c r="IK83" i="4"/>
  <c r="IK35" i="4"/>
  <c r="IK36" i="4" s="1" a="1"/>
  <c r="IK36" i="4" s="1"/>
  <c r="IK37" i="4" s="1"/>
  <c r="IK38" i="4" s="1"/>
  <c r="IK39" i="4" s="1"/>
  <c r="IP82" i="4"/>
  <c r="IN96" i="4"/>
  <c r="BF252" i="2"/>
  <c r="IP191" i="4"/>
  <c r="IP176" i="4"/>
  <c r="IP164" i="4"/>
  <c r="IP154" i="4"/>
  <c r="IP179" i="4"/>
  <c r="IP168" i="4"/>
  <c r="IP159" i="4"/>
  <c r="IP193" i="4"/>
  <c r="IP174" i="4"/>
  <c r="IP162" i="4"/>
  <c r="IP149" i="4"/>
  <c r="IP161" i="4"/>
  <c r="IP155" i="4"/>
  <c r="IP148" i="4"/>
  <c r="IP189" i="4"/>
  <c r="IP172" i="4"/>
  <c r="IP160" i="4"/>
  <c r="IP147" i="4"/>
  <c r="IP153" i="4"/>
  <c r="IP144" i="4"/>
  <c r="IP140" i="4"/>
  <c r="IP194" i="4"/>
  <c r="IP190" i="4"/>
  <c r="IP170" i="4"/>
  <c r="IP175" i="4"/>
  <c r="IP145" i="4"/>
  <c r="IP142" i="4"/>
  <c r="IP139" i="4"/>
  <c r="IP195" i="4"/>
  <c r="IP185" i="4"/>
  <c r="IP169" i="4"/>
  <c r="IP158" i="4"/>
  <c r="IP183" i="4"/>
  <c r="IP135" i="4"/>
  <c r="IP136" i="4"/>
  <c r="IP181" i="4"/>
  <c r="IP173" i="4"/>
  <c r="IP138" i="4"/>
  <c r="IP182" i="4"/>
  <c r="IP196" i="4"/>
  <c r="IP184" i="4"/>
  <c r="IP137" i="4"/>
  <c r="IP197" i="4"/>
  <c r="IP186" i="4"/>
  <c r="IP133" i="4"/>
  <c r="IP192" i="4"/>
  <c r="IP163" i="4"/>
  <c r="IP157" i="4"/>
  <c r="IP187" i="4"/>
  <c r="IP143" i="4"/>
  <c r="IP134" i="4"/>
  <c r="IP146" i="4"/>
  <c r="IP188" i="4"/>
  <c r="IP152" i="4"/>
  <c r="IP178" i="4"/>
  <c r="IP177" i="4"/>
  <c r="IP141" i="4"/>
  <c r="IP156" i="4"/>
  <c r="IP171" i="4"/>
  <c r="IQ132" i="4"/>
  <c r="AY249" i="2"/>
  <c r="AZ249" i="2" s="1"/>
  <c r="AX250" i="2"/>
  <c r="BG250" i="2" s="1"/>
  <c r="BH250" i="2" s="1"/>
  <c r="IK85" i="4" l="1"/>
  <c r="IJ98" i="4"/>
  <c r="IM9" i="3"/>
  <c r="IM10" i="3" s="1"/>
  <c r="IK13" i="3"/>
  <c r="IL83" i="4"/>
  <c r="IK98" i="4" s="1"/>
  <c r="IL35" i="4"/>
  <c r="IL36" i="4" s="1" a="1"/>
  <c r="IL36" i="4" s="1"/>
  <c r="IL37" i="4" s="1"/>
  <c r="IL38" i="4" s="1"/>
  <c r="IL39" i="4" s="1"/>
  <c r="IQ82" i="4"/>
  <c r="IO96" i="4"/>
  <c r="IQ197" i="4"/>
  <c r="IQ185" i="4"/>
  <c r="IQ173" i="4"/>
  <c r="IQ186" i="4"/>
  <c r="IQ145" i="4"/>
  <c r="IQ146" i="4"/>
  <c r="IQ140" i="4"/>
  <c r="IQ196" i="4"/>
  <c r="IQ184" i="4"/>
  <c r="IQ171" i="4"/>
  <c r="IQ163" i="4"/>
  <c r="IQ143" i="4"/>
  <c r="IQ142" i="4"/>
  <c r="IQ172" i="4"/>
  <c r="IQ195" i="4"/>
  <c r="IQ187" i="4"/>
  <c r="IQ169" i="4"/>
  <c r="IQ160" i="4"/>
  <c r="IQ141" i="4"/>
  <c r="IQ139" i="4"/>
  <c r="IQ136" i="4"/>
  <c r="IQ194" i="4"/>
  <c r="IQ178" i="4"/>
  <c r="IQ164" i="4"/>
  <c r="IQ158" i="4"/>
  <c r="IQ176" i="4"/>
  <c r="IQ168" i="4"/>
  <c r="IQ138" i="4"/>
  <c r="IQ190" i="4"/>
  <c r="IQ177" i="4"/>
  <c r="IQ174" i="4"/>
  <c r="IQ149" i="4"/>
  <c r="IQ157" i="4"/>
  <c r="IQ148" i="4"/>
  <c r="IQ133" i="4"/>
  <c r="IQ181" i="4"/>
  <c r="IQ162" i="4"/>
  <c r="IQ153" i="4"/>
  <c r="IQ189" i="4"/>
  <c r="IQ159" i="4"/>
  <c r="IQ193" i="4"/>
  <c r="IQ170" i="4"/>
  <c r="IQ155" i="4"/>
  <c r="IQ152" i="4"/>
  <c r="IQ192" i="4"/>
  <c r="IQ156" i="4"/>
  <c r="IQ144" i="4"/>
  <c r="IQ182" i="4"/>
  <c r="IQ183" i="4"/>
  <c r="IQ147" i="4"/>
  <c r="IQ135" i="4"/>
  <c r="IQ161" i="4"/>
  <c r="IQ137" i="4"/>
  <c r="IQ134" i="4"/>
  <c r="IQ188" i="4"/>
  <c r="IQ191" i="4"/>
  <c r="IQ154" i="4"/>
  <c r="IQ175" i="4"/>
  <c r="IQ179" i="4"/>
  <c r="IR132" i="4"/>
  <c r="AY250" i="2"/>
  <c r="AZ250" i="2" s="1"/>
  <c r="AX251" i="2"/>
  <c r="BG251" i="2" s="1"/>
  <c r="BH251" i="2" s="1"/>
  <c r="BF253" i="2"/>
  <c r="IL85" i="4" l="1"/>
  <c r="IL13" i="3"/>
  <c r="IM83" i="4"/>
  <c r="IL98" i="4" s="1"/>
  <c r="IM35" i="4"/>
  <c r="IM36" i="4" s="1" a="1"/>
  <c r="IM36" i="4" s="1"/>
  <c r="IM37" i="4" s="1"/>
  <c r="IM38" i="4" s="1"/>
  <c r="IM39" i="4" s="1"/>
  <c r="IN9" i="3"/>
  <c r="IN10" i="3" s="1"/>
  <c r="IR82" i="4"/>
  <c r="IP96" i="4"/>
  <c r="AY251" i="2"/>
  <c r="AZ251" i="2" s="1"/>
  <c r="AX252" i="2"/>
  <c r="BG252" i="2" s="1"/>
  <c r="BH252" i="2" s="1"/>
  <c r="IR194" i="4"/>
  <c r="IR185" i="4"/>
  <c r="IR169" i="4"/>
  <c r="IR176" i="4"/>
  <c r="IR144" i="4"/>
  <c r="IR139" i="4"/>
  <c r="IR137" i="4"/>
  <c r="IR193" i="4"/>
  <c r="IR188" i="4"/>
  <c r="IR178" i="4"/>
  <c r="IR164" i="4"/>
  <c r="IR142" i="4"/>
  <c r="IR136" i="4"/>
  <c r="IR135" i="4"/>
  <c r="IR152" i="4"/>
  <c r="IR192" i="4"/>
  <c r="IR183" i="4"/>
  <c r="IR184" i="4"/>
  <c r="IR159" i="4"/>
  <c r="IR140" i="4"/>
  <c r="IR134" i="4"/>
  <c r="IR133" i="4"/>
  <c r="IR181" i="4"/>
  <c r="IR190" i="4"/>
  <c r="IR179" i="4"/>
  <c r="IR174" i="4"/>
  <c r="IR157" i="4"/>
  <c r="IR172" i="4"/>
  <c r="IR156" i="4"/>
  <c r="IR149" i="4"/>
  <c r="IR182" i="4"/>
  <c r="IR197" i="4"/>
  <c r="IR189" i="4"/>
  <c r="IR173" i="4"/>
  <c r="IR163" i="4"/>
  <c r="IR148" i="4"/>
  <c r="IR154" i="4"/>
  <c r="IR147" i="4"/>
  <c r="IR171" i="4"/>
  <c r="IR160" i="4"/>
  <c r="IR196" i="4"/>
  <c r="IR170" i="4"/>
  <c r="IR143" i="4"/>
  <c r="IR195" i="4"/>
  <c r="IR168" i="4"/>
  <c r="IR145" i="4"/>
  <c r="IR191" i="4"/>
  <c r="IR161" i="4"/>
  <c r="IR158" i="4"/>
  <c r="IR186" i="4"/>
  <c r="IR153" i="4"/>
  <c r="IR141" i="4"/>
  <c r="IR138" i="4"/>
  <c r="IR187" i="4"/>
  <c r="IR177" i="4"/>
  <c r="IR175" i="4"/>
  <c r="IR146" i="4"/>
  <c r="IR155" i="4"/>
  <c r="IR162" i="4"/>
  <c r="IS132" i="4"/>
  <c r="BF254" i="2"/>
  <c r="IM85" i="4" l="1"/>
  <c r="IM13" i="3"/>
  <c r="IN83" i="4"/>
  <c r="IN35" i="4"/>
  <c r="IN36" i="4" s="1" a="1"/>
  <c r="IN36" i="4" s="1"/>
  <c r="IN37" i="4" s="1"/>
  <c r="IN38" i="4" s="1"/>
  <c r="IN39" i="4" s="1"/>
  <c r="IO9" i="3"/>
  <c r="IO10" i="3" s="1"/>
  <c r="IS82" i="4"/>
  <c r="IQ96" i="4"/>
  <c r="AY252" i="2"/>
  <c r="AZ252" i="2" s="1"/>
  <c r="AX253" i="2"/>
  <c r="BG253" i="2" s="1"/>
  <c r="BH253" i="2" s="1"/>
  <c r="IS193" i="4"/>
  <c r="IS186" i="4"/>
  <c r="IS174" i="4"/>
  <c r="IS171" i="4"/>
  <c r="IS144" i="4"/>
  <c r="IS147" i="4"/>
  <c r="IS173" i="4"/>
  <c r="IS192" i="4"/>
  <c r="IS179" i="4"/>
  <c r="IS170" i="4"/>
  <c r="IS159" i="4"/>
  <c r="IS140" i="4"/>
  <c r="IS138" i="4"/>
  <c r="IS136" i="4"/>
  <c r="IS195" i="4"/>
  <c r="IS185" i="4"/>
  <c r="IS190" i="4"/>
  <c r="IS157" i="4"/>
  <c r="IS169" i="4"/>
  <c r="IS156" i="4"/>
  <c r="IS133" i="4"/>
  <c r="IS197" i="4"/>
  <c r="IS188" i="4"/>
  <c r="IS177" i="4"/>
  <c r="IS161" i="4"/>
  <c r="IS148" i="4"/>
  <c r="IS158" i="4"/>
  <c r="IS141" i="4"/>
  <c r="IS182" i="4"/>
  <c r="IS194" i="4"/>
  <c r="IS172" i="4"/>
  <c r="IS142" i="4"/>
  <c r="IS139" i="4"/>
  <c r="IS191" i="4"/>
  <c r="IS168" i="4"/>
  <c r="IS162" i="4"/>
  <c r="IS134" i="4"/>
  <c r="IS189" i="4"/>
  <c r="IS163" i="4"/>
  <c r="IS160" i="4"/>
  <c r="IS135" i="4"/>
  <c r="IS187" i="4"/>
  <c r="IS175" i="4"/>
  <c r="IS154" i="4"/>
  <c r="IS184" i="4"/>
  <c r="IS155" i="4"/>
  <c r="IS149" i="4"/>
  <c r="IS196" i="4"/>
  <c r="IS145" i="4"/>
  <c r="IS183" i="4"/>
  <c r="IS137" i="4"/>
  <c r="IS178" i="4"/>
  <c r="IS176" i="4"/>
  <c r="IS164" i="4"/>
  <c r="IS152" i="4"/>
  <c r="IS146" i="4"/>
  <c r="IS153" i="4"/>
  <c r="IS143" i="4"/>
  <c r="IS181" i="4"/>
  <c r="IT132" i="4"/>
  <c r="BF255" i="2"/>
  <c r="IN85" i="4" l="1"/>
  <c r="IP9" i="3"/>
  <c r="IP10" i="3" s="1"/>
  <c r="IN13" i="3"/>
  <c r="IO83" i="4"/>
  <c r="IN98" i="4" s="1"/>
  <c r="IO35" i="4"/>
  <c r="IO36" i="4" s="1" a="1"/>
  <c r="IO36" i="4" s="1"/>
  <c r="IO37" i="4" s="1"/>
  <c r="IO38" i="4" s="1"/>
  <c r="IO39" i="4" s="1"/>
  <c r="IM98" i="4"/>
  <c r="IT82" i="4"/>
  <c r="IR96" i="4"/>
  <c r="BF256" i="2"/>
  <c r="AY253" i="2"/>
  <c r="AZ253" i="2" s="1"/>
  <c r="AX254" i="2"/>
  <c r="BG254" i="2" s="1"/>
  <c r="BH254" i="2" s="1"/>
  <c r="IT191" i="4"/>
  <c r="IT178" i="4"/>
  <c r="IT175" i="4"/>
  <c r="IT161" i="4"/>
  <c r="IT141" i="4"/>
  <c r="IT157" i="4"/>
  <c r="IT134" i="4"/>
  <c r="IT187" i="4"/>
  <c r="IT174" i="4"/>
  <c r="IT164" i="4"/>
  <c r="IT156" i="4"/>
  <c r="IT163" i="4"/>
  <c r="IT138" i="4"/>
  <c r="IT142" i="4"/>
  <c r="IT181" i="4"/>
  <c r="IT197" i="4"/>
  <c r="IT185" i="4"/>
  <c r="IT172" i="4"/>
  <c r="IT162" i="4"/>
  <c r="IT154" i="4"/>
  <c r="IT155" i="4"/>
  <c r="IT159" i="4"/>
  <c r="IT182" i="4"/>
  <c r="IT195" i="4"/>
  <c r="IT188" i="4"/>
  <c r="IT179" i="4"/>
  <c r="IT177" i="4"/>
  <c r="IT145" i="4"/>
  <c r="IT135" i="4"/>
  <c r="IT139" i="4"/>
  <c r="IT176" i="4"/>
  <c r="IT158" i="4"/>
  <c r="IT146" i="4"/>
  <c r="IT196" i="4"/>
  <c r="IT170" i="4"/>
  <c r="IT149" i="4"/>
  <c r="IT148" i="4"/>
  <c r="IT194" i="4"/>
  <c r="IT183" i="4"/>
  <c r="IT147" i="4"/>
  <c r="IT140" i="4"/>
  <c r="IT193" i="4"/>
  <c r="IT189" i="4"/>
  <c r="IT143" i="4"/>
  <c r="IT136" i="4"/>
  <c r="IT152" i="4"/>
  <c r="IT186" i="4"/>
  <c r="IT160" i="4"/>
  <c r="IT144" i="4"/>
  <c r="IT171" i="4"/>
  <c r="IT169" i="4"/>
  <c r="IT168" i="4"/>
  <c r="IT173" i="4"/>
  <c r="IT137" i="4"/>
  <c r="IT192" i="4"/>
  <c r="IT153" i="4"/>
  <c r="IT133" i="4"/>
  <c r="IT190" i="4"/>
  <c r="IT184" i="4"/>
  <c r="IU132" i="4"/>
  <c r="IO85" i="4" l="1"/>
  <c r="IQ9" i="3"/>
  <c r="IQ10" i="3" s="1"/>
  <c r="IO13" i="3"/>
  <c r="IP83" i="4"/>
  <c r="IP85" i="4" s="1"/>
  <c r="IP35" i="4"/>
  <c r="IP36" i="4" s="1" a="1"/>
  <c r="IP36" i="4" s="1"/>
  <c r="IP37" i="4" s="1"/>
  <c r="IP38" i="4" s="1"/>
  <c r="IU82" i="4"/>
  <c r="IS96" i="4"/>
  <c r="IU191" i="4"/>
  <c r="IU186" i="4"/>
  <c r="IU162" i="4"/>
  <c r="IU154" i="4"/>
  <c r="IU163" i="4"/>
  <c r="IU153" i="4"/>
  <c r="IU134" i="4"/>
  <c r="IU197" i="4"/>
  <c r="IU188" i="4"/>
  <c r="IU179" i="4"/>
  <c r="IU172" i="4"/>
  <c r="IU147" i="4"/>
  <c r="IU155" i="4"/>
  <c r="IU142" i="4"/>
  <c r="IU181" i="4"/>
  <c r="IU195" i="4"/>
  <c r="IU189" i="4"/>
  <c r="IU175" i="4"/>
  <c r="IU177" i="4"/>
  <c r="IU145" i="4"/>
  <c r="IU148" i="4"/>
  <c r="IU138" i="4"/>
  <c r="IU182" i="4"/>
  <c r="IU196" i="4"/>
  <c r="IU185" i="4"/>
  <c r="IU169" i="4"/>
  <c r="IU158" i="4"/>
  <c r="IU170" i="4"/>
  <c r="IU139" i="4"/>
  <c r="IU137" i="4"/>
  <c r="IU192" i="4"/>
  <c r="IU164" i="4"/>
  <c r="IU160" i="4"/>
  <c r="IU135" i="4"/>
  <c r="IU190" i="4"/>
  <c r="IU176" i="4"/>
  <c r="IU159" i="4"/>
  <c r="IU133" i="4"/>
  <c r="IU187" i="4"/>
  <c r="IU168" i="4"/>
  <c r="IU144" i="4"/>
  <c r="IU184" i="4"/>
  <c r="IU161" i="4"/>
  <c r="IU140" i="4"/>
  <c r="IU183" i="4"/>
  <c r="IU149" i="4"/>
  <c r="IU146" i="4"/>
  <c r="IU152" i="4"/>
  <c r="IU171" i="4"/>
  <c r="IU156" i="4"/>
  <c r="IU143" i="4"/>
  <c r="IU141" i="4"/>
  <c r="IU194" i="4"/>
  <c r="IU157" i="4"/>
  <c r="IU178" i="4"/>
  <c r="IU136" i="4"/>
  <c r="IU193" i="4"/>
  <c r="IU173" i="4"/>
  <c r="IU174" i="4"/>
  <c r="IV132" i="4"/>
  <c r="AY254" i="2"/>
  <c r="AZ254" i="2" s="1"/>
  <c r="AX255" i="2"/>
  <c r="BG255" i="2" s="1"/>
  <c r="BH255" i="2" s="1"/>
  <c r="BF257" i="2"/>
  <c r="IR9" i="3" l="1"/>
  <c r="IR10" i="3" s="1"/>
  <c r="IP13" i="3"/>
  <c r="IQ83" i="4"/>
  <c r="IP98" i="4" s="1"/>
  <c r="IQ35" i="4"/>
  <c r="IQ36" i="4" s="1" a="1"/>
  <c r="IQ36" i="4" s="1"/>
  <c r="IQ37" i="4" s="1"/>
  <c r="IQ38" i="4" s="1"/>
  <c r="IO98" i="4"/>
  <c r="IP39" i="4"/>
  <c r="IV82" i="4"/>
  <c r="IT96" i="4"/>
  <c r="IV187" i="4"/>
  <c r="IV179" i="4"/>
  <c r="IV172" i="4"/>
  <c r="IV159" i="4"/>
  <c r="IV140" i="4"/>
  <c r="IV158" i="4"/>
  <c r="IV154" i="4"/>
  <c r="IV182" i="4"/>
  <c r="IV192" i="4"/>
  <c r="IV177" i="4"/>
  <c r="IV178" i="4"/>
  <c r="IV157" i="4"/>
  <c r="IV174" i="4"/>
  <c r="IV147" i="4"/>
  <c r="IV143" i="4"/>
  <c r="IV195" i="4"/>
  <c r="IV191" i="4"/>
  <c r="IV171" i="4"/>
  <c r="IV161" i="4"/>
  <c r="IV148" i="4"/>
  <c r="IV156" i="4"/>
  <c r="IV141" i="4"/>
  <c r="IV190" i="4"/>
  <c r="IV173" i="4"/>
  <c r="IV162" i="4"/>
  <c r="IV145" i="4"/>
  <c r="IV138" i="4"/>
  <c r="IV194" i="4"/>
  <c r="IV169" i="4"/>
  <c r="IV155" i="4"/>
  <c r="IV136" i="4"/>
  <c r="IV188" i="4"/>
  <c r="IV184" i="4"/>
  <c r="IV153" i="4"/>
  <c r="IV134" i="4"/>
  <c r="IV186" i="4"/>
  <c r="IV176" i="4"/>
  <c r="IV146" i="4"/>
  <c r="IV139" i="4"/>
  <c r="IV152" i="4"/>
  <c r="IV185" i="4"/>
  <c r="IV163" i="4"/>
  <c r="IV142" i="4"/>
  <c r="IV137" i="4"/>
  <c r="IV197" i="4"/>
  <c r="IV193" i="4"/>
  <c r="IV189" i="4"/>
  <c r="IV164" i="4"/>
  <c r="IV183" i="4"/>
  <c r="IV149" i="4"/>
  <c r="IV175" i="4"/>
  <c r="IV135" i="4"/>
  <c r="IV168" i="4"/>
  <c r="IV133" i="4"/>
  <c r="IV160" i="4"/>
  <c r="IV144" i="4"/>
  <c r="IV181" i="4"/>
  <c r="IV196" i="4"/>
  <c r="IV170" i="4"/>
  <c r="IW132" i="4"/>
  <c r="BF258" i="2"/>
  <c r="AY255" i="2"/>
  <c r="AZ255" i="2" s="1"/>
  <c r="AX256" i="2"/>
  <c r="BG256" i="2" s="1"/>
  <c r="BH256" i="2" s="1"/>
  <c r="IQ39" i="4" l="1"/>
  <c r="IS9" i="3"/>
  <c r="IS10" i="3" s="1"/>
  <c r="IQ85" i="4"/>
  <c r="IQ13" i="3"/>
  <c r="IR83" i="4"/>
  <c r="IR35" i="4"/>
  <c r="IR36" i="4" s="1" a="1"/>
  <c r="IR36" i="4" s="1"/>
  <c r="IR37" i="4" s="1"/>
  <c r="IR38" i="4" s="1"/>
  <c r="IW82" i="4"/>
  <c r="IU96" i="4"/>
  <c r="AY256" i="2"/>
  <c r="AZ256" i="2" s="1"/>
  <c r="AX257" i="2"/>
  <c r="BG257" i="2" s="1"/>
  <c r="BH257" i="2" s="1"/>
  <c r="BF259" i="2"/>
  <c r="IW194" i="4"/>
  <c r="IW190" i="4"/>
  <c r="IW174" i="4"/>
  <c r="IW173" i="4"/>
  <c r="IW146" i="4"/>
  <c r="IW145" i="4"/>
  <c r="IW137" i="4"/>
  <c r="IW193" i="4"/>
  <c r="IW183" i="4"/>
  <c r="IW172" i="4"/>
  <c r="IW169" i="4"/>
  <c r="IW144" i="4"/>
  <c r="IW141" i="4"/>
  <c r="IW175" i="4"/>
  <c r="IW191" i="4"/>
  <c r="IW184" i="4"/>
  <c r="IW178" i="4"/>
  <c r="IW157" i="4"/>
  <c r="IW171" i="4"/>
  <c r="IW154" i="4"/>
  <c r="IW135" i="4"/>
  <c r="IW182" i="4"/>
  <c r="IW179" i="4"/>
  <c r="IW161" i="4"/>
  <c r="IW164" i="4"/>
  <c r="IW160" i="4"/>
  <c r="IW197" i="4"/>
  <c r="IW187" i="4"/>
  <c r="IW162" i="4"/>
  <c r="IW156" i="4"/>
  <c r="IW136" i="4"/>
  <c r="IW196" i="4"/>
  <c r="IW177" i="4"/>
  <c r="IW159" i="4"/>
  <c r="IW149" i="4"/>
  <c r="IW133" i="4"/>
  <c r="IW152" i="4"/>
  <c r="IW192" i="4"/>
  <c r="IW176" i="4"/>
  <c r="IW155" i="4"/>
  <c r="IW138" i="4"/>
  <c r="IW134" i="4"/>
  <c r="IW181" i="4"/>
  <c r="IW188" i="4"/>
  <c r="IW195" i="4"/>
  <c r="IW148" i="4"/>
  <c r="IW147" i="4"/>
  <c r="IW142" i="4"/>
  <c r="IW189" i="4"/>
  <c r="IW140" i="4"/>
  <c r="IW185" i="4"/>
  <c r="IW158" i="4"/>
  <c r="IW186" i="4"/>
  <c r="IW143" i="4"/>
  <c r="IW170" i="4"/>
  <c r="IW139" i="4"/>
  <c r="IW163" i="4"/>
  <c r="IW168" i="4"/>
  <c r="IW153" i="4"/>
  <c r="IX132" i="4"/>
  <c r="IQ98" i="4" l="1"/>
  <c r="IT9" i="3"/>
  <c r="IT10" i="3" s="1"/>
  <c r="IR13" i="3"/>
  <c r="IS83" i="4"/>
  <c r="IR98" i="4" s="1"/>
  <c r="IS35" i="4"/>
  <c r="IS36" i="4" s="1" a="1"/>
  <c r="IS36" i="4" s="1"/>
  <c r="IS37" i="4" s="1"/>
  <c r="IS38" i="4" s="1"/>
  <c r="IR85" i="4"/>
  <c r="IR39" i="4"/>
  <c r="IX82" i="4"/>
  <c r="IV96" i="4"/>
  <c r="BF260" i="2"/>
  <c r="AY257" i="2"/>
  <c r="AZ257" i="2" s="1"/>
  <c r="AX258" i="2"/>
  <c r="BG258" i="2" s="1"/>
  <c r="BH258" i="2" s="1"/>
  <c r="IX196" i="4"/>
  <c r="IX189" i="4"/>
  <c r="IX176" i="4"/>
  <c r="IX162" i="4"/>
  <c r="IX147" i="4"/>
  <c r="IX137" i="4"/>
  <c r="IX138" i="4"/>
  <c r="IX194" i="4"/>
  <c r="IX187" i="4"/>
  <c r="IX174" i="4"/>
  <c r="IX160" i="4"/>
  <c r="IX145" i="4"/>
  <c r="IX135" i="4"/>
  <c r="IX192" i="4"/>
  <c r="IX183" i="4"/>
  <c r="IX173" i="4"/>
  <c r="IX158" i="4"/>
  <c r="IX175" i="4"/>
  <c r="IX148" i="4"/>
  <c r="IX155" i="4"/>
  <c r="IX181" i="4"/>
  <c r="IX188" i="4"/>
  <c r="IX172" i="4"/>
  <c r="IX154" i="4"/>
  <c r="IX159" i="4"/>
  <c r="IX139" i="4"/>
  <c r="IX191" i="4"/>
  <c r="IX170" i="4"/>
  <c r="IX149" i="4"/>
  <c r="IX140" i="4"/>
  <c r="IX190" i="4"/>
  <c r="IX169" i="4"/>
  <c r="IX143" i="4"/>
  <c r="IX153" i="4"/>
  <c r="IX185" i="4"/>
  <c r="IX179" i="4"/>
  <c r="IX141" i="4"/>
  <c r="IX142" i="4"/>
  <c r="IX197" i="4"/>
  <c r="IX184" i="4"/>
  <c r="IX171" i="4"/>
  <c r="IX157" i="4"/>
  <c r="IX134" i="4"/>
  <c r="IX182" i="4"/>
  <c r="IX163" i="4"/>
  <c r="IX156" i="4"/>
  <c r="IX195" i="4"/>
  <c r="IX168" i="4"/>
  <c r="IX152" i="4"/>
  <c r="IX193" i="4"/>
  <c r="IX146" i="4"/>
  <c r="IX186" i="4"/>
  <c r="IX133" i="4"/>
  <c r="IX177" i="4"/>
  <c r="IX161" i="4"/>
  <c r="IX178" i="4"/>
  <c r="IX164" i="4"/>
  <c r="IX136" i="4"/>
  <c r="IX144" i="4"/>
  <c r="IY132" i="4"/>
  <c r="IS39" i="4" l="1"/>
  <c r="IU9" i="3"/>
  <c r="IU10" i="3" s="1"/>
  <c r="IS13" i="3"/>
  <c r="IT83" i="4"/>
  <c r="IS98" i="4" s="1"/>
  <c r="IT35" i="4"/>
  <c r="IT36" i="4" s="1" a="1"/>
  <c r="IT36" i="4" s="1"/>
  <c r="IT37" i="4" s="1"/>
  <c r="IT38" i="4" s="1"/>
  <c r="IS85" i="4"/>
  <c r="IY82" i="4"/>
  <c r="IW96" i="4"/>
  <c r="IY195" i="4"/>
  <c r="IY186" i="4"/>
  <c r="IY190" i="4"/>
  <c r="IY175" i="4"/>
  <c r="IY193" i="4"/>
  <c r="IY179" i="4"/>
  <c r="IY158" i="4"/>
  <c r="IY172" i="4"/>
  <c r="IY160" i="4"/>
  <c r="IY136" i="4"/>
  <c r="IY189" i="4"/>
  <c r="IY164" i="4"/>
  <c r="IY156" i="4"/>
  <c r="IY168" i="4"/>
  <c r="IY159" i="4"/>
  <c r="IY185" i="4"/>
  <c r="IY197" i="4"/>
  <c r="IY184" i="4"/>
  <c r="IY162" i="4"/>
  <c r="IY154" i="4"/>
  <c r="IY157" i="4"/>
  <c r="IY155" i="4"/>
  <c r="IY137" i="4"/>
  <c r="IY196" i="4"/>
  <c r="IY178" i="4"/>
  <c r="IY183" i="4"/>
  <c r="IY149" i="4"/>
  <c r="IY153" i="4"/>
  <c r="IY148" i="4"/>
  <c r="IY135" i="4"/>
  <c r="IY192" i="4"/>
  <c r="IY173" i="4"/>
  <c r="IY174" i="4"/>
  <c r="IY145" i="4"/>
  <c r="IY142" i="4"/>
  <c r="IY140" i="4"/>
  <c r="IY134" i="4"/>
  <c r="IY181" i="4"/>
  <c r="IY187" i="4"/>
  <c r="IY141" i="4"/>
  <c r="IY171" i="4"/>
  <c r="IY146" i="4"/>
  <c r="IY169" i="4"/>
  <c r="IY139" i="4"/>
  <c r="IY177" i="4"/>
  <c r="IY161" i="4"/>
  <c r="IY170" i="4"/>
  <c r="IY144" i="4"/>
  <c r="IY152" i="4"/>
  <c r="IY191" i="4"/>
  <c r="IY147" i="4"/>
  <c r="IY138" i="4"/>
  <c r="IY194" i="4"/>
  <c r="IY188" i="4"/>
  <c r="IY182" i="4"/>
  <c r="IY163" i="4"/>
  <c r="IY143" i="4"/>
  <c r="IY176" i="4"/>
  <c r="IY133" i="4"/>
  <c r="IZ132" i="4"/>
  <c r="AY258" i="2"/>
  <c r="AZ258" i="2" s="1"/>
  <c r="AX259" i="2"/>
  <c r="BG259" i="2" s="1"/>
  <c r="BH259" i="2" s="1"/>
  <c r="BF261" i="2"/>
  <c r="IV9" i="3" l="1"/>
  <c r="IV10" i="3" s="1"/>
  <c r="IT85" i="4"/>
  <c r="IT13" i="3"/>
  <c r="IU83" i="4"/>
  <c r="IT98" i="4" s="1"/>
  <c r="IU35" i="4"/>
  <c r="IU36" i="4" s="1" a="1"/>
  <c r="IU36" i="4" s="1"/>
  <c r="IU37" i="4" s="1"/>
  <c r="IU38" i="4" s="1"/>
  <c r="IT39" i="4"/>
  <c r="IZ82" i="4"/>
  <c r="IX96" i="4"/>
  <c r="BF262" i="2"/>
  <c r="IZ192" i="4"/>
  <c r="IZ177" i="4"/>
  <c r="IZ170" i="4"/>
  <c r="IZ157" i="4"/>
  <c r="IZ185" i="4"/>
  <c r="IZ149" i="4"/>
  <c r="IZ162" i="4"/>
  <c r="IZ191" i="4"/>
  <c r="IZ175" i="4"/>
  <c r="IZ168" i="4"/>
  <c r="IZ155" i="4"/>
  <c r="IZ176" i="4"/>
  <c r="IZ141" i="4"/>
  <c r="IZ156" i="4"/>
  <c r="IZ190" i="4"/>
  <c r="IZ173" i="4"/>
  <c r="IZ163" i="4"/>
  <c r="IZ153" i="4"/>
  <c r="IZ158" i="4"/>
  <c r="IZ154" i="4"/>
  <c r="IZ145" i="4"/>
  <c r="IZ197" i="4"/>
  <c r="IZ189" i="4"/>
  <c r="IZ171" i="4"/>
  <c r="IZ161" i="4"/>
  <c r="IZ148" i="4"/>
  <c r="IZ147" i="4"/>
  <c r="IZ143" i="4"/>
  <c r="IZ195" i="4"/>
  <c r="IZ186" i="4"/>
  <c r="IZ178" i="4"/>
  <c r="IZ164" i="4"/>
  <c r="IZ144" i="4"/>
  <c r="IZ136" i="4"/>
  <c r="IZ137" i="4"/>
  <c r="IZ152" i="4"/>
  <c r="IZ179" i="4"/>
  <c r="IZ142" i="4"/>
  <c r="IZ169" i="4"/>
  <c r="IZ140" i="4"/>
  <c r="IZ181" i="4"/>
  <c r="IZ183" i="4"/>
  <c r="IZ138" i="4"/>
  <c r="IZ182" i="4"/>
  <c r="IZ196" i="4"/>
  <c r="IZ174" i="4"/>
  <c r="IZ134" i="4"/>
  <c r="IZ194" i="4"/>
  <c r="IZ172" i="4"/>
  <c r="IZ188" i="4"/>
  <c r="IZ187" i="4"/>
  <c r="IZ159" i="4"/>
  <c r="IZ135" i="4"/>
  <c r="IZ160" i="4"/>
  <c r="IZ146" i="4"/>
  <c r="IZ139" i="4"/>
  <c r="IZ133" i="4"/>
  <c r="IZ193" i="4"/>
  <c r="IZ184" i="4"/>
  <c r="JA132" i="4"/>
  <c r="AY259" i="2"/>
  <c r="AZ259" i="2" s="1"/>
  <c r="AX260" i="2"/>
  <c r="BG260" i="2" s="1"/>
  <c r="BH260" i="2" s="1"/>
  <c r="IU85" i="4" l="1"/>
  <c r="IU39" i="4"/>
  <c r="IW9" i="3"/>
  <c r="IW10" i="3" s="1"/>
  <c r="IU13" i="3"/>
  <c r="IV83" i="4"/>
  <c r="IV35" i="4"/>
  <c r="IV36" i="4" s="1" a="1"/>
  <c r="IV36" i="4" s="1"/>
  <c r="IV37" i="4" s="1"/>
  <c r="IV38" i="4" s="1"/>
  <c r="JA82" i="4"/>
  <c r="IY96" i="4"/>
  <c r="AY260" i="2"/>
  <c r="AZ260" i="2" s="1"/>
  <c r="AX261" i="2"/>
  <c r="BG261" i="2" s="1"/>
  <c r="BH261" i="2" s="1"/>
  <c r="JA194" i="4"/>
  <c r="JA183" i="4"/>
  <c r="JA177" i="4"/>
  <c r="JA159" i="4"/>
  <c r="JA140" i="4"/>
  <c r="JA162" i="4"/>
  <c r="JA136" i="4"/>
  <c r="JA191" i="4"/>
  <c r="JA179" i="4"/>
  <c r="JA168" i="4"/>
  <c r="JA157" i="4"/>
  <c r="JA184" i="4"/>
  <c r="JA156" i="4"/>
  <c r="JA135" i="4"/>
  <c r="JA189" i="4"/>
  <c r="JA178" i="4"/>
  <c r="JA163" i="4"/>
  <c r="JA155" i="4"/>
  <c r="JA173" i="4"/>
  <c r="JA149" i="4"/>
  <c r="JA133" i="4"/>
  <c r="JA152" i="4"/>
  <c r="JA195" i="4"/>
  <c r="JA186" i="4"/>
  <c r="JA161" i="4"/>
  <c r="JA153" i="4"/>
  <c r="JA158" i="4"/>
  <c r="JA145" i="4"/>
  <c r="JA134" i="4"/>
  <c r="JA181" i="4"/>
  <c r="JA197" i="4"/>
  <c r="JA190" i="4"/>
  <c r="JA174" i="4"/>
  <c r="JA171" i="4"/>
  <c r="JA146" i="4"/>
  <c r="JA147" i="4"/>
  <c r="JA139" i="4"/>
  <c r="JA192" i="4"/>
  <c r="JA164" i="4"/>
  <c r="JA141" i="4"/>
  <c r="JA188" i="4"/>
  <c r="JA160" i="4"/>
  <c r="JA137" i="4"/>
  <c r="JA187" i="4"/>
  <c r="JA148" i="4"/>
  <c r="JA169" i="4"/>
  <c r="JA185" i="4"/>
  <c r="JA144" i="4"/>
  <c r="JA176" i="4"/>
  <c r="JA142" i="4"/>
  <c r="JA196" i="4"/>
  <c r="JA170" i="4"/>
  <c r="JA143" i="4"/>
  <c r="JA154" i="4"/>
  <c r="JA138" i="4"/>
  <c r="JA193" i="4"/>
  <c r="JA182" i="4"/>
  <c r="JA172" i="4"/>
  <c r="JA175" i="4"/>
  <c r="JB132" i="4"/>
  <c r="BF263" i="2"/>
  <c r="IV85" i="4" l="1"/>
  <c r="IX9" i="3"/>
  <c r="IX10" i="3" s="1"/>
  <c r="IU98" i="4"/>
  <c r="IV13" i="3"/>
  <c r="IW83" i="4"/>
  <c r="IV98" i="4" s="1"/>
  <c r="IW35" i="4"/>
  <c r="IW36" i="4" s="1" a="1"/>
  <c r="IW36" i="4" s="1"/>
  <c r="IW37" i="4" s="1"/>
  <c r="IW38" i="4" s="1"/>
  <c r="IV39" i="4"/>
  <c r="JB82" i="4"/>
  <c r="IZ96" i="4"/>
  <c r="AY261" i="2"/>
  <c r="AZ261" i="2" s="1"/>
  <c r="AX262" i="2"/>
  <c r="BG262" i="2" s="1"/>
  <c r="BH262" i="2" s="1"/>
  <c r="BF264" i="2"/>
  <c r="JB197" i="4"/>
  <c r="JB192" i="4"/>
  <c r="JB172" i="4"/>
  <c r="JB160" i="4"/>
  <c r="JB149" i="4"/>
  <c r="JB148" i="4"/>
  <c r="JB155" i="4"/>
  <c r="JB194" i="4"/>
  <c r="JB191" i="4"/>
  <c r="JB170" i="4"/>
  <c r="JB184" i="4"/>
  <c r="JB147" i="4"/>
  <c r="JB140" i="4"/>
  <c r="JB144" i="4"/>
  <c r="JB152" i="4"/>
  <c r="JB196" i="4"/>
  <c r="JB189" i="4"/>
  <c r="JB179" i="4"/>
  <c r="JB173" i="4"/>
  <c r="JB145" i="4"/>
  <c r="JB139" i="4"/>
  <c r="JB136" i="4"/>
  <c r="JB181" i="4"/>
  <c r="JB195" i="4"/>
  <c r="JB183" i="4"/>
  <c r="JB177" i="4"/>
  <c r="JB168" i="4"/>
  <c r="JB143" i="4"/>
  <c r="JB137" i="4"/>
  <c r="JB134" i="4"/>
  <c r="JB182" i="4"/>
  <c r="JB190" i="4"/>
  <c r="JB186" i="4"/>
  <c r="JB171" i="4"/>
  <c r="JB158" i="4"/>
  <c r="JB169" i="4"/>
  <c r="JB133" i="4"/>
  <c r="JB157" i="4"/>
  <c r="JB187" i="4"/>
  <c r="JB161" i="4"/>
  <c r="JB142" i="4"/>
  <c r="JB185" i="4"/>
  <c r="JB156" i="4"/>
  <c r="JB163" i="4"/>
  <c r="JB178" i="4"/>
  <c r="JB154" i="4"/>
  <c r="JB146" i="4"/>
  <c r="JB176" i="4"/>
  <c r="JB141" i="4"/>
  <c r="JB138" i="4"/>
  <c r="JB174" i="4"/>
  <c r="JB188" i="4"/>
  <c r="JB164" i="4"/>
  <c r="JB135" i="4"/>
  <c r="JB193" i="4"/>
  <c r="JB175" i="4"/>
  <c r="JB162" i="4"/>
  <c r="JB159" i="4"/>
  <c r="JB153" i="4"/>
  <c r="JC132" i="4"/>
  <c r="IW85" i="4" l="1"/>
  <c r="IY9" i="3"/>
  <c r="IY10" i="3" s="1"/>
  <c r="IW39" i="4"/>
  <c r="IW13" i="3"/>
  <c r="IX83" i="4"/>
  <c r="IX35" i="4"/>
  <c r="IX36" i="4" s="1" a="1"/>
  <c r="IX36" i="4" s="1"/>
  <c r="IX37" i="4" s="1"/>
  <c r="IX38" i="4" s="1"/>
  <c r="JC82" i="4"/>
  <c r="JA96" i="4"/>
  <c r="BF265" i="2"/>
  <c r="AY262" i="2"/>
  <c r="AZ262" i="2" s="1"/>
  <c r="AX263" i="2"/>
  <c r="BG263" i="2" s="1"/>
  <c r="BH263" i="2" s="1"/>
  <c r="JC197" i="4"/>
  <c r="JC191" i="4"/>
  <c r="JC179" i="4"/>
  <c r="JC160" i="4"/>
  <c r="JC149" i="4"/>
  <c r="JC148" i="4"/>
  <c r="JC142" i="4"/>
  <c r="JC182" i="4"/>
  <c r="JC196" i="4"/>
  <c r="JC189" i="4"/>
  <c r="JC177" i="4"/>
  <c r="JC176" i="4"/>
  <c r="JC147" i="4"/>
  <c r="JC144" i="4"/>
  <c r="JC170" i="4"/>
  <c r="JC194" i="4"/>
  <c r="JC187" i="4"/>
  <c r="JC175" i="4"/>
  <c r="JC172" i="4"/>
  <c r="JC145" i="4"/>
  <c r="JC140" i="4"/>
  <c r="JC136" i="4"/>
  <c r="JC193" i="4"/>
  <c r="JC185" i="4"/>
  <c r="JC173" i="4"/>
  <c r="JC168" i="4"/>
  <c r="JC143" i="4"/>
  <c r="JC139" i="4"/>
  <c r="JC138" i="4"/>
  <c r="JC190" i="4"/>
  <c r="JC184" i="4"/>
  <c r="JC169" i="4"/>
  <c r="JC158" i="4"/>
  <c r="JC174" i="4"/>
  <c r="JC157" i="4"/>
  <c r="JC135" i="4"/>
  <c r="JC195" i="4"/>
  <c r="JC162" i="4"/>
  <c r="JC153" i="4"/>
  <c r="JC188" i="4"/>
  <c r="JC161" i="4"/>
  <c r="JC146" i="4"/>
  <c r="JC192" i="4"/>
  <c r="JC156" i="4"/>
  <c r="JC137" i="4"/>
  <c r="JC186" i="4"/>
  <c r="JC154" i="4"/>
  <c r="JC134" i="4"/>
  <c r="JC183" i="4"/>
  <c r="JC141" i="4"/>
  <c r="JC133" i="4"/>
  <c r="JC171" i="4"/>
  <c r="JC155" i="4"/>
  <c r="JC152" i="4"/>
  <c r="JC178" i="4"/>
  <c r="JC164" i="4"/>
  <c r="JC159" i="4"/>
  <c r="JC163" i="4"/>
  <c r="JC181" i="4"/>
  <c r="JD132" i="4"/>
  <c r="IW98" i="4" l="1"/>
  <c r="IX39" i="4"/>
  <c r="IX85" i="4"/>
  <c r="IZ9" i="3"/>
  <c r="IZ10" i="3" s="1"/>
  <c r="IX13" i="3"/>
  <c r="IY83" i="4"/>
  <c r="IX98" i="4" s="1"/>
  <c r="IY35" i="4"/>
  <c r="IY36" i="4" s="1" a="1"/>
  <c r="IY36" i="4" s="1"/>
  <c r="IY37" i="4" s="1"/>
  <c r="IY38" i="4" s="1"/>
  <c r="JD82" i="4"/>
  <c r="JB96" i="4"/>
  <c r="AY263" i="2"/>
  <c r="AZ263" i="2" s="1"/>
  <c r="AX264" i="2"/>
  <c r="BG264" i="2" s="1"/>
  <c r="BH264" i="2" s="1"/>
  <c r="BF266" i="2"/>
  <c r="JD193" i="4"/>
  <c r="JD184" i="4"/>
  <c r="JD176" i="4"/>
  <c r="JD159" i="4"/>
  <c r="JD140" i="4"/>
  <c r="JD138" i="4"/>
  <c r="JD158" i="4"/>
  <c r="JD182" i="4"/>
  <c r="JD192" i="4"/>
  <c r="JD179" i="4"/>
  <c r="JD172" i="4"/>
  <c r="JD157" i="4"/>
  <c r="JD170" i="4"/>
  <c r="JD160" i="4"/>
  <c r="JD147" i="4"/>
  <c r="JD191" i="4"/>
  <c r="JD177" i="4"/>
  <c r="JD168" i="4"/>
  <c r="JD155" i="4"/>
  <c r="JD149" i="4"/>
  <c r="JD156" i="4"/>
  <c r="JD139" i="4"/>
  <c r="JD196" i="4"/>
  <c r="JD188" i="4"/>
  <c r="JD175" i="4"/>
  <c r="JD163" i="4"/>
  <c r="JD153" i="4"/>
  <c r="JD141" i="4"/>
  <c r="JD145" i="4"/>
  <c r="JD195" i="4"/>
  <c r="JD186" i="4"/>
  <c r="JD171" i="4"/>
  <c r="JD174" i="4"/>
  <c r="JD146" i="4"/>
  <c r="JD134" i="4"/>
  <c r="JD135" i="4"/>
  <c r="JD185" i="4"/>
  <c r="JD144" i="4"/>
  <c r="JD173" i="4"/>
  <c r="JD142" i="4"/>
  <c r="JD169" i="4"/>
  <c r="JD136" i="4"/>
  <c r="JD152" i="4"/>
  <c r="JD197" i="4"/>
  <c r="JD183" i="4"/>
  <c r="JD154" i="4"/>
  <c r="JD181" i="4"/>
  <c r="JD194" i="4"/>
  <c r="JD161" i="4"/>
  <c r="JD143" i="4"/>
  <c r="JD187" i="4"/>
  <c r="JD162" i="4"/>
  <c r="JD133" i="4"/>
  <c r="JD190" i="4"/>
  <c r="JD189" i="4"/>
  <c r="JD178" i="4"/>
  <c r="JD148" i="4"/>
  <c r="JD137" i="4"/>
  <c r="JD164" i="4"/>
  <c r="JE132" i="4"/>
  <c r="IY13" i="3" l="1"/>
  <c r="IZ83" i="4"/>
  <c r="IZ35" i="4"/>
  <c r="IZ36" i="4" s="1" a="1"/>
  <c r="IZ36" i="4" s="1"/>
  <c r="IZ37" i="4" s="1"/>
  <c r="IZ38" i="4" s="1"/>
  <c r="IZ39" i="4" s="1"/>
  <c r="IY39" i="4"/>
  <c r="JA9" i="3"/>
  <c r="JA10" i="3" s="1"/>
  <c r="IY85" i="4"/>
  <c r="JE82" i="4"/>
  <c r="JC96" i="4"/>
  <c r="JE197" i="4"/>
  <c r="JE194" i="4"/>
  <c r="JE176" i="4"/>
  <c r="JE169" i="4"/>
  <c r="JE146" i="4"/>
  <c r="JE145" i="4"/>
  <c r="JE137" i="4"/>
  <c r="JE196" i="4"/>
  <c r="JE188" i="4"/>
  <c r="JE174" i="4"/>
  <c r="JE178" i="4"/>
  <c r="JE144" i="4"/>
  <c r="JE141" i="4"/>
  <c r="JE177" i="4"/>
  <c r="JE195" i="4"/>
  <c r="JE183" i="4"/>
  <c r="JE172" i="4"/>
  <c r="JE162" i="4"/>
  <c r="JE142" i="4"/>
  <c r="JE138" i="4"/>
  <c r="JE171" i="4"/>
  <c r="JE193" i="4"/>
  <c r="JE185" i="4"/>
  <c r="JE170" i="4"/>
  <c r="JE159" i="4"/>
  <c r="JE140" i="4"/>
  <c r="JE164" i="4"/>
  <c r="JE139" i="4"/>
  <c r="JE152" i="4"/>
  <c r="JE191" i="4"/>
  <c r="JE179" i="4"/>
  <c r="JE163" i="4"/>
  <c r="JE155" i="4"/>
  <c r="JE160" i="4"/>
  <c r="JE154" i="4"/>
  <c r="JE133" i="4"/>
  <c r="JE182" i="4"/>
  <c r="JE186" i="4"/>
  <c r="JE153" i="4"/>
  <c r="JE136" i="4"/>
  <c r="JE184" i="4"/>
  <c r="JE148" i="4"/>
  <c r="JE135" i="4"/>
  <c r="JE181" i="4"/>
  <c r="JE190" i="4"/>
  <c r="JE175" i="4"/>
  <c r="JE134" i="4"/>
  <c r="JE187" i="4"/>
  <c r="JE156" i="4"/>
  <c r="JE168" i="4"/>
  <c r="JE149" i="4"/>
  <c r="JE192" i="4"/>
  <c r="JE173" i="4"/>
  <c r="JE147" i="4"/>
  <c r="JE189" i="4"/>
  <c r="JE161" i="4"/>
  <c r="JE157" i="4"/>
  <c r="JE158" i="4"/>
  <c r="JE143" i="4"/>
  <c r="JF132" i="4"/>
  <c r="BF267" i="2"/>
  <c r="AY264" i="2"/>
  <c r="AZ264" i="2" s="1"/>
  <c r="AX265" i="2"/>
  <c r="BG265" i="2" s="1"/>
  <c r="BH265" i="2" s="1"/>
  <c r="IY98" i="4" l="1"/>
  <c r="IZ85" i="4"/>
  <c r="JB9" i="3"/>
  <c r="IZ13" i="3"/>
  <c r="JA83" i="4"/>
  <c r="JA35" i="4"/>
  <c r="JA36" i="4" s="1" a="1"/>
  <c r="JA36" i="4" s="1"/>
  <c r="JA37" i="4" s="1"/>
  <c r="JA38" i="4" s="1"/>
  <c r="JA39" i="4" s="1"/>
  <c r="JF82" i="4"/>
  <c r="JD96" i="4"/>
  <c r="JF197" i="4"/>
  <c r="JF190" i="4"/>
  <c r="JF174" i="4"/>
  <c r="JF160" i="4"/>
  <c r="JF147" i="4"/>
  <c r="JF138" i="4"/>
  <c r="JF157" i="4"/>
  <c r="JF196" i="4"/>
  <c r="JF188" i="4"/>
  <c r="JF172" i="4"/>
  <c r="JF175" i="4"/>
  <c r="JF145" i="4"/>
  <c r="JF137" i="4"/>
  <c r="JF146" i="4"/>
  <c r="JF194" i="4"/>
  <c r="JF187" i="4"/>
  <c r="JF170" i="4"/>
  <c r="JF179" i="4"/>
  <c r="JF143" i="4"/>
  <c r="JF135" i="4"/>
  <c r="JF136" i="4"/>
  <c r="JF152" i="4"/>
  <c r="JF195" i="4"/>
  <c r="JF185" i="4"/>
  <c r="JF184" i="4"/>
  <c r="JF163" i="4"/>
  <c r="JF141" i="4"/>
  <c r="JF133" i="4"/>
  <c r="JF134" i="4"/>
  <c r="JF181" i="4"/>
  <c r="JF193" i="4"/>
  <c r="JF178" i="4"/>
  <c r="JF169" i="4"/>
  <c r="JF156" i="4"/>
  <c r="JF171" i="4"/>
  <c r="JF144" i="4"/>
  <c r="JF159" i="4"/>
  <c r="JF183" i="4"/>
  <c r="JF177" i="4"/>
  <c r="JF140" i="4"/>
  <c r="JF176" i="4"/>
  <c r="JF153" i="4"/>
  <c r="JF182" i="4"/>
  <c r="JF173" i="4"/>
  <c r="JF142" i="4"/>
  <c r="JF164" i="4"/>
  <c r="JF155" i="4"/>
  <c r="JF192" i="4"/>
  <c r="JF162" i="4"/>
  <c r="JF139" i="4"/>
  <c r="JF189" i="4"/>
  <c r="JF154" i="4"/>
  <c r="JF168" i="4"/>
  <c r="JF191" i="4"/>
  <c r="JF186" i="4"/>
  <c r="JF158" i="4"/>
  <c r="JF149" i="4"/>
  <c r="JF161" i="4"/>
  <c r="JF148" i="4"/>
  <c r="JG132" i="4"/>
  <c r="BF268" i="2"/>
  <c r="AY265" i="2"/>
  <c r="AZ265" i="2" s="1"/>
  <c r="AX266" i="2"/>
  <c r="BG266" i="2" s="1"/>
  <c r="BH266" i="2" s="1"/>
  <c r="JB10" i="3" l="1"/>
  <c r="JA13" i="3"/>
  <c r="JB83" i="4"/>
  <c r="JB35" i="4"/>
  <c r="JB36" i="4" s="1" a="1"/>
  <c r="JB36" i="4" s="1"/>
  <c r="JB37" i="4" s="1"/>
  <c r="JB38" i="4" s="1"/>
  <c r="JB39" i="4" s="1"/>
  <c r="JC9" i="3"/>
  <c r="JC10" i="3" s="1"/>
  <c r="IZ98" i="4"/>
  <c r="JA85" i="4"/>
  <c r="JG82" i="4"/>
  <c r="JE96" i="4"/>
  <c r="BF269" i="2"/>
  <c r="JG194" i="4"/>
  <c r="JG184" i="4"/>
  <c r="JG173" i="4"/>
  <c r="JG179" i="4"/>
  <c r="JG143" i="4"/>
  <c r="JG139" i="4"/>
  <c r="JG136" i="4"/>
  <c r="JG195" i="4"/>
  <c r="JG187" i="4"/>
  <c r="JG171" i="4"/>
  <c r="JG163" i="4"/>
  <c r="JG141" i="4"/>
  <c r="JG168" i="4"/>
  <c r="JG138" i="4"/>
  <c r="JG193" i="4"/>
  <c r="JG186" i="4"/>
  <c r="JG169" i="4"/>
  <c r="JG158" i="4"/>
  <c r="JG176" i="4"/>
  <c r="JG159" i="4"/>
  <c r="JG137" i="4"/>
  <c r="JG192" i="4"/>
  <c r="JG178" i="4"/>
  <c r="JG164" i="4"/>
  <c r="JG156" i="4"/>
  <c r="JG161" i="4"/>
  <c r="JG155" i="4"/>
  <c r="JG135" i="4"/>
  <c r="JG188" i="4"/>
  <c r="JG183" i="4"/>
  <c r="JG160" i="4"/>
  <c r="JG149" i="4"/>
  <c r="JG153" i="4"/>
  <c r="JG144" i="4"/>
  <c r="JG134" i="4"/>
  <c r="JG181" i="4"/>
  <c r="JG177" i="4"/>
  <c r="JG157" i="4"/>
  <c r="JG175" i="4"/>
  <c r="JG146" i="4"/>
  <c r="JG152" i="4"/>
  <c r="JG197" i="4"/>
  <c r="JG162" i="4"/>
  <c r="JG142" i="4"/>
  <c r="JG182" i="4"/>
  <c r="JG196" i="4"/>
  <c r="JG174" i="4"/>
  <c r="JG148" i="4"/>
  <c r="JG190" i="4"/>
  <c r="JG170" i="4"/>
  <c r="JG140" i="4"/>
  <c r="JG185" i="4"/>
  <c r="JG147" i="4"/>
  <c r="JG133" i="4"/>
  <c r="JG172" i="4"/>
  <c r="JG189" i="4"/>
  <c r="JG191" i="4"/>
  <c r="JG154" i="4"/>
  <c r="JG145" i="4"/>
  <c r="JH132" i="4"/>
  <c r="AY266" i="2"/>
  <c r="AZ266" i="2" s="1"/>
  <c r="AX267" i="2"/>
  <c r="BG267" i="2" s="1"/>
  <c r="BH267" i="2" s="1"/>
  <c r="JD9" i="3" l="1"/>
  <c r="JB13" i="3"/>
  <c r="JC83" i="4"/>
  <c r="JC35" i="4"/>
  <c r="JC36" i="4" s="1" a="1"/>
  <c r="JC36" i="4" s="1"/>
  <c r="JC37" i="4" s="1"/>
  <c r="JC38" i="4" s="1"/>
  <c r="JC39" i="4" s="1"/>
  <c r="JB85" i="4"/>
  <c r="JA98" i="4"/>
  <c r="JH82" i="4"/>
  <c r="JF96" i="4"/>
  <c r="AY267" i="2"/>
  <c r="AZ267" i="2" s="1"/>
  <c r="AX268" i="2"/>
  <c r="BG268" i="2" s="1"/>
  <c r="BH268" i="2" s="1"/>
  <c r="JH190" i="4"/>
  <c r="JH179" i="4"/>
  <c r="JH174" i="4"/>
  <c r="JH160" i="4"/>
  <c r="JH142" i="4"/>
  <c r="JH156" i="4"/>
  <c r="JH133" i="4"/>
  <c r="JH182" i="4"/>
  <c r="JH187" i="4"/>
  <c r="JH177" i="4"/>
  <c r="JH170" i="4"/>
  <c r="JH159" i="4"/>
  <c r="JH140" i="4"/>
  <c r="JH145" i="4"/>
  <c r="JH149" i="4"/>
  <c r="JH191" i="4"/>
  <c r="JH184" i="4"/>
  <c r="JH192" i="4"/>
  <c r="JH157" i="4"/>
  <c r="JH172" i="4"/>
  <c r="JH162" i="4"/>
  <c r="JH141" i="4"/>
  <c r="JH196" i="4"/>
  <c r="JH189" i="4"/>
  <c r="JH175" i="4"/>
  <c r="JH168" i="4"/>
  <c r="JH155" i="4"/>
  <c r="JH154" i="4"/>
  <c r="JH158" i="4"/>
  <c r="JH195" i="4"/>
  <c r="JH188" i="4"/>
  <c r="JH171" i="4"/>
  <c r="JH161" i="4"/>
  <c r="JH148" i="4"/>
  <c r="JH139" i="4"/>
  <c r="JH138" i="4"/>
  <c r="JH169" i="4"/>
  <c r="JH143" i="4"/>
  <c r="JH181" i="4"/>
  <c r="JH197" i="4"/>
  <c r="JH178" i="4"/>
  <c r="JH136" i="4"/>
  <c r="JH194" i="4"/>
  <c r="JH163" i="4"/>
  <c r="JH134" i="4"/>
  <c r="JH193" i="4"/>
  <c r="JH176" i="4"/>
  <c r="JH147" i="4"/>
  <c r="JH186" i="4"/>
  <c r="JH164" i="4"/>
  <c r="JH137" i="4"/>
  <c r="JH183" i="4"/>
  <c r="JH146" i="4"/>
  <c r="JH153" i="4"/>
  <c r="JH144" i="4"/>
  <c r="JH135" i="4"/>
  <c r="JH152" i="4"/>
  <c r="JH185" i="4"/>
  <c r="JH173" i="4"/>
  <c r="JI132" i="4"/>
  <c r="BF270" i="2"/>
  <c r="JD10" i="3" l="1"/>
  <c r="JB98" i="4"/>
  <c r="JC85" i="4"/>
  <c r="JE9" i="3"/>
  <c r="JE10" i="3" s="1"/>
  <c r="JC13" i="3"/>
  <c r="JD83" i="4"/>
  <c r="JD35" i="4"/>
  <c r="JD36" i="4" s="1" a="1"/>
  <c r="JD36" i="4" s="1"/>
  <c r="JD37" i="4" s="1"/>
  <c r="JD38" i="4" s="1"/>
  <c r="JD39" i="4" s="1"/>
  <c r="JI82" i="4"/>
  <c r="JG96" i="4"/>
  <c r="JI196" i="4"/>
  <c r="JI194" i="4"/>
  <c r="JI177" i="4"/>
  <c r="JI161" i="4"/>
  <c r="JI153" i="4"/>
  <c r="JI158" i="4"/>
  <c r="JI141" i="4"/>
  <c r="JI182" i="4"/>
  <c r="JI197" i="4"/>
  <c r="JI187" i="4"/>
  <c r="JI185" i="4"/>
  <c r="JI175" i="4"/>
  <c r="JI148" i="4"/>
  <c r="JI154" i="4"/>
  <c r="JI137" i="4"/>
  <c r="JI193" i="4"/>
  <c r="JI186" i="4"/>
  <c r="JI176" i="4"/>
  <c r="JI171" i="4"/>
  <c r="JI146" i="4"/>
  <c r="JI147" i="4"/>
  <c r="JI173" i="4"/>
  <c r="JI195" i="4"/>
  <c r="JI183" i="4"/>
  <c r="JI174" i="4"/>
  <c r="JI164" i="4"/>
  <c r="JI144" i="4"/>
  <c r="JI143" i="4"/>
  <c r="JI139" i="4"/>
  <c r="JI191" i="4"/>
  <c r="JI179" i="4"/>
  <c r="JI170" i="4"/>
  <c r="JI159" i="4"/>
  <c r="JI140" i="4"/>
  <c r="JI156" i="4"/>
  <c r="JI133" i="4"/>
  <c r="JI192" i="4"/>
  <c r="JI163" i="4"/>
  <c r="JI149" i="4"/>
  <c r="JI181" i="4"/>
  <c r="JI189" i="4"/>
  <c r="JI160" i="4"/>
  <c r="JI145" i="4"/>
  <c r="JI188" i="4"/>
  <c r="JI157" i="4"/>
  <c r="JI136" i="4"/>
  <c r="JI190" i="4"/>
  <c r="JI155" i="4"/>
  <c r="JI134" i="4"/>
  <c r="JI184" i="4"/>
  <c r="JI142" i="4"/>
  <c r="JI135" i="4"/>
  <c r="JI172" i="4"/>
  <c r="JI162" i="4"/>
  <c r="JI178" i="4"/>
  <c r="JI168" i="4"/>
  <c r="JI169" i="4"/>
  <c r="JI138" i="4"/>
  <c r="JI152" i="4"/>
  <c r="JJ132" i="4"/>
  <c r="AY268" i="2"/>
  <c r="AZ268" i="2" s="1"/>
  <c r="AX269" i="2"/>
  <c r="BG269" i="2" s="1"/>
  <c r="BH269" i="2" s="1"/>
  <c r="BF271" i="2"/>
  <c r="JD13" i="3" l="1"/>
  <c r="JE83" i="4"/>
  <c r="JE35" i="4"/>
  <c r="JE36" i="4" s="1" a="1"/>
  <c r="JE36" i="4" s="1"/>
  <c r="JE37" i="4" s="1"/>
  <c r="JE38" i="4" s="1"/>
  <c r="JE39" i="4" s="1"/>
  <c r="JC98" i="4"/>
  <c r="JD85" i="4"/>
  <c r="JF9" i="3"/>
  <c r="JJ82" i="4"/>
  <c r="JH96" i="4"/>
  <c r="AY269" i="2"/>
  <c r="AZ269" i="2" s="1"/>
  <c r="AX270" i="2"/>
  <c r="BG270" i="2" s="1"/>
  <c r="BH270" i="2" s="1"/>
  <c r="JJ196" i="4"/>
  <c r="JJ186" i="4"/>
  <c r="JJ179" i="4"/>
  <c r="JJ183" i="4"/>
  <c r="JJ145" i="4"/>
  <c r="JJ133" i="4"/>
  <c r="JJ139" i="4"/>
  <c r="JJ152" i="4"/>
  <c r="JJ193" i="4"/>
  <c r="JJ184" i="4"/>
  <c r="JJ175" i="4"/>
  <c r="JJ168" i="4"/>
  <c r="JJ143" i="4"/>
  <c r="JJ157" i="4"/>
  <c r="JJ136" i="4"/>
  <c r="JJ181" i="4"/>
  <c r="JJ191" i="4"/>
  <c r="JJ188" i="4"/>
  <c r="JJ171" i="4"/>
  <c r="JJ161" i="4"/>
  <c r="JJ141" i="4"/>
  <c r="JJ146" i="4"/>
  <c r="JJ134" i="4"/>
  <c r="JJ182" i="4"/>
  <c r="JJ190" i="4"/>
  <c r="JJ178" i="4"/>
  <c r="JJ177" i="4"/>
  <c r="JJ158" i="4"/>
  <c r="JJ173" i="4"/>
  <c r="JJ138" i="4"/>
  <c r="JJ153" i="4"/>
  <c r="JJ197" i="4"/>
  <c r="JJ187" i="4"/>
  <c r="JJ174" i="4"/>
  <c r="JJ162" i="4"/>
  <c r="JJ154" i="4"/>
  <c r="JJ144" i="4"/>
  <c r="JJ159" i="4"/>
  <c r="JJ195" i="4"/>
  <c r="JJ160" i="4"/>
  <c r="JJ163" i="4"/>
  <c r="JJ192" i="4"/>
  <c r="JJ169" i="4"/>
  <c r="JJ148" i="4"/>
  <c r="JJ185" i="4"/>
  <c r="JJ156" i="4"/>
  <c r="JJ140" i="4"/>
  <c r="JJ189" i="4"/>
  <c r="JJ149" i="4"/>
  <c r="JJ142" i="4"/>
  <c r="JJ176" i="4"/>
  <c r="JJ147" i="4"/>
  <c r="JJ170" i="4"/>
  <c r="JJ137" i="4"/>
  <c r="JJ194" i="4"/>
  <c r="JJ172" i="4"/>
  <c r="JJ164" i="4"/>
  <c r="JJ155" i="4"/>
  <c r="JJ135" i="4"/>
  <c r="JK132" i="4"/>
  <c r="BF272" i="2"/>
  <c r="JF10" i="3" l="1"/>
  <c r="JD98" i="4"/>
  <c r="JE85" i="4"/>
  <c r="JG9" i="3"/>
  <c r="JG10" i="3" s="1"/>
  <c r="JE13" i="3"/>
  <c r="JF83" i="4"/>
  <c r="JF35" i="4"/>
  <c r="JF36" i="4" s="1" a="1"/>
  <c r="JF36" i="4" s="1"/>
  <c r="JF37" i="4" s="1"/>
  <c r="JF38" i="4" s="1"/>
  <c r="JF39" i="4" s="1"/>
  <c r="JK82" i="4"/>
  <c r="JI96" i="4"/>
  <c r="AY270" i="2"/>
  <c r="AZ270" i="2" s="1"/>
  <c r="AX271" i="2"/>
  <c r="BG271" i="2" s="1"/>
  <c r="BH271" i="2" s="1"/>
  <c r="JK190" i="4"/>
  <c r="JK175" i="4"/>
  <c r="JK186" i="4"/>
  <c r="JK154" i="4"/>
  <c r="JK163" i="4"/>
  <c r="JK153" i="4"/>
  <c r="JK134" i="4"/>
  <c r="JK152" i="4"/>
  <c r="JK188" i="4"/>
  <c r="JK173" i="4"/>
  <c r="JK176" i="4"/>
  <c r="JK149" i="4"/>
  <c r="JK159" i="4"/>
  <c r="JK146" i="4"/>
  <c r="JK133" i="4"/>
  <c r="JK181" i="4"/>
  <c r="JK196" i="4"/>
  <c r="JK187" i="4"/>
  <c r="JK169" i="4"/>
  <c r="JK183" i="4"/>
  <c r="JK145" i="4"/>
  <c r="JK148" i="4"/>
  <c r="JK174" i="4"/>
  <c r="JK192" i="4"/>
  <c r="JK178" i="4"/>
  <c r="JK164" i="4"/>
  <c r="JK161" i="4"/>
  <c r="JK141" i="4"/>
  <c r="JK140" i="4"/>
  <c r="JK136" i="4"/>
  <c r="JK191" i="4"/>
  <c r="JK162" i="4"/>
  <c r="JK170" i="4"/>
  <c r="JK137" i="4"/>
  <c r="JK195" i="4"/>
  <c r="JK160" i="4"/>
  <c r="JK193" i="4"/>
  <c r="JK135" i="4"/>
  <c r="JK189" i="4"/>
  <c r="JK172" i="4"/>
  <c r="JK155" i="4"/>
  <c r="JK184" i="4"/>
  <c r="JK168" i="4"/>
  <c r="JK144" i="4"/>
  <c r="JK185" i="4"/>
  <c r="JK158" i="4"/>
  <c r="JK139" i="4"/>
  <c r="JK197" i="4"/>
  <c r="JK171" i="4"/>
  <c r="JK147" i="4"/>
  <c r="JK142" i="4"/>
  <c r="JK182" i="4"/>
  <c r="JK179" i="4"/>
  <c r="JK177" i="4"/>
  <c r="JK156" i="4"/>
  <c r="JK143" i="4"/>
  <c r="JK157" i="4"/>
  <c r="JK138" i="4"/>
  <c r="JK194" i="4"/>
  <c r="JL132" i="4"/>
  <c r="BF273" i="2"/>
  <c r="JE98" i="4" l="1"/>
  <c r="JF85" i="4"/>
  <c r="JH9" i="3"/>
  <c r="JF13" i="3"/>
  <c r="JG83" i="4"/>
  <c r="JG35" i="4"/>
  <c r="JG36" i="4" s="1" a="1"/>
  <c r="JG36" i="4" s="1"/>
  <c r="JG37" i="4" s="1"/>
  <c r="JG38" i="4" s="1"/>
  <c r="JG39" i="4" s="1"/>
  <c r="JL82" i="4"/>
  <c r="JJ96" i="4"/>
  <c r="JL197" i="4"/>
  <c r="JL186" i="4"/>
  <c r="JL171" i="4"/>
  <c r="JL163" i="4"/>
  <c r="JL148" i="4"/>
  <c r="JL136" i="4"/>
  <c r="JL141" i="4"/>
  <c r="JL195" i="4"/>
  <c r="JL185" i="4"/>
  <c r="JL169" i="4"/>
  <c r="JL161" i="4"/>
  <c r="JL146" i="4"/>
  <c r="JL134" i="4"/>
  <c r="JL137" i="4"/>
  <c r="JL152" i="4"/>
  <c r="JL190" i="4"/>
  <c r="JL183" i="4"/>
  <c r="JL176" i="4"/>
  <c r="JL162" i="4"/>
  <c r="JL142" i="4"/>
  <c r="JL158" i="4"/>
  <c r="JL133" i="4"/>
  <c r="JL182" i="4"/>
  <c r="JL193" i="4"/>
  <c r="JL177" i="4"/>
  <c r="JL184" i="4"/>
  <c r="JL157" i="4"/>
  <c r="JL174" i="4"/>
  <c r="JL139" i="4"/>
  <c r="JL143" i="4"/>
  <c r="JL187" i="4"/>
  <c r="JL178" i="4"/>
  <c r="JL156" i="4"/>
  <c r="JL138" i="4"/>
  <c r="JL188" i="4"/>
  <c r="JL168" i="4"/>
  <c r="JL145" i="4"/>
  <c r="JL191" i="4"/>
  <c r="JL170" i="4"/>
  <c r="JL160" i="4"/>
  <c r="JL181" i="4"/>
  <c r="JL179" i="4"/>
  <c r="JL159" i="4"/>
  <c r="JL147" i="4"/>
  <c r="JL175" i="4"/>
  <c r="JL155" i="4"/>
  <c r="JL164" i="4"/>
  <c r="JL194" i="4"/>
  <c r="JL189" i="4"/>
  <c r="JL144" i="4"/>
  <c r="JL135" i="4"/>
  <c r="JL172" i="4"/>
  <c r="JL153" i="4"/>
  <c r="JL140" i="4"/>
  <c r="JL149" i="4"/>
  <c r="JL154" i="4"/>
  <c r="JL196" i="4"/>
  <c r="JL192" i="4"/>
  <c r="JL173" i="4"/>
  <c r="JM132" i="4"/>
  <c r="BF274" i="2"/>
  <c r="AY271" i="2"/>
  <c r="AZ271" i="2" s="1"/>
  <c r="AX272" i="2"/>
  <c r="BG272" i="2" s="1"/>
  <c r="BH272" i="2" s="1"/>
  <c r="JH10" i="3" l="1"/>
  <c r="JF98" i="4"/>
  <c r="JG85" i="4"/>
  <c r="JI9" i="3"/>
  <c r="JI10" i="3" s="1"/>
  <c r="JG13" i="3"/>
  <c r="JH83" i="4"/>
  <c r="JH35" i="4"/>
  <c r="JH36" i="4" s="1" a="1"/>
  <c r="JH36" i="4" s="1"/>
  <c r="JH37" i="4" s="1"/>
  <c r="JH38" i="4" s="1"/>
  <c r="JH39" i="4" s="1"/>
  <c r="JM82" i="4"/>
  <c r="JK96" i="4"/>
  <c r="BF275" i="2"/>
  <c r="JM197" i="4"/>
  <c r="JM185" i="4"/>
  <c r="JM172" i="4"/>
  <c r="JM187" i="4"/>
  <c r="JM148" i="4"/>
  <c r="JM149" i="4"/>
  <c r="JM143" i="4"/>
  <c r="JM181" i="4"/>
  <c r="JM196" i="4"/>
  <c r="JM190" i="4"/>
  <c r="JM170" i="4"/>
  <c r="JM173" i="4"/>
  <c r="JM146" i="4"/>
  <c r="JM145" i="4"/>
  <c r="JM139" i="4"/>
  <c r="JM182" i="4"/>
  <c r="JM193" i="4"/>
  <c r="JM188" i="4"/>
  <c r="JM184" i="4"/>
  <c r="JM162" i="4"/>
  <c r="JM142" i="4"/>
  <c r="JM138" i="4"/>
  <c r="JM175" i="4"/>
  <c r="JM192" i="4"/>
  <c r="JM177" i="4"/>
  <c r="JM168" i="4"/>
  <c r="JM157" i="4"/>
  <c r="JM171" i="4"/>
  <c r="JM158" i="4"/>
  <c r="JM135" i="4"/>
  <c r="JM176" i="4"/>
  <c r="JM155" i="4"/>
  <c r="JM154" i="4"/>
  <c r="JM174" i="4"/>
  <c r="JM153" i="4"/>
  <c r="JM147" i="4"/>
  <c r="JM194" i="4"/>
  <c r="JM186" i="4"/>
  <c r="JM144" i="4"/>
  <c r="JM137" i="4"/>
  <c r="JM195" i="4"/>
  <c r="JM178" i="4"/>
  <c r="JM140" i="4"/>
  <c r="JM136" i="4"/>
  <c r="JM152" i="4"/>
  <c r="JM191" i="4"/>
  <c r="JM163" i="4"/>
  <c r="JM164" i="4"/>
  <c r="JM133" i="4"/>
  <c r="JM183" i="4"/>
  <c r="JM169" i="4"/>
  <c r="JM141" i="4"/>
  <c r="JM179" i="4"/>
  <c r="JM161" i="4"/>
  <c r="JM159" i="4"/>
  <c r="JM156" i="4"/>
  <c r="JM160" i="4"/>
  <c r="JM134" i="4"/>
  <c r="JM189" i="4"/>
  <c r="JN132" i="4"/>
  <c r="AY272" i="2"/>
  <c r="AZ272" i="2" s="1"/>
  <c r="AX273" i="2"/>
  <c r="BG273" i="2" s="1"/>
  <c r="BH273" i="2" s="1"/>
  <c r="JG98" i="4" l="1"/>
  <c r="JH85" i="4"/>
  <c r="JJ9" i="3"/>
  <c r="JJ10" i="3" s="1"/>
  <c r="JH13" i="3"/>
  <c r="JI83" i="4"/>
  <c r="JI35" i="4"/>
  <c r="JI36" i="4" s="1" a="1"/>
  <c r="JI36" i="4" s="1"/>
  <c r="JI37" i="4" s="1"/>
  <c r="JI38" i="4" s="1"/>
  <c r="JI39" i="4" s="1"/>
  <c r="JN82" i="4"/>
  <c r="JL96" i="4"/>
  <c r="AY273" i="2"/>
  <c r="AZ273" i="2" s="1"/>
  <c r="AX274" i="2"/>
  <c r="BG274" i="2" s="1"/>
  <c r="BH274" i="2" s="1"/>
  <c r="JN195" i="4"/>
  <c r="JN186" i="4"/>
  <c r="JN170" i="4"/>
  <c r="JN163" i="4"/>
  <c r="JN141" i="4"/>
  <c r="JN159" i="4"/>
  <c r="JN134" i="4"/>
  <c r="JN192" i="4"/>
  <c r="JN183" i="4"/>
  <c r="JN173" i="4"/>
  <c r="JN158" i="4"/>
  <c r="JN175" i="4"/>
  <c r="JN148" i="4"/>
  <c r="JN155" i="4"/>
  <c r="JN188" i="4"/>
  <c r="JN178" i="4"/>
  <c r="JN179" i="4"/>
  <c r="JN154" i="4"/>
  <c r="JN146" i="4"/>
  <c r="JN168" i="4"/>
  <c r="JN139" i="4"/>
  <c r="JN194" i="4"/>
  <c r="JN189" i="4"/>
  <c r="JN176" i="4"/>
  <c r="JN162" i="4"/>
  <c r="JN147" i="4"/>
  <c r="JN135" i="4"/>
  <c r="JN142" i="4"/>
  <c r="JN152" i="4"/>
  <c r="JN187" i="4"/>
  <c r="JN160" i="4"/>
  <c r="JN133" i="4"/>
  <c r="JN182" i="4"/>
  <c r="JN185" i="4"/>
  <c r="JN171" i="4"/>
  <c r="JN161" i="4"/>
  <c r="JN184" i="4"/>
  <c r="JN156" i="4"/>
  <c r="JN140" i="4"/>
  <c r="JN196" i="4"/>
  <c r="JN177" i="4"/>
  <c r="JN149" i="4"/>
  <c r="JN153" i="4"/>
  <c r="JN197" i="4"/>
  <c r="JN174" i="4"/>
  <c r="JN145" i="4"/>
  <c r="JN138" i="4"/>
  <c r="JN191" i="4"/>
  <c r="JN169" i="4"/>
  <c r="JN157" i="4"/>
  <c r="JN144" i="4"/>
  <c r="JN172" i="4"/>
  <c r="JN164" i="4"/>
  <c r="JN143" i="4"/>
  <c r="JN137" i="4"/>
  <c r="JN181" i="4"/>
  <c r="JN136" i="4"/>
  <c r="JN193" i="4"/>
  <c r="JN190" i="4"/>
  <c r="JO132" i="4"/>
  <c r="BF276" i="2"/>
  <c r="JH98" i="4" l="1"/>
  <c r="JI85" i="4"/>
  <c r="JK9" i="3"/>
  <c r="JK10" i="3" s="1"/>
  <c r="JI13" i="3"/>
  <c r="JJ83" i="4"/>
  <c r="JJ35" i="4"/>
  <c r="JJ36" i="4" s="1" a="1"/>
  <c r="JJ36" i="4" s="1"/>
  <c r="JJ37" i="4" s="1"/>
  <c r="JJ38" i="4" s="1"/>
  <c r="JJ39" i="4" s="1"/>
  <c r="JO82" i="4"/>
  <c r="JM96" i="4"/>
  <c r="AY274" i="2"/>
  <c r="AZ274" i="2" s="1"/>
  <c r="AX275" i="2"/>
  <c r="BG275" i="2" s="1"/>
  <c r="BH275" i="2" s="1"/>
  <c r="JO194" i="4"/>
  <c r="JO185" i="4"/>
  <c r="JO187" i="4"/>
  <c r="JO158" i="4"/>
  <c r="JO177" i="4"/>
  <c r="JO161" i="4"/>
  <c r="JO136" i="4"/>
  <c r="JO193" i="4"/>
  <c r="JO189" i="4"/>
  <c r="JO179" i="4"/>
  <c r="JO156" i="4"/>
  <c r="JO172" i="4"/>
  <c r="JO159" i="4"/>
  <c r="JO137" i="4"/>
  <c r="JO190" i="4"/>
  <c r="JO175" i="4"/>
  <c r="JO162" i="4"/>
  <c r="JO149" i="4"/>
  <c r="JO157" i="4"/>
  <c r="JO148" i="4"/>
  <c r="JO133" i="4"/>
  <c r="JO197" i="4"/>
  <c r="JO186" i="4"/>
  <c r="JO171" i="4"/>
  <c r="JO174" i="4"/>
  <c r="JO145" i="4"/>
  <c r="JO146" i="4"/>
  <c r="JO140" i="4"/>
  <c r="JO181" i="4"/>
  <c r="JO178" i="4"/>
  <c r="JO163" i="4"/>
  <c r="JO139" i="4"/>
  <c r="JO183" i="4"/>
  <c r="JO154" i="4"/>
  <c r="JO155" i="4"/>
  <c r="JO173" i="4"/>
  <c r="JO147" i="4"/>
  <c r="JO144" i="4"/>
  <c r="JO196" i="4"/>
  <c r="JO169" i="4"/>
  <c r="JO143" i="4"/>
  <c r="JO176" i="4"/>
  <c r="JO152" i="4"/>
  <c r="JO195" i="4"/>
  <c r="JO192" i="4"/>
  <c r="JO141" i="4"/>
  <c r="JO138" i="4"/>
  <c r="JO182" i="4"/>
  <c r="JO188" i="4"/>
  <c r="JO160" i="4"/>
  <c r="JO153" i="4"/>
  <c r="JO134" i="4"/>
  <c r="JO170" i="4"/>
  <c r="JO168" i="4"/>
  <c r="JO142" i="4"/>
  <c r="JO135" i="4"/>
  <c r="JO191" i="4"/>
  <c r="JO184" i="4"/>
  <c r="JO164" i="4"/>
  <c r="JP132" i="4"/>
  <c r="BF277" i="2"/>
  <c r="JI98" i="4" l="1"/>
  <c r="JJ85" i="4"/>
  <c r="JL9" i="3"/>
  <c r="JL10" i="3" s="1"/>
  <c r="JJ13" i="3"/>
  <c r="JK83" i="4"/>
  <c r="JK35" i="4"/>
  <c r="JK36" i="4" s="1" a="1"/>
  <c r="JK36" i="4" s="1"/>
  <c r="JK37" i="4" s="1"/>
  <c r="JK38" i="4" s="1"/>
  <c r="JK39" i="4" s="1"/>
  <c r="JP82" i="4"/>
  <c r="JN96" i="4"/>
  <c r="BF278" i="2"/>
  <c r="AY275" i="2"/>
  <c r="AZ275" i="2" s="1"/>
  <c r="AX276" i="2"/>
  <c r="BG276" i="2" s="1"/>
  <c r="BH276" i="2" s="1"/>
  <c r="JP191" i="4"/>
  <c r="JP184" i="4"/>
  <c r="JP178" i="4"/>
  <c r="JP160" i="4"/>
  <c r="JP142" i="4"/>
  <c r="JP162" i="4"/>
  <c r="JP133" i="4"/>
  <c r="JP190" i="4"/>
  <c r="JP179" i="4"/>
  <c r="JP174" i="4"/>
  <c r="JP159" i="4"/>
  <c r="JP140" i="4"/>
  <c r="JP149" i="4"/>
  <c r="JP156" i="4"/>
  <c r="JP197" i="4"/>
  <c r="JP189" i="4"/>
  <c r="JP183" i="4"/>
  <c r="JP168" i="4"/>
  <c r="JP155" i="4"/>
  <c r="JP158" i="4"/>
  <c r="JP154" i="4"/>
  <c r="JP195" i="4"/>
  <c r="JP186" i="4"/>
  <c r="JP173" i="4"/>
  <c r="JP161" i="4"/>
  <c r="JP148" i="4"/>
  <c r="JP138" i="4"/>
  <c r="JP139" i="4"/>
  <c r="JP152" i="4"/>
  <c r="JP194" i="4"/>
  <c r="JP170" i="4"/>
  <c r="JP176" i="4"/>
  <c r="JP145" i="4"/>
  <c r="JP187" i="4"/>
  <c r="JP163" i="4"/>
  <c r="JP147" i="4"/>
  <c r="JP188" i="4"/>
  <c r="JP172" i="4"/>
  <c r="JP136" i="4"/>
  <c r="JP181" i="4"/>
  <c r="JP185" i="4"/>
  <c r="JP164" i="4"/>
  <c r="JP134" i="4"/>
  <c r="JP182" i="4"/>
  <c r="JP177" i="4"/>
  <c r="JP157" i="4"/>
  <c r="JP141" i="4"/>
  <c r="JP193" i="4"/>
  <c r="JP171" i="4"/>
  <c r="JP146" i="4"/>
  <c r="JP137" i="4"/>
  <c r="JP169" i="4"/>
  <c r="JP153" i="4"/>
  <c r="JP144" i="4"/>
  <c r="JP143" i="4"/>
  <c r="JP135" i="4"/>
  <c r="JP196" i="4"/>
  <c r="JP192" i="4"/>
  <c r="JP175" i="4"/>
  <c r="JQ132" i="4"/>
  <c r="JM9" i="3" l="1"/>
  <c r="JM10" i="3" s="1"/>
  <c r="JK13" i="3"/>
  <c r="JL83" i="4"/>
  <c r="JL35" i="4"/>
  <c r="JL36" i="4" s="1" a="1"/>
  <c r="JL36" i="4" s="1"/>
  <c r="JL37" i="4" s="1"/>
  <c r="JL38" i="4" s="1"/>
  <c r="JL39" i="4" s="1"/>
  <c r="JJ98" i="4"/>
  <c r="JK85" i="4"/>
  <c r="JQ82" i="4"/>
  <c r="JO96" i="4"/>
  <c r="BF279" i="2"/>
  <c r="JQ197" i="4"/>
  <c r="JQ188" i="4"/>
  <c r="JQ184" i="4"/>
  <c r="JQ175" i="4"/>
  <c r="JQ153" i="4"/>
  <c r="JQ154" i="4"/>
  <c r="JQ141" i="4"/>
  <c r="JQ196" i="4"/>
  <c r="JQ190" i="4"/>
  <c r="JQ176" i="4"/>
  <c r="JQ171" i="4"/>
  <c r="JQ148" i="4"/>
  <c r="JQ147" i="4"/>
  <c r="JQ169" i="4"/>
  <c r="JQ195" i="4"/>
  <c r="JQ185" i="4"/>
  <c r="JQ172" i="4"/>
  <c r="JQ164" i="4"/>
  <c r="JQ144" i="4"/>
  <c r="JQ138" i="4"/>
  <c r="JQ137" i="4"/>
  <c r="JQ191" i="4"/>
  <c r="JQ179" i="4"/>
  <c r="JQ168" i="4"/>
  <c r="JQ159" i="4"/>
  <c r="JQ140" i="4"/>
  <c r="JQ156" i="4"/>
  <c r="JQ135" i="4"/>
  <c r="JQ152" i="4"/>
  <c r="JQ194" i="4"/>
  <c r="JQ163" i="4"/>
  <c r="JQ173" i="4"/>
  <c r="JQ133" i="4"/>
  <c r="JQ189" i="4"/>
  <c r="JQ161" i="4"/>
  <c r="JQ158" i="4"/>
  <c r="JQ134" i="4"/>
  <c r="JQ187" i="4"/>
  <c r="JQ177" i="4"/>
  <c r="JQ143" i="4"/>
  <c r="JQ183" i="4"/>
  <c r="JQ160" i="4"/>
  <c r="JQ162" i="4"/>
  <c r="JQ186" i="4"/>
  <c r="JQ157" i="4"/>
  <c r="JQ149" i="4"/>
  <c r="JQ193" i="4"/>
  <c r="JQ174" i="4"/>
  <c r="JQ146" i="4"/>
  <c r="JQ139" i="4"/>
  <c r="JQ182" i="4"/>
  <c r="JQ155" i="4"/>
  <c r="JQ142" i="4"/>
  <c r="JQ145" i="4"/>
  <c r="JQ136" i="4"/>
  <c r="JQ192" i="4"/>
  <c r="JQ181" i="4"/>
  <c r="JQ178" i="4"/>
  <c r="JQ170" i="4"/>
  <c r="JR132" i="4"/>
  <c r="AY276" i="2"/>
  <c r="AZ276" i="2" s="1"/>
  <c r="AX277" i="2"/>
  <c r="BG277" i="2" s="1"/>
  <c r="BH277" i="2" s="1"/>
  <c r="JL85" i="4" l="1"/>
  <c r="JK98" i="4"/>
  <c r="JN9" i="3"/>
  <c r="JN10" i="3" s="1"/>
  <c r="JL13" i="3"/>
  <c r="JM83" i="4"/>
  <c r="JM35" i="4"/>
  <c r="JM36" i="4" s="1" a="1"/>
  <c r="JM36" i="4" s="1"/>
  <c r="JM37" i="4" s="1"/>
  <c r="JM38" i="4" s="1"/>
  <c r="JM39" i="4" s="1"/>
  <c r="JR82" i="4"/>
  <c r="JP96" i="4"/>
  <c r="JR195" i="4"/>
  <c r="JR189" i="4"/>
  <c r="JR170" i="4"/>
  <c r="JR173" i="4"/>
  <c r="JR145" i="4"/>
  <c r="JR137" i="4"/>
  <c r="JR136" i="4"/>
  <c r="JR181" i="4"/>
  <c r="JR193" i="4"/>
  <c r="JR186" i="4"/>
  <c r="JR179" i="4"/>
  <c r="JR168" i="4"/>
  <c r="JR143" i="4"/>
  <c r="JR135" i="4"/>
  <c r="JR134" i="4"/>
  <c r="JR182" i="4"/>
  <c r="JR190" i="4"/>
  <c r="JR178" i="4"/>
  <c r="JR175" i="4"/>
  <c r="JR158" i="4"/>
  <c r="JR169" i="4"/>
  <c r="JR163" i="4"/>
  <c r="JR146" i="4"/>
  <c r="JR197" i="4"/>
  <c r="JR185" i="4"/>
  <c r="JR176" i="4"/>
  <c r="JR164" i="4"/>
  <c r="JR154" i="4"/>
  <c r="JR148" i="4"/>
  <c r="JR142" i="4"/>
  <c r="JR192" i="4"/>
  <c r="JR177" i="4"/>
  <c r="JR141" i="4"/>
  <c r="JR157" i="4"/>
  <c r="JR187" i="4"/>
  <c r="JR171" i="4"/>
  <c r="JR159" i="4"/>
  <c r="JR138" i="4"/>
  <c r="JR188" i="4"/>
  <c r="JR162" i="4"/>
  <c r="JR140" i="4"/>
  <c r="JR191" i="4"/>
  <c r="JR160" i="4"/>
  <c r="JR139" i="4"/>
  <c r="JR152" i="4"/>
  <c r="JR183" i="4"/>
  <c r="JR161" i="4"/>
  <c r="JR133" i="4"/>
  <c r="JR194" i="4"/>
  <c r="JR174" i="4"/>
  <c r="JR149" i="4"/>
  <c r="JR155" i="4"/>
  <c r="JR147" i="4"/>
  <c r="JR153" i="4"/>
  <c r="JR144" i="4"/>
  <c r="JR196" i="4"/>
  <c r="JR184" i="4"/>
  <c r="JR172" i="4"/>
  <c r="JR156" i="4"/>
  <c r="JS132" i="4"/>
  <c r="AY277" i="2"/>
  <c r="AZ277" i="2" s="1"/>
  <c r="AX278" i="2"/>
  <c r="BG278" i="2" s="1"/>
  <c r="BH278" i="2" s="1"/>
  <c r="BF280" i="2"/>
  <c r="JO9" i="3" l="1"/>
  <c r="JO10" i="3" s="1"/>
  <c r="JM13" i="3"/>
  <c r="JN83" i="4"/>
  <c r="JN35" i="4"/>
  <c r="JN36" i="4" s="1" a="1"/>
  <c r="JN36" i="4" s="1"/>
  <c r="JN37" i="4" s="1"/>
  <c r="JN38" i="4" s="1"/>
  <c r="JN39" i="4" s="1"/>
  <c r="JM85" i="4"/>
  <c r="JL98" i="4"/>
  <c r="JS82" i="4"/>
  <c r="JQ96" i="4"/>
  <c r="BF281" i="2"/>
  <c r="AY278" i="2"/>
  <c r="AZ278" i="2" s="1"/>
  <c r="AX279" i="2"/>
  <c r="BG279" i="2" s="1"/>
  <c r="BH279" i="2" s="1"/>
  <c r="JS190" i="4"/>
  <c r="JS183" i="4"/>
  <c r="JS164" i="4"/>
  <c r="JS156" i="4"/>
  <c r="JS159" i="4"/>
  <c r="JS153" i="4"/>
  <c r="JS134" i="4"/>
  <c r="JS181" i="4"/>
  <c r="JS188" i="4"/>
  <c r="JS178" i="4"/>
  <c r="JS162" i="4"/>
  <c r="JS154" i="4"/>
  <c r="JS155" i="4"/>
  <c r="JS146" i="4"/>
  <c r="JS133" i="4"/>
  <c r="JS182" i="4"/>
  <c r="JS196" i="4"/>
  <c r="JS189" i="4"/>
  <c r="JS177" i="4"/>
  <c r="JS176" i="4"/>
  <c r="JS147" i="4"/>
  <c r="JS144" i="4"/>
  <c r="JS136" i="4"/>
  <c r="JS195" i="4"/>
  <c r="JS185" i="4"/>
  <c r="JS173" i="4"/>
  <c r="JS168" i="4"/>
  <c r="JS143" i="4"/>
  <c r="JS139" i="4"/>
  <c r="JS170" i="4"/>
  <c r="JS193" i="4"/>
  <c r="JS171" i="4"/>
  <c r="JS141" i="4"/>
  <c r="JS137" i="4"/>
  <c r="JS192" i="4"/>
  <c r="JS169" i="4"/>
  <c r="JS174" i="4"/>
  <c r="JS135" i="4"/>
  <c r="JS191" i="4"/>
  <c r="JS160" i="4"/>
  <c r="JS148" i="4"/>
  <c r="JS187" i="4"/>
  <c r="JS172" i="4"/>
  <c r="JS140" i="4"/>
  <c r="JS186" i="4"/>
  <c r="JS161" i="4"/>
  <c r="JS163" i="4"/>
  <c r="JS197" i="4"/>
  <c r="JS179" i="4"/>
  <c r="JS149" i="4"/>
  <c r="JS142" i="4"/>
  <c r="JS152" i="4"/>
  <c r="JS138" i="4"/>
  <c r="JS194" i="4"/>
  <c r="JS184" i="4"/>
  <c r="JS175" i="4"/>
  <c r="JS158" i="4"/>
  <c r="JS145" i="4"/>
  <c r="JS157" i="4"/>
  <c r="JT132" i="4"/>
  <c r="JP9" i="3" l="1"/>
  <c r="JP10" i="3" s="1"/>
  <c r="JN13" i="3"/>
  <c r="JO83" i="4"/>
  <c r="JO35" i="4"/>
  <c r="JO36" i="4" s="1" a="1"/>
  <c r="JO36" i="4" s="1"/>
  <c r="JO37" i="4" s="1"/>
  <c r="JO38" i="4" s="1"/>
  <c r="JO39" i="4" s="1"/>
  <c r="JM98" i="4"/>
  <c r="JN85" i="4"/>
  <c r="JT82" i="4"/>
  <c r="JR96" i="4"/>
  <c r="BF282" i="2"/>
  <c r="JT197" i="4"/>
  <c r="JT187" i="4"/>
  <c r="JT171" i="4"/>
  <c r="JT161" i="4"/>
  <c r="JT146" i="4"/>
  <c r="JT136" i="4"/>
  <c r="JT145" i="4"/>
  <c r="JT195" i="4"/>
  <c r="JT186" i="4"/>
  <c r="JT169" i="4"/>
  <c r="JT174" i="4"/>
  <c r="JT144" i="4"/>
  <c r="JT134" i="4"/>
  <c r="JT137" i="4"/>
  <c r="JT193" i="4"/>
  <c r="JT184" i="4"/>
  <c r="JT172" i="4"/>
  <c r="JT159" i="4"/>
  <c r="JT140" i="4"/>
  <c r="JT154" i="4"/>
  <c r="JT133" i="4"/>
  <c r="JT152" i="4"/>
  <c r="JT190" i="4"/>
  <c r="JT177" i="4"/>
  <c r="JT183" i="4"/>
  <c r="JT155" i="4"/>
  <c r="JT160" i="4"/>
  <c r="JT138" i="4"/>
  <c r="JT147" i="4"/>
  <c r="JT182" i="4"/>
  <c r="JT192" i="4"/>
  <c r="JT185" i="4"/>
  <c r="JT170" i="4"/>
  <c r="JT158" i="4"/>
  <c r="JT191" i="4"/>
  <c r="JT168" i="4"/>
  <c r="JT149" i="4"/>
  <c r="JT139" i="4"/>
  <c r="JT188" i="4"/>
  <c r="JT163" i="4"/>
  <c r="JT141" i="4"/>
  <c r="JT189" i="4"/>
  <c r="JT162" i="4"/>
  <c r="JT164" i="4"/>
  <c r="JT179" i="4"/>
  <c r="JT157" i="4"/>
  <c r="JT143" i="4"/>
  <c r="JT181" i="4"/>
  <c r="JT196" i="4"/>
  <c r="JT173" i="4"/>
  <c r="JT148" i="4"/>
  <c r="JT156" i="4"/>
  <c r="JT194" i="4"/>
  <c r="JT175" i="4"/>
  <c r="JT176" i="4"/>
  <c r="JT153" i="4"/>
  <c r="JT142" i="4"/>
  <c r="JT178" i="4"/>
  <c r="JT135" i="4"/>
  <c r="JU132" i="4"/>
  <c r="AY279" i="2"/>
  <c r="AZ279" i="2" s="1"/>
  <c r="AX280" i="2"/>
  <c r="BG280" i="2" s="1"/>
  <c r="BH280" i="2" s="1"/>
  <c r="JQ9" i="3" l="1"/>
  <c r="JQ10" i="3" s="1"/>
  <c r="JO13" i="3"/>
  <c r="JP83" i="4"/>
  <c r="JP35" i="4"/>
  <c r="JP36" i="4" s="1" a="1"/>
  <c r="JP36" i="4" s="1"/>
  <c r="JP37" i="4" s="1"/>
  <c r="JP38" i="4" s="1"/>
  <c r="JP39" i="4" s="1"/>
  <c r="JN98" i="4"/>
  <c r="JO85" i="4"/>
  <c r="JU82" i="4"/>
  <c r="JS96" i="4"/>
  <c r="BF283" i="2"/>
  <c r="AY280" i="2"/>
  <c r="AZ280" i="2" s="1"/>
  <c r="AX281" i="2"/>
  <c r="BG281" i="2" s="1"/>
  <c r="BH281" i="2" s="1"/>
  <c r="JU194" i="4"/>
  <c r="JU187" i="4"/>
  <c r="JU168" i="4"/>
  <c r="JU157" i="4"/>
  <c r="JU192" i="4"/>
  <c r="JU190" i="4"/>
  <c r="JU163" i="4"/>
  <c r="JU189" i="4"/>
  <c r="JU176" i="4"/>
  <c r="JU196" i="4"/>
  <c r="JU183" i="4"/>
  <c r="JU172" i="4"/>
  <c r="JU195" i="4"/>
  <c r="JU170" i="4"/>
  <c r="JU155" i="4"/>
  <c r="JU178" i="4"/>
  <c r="JU158" i="4"/>
  <c r="JU133" i="4"/>
  <c r="JU181" i="4"/>
  <c r="JU193" i="4"/>
  <c r="JU185" i="4"/>
  <c r="JU153" i="4"/>
  <c r="JU160" i="4"/>
  <c r="JU154" i="4"/>
  <c r="JU135" i="4"/>
  <c r="JU182" i="4"/>
  <c r="JU191" i="4"/>
  <c r="JU161" i="4"/>
  <c r="JU148" i="4"/>
  <c r="JU156" i="4"/>
  <c r="JU147" i="4"/>
  <c r="JU134" i="4"/>
  <c r="JU186" i="4"/>
  <c r="JU177" i="4"/>
  <c r="JU146" i="4"/>
  <c r="JU149" i="4"/>
  <c r="JU143" i="4"/>
  <c r="JU184" i="4"/>
  <c r="JU173" i="4"/>
  <c r="JU144" i="4"/>
  <c r="JU145" i="4"/>
  <c r="JU171" i="4"/>
  <c r="JU188" i="4"/>
  <c r="JU162" i="4"/>
  <c r="JU140" i="4"/>
  <c r="JU138" i="4"/>
  <c r="JU139" i="4"/>
  <c r="JU179" i="4"/>
  <c r="JU137" i="4"/>
  <c r="JU174" i="4"/>
  <c r="JU136" i="4"/>
  <c r="JU169" i="4"/>
  <c r="JU159" i="4"/>
  <c r="JU152" i="4"/>
  <c r="JU142" i="4"/>
  <c r="JU175" i="4"/>
  <c r="JU141" i="4"/>
  <c r="JU197" i="4"/>
  <c r="JU164" i="4"/>
  <c r="JV132" i="4"/>
  <c r="JR9" i="3" l="1"/>
  <c r="JR10" i="3" s="1"/>
  <c r="JP13" i="3"/>
  <c r="JQ83" i="4"/>
  <c r="JQ35" i="4"/>
  <c r="JQ36" i="4" s="1" a="1"/>
  <c r="JQ36" i="4" s="1"/>
  <c r="JQ37" i="4" s="1"/>
  <c r="JQ38" i="4" s="1"/>
  <c r="JQ39" i="4" s="1"/>
  <c r="JO98" i="4"/>
  <c r="JP85" i="4"/>
  <c r="JV82" i="4"/>
  <c r="JT96" i="4"/>
  <c r="BF284" i="2"/>
  <c r="JV193" i="4"/>
  <c r="JV178" i="4"/>
  <c r="JV173" i="4"/>
  <c r="JV156" i="4"/>
  <c r="JV161" i="4"/>
  <c r="JV155" i="4"/>
  <c r="JV179" i="4"/>
  <c r="JV192" i="4"/>
  <c r="JV176" i="4"/>
  <c r="JV169" i="4"/>
  <c r="JV154" i="4"/>
  <c r="JV153" i="4"/>
  <c r="JV144" i="4"/>
  <c r="JV159" i="4"/>
  <c r="JV152" i="4"/>
  <c r="JV191" i="4"/>
  <c r="JV174" i="4"/>
  <c r="JV164" i="4"/>
  <c r="JV149" i="4"/>
  <c r="JV142" i="4"/>
  <c r="JV139" i="4"/>
  <c r="JV148" i="4"/>
  <c r="JV181" i="4"/>
  <c r="JV189" i="4"/>
  <c r="JV172" i="4"/>
  <c r="JV162" i="4"/>
  <c r="JV147" i="4"/>
  <c r="JV138" i="4"/>
  <c r="JV157" i="4"/>
  <c r="JV140" i="4"/>
  <c r="JV182" i="4"/>
  <c r="JV197" i="4"/>
  <c r="JV190" i="4"/>
  <c r="JV170" i="4"/>
  <c r="JV160" i="4"/>
  <c r="JV145" i="4"/>
  <c r="JV137" i="4"/>
  <c r="JV146" i="4"/>
  <c r="JV194" i="4"/>
  <c r="JV187" i="4"/>
  <c r="JV183" i="4"/>
  <c r="JV163" i="4"/>
  <c r="JV141" i="4"/>
  <c r="JV133" i="4"/>
  <c r="JV134" i="4"/>
  <c r="JV158" i="4"/>
  <c r="JV196" i="4"/>
  <c r="JV143" i="4"/>
  <c r="JV195" i="4"/>
  <c r="JV171" i="4"/>
  <c r="JV188" i="4"/>
  <c r="JV135" i="4"/>
  <c r="JV185" i="4"/>
  <c r="JV168" i="4"/>
  <c r="JV186" i="4"/>
  <c r="JV136" i="4"/>
  <c r="JV177" i="4"/>
  <c r="JV184" i="4"/>
  <c r="JV175" i="4"/>
  <c r="JW132" i="4"/>
  <c r="AY281" i="2"/>
  <c r="AZ281" i="2" s="1"/>
  <c r="AX282" i="2"/>
  <c r="BG282" i="2" s="1"/>
  <c r="BH282" i="2" s="1"/>
  <c r="JS9" i="3" l="1"/>
  <c r="JS10" i="3" s="1"/>
  <c r="JQ13" i="3"/>
  <c r="JR83" i="4"/>
  <c r="JR35" i="4"/>
  <c r="JR36" i="4" s="1" a="1"/>
  <c r="JR36" i="4" s="1"/>
  <c r="JR37" i="4" s="1"/>
  <c r="JR38" i="4" s="1"/>
  <c r="JR39" i="4" s="1"/>
  <c r="JP98" i="4"/>
  <c r="JQ85" i="4"/>
  <c r="JW82" i="4"/>
  <c r="JU96" i="4"/>
  <c r="BF285" i="2"/>
  <c r="JW197" i="4"/>
  <c r="JW192" i="4"/>
  <c r="JW176" i="4"/>
  <c r="JW160" i="4"/>
  <c r="JW147" i="4"/>
  <c r="JW142" i="4"/>
  <c r="JW140" i="4"/>
  <c r="JW195" i="4"/>
  <c r="JW185" i="4"/>
  <c r="JW177" i="4"/>
  <c r="JW174" i="4"/>
  <c r="JW145" i="4"/>
  <c r="JW139" i="4"/>
  <c r="JW136" i="4"/>
  <c r="JW194" i="4"/>
  <c r="JW184" i="4"/>
  <c r="JW175" i="4"/>
  <c r="JW170" i="4"/>
  <c r="JW143" i="4"/>
  <c r="JW179" i="4"/>
  <c r="JW172" i="4"/>
  <c r="JW152" i="4"/>
  <c r="JW193" i="4"/>
  <c r="JW187" i="4"/>
  <c r="JW173" i="4"/>
  <c r="JW163" i="4"/>
  <c r="JW141" i="4"/>
  <c r="JW168" i="4"/>
  <c r="JW138" i="4"/>
  <c r="JW181" i="4"/>
  <c r="JW196" i="4"/>
  <c r="JW178" i="4"/>
  <c r="JW171" i="4"/>
  <c r="JW158" i="4"/>
  <c r="JW161" i="4"/>
  <c r="JW159" i="4"/>
  <c r="JW137" i="4"/>
  <c r="JW182" i="4"/>
  <c r="JW188" i="4"/>
  <c r="JW183" i="4"/>
  <c r="JW164" i="4"/>
  <c r="JW154" i="4"/>
  <c r="JW153" i="4"/>
  <c r="JW148" i="4"/>
  <c r="JW133" i="4"/>
  <c r="JW156" i="4"/>
  <c r="JW149" i="4"/>
  <c r="JW190" i="4"/>
  <c r="JW157" i="4"/>
  <c r="JW191" i="4"/>
  <c r="JW146" i="4"/>
  <c r="JW189" i="4"/>
  <c r="JW155" i="4"/>
  <c r="JW186" i="4"/>
  <c r="JW144" i="4"/>
  <c r="JW169" i="4"/>
  <c r="JW135" i="4"/>
  <c r="JW162" i="4"/>
  <c r="JW134" i="4"/>
  <c r="JX132" i="4"/>
  <c r="AY282" i="2"/>
  <c r="AZ282" i="2" s="1"/>
  <c r="AX283" i="2"/>
  <c r="BG283" i="2" s="1"/>
  <c r="BH283" i="2" s="1"/>
  <c r="JR13" i="3" l="1"/>
  <c r="JS83" i="4"/>
  <c r="JS35" i="4"/>
  <c r="JS36" i="4" s="1" a="1"/>
  <c r="JS36" i="4" s="1"/>
  <c r="JS37" i="4" s="1"/>
  <c r="JS38" i="4" s="1"/>
  <c r="JS39" i="4" s="1"/>
  <c r="JQ98" i="4"/>
  <c r="JR85" i="4"/>
  <c r="JT9" i="3"/>
  <c r="JT10" i="3" s="1"/>
  <c r="JX82" i="4"/>
  <c r="JV96" i="4"/>
  <c r="JX196" i="4"/>
  <c r="JX192" i="4"/>
  <c r="JX175" i="4"/>
  <c r="JX163" i="4"/>
  <c r="JX153" i="4"/>
  <c r="JX162" i="4"/>
  <c r="JX158" i="4"/>
  <c r="JX182" i="4"/>
  <c r="JX197" i="4"/>
  <c r="JX189" i="4"/>
  <c r="JX173" i="4"/>
  <c r="JX161" i="4"/>
  <c r="JX148" i="4"/>
  <c r="JX154" i="4"/>
  <c r="JX147" i="4"/>
  <c r="JX195" i="4"/>
  <c r="JX186" i="4"/>
  <c r="JX171" i="4"/>
  <c r="JX176" i="4"/>
  <c r="JX146" i="4"/>
  <c r="JX143" i="4"/>
  <c r="JX138" i="4"/>
  <c r="JX194" i="4"/>
  <c r="JX185" i="4"/>
  <c r="JX169" i="4"/>
  <c r="JX164" i="4"/>
  <c r="JX144" i="4"/>
  <c r="JX139" i="4"/>
  <c r="JX137" i="4"/>
  <c r="JX193" i="4"/>
  <c r="JX183" i="4"/>
  <c r="JX178" i="4"/>
  <c r="JX160" i="4"/>
  <c r="JX142" i="4"/>
  <c r="JX136" i="4"/>
  <c r="JX135" i="4"/>
  <c r="JX191" i="4"/>
  <c r="JX177" i="4"/>
  <c r="JX170" i="4"/>
  <c r="JX157" i="4"/>
  <c r="JX184" i="4"/>
  <c r="JX156" i="4"/>
  <c r="JX149" i="4"/>
  <c r="JX152" i="4"/>
  <c r="JX174" i="4"/>
  <c r="JX133" i="4"/>
  <c r="JX168" i="4"/>
  <c r="JX141" i="4"/>
  <c r="JX159" i="4"/>
  <c r="JX155" i="4"/>
  <c r="JX190" i="4"/>
  <c r="JX140" i="4"/>
  <c r="JX181" i="4"/>
  <c r="JX187" i="4"/>
  <c r="JX172" i="4"/>
  <c r="JX179" i="4"/>
  <c r="JX134" i="4"/>
  <c r="JX145" i="4"/>
  <c r="JX188" i="4"/>
  <c r="JY132" i="4"/>
  <c r="BF286" i="2"/>
  <c r="AY283" i="2"/>
  <c r="AZ283" i="2" s="1"/>
  <c r="AX284" i="2"/>
  <c r="BG284" i="2" s="1"/>
  <c r="BH284" i="2" s="1"/>
  <c r="JR98" i="4" l="1"/>
  <c r="JS85" i="4"/>
  <c r="JU9" i="3"/>
  <c r="JU10" i="3" s="1"/>
  <c r="JS13" i="3"/>
  <c r="JT83" i="4"/>
  <c r="JT35" i="4"/>
  <c r="JT36" i="4" s="1" a="1"/>
  <c r="JT36" i="4" s="1"/>
  <c r="JT37" i="4" s="1"/>
  <c r="JT38" i="4" s="1"/>
  <c r="JT39" i="4" s="1"/>
  <c r="JY82" i="4"/>
  <c r="JW96" i="4"/>
  <c r="BG286" i="2"/>
  <c r="BH286" i="2" s="1"/>
  <c r="BF287" i="2"/>
  <c r="JY196" i="4"/>
  <c r="JY187" i="4"/>
  <c r="JY177" i="4"/>
  <c r="JY171" i="4"/>
  <c r="JY148" i="4"/>
  <c r="JY154" i="4"/>
  <c r="JY173" i="4"/>
  <c r="JY193" i="4"/>
  <c r="JY186" i="4"/>
  <c r="JY174" i="4"/>
  <c r="JY176" i="4"/>
  <c r="JY146" i="4"/>
  <c r="JY147" i="4"/>
  <c r="JY137" i="4"/>
  <c r="JY192" i="4"/>
  <c r="JY183" i="4"/>
  <c r="JY172" i="4"/>
  <c r="JY164" i="4"/>
  <c r="JY144" i="4"/>
  <c r="JY143" i="4"/>
  <c r="JY139" i="4"/>
  <c r="JY191" i="4"/>
  <c r="JY179" i="4"/>
  <c r="JY170" i="4"/>
  <c r="JY160" i="4"/>
  <c r="JY142" i="4"/>
  <c r="JY138" i="4"/>
  <c r="JY136" i="4"/>
  <c r="JY189" i="4"/>
  <c r="JY185" i="4"/>
  <c r="JY168" i="4"/>
  <c r="JY159" i="4"/>
  <c r="JY140" i="4"/>
  <c r="JY156" i="4"/>
  <c r="JY133" i="4"/>
  <c r="JY152" i="4"/>
  <c r="JY194" i="4"/>
  <c r="JY190" i="4"/>
  <c r="JY161" i="4"/>
  <c r="JY155" i="4"/>
  <c r="JY162" i="4"/>
  <c r="JY145" i="4"/>
  <c r="JY135" i="4"/>
  <c r="JY182" i="4"/>
  <c r="JY163" i="4"/>
  <c r="JY134" i="4"/>
  <c r="JY175" i="4"/>
  <c r="JY157" i="4"/>
  <c r="JY181" i="4"/>
  <c r="JY197" i="4"/>
  <c r="JY153" i="4"/>
  <c r="JY188" i="4"/>
  <c r="JY169" i="4"/>
  <c r="JY195" i="4"/>
  <c r="JY158" i="4"/>
  <c r="JY184" i="4"/>
  <c r="JY149" i="4"/>
  <c r="JY178" i="4"/>
  <c r="JY141" i="4"/>
  <c r="JZ132" i="4"/>
  <c r="AY284" i="2"/>
  <c r="AZ284" i="2" s="1"/>
  <c r="AX285" i="2"/>
  <c r="BG285" i="2" s="1"/>
  <c r="BH285" i="2" s="1"/>
  <c r="JV9" i="3" l="1"/>
  <c r="JV10" i="3" s="1"/>
  <c r="JT13" i="3"/>
  <c r="JU83" i="4"/>
  <c r="JU35" i="4"/>
  <c r="JU36" i="4" s="1" a="1"/>
  <c r="JU36" i="4" s="1"/>
  <c r="JU37" i="4" s="1"/>
  <c r="JU38" i="4" s="1"/>
  <c r="JU39" i="4" s="1"/>
  <c r="JS98" i="4"/>
  <c r="JT85" i="4"/>
  <c r="JZ82" i="4"/>
  <c r="JX96" i="4"/>
  <c r="JZ192" i="4"/>
  <c r="JZ189" i="4"/>
  <c r="JZ179" i="4"/>
  <c r="JZ161" i="4"/>
  <c r="JZ141" i="4"/>
  <c r="JZ177" i="4"/>
  <c r="JZ136" i="4"/>
  <c r="JZ152" i="4"/>
  <c r="JZ191" i="4"/>
  <c r="JZ184" i="4"/>
  <c r="JZ175" i="4"/>
  <c r="JZ158" i="4"/>
  <c r="JZ173" i="4"/>
  <c r="JZ157" i="4"/>
  <c r="JZ134" i="4"/>
  <c r="JZ181" i="4"/>
  <c r="JZ190" i="4"/>
  <c r="JZ178" i="4"/>
  <c r="JZ171" i="4"/>
  <c r="JZ156" i="4"/>
  <c r="JZ163" i="4"/>
  <c r="JZ146" i="4"/>
  <c r="JZ153" i="4"/>
  <c r="JZ182" i="4"/>
  <c r="JZ187" i="4"/>
  <c r="JZ176" i="4"/>
  <c r="JZ164" i="4"/>
  <c r="JZ154" i="4"/>
  <c r="JZ155" i="4"/>
  <c r="JZ138" i="4"/>
  <c r="JZ142" i="4"/>
  <c r="JZ197" i="4"/>
  <c r="JZ185" i="4"/>
  <c r="JZ174" i="4"/>
  <c r="JZ162" i="4"/>
  <c r="JZ149" i="4"/>
  <c r="JZ144" i="4"/>
  <c r="JZ159" i="4"/>
  <c r="JZ195" i="4"/>
  <c r="JZ193" i="4"/>
  <c r="JZ170" i="4"/>
  <c r="JZ169" i="4"/>
  <c r="JZ145" i="4"/>
  <c r="JZ135" i="4"/>
  <c r="JZ140" i="4"/>
  <c r="JZ160" i="4"/>
  <c r="JZ168" i="4"/>
  <c r="JZ194" i="4"/>
  <c r="JZ147" i="4"/>
  <c r="JZ196" i="4"/>
  <c r="JZ143" i="4"/>
  <c r="JZ186" i="4"/>
  <c r="JZ137" i="4"/>
  <c r="JZ188" i="4"/>
  <c r="JZ133" i="4"/>
  <c r="JZ172" i="4"/>
  <c r="JZ148" i="4"/>
  <c r="JZ183" i="4"/>
  <c r="JZ139" i="4"/>
  <c r="KA132" i="4"/>
  <c r="BG287" i="2"/>
  <c r="BH287" i="2" s="1"/>
  <c r="BF288" i="2"/>
  <c r="AY285" i="2"/>
  <c r="AZ285" i="2" s="1"/>
  <c r="AX286" i="2"/>
  <c r="JT98" i="4" l="1"/>
  <c r="JU85" i="4"/>
  <c r="JW9" i="3"/>
  <c r="JW10" i="3" s="1"/>
  <c r="JU13" i="3"/>
  <c r="JV83" i="4"/>
  <c r="JV35" i="4"/>
  <c r="JV36" i="4" s="1" a="1"/>
  <c r="JV36" i="4" s="1"/>
  <c r="JV37" i="4" s="1"/>
  <c r="JV38" i="4" s="1"/>
  <c r="JV39" i="4" s="1"/>
  <c r="KA82" i="4"/>
  <c r="JY96" i="4"/>
  <c r="BG288" i="2"/>
  <c r="BH288" i="2" s="1"/>
  <c r="BF289" i="2"/>
  <c r="KA192" i="4"/>
  <c r="KA184" i="4"/>
  <c r="KA173" i="4"/>
  <c r="KA161" i="4"/>
  <c r="KA141" i="4"/>
  <c r="KA139" i="4"/>
  <c r="KA174" i="4"/>
  <c r="KA191" i="4"/>
  <c r="KA185" i="4"/>
  <c r="KA171" i="4"/>
  <c r="KA158" i="4"/>
  <c r="KA170" i="4"/>
  <c r="KA177" i="4"/>
  <c r="KA137" i="4"/>
  <c r="KA190" i="4"/>
  <c r="KA178" i="4"/>
  <c r="KA169" i="4"/>
  <c r="KA156" i="4"/>
  <c r="KA163" i="4"/>
  <c r="KA157" i="4"/>
  <c r="KA135" i="4"/>
  <c r="KA188" i="4"/>
  <c r="KA186" i="4"/>
  <c r="KA164" i="4"/>
  <c r="KA154" i="4"/>
  <c r="KA159" i="4"/>
  <c r="KA153" i="4"/>
  <c r="KA134" i="4"/>
  <c r="KA152" i="4"/>
  <c r="KA194" i="4"/>
  <c r="KA183" i="4"/>
  <c r="KA162" i="4"/>
  <c r="KA149" i="4"/>
  <c r="KA155" i="4"/>
  <c r="KA146" i="4"/>
  <c r="KA133" i="4"/>
  <c r="KA181" i="4"/>
  <c r="KA196" i="4"/>
  <c r="KA193" i="4"/>
  <c r="KA176" i="4"/>
  <c r="KA172" i="4"/>
  <c r="KA145" i="4"/>
  <c r="KA144" i="4"/>
  <c r="KA138" i="4"/>
  <c r="KA187" i="4"/>
  <c r="KA140" i="4"/>
  <c r="KA179" i="4"/>
  <c r="KA142" i="4"/>
  <c r="KA175" i="4"/>
  <c r="KA136" i="4"/>
  <c r="KA160" i="4"/>
  <c r="KA168" i="4"/>
  <c r="KA197" i="4"/>
  <c r="KA147" i="4"/>
  <c r="KA195" i="4"/>
  <c r="KA143" i="4"/>
  <c r="KA182" i="4"/>
  <c r="KA189" i="4"/>
  <c r="KA148" i="4"/>
  <c r="KB132" i="4"/>
  <c r="AY286" i="2"/>
  <c r="AZ286" i="2" s="1"/>
  <c r="AX287" i="2"/>
  <c r="JU98" i="4" l="1"/>
  <c r="JV85" i="4"/>
  <c r="JX9" i="3"/>
  <c r="JX10" i="3" s="1"/>
  <c r="JV13" i="3"/>
  <c r="JW83" i="4"/>
  <c r="JW35" i="4"/>
  <c r="JW36" i="4" s="1" a="1"/>
  <c r="JW36" i="4" s="1"/>
  <c r="JW37" i="4" s="1"/>
  <c r="JW38" i="4" s="1"/>
  <c r="JW39" i="4" s="1"/>
  <c r="KB82" i="4"/>
  <c r="JZ96" i="4"/>
  <c r="AY287" i="2"/>
  <c r="AZ287" i="2" s="1"/>
  <c r="AX288" i="2"/>
  <c r="BG289" i="2"/>
  <c r="BH289" i="2" s="1"/>
  <c r="BF290" i="2"/>
  <c r="KB196" i="4"/>
  <c r="KB188" i="4"/>
  <c r="KB175" i="4"/>
  <c r="KB163" i="4"/>
  <c r="KB148" i="4"/>
  <c r="KB145" i="4"/>
  <c r="KB141" i="4"/>
  <c r="KB197" i="4"/>
  <c r="KB186" i="4"/>
  <c r="KB173" i="4"/>
  <c r="KB161" i="4"/>
  <c r="KB146" i="4"/>
  <c r="KB136" i="4"/>
  <c r="KB137" i="4"/>
  <c r="KB195" i="4"/>
  <c r="KB189" i="4"/>
  <c r="KB171" i="4"/>
  <c r="KB170" i="4"/>
  <c r="KB144" i="4"/>
  <c r="KB134" i="4"/>
  <c r="KB135" i="4"/>
  <c r="KB152" i="4"/>
  <c r="KB194" i="4"/>
  <c r="KB185" i="4"/>
  <c r="KB169" i="4"/>
  <c r="KB162" i="4"/>
  <c r="KB142" i="4"/>
  <c r="KB158" i="4"/>
  <c r="KB133" i="4"/>
  <c r="KB181" i="4"/>
  <c r="KB193" i="4"/>
  <c r="KB183" i="4"/>
  <c r="KB184" i="4"/>
  <c r="KB159" i="4"/>
  <c r="KB140" i="4"/>
  <c r="KB147" i="4"/>
  <c r="KB160" i="4"/>
  <c r="KB182" i="4"/>
  <c r="KB190" i="4"/>
  <c r="KB177" i="4"/>
  <c r="KB178" i="4"/>
  <c r="KB155" i="4"/>
  <c r="KB164" i="4"/>
  <c r="KB191" i="4"/>
  <c r="KB143" i="4"/>
  <c r="KB172" i="4"/>
  <c r="KB154" i="4"/>
  <c r="KB168" i="4"/>
  <c r="KB138" i="4"/>
  <c r="KB157" i="4"/>
  <c r="KB153" i="4"/>
  <c r="KB192" i="4"/>
  <c r="KB174" i="4"/>
  <c r="KB187" i="4"/>
  <c r="KB156" i="4"/>
  <c r="KB179" i="4"/>
  <c r="KB139" i="4"/>
  <c r="KB149" i="4"/>
  <c r="KB176" i="4"/>
  <c r="KC132" i="4"/>
  <c r="JY9" i="3" l="1"/>
  <c r="JY10" i="3" s="1"/>
  <c r="JW13" i="3"/>
  <c r="JX83" i="4"/>
  <c r="JX35" i="4"/>
  <c r="JX36" i="4" s="1" a="1"/>
  <c r="JX36" i="4" s="1"/>
  <c r="JX37" i="4" s="1"/>
  <c r="JX38" i="4" s="1"/>
  <c r="JX39" i="4" s="1"/>
  <c r="JV98" i="4"/>
  <c r="JW85" i="4"/>
  <c r="KC82" i="4"/>
  <c r="KA96" i="4"/>
  <c r="BG290" i="2"/>
  <c r="BH290" i="2" s="1"/>
  <c r="BF291" i="2"/>
  <c r="AY288" i="2"/>
  <c r="AZ288" i="2" s="1"/>
  <c r="AX289" i="2"/>
  <c r="KC196" i="4"/>
  <c r="KC188" i="4"/>
  <c r="KC177" i="4"/>
  <c r="KC176" i="4"/>
  <c r="KC148" i="4"/>
  <c r="KC149" i="4"/>
  <c r="KC143" i="4"/>
  <c r="KC182" i="4"/>
  <c r="KC194" i="4"/>
  <c r="KC185" i="4"/>
  <c r="KC174" i="4"/>
  <c r="KC173" i="4"/>
  <c r="KC146" i="4"/>
  <c r="KC145" i="4"/>
  <c r="KC139" i="4"/>
  <c r="KC193" i="4"/>
  <c r="KC190" i="4"/>
  <c r="KC172" i="4"/>
  <c r="KC169" i="4"/>
  <c r="KC144" i="4"/>
  <c r="KC141" i="4"/>
  <c r="KC175" i="4"/>
  <c r="KC192" i="4"/>
  <c r="KC183" i="4"/>
  <c r="KC170" i="4"/>
  <c r="KC162" i="4"/>
  <c r="KC142" i="4"/>
  <c r="KC138" i="4"/>
  <c r="KC137" i="4"/>
  <c r="KC197" i="4"/>
  <c r="KC186" i="4"/>
  <c r="KC178" i="4"/>
  <c r="KC159" i="4"/>
  <c r="KC140" i="4"/>
  <c r="KC160" i="4"/>
  <c r="KC136" i="4"/>
  <c r="KC189" i="4"/>
  <c r="KC184" i="4"/>
  <c r="KC163" i="4"/>
  <c r="KC155" i="4"/>
  <c r="KC164" i="4"/>
  <c r="KC154" i="4"/>
  <c r="KC135" i="4"/>
  <c r="KC152" i="4"/>
  <c r="KC168" i="4"/>
  <c r="KC134" i="4"/>
  <c r="KC161" i="4"/>
  <c r="KC133" i="4"/>
  <c r="KC157" i="4"/>
  <c r="KC153" i="4"/>
  <c r="KC191" i="4"/>
  <c r="KC171" i="4"/>
  <c r="KC181" i="4"/>
  <c r="KC195" i="4"/>
  <c r="KC156" i="4"/>
  <c r="KC179" i="4"/>
  <c r="KC158" i="4"/>
  <c r="KC187" i="4"/>
  <c r="KC147" i="4"/>
  <c r="KD132" i="4"/>
  <c r="JW98" i="4" l="1"/>
  <c r="JX85" i="4"/>
  <c r="JZ9" i="3"/>
  <c r="JZ10" i="3" s="1"/>
  <c r="JX13" i="3"/>
  <c r="JY83" i="4"/>
  <c r="JY35" i="4"/>
  <c r="JY36" i="4" s="1" a="1"/>
  <c r="JY36" i="4" s="1"/>
  <c r="JY37" i="4" s="1"/>
  <c r="JY38" i="4" s="1"/>
  <c r="JY39" i="4" s="1"/>
  <c r="KD82" i="4"/>
  <c r="KB96" i="4"/>
  <c r="AY289" i="2"/>
  <c r="AZ289" i="2" s="1"/>
  <c r="AX290" i="2"/>
  <c r="BG291" i="2"/>
  <c r="BH291" i="2" s="1"/>
  <c r="BF292" i="2"/>
  <c r="KD195" i="4"/>
  <c r="KD192" i="4"/>
  <c r="KD172" i="4"/>
  <c r="KD171" i="4"/>
  <c r="KD143" i="4"/>
  <c r="KD133" i="4"/>
  <c r="KD134" i="4"/>
  <c r="KD193" i="4"/>
  <c r="KD186" i="4"/>
  <c r="KD170" i="4"/>
  <c r="KD163" i="4"/>
  <c r="KD141" i="4"/>
  <c r="KD159" i="4"/>
  <c r="KD161" i="4"/>
  <c r="KD152" i="4"/>
  <c r="KD188" i="4"/>
  <c r="KD183" i="4"/>
  <c r="KD173" i="4"/>
  <c r="KD158" i="4"/>
  <c r="KD175" i="4"/>
  <c r="KD148" i="4"/>
  <c r="KD155" i="4"/>
  <c r="KD181" i="4"/>
  <c r="KD191" i="4"/>
  <c r="KD184" i="4"/>
  <c r="KD169" i="4"/>
  <c r="KD156" i="4"/>
  <c r="KD168" i="4"/>
  <c r="KD140" i="4"/>
  <c r="KD144" i="4"/>
  <c r="KD182" i="4"/>
  <c r="KD190" i="4"/>
  <c r="KD178" i="4"/>
  <c r="KD179" i="4"/>
  <c r="KD154" i="4"/>
  <c r="KD157" i="4"/>
  <c r="KD153" i="4"/>
  <c r="KD139" i="4"/>
  <c r="KD196" i="4"/>
  <c r="KD187" i="4"/>
  <c r="KD177" i="4"/>
  <c r="KD162" i="4"/>
  <c r="KD147" i="4"/>
  <c r="KD137" i="4"/>
  <c r="KD138" i="4"/>
  <c r="KD160" i="4"/>
  <c r="KD197" i="4"/>
  <c r="KD149" i="4"/>
  <c r="KD194" i="4"/>
  <c r="KD145" i="4"/>
  <c r="KD189" i="4"/>
  <c r="KD146" i="4"/>
  <c r="KD185" i="4"/>
  <c r="KD135" i="4"/>
  <c r="KD176" i="4"/>
  <c r="KD142" i="4"/>
  <c r="KD174" i="4"/>
  <c r="KD136" i="4"/>
  <c r="KD164" i="4"/>
  <c r="KE132" i="4"/>
  <c r="KA9" i="3" l="1"/>
  <c r="KA10" i="3" s="1"/>
  <c r="JY13" i="3"/>
  <c r="JZ83" i="4"/>
  <c r="JZ35" i="4"/>
  <c r="JZ36" i="4" s="1" a="1"/>
  <c r="JZ36" i="4" s="1"/>
  <c r="JZ37" i="4" s="1"/>
  <c r="JZ38" i="4" s="1"/>
  <c r="JZ39" i="4" s="1"/>
  <c r="JY85" i="4"/>
  <c r="JX98" i="4"/>
  <c r="KE82" i="4"/>
  <c r="KC96" i="4"/>
  <c r="KE188" i="4"/>
  <c r="KE175" i="4"/>
  <c r="KE160" i="4"/>
  <c r="KE149" i="4"/>
  <c r="KE153" i="4"/>
  <c r="KE144" i="4"/>
  <c r="KE134" i="4"/>
  <c r="KE182" i="4"/>
  <c r="KE197" i="4"/>
  <c r="KE192" i="4"/>
  <c r="KE173" i="4"/>
  <c r="KE177" i="4"/>
  <c r="KE147" i="4"/>
  <c r="KE146" i="4"/>
  <c r="KE140" i="4"/>
  <c r="KE196" i="4"/>
  <c r="KE189" i="4"/>
  <c r="KE171" i="4"/>
  <c r="KE174" i="4"/>
  <c r="KE145" i="4"/>
  <c r="KE142" i="4"/>
  <c r="KE138" i="4"/>
  <c r="KE195" i="4"/>
  <c r="KE186" i="4"/>
  <c r="KE169" i="4"/>
  <c r="KE170" i="4"/>
  <c r="KE143" i="4"/>
  <c r="KE139" i="4"/>
  <c r="KE136" i="4"/>
  <c r="KE193" i="4"/>
  <c r="KE184" i="4"/>
  <c r="KE179" i="4"/>
  <c r="KE163" i="4"/>
  <c r="KE141" i="4"/>
  <c r="KE161" i="4"/>
  <c r="KE183" i="4"/>
  <c r="KE191" i="4"/>
  <c r="KE187" i="4"/>
  <c r="KE164" i="4"/>
  <c r="KE156" i="4"/>
  <c r="KE168" i="4"/>
  <c r="KE155" i="4"/>
  <c r="KE135" i="4"/>
  <c r="KE152" i="4"/>
  <c r="KE154" i="4"/>
  <c r="KE194" i="4"/>
  <c r="KE172" i="4"/>
  <c r="KE181" i="4"/>
  <c r="KE190" i="4"/>
  <c r="KE157" i="4"/>
  <c r="KE178" i="4"/>
  <c r="KE159" i="4"/>
  <c r="KE185" i="4"/>
  <c r="KE148" i="4"/>
  <c r="KE176" i="4"/>
  <c r="KE137" i="4"/>
  <c r="KE162" i="4"/>
  <c r="KE133" i="4"/>
  <c r="KE158" i="4"/>
  <c r="KF132" i="4"/>
  <c r="BG292" i="2"/>
  <c r="BH292" i="2" s="1"/>
  <c r="BF293" i="2"/>
  <c r="AY290" i="2"/>
  <c r="AZ290" i="2" s="1"/>
  <c r="AX291" i="2"/>
  <c r="JZ85" i="4" l="1"/>
  <c r="JY98" i="4"/>
  <c r="KB9" i="3"/>
  <c r="KB10" i="3" s="1"/>
  <c r="JZ13" i="3"/>
  <c r="KA83" i="4"/>
  <c r="KA35" i="4"/>
  <c r="KA36" i="4" s="1" a="1"/>
  <c r="KA36" i="4" s="1"/>
  <c r="KA37" i="4" s="1"/>
  <c r="KA38" i="4" s="1"/>
  <c r="KA39" i="4" s="1"/>
  <c r="KF82" i="4"/>
  <c r="KD96" i="4"/>
  <c r="AY291" i="2"/>
  <c r="AZ291" i="2" s="1"/>
  <c r="AX292" i="2"/>
  <c r="KF194" i="4"/>
  <c r="KF184" i="4"/>
  <c r="KF169" i="4"/>
  <c r="KF172" i="4"/>
  <c r="KF146" i="4"/>
  <c r="KF136" i="4"/>
  <c r="KF135" i="4"/>
  <c r="KF192" i="4"/>
  <c r="KF188" i="4"/>
  <c r="KF178" i="4"/>
  <c r="KF164" i="4"/>
  <c r="KF144" i="4"/>
  <c r="KF134" i="4"/>
  <c r="KF133" i="4"/>
  <c r="KF152" i="4"/>
  <c r="KF191" i="4"/>
  <c r="KF179" i="4"/>
  <c r="KF176" i="4"/>
  <c r="KF160" i="4"/>
  <c r="KF142" i="4"/>
  <c r="KF149" i="4"/>
  <c r="KF162" i="4"/>
  <c r="KF181" i="4"/>
  <c r="KF190" i="4"/>
  <c r="KF177" i="4"/>
  <c r="KF174" i="4"/>
  <c r="KF159" i="4"/>
  <c r="KF140" i="4"/>
  <c r="KF141" i="4"/>
  <c r="KF156" i="4"/>
  <c r="KF182" i="4"/>
  <c r="KF193" i="4"/>
  <c r="KF185" i="4"/>
  <c r="KF170" i="4"/>
  <c r="KF157" i="4"/>
  <c r="KF183" i="4"/>
  <c r="KF154" i="4"/>
  <c r="KF145" i="4"/>
  <c r="KF196" i="4"/>
  <c r="KF187" i="4"/>
  <c r="KF173" i="4"/>
  <c r="KF163" i="4"/>
  <c r="KF153" i="4"/>
  <c r="KF147" i="4"/>
  <c r="KF139" i="4"/>
  <c r="KF168" i="4"/>
  <c r="KF161" i="4"/>
  <c r="KF197" i="4"/>
  <c r="KF155" i="4"/>
  <c r="KF195" i="4"/>
  <c r="KF148" i="4"/>
  <c r="KF189" i="4"/>
  <c r="KF158" i="4"/>
  <c r="KF186" i="4"/>
  <c r="KF138" i="4"/>
  <c r="KF175" i="4"/>
  <c r="KF143" i="4"/>
  <c r="KF137" i="4"/>
  <c r="KF171" i="4"/>
  <c r="KG132" i="4"/>
  <c r="BG293" i="2"/>
  <c r="BH293" i="2" s="1"/>
  <c r="BF294" i="2"/>
  <c r="JZ98" i="4" l="1"/>
  <c r="KA85" i="4"/>
  <c r="KC9" i="3"/>
  <c r="KC10" i="3" s="1"/>
  <c r="KA13" i="3"/>
  <c r="KB83" i="4"/>
  <c r="KB35" i="4"/>
  <c r="KB36" i="4" s="1" a="1"/>
  <c r="KB36" i="4" s="1"/>
  <c r="KB37" i="4" s="1"/>
  <c r="KB38" i="4" s="1"/>
  <c r="KB39" i="4" s="1"/>
  <c r="KG82" i="4"/>
  <c r="KE96" i="4"/>
  <c r="AY292" i="2"/>
  <c r="AZ292" i="2" s="1"/>
  <c r="AX293" i="2"/>
  <c r="BG294" i="2"/>
  <c r="BH294" i="2" s="1"/>
  <c r="BF295" i="2"/>
  <c r="KG189" i="4"/>
  <c r="KG176" i="4"/>
  <c r="KG184" i="4"/>
  <c r="KG153" i="4"/>
  <c r="KG154" i="4"/>
  <c r="KG141" i="4"/>
  <c r="KG134" i="4"/>
  <c r="KG182" i="4"/>
  <c r="KG196" i="4"/>
  <c r="KG188" i="4"/>
  <c r="KG174" i="4"/>
  <c r="KG175" i="4"/>
  <c r="KG148" i="4"/>
  <c r="KG147" i="4"/>
  <c r="KG169" i="4"/>
  <c r="KG193" i="4"/>
  <c r="KG190" i="4"/>
  <c r="KG172" i="4"/>
  <c r="KG171" i="4"/>
  <c r="KG146" i="4"/>
  <c r="KG143" i="4"/>
  <c r="KG186" i="4"/>
  <c r="KG197" i="4"/>
  <c r="KG187" i="4"/>
  <c r="KG170" i="4"/>
  <c r="KG164" i="4"/>
  <c r="KG144" i="4"/>
  <c r="KG138" i="4"/>
  <c r="KG139" i="4"/>
  <c r="KG192" i="4"/>
  <c r="KG185" i="4"/>
  <c r="KG177" i="4"/>
  <c r="KG160" i="4"/>
  <c r="KG142" i="4"/>
  <c r="KG162" i="4"/>
  <c r="KG137" i="4"/>
  <c r="KG191" i="4"/>
  <c r="KG179" i="4"/>
  <c r="KG163" i="4"/>
  <c r="KG157" i="4"/>
  <c r="KG173" i="4"/>
  <c r="KG149" i="4"/>
  <c r="KG135" i="4"/>
  <c r="KG152" i="4"/>
  <c r="KG161" i="4"/>
  <c r="KG133" i="4"/>
  <c r="KG159" i="4"/>
  <c r="KG155" i="4"/>
  <c r="KG195" i="4"/>
  <c r="KG140" i="4"/>
  <c r="KG181" i="4"/>
  <c r="KG194" i="4"/>
  <c r="KG158" i="4"/>
  <c r="KG183" i="4"/>
  <c r="KG156" i="4"/>
  <c r="KG178" i="4"/>
  <c r="KG145" i="4"/>
  <c r="KG168" i="4"/>
  <c r="KG136" i="4"/>
  <c r="KH132" i="4"/>
  <c r="KD9" i="3" l="1"/>
  <c r="KD10" i="3" s="1"/>
  <c r="KB13" i="3"/>
  <c r="KC83" i="4"/>
  <c r="KC35" i="4"/>
  <c r="KC36" i="4" s="1" a="1"/>
  <c r="KC36" i="4" s="1"/>
  <c r="KC37" i="4" s="1"/>
  <c r="KC38" i="4" s="1"/>
  <c r="KC39" i="4" s="1"/>
  <c r="KA98" i="4"/>
  <c r="KB85" i="4"/>
  <c r="KH82" i="4"/>
  <c r="KF96" i="4"/>
  <c r="BG295" i="2"/>
  <c r="BH295" i="2" s="1"/>
  <c r="BF296" i="2"/>
  <c r="KH195" i="4"/>
  <c r="KH178" i="4"/>
  <c r="KH175" i="4"/>
  <c r="KH158" i="4"/>
  <c r="KH191" i="4"/>
  <c r="KH135" i="4"/>
  <c r="KH134" i="4"/>
  <c r="KH193" i="4"/>
  <c r="KH176" i="4"/>
  <c r="KH171" i="4"/>
  <c r="KH156" i="4"/>
  <c r="KH169" i="4"/>
  <c r="KH133" i="4"/>
  <c r="KH163" i="4"/>
  <c r="KH152" i="4"/>
  <c r="KH192" i="4"/>
  <c r="KH174" i="4"/>
  <c r="KH164" i="4"/>
  <c r="KH154" i="4"/>
  <c r="KH186" i="4"/>
  <c r="KH153" i="4"/>
  <c r="KH157" i="4"/>
  <c r="KH181" i="4"/>
  <c r="KH190" i="4"/>
  <c r="KH172" i="4"/>
  <c r="KH162" i="4"/>
  <c r="KH149" i="4"/>
  <c r="KH159" i="4"/>
  <c r="KH142" i="4"/>
  <c r="KH146" i="4"/>
  <c r="KH182" i="4"/>
  <c r="KH187" i="4"/>
  <c r="KH170" i="4"/>
  <c r="KH160" i="4"/>
  <c r="KH147" i="4"/>
  <c r="KH148" i="4"/>
  <c r="KH189" i="4"/>
  <c r="KH138" i="4"/>
  <c r="KH196" i="4"/>
  <c r="KH188" i="4"/>
  <c r="KH177" i="4"/>
  <c r="KH168" i="4"/>
  <c r="KH143" i="4"/>
  <c r="KH139" i="4"/>
  <c r="KH144" i="4"/>
  <c r="KH179" i="4"/>
  <c r="KH155" i="4"/>
  <c r="KH184" i="4"/>
  <c r="KH136" i="4"/>
  <c r="KH173" i="4"/>
  <c r="KH161" i="4"/>
  <c r="KH197" i="4"/>
  <c r="KH145" i="4"/>
  <c r="KH194" i="4"/>
  <c r="KH141" i="4"/>
  <c r="KH185" i="4"/>
  <c r="KH140" i="4"/>
  <c r="KH137" i="4"/>
  <c r="KH183" i="4"/>
  <c r="KI132" i="4"/>
  <c r="AY293" i="2"/>
  <c r="AZ293" i="2" s="1"/>
  <c r="AX294" i="2"/>
  <c r="KC13" i="3" l="1"/>
  <c r="KD83" i="4"/>
  <c r="KD35" i="4"/>
  <c r="KD36" i="4" s="1" a="1"/>
  <c r="KD36" i="4" s="1"/>
  <c r="KD37" i="4" s="1"/>
  <c r="KD38" i="4" s="1"/>
  <c r="KD39" i="4" s="1"/>
  <c r="KB98" i="4"/>
  <c r="KC85" i="4"/>
  <c r="KE9" i="3"/>
  <c r="KE10" i="3" s="1"/>
  <c r="KI82" i="4"/>
  <c r="KG96" i="4"/>
  <c r="BG296" i="2"/>
  <c r="BH296" i="2" s="1"/>
  <c r="BF297" i="2"/>
  <c r="KI188" i="4"/>
  <c r="KI178" i="4"/>
  <c r="KI162" i="4"/>
  <c r="KI149" i="4"/>
  <c r="KI148" i="4"/>
  <c r="KI142" i="4"/>
  <c r="KI133" i="4"/>
  <c r="KI182" i="4"/>
  <c r="KI197" i="4"/>
  <c r="KI191" i="4"/>
  <c r="KI179" i="4"/>
  <c r="KI160" i="4"/>
  <c r="KI147" i="4"/>
  <c r="KI144" i="4"/>
  <c r="KI136" i="4"/>
  <c r="KI196" i="4"/>
  <c r="KI189" i="4"/>
  <c r="KI177" i="4"/>
  <c r="KI172" i="4"/>
  <c r="KI145" i="4"/>
  <c r="KI140" i="4"/>
  <c r="KI170" i="4"/>
  <c r="KI194" i="4"/>
  <c r="KI187" i="4"/>
  <c r="KI175" i="4"/>
  <c r="KI168" i="4"/>
  <c r="KI143" i="4"/>
  <c r="KI139" i="4"/>
  <c r="KI138" i="4"/>
  <c r="KI193" i="4"/>
  <c r="KI185" i="4"/>
  <c r="KI173" i="4"/>
  <c r="KI161" i="4"/>
  <c r="KI141" i="4"/>
  <c r="KI163" i="4"/>
  <c r="KI176" i="4"/>
  <c r="KI192" i="4"/>
  <c r="KI184" i="4"/>
  <c r="KI169" i="4"/>
  <c r="KI156" i="4"/>
  <c r="KI159" i="4"/>
  <c r="KI153" i="4"/>
  <c r="KI135" i="4"/>
  <c r="KI152" i="4"/>
  <c r="KI183" i="4"/>
  <c r="KI146" i="4"/>
  <c r="KI171" i="4"/>
  <c r="KI137" i="4"/>
  <c r="KI164" i="4"/>
  <c r="KI134" i="4"/>
  <c r="KI158" i="4"/>
  <c r="KI154" i="4"/>
  <c r="KI195" i="4"/>
  <c r="KI174" i="4"/>
  <c r="KI181" i="4"/>
  <c r="KI190" i="4"/>
  <c r="KI155" i="4"/>
  <c r="KI157" i="4"/>
  <c r="KI186" i="4"/>
  <c r="KJ132" i="4"/>
  <c r="AY294" i="2"/>
  <c r="AZ294" i="2" s="1"/>
  <c r="AX295" i="2"/>
  <c r="KC98" i="4" l="1"/>
  <c r="KD85" i="4"/>
  <c r="KF9" i="3"/>
  <c r="KF10" i="3" s="1"/>
  <c r="KD13" i="3"/>
  <c r="KE83" i="4"/>
  <c r="KE35" i="4"/>
  <c r="KE36" i="4" s="1" a="1"/>
  <c r="KE36" i="4" s="1"/>
  <c r="KE37" i="4" s="1"/>
  <c r="KE38" i="4" s="1"/>
  <c r="KE39" i="4" s="1"/>
  <c r="KJ82" i="4"/>
  <c r="KH96" i="4"/>
  <c r="AY295" i="2"/>
  <c r="AZ295" i="2" s="1"/>
  <c r="AX296" i="2"/>
  <c r="BG297" i="2"/>
  <c r="BH297" i="2" s="1"/>
  <c r="BF298" i="2"/>
  <c r="KJ194" i="4"/>
  <c r="KJ185" i="4"/>
  <c r="KJ183" i="4"/>
  <c r="KJ159" i="4"/>
  <c r="KJ140" i="4"/>
  <c r="KJ154" i="4"/>
  <c r="KJ133" i="4"/>
  <c r="KJ193" i="4"/>
  <c r="KJ184" i="4"/>
  <c r="KJ172" i="4"/>
  <c r="KJ157" i="4"/>
  <c r="KJ189" i="4"/>
  <c r="KJ143" i="4"/>
  <c r="KJ164" i="4"/>
  <c r="KJ152" i="4"/>
  <c r="KJ190" i="4"/>
  <c r="KJ179" i="4"/>
  <c r="KJ168" i="4"/>
  <c r="KJ155" i="4"/>
  <c r="KJ170" i="4"/>
  <c r="KJ138" i="4"/>
  <c r="KJ158" i="4"/>
  <c r="KJ181" i="4"/>
  <c r="KJ191" i="4"/>
  <c r="KJ177" i="4"/>
  <c r="KJ163" i="4"/>
  <c r="KJ153" i="4"/>
  <c r="KJ176" i="4"/>
  <c r="KJ160" i="4"/>
  <c r="KJ147" i="4"/>
  <c r="KJ182" i="4"/>
  <c r="KJ188" i="4"/>
  <c r="KJ175" i="4"/>
  <c r="KJ161" i="4"/>
  <c r="KJ148" i="4"/>
  <c r="KJ149" i="4"/>
  <c r="KJ156" i="4"/>
  <c r="KJ139" i="4"/>
  <c r="KJ197" i="4"/>
  <c r="KJ186" i="4"/>
  <c r="KJ171" i="4"/>
  <c r="KJ178" i="4"/>
  <c r="KJ144" i="4"/>
  <c r="KJ136" i="4"/>
  <c r="KJ137" i="4"/>
  <c r="KJ169" i="4"/>
  <c r="KJ135" i="4"/>
  <c r="KJ174" i="4"/>
  <c r="KJ162" i="4"/>
  <c r="KJ196" i="4"/>
  <c r="KJ146" i="4"/>
  <c r="KJ195" i="4"/>
  <c r="KJ142" i="4"/>
  <c r="KJ187" i="4"/>
  <c r="KJ141" i="4"/>
  <c r="KJ192" i="4"/>
  <c r="KJ134" i="4"/>
  <c r="KJ173" i="4"/>
  <c r="KJ145" i="4"/>
  <c r="KK132" i="4"/>
  <c r="KD98" i="4" l="1"/>
  <c r="KE85" i="4"/>
  <c r="KG9" i="3"/>
  <c r="KG10" i="3" s="1"/>
  <c r="KE13" i="3"/>
  <c r="KF83" i="4"/>
  <c r="KF35" i="4"/>
  <c r="KF36" i="4" s="1" a="1"/>
  <c r="KF36" i="4" s="1"/>
  <c r="KF37" i="4" s="1"/>
  <c r="KF38" i="4" s="1"/>
  <c r="KF39" i="4" s="1"/>
  <c r="KK82" i="4"/>
  <c r="KI96" i="4"/>
  <c r="AY296" i="2"/>
  <c r="AZ296" i="2" s="1"/>
  <c r="AX297" i="2"/>
  <c r="BG298" i="2"/>
  <c r="BH298" i="2" s="1"/>
  <c r="BF299" i="2"/>
  <c r="KK189" i="4"/>
  <c r="KK187" i="4"/>
  <c r="KK173" i="4"/>
  <c r="KK148" i="4"/>
  <c r="KK156" i="4"/>
  <c r="KK147" i="4"/>
  <c r="KK134" i="4"/>
  <c r="KK197" i="4"/>
  <c r="KK186" i="4"/>
  <c r="KK176" i="4"/>
  <c r="KK169" i="4"/>
  <c r="KK146" i="4"/>
  <c r="KK149" i="4"/>
  <c r="KK143" i="4"/>
  <c r="KK196" i="4"/>
  <c r="KK188" i="4"/>
  <c r="KK174" i="4"/>
  <c r="KK178" i="4"/>
  <c r="KK144" i="4"/>
  <c r="KK145" i="4"/>
  <c r="KK171" i="4"/>
  <c r="KK195" i="4"/>
  <c r="KK183" i="4"/>
  <c r="KK172" i="4"/>
  <c r="KK162" i="4"/>
  <c r="KK142" i="4"/>
  <c r="KK141" i="4"/>
  <c r="KK137" i="4"/>
  <c r="KK193" i="4"/>
  <c r="KK185" i="4"/>
  <c r="KK170" i="4"/>
  <c r="KK159" i="4"/>
  <c r="KK140" i="4"/>
  <c r="KK138" i="4"/>
  <c r="KK139" i="4"/>
  <c r="KK191" i="4"/>
  <c r="KK179" i="4"/>
  <c r="KK163" i="4"/>
  <c r="KK155" i="4"/>
  <c r="KK175" i="4"/>
  <c r="KK158" i="4"/>
  <c r="KK135" i="4"/>
  <c r="KK181" i="4"/>
  <c r="KK161" i="4"/>
  <c r="KK133" i="4"/>
  <c r="KK157" i="4"/>
  <c r="KK152" i="4"/>
  <c r="KK153" i="4"/>
  <c r="KK182" i="4"/>
  <c r="KK192" i="4"/>
  <c r="KK177" i="4"/>
  <c r="KK194" i="4"/>
  <c r="KK160" i="4"/>
  <c r="KK184" i="4"/>
  <c r="KK164" i="4"/>
  <c r="KK190" i="4"/>
  <c r="KK154" i="4"/>
  <c r="KK168" i="4"/>
  <c r="KK136" i="4"/>
  <c r="KL132" i="4"/>
  <c r="KE98" i="4" l="1"/>
  <c r="KF85" i="4"/>
  <c r="KF13" i="3"/>
  <c r="KG83" i="4"/>
  <c r="KG35" i="4"/>
  <c r="KG36" i="4" s="1" a="1"/>
  <c r="KG36" i="4" s="1"/>
  <c r="KG37" i="4" s="1"/>
  <c r="KG38" i="4" s="1"/>
  <c r="KG39" i="4" s="1"/>
  <c r="KH9" i="3"/>
  <c r="KH10" i="3" s="1"/>
  <c r="KL82" i="4"/>
  <c r="KJ96" i="4"/>
  <c r="BG299" i="2"/>
  <c r="BH299" i="2" s="1"/>
  <c r="BF300" i="2"/>
  <c r="AY297" i="2"/>
  <c r="AZ297" i="2" s="1"/>
  <c r="AX298" i="2"/>
  <c r="KL193" i="4"/>
  <c r="KL185" i="4"/>
  <c r="KL184" i="4"/>
  <c r="KL179" i="4"/>
  <c r="KL143" i="4"/>
  <c r="KL133" i="4"/>
  <c r="KL134" i="4"/>
  <c r="KL192" i="4"/>
  <c r="KL186" i="4"/>
  <c r="KL173" i="4"/>
  <c r="KL163" i="4"/>
  <c r="KL141" i="4"/>
  <c r="KL155" i="4"/>
  <c r="KL168" i="4"/>
  <c r="KL196" i="4"/>
  <c r="KL178" i="4"/>
  <c r="KL169" i="4"/>
  <c r="KL158" i="4"/>
  <c r="KL171" i="4"/>
  <c r="KL144" i="4"/>
  <c r="KL159" i="4"/>
  <c r="KL191" i="4"/>
  <c r="KL176" i="4"/>
  <c r="KL164" i="4"/>
  <c r="KL156" i="4"/>
  <c r="KL153" i="4"/>
  <c r="KL139" i="4"/>
  <c r="KL148" i="4"/>
  <c r="KL189" i="4"/>
  <c r="KL183" i="4"/>
  <c r="KL162" i="4"/>
  <c r="KL154" i="4"/>
  <c r="KL142" i="4"/>
  <c r="KL161" i="4"/>
  <c r="KL140" i="4"/>
  <c r="KL152" i="4"/>
  <c r="KL194" i="4"/>
  <c r="KL188" i="4"/>
  <c r="KL172" i="4"/>
  <c r="KL177" i="4"/>
  <c r="KL147" i="4"/>
  <c r="KL137" i="4"/>
  <c r="KL146" i="4"/>
  <c r="KL182" i="4"/>
  <c r="KL197" i="4"/>
  <c r="KL149" i="4"/>
  <c r="KL195" i="4"/>
  <c r="KL145" i="4"/>
  <c r="KL181" i="4"/>
  <c r="KL190" i="4"/>
  <c r="KL138" i="4"/>
  <c r="KL187" i="4"/>
  <c r="KL135" i="4"/>
  <c r="KL174" i="4"/>
  <c r="KL157" i="4"/>
  <c r="KL170" i="4"/>
  <c r="KL136" i="4"/>
  <c r="KL160" i="4"/>
  <c r="KL175" i="4"/>
  <c r="KM132" i="4"/>
  <c r="KG13" i="3" l="1"/>
  <c r="KH83" i="4"/>
  <c r="KH35" i="4"/>
  <c r="KH36" i="4" s="1" a="1"/>
  <c r="KH36" i="4" s="1"/>
  <c r="KH37" i="4" s="1"/>
  <c r="KH38" i="4" s="1"/>
  <c r="KH39" i="4" s="1"/>
  <c r="KF98" i="4"/>
  <c r="KG85" i="4"/>
  <c r="KI9" i="3"/>
  <c r="KI10" i="3" s="1"/>
  <c r="KM82" i="4"/>
  <c r="KK96" i="4"/>
  <c r="AY298" i="2"/>
  <c r="AZ298" i="2" s="1"/>
  <c r="AX299" i="2"/>
  <c r="KM193" i="4"/>
  <c r="KM183" i="4"/>
  <c r="KM162" i="4"/>
  <c r="KM154" i="4"/>
  <c r="KM153" i="4"/>
  <c r="KM144" i="4"/>
  <c r="KM134" i="4"/>
  <c r="KM197" i="4"/>
  <c r="KM191" i="4"/>
  <c r="KM176" i="4"/>
  <c r="KM160" i="4"/>
  <c r="KM149" i="4"/>
  <c r="KM146" i="4"/>
  <c r="KM140" i="4"/>
  <c r="KM196" i="4"/>
  <c r="KM189" i="4"/>
  <c r="KM177" i="4"/>
  <c r="KM174" i="4"/>
  <c r="KM147" i="4"/>
  <c r="KM142" i="4"/>
  <c r="KM136" i="4"/>
  <c r="KM152" i="4"/>
  <c r="KM194" i="4"/>
  <c r="KM185" i="4"/>
  <c r="KM175" i="4"/>
  <c r="KM170" i="4"/>
  <c r="KM145" i="4"/>
  <c r="KM139" i="4"/>
  <c r="KM172" i="4"/>
  <c r="KM181" i="4"/>
  <c r="KM195" i="4"/>
  <c r="KM184" i="4"/>
  <c r="KM173" i="4"/>
  <c r="KM179" i="4"/>
  <c r="KM143" i="4"/>
  <c r="KM168" i="4"/>
  <c r="KM138" i="4"/>
  <c r="KM182" i="4"/>
  <c r="KM188" i="4"/>
  <c r="KM186" i="4"/>
  <c r="KM169" i="4"/>
  <c r="KM158" i="4"/>
  <c r="KM161" i="4"/>
  <c r="KM155" i="4"/>
  <c r="KM135" i="4"/>
  <c r="KM190" i="4"/>
  <c r="KM141" i="4"/>
  <c r="KM192" i="4"/>
  <c r="KM157" i="4"/>
  <c r="KM187" i="4"/>
  <c r="KM159" i="4"/>
  <c r="KM178" i="4"/>
  <c r="KM148" i="4"/>
  <c r="KM171" i="4"/>
  <c r="KM137" i="4"/>
  <c r="KM164" i="4"/>
  <c r="KM133" i="4"/>
  <c r="KM163" i="4"/>
  <c r="KM156" i="4"/>
  <c r="KN132" i="4"/>
  <c r="BG300" i="2"/>
  <c r="BH300" i="2" s="1"/>
  <c r="BF301" i="2"/>
  <c r="KJ9" i="3" l="1"/>
  <c r="KJ10" i="3" s="1"/>
  <c r="KG98" i="4"/>
  <c r="KH85" i="4"/>
  <c r="KH13" i="3"/>
  <c r="KI83" i="4"/>
  <c r="KI35" i="4"/>
  <c r="KI36" i="4" s="1" a="1"/>
  <c r="KI36" i="4" s="1"/>
  <c r="KI37" i="4" s="1"/>
  <c r="KI38" i="4" s="1"/>
  <c r="KI39" i="4" s="1"/>
  <c r="KN82" i="4"/>
  <c r="KL96" i="4"/>
  <c r="KN194" i="4"/>
  <c r="KN188" i="4"/>
  <c r="KN171" i="4"/>
  <c r="KN161" i="4"/>
  <c r="KN146" i="4"/>
  <c r="KN136" i="4"/>
  <c r="KN137" i="4"/>
  <c r="KN193" i="4"/>
  <c r="KN185" i="4"/>
  <c r="KN169" i="4"/>
  <c r="KN164" i="4"/>
  <c r="KN144" i="4"/>
  <c r="KN134" i="4"/>
  <c r="KN135" i="4"/>
  <c r="KN190" i="4"/>
  <c r="KN183" i="4"/>
  <c r="KN178" i="4"/>
  <c r="KN160" i="4"/>
  <c r="KN142" i="4"/>
  <c r="KN156" i="4"/>
  <c r="KN133" i="4"/>
  <c r="KN192" i="4"/>
  <c r="KN179" i="4"/>
  <c r="KN174" i="4"/>
  <c r="KN159" i="4"/>
  <c r="KN140" i="4"/>
  <c r="KN145" i="4"/>
  <c r="KN149" i="4"/>
  <c r="KN152" i="4"/>
  <c r="KN187" i="4"/>
  <c r="KN177" i="4"/>
  <c r="KN170" i="4"/>
  <c r="KN157" i="4"/>
  <c r="KN172" i="4"/>
  <c r="KN162" i="4"/>
  <c r="KN141" i="4"/>
  <c r="KN181" i="4"/>
  <c r="KN197" i="4"/>
  <c r="KN189" i="4"/>
  <c r="KN175" i="4"/>
  <c r="KN168" i="4"/>
  <c r="KN153" i="4"/>
  <c r="KN143" i="4"/>
  <c r="KN147" i="4"/>
  <c r="KN195" i="4"/>
  <c r="KN148" i="4"/>
  <c r="KN191" i="4"/>
  <c r="KN154" i="4"/>
  <c r="KN186" i="4"/>
  <c r="KN139" i="4"/>
  <c r="KN184" i="4"/>
  <c r="KN158" i="4"/>
  <c r="KN173" i="4"/>
  <c r="KN138" i="4"/>
  <c r="KN176" i="4"/>
  <c r="KN163" i="4"/>
  <c r="KN196" i="4"/>
  <c r="KN182" i="4"/>
  <c r="KN155" i="4"/>
  <c r="KO132" i="4"/>
  <c r="BG301" i="2"/>
  <c r="BH301" i="2" s="1"/>
  <c r="BF302" i="2"/>
  <c r="AY299" i="2"/>
  <c r="AZ299" i="2" s="1"/>
  <c r="AX300" i="2"/>
  <c r="KH98" i="4" l="1"/>
  <c r="KI85" i="4"/>
  <c r="KK9" i="3"/>
  <c r="KK10" i="3" s="1"/>
  <c r="KI13" i="3"/>
  <c r="KJ83" i="4"/>
  <c r="KJ35" i="4"/>
  <c r="KJ36" i="4" s="1" a="1"/>
  <c r="KJ36" i="4" s="1"/>
  <c r="KJ37" i="4" s="1"/>
  <c r="KJ38" i="4" s="1"/>
  <c r="KJ39" i="4" s="1"/>
  <c r="KO82" i="4"/>
  <c r="KM96" i="4"/>
  <c r="KO189" i="4"/>
  <c r="KO178" i="4"/>
  <c r="KO161" i="4"/>
  <c r="KO153" i="4"/>
  <c r="KO162" i="4"/>
  <c r="KO145" i="4"/>
  <c r="KO135" i="4"/>
  <c r="KO197" i="4"/>
  <c r="KO188" i="4"/>
  <c r="KO177" i="4"/>
  <c r="KO175" i="4"/>
  <c r="KO148" i="4"/>
  <c r="KO158" i="4"/>
  <c r="KO141" i="4"/>
  <c r="KO196" i="4"/>
  <c r="KO187" i="4"/>
  <c r="KO174" i="4"/>
  <c r="KO171" i="4"/>
  <c r="KO146" i="4"/>
  <c r="KO154" i="4"/>
  <c r="KO173" i="4"/>
  <c r="KO193" i="4"/>
  <c r="KO186" i="4"/>
  <c r="KO172" i="4"/>
  <c r="KO164" i="4"/>
  <c r="KO144" i="4"/>
  <c r="KO147" i="4"/>
  <c r="KO137" i="4"/>
  <c r="KO195" i="4"/>
  <c r="KO183" i="4"/>
  <c r="KO170" i="4"/>
  <c r="KO160" i="4"/>
  <c r="KO142" i="4"/>
  <c r="KO143" i="4"/>
  <c r="KO139" i="4"/>
  <c r="KO152" i="4"/>
  <c r="KO194" i="4"/>
  <c r="KO179" i="4"/>
  <c r="KO168" i="4"/>
  <c r="KO157" i="4"/>
  <c r="KO185" i="4"/>
  <c r="KO156" i="4"/>
  <c r="KO133" i="4"/>
  <c r="KO182" i="4"/>
  <c r="KO163" i="4"/>
  <c r="KO134" i="4"/>
  <c r="KO159" i="4"/>
  <c r="KO181" i="4"/>
  <c r="KO155" i="4"/>
  <c r="KO192" i="4"/>
  <c r="KO140" i="4"/>
  <c r="KO191" i="4"/>
  <c r="KO169" i="4"/>
  <c r="KO190" i="4"/>
  <c r="KO138" i="4"/>
  <c r="KO184" i="4"/>
  <c r="KO149" i="4"/>
  <c r="KO176" i="4"/>
  <c r="KO136" i="4"/>
  <c r="KP132" i="4"/>
  <c r="AY300" i="2"/>
  <c r="AZ300" i="2" s="1"/>
  <c r="AX301" i="2"/>
  <c r="BG302" i="2"/>
  <c r="BH302" i="2" s="1"/>
  <c r="BF303" i="2"/>
  <c r="KL9" i="3" l="1"/>
  <c r="KL10" i="3" s="1"/>
  <c r="KJ13" i="3"/>
  <c r="KK83" i="4"/>
  <c r="KK35" i="4"/>
  <c r="KK36" i="4" s="1" a="1"/>
  <c r="KK36" i="4" s="1"/>
  <c r="KK37" i="4" s="1"/>
  <c r="KK38" i="4" s="1"/>
  <c r="KK39" i="4" s="1"/>
  <c r="KI98" i="4"/>
  <c r="KJ85" i="4"/>
  <c r="KP82" i="4"/>
  <c r="KN96" i="4"/>
  <c r="KP195" i="4"/>
  <c r="KP186" i="4"/>
  <c r="KP175" i="4"/>
  <c r="KP169" i="4"/>
  <c r="KP145" i="4"/>
  <c r="KP133" i="4"/>
  <c r="KP139" i="4"/>
  <c r="KP192" i="4"/>
  <c r="KP184" i="4"/>
  <c r="KP171" i="4"/>
  <c r="KP168" i="4"/>
  <c r="KP143" i="4"/>
  <c r="KP157" i="4"/>
  <c r="KP136" i="4"/>
  <c r="KP191" i="4"/>
  <c r="KP178" i="4"/>
  <c r="KP188" i="4"/>
  <c r="KP161" i="4"/>
  <c r="KP141" i="4"/>
  <c r="KP146" i="4"/>
  <c r="KP134" i="4"/>
  <c r="KP193" i="4"/>
  <c r="KP176" i="4"/>
  <c r="KP183" i="4"/>
  <c r="KP158" i="4"/>
  <c r="KP173" i="4"/>
  <c r="KP138" i="4"/>
  <c r="KP153" i="4"/>
  <c r="KP152" i="4"/>
  <c r="KP190" i="4"/>
  <c r="KP174" i="4"/>
  <c r="KP177" i="4"/>
  <c r="KP156" i="4"/>
  <c r="KP155" i="4"/>
  <c r="KP163" i="4"/>
  <c r="KP142" i="4"/>
  <c r="KP181" i="4"/>
  <c r="KP196" i="4"/>
  <c r="KP185" i="4"/>
  <c r="KP170" i="4"/>
  <c r="KP162" i="4"/>
  <c r="KP149" i="4"/>
  <c r="KP137" i="4"/>
  <c r="KP148" i="4"/>
  <c r="KP187" i="4"/>
  <c r="KP144" i="4"/>
  <c r="KP189" i="4"/>
  <c r="KP135" i="4"/>
  <c r="KP172" i="4"/>
  <c r="KP159" i="4"/>
  <c r="KP179" i="4"/>
  <c r="KP140" i="4"/>
  <c r="KP164" i="4"/>
  <c r="KP160" i="4"/>
  <c r="KP197" i="4"/>
  <c r="KP154" i="4"/>
  <c r="KP182" i="4"/>
  <c r="KP194" i="4"/>
  <c r="KP147" i="4"/>
  <c r="KQ132" i="4"/>
  <c r="BG303" i="2"/>
  <c r="BH303" i="2" s="1"/>
  <c r="BF304" i="2"/>
  <c r="AY301" i="2"/>
  <c r="AZ301" i="2" s="1"/>
  <c r="AX302" i="2"/>
  <c r="KJ98" i="4" l="1"/>
  <c r="KK85" i="4"/>
  <c r="KM9" i="3"/>
  <c r="KM10" i="3" s="1"/>
  <c r="KK13" i="3"/>
  <c r="KL83" i="4"/>
  <c r="KL35" i="4"/>
  <c r="KL36" i="4" s="1" a="1"/>
  <c r="KL36" i="4" s="1"/>
  <c r="KL37" i="4" s="1"/>
  <c r="KL38" i="4" s="1"/>
  <c r="KL39" i="4" s="1"/>
  <c r="KQ82" i="4"/>
  <c r="KO96" i="4"/>
  <c r="BG304" i="2"/>
  <c r="BH304" i="2" s="1"/>
  <c r="BF305" i="2"/>
  <c r="AY302" i="2"/>
  <c r="AZ302" i="2" s="1"/>
  <c r="AX303" i="2"/>
  <c r="KQ190" i="4"/>
  <c r="KQ176" i="4"/>
  <c r="KQ162" i="4"/>
  <c r="KQ154" i="4"/>
  <c r="KQ159" i="4"/>
  <c r="KQ146" i="4"/>
  <c r="KQ133" i="4"/>
  <c r="KQ197" i="4"/>
  <c r="KQ188" i="4"/>
  <c r="KQ175" i="4"/>
  <c r="KQ160" i="4"/>
  <c r="KQ149" i="4"/>
  <c r="KQ155" i="4"/>
  <c r="KQ142" i="4"/>
  <c r="KQ196" i="4"/>
  <c r="KQ189" i="4"/>
  <c r="KQ173" i="4"/>
  <c r="KQ172" i="4"/>
  <c r="KQ147" i="4"/>
  <c r="KQ148" i="4"/>
  <c r="KQ138" i="4"/>
  <c r="KQ194" i="4"/>
  <c r="KQ187" i="4"/>
  <c r="KQ171" i="4"/>
  <c r="KQ185" i="4"/>
  <c r="KQ145" i="4"/>
  <c r="KQ144" i="4"/>
  <c r="KQ136" i="4"/>
  <c r="KQ193" i="4"/>
  <c r="KQ184" i="4"/>
  <c r="KQ169" i="4"/>
  <c r="KQ168" i="4"/>
  <c r="KQ143" i="4"/>
  <c r="KQ140" i="4"/>
  <c r="KQ174" i="4"/>
  <c r="KQ152" i="4"/>
  <c r="KQ195" i="4"/>
  <c r="KQ179" i="4"/>
  <c r="KQ177" i="4"/>
  <c r="KQ158" i="4"/>
  <c r="KQ170" i="4"/>
  <c r="KQ157" i="4"/>
  <c r="KQ135" i="4"/>
  <c r="KQ182" i="4"/>
  <c r="KQ161" i="4"/>
  <c r="KQ181" i="4"/>
  <c r="KQ156" i="4"/>
  <c r="KQ192" i="4"/>
  <c r="KQ141" i="4"/>
  <c r="KQ191" i="4"/>
  <c r="KQ163" i="4"/>
  <c r="KQ178" i="4"/>
  <c r="KQ139" i="4"/>
  <c r="KQ186" i="4"/>
  <c r="KQ153" i="4"/>
  <c r="KQ183" i="4"/>
  <c r="KQ137" i="4"/>
  <c r="KQ164" i="4"/>
  <c r="KQ134" i="4"/>
  <c r="KR132" i="4"/>
  <c r="KN9" i="3" l="1"/>
  <c r="KN10" i="3" s="1"/>
  <c r="KL13" i="3"/>
  <c r="KM83" i="4"/>
  <c r="KM35" i="4"/>
  <c r="KM36" i="4" s="1" a="1"/>
  <c r="KM36" i="4" s="1"/>
  <c r="KM37" i="4" s="1"/>
  <c r="KM38" i="4" s="1"/>
  <c r="KM39" i="4" s="1"/>
  <c r="KK98" i="4"/>
  <c r="KL85" i="4"/>
  <c r="KR82" i="4"/>
  <c r="KP96" i="4"/>
  <c r="KR193" i="4"/>
  <c r="KR189" i="4"/>
  <c r="KR169" i="4"/>
  <c r="KR184" i="4"/>
  <c r="KR144" i="4"/>
  <c r="KR160" i="4"/>
  <c r="KR135" i="4"/>
  <c r="KR190" i="4"/>
  <c r="KR183" i="4"/>
  <c r="KR172" i="4"/>
  <c r="KR162" i="4"/>
  <c r="KR142" i="4"/>
  <c r="KR158" i="4"/>
  <c r="KR133" i="4"/>
  <c r="KR187" i="4"/>
  <c r="KR179" i="4"/>
  <c r="KR178" i="4"/>
  <c r="KR159" i="4"/>
  <c r="KR140" i="4"/>
  <c r="KR147" i="4"/>
  <c r="KR154" i="4"/>
  <c r="KR188" i="4"/>
  <c r="KR177" i="4"/>
  <c r="KR168" i="4"/>
  <c r="KR157" i="4"/>
  <c r="KR174" i="4"/>
  <c r="KR139" i="4"/>
  <c r="KR143" i="4"/>
  <c r="KR152" i="4"/>
  <c r="KR186" i="4"/>
  <c r="KR176" i="4"/>
  <c r="KR163" i="4"/>
  <c r="KR155" i="4"/>
  <c r="KR156" i="4"/>
  <c r="KR164" i="4"/>
  <c r="KR138" i="4"/>
  <c r="KR181" i="4"/>
  <c r="KR197" i="4"/>
  <c r="KR185" i="4"/>
  <c r="KR173" i="4"/>
  <c r="KR170" i="4"/>
  <c r="KR148" i="4"/>
  <c r="KR136" i="4"/>
  <c r="KR141" i="4"/>
  <c r="KR192" i="4"/>
  <c r="KR134" i="4"/>
  <c r="KR175" i="4"/>
  <c r="KR149" i="4"/>
  <c r="KR171" i="4"/>
  <c r="KR137" i="4"/>
  <c r="KR161" i="4"/>
  <c r="KR194" i="4"/>
  <c r="KR196" i="4"/>
  <c r="KR153" i="4"/>
  <c r="KR182" i="4"/>
  <c r="KR195" i="4"/>
  <c r="KR146" i="4"/>
  <c r="KR191" i="4"/>
  <c r="KR145" i="4"/>
  <c r="KS132" i="4"/>
  <c r="BG305" i="2"/>
  <c r="BH305" i="2" s="1"/>
  <c r="BF306" i="2"/>
  <c r="AY303" i="2"/>
  <c r="AZ303" i="2" s="1"/>
  <c r="AX304" i="2"/>
  <c r="KO9" i="3" l="1"/>
  <c r="KO10" i="3" s="1"/>
  <c r="KM13" i="3"/>
  <c r="KN83" i="4"/>
  <c r="KN35" i="4"/>
  <c r="KN36" i="4" s="1" a="1"/>
  <c r="KN36" i="4" s="1"/>
  <c r="KN37" i="4" s="1"/>
  <c r="KN38" i="4" s="1"/>
  <c r="KN39" i="4" s="1"/>
  <c r="KL98" i="4"/>
  <c r="KM85" i="4"/>
  <c r="KS82" i="4"/>
  <c r="KQ96" i="4"/>
  <c r="BG306" i="2"/>
  <c r="BH306" i="2" s="1"/>
  <c r="BF307" i="2"/>
  <c r="AY304" i="2"/>
  <c r="AZ304" i="2" s="1"/>
  <c r="AX305" i="2"/>
  <c r="KS197" i="4"/>
  <c r="KS185" i="4"/>
  <c r="KS170" i="4"/>
  <c r="KS184" i="4"/>
  <c r="KS144" i="4"/>
  <c r="KS145" i="4"/>
  <c r="KS187" i="4"/>
  <c r="KS196" i="4"/>
  <c r="KS190" i="4"/>
  <c r="KS188" i="4"/>
  <c r="KS162" i="4"/>
  <c r="KS142" i="4"/>
  <c r="KS141" i="4"/>
  <c r="KS175" i="4"/>
  <c r="KS194" i="4"/>
  <c r="KS183" i="4"/>
  <c r="KS178" i="4"/>
  <c r="KS159" i="4"/>
  <c r="KS140" i="4"/>
  <c r="KS138" i="4"/>
  <c r="KS139" i="4"/>
  <c r="KS193" i="4"/>
  <c r="KS179" i="4"/>
  <c r="KS168" i="4"/>
  <c r="KS157" i="4"/>
  <c r="KS176" i="4"/>
  <c r="KS160" i="4"/>
  <c r="KS137" i="4"/>
  <c r="KS152" i="4"/>
  <c r="KS192" i="4"/>
  <c r="KS186" i="4"/>
  <c r="KS161" i="4"/>
  <c r="KS153" i="4"/>
  <c r="KS164" i="4"/>
  <c r="KS154" i="4"/>
  <c r="KS133" i="4"/>
  <c r="KS182" i="4"/>
  <c r="KS172" i="4"/>
  <c r="KS156" i="4"/>
  <c r="KS181" i="4"/>
  <c r="KS163" i="4"/>
  <c r="KS149" i="4"/>
  <c r="KS173" i="4"/>
  <c r="KS158" i="4"/>
  <c r="KS195" i="4"/>
  <c r="KS169" i="4"/>
  <c r="KS147" i="4"/>
  <c r="KS191" i="4"/>
  <c r="KS155" i="4"/>
  <c r="KS143" i="4"/>
  <c r="KS189" i="4"/>
  <c r="KS148" i="4"/>
  <c r="KS136" i="4"/>
  <c r="KS177" i="4"/>
  <c r="KS146" i="4"/>
  <c r="KS134" i="4"/>
  <c r="KS174" i="4"/>
  <c r="KS171" i="4"/>
  <c r="KS135" i="4"/>
  <c r="KT132" i="4"/>
  <c r="KM98" i="4" l="1"/>
  <c r="KN85" i="4"/>
  <c r="KP9" i="3"/>
  <c r="KP10" i="3" s="1"/>
  <c r="KN13" i="3"/>
  <c r="KO83" i="4"/>
  <c r="KO35" i="4"/>
  <c r="KO36" i="4" s="1" a="1"/>
  <c r="KO36" i="4" s="1"/>
  <c r="KO37" i="4" s="1"/>
  <c r="KO38" i="4" s="1"/>
  <c r="KO39" i="4" s="1"/>
  <c r="KT82" i="4"/>
  <c r="KR96" i="4"/>
  <c r="BG307" i="2"/>
  <c r="BH307" i="2" s="1"/>
  <c r="BF308" i="2"/>
  <c r="KT195" i="4"/>
  <c r="KT186" i="4"/>
  <c r="KT177" i="4"/>
  <c r="KT163" i="4"/>
  <c r="KT141" i="4"/>
  <c r="KT159" i="4"/>
  <c r="KT134" i="4"/>
  <c r="KT192" i="4"/>
  <c r="KT183" i="4"/>
  <c r="KT173" i="4"/>
  <c r="KT158" i="4"/>
  <c r="KT175" i="4"/>
  <c r="KT148" i="4"/>
  <c r="KT155" i="4"/>
  <c r="KT191" i="4"/>
  <c r="KT184" i="4"/>
  <c r="KT169" i="4"/>
  <c r="KT156" i="4"/>
  <c r="KT157" i="4"/>
  <c r="KT140" i="4"/>
  <c r="KT144" i="4"/>
  <c r="KT152" i="4"/>
  <c r="KT188" i="4"/>
  <c r="KT178" i="4"/>
  <c r="KT179" i="4"/>
  <c r="KT154" i="4"/>
  <c r="KT146" i="4"/>
  <c r="KT168" i="4"/>
  <c r="KT139" i="4"/>
  <c r="KT181" i="4"/>
  <c r="KT194" i="4"/>
  <c r="KT189" i="4"/>
  <c r="KT174" i="4"/>
  <c r="KT162" i="4"/>
  <c r="KT147" i="4"/>
  <c r="KT135" i="4"/>
  <c r="KT142" i="4"/>
  <c r="KT193" i="4"/>
  <c r="KT160" i="4"/>
  <c r="KT153" i="4"/>
  <c r="KT190" i="4"/>
  <c r="KT171" i="4"/>
  <c r="KT138" i="4"/>
  <c r="KT187" i="4"/>
  <c r="KT149" i="4"/>
  <c r="KT136" i="4"/>
  <c r="KT185" i="4"/>
  <c r="KT145" i="4"/>
  <c r="KT176" i="4"/>
  <c r="KT143" i="4"/>
  <c r="KT172" i="4"/>
  <c r="KT137" i="4"/>
  <c r="KT196" i="4"/>
  <c r="KT170" i="4"/>
  <c r="KT133" i="4"/>
  <c r="KT182" i="4"/>
  <c r="KT164" i="4"/>
  <c r="KT161" i="4"/>
  <c r="KT197" i="4"/>
  <c r="KU132" i="4"/>
  <c r="AY305" i="2"/>
  <c r="AZ305" i="2" s="1"/>
  <c r="AX306" i="2"/>
  <c r="KO13" i="3" l="1"/>
  <c r="KP83" i="4"/>
  <c r="KP35" i="4"/>
  <c r="KP36" i="4" s="1" a="1"/>
  <c r="KP36" i="4" s="1"/>
  <c r="KP37" i="4" s="1"/>
  <c r="KP38" i="4" s="1"/>
  <c r="KP39" i="4" s="1"/>
  <c r="KN98" i="4"/>
  <c r="KO85" i="4"/>
  <c r="KQ9" i="3"/>
  <c r="KQ10" i="3" s="1"/>
  <c r="KU82" i="4"/>
  <c r="KS96" i="4"/>
  <c r="AY306" i="2"/>
  <c r="AZ306" i="2" s="1"/>
  <c r="AX307" i="2"/>
  <c r="BG308" i="2"/>
  <c r="BH308" i="2" s="1"/>
  <c r="BF309" i="2"/>
  <c r="KU197" i="4"/>
  <c r="KU194" i="4"/>
  <c r="KU175" i="4"/>
  <c r="KU174" i="4"/>
  <c r="KU147" i="4"/>
  <c r="KU153" i="4"/>
  <c r="KU144" i="4"/>
  <c r="KU196" i="4"/>
  <c r="KU186" i="4"/>
  <c r="KU173" i="4"/>
  <c r="KU170" i="4"/>
  <c r="KU145" i="4"/>
  <c r="KU146" i="4"/>
  <c r="KU140" i="4"/>
  <c r="KU195" i="4"/>
  <c r="KU184" i="4"/>
  <c r="KU171" i="4"/>
  <c r="KU176" i="4"/>
  <c r="KU143" i="4"/>
  <c r="KU142" i="4"/>
  <c r="KU138" i="4"/>
  <c r="KU193" i="4"/>
  <c r="KU189" i="4"/>
  <c r="KU169" i="4"/>
  <c r="KU163" i="4"/>
  <c r="KU141" i="4"/>
  <c r="KU139" i="4"/>
  <c r="KU136" i="4"/>
  <c r="KU152" i="4"/>
  <c r="KU191" i="4"/>
  <c r="KU185" i="4"/>
  <c r="KU164" i="4"/>
  <c r="KU156" i="4"/>
  <c r="KU187" i="4"/>
  <c r="KU159" i="4"/>
  <c r="KU135" i="4"/>
  <c r="KU182" i="4"/>
  <c r="KU177" i="4"/>
  <c r="KU172" i="4"/>
  <c r="KU134" i="4"/>
  <c r="KU183" i="4"/>
  <c r="KU168" i="4"/>
  <c r="KU181" i="4"/>
  <c r="KU179" i="4"/>
  <c r="KU157" i="4"/>
  <c r="KU162" i="4"/>
  <c r="KU161" i="4"/>
  <c r="KU192" i="4"/>
  <c r="KU160" i="4"/>
  <c r="KU155" i="4"/>
  <c r="KU190" i="4"/>
  <c r="KU158" i="4"/>
  <c r="KU148" i="4"/>
  <c r="KU188" i="4"/>
  <c r="KU154" i="4"/>
  <c r="KU137" i="4"/>
  <c r="KU133" i="4"/>
  <c r="KU178" i="4"/>
  <c r="KU149" i="4"/>
  <c r="KV132" i="4"/>
  <c r="KR9" i="3" l="1"/>
  <c r="KR10" i="3" s="1"/>
  <c r="KP13" i="3"/>
  <c r="KQ83" i="4"/>
  <c r="KQ35" i="4"/>
  <c r="KQ36" i="4" s="1" a="1"/>
  <c r="KQ36" i="4" s="1"/>
  <c r="KQ37" i="4" s="1"/>
  <c r="KQ38" i="4" s="1"/>
  <c r="KQ39" i="4" s="1"/>
  <c r="KO98" i="4"/>
  <c r="KP85" i="4"/>
  <c r="KV82" i="4"/>
  <c r="KT96" i="4"/>
  <c r="BG309" i="2"/>
  <c r="BH309" i="2" s="1"/>
  <c r="BF310" i="2"/>
  <c r="AY307" i="2"/>
  <c r="AZ307" i="2" s="1"/>
  <c r="AX308" i="2"/>
  <c r="KV192" i="4"/>
  <c r="KV185" i="4"/>
  <c r="KV169" i="4"/>
  <c r="KV172" i="4"/>
  <c r="KV146" i="4"/>
  <c r="KV134" i="4"/>
  <c r="KV135" i="4"/>
  <c r="KV193" i="4"/>
  <c r="KV184" i="4"/>
  <c r="KV178" i="4"/>
  <c r="KV164" i="4"/>
  <c r="KV144" i="4"/>
  <c r="KV162" i="4"/>
  <c r="KV133" i="4"/>
  <c r="KV191" i="4"/>
  <c r="KV179" i="4"/>
  <c r="KV176" i="4"/>
  <c r="KV160" i="4"/>
  <c r="KV142" i="4"/>
  <c r="KV149" i="4"/>
  <c r="KV156" i="4"/>
  <c r="KV152" i="4"/>
  <c r="KV190" i="4"/>
  <c r="KV177" i="4"/>
  <c r="KV174" i="4"/>
  <c r="KV159" i="4"/>
  <c r="KV140" i="4"/>
  <c r="KV141" i="4"/>
  <c r="KV145" i="4"/>
  <c r="KV181" i="4"/>
  <c r="KV196" i="4"/>
  <c r="KV187" i="4"/>
  <c r="KV175" i="4"/>
  <c r="KV168" i="4"/>
  <c r="KV155" i="4"/>
  <c r="KV147" i="4"/>
  <c r="KV143" i="4"/>
  <c r="KV195" i="4"/>
  <c r="KV170" i="4"/>
  <c r="KV136" i="4"/>
  <c r="KV194" i="4"/>
  <c r="KV163" i="4"/>
  <c r="KV154" i="4"/>
  <c r="KV189" i="4"/>
  <c r="KV161" i="4"/>
  <c r="KV139" i="4"/>
  <c r="KV186" i="4"/>
  <c r="KV157" i="4"/>
  <c r="KV137" i="4"/>
  <c r="KV188" i="4"/>
  <c r="KV153" i="4"/>
  <c r="KV183" i="4"/>
  <c r="KV148" i="4"/>
  <c r="KV173" i="4"/>
  <c r="KV158" i="4"/>
  <c r="KV138" i="4"/>
  <c r="KV182" i="4"/>
  <c r="KV197" i="4"/>
  <c r="KV171" i="4"/>
  <c r="KW132" i="4"/>
  <c r="KP98" i="4" l="1"/>
  <c r="KQ85" i="4"/>
  <c r="KS9" i="3"/>
  <c r="KS10" i="3" s="1"/>
  <c r="KQ13" i="3"/>
  <c r="KR83" i="4"/>
  <c r="KR35" i="4"/>
  <c r="KR36" i="4" s="1" a="1"/>
  <c r="KR36" i="4" s="1"/>
  <c r="KR37" i="4" s="1"/>
  <c r="KR38" i="4" s="1"/>
  <c r="KR39" i="4" s="1"/>
  <c r="KW82" i="4"/>
  <c r="KU96" i="4"/>
  <c r="AY308" i="2"/>
  <c r="AZ308" i="2" s="1"/>
  <c r="AX309" i="2"/>
  <c r="BG310" i="2"/>
  <c r="BH310" i="2" s="1"/>
  <c r="BF311" i="2"/>
  <c r="KW197" i="4"/>
  <c r="KW188" i="4"/>
  <c r="KW178" i="4"/>
  <c r="KW161" i="4"/>
  <c r="KW153" i="4"/>
  <c r="KW154" i="4"/>
  <c r="KW141" i="4"/>
  <c r="KW196" i="4"/>
  <c r="KW190" i="4"/>
  <c r="KW176" i="4"/>
  <c r="KW175" i="4"/>
  <c r="KW148" i="4"/>
  <c r="KW147" i="4"/>
  <c r="KW139" i="4"/>
  <c r="KW193" i="4"/>
  <c r="KW187" i="4"/>
  <c r="KW184" i="4"/>
  <c r="KW171" i="4"/>
  <c r="KW146" i="4"/>
  <c r="KW143" i="4"/>
  <c r="KW137" i="4"/>
  <c r="KW195" i="4"/>
  <c r="KW185" i="4"/>
  <c r="KW174" i="4"/>
  <c r="KW164" i="4"/>
  <c r="KW144" i="4"/>
  <c r="KW138" i="4"/>
  <c r="KW169" i="4"/>
  <c r="KW152" i="4"/>
  <c r="KW192" i="4"/>
  <c r="KW179" i="4"/>
  <c r="KW170" i="4"/>
  <c r="KW159" i="4"/>
  <c r="KW140" i="4"/>
  <c r="KW156" i="4"/>
  <c r="KW135" i="4"/>
  <c r="KW182" i="4"/>
  <c r="KW183" i="4"/>
  <c r="KW155" i="4"/>
  <c r="KW133" i="4"/>
  <c r="KW177" i="4"/>
  <c r="KW142" i="4"/>
  <c r="KW134" i="4"/>
  <c r="KW186" i="4"/>
  <c r="KW173" i="4"/>
  <c r="KW181" i="4"/>
  <c r="KW172" i="4"/>
  <c r="KW158" i="4"/>
  <c r="KW168" i="4"/>
  <c r="KW162" i="4"/>
  <c r="KW194" i="4"/>
  <c r="KW163" i="4"/>
  <c r="KW149" i="4"/>
  <c r="KW191" i="4"/>
  <c r="KW160" i="4"/>
  <c r="KW145" i="4"/>
  <c r="KW189" i="4"/>
  <c r="KW157" i="4"/>
  <c r="KW136" i="4"/>
  <c r="KX132" i="4"/>
  <c r="KT9" i="3" l="1"/>
  <c r="KT10" i="3" s="1"/>
  <c r="KR13" i="3"/>
  <c r="KS83" i="4"/>
  <c r="KS35" i="4"/>
  <c r="KS36" i="4" s="1" a="1"/>
  <c r="KS36" i="4" s="1"/>
  <c r="KS37" i="4" s="1"/>
  <c r="KS38" i="4" s="1"/>
  <c r="KS39" i="4" s="1"/>
  <c r="KQ98" i="4"/>
  <c r="KR85" i="4"/>
  <c r="KX82" i="4"/>
  <c r="KV96" i="4"/>
  <c r="KX193" i="4"/>
  <c r="KX191" i="4"/>
  <c r="KX179" i="4"/>
  <c r="KX161" i="4"/>
  <c r="KX141" i="4"/>
  <c r="KX135" i="4"/>
  <c r="KX134" i="4"/>
  <c r="KX192" i="4"/>
  <c r="KX183" i="4"/>
  <c r="KX175" i="4"/>
  <c r="KX158" i="4"/>
  <c r="KX169" i="4"/>
  <c r="KX133" i="4"/>
  <c r="KX157" i="4"/>
  <c r="KX190" i="4"/>
  <c r="KX178" i="4"/>
  <c r="KX171" i="4"/>
  <c r="KX156" i="4"/>
  <c r="KX177" i="4"/>
  <c r="KX163" i="4"/>
  <c r="KX146" i="4"/>
  <c r="KX152" i="4"/>
  <c r="KX187" i="4"/>
  <c r="KX176" i="4"/>
  <c r="KX164" i="4"/>
  <c r="KX154" i="4"/>
  <c r="KX159" i="4"/>
  <c r="KX153" i="4"/>
  <c r="KX138" i="4"/>
  <c r="KX181" i="4"/>
  <c r="KX196" i="4"/>
  <c r="KX188" i="4"/>
  <c r="KX174" i="4"/>
  <c r="KX160" i="4"/>
  <c r="KX147" i="4"/>
  <c r="KX140" i="4"/>
  <c r="KX155" i="4"/>
  <c r="KX197" i="4"/>
  <c r="KX170" i="4"/>
  <c r="KX139" i="4"/>
  <c r="KX182" i="4"/>
  <c r="KX194" i="4"/>
  <c r="KX162" i="4"/>
  <c r="KX137" i="4"/>
  <c r="KX195" i="4"/>
  <c r="KX173" i="4"/>
  <c r="KX142" i="4"/>
  <c r="KX185" i="4"/>
  <c r="KX168" i="4"/>
  <c r="KX144" i="4"/>
  <c r="KX189" i="4"/>
  <c r="KX149" i="4"/>
  <c r="KX136" i="4"/>
  <c r="KX186" i="4"/>
  <c r="KX145" i="4"/>
  <c r="KX184" i="4"/>
  <c r="KX143" i="4"/>
  <c r="KX148" i="4"/>
  <c r="KX172" i="4"/>
  <c r="KY132" i="4"/>
  <c r="AY309" i="2"/>
  <c r="AZ309" i="2" s="1"/>
  <c r="AX310" i="2"/>
  <c r="BG311" i="2"/>
  <c r="BH311" i="2" s="1"/>
  <c r="BF312" i="2"/>
  <c r="KS13" i="3" l="1"/>
  <c r="KT83" i="4"/>
  <c r="KT35" i="4"/>
  <c r="KT36" i="4" s="1" a="1"/>
  <c r="KT36" i="4" s="1"/>
  <c r="KT37" i="4" s="1"/>
  <c r="KT38" i="4" s="1"/>
  <c r="KT39" i="4" s="1"/>
  <c r="KR98" i="4"/>
  <c r="KS85" i="4"/>
  <c r="KU9" i="3"/>
  <c r="KU10" i="3" s="1"/>
  <c r="KY82" i="4"/>
  <c r="KW96" i="4"/>
  <c r="AY310" i="2"/>
  <c r="AZ310" i="2" s="1"/>
  <c r="AX311" i="2"/>
  <c r="KY197" i="4"/>
  <c r="KY189" i="4"/>
  <c r="KY179" i="4"/>
  <c r="KY176" i="4"/>
  <c r="KY147" i="4"/>
  <c r="KY148" i="4"/>
  <c r="KY142" i="4"/>
  <c r="KY196" i="4"/>
  <c r="KY187" i="4"/>
  <c r="KY175" i="4"/>
  <c r="KY172" i="4"/>
  <c r="KY145" i="4"/>
  <c r="KY144" i="4"/>
  <c r="KY170" i="4"/>
  <c r="KY194" i="4"/>
  <c r="KY185" i="4"/>
  <c r="KY173" i="4"/>
  <c r="KY168" i="4"/>
  <c r="KY143" i="4"/>
  <c r="KY140" i="4"/>
  <c r="KY136" i="4"/>
  <c r="KY195" i="4"/>
  <c r="KY192" i="4"/>
  <c r="KY171" i="4"/>
  <c r="KY161" i="4"/>
  <c r="KY141" i="4"/>
  <c r="KY139" i="4"/>
  <c r="KY138" i="4"/>
  <c r="KY152" i="4"/>
  <c r="KY190" i="4"/>
  <c r="KY184" i="4"/>
  <c r="KY164" i="4"/>
  <c r="KY156" i="4"/>
  <c r="KY177" i="4"/>
  <c r="KY157" i="4"/>
  <c r="KY135" i="4"/>
  <c r="KY182" i="4"/>
  <c r="KY191" i="4"/>
  <c r="KY154" i="4"/>
  <c r="KY137" i="4"/>
  <c r="KY186" i="4"/>
  <c r="KY149" i="4"/>
  <c r="KY134" i="4"/>
  <c r="KY183" i="4"/>
  <c r="KY174" i="4"/>
  <c r="KY133" i="4"/>
  <c r="KY178" i="4"/>
  <c r="KY159" i="4"/>
  <c r="KY181" i="4"/>
  <c r="KY169" i="4"/>
  <c r="KY155" i="4"/>
  <c r="KY162" i="4"/>
  <c r="KY163" i="4"/>
  <c r="KY193" i="4"/>
  <c r="KY160" i="4"/>
  <c r="KY153" i="4"/>
  <c r="KY158" i="4"/>
  <c r="KY146" i="4"/>
  <c r="KY188" i="4"/>
  <c r="KZ132" i="4"/>
  <c r="BG312" i="2"/>
  <c r="BH312" i="2" s="1"/>
  <c r="BF313" i="2"/>
  <c r="KV9" i="3" l="1"/>
  <c r="KV10" i="3" s="1"/>
  <c r="KT13" i="3"/>
  <c r="KU83" i="4"/>
  <c r="KU35" i="4"/>
  <c r="KU36" i="4" s="1" a="1"/>
  <c r="KU36" i="4" s="1"/>
  <c r="KU37" i="4" s="1"/>
  <c r="KU38" i="4" s="1"/>
  <c r="KU39" i="4" s="1"/>
  <c r="KS98" i="4"/>
  <c r="KT85" i="4"/>
  <c r="KZ82" i="4"/>
  <c r="KX96" i="4"/>
  <c r="AY311" i="2"/>
  <c r="AZ311" i="2" s="1"/>
  <c r="AX312" i="2"/>
  <c r="KZ193" i="4"/>
  <c r="KZ184" i="4"/>
  <c r="KZ176" i="4"/>
  <c r="KZ159" i="4"/>
  <c r="KZ140" i="4"/>
  <c r="KZ164" i="4"/>
  <c r="KZ133" i="4"/>
  <c r="KZ190" i="4"/>
  <c r="KZ179" i="4"/>
  <c r="KZ172" i="4"/>
  <c r="KZ157" i="4"/>
  <c r="KZ170" i="4"/>
  <c r="KZ154" i="4"/>
  <c r="KZ158" i="4"/>
  <c r="KZ191" i="4"/>
  <c r="KZ177" i="4"/>
  <c r="KZ168" i="4"/>
  <c r="KZ155" i="4"/>
  <c r="KZ160" i="4"/>
  <c r="KZ143" i="4"/>
  <c r="KZ147" i="4"/>
  <c r="KZ152" i="4"/>
  <c r="KZ188" i="4"/>
  <c r="KZ175" i="4"/>
  <c r="KZ163" i="4"/>
  <c r="KZ153" i="4"/>
  <c r="KZ149" i="4"/>
  <c r="KZ138" i="4"/>
  <c r="KZ139" i="4"/>
  <c r="KZ181" i="4"/>
  <c r="KZ195" i="4"/>
  <c r="KZ192" i="4"/>
  <c r="KZ171" i="4"/>
  <c r="KZ174" i="4"/>
  <c r="KZ146" i="4"/>
  <c r="KZ136" i="4"/>
  <c r="KZ145" i="4"/>
  <c r="KZ169" i="4"/>
  <c r="KZ141" i="4"/>
  <c r="KZ196" i="4"/>
  <c r="KZ185" i="4"/>
  <c r="KZ134" i="4"/>
  <c r="KZ182" i="4"/>
  <c r="KZ197" i="4"/>
  <c r="KZ161" i="4"/>
  <c r="KZ178" i="4"/>
  <c r="KZ194" i="4"/>
  <c r="KZ183" i="4"/>
  <c r="KZ156" i="4"/>
  <c r="KZ187" i="4"/>
  <c r="KZ162" i="4"/>
  <c r="KZ137" i="4"/>
  <c r="KZ186" i="4"/>
  <c r="KZ148" i="4"/>
  <c r="KZ135" i="4"/>
  <c r="KZ189" i="4"/>
  <c r="KZ144" i="4"/>
  <c r="KZ173" i="4"/>
  <c r="KZ142" i="4"/>
  <c r="LA132" i="4"/>
  <c r="BG313" i="2"/>
  <c r="BH313" i="2" s="1"/>
  <c r="BF314" i="2"/>
  <c r="KT98" i="4" l="1"/>
  <c r="KU85" i="4"/>
  <c r="KW9" i="3"/>
  <c r="KW10" i="3" s="1"/>
  <c r="KU13" i="3"/>
  <c r="KV83" i="4"/>
  <c r="KV35" i="4"/>
  <c r="KV36" i="4" s="1" a="1"/>
  <c r="KV36" i="4" s="1"/>
  <c r="KV37" i="4" s="1"/>
  <c r="KV38" i="4" s="1"/>
  <c r="KV39" i="4" s="1"/>
  <c r="LA82" i="4"/>
  <c r="KY96" i="4"/>
  <c r="LA197" i="4"/>
  <c r="LA186" i="4"/>
  <c r="LA176" i="4"/>
  <c r="LA169" i="4"/>
  <c r="LA144" i="4"/>
  <c r="LA145" i="4"/>
  <c r="LA143" i="4"/>
  <c r="LA195" i="4"/>
  <c r="LA183" i="4"/>
  <c r="LA174" i="4"/>
  <c r="LA162" i="4"/>
  <c r="LA142" i="4"/>
  <c r="LA141" i="4"/>
  <c r="LA137" i="4"/>
  <c r="LA193" i="4"/>
  <c r="LA184" i="4"/>
  <c r="LA172" i="4"/>
  <c r="LA159" i="4"/>
  <c r="LA140" i="4"/>
  <c r="LA138" i="4"/>
  <c r="LA139" i="4"/>
  <c r="LA192" i="4"/>
  <c r="LA179" i="4"/>
  <c r="LA170" i="4"/>
  <c r="LA157" i="4"/>
  <c r="LA190" i="4"/>
  <c r="LA178" i="4"/>
  <c r="LA171" i="4"/>
  <c r="LA152" i="4"/>
  <c r="LA191" i="4"/>
  <c r="LA188" i="4"/>
  <c r="LA163" i="4"/>
  <c r="LA153" i="4"/>
  <c r="LA160" i="4"/>
  <c r="LA158" i="4"/>
  <c r="LA133" i="4"/>
  <c r="LA182" i="4"/>
  <c r="LA194" i="4"/>
  <c r="LA155" i="4"/>
  <c r="LA147" i="4"/>
  <c r="LA189" i="4"/>
  <c r="LA148" i="4"/>
  <c r="LA136" i="4"/>
  <c r="LA177" i="4"/>
  <c r="LA146" i="4"/>
  <c r="LA135" i="4"/>
  <c r="LA187" i="4"/>
  <c r="LA175" i="4"/>
  <c r="LA134" i="4"/>
  <c r="LA185" i="4"/>
  <c r="LA156" i="4"/>
  <c r="LA181" i="4"/>
  <c r="LA168" i="4"/>
  <c r="LA149" i="4"/>
  <c r="LA161" i="4"/>
  <c r="LA164" i="4"/>
  <c r="LA173" i="4"/>
  <c r="LA154" i="4"/>
  <c r="LA196" i="4"/>
  <c r="LB132" i="4"/>
  <c r="AY312" i="2"/>
  <c r="AZ312" i="2" s="1"/>
  <c r="AX313" i="2"/>
  <c r="BG314" i="2"/>
  <c r="BH314" i="2" s="1"/>
  <c r="BF315" i="2"/>
  <c r="KX9" i="3" l="1"/>
  <c r="KX10" i="3" s="1"/>
  <c r="KV13" i="3"/>
  <c r="KW83" i="4"/>
  <c r="KW35" i="4"/>
  <c r="KW36" i="4" s="1" a="1"/>
  <c r="KW36" i="4" s="1"/>
  <c r="KW37" i="4" s="1"/>
  <c r="KW38" i="4" s="1"/>
  <c r="KW39" i="4" s="1"/>
  <c r="KV85" i="4"/>
  <c r="KU98" i="4"/>
  <c r="LB82" i="4"/>
  <c r="KZ96" i="4"/>
  <c r="LB191" i="4"/>
  <c r="LB178" i="4"/>
  <c r="LB186" i="4"/>
  <c r="LB158" i="4"/>
  <c r="LB171" i="4"/>
  <c r="LB168" i="4"/>
  <c r="LB134" i="4"/>
  <c r="LB189" i="4"/>
  <c r="LB176" i="4"/>
  <c r="LB184" i="4"/>
  <c r="LB156" i="4"/>
  <c r="LB161" i="4"/>
  <c r="LB155" i="4"/>
  <c r="LB159" i="4"/>
  <c r="LB190" i="4"/>
  <c r="LB174" i="4"/>
  <c r="LB164" i="4"/>
  <c r="LB154" i="4"/>
  <c r="LB153" i="4"/>
  <c r="LB144" i="4"/>
  <c r="LB148" i="4"/>
  <c r="LB152" i="4"/>
  <c r="LB188" i="4"/>
  <c r="LB172" i="4"/>
  <c r="LB162" i="4"/>
  <c r="LB149" i="4"/>
  <c r="LB142" i="4"/>
  <c r="LB139" i="4"/>
  <c r="LB140" i="4"/>
  <c r="LB181" i="4"/>
  <c r="LB194" i="4"/>
  <c r="LB185" i="4"/>
  <c r="LB177" i="4"/>
  <c r="LB183" i="4"/>
  <c r="LB145" i="4"/>
  <c r="LB137" i="4"/>
  <c r="LB157" i="4"/>
  <c r="LB170" i="4"/>
  <c r="LB141" i="4"/>
  <c r="LB173" i="4"/>
  <c r="LB138" i="4"/>
  <c r="LB197" i="4"/>
  <c r="LB169" i="4"/>
  <c r="LB135" i="4"/>
  <c r="LB182" i="4"/>
  <c r="LB196" i="4"/>
  <c r="LB160" i="4"/>
  <c r="LB192" i="4"/>
  <c r="LB175" i="4"/>
  <c r="LB179" i="4"/>
  <c r="LB187" i="4"/>
  <c r="LB163" i="4"/>
  <c r="LB146" i="4"/>
  <c r="LB195" i="4"/>
  <c r="LB147" i="4"/>
  <c r="LB136" i="4"/>
  <c r="LB143" i="4"/>
  <c r="LB133" i="4"/>
  <c r="LB193" i="4"/>
  <c r="LC132" i="4"/>
  <c r="BG315" i="2"/>
  <c r="BH315" i="2" s="1"/>
  <c r="BF316" i="2"/>
  <c r="AY313" i="2"/>
  <c r="AZ313" i="2" s="1"/>
  <c r="AX314" i="2"/>
  <c r="KV98" i="4" l="1"/>
  <c r="KW85" i="4"/>
  <c r="KY9" i="3"/>
  <c r="KY10" i="3" s="1"/>
  <c r="KW13" i="3"/>
  <c r="KX83" i="4"/>
  <c r="KX35" i="4"/>
  <c r="KX36" i="4" s="1" a="1"/>
  <c r="KX36" i="4" s="1"/>
  <c r="KX37" i="4" s="1"/>
  <c r="KX38" i="4" s="1"/>
  <c r="KX39" i="4" s="1"/>
  <c r="LC82" i="4"/>
  <c r="LA96" i="4"/>
  <c r="AY314" i="2"/>
  <c r="AZ314" i="2" s="1"/>
  <c r="AX315" i="2"/>
  <c r="BG316" i="2"/>
  <c r="BH316" i="2" s="1"/>
  <c r="BF317" i="2"/>
  <c r="LC197" i="4"/>
  <c r="LC185" i="4"/>
  <c r="LC189" i="4"/>
  <c r="LC160" i="4"/>
  <c r="LC147" i="4"/>
  <c r="LC146" i="4"/>
  <c r="LC140" i="4"/>
  <c r="LC196" i="4"/>
  <c r="LC184" i="4"/>
  <c r="LC175" i="4"/>
  <c r="LC174" i="4"/>
  <c r="LC145" i="4"/>
  <c r="LC142" i="4"/>
  <c r="LC172" i="4"/>
  <c r="LC195" i="4"/>
  <c r="LC191" i="4"/>
  <c r="LC173" i="4"/>
  <c r="LC170" i="4"/>
  <c r="LC143" i="4"/>
  <c r="LC139" i="4"/>
  <c r="LC136" i="4"/>
  <c r="LC194" i="4"/>
  <c r="LC187" i="4"/>
  <c r="LC171" i="4"/>
  <c r="LC163" i="4"/>
  <c r="LC141" i="4"/>
  <c r="LC168" i="4"/>
  <c r="LC138" i="4"/>
  <c r="LC152" i="4"/>
  <c r="LC190" i="4"/>
  <c r="LC183" i="4"/>
  <c r="LC186" i="4"/>
  <c r="LC156" i="4"/>
  <c r="LC161" i="4"/>
  <c r="LC155" i="4"/>
  <c r="LC135" i="4"/>
  <c r="LC182" i="4"/>
  <c r="LC192" i="4"/>
  <c r="LC162" i="4"/>
  <c r="LC148" i="4"/>
  <c r="LC188" i="4"/>
  <c r="LC158" i="4"/>
  <c r="LC144" i="4"/>
  <c r="LC193" i="4"/>
  <c r="LC154" i="4"/>
  <c r="LC137" i="4"/>
  <c r="LC177" i="4"/>
  <c r="LC179" i="4"/>
  <c r="LC134" i="4"/>
  <c r="LC176" i="4"/>
  <c r="LC157" i="4"/>
  <c r="LC181" i="4"/>
  <c r="LC169" i="4"/>
  <c r="LC153" i="4"/>
  <c r="LC149" i="4"/>
  <c r="LC159" i="4"/>
  <c r="LC178" i="4"/>
  <c r="LC164" i="4"/>
  <c r="LC133" i="4"/>
  <c r="LD132" i="4"/>
  <c r="KW98" i="4" l="1"/>
  <c r="KX85" i="4"/>
  <c r="KZ9" i="3"/>
  <c r="KZ10" i="3" s="1"/>
  <c r="KX13" i="3"/>
  <c r="KY83" i="4"/>
  <c r="KY35" i="4"/>
  <c r="KY36" i="4" s="1" a="1"/>
  <c r="KY36" i="4" s="1"/>
  <c r="KY37" i="4" s="1"/>
  <c r="KY38" i="4" s="1"/>
  <c r="KY39" i="4" s="1"/>
  <c r="LD82" i="4"/>
  <c r="LB96" i="4"/>
  <c r="AY315" i="2"/>
  <c r="AZ315" i="2" s="1"/>
  <c r="AX316" i="2"/>
  <c r="BG317" i="2"/>
  <c r="BH317" i="2" s="1"/>
  <c r="BF318" i="2"/>
  <c r="LD193" i="4"/>
  <c r="LD188" i="4"/>
  <c r="LD178" i="4"/>
  <c r="LD160" i="4"/>
  <c r="LD142" i="4"/>
  <c r="LD134" i="4"/>
  <c r="LD135" i="4"/>
  <c r="LD192" i="4"/>
  <c r="LD183" i="4"/>
  <c r="LD184" i="4"/>
  <c r="LD159" i="4"/>
  <c r="LD140" i="4"/>
  <c r="LD156" i="4"/>
  <c r="LD133" i="4"/>
  <c r="LD190" i="4"/>
  <c r="LD179" i="4"/>
  <c r="LD174" i="4"/>
  <c r="LD157" i="4"/>
  <c r="LD172" i="4"/>
  <c r="LD145" i="4"/>
  <c r="LD149" i="4"/>
  <c r="LD152" i="4"/>
  <c r="LD191" i="4"/>
  <c r="LD177" i="4"/>
  <c r="LD170" i="4"/>
  <c r="LD155" i="4"/>
  <c r="LD162" i="4"/>
  <c r="LD176" i="4"/>
  <c r="LD141" i="4"/>
  <c r="LD181" i="4"/>
  <c r="LD197" i="4"/>
  <c r="LD189" i="4"/>
  <c r="LD173" i="4"/>
  <c r="LD163" i="4"/>
  <c r="LD148" i="4"/>
  <c r="LD143" i="4"/>
  <c r="LD147" i="4"/>
  <c r="LD185" i="4"/>
  <c r="LD146" i="4"/>
  <c r="LD175" i="4"/>
  <c r="LD144" i="4"/>
  <c r="LD171" i="4"/>
  <c r="LD154" i="4"/>
  <c r="LD195" i="4"/>
  <c r="LD168" i="4"/>
  <c r="LD136" i="4"/>
  <c r="LD194" i="4"/>
  <c r="LD161" i="4"/>
  <c r="LD158" i="4"/>
  <c r="LD187" i="4"/>
  <c r="LD164" i="4"/>
  <c r="LD138" i="4"/>
  <c r="LD182" i="4"/>
  <c r="LD196" i="4"/>
  <c r="LD153" i="4"/>
  <c r="LD139" i="4"/>
  <c r="LD137" i="4"/>
  <c r="LD186" i="4"/>
  <c r="LD169" i="4"/>
  <c r="LE132" i="4"/>
  <c r="KX98" i="4" l="1"/>
  <c r="KY85" i="4"/>
  <c r="KY13" i="3"/>
  <c r="KZ83" i="4"/>
  <c r="KZ35" i="4"/>
  <c r="KZ36" i="4" s="1" a="1"/>
  <c r="KZ36" i="4" s="1"/>
  <c r="KZ37" i="4" s="1"/>
  <c r="KZ38" i="4" s="1"/>
  <c r="KZ39" i="4" s="1"/>
  <c r="LA9" i="3"/>
  <c r="LA10" i="3" s="1"/>
  <c r="LE82" i="4"/>
  <c r="LC96" i="4"/>
  <c r="LE196" i="4"/>
  <c r="LE188" i="4"/>
  <c r="LE178" i="4"/>
  <c r="LE171" i="4"/>
  <c r="LE148" i="4"/>
  <c r="LE158" i="4"/>
  <c r="LE141" i="4"/>
  <c r="LE197" i="4"/>
  <c r="LE187" i="4"/>
  <c r="LE174" i="4"/>
  <c r="LE190" i="4"/>
  <c r="LE146" i="4"/>
  <c r="LE154" i="4"/>
  <c r="LE137" i="4"/>
  <c r="LE193" i="4"/>
  <c r="LE186" i="4"/>
  <c r="LE172" i="4"/>
  <c r="LE164" i="4"/>
  <c r="LE144" i="4"/>
  <c r="LE147" i="4"/>
  <c r="LE173" i="4"/>
  <c r="LE194" i="4"/>
  <c r="LE183" i="4"/>
  <c r="LE170" i="4"/>
  <c r="LE160" i="4"/>
  <c r="LE142" i="4"/>
  <c r="LE143" i="4"/>
  <c r="LE139" i="4"/>
  <c r="LE152" i="4"/>
  <c r="LE191" i="4"/>
  <c r="LE177" i="4"/>
  <c r="LE163" i="4"/>
  <c r="LE157" i="4"/>
  <c r="LE169" i="4"/>
  <c r="LE156" i="4"/>
  <c r="LE133" i="4"/>
  <c r="LE182" i="4"/>
  <c r="LE161" i="4"/>
  <c r="LE138" i="4"/>
  <c r="LE192" i="4"/>
  <c r="LE175" i="4"/>
  <c r="LE149" i="4"/>
  <c r="LE189" i="4"/>
  <c r="LE159" i="4"/>
  <c r="LE145" i="4"/>
  <c r="LE179" i="4"/>
  <c r="LE153" i="4"/>
  <c r="LE134" i="4"/>
  <c r="LE185" i="4"/>
  <c r="LE140" i="4"/>
  <c r="LE135" i="4"/>
  <c r="LE184" i="4"/>
  <c r="LE176" i="4"/>
  <c r="LE181" i="4"/>
  <c r="LE162" i="4"/>
  <c r="LE136" i="4"/>
  <c r="LE195" i="4"/>
  <c r="LE168" i="4"/>
  <c r="LE155" i="4"/>
  <c r="LF132" i="4"/>
  <c r="BG318" i="2"/>
  <c r="BH318" i="2" s="1"/>
  <c r="BF319" i="2"/>
  <c r="AY316" i="2"/>
  <c r="AZ316" i="2" s="1"/>
  <c r="AX317" i="2"/>
  <c r="KY98" i="4" l="1"/>
  <c r="KZ85" i="4"/>
  <c r="LB9" i="3"/>
  <c r="LB10" i="3" s="1"/>
  <c r="KZ13" i="3"/>
  <c r="LA83" i="4"/>
  <c r="LA35" i="4"/>
  <c r="LA36" i="4" s="1" a="1"/>
  <c r="LA36" i="4" s="1"/>
  <c r="LA37" i="4" s="1"/>
  <c r="LA38" i="4" s="1"/>
  <c r="LA39" i="4" s="1"/>
  <c r="LF82" i="4"/>
  <c r="LD96" i="4"/>
  <c r="BG319" i="2"/>
  <c r="BH319" i="2" s="1"/>
  <c r="BF320" i="2"/>
  <c r="LF193" i="4"/>
  <c r="LF184" i="4"/>
  <c r="LF179" i="4"/>
  <c r="LF168" i="4"/>
  <c r="LF143" i="4"/>
  <c r="LF133" i="4"/>
  <c r="LF136" i="4"/>
  <c r="LF191" i="4"/>
  <c r="LF178" i="4"/>
  <c r="LF175" i="4"/>
  <c r="LF161" i="4"/>
  <c r="LF141" i="4"/>
  <c r="LF157" i="4"/>
  <c r="LF134" i="4"/>
  <c r="LF190" i="4"/>
  <c r="LF176" i="4"/>
  <c r="LF171" i="4"/>
  <c r="LF158" i="4"/>
  <c r="LF173" i="4"/>
  <c r="LF146" i="4"/>
  <c r="LF153" i="4"/>
  <c r="LF152" i="4"/>
  <c r="LF187" i="4"/>
  <c r="LF189" i="4"/>
  <c r="LF177" i="4"/>
  <c r="LF156" i="4"/>
  <c r="LF163" i="4"/>
  <c r="LF138" i="4"/>
  <c r="LF142" i="4"/>
  <c r="LF181" i="4"/>
  <c r="LF196" i="4"/>
  <c r="LF192" i="4"/>
  <c r="LF172" i="4"/>
  <c r="LF162" i="4"/>
  <c r="LF149" i="4"/>
  <c r="LF144" i="4"/>
  <c r="LF148" i="4"/>
  <c r="LF186" i="4"/>
  <c r="LF154" i="4"/>
  <c r="LF139" i="4"/>
  <c r="LF188" i="4"/>
  <c r="LF147" i="4"/>
  <c r="LF174" i="4"/>
  <c r="LF145" i="4"/>
  <c r="LF197" i="4"/>
  <c r="LF183" i="4"/>
  <c r="LF137" i="4"/>
  <c r="LF182" i="4"/>
  <c r="LF194" i="4"/>
  <c r="LF164" i="4"/>
  <c r="LF135" i="4"/>
  <c r="LF195" i="4"/>
  <c r="LF160" i="4"/>
  <c r="LF159" i="4"/>
  <c r="LF155" i="4"/>
  <c r="LF140" i="4"/>
  <c r="LF185" i="4"/>
  <c r="LF170" i="4"/>
  <c r="LF169" i="4"/>
  <c r="LG132" i="4"/>
  <c r="AY317" i="2"/>
  <c r="AZ317" i="2" s="1"/>
  <c r="AX318" i="2"/>
  <c r="LA13" i="3" l="1"/>
  <c r="LB83" i="4"/>
  <c r="LB35" i="4"/>
  <c r="LB36" i="4" s="1" a="1"/>
  <c r="LB36" i="4" s="1"/>
  <c r="LB37" i="4" s="1"/>
  <c r="LB38" i="4" s="1"/>
  <c r="LB39" i="4" s="1"/>
  <c r="KZ98" i="4"/>
  <c r="LA85" i="4"/>
  <c r="LC9" i="3"/>
  <c r="LC10" i="3" s="1"/>
  <c r="LG82" i="4"/>
  <c r="LE96" i="4"/>
  <c r="AY318" i="2"/>
  <c r="AZ318" i="2" s="1"/>
  <c r="AX319" i="2"/>
  <c r="LG197" i="4"/>
  <c r="LG188" i="4"/>
  <c r="LG179" i="4"/>
  <c r="LG162" i="4"/>
  <c r="LG149" i="4"/>
  <c r="LG155" i="4"/>
  <c r="LG142" i="4"/>
  <c r="LG196" i="4"/>
  <c r="LG189" i="4"/>
  <c r="LG176" i="4"/>
  <c r="LG160" i="4"/>
  <c r="LG147" i="4"/>
  <c r="LG148" i="4"/>
  <c r="LG138" i="4"/>
  <c r="LG195" i="4"/>
  <c r="LG187" i="4"/>
  <c r="LG175" i="4"/>
  <c r="LG172" i="4"/>
  <c r="LG145" i="4"/>
  <c r="LG144" i="4"/>
  <c r="LG174" i="4"/>
  <c r="LG193" i="4"/>
  <c r="LG184" i="4"/>
  <c r="LG173" i="4"/>
  <c r="LG168" i="4"/>
  <c r="LG143" i="4"/>
  <c r="LG140" i="4"/>
  <c r="LG136" i="4"/>
  <c r="LG152" i="4"/>
  <c r="LG192" i="4"/>
  <c r="LG178" i="4"/>
  <c r="LG169" i="4"/>
  <c r="LG158" i="4"/>
  <c r="LG170" i="4"/>
  <c r="LG157" i="4"/>
  <c r="LG135" i="4"/>
  <c r="LG182" i="4"/>
  <c r="LG171" i="4"/>
  <c r="LG159" i="4"/>
  <c r="LG177" i="4"/>
  <c r="LG139" i="4"/>
  <c r="LG194" i="4"/>
  <c r="LG164" i="4"/>
  <c r="LG153" i="4"/>
  <c r="LG190" i="4"/>
  <c r="LG156" i="4"/>
  <c r="LG137" i="4"/>
  <c r="LG185" i="4"/>
  <c r="LG154" i="4"/>
  <c r="LG134" i="4"/>
  <c r="LG186" i="4"/>
  <c r="LG141" i="4"/>
  <c r="LG133" i="4"/>
  <c r="LG163" i="4"/>
  <c r="LG146" i="4"/>
  <c r="LG181" i="4"/>
  <c r="LG191" i="4"/>
  <c r="LG183" i="4"/>
  <c r="LG161" i="4"/>
  <c r="LH132" i="4"/>
  <c r="BG320" i="2"/>
  <c r="BH320" i="2" s="1"/>
  <c r="BF321" i="2"/>
  <c r="LA98" i="4" l="1"/>
  <c r="LB85" i="4"/>
  <c r="LD9" i="3"/>
  <c r="LD10" i="3" s="1"/>
  <c r="LB13" i="3"/>
  <c r="LC83" i="4"/>
  <c r="LC35" i="4"/>
  <c r="LC36" i="4" s="1" a="1"/>
  <c r="LC36" i="4" s="1"/>
  <c r="LC37" i="4" s="1"/>
  <c r="LC38" i="4" s="1"/>
  <c r="LC39" i="4" s="1"/>
  <c r="LH82" i="4"/>
  <c r="LF96" i="4"/>
  <c r="BG321" i="2"/>
  <c r="BH321" i="2" s="1"/>
  <c r="BF322" i="2"/>
  <c r="LH190" i="4"/>
  <c r="LH185" i="4"/>
  <c r="LH169" i="4"/>
  <c r="LH162" i="4"/>
  <c r="LH142" i="4"/>
  <c r="LH158" i="4"/>
  <c r="LH160" i="4"/>
  <c r="LH193" i="4"/>
  <c r="LH183" i="4"/>
  <c r="LH184" i="4"/>
  <c r="LH159" i="4"/>
  <c r="LH140" i="4"/>
  <c r="LH147" i="4"/>
  <c r="LH154" i="4"/>
  <c r="LH192" i="4"/>
  <c r="LH179" i="4"/>
  <c r="LH172" i="4"/>
  <c r="LH157" i="4"/>
  <c r="LH174" i="4"/>
  <c r="LH139" i="4"/>
  <c r="LH143" i="4"/>
  <c r="LH152" i="4"/>
  <c r="LH187" i="4"/>
  <c r="LH177" i="4"/>
  <c r="LH178" i="4"/>
  <c r="LH155" i="4"/>
  <c r="LH164" i="4"/>
  <c r="LH149" i="4"/>
  <c r="LH138" i="4"/>
  <c r="LH181" i="4"/>
  <c r="LH197" i="4"/>
  <c r="LH186" i="4"/>
  <c r="LH175" i="4"/>
  <c r="LH163" i="4"/>
  <c r="LH148" i="4"/>
  <c r="LH145" i="4"/>
  <c r="LH137" i="4"/>
  <c r="LH188" i="4"/>
  <c r="LH170" i="4"/>
  <c r="LH135" i="4"/>
  <c r="LH191" i="4"/>
  <c r="LH153" i="4"/>
  <c r="LH133" i="4"/>
  <c r="LH189" i="4"/>
  <c r="LH146" i="4"/>
  <c r="LH173" i="4"/>
  <c r="LH156" i="4"/>
  <c r="LH196" i="4"/>
  <c r="LH171" i="4"/>
  <c r="LH136" i="4"/>
  <c r="LH182" i="4"/>
  <c r="LH195" i="4"/>
  <c r="LH168" i="4"/>
  <c r="LH134" i="4"/>
  <c r="LH144" i="4"/>
  <c r="LH141" i="4"/>
  <c r="LH194" i="4"/>
  <c r="LH176" i="4"/>
  <c r="LH161" i="4"/>
  <c r="LI132" i="4"/>
  <c r="AY319" i="2"/>
  <c r="AZ319" i="2" s="1"/>
  <c r="AX320" i="2"/>
  <c r="LB98" i="4" l="1"/>
  <c r="LC85" i="4"/>
  <c r="LE9" i="3"/>
  <c r="LE10" i="3" s="1"/>
  <c r="LC13" i="3"/>
  <c r="LD83" i="4"/>
  <c r="LD35" i="4"/>
  <c r="LD36" i="4" s="1" a="1"/>
  <c r="LD36" i="4" s="1"/>
  <c r="LD37" i="4" s="1"/>
  <c r="LD38" i="4" s="1"/>
  <c r="LD39" i="4" s="1"/>
  <c r="LI82" i="4"/>
  <c r="LG96" i="4"/>
  <c r="BG322" i="2"/>
  <c r="BH322" i="2" s="1"/>
  <c r="BF323" i="2"/>
  <c r="LI197" i="4"/>
  <c r="LI188" i="4"/>
  <c r="LI187" i="4"/>
  <c r="LI176" i="4"/>
  <c r="LI148" i="4"/>
  <c r="LI149" i="4"/>
  <c r="LI143" i="4"/>
  <c r="LI196" i="4"/>
  <c r="LI185" i="4"/>
  <c r="LI174" i="4"/>
  <c r="LI173" i="4"/>
  <c r="LI146" i="4"/>
  <c r="LI145" i="4"/>
  <c r="LI139" i="4"/>
  <c r="LI194" i="4"/>
  <c r="LI190" i="4"/>
  <c r="LI172" i="4"/>
  <c r="LI169" i="4"/>
  <c r="LI144" i="4"/>
  <c r="LI141" i="4"/>
  <c r="LI137" i="4"/>
  <c r="LI193" i="4"/>
  <c r="LI183" i="4"/>
  <c r="LI170" i="4"/>
  <c r="LI162" i="4"/>
  <c r="LI142" i="4"/>
  <c r="LI138" i="4"/>
  <c r="LI175" i="4"/>
  <c r="LI152" i="4"/>
  <c r="LI195" i="4"/>
  <c r="LI179" i="4"/>
  <c r="LI168" i="4"/>
  <c r="LI157" i="4"/>
  <c r="LI171" i="4"/>
  <c r="LI158" i="4"/>
  <c r="LI135" i="4"/>
  <c r="LI182" i="4"/>
  <c r="LI184" i="4"/>
  <c r="LI164" i="4"/>
  <c r="LI181" i="4"/>
  <c r="LI178" i="4"/>
  <c r="LI156" i="4"/>
  <c r="LI163" i="4"/>
  <c r="LI160" i="4"/>
  <c r="LI191" i="4"/>
  <c r="LI159" i="4"/>
  <c r="LI147" i="4"/>
  <c r="LI189" i="4"/>
  <c r="LI155" i="4"/>
  <c r="LI136" i="4"/>
  <c r="LI186" i="4"/>
  <c r="LI153" i="4"/>
  <c r="LI133" i="4"/>
  <c r="LI140" i="4"/>
  <c r="LI154" i="4"/>
  <c r="LI134" i="4"/>
  <c r="LI192" i="4"/>
  <c r="LI177" i="4"/>
  <c r="LI161" i="4"/>
  <c r="LJ132" i="4"/>
  <c r="AY320" i="2"/>
  <c r="AZ320" i="2" s="1"/>
  <c r="AX321" i="2"/>
  <c r="LF9" i="3" l="1"/>
  <c r="LF10" i="3" s="1"/>
  <c r="LD13" i="3"/>
  <c r="LE83" i="4"/>
  <c r="LE35" i="4"/>
  <c r="LE36" i="4" s="1" a="1"/>
  <c r="LE36" i="4" s="1"/>
  <c r="LE37" i="4" s="1"/>
  <c r="LE38" i="4" s="1"/>
  <c r="LE39" i="4" s="1"/>
  <c r="LC98" i="4"/>
  <c r="LD85" i="4"/>
  <c r="LJ82" i="4"/>
  <c r="LH96" i="4"/>
  <c r="AY321" i="2"/>
  <c r="AZ321" i="2" s="1"/>
  <c r="AX322" i="2"/>
  <c r="LJ193" i="4"/>
  <c r="LJ186" i="4"/>
  <c r="LJ177" i="4"/>
  <c r="LJ163" i="4"/>
  <c r="LJ141" i="4"/>
  <c r="LJ159" i="4"/>
  <c r="LJ161" i="4"/>
  <c r="LJ192" i="4"/>
  <c r="LJ183" i="4"/>
  <c r="LJ173" i="4"/>
  <c r="LJ158" i="4"/>
  <c r="LJ175" i="4"/>
  <c r="LJ148" i="4"/>
  <c r="LJ155" i="4"/>
  <c r="LJ188" i="4"/>
  <c r="LJ184" i="4"/>
  <c r="LJ169" i="4"/>
  <c r="LJ156" i="4"/>
  <c r="LJ168" i="4"/>
  <c r="LJ140" i="4"/>
  <c r="LJ144" i="4"/>
  <c r="LJ152" i="4"/>
  <c r="LJ191" i="4"/>
  <c r="LJ178" i="4"/>
  <c r="LJ179" i="4"/>
  <c r="LJ154" i="4"/>
  <c r="LJ157" i="4"/>
  <c r="LJ153" i="4"/>
  <c r="LJ139" i="4"/>
  <c r="LJ181" i="4"/>
  <c r="LJ196" i="4"/>
  <c r="LJ189" i="4"/>
  <c r="LJ174" i="4"/>
  <c r="LJ162" i="4"/>
  <c r="LJ147" i="4"/>
  <c r="LJ137" i="4"/>
  <c r="LJ138" i="4"/>
  <c r="LJ195" i="4"/>
  <c r="LJ160" i="4"/>
  <c r="LJ142" i="4"/>
  <c r="LJ190" i="4"/>
  <c r="LJ171" i="4"/>
  <c r="LJ136" i="4"/>
  <c r="LJ187" i="4"/>
  <c r="LJ149" i="4"/>
  <c r="LJ134" i="4"/>
  <c r="LJ176" i="4"/>
  <c r="LJ143" i="4"/>
  <c r="LJ172" i="4"/>
  <c r="LJ146" i="4"/>
  <c r="LJ197" i="4"/>
  <c r="LJ170" i="4"/>
  <c r="LJ135" i="4"/>
  <c r="LJ182" i="4"/>
  <c r="LJ145" i="4"/>
  <c r="LJ133" i="4"/>
  <c r="LJ194" i="4"/>
  <c r="LJ185" i="4"/>
  <c r="LJ164" i="4"/>
  <c r="LK132" i="4"/>
  <c r="BG323" i="2"/>
  <c r="BH323" i="2" s="1"/>
  <c r="BF324" i="2"/>
  <c r="LG9" i="3" l="1"/>
  <c r="LG10" i="3" s="1"/>
  <c r="LE13" i="3"/>
  <c r="LF83" i="4"/>
  <c r="LF35" i="4"/>
  <c r="LF36" i="4" s="1" a="1"/>
  <c r="LF36" i="4" s="1"/>
  <c r="LF37" i="4" s="1"/>
  <c r="LF38" i="4" s="1"/>
  <c r="LF39" i="4" s="1"/>
  <c r="LD98" i="4"/>
  <c r="LE85" i="4"/>
  <c r="LK82" i="4"/>
  <c r="LI96" i="4"/>
  <c r="AY322" i="2"/>
  <c r="AZ322" i="2" s="1"/>
  <c r="AX323" i="2"/>
  <c r="BG324" i="2"/>
  <c r="BH324" i="2" s="1"/>
  <c r="BF325" i="2"/>
  <c r="LK197" i="4"/>
  <c r="LK189" i="4"/>
  <c r="LK171" i="4"/>
  <c r="LK183" i="4"/>
  <c r="LK149" i="4"/>
  <c r="LK153" i="4"/>
  <c r="LK144" i="4"/>
  <c r="LK196" i="4"/>
  <c r="LK186" i="4"/>
  <c r="LK169" i="4"/>
  <c r="LK174" i="4"/>
  <c r="LK147" i="4"/>
  <c r="LK146" i="4"/>
  <c r="LK140" i="4"/>
  <c r="LK195" i="4"/>
  <c r="LK184" i="4"/>
  <c r="LK179" i="4"/>
  <c r="LK170" i="4"/>
  <c r="LK145" i="4"/>
  <c r="LK142" i="4"/>
  <c r="LK138" i="4"/>
  <c r="LK193" i="4"/>
  <c r="LK178" i="4"/>
  <c r="LK176" i="4"/>
  <c r="LK194" i="4"/>
  <c r="LK143" i="4"/>
  <c r="LK139" i="4"/>
  <c r="LK136" i="4"/>
  <c r="LK152" i="4"/>
  <c r="LK191" i="4"/>
  <c r="LK177" i="4"/>
  <c r="LK162" i="4"/>
  <c r="LK158" i="4"/>
  <c r="LK172" i="4"/>
  <c r="LK159" i="4"/>
  <c r="LK135" i="4"/>
  <c r="LK182" i="4"/>
  <c r="LK175" i="4"/>
  <c r="LK141" i="4"/>
  <c r="LK134" i="4"/>
  <c r="LK173" i="4"/>
  <c r="LK168" i="4"/>
  <c r="LK181" i="4"/>
  <c r="LK164" i="4"/>
  <c r="LK157" i="4"/>
  <c r="LK192" i="4"/>
  <c r="LK185" i="4"/>
  <c r="LK155" i="4"/>
  <c r="LK190" i="4"/>
  <c r="LK163" i="4"/>
  <c r="LK148" i="4"/>
  <c r="LK188" i="4"/>
  <c r="LK156" i="4"/>
  <c r="LK137" i="4"/>
  <c r="LK160" i="4"/>
  <c r="LK154" i="4"/>
  <c r="LK161" i="4"/>
  <c r="LK187" i="4"/>
  <c r="LK133" i="4"/>
  <c r="LL132" i="4"/>
  <c r="LH9" i="3" l="1"/>
  <c r="LH10" i="3" s="1"/>
  <c r="LF13" i="3"/>
  <c r="LG83" i="4"/>
  <c r="LG35" i="4"/>
  <c r="LG36" i="4" s="1" a="1"/>
  <c r="LG36" i="4" s="1"/>
  <c r="LG37" i="4" s="1"/>
  <c r="LG38" i="4" s="1"/>
  <c r="LG39" i="4" s="1"/>
  <c r="LE98" i="4"/>
  <c r="LF85" i="4"/>
  <c r="LL82" i="4"/>
  <c r="LJ96" i="4"/>
  <c r="BG325" i="2"/>
  <c r="BH325" i="2" s="1"/>
  <c r="BF326" i="2"/>
  <c r="LL193" i="4"/>
  <c r="LL179" i="4"/>
  <c r="LL176" i="4"/>
  <c r="LL172" i="4"/>
  <c r="LL146" i="4"/>
  <c r="LL134" i="4"/>
  <c r="LL133" i="4"/>
  <c r="LL192" i="4"/>
  <c r="LL177" i="4"/>
  <c r="LL185" i="4"/>
  <c r="LL164" i="4"/>
  <c r="LL144" i="4"/>
  <c r="LL149" i="4"/>
  <c r="LL162" i="4"/>
  <c r="LL191" i="4"/>
  <c r="LL175" i="4"/>
  <c r="LL183" i="4"/>
  <c r="LL160" i="4"/>
  <c r="LL142" i="4"/>
  <c r="LL141" i="4"/>
  <c r="LL156" i="4"/>
  <c r="LL152" i="4"/>
  <c r="LL190" i="4"/>
  <c r="LL173" i="4"/>
  <c r="LL174" i="4"/>
  <c r="LL159" i="4"/>
  <c r="LL140" i="4"/>
  <c r="LL154" i="4"/>
  <c r="LL145" i="4"/>
  <c r="LL181" i="4"/>
  <c r="LL196" i="4"/>
  <c r="LL187" i="4"/>
  <c r="LL169" i="4"/>
  <c r="LL168" i="4"/>
  <c r="LL155" i="4"/>
  <c r="LL147" i="4"/>
  <c r="LL139" i="4"/>
  <c r="LL195" i="4"/>
  <c r="LL170" i="4"/>
  <c r="LL136" i="4"/>
  <c r="LL194" i="4"/>
  <c r="LL163" i="4"/>
  <c r="LL143" i="4"/>
  <c r="LL189" i="4"/>
  <c r="LL161" i="4"/>
  <c r="LL137" i="4"/>
  <c r="LL184" i="4"/>
  <c r="LL153" i="4"/>
  <c r="LL171" i="4"/>
  <c r="LL148" i="4"/>
  <c r="LL188" i="4"/>
  <c r="LL158" i="4"/>
  <c r="LL178" i="4"/>
  <c r="LL157" i="4"/>
  <c r="LL138" i="4"/>
  <c r="LL182" i="4"/>
  <c r="LL197" i="4"/>
  <c r="LL135" i="4"/>
  <c r="LL186" i="4"/>
  <c r="LM132" i="4"/>
  <c r="AY323" i="2"/>
  <c r="AZ323" i="2" s="1"/>
  <c r="AX324" i="2"/>
  <c r="LF98" i="4" l="1"/>
  <c r="LG85" i="4"/>
  <c r="LI9" i="3"/>
  <c r="LI10" i="3" s="1"/>
  <c r="LG13" i="3"/>
  <c r="LH83" i="4"/>
  <c r="LH35" i="4"/>
  <c r="LH36" i="4" s="1" a="1"/>
  <c r="LH36" i="4" s="1"/>
  <c r="LH37" i="4" s="1"/>
  <c r="LH38" i="4" s="1"/>
  <c r="LH39" i="4" s="1"/>
  <c r="LM82" i="4"/>
  <c r="LK96" i="4"/>
  <c r="BG326" i="2"/>
  <c r="BH326" i="2" s="1"/>
  <c r="BF327" i="2"/>
  <c r="AY324" i="2"/>
  <c r="AZ324" i="2" s="1"/>
  <c r="AX325" i="2"/>
  <c r="LM197" i="4"/>
  <c r="LM188" i="4"/>
  <c r="LM176" i="4"/>
  <c r="LM175" i="4"/>
  <c r="LM148" i="4"/>
  <c r="LM147" i="4"/>
  <c r="LM139" i="4"/>
  <c r="LM196" i="4"/>
  <c r="LM190" i="4"/>
  <c r="LM186" i="4"/>
  <c r="LM171" i="4"/>
  <c r="LM146" i="4"/>
  <c r="LM143" i="4"/>
  <c r="LM137" i="4"/>
  <c r="LM193" i="4"/>
  <c r="LM187" i="4"/>
  <c r="LM174" i="4"/>
  <c r="LM164" i="4"/>
  <c r="LM144" i="4"/>
  <c r="LM138" i="4"/>
  <c r="LM184" i="4"/>
  <c r="LM192" i="4"/>
  <c r="LM185" i="4"/>
  <c r="LM172" i="4"/>
  <c r="LM160" i="4"/>
  <c r="LM142" i="4"/>
  <c r="LM162" i="4"/>
  <c r="LM169" i="4"/>
  <c r="LM152" i="4"/>
  <c r="LM191" i="4"/>
  <c r="LM179" i="4"/>
  <c r="LM168" i="4"/>
  <c r="LM157" i="4"/>
  <c r="LM173" i="4"/>
  <c r="LM149" i="4"/>
  <c r="LM135" i="4"/>
  <c r="LM182" i="4"/>
  <c r="LM183" i="4"/>
  <c r="LM153" i="4"/>
  <c r="LM133" i="4"/>
  <c r="LM177" i="4"/>
  <c r="LM140" i="4"/>
  <c r="LM134" i="4"/>
  <c r="LM178" i="4"/>
  <c r="LM158" i="4"/>
  <c r="LM181" i="4"/>
  <c r="LM163" i="4"/>
  <c r="LM156" i="4"/>
  <c r="LM195" i="4"/>
  <c r="LM161" i="4"/>
  <c r="LM145" i="4"/>
  <c r="LM189" i="4"/>
  <c r="LM159" i="4"/>
  <c r="LM141" i="4"/>
  <c r="LM194" i="4"/>
  <c r="LM170" i="4"/>
  <c r="LM155" i="4"/>
  <c r="LM154" i="4"/>
  <c r="LM136" i="4"/>
  <c r="LN132" i="4"/>
  <c r="LG98" i="4" l="1"/>
  <c r="LH85" i="4"/>
  <c r="LJ9" i="3"/>
  <c r="LJ10" i="3" s="1"/>
  <c r="LH13" i="3"/>
  <c r="LI83" i="4"/>
  <c r="LI35" i="4"/>
  <c r="LI36" i="4" s="1" a="1"/>
  <c r="LI36" i="4" s="1"/>
  <c r="LI37" i="4" s="1"/>
  <c r="LI38" i="4" s="1"/>
  <c r="LI39" i="4" s="1"/>
  <c r="LN82" i="4"/>
  <c r="LL96" i="4"/>
  <c r="LN197" i="4"/>
  <c r="LN176" i="4"/>
  <c r="LN175" i="4"/>
  <c r="LN161" i="4"/>
  <c r="LN141" i="4"/>
  <c r="LN135" i="4"/>
  <c r="LN163" i="4"/>
  <c r="LN190" i="4"/>
  <c r="LN188" i="4"/>
  <c r="LN171" i="4"/>
  <c r="LN158" i="4"/>
  <c r="LN184" i="4"/>
  <c r="LN133" i="4"/>
  <c r="LN157" i="4"/>
  <c r="LN187" i="4"/>
  <c r="LN186" i="4"/>
  <c r="LN164" i="4"/>
  <c r="LN156" i="4"/>
  <c r="LN169" i="4"/>
  <c r="LN153" i="4"/>
  <c r="LN146" i="4"/>
  <c r="LN152" i="4"/>
  <c r="LN185" i="4"/>
  <c r="LN174" i="4"/>
  <c r="LN162" i="4"/>
  <c r="LN154" i="4"/>
  <c r="LN159" i="4"/>
  <c r="LN142" i="4"/>
  <c r="LN138" i="4"/>
  <c r="LN181" i="4"/>
  <c r="LN195" i="4"/>
  <c r="LN189" i="4"/>
  <c r="LN170" i="4"/>
  <c r="LN173" i="4"/>
  <c r="LN147" i="4"/>
  <c r="LN140" i="4"/>
  <c r="LN144" i="4"/>
  <c r="LN194" i="4"/>
  <c r="LN179" i="4"/>
  <c r="LN139" i="4"/>
  <c r="LN182" i="4"/>
  <c r="LN196" i="4"/>
  <c r="LN160" i="4"/>
  <c r="LN137" i="4"/>
  <c r="LN193" i="4"/>
  <c r="LN177" i="4"/>
  <c r="LN155" i="4"/>
  <c r="LN183" i="4"/>
  <c r="LN149" i="4"/>
  <c r="LN134" i="4"/>
  <c r="LN178" i="4"/>
  <c r="LN145" i="4"/>
  <c r="LN172" i="4"/>
  <c r="LN143" i="4"/>
  <c r="LN191" i="4"/>
  <c r="LN192" i="4"/>
  <c r="LN168" i="4"/>
  <c r="LN148" i="4"/>
  <c r="LN136" i="4"/>
  <c r="LO132" i="4"/>
  <c r="BG327" i="2"/>
  <c r="BH327" i="2" s="1"/>
  <c r="BF328" i="2"/>
  <c r="AY325" i="2"/>
  <c r="AZ325" i="2" s="1"/>
  <c r="AX326" i="2"/>
  <c r="LK9" i="3" l="1"/>
  <c r="LK10" i="3" s="1"/>
  <c r="LI13" i="3"/>
  <c r="LJ83" i="4"/>
  <c r="LJ35" i="4"/>
  <c r="LJ36" i="4" s="1" a="1"/>
  <c r="LJ36" i="4" s="1"/>
  <c r="LJ37" i="4" s="1"/>
  <c r="LJ38" i="4" s="1"/>
  <c r="LJ39" i="4" s="1"/>
  <c r="LH98" i="4"/>
  <c r="LI85" i="4"/>
  <c r="LO82" i="4"/>
  <c r="LM96" i="4"/>
  <c r="AY326" i="2"/>
  <c r="AZ326" i="2" s="1"/>
  <c r="AX327" i="2"/>
  <c r="LO197" i="4"/>
  <c r="LO192" i="4"/>
  <c r="LO179" i="4"/>
  <c r="LO172" i="4"/>
  <c r="LO147" i="4"/>
  <c r="LO148" i="4"/>
  <c r="LO142" i="4"/>
  <c r="LO196" i="4"/>
  <c r="LO189" i="4"/>
  <c r="LO175" i="4"/>
  <c r="LO177" i="4"/>
  <c r="LO145" i="4"/>
  <c r="LO144" i="4"/>
  <c r="LO170" i="4"/>
  <c r="LO194" i="4"/>
  <c r="LO187" i="4"/>
  <c r="LO173" i="4"/>
  <c r="LO168" i="4"/>
  <c r="LO143" i="4"/>
  <c r="LO140" i="4"/>
  <c r="LO136" i="4"/>
  <c r="LO193" i="4"/>
  <c r="LO185" i="4"/>
  <c r="LO171" i="4"/>
  <c r="LO161" i="4"/>
  <c r="LO141" i="4"/>
  <c r="LO139" i="4"/>
  <c r="LO138" i="4"/>
  <c r="LO152" i="4"/>
  <c r="LO190" i="4"/>
  <c r="LO184" i="4"/>
  <c r="LO164" i="4"/>
  <c r="LO156" i="4"/>
  <c r="LO174" i="4"/>
  <c r="LO157" i="4"/>
  <c r="LO135" i="4"/>
  <c r="LO182" i="4"/>
  <c r="LO191" i="4"/>
  <c r="LO154" i="4"/>
  <c r="LO137" i="4"/>
  <c r="LO186" i="4"/>
  <c r="LO149" i="4"/>
  <c r="LO134" i="4"/>
  <c r="LO183" i="4"/>
  <c r="LO176" i="4"/>
  <c r="LO133" i="4"/>
  <c r="LO169" i="4"/>
  <c r="LO155" i="4"/>
  <c r="LO162" i="4"/>
  <c r="LO163" i="4"/>
  <c r="LO195" i="4"/>
  <c r="LO160" i="4"/>
  <c r="LO153" i="4"/>
  <c r="LO188" i="4"/>
  <c r="LO178" i="4"/>
  <c r="LO158" i="4"/>
  <c r="LO181" i="4"/>
  <c r="LO159" i="4"/>
  <c r="LO146" i="4"/>
  <c r="LP132" i="4"/>
  <c r="BG328" i="2"/>
  <c r="BH328" i="2" s="1"/>
  <c r="BF329" i="2"/>
  <c r="LJ13" i="3" l="1"/>
  <c r="LK83" i="4"/>
  <c r="LK35" i="4"/>
  <c r="LK36" i="4" s="1" a="1"/>
  <c r="LK36" i="4" s="1"/>
  <c r="LK37" i="4" s="1"/>
  <c r="LK38" i="4" s="1"/>
  <c r="LK39" i="4" s="1"/>
  <c r="LI98" i="4"/>
  <c r="LJ85" i="4"/>
  <c r="LL9" i="3"/>
  <c r="LL10" i="3" s="1"/>
  <c r="LP82" i="4"/>
  <c r="LN96" i="4"/>
  <c r="LP190" i="4"/>
  <c r="LP185" i="4"/>
  <c r="LP183" i="4"/>
  <c r="LP162" i="4"/>
  <c r="LP142" i="4"/>
  <c r="LP143" i="4"/>
  <c r="LP164" i="4"/>
  <c r="LP192" i="4"/>
  <c r="LP184" i="4"/>
  <c r="LP172" i="4"/>
  <c r="LP159" i="4"/>
  <c r="LP140" i="4"/>
  <c r="LP138" i="4"/>
  <c r="LP158" i="4"/>
  <c r="LP191" i="4"/>
  <c r="LP179" i="4"/>
  <c r="LP168" i="4"/>
  <c r="LP157" i="4"/>
  <c r="LP170" i="4"/>
  <c r="LP160" i="4"/>
  <c r="LP147" i="4"/>
  <c r="LP152" i="4"/>
  <c r="LP188" i="4"/>
  <c r="LP177" i="4"/>
  <c r="LP163" i="4"/>
  <c r="LP155" i="4"/>
  <c r="LP149" i="4"/>
  <c r="LP156" i="4"/>
  <c r="LP139" i="4"/>
  <c r="LP181" i="4"/>
  <c r="LP197" i="4"/>
  <c r="LP186" i="4"/>
  <c r="LP173" i="4"/>
  <c r="LP176" i="4"/>
  <c r="LP148" i="4"/>
  <c r="LP136" i="4"/>
  <c r="LP137" i="4"/>
  <c r="LP171" i="4"/>
  <c r="LP141" i="4"/>
  <c r="LP196" i="4"/>
  <c r="LP169" i="4"/>
  <c r="LP134" i="4"/>
  <c r="LP182" i="4"/>
  <c r="LP195" i="4"/>
  <c r="LP161" i="4"/>
  <c r="LP154" i="4"/>
  <c r="LP187" i="4"/>
  <c r="LP178" i="4"/>
  <c r="LP135" i="4"/>
  <c r="LP193" i="4"/>
  <c r="LP153" i="4"/>
  <c r="LP133" i="4"/>
  <c r="LP189" i="4"/>
  <c r="LP146" i="4"/>
  <c r="LP194" i="4"/>
  <c r="LP175" i="4"/>
  <c r="LP174" i="4"/>
  <c r="LP145" i="4"/>
  <c r="LP144" i="4"/>
  <c r="LQ132" i="4"/>
  <c r="BG329" i="2"/>
  <c r="BH329" i="2" s="1"/>
  <c r="BF330" i="2"/>
  <c r="AY327" i="2"/>
  <c r="AZ327" i="2" s="1"/>
  <c r="AX328" i="2"/>
  <c r="LM9" i="3" l="1"/>
  <c r="LM10" i="3" s="1"/>
  <c r="LK13" i="3"/>
  <c r="LL83" i="4"/>
  <c r="LL35" i="4"/>
  <c r="LL36" i="4" s="1" a="1"/>
  <c r="LL36" i="4" s="1"/>
  <c r="LL37" i="4" s="1"/>
  <c r="LL38" i="4" s="1"/>
  <c r="LL39" i="4" s="1"/>
  <c r="LJ98" i="4"/>
  <c r="LK85" i="4"/>
  <c r="LQ82" i="4"/>
  <c r="LO96" i="4"/>
  <c r="BG330" i="2"/>
  <c r="BH330" i="2" s="1"/>
  <c r="BF331" i="2"/>
  <c r="LQ197" i="4"/>
  <c r="LQ186" i="4"/>
  <c r="LQ187" i="4"/>
  <c r="LQ173" i="4"/>
  <c r="LQ148" i="4"/>
  <c r="LQ149" i="4"/>
  <c r="LQ143" i="4"/>
  <c r="LQ195" i="4"/>
  <c r="LQ188" i="4"/>
  <c r="LQ176" i="4"/>
  <c r="LQ169" i="4"/>
  <c r="LQ146" i="4"/>
  <c r="LQ145" i="4"/>
  <c r="LQ137" i="4"/>
  <c r="LQ193" i="4"/>
  <c r="LQ183" i="4"/>
  <c r="LQ174" i="4"/>
  <c r="LQ178" i="4"/>
  <c r="LQ144" i="4"/>
  <c r="LQ141" i="4"/>
  <c r="LQ171" i="4"/>
  <c r="LQ196" i="4"/>
  <c r="LQ185" i="4"/>
  <c r="LQ172" i="4"/>
  <c r="LQ162" i="4"/>
  <c r="LQ142" i="4"/>
  <c r="LQ138" i="4"/>
  <c r="LQ139" i="4"/>
  <c r="LQ152" i="4"/>
  <c r="LQ194" i="4"/>
  <c r="LQ179" i="4"/>
  <c r="LQ168" i="4"/>
  <c r="LQ157" i="4"/>
  <c r="LQ175" i="4"/>
  <c r="LQ158" i="4"/>
  <c r="LQ135" i="4"/>
  <c r="LQ182" i="4"/>
  <c r="LQ191" i="4"/>
  <c r="LQ159" i="4"/>
  <c r="LQ147" i="4"/>
  <c r="LQ189" i="4"/>
  <c r="LQ155" i="4"/>
  <c r="LQ136" i="4"/>
  <c r="LQ184" i="4"/>
  <c r="LQ153" i="4"/>
  <c r="LQ133" i="4"/>
  <c r="LQ190" i="4"/>
  <c r="LQ160" i="4"/>
  <c r="LQ181" i="4"/>
  <c r="LQ170" i="4"/>
  <c r="LQ156" i="4"/>
  <c r="LQ163" i="4"/>
  <c r="LQ164" i="4"/>
  <c r="LQ192" i="4"/>
  <c r="LQ177" i="4"/>
  <c r="LQ161" i="4"/>
  <c r="LQ134" i="4"/>
  <c r="LQ140" i="4"/>
  <c r="LQ154" i="4"/>
  <c r="LR132" i="4"/>
  <c r="AY328" i="2"/>
  <c r="AZ328" i="2" s="1"/>
  <c r="AX329" i="2"/>
  <c r="LK98" i="4" l="1"/>
  <c r="LL85" i="4"/>
  <c r="LN9" i="3"/>
  <c r="LN10" i="3" s="1"/>
  <c r="LL13" i="3"/>
  <c r="LM83" i="4"/>
  <c r="LM35" i="4"/>
  <c r="LM36" i="4" s="1" a="1"/>
  <c r="LM36" i="4" s="1"/>
  <c r="LM37" i="4" s="1"/>
  <c r="LM38" i="4" s="1"/>
  <c r="LM39" i="4" s="1"/>
  <c r="LR82" i="4"/>
  <c r="LP96" i="4"/>
  <c r="AY329" i="2"/>
  <c r="AZ329" i="2" s="1"/>
  <c r="AX330" i="2"/>
  <c r="LR192" i="4"/>
  <c r="LR186" i="4"/>
  <c r="LR177" i="4"/>
  <c r="LR163" i="4"/>
  <c r="LR141" i="4"/>
  <c r="LR155" i="4"/>
  <c r="LR168" i="4"/>
  <c r="LR191" i="4"/>
  <c r="LR178" i="4"/>
  <c r="LR173" i="4"/>
  <c r="LR158" i="4"/>
  <c r="LR171" i="4"/>
  <c r="LR144" i="4"/>
  <c r="LR159" i="4"/>
  <c r="LR193" i="4"/>
  <c r="LR176" i="4"/>
  <c r="LR169" i="4"/>
  <c r="LR156" i="4"/>
  <c r="LR153" i="4"/>
  <c r="LR139" i="4"/>
  <c r="LR148" i="4"/>
  <c r="LR152" i="4"/>
  <c r="LR189" i="4"/>
  <c r="LR183" i="4"/>
  <c r="LR164" i="4"/>
  <c r="LR154" i="4"/>
  <c r="LR142" i="4"/>
  <c r="LR161" i="4"/>
  <c r="LR140" i="4"/>
  <c r="LR181" i="4"/>
  <c r="LR196" i="4"/>
  <c r="LR188" i="4"/>
  <c r="LR172" i="4"/>
  <c r="LR160" i="4"/>
  <c r="LR147" i="4"/>
  <c r="LR137" i="4"/>
  <c r="LR146" i="4"/>
  <c r="LR174" i="4"/>
  <c r="LR143" i="4"/>
  <c r="LR170" i="4"/>
  <c r="LR138" i="4"/>
  <c r="LR197" i="4"/>
  <c r="LR184" i="4"/>
  <c r="LR135" i="4"/>
  <c r="LR182" i="4"/>
  <c r="LR195" i="4"/>
  <c r="LR175" i="4"/>
  <c r="LR157" i="4"/>
  <c r="LR190" i="4"/>
  <c r="LR179" i="4"/>
  <c r="LR136" i="4"/>
  <c r="LR187" i="4"/>
  <c r="LR149" i="4"/>
  <c r="LR134" i="4"/>
  <c r="LR194" i="4"/>
  <c r="LR185" i="4"/>
  <c r="LR162" i="4"/>
  <c r="LR133" i="4"/>
  <c r="LR145" i="4"/>
  <c r="LS132" i="4"/>
  <c r="BG331" i="2"/>
  <c r="BH331" i="2" s="1"/>
  <c r="BF332" i="2"/>
  <c r="LO9" i="3" l="1"/>
  <c r="LO10" i="3" s="1"/>
  <c r="LM13" i="3"/>
  <c r="LN83" i="4"/>
  <c r="LN35" i="4"/>
  <c r="LN36" i="4" s="1" a="1"/>
  <c r="LN36" i="4" s="1"/>
  <c r="LN37" i="4" s="1"/>
  <c r="LN38" i="4" s="1"/>
  <c r="LN39" i="4" s="1"/>
  <c r="LL98" i="4"/>
  <c r="LM85" i="4"/>
  <c r="LS82" i="4"/>
  <c r="LQ96" i="4"/>
  <c r="BG332" i="2"/>
  <c r="BH332" i="2" s="1"/>
  <c r="BF333" i="2"/>
  <c r="AY330" i="2"/>
  <c r="AZ330" i="2" s="1"/>
  <c r="AX331" i="2"/>
  <c r="LS197" i="4"/>
  <c r="LS189" i="4"/>
  <c r="LS176" i="4"/>
  <c r="LS160" i="4"/>
  <c r="LS149" i="4"/>
  <c r="LS146" i="4"/>
  <c r="LS140" i="4"/>
  <c r="LS196" i="4"/>
  <c r="LS185" i="4"/>
  <c r="LS191" i="4"/>
  <c r="LS174" i="4"/>
  <c r="LS147" i="4"/>
  <c r="LS142" i="4"/>
  <c r="LS172" i="4"/>
  <c r="LS194" i="4"/>
  <c r="LS184" i="4"/>
  <c r="LS175" i="4"/>
  <c r="LS170" i="4"/>
  <c r="LS145" i="4"/>
  <c r="LS139" i="4"/>
  <c r="LS136" i="4"/>
  <c r="LS193" i="4"/>
  <c r="LS187" i="4"/>
  <c r="LS173" i="4"/>
  <c r="LS179" i="4"/>
  <c r="LS143" i="4"/>
  <c r="LS168" i="4"/>
  <c r="LS138" i="4"/>
  <c r="LS152" i="4"/>
  <c r="LS192" i="4"/>
  <c r="LS178" i="4"/>
  <c r="LS169" i="4"/>
  <c r="LS158" i="4"/>
  <c r="LS161" i="4"/>
  <c r="LS155" i="4"/>
  <c r="LS135" i="4"/>
  <c r="LS182" i="4"/>
  <c r="LS195" i="4"/>
  <c r="LS162" i="4"/>
  <c r="LS148" i="4"/>
  <c r="LS190" i="4"/>
  <c r="LS163" i="4"/>
  <c r="LS144" i="4"/>
  <c r="LS188" i="4"/>
  <c r="LS156" i="4"/>
  <c r="LS137" i="4"/>
  <c r="LS183" i="4"/>
  <c r="LS141" i="4"/>
  <c r="LS134" i="4"/>
  <c r="LS177" i="4"/>
  <c r="LS157" i="4"/>
  <c r="LS181" i="4"/>
  <c r="LS171" i="4"/>
  <c r="LS153" i="4"/>
  <c r="LS186" i="4"/>
  <c r="LS159" i="4"/>
  <c r="LS133" i="4"/>
  <c r="LS164" i="4"/>
  <c r="LS154" i="4"/>
  <c r="LT132" i="4"/>
  <c r="LM98" i="4" l="1"/>
  <c r="LN85" i="4"/>
  <c r="LP9" i="3"/>
  <c r="LP10" i="3" s="1"/>
  <c r="LN13" i="3"/>
  <c r="LO83" i="4"/>
  <c r="LO35" i="4"/>
  <c r="LO36" i="4" s="1" a="1"/>
  <c r="LO36" i="4" s="1"/>
  <c r="LO37" i="4" s="1"/>
  <c r="LO38" i="4" s="1"/>
  <c r="LO39" i="4" s="1"/>
  <c r="LT82" i="4"/>
  <c r="LR96" i="4"/>
  <c r="AY331" i="2"/>
  <c r="AZ331" i="2" s="1"/>
  <c r="AX332" i="2"/>
  <c r="LT193" i="4"/>
  <c r="LT183" i="4"/>
  <c r="LT169" i="4"/>
  <c r="LT164" i="4"/>
  <c r="LT144" i="4"/>
  <c r="LT134" i="4"/>
  <c r="LT135" i="4"/>
  <c r="LT190" i="4"/>
  <c r="LT179" i="4"/>
  <c r="LT178" i="4"/>
  <c r="LT160" i="4"/>
  <c r="LT142" i="4"/>
  <c r="LT156" i="4"/>
  <c r="LT133" i="4"/>
  <c r="LT187" i="4"/>
  <c r="LT177" i="4"/>
  <c r="LT174" i="4"/>
  <c r="LT159" i="4"/>
  <c r="LT140" i="4"/>
  <c r="LT145" i="4"/>
  <c r="LT149" i="4"/>
  <c r="LT152" i="4"/>
  <c r="LT191" i="4"/>
  <c r="LT192" i="4"/>
  <c r="LT170" i="4"/>
  <c r="LT157" i="4"/>
  <c r="LT172" i="4"/>
  <c r="LT162" i="4"/>
  <c r="LT141" i="4"/>
  <c r="LT181" i="4"/>
  <c r="LT195" i="4"/>
  <c r="LT186" i="4"/>
  <c r="LT175" i="4"/>
  <c r="LT168" i="4"/>
  <c r="LT153" i="4"/>
  <c r="LT143" i="4"/>
  <c r="LT147" i="4"/>
  <c r="LT185" i="4"/>
  <c r="LT148" i="4"/>
  <c r="LT184" i="4"/>
  <c r="LT146" i="4"/>
  <c r="LT173" i="4"/>
  <c r="LT154" i="4"/>
  <c r="LT194" i="4"/>
  <c r="LT176" i="4"/>
  <c r="LT136" i="4"/>
  <c r="LT197" i="4"/>
  <c r="LT163" i="4"/>
  <c r="LT158" i="4"/>
  <c r="LT189" i="4"/>
  <c r="LT161" i="4"/>
  <c r="LT138" i="4"/>
  <c r="LT182" i="4"/>
  <c r="LT196" i="4"/>
  <c r="LT188" i="4"/>
  <c r="LT139" i="4"/>
  <c r="LT137" i="4"/>
  <c r="LT171" i="4"/>
  <c r="LT155" i="4"/>
  <c r="LU132" i="4"/>
  <c r="BG333" i="2"/>
  <c r="BH333" i="2" s="1"/>
  <c r="BF334" i="2"/>
  <c r="LN98" i="4" l="1"/>
  <c r="LO85" i="4"/>
  <c r="LQ9" i="3"/>
  <c r="LQ10" i="3" s="1"/>
  <c r="LO13" i="3"/>
  <c r="LP83" i="4"/>
  <c r="LP35" i="4"/>
  <c r="LP36" i="4" s="1" a="1"/>
  <c r="LP36" i="4" s="1"/>
  <c r="LP37" i="4" s="1"/>
  <c r="LP38" i="4" s="1"/>
  <c r="LP39" i="4" s="1"/>
  <c r="LU82" i="4"/>
  <c r="LS96" i="4"/>
  <c r="LU197" i="4"/>
  <c r="LU188" i="4"/>
  <c r="LU178" i="4"/>
  <c r="LU161" i="4"/>
  <c r="LU153" i="4"/>
  <c r="LU158" i="4"/>
  <c r="LU141" i="4"/>
  <c r="LU196" i="4"/>
  <c r="LU187" i="4"/>
  <c r="LU185" i="4"/>
  <c r="LU175" i="4"/>
  <c r="LU148" i="4"/>
  <c r="LU154" i="4"/>
  <c r="LU137" i="4"/>
  <c r="LU193" i="4"/>
  <c r="LU186" i="4"/>
  <c r="LU174" i="4"/>
  <c r="LU171" i="4"/>
  <c r="LU146" i="4"/>
  <c r="LU147" i="4"/>
  <c r="LU173" i="4"/>
  <c r="LU195" i="4"/>
  <c r="LU183" i="4"/>
  <c r="LU172" i="4"/>
  <c r="LU164" i="4"/>
  <c r="LU144" i="4"/>
  <c r="LU143" i="4"/>
  <c r="LU139" i="4"/>
  <c r="LU152" i="4"/>
  <c r="LU191" i="4"/>
  <c r="LU179" i="4"/>
  <c r="LU176" i="4"/>
  <c r="LU159" i="4"/>
  <c r="LU140" i="4"/>
  <c r="LU156" i="4"/>
  <c r="LU133" i="4"/>
  <c r="LU182" i="4"/>
  <c r="LU168" i="4"/>
  <c r="LU138" i="4"/>
  <c r="LU192" i="4"/>
  <c r="LU163" i="4"/>
  <c r="LU149" i="4"/>
  <c r="LU194" i="4"/>
  <c r="LU160" i="4"/>
  <c r="LU145" i="4"/>
  <c r="LU190" i="4"/>
  <c r="LU155" i="4"/>
  <c r="LU134" i="4"/>
  <c r="LU177" i="4"/>
  <c r="LU142" i="4"/>
  <c r="LU135" i="4"/>
  <c r="LU184" i="4"/>
  <c r="LU169" i="4"/>
  <c r="LU181" i="4"/>
  <c r="LU189" i="4"/>
  <c r="LU162" i="4"/>
  <c r="LU136" i="4"/>
  <c r="LU170" i="4"/>
  <c r="LU157" i="4"/>
  <c r="LV132" i="4"/>
  <c r="AY332" i="2"/>
  <c r="AZ332" i="2" s="1"/>
  <c r="AX333" i="2"/>
  <c r="BG334" i="2"/>
  <c r="BH334" i="2" s="1"/>
  <c r="BF335" i="2"/>
  <c r="LR9" i="3" l="1"/>
  <c r="LR10" i="3" s="1"/>
  <c r="LO98" i="4"/>
  <c r="LP85" i="4"/>
  <c r="LP13" i="3"/>
  <c r="LQ83" i="4"/>
  <c r="LQ35" i="4"/>
  <c r="LQ36" i="4" s="1" a="1"/>
  <c r="LQ36" i="4" s="1"/>
  <c r="LQ37" i="4" s="1"/>
  <c r="LQ38" i="4" s="1"/>
  <c r="LQ39" i="4" s="1"/>
  <c r="LV82" i="4"/>
  <c r="LU96" i="4" s="1"/>
  <c r="LT96" i="4"/>
  <c r="LV193" i="4"/>
  <c r="LV184" i="4"/>
  <c r="LV175" i="4"/>
  <c r="LV161" i="4"/>
  <c r="LV141" i="4"/>
  <c r="LV157" i="4"/>
  <c r="LV136" i="4"/>
  <c r="LV191" i="4"/>
  <c r="LV188" i="4"/>
  <c r="LV171" i="4"/>
  <c r="LV158" i="4"/>
  <c r="LV173" i="4"/>
  <c r="LV146" i="4"/>
  <c r="LV134" i="4"/>
  <c r="LV192" i="4"/>
  <c r="LV178" i="4"/>
  <c r="LV177" i="4"/>
  <c r="LV156" i="4"/>
  <c r="LV155" i="4"/>
  <c r="LV138" i="4"/>
  <c r="LV153" i="4"/>
  <c r="LV152" i="4"/>
  <c r="LV190" i="4"/>
  <c r="LV176" i="4"/>
  <c r="LV164" i="4"/>
  <c r="LV154" i="4"/>
  <c r="LV144" i="4"/>
  <c r="LV163" i="4"/>
  <c r="LV142" i="4"/>
  <c r="LV181" i="4"/>
  <c r="LV194" i="4"/>
  <c r="LV185" i="4"/>
  <c r="LV172" i="4"/>
  <c r="LV160" i="4"/>
  <c r="LV147" i="4"/>
  <c r="LV135" i="4"/>
  <c r="LV148" i="4"/>
  <c r="LV189" i="4"/>
  <c r="LV149" i="4"/>
  <c r="LV139" i="4"/>
  <c r="LV186" i="4"/>
  <c r="LV145" i="4"/>
  <c r="LV174" i="4"/>
  <c r="LV143" i="4"/>
  <c r="LV197" i="4"/>
  <c r="LV179" i="4"/>
  <c r="LV133" i="4"/>
  <c r="LV182" i="4"/>
  <c r="LV196" i="4"/>
  <c r="LV162" i="4"/>
  <c r="LV183" i="4"/>
  <c r="LV195" i="4"/>
  <c r="LV169" i="4"/>
  <c r="LV159" i="4"/>
  <c r="LV187" i="4"/>
  <c r="LV170" i="4"/>
  <c r="LV140" i="4"/>
  <c r="LV168" i="4"/>
  <c r="LV137" i="4"/>
  <c r="LW132" i="4"/>
  <c r="AY333" i="2"/>
  <c r="AZ333" i="2" s="1"/>
  <c r="AX334" i="2"/>
  <c r="BG335" i="2"/>
  <c r="BH335" i="2" s="1"/>
  <c r="BF336" i="2"/>
  <c r="LS9" i="3" l="1"/>
  <c r="LS10" i="3" s="1"/>
  <c r="LQ13" i="3"/>
  <c r="LR83" i="4"/>
  <c r="LR35" i="4"/>
  <c r="LR36" i="4" s="1" a="1"/>
  <c r="LR36" i="4" s="1"/>
  <c r="LR37" i="4" s="1"/>
  <c r="LR38" i="4" s="1"/>
  <c r="LR39" i="4" s="1"/>
  <c r="LP98" i="4"/>
  <c r="LQ85" i="4"/>
  <c r="LW82" i="4"/>
  <c r="LV96" i="4" s="1"/>
  <c r="AY334" i="2"/>
  <c r="AZ334" i="2" s="1"/>
  <c r="AX335" i="2"/>
  <c r="BG336" i="2"/>
  <c r="BH336" i="2" s="1"/>
  <c r="BF337" i="2"/>
  <c r="LW197" i="4"/>
  <c r="LW188" i="4"/>
  <c r="LW175" i="4"/>
  <c r="LW172" i="4"/>
  <c r="LW145" i="4"/>
  <c r="LW148" i="4"/>
  <c r="LW142" i="4"/>
  <c r="LW196" i="4"/>
  <c r="LW189" i="4"/>
  <c r="LW173" i="4"/>
  <c r="LW168" i="4"/>
  <c r="LW143" i="4"/>
  <c r="LW144" i="4"/>
  <c r="LW174" i="4"/>
  <c r="LW195" i="4"/>
  <c r="LW187" i="4"/>
  <c r="LW171" i="4"/>
  <c r="LW161" i="4"/>
  <c r="LW141" i="4"/>
  <c r="LW140" i="4"/>
  <c r="LW138" i="4"/>
  <c r="LW192" i="4"/>
  <c r="LW184" i="4"/>
  <c r="LW169" i="4"/>
  <c r="LW158" i="4"/>
  <c r="LW186" i="4"/>
  <c r="LW139" i="4"/>
  <c r="LW136" i="4"/>
  <c r="LW152" i="4"/>
  <c r="LW179" i="4"/>
  <c r="LW149" i="4"/>
  <c r="LW153" i="4"/>
  <c r="LW176" i="4"/>
  <c r="LW147" i="4"/>
  <c r="LW146" i="4"/>
  <c r="LW194" i="4"/>
  <c r="LW177" i="4"/>
  <c r="LW170" i="4"/>
  <c r="LW137" i="4"/>
  <c r="LW193" i="4"/>
  <c r="LW162" i="4"/>
  <c r="LW159" i="4"/>
  <c r="LW134" i="4"/>
  <c r="LW190" i="4"/>
  <c r="LW160" i="4"/>
  <c r="LW155" i="4"/>
  <c r="LW133" i="4"/>
  <c r="LW178" i="4"/>
  <c r="LW156" i="4"/>
  <c r="LW183" i="4"/>
  <c r="LW181" i="4"/>
  <c r="LW135" i="4"/>
  <c r="LW182" i="4"/>
  <c r="LW191" i="4"/>
  <c r="LW154" i="4"/>
  <c r="LW163" i="4"/>
  <c r="LW157" i="4"/>
  <c r="LW185" i="4"/>
  <c r="LW164" i="4"/>
  <c r="LX132" i="4"/>
  <c r="LQ98" i="4" l="1"/>
  <c r="LR85" i="4"/>
  <c r="LT9" i="3"/>
  <c r="LT10" i="3" s="1"/>
  <c r="LR13" i="3"/>
  <c r="LS83" i="4"/>
  <c r="LS35" i="4"/>
  <c r="LS36" i="4" s="1" a="1"/>
  <c r="LS36" i="4" s="1"/>
  <c r="LS37" i="4" s="1"/>
  <c r="LS38" i="4" s="1"/>
  <c r="LS39" i="4" s="1"/>
  <c r="LX82" i="4"/>
  <c r="LW96" i="4" s="1"/>
  <c r="BG337" i="2"/>
  <c r="BH337" i="2" s="1"/>
  <c r="BF338" i="2"/>
  <c r="AY335" i="2"/>
  <c r="AZ335" i="2" s="1"/>
  <c r="AX336" i="2"/>
  <c r="LX193" i="4"/>
  <c r="LX179" i="4"/>
  <c r="LX172" i="4"/>
  <c r="LX162" i="4"/>
  <c r="LX142" i="4"/>
  <c r="LX158" i="4"/>
  <c r="LX133" i="4"/>
  <c r="LX190" i="4"/>
  <c r="LX177" i="4"/>
  <c r="LX189" i="4"/>
  <c r="LX159" i="4"/>
  <c r="LX140" i="4"/>
  <c r="LX147" i="4"/>
  <c r="LX154" i="4"/>
  <c r="LX192" i="4"/>
  <c r="LX191" i="4"/>
  <c r="LX184" i="4"/>
  <c r="LX157" i="4"/>
  <c r="LX174" i="4"/>
  <c r="LX139" i="4"/>
  <c r="LX143" i="4"/>
  <c r="LX152" i="4"/>
  <c r="LX187" i="4"/>
  <c r="LX176" i="4"/>
  <c r="LX178" i="4"/>
  <c r="LX155" i="4"/>
  <c r="LX156" i="4"/>
  <c r="LX164" i="4"/>
  <c r="LX138" i="4"/>
  <c r="LX181" i="4"/>
  <c r="LX195" i="4"/>
  <c r="LX171" i="4"/>
  <c r="LX146" i="4"/>
  <c r="LX137" i="4"/>
  <c r="LX194" i="4"/>
  <c r="LX169" i="4"/>
  <c r="LX144" i="4"/>
  <c r="LX135" i="4"/>
  <c r="LX188" i="4"/>
  <c r="LX168" i="4"/>
  <c r="LX145" i="4"/>
  <c r="LX185" i="4"/>
  <c r="LX161" i="4"/>
  <c r="LX134" i="4"/>
  <c r="LX183" i="4"/>
  <c r="LX170" i="4"/>
  <c r="LX160" i="4"/>
  <c r="LX196" i="4"/>
  <c r="LX175" i="4"/>
  <c r="LX153" i="4"/>
  <c r="LX149" i="4"/>
  <c r="LX163" i="4"/>
  <c r="LX148" i="4"/>
  <c r="LX136" i="4"/>
  <c r="LX197" i="4"/>
  <c r="LX186" i="4"/>
  <c r="LX182" i="4"/>
  <c r="LX173" i="4"/>
  <c r="LX141" i="4"/>
  <c r="LY132" i="4"/>
  <c r="LU9" i="3" l="1"/>
  <c r="LU10" i="3" s="1"/>
  <c r="LS13" i="3"/>
  <c r="LT83" i="4"/>
  <c r="LT35" i="4"/>
  <c r="LT36" i="4" s="1" a="1"/>
  <c r="LT36" i="4" s="1"/>
  <c r="LT37" i="4" s="1"/>
  <c r="LT38" i="4" s="1"/>
  <c r="LT39" i="4" s="1"/>
  <c r="LR98" i="4"/>
  <c r="LS85" i="4"/>
  <c r="LY82" i="4"/>
  <c r="LX96" i="4" s="1"/>
  <c r="AY336" i="2"/>
  <c r="AZ336" i="2" s="1"/>
  <c r="AX337" i="2"/>
  <c r="BG338" i="2"/>
  <c r="BH338" i="2" s="1"/>
  <c r="BF339" i="2"/>
  <c r="LY196" i="4"/>
  <c r="LY190" i="4"/>
  <c r="LY184" i="4"/>
  <c r="LY186" i="4"/>
  <c r="LY144" i="4"/>
  <c r="LY141" i="4"/>
  <c r="LY176" i="4"/>
  <c r="LY194" i="4"/>
  <c r="LY183" i="4"/>
  <c r="LY178" i="4"/>
  <c r="LY162" i="4"/>
  <c r="LY142" i="4"/>
  <c r="LY138" i="4"/>
  <c r="LY137" i="4"/>
  <c r="LY193" i="4"/>
  <c r="LY188" i="4"/>
  <c r="LY168" i="4"/>
  <c r="LY159" i="4"/>
  <c r="LY140" i="4"/>
  <c r="LY160" i="4"/>
  <c r="LY175" i="4"/>
  <c r="LY152" i="4"/>
  <c r="LY197" i="4"/>
  <c r="LY174" i="4"/>
  <c r="LY157" i="4"/>
  <c r="LY149" i="4"/>
  <c r="LY134" i="4"/>
  <c r="LY195" i="4"/>
  <c r="LY172" i="4"/>
  <c r="LY155" i="4"/>
  <c r="LY145" i="4"/>
  <c r="LY135" i="4"/>
  <c r="LY192" i="4"/>
  <c r="LY170" i="4"/>
  <c r="LY153" i="4"/>
  <c r="LY158" i="4"/>
  <c r="LY133" i="4"/>
  <c r="LY189" i="4"/>
  <c r="LY161" i="4"/>
  <c r="LY146" i="4"/>
  <c r="LY147" i="4"/>
  <c r="LY181" i="4"/>
  <c r="LY185" i="4"/>
  <c r="LY187" i="4"/>
  <c r="LY171" i="4"/>
  <c r="LY143" i="4"/>
  <c r="LY182" i="4"/>
  <c r="LY179" i="4"/>
  <c r="LY173" i="4"/>
  <c r="LY164" i="4"/>
  <c r="LY139" i="4"/>
  <c r="LY156" i="4"/>
  <c r="LY154" i="4"/>
  <c r="LY136" i="4"/>
  <c r="LY163" i="4"/>
  <c r="LY169" i="4"/>
  <c r="LY191" i="4"/>
  <c r="LY177" i="4"/>
  <c r="LY148" i="4"/>
  <c r="LZ132" i="4"/>
  <c r="LT85" i="4" l="1"/>
  <c r="LS98" i="4"/>
  <c r="LV9" i="3"/>
  <c r="LV10" i="3" s="1"/>
  <c r="LT13" i="3"/>
  <c r="LU83" i="4"/>
  <c r="LU35" i="4"/>
  <c r="LU36" i="4" s="1" a="1"/>
  <c r="LU36" i="4" s="1"/>
  <c r="LU37" i="4" s="1"/>
  <c r="LU38" i="4" s="1"/>
  <c r="LU39" i="4" s="1"/>
  <c r="LZ82" i="4"/>
  <c r="LY96" i="4" s="1"/>
  <c r="LZ192" i="4"/>
  <c r="LZ183" i="4"/>
  <c r="LZ173" i="4"/>
  <c r="LZ158" i="4"/>
  <c r="LZ175" i="4"/>
  <c r="LZ148" i="4"/>
  <c r="LZ191" i="4"/>
  <c r="LZ184" i="4"/>
  <c r="LZ169" i="4"/>
  <c r="LZ156" i="4"/>
  <c r="LZ157" i="4"/>
  <c r="LZ140" i="4"/>
  <c r="LZ144" i="4"/>
  <c r="LZ188" i="4"/>
  <c r="LZ178" i="4"/>
  <c r="LZ179" i="4"/>
  <c r="LZ154" i="4"/>
  <c r="LZ146" i="4"/>
  <c r="LZ168" i="4"/>
  <c r="LZ139" i="4"/>
  <c r="LZ194" i="4"/>
  <c r="LZ176" i="4"/>
  <c r="LZ171" i="4"/>
  <c r="LZ135" i="4"/>
  <c r="LZ134" i="4"/>
  <c r="LZ152" i="4"/>
  <c r="LZ193" i="4"/>
  <c r="LZ174" i="4"/>
  <c r="LZ163" i="4"/>
  <c r="LZ133" i="4"/>
  <c r="LZ155" i="4"/>
  <c r="LZ181" i="4"/>
  <c r="LZ195" i="4"/>
  <c r="LZ172" i="4"/>
  <c r="LZ149" i="4"/>
  <c r="LZ161" i="4"/>
  <c r="LZ182" i="4"/>
  <c r="LZ189" i="4"/>
  <c r="LZ177" i="4"/>
  <c r="LZ145" i="4"/>
  <c r="LZ153" i="4"/>
  <c r="LZ187" i="4"/>
  <c r="LZ164" i="4"/>
  <c r="LZ143" i="4"/>
  <c r="LZ142" i="4"/>
  <c r="LZ197" i="4"/>
  <c r="LZ185" i="4"/>
  <c r="LZ162" i="4"/>
  <c r="LZ141" i="4"/>
  <c r="LZ138" i="4"/>
  <c r="LZ190" i="4"/>
  <c r="LZ186" i="4"/>
  <c r="LZ170" i="4"/>
  <c r="LZ137" i="4"/>
  <c r="LZ159" i="4"/>
  <c r="LZ196" i="4"/>
  <c r="LZ160" i="4"/>
  <c r="LZ147" i="4"/>
  <c r="LZ136" i="4"/>
  <c r="MA132" i="4"/>
  <c r="AY337" i="2"/>
  <c r="AZ337" i="2" s="1"/>
  <c r="AX338" i="2"/>
  <c r="BG339" i="2"/>
  <c r="BH339" i="2" s="1"/>
  <c r="BF340" i="2"/>
  <c r="LW9" i="3" l="1"/>
  <c r="LW10" i="3" s="1"/>
  <c r="LU13" i="3"/>
  <c r="LV83" i="4"/>
  <c r="LV35" i="4"/>
  <c r="LV36" i="4" s="1" a="1"/>
  <c r="LV36" i="4" s="1"/>
  <c r="LV37" i="4" s="1"/>
  <c r="LV38" i="4" s="1"/>
  <c r="LV39" i="4" s="1"/>
  <c r="LT98" i="4"/>
  <c r="LU85" i="4"/>
  <c r="MA82" i="4"/>
  <c r="LZ96" i="4" s="1"/>
  <c r="MA195" i="4"/>
  <c r="MA184" i="4"/>
  <c r="MA169" i="4"/>
  <c r="MA170" i="4"/>
  <c r="MA143" i="4"/>
  <c r="MA139" i="4"/>
  <c r="MA138" i="4"/>
  <c r="MA194" i="4"/>
  <c r="MA178" i="4"/>
  <c r="MA189" i="4"/>
  <c r="MA163" i="4"/>
  <c r="MA141" i="4"/>
  <c r="MA176" i="4"/>
  <c r="MA136" i="4"/>
  <c r="MA152" i="4"/>
  <c r="MA193" i="4"/>
  <c r="MA185" i="4"/>
  <c r="MA187" i="4"/>
  <c r="MA158" i="4"/>
  <c r="MA172" i="4"/>
  <c r="MA161" i="4"/>
  <c r="MA137" i="4"/>
  <c r="MA181" i="4"/>
  <c r="MA190" i="4"/>
  <c r="MA183" i="4"/>
  <c r="MA164" i="4"/>
  <c r="MA154" i="4"/>
  <c r="MA157" i="4"/>
  <c r="MA155" i="4"/>
  <c r="MA133" i="4"/>
  <c r="MA188" i="4"/>
  <c r="MA175" i="4"/>
  <c r="MA162" i="4"/>
  <c r="MA149" i="4"/>
  <c r="MA153" i="4"/>
  <c r="MA148" i="4"/>
  <c r="MA134" i="4"/>
  <c r="MA197" i="4"/>
  <c r="MA186" i="4"/>
  <c r="MA173" i="4"/>
  <c r="MA160" i="4"/>
  <c r="MA147" i="4"/>
  <c r="MA146" i="4"/>
  <c r="MA144" i="4"/>
  <c r="MA179" i="4"/>
  <c r="MA135" i="4"/>
  <c r="MA174" i="4"/>
  <c r="MA156" i="4"/>
  <c r="MA182" i="4"/>
  <c r="MA192" i="4"/>
  <c r="MA142" i="4"/>
  <c r="MA177" i="4"/>
  <c r="MA159" i="4"/>
  <c r="MA171" i="4"/>
  <c r="MA145" i="4"/>
  <c r="MA168" i="4"/>
  <c r="MA140" i="4"/>
  <c r="MA196" i="4"/>
  <c r="MA191" i="4"/>
  <c r="MB132" i="4"/>
  <c r="BG340" i="2"/>
  <c r="BH340" i="2" s="1"/>
  <c r="BF341" i="2"/>
  <c r="AY338" i="2"/>
  <c r="AZ338" i="2" s="1"/>
  <c r="AX339" i="2"/>
  <c r="LU98" i="4" l="1"/>
  <c r="LV85" i="4"/>
  <c r="LX9" i="3"/>
  <c r="LX10" i="3" s="1"/>
  <c r="LV13" i="3"/>
  <c r="LW35" i="4"/>
  <c r="LW36" i="4" s="1" a="1"/>
  <c r="LW36" i="4" s="1"/>
  <c r="LW37" i="4" s="1"/>
  <c r="LW38" i="4" s="1"/>
  <c r="LW39" i="4" s="1"/>
  <c r="LW83" i="4"/>
  <c r="MB82" i="4"/>
  <c r="MA96" i="4" s="1"/>
  <c r="MB191" i="4"/>
  <c r="MB179" i="4"/>
  <c r="MB176" i="4"/>
  <c r="MB160" i="4"/>
  <c r="MB142" i="4"/>
  <c r="MB149" i="4"/>
  <c r="MB156" i="4"/>
  <c r="MB152" i="4"/>
  <c r="MB190" i="4"/>
  <c r="MB177" i="4"/>
  <c r="MB174" i="4"/>
  <c r="MB159" i="4"/>
  <c r="MB140" i="4"/>
  <c r="MB141" i="4"/>
  <c r="MB145" i="4"/>
  <c r="MB181" i="4"/>
  <c r="MB197" i="4"/>
  <c r="MB189" i="4"/>
  <c r="MB183" i="4"/>
  <c r="MB170" i="4"/>
  <c r="MB157" i="4"/>
  <c r="MB158" i="4"/>
  <c r="MB154" i="4"/>
  <c r="MB182" i="4"/>
  <c r="MB195" i="4"/>
  <c r="MB186" i="4"/>
  <c r="MB173" i="4"/>
  <c r="MB163" i="4"/>
  <c r="MB153" i="4"/>
  <c r="MB138" i="4"/>
  <c r="MB139" i="4"/>
  <c r="MB194" i="4"/>
  <c r="MB188" i="4"/>
  <c r="MB171" i="4"/>
  <c r="MB161" i="4"/>
  <c r="MB148" i="4"/>
  <c r="MB136" i="4"/>
  <c r="MB137" i="4"/>
  <c r="MB193" i="4"/>
  <c r="MB185" i="4"/>
  <c r="MB169" i="4"/>
  <c r="MB172" i="4"/>
  <c r="MB146" i="4"/>
  <c r="MB134" i="4"/>
  <c r="MB135" i="4"/>
  <c r="MB175" i="4"/>
  <c r="MB143" i="4"/>
  <c r="MB178" i="4"/>
  <c r="MB133" i="4"/>
  <c r="MB168" i="4"/>
  <c r="MB192" i="4"/>
  <c r="MB144" i="4"/>
  <c r="MB187" i="4"/>
  <c r="MB147" i="4"/>
  <c r="MB155" i="4"/>
  <c r="MB162" i="4"/>
  <c r="MB196" i="4"/>
  <c r="MB184" i="4"/>
  <c r="MB164" i="4"/>
  <c r="MC132" i="4"/>
  <c r="BG341" i="2"/>
  <c r="BH341" i="2" s="1"/>
  <c r="BF342" i="2"/>
  <c r="AY339" i="2"/>
  <c r="AZ339" i="2" s="1"/>
  <c r="AX340" i="2"/>
  <c r="LY9" i="3" l="1"/>
  <c r="LY10" i="3" s="1"/>
  <c r="LW13" i="3"/>
  <c r="LX35" i="4"/>
  <c r="LX36" i="4" s="1" a="1"/>
  <c r="LX36" i="4" s="1"/>
  <c r="LX37" i="4" s="1"/>
  <c r="LX38" i="4" s="1"/>
  <c r="LX39" i="4" s="1"/>
  <c r="LX83" i="4"/>
  <c r="LV98" i="4"/>
  <c r="LW85" i="4"/>
  <c r="MC82" i="4"/>
  <c r="MB96" i="4" s="1"/>
  <c r="BG342" i="2"/>
  <c r="BH342" i="2" s="1"/>
  <c r="BF343" i="2"/>
  <c r="MC195" i="4"/>
  <c r="MC185" i="4"/>
  <c r="MC184" i="4"/>
  <c r="MC171" i="4"/>
  <c r="MC146" i="4"/>
  <c r="MC143" i="4"/>
  <c r="MC139" i="4"/>
  <c r="MC192" i="4"/>
  <c r="MC183" i="4"/>
  <c r="MC174" i="4"/>
  <c r="MC164" i="4"/>
  <c r="MC144" i="4"/>
  <c r="MC138" i="4"/>
  <c r="MC137" i="4"/>
  <c r="MC152" i="4"/>
  <c r="MC191" i="4"/>
  <c r="MC196" i="4"/>
  <c r="MC172" i="4"/>
  <c r="MC160" i="4"/>
  <c r="MC142" i="4"/>
  <c r="MC162" i="4"/>
  <c r="MC136" i="4"/>
  <c r="MC181" i="4"/>
  <c r="MC188" i="4"/>
  <c r="MC177" i="4"/>
  <c r="MC168" i="4"/>
  <c r="MC157" i="4"/>
  <c r="MC173" i="4"/>
  <c r="MC149" i="4"/>
  <c r="MC133" i="4"/>
  <c r="MC190" i="4"/>
  <c r="MC186" i="4"/>
  <c r="MC163" i="4"/>
  <c r="MC155" i="4"/>
  <c r="MC158" i="4"/>
  <c r="MC145" i="4"/>
  <c r="MC134" i="4"/>
  <c r="MC197" i="4"/>
  <c r="MC194" i="4"/>
  <c r="MC178" i="4"/>
  <c r="MC161" i="4"/>
  <c r="MC153" i="4"/>
  <c r="MC154" i="4"/>
  <c r="MC141" i="4"/>
  <c r="MC189" i="4"/>
  <c r="MC140" i="4"/>
  <c r="MC187" i="4"/>
  <c r="MC147" i="4"/>
  <c r="MC179" i="4"/>
  <c r="MC156" i="4"/>
  <c r="MC175" i="4"/>
  <c r="MC159" i="4"/>
  <c r="MC182" i="4"/>
  <c r="MC148" i="4"/>
  <c r="MC169" i="4"/>
  <c r="MC135" i="4"/>
  <c r="MC193" i="4"/>
  <c r="MC176" i="4"/>
  <c r="MC170" i="4"/>
  <c r="MD132" i="4"/>
  <c r="AY340" i="2"/>
  <c r="AZ340" i="2" s="1"/>
  <c r="AX341" i="2"/>
  <c r="LW98" i="4" l="1"/>
  <c r="LX85" i="4"/>
  <c r="LZ9" i="3"/>
  <c r="LZ10" i="3" s="1"/>
  <c r="LX13" i="3"/>
  <c r="LY83" i="4"/>
  <c r="LY35" i="4"/>
  <c r="LY36" i="4" s="1" a="1"/>
  <c r="LY36" i="4" s="1"/>
  <c r="LY37" i="4" s="1"/>
  <c r="LY38" i="4" s="1"/>
  <c r="LY39" i="4" s="1"/>
  <c r="MD82" i="4"/>
  <c r="MC96" i="4" s="1"/>
  <c r="BG343" i="2"/>
  <c r="BH343" i="2" s="1"/>
  <c r="BF344" i="2"/>
  <c r="AY341" i="2"/>
  <c r="AZ341" i="2" s="1"/>
  <c r="AX342" i="2"/>
  <c r="MD185" i="4"/>
  <c r="MD178" i="4"/>
  <c r="MD171" i="4"/>
  <c r="MD156" i="4"/>
  <c r="MD159" i="4"/>
  <c r="MD153" i="4"/>
  <c r="MD146" i="4"/>
  <c r="MD152" i="4"/>
  <c r="MD188" i="4"/>
  <c r="MD176" i="4"/>
  <c r="MD164" i="4"/>
  <c r="MD154" i="4"/>
  <c r="MD148" i="4"/>
  <c r="MD142" i="4"/>
  <c r="MD138" i="4"/>
  <c r="MD181" i="4"/>
  <c r="MD197" i="4"/>
  <c r="MD193" i="4"/>
  <c r="MD184" i="4"/>
  <c r="MD162" i="4"/>
  <c r="MD149" i="4"/>
  <c r="MD140" i="4"/>
  <c r="MD155" i="4"/>
  <c r="MD182" i="4"/>
  <c r="MD196" i="4"/>
  <c r="MD189" i="4"/>
  <c r="MD172" i="4"/>
  <c r="MD173" i="4"/>
  <c r="MD145" i="4"/>
  <c r="MD137" i="4"/>
  <c r="MD136" i="4"/>
  <c r="MD190" i="4"/>
  <c r="MD186" i="4"/>
  <c r="MD170" i="4"/>
  <c r="MD168" i="4"/>
  <c r="MD143" i="4"/>
  <c r="MD135" i="4"/>
  <c r="MD134" i="4"/>
  <c r="MD192" i="4"/>
  <c r="MD195" i="4"/>
  <c r="MD179" i="4"/>
  <c r="MD161" i="4"/>
  <c r="MD141" i="4"/>
  <c r="MD133" i="4"/>
  <c r="MD177" i="4"/>
  <c r="MD194" i="4"/>
  <c r="MD147" i="4"/>
  <c r="MD187" i="4"/>
  <c r="MD169" i="4"/>
  <c r="MD191" i="4"/>
  <c r="MD139" i="4"/>
  <c r="MD175" i="4"/>
  <c r="MD157" i="4"/>
  <c r="MD160" i="4"/>
  <c r="MD144" i="4"/>
  <c r="MD183" i="4"/>
  <c r="MD174" i="4"/>
  <c r="MD158" i="4"/>
  <c r="MD163" i="4"/>
  <c r="ME132" i="4"/>
  <c r="MA9" i="3" l="1"/>
  <c r="MA10" i="3" s="1"/>
  <c r="LX98" i="4"/>
  <c r="LY85" i="4"/>
  <c r="LY13" i="3"/>
  <c r="LZ83" i="4"/>
  <c r="LZ35" i="4"/>
  <c r="LZ36" i="4" s="1" a="1"/>
  <c r="LZ36" i="4" s="1"/>
  <c r="LZ37" i="4" s="1"/>
  <c r="LZ38" i="4" s="1"/>
  <c r="LZ39" i="4" s="1"/>
  <c r="ME82" i="4"/>
  <c r="MD96" i="4" s="1"/>
  <c r="BG344" i="2"/>
  <c r="BH344" i="2" s="1"/>
  <c r="BF345" i="2"/>
  <c r="ME194" i="4"/>
  <c r="ME187" i="4"/>
  <c r="ME173" i="4"/>
  <c r="ME168" i="4"/>
  <c r="ME143" i="4"/>
  <c r="ME139" i="4"/>
  <c r="ME138" i="4"/>
  <c r="ME195" i="4"/>
  <c r="ME185" i="4"/>
  <c r="ME171" i="4"/>
  <c r="ME161" i="4"/>
  <c r="ME141" i="4"/>
  <c r="ME177" i="4"/>
  <c r="ME170" i="4"/>
  <c r="ME152" i="4"/>
  <c r="ME193" i="4"/>
  <c r="ME186" i="4"/>
  <c r="ME169" i="4"/>
  <c r="ME158" i="4"/>
  <c r="ME174" i="4"/>
  <c r="ME163" i="4"/>
  <c r="ME137" i="4"/>
  <c r="ME181" i="4"/>
  <c r="ME190" i="4"/>
  <c r="ME183" i="4"/>
  <c r="ME162" i="4"/>
  <c r="ME154" i="4"/>
  <c r="ME155" i="4"/>
  <c r="ME153" i="4"/>
  <c r="ME134" i="4"/>
  <c r="ME188" i="4"/>
  <c r="ME178" i="4"/>
  <c r="ME160" i="4"/>
  <c r="ME149" i="4"/>
  <c r="ME148" i="4"/>
  <c r="ME146" i="4"/>
  <c r="ME133" i="4"/>
  <c r="ME197" i="4"/>
  <c r="ME191" i="4"/>
  <c r="ME179" i="4"/>
  <c r="ME176" i="4"/>
  <c r="ME147" i="4"/>
  <c r="ME144" i="4"/>
  <c r="ME142" i="4"/>
  <c r="ME164" i="4"/>
  <c r="ME135" i="4"/>
  <c r="ME172" i="4"/>
  <c r="ME156" i="4"/>
  <c r="ME182" i="4"/>
  <c r="ME189" i="4"/>
  <c r="ME140" i="4"/>
  <c r="ME184" i="4"/>
  <c r="ME157" i="4"/>
  <c r="ME136" i="4"/>
  <c r="ME196" i="4"/>
  <c r="ME192" i="4"/>
  <c r="ME175" i="4"/>
  <c r="ME145" i="4"/>
  <c r="ME159" i="4"/>
  <c r="MF132" i="4"/>
  <c r="AY342" i="2"/>
  <c r="AZ342" i="2" s="1"/>
  <c r="AX343" i="2"/>
  <c r="MB9" i="3" l="1"/>
  <c r="MB10" i="3" s="1"/>
  <c r="LZ13" i="3"/>
  <c r="MA83" i="4"/>
  <c r="MA35" i="4"/>
  <c r="MA36" i="4" s="1" a="1"/>
  <c r="MA36" i="4" s="1"/>
  <c r="MA37" i="4" s="1"/>
  <c r="MA38" i="4" s="1"/>
  <c r="MA39" i="4" s="1"/>
  <c r="LY98" i="4"/>
  <c r="LZ85" i="4"/>
  <c r="MF82" i="4"/>
  <c r="ME96" i="4" s="1"/>
  <c r="AY343" i="2"/>
  <c r="AZ343" i="2" s="1"/>
  <c r="AX344" i="2"/>
  <c r="MF188" i="4"/>
  <c r="MF177" i="4"/>
  <c r="MF168" i="4"/>
  <c r="MF153" i="4"/>
  <c r="MF160" i="4"/>
  <c r="MF138" i="4"/>
  <c r="MF147" i="4"/>
  <c r="MF152" i="4"/>
  <c r="MF187" i="4"/>
  <c r="MF175" i="4"/>
  <c r="MF163" i="4"/>
  <c r="MF148" i="4"/>
  <c r="MF149" i="4"/>
  <c r="MF185" i="4"/>
  <c r="MF139" i="4"/>
  <c r="MF181" i="4"/>
  <c r="MF196" i="4"/>
  <c r="MF194" i="4"/>
  <c r="MF173" i="4"/>
  <c r="MF161" i="4"/>
  <c r="MF146" i="4"/>
  <c r="MF141" i="4"/>
  <c r="MF156" i="4"/>
  <c r="MF182" i="4"/>
  <c r="MF195" i="4"/>
  <c r="MF186" i="4"/>
  <c r="MF169" i="4"/>
  <c r="MF162" i="4"/>
  <c r="MF142" i="4"/>
  <c r="MF134" i="4"/>
  <c r="MF137" i="4"/>
  <c r="MF192" i="4"/>
  <c r="MF189" i="4"/>
  <c r="MF176" i="4"/>
  <c r="MF159" i="4"/>
  <c r="MF140" i="4"/>
  <c r="MF164" i="4"/>
  <c r="MF135" i="4"/>
  <c r="MF190" i="4"/>
  <c r="MF184" i="4"/>
  <c r="MF172" i="4"/>
  <c r="MF157" i="4"/>
  <c r="MF170" i="4"/>
  <c r="MF154" i="4"/>
  <c r="MF133" i="4"/>
  <c r="MF171" i="4"/>
  <c r="MF145" i="4"/>
  <c r="MF183" i="4"/>
  <c r="MF158" i="4"/>
  <c r="MF174" i="4"/>
  <c r="MF191" i="4"/>
  <c r="MF178" i="4"/>
  <c r="MF193" i="4"/>
  <c r="MF136" i="4"/>
  <c r="MF197" i="4"/>
  <c r="MF179" i="4"/>
  <c r="MF155" i="4"/>
  <c r="MF144" i="4"/>
  <c r="MF143" i="4"/>
  <c r="MG132" i="4"/>
  <c r="BG345" i="2"/>
  <c r="BH345" i="2" s="1"/>
  <c r="BF346" i="2"/>
  <c r="LZ98" i="4" l="1"/>
  <c r="MA85" i="4"/>
  <c r="MC9" i="3"/>
  <c r="MC10" i="3" s="1"/>
  <c r="MA13" i="3"/>
  <c r="MB83" i="4"/>
  <c r="MB35" i="4"/>
  <c r="MB36" i="4" s="1" a="1"/>
  <c r="MB36" i="4" s="1"/>
  <c r="MB37" i="4" s="1"/>
  <c r="MB38" i="4" s="1"/>
  <c r="MB39" i="4" s="1"/>
  <c r="MG82" i="4"/>
  <c r="MF96" i="4" s="1"/>
  <c r="MG195" i="4"/>
  <c r="MG184" i="4"/>
  <c r="MG170" i="4"/>
  <c r="MG157" i="4"/>
  <c r="MG188" i="4"/>
  <c r="MG141" i="4"/>
  <c r="MG137" i="4"/>
  <c r="MG193" i="4"/>
  <c r="MG179" i="4"/>
  <c r="MG168" i="4"/>
  <c r="MG155" i="4"/>
  <c r="MG175" i="4"/>
  <c r="MG138" i="4"/>
  <c r="MG139" i="4"/>
  <c r="MG152" i="4"/>
  <c r="MG194" i="4"/>
  <c r="MG177" i="4"/>
  <c r="MG163" i="4"/>
  <c r="MG153" i="4"/>
  <c r="MG185" i="4"/>
  <c r="MG164" i="4"/>
  <c r="MG136" i="4"/>
  <c r="MG181" i="4"/>
  <c r="MG191" i="4"/>
  <c r="MG190" i="4"/>
  <c r="MG173" i="4"/>
  <c r="MG146" i="4"/>
  <c r="MG160" i="4"/>
  <c r="MG154" i="4"/>
  <c r="MG135" i="4"/>
  <c r="MG189" i="4"/>
  <c r="MG176" i="4"/>
  <c r="MG169" i="4"/>
  <c r="MG144" i="4"/>
  <c r="MG156" i="4"/>
  <c r="MG147" i="4"/>
  <c r="MG134" i="4"/>
  <c r="MG197" i="4"/>
  <c r="MG186" i="4"/>
  <c r="MG174" i="4"/>
  <c r="MG162" i="4"/>
  <c r="MG142" i="4"/>
  <c r="MG149" i="4"/>
  <c r="MG143" i="4"/>
  <c r="MG183" i="4"/>
  <c r="MG145" i="4"/>
  <c r="MG187" i="4"/>
  <c r="MG158" i="4"/>
  <c r="MG172" i="4"/>
  <c r="MG171" i="4"/>
  <c r="MG148" i="4"/>
  <c r="MG182" i="4"/>
  <c r="MG196" i="4"/>
  <c r="MG140" i="4"/>
  <c r="MG192" i="4"/>
  <c r="MG161" i="4"/>
  <c r="MG159" i="4"/>
  <c r="MG178" i="4"/>
  <c r="MG133" i="4"/>
  <c r="MH132" i="4"/>
  <c r="AY344" i="2"/>
  <c r="AZ344" i="2" s="1"/>
  <c r="AX345" i="2"/>
  <c r="BG346" i="2"/>
  <c r="BH346" i="2" s="1"/>
  <c r="BF347" i="2"/>
  <c r="MB85" i="4" l="1"/>
  <c r="MA98" i="4"/>
  <c r="MD9" i="3"/>
  <c r="MD10" i="3" s="1"/>
  <c r="MB13" i="3"/>
  <c r="MC35" i="4"/>
  <c r="MC36" i="4" s="1" a="1"/>
  <c r="MC36" i="4" s="1"/>
  <c r="MC37" i="4" s="1"/>
  <c r="MC38" i="4" s="1"/>
  <c r="MC39" i="4" s="1"/>
  <c r="MC83" i="4"/>
  <c r="MH82" i="4"/>
  <c r="MG96" i="4" s="1"/>
  <c r="MH189" i="4"/>
  <c r="MH174" i="4"/>
  <c r="MH164" i="4"/>
  <c r="MH154" i="4"/>
  <c r="MH153" i="4"/>
  <c r="MH155" i="4"/>
  <c r="MH148" i="4"/>
  <c r="MH152" i="4"/>
  <c r="MH195" i="4"/>
  <c r="MH172" i="4"/>
  <c r="MH162" i="4"/>
  <c r="MH149" i="4"/>
  <c r="MH142" i="4"/>
  <c r="MH144" i="4"/>
  <c r="MH140" i="4"/>
  <c r="MH181" i="4"/>
  <c r="MH196" i="4"/>
  <c r="MH190" i="4"/>
  <c r="MH170" i="4"/>
  <c r="MH160" i="4"/>
  <c r="MH147" i="4"/>
  <c r="MH138" i="4"/>
  <c r="MH139" i="4"/>
  <c r="MH182" i="4"/>
  <c r="MH197" i="4"/>
  <c r="MH187" i="4"/>
  <c r="MH177" i="4"/>
  <c r="MH184" i="4"/>
  <c r="MH143" i="4"/>
  <c r="MH135" i="4"/>
  <c r="MH146" i="4"/>
  <c r="MH193" i="4"/>
  <c r="MH185" i="4"/>
  <c r="MH183" i="4"/>
  <c r="MH163" i="4"/>
  <c r="MH141" i="4"/>
  <c r="MH133" i="4"/>
  <c r="MH136" i="4"/>
  <c r="MH192" i="4"/>
  <c r="MH178" i="4"/>
  <c r="MH173" i="4"/>
  <c r="MH158" i="4"/>
  <c r="MH171" i="4"/>
  <c r="MH179" i="4"/>
  <c r="MH134" i="4"/>
  <c r="MH191" i="4"/>
  <c r="MH161" i="4"/>
  <c r="MH188" i="4"/>
  <c r="MH137" i="4"/>
  <c r="MH176" i="4"/>
  <c r="MH168" i="4"/>
  <c r="MH175" i="4"/>
  <c r="MH156" i="4"/>
  <c r="MH169" i="4"/>
  <c r="MH145" i="4"/>
  <c r="MH157" i="4"/>
  <c r="MH159" i="4"/>
  <c r="MH194" i="4"/>
  <c r="MH186" i="4"/>
  <c r="MI132" i="4"/>
  <c r="AY345" i="2"/>
  <c r="AZ345" i="2" s="1"/>
  <c r="AX346" i="2"/>
  <c r="BG347" i="2"/>
  <c r="BH347" i="2" s="1"/>
  <c r="BF348" i="2"/>
  <c r="MB98" i="4" l="1"/>
  <c r="MC85" i="4"/>
  <c r="ME9" i="3"/>
  <c r="ME10" i="3" s="1"/>
  <c r="MC13" i="3"/>
  <c r="MD35" i="4"/>
  <c r="MD36" i="4" s="1" a="1"/>
  <c r="MD36" i="4" s="1"/>
  <c r="MD37" i="4" s="1"/>
  <c r="MD38" i="4" s="1"/>
  <c r="MD39" i="4" s="1"/>
  <c r="MD83" i="4"/>
  <c r="MI82" i="4"/>
  <c r="MH96" i="4" s="1"/>
  <c r="BG348" i="2"/>
  <c r="BH348" i="2" s="1"/>
  <c r="BF349" i="2"/>
  <c r="AY346" i="2"/>
  <c r="AZ346" i="2" s="1"/>
  <c r="AX347" i="2"/>
  <c r="MI195" i="4"/>
  <c r="MI184" i="4"/>
  <c r="MI175" i="4"/>
  <c r="MI170" i="4"/>
  <c r="MI143" i="4"/>
  <c r="MI179" i="4"/>
  <c r="MI172" i="4"/>
  <c r="MI193" i="4"/>
  <c r="MI187" i="4"/>
  <c r="MI173" i="4"/>
  <c r="MI163" i="4"/>
  <c r="MI141" i="4"/>
  <c r="MI168" i="4"/>
  <c r="MI138" i="4"/>
  <c r="MI152" i="4"/>
  <c r="MI194" i="4"/>
  <c r="MI178" i="4"/>
  <c r="MI171" i="4"/>
  <c r="MI158" i="4"/>
  <c r="MI161" i="4"/>
  <c r="MI159" i="4"/>
  <c r="MI137" i="4"/>
  <c r="MI181" i="4"/>
  <c r="MI188" i="4"/>
  <c r="MI183" i="4"/>
  <c r="MI164" i="4"/>
  <c r="MI154" i="4"/>
  <c r="MI153" i="4"/>
  <c r="MI148" i="4"/>
  <c r="MI133" i="4"/>
  <c r="MI192" i="4"/>
  <c r="MI186" i="4"/>
  <c r="MI162" i="4"/>
  <c r="MI149" i="4"/>
  <c r="MI146" i="4"/>
  <c r="MI144" i="4"/>
  <c r="MI134" i="4"/>
  <c r="MI197" i="4"/>
  <c r="MI191" i="4"/>
  <c r="MI177" i="4"/>
  <c r="MI160" i="4"/>
  <c r="MI147" i="4"/>
  <c r="MI142" i="4"/>
  <c r="MI140" i="4"/>
  <c r="MI174" i="4"/>
  <c r="MI156" i="4"/>
  <c r="MI182" i="4"/>
  <c r="MI196" i="4"/>
  <c r="MI145" i="4"/>
  <c r="MI189" i="4"/>
  <c r="MI155" i="4"/>
  <c r="MI176" i="4"/>
  <c r="MI136" i="4"/>
  <c r="MI185" i="4"/>
  <c r="MI169" i="4"/>
  <c r="MI157" i="4"/>
  <c r="MI139" i="4"/>
  <c r="MI135" i="4"/>
  <c r="MI190" i="4"/>
  <c r="MJ132" i="4"/>
  <c r="MF9" i="3" l="1"/>
  <c r="MF10" i="3" s="1"/>
  <c r="MD13" i="3"/>
  <c r="ME35" i="4"/>
  <c r="ME36" i="4" s="1" a="1"/>
  <c r="ME36" i="4" s="1"/>
  <c r="ME37" i="4" s="1"/>
  <c r="ME38" i="4" s="1"/>
  <c r="ME39" i="4" s="1"/>
  <c r="ME83" i="4"/>
  <c r="MC98" i="4"/>
  <c r="MD85" i="4"/>
  <c r="MJ82" i="4"/>
  <c r="MI96" i="4" s="1"/>
  <c r="AY347" i="2"/>
  <c r="AZ347" i="2" s="1"/>
  <c r="AX348" i="2"/>
  <c r="MJ192" i="4"/>
  <c r="MJ177" i="4"/>
  <c r="MJ168" i="4"/>
  <c r="MJ159" i="4"/>
  <c r="MJ140" i="4"/>
  <c r="MJ156" i="4"/>
  <c r="MJ149" i="4"/>
  <c r="MJ152" i="4"/>
  <c r="MJ191" i="4"/>
  <c r="MJ175" i="4"/>
  <c r="MJ163" i="4"/>
  <c r="MJ157" i="4"/>
  <c r="MJ172" i="4"/>
  <c r="MJ145" i="4"/>
  <c r="MJ141" i="4"/>
  <c r="MJ181" i="4"/>
  <c r="MJ196" i="4"/>
  <c r="MJ187" i="4"/>
  <c r="MJ173" i="4"/>
  <c r="MJ161" i="4"/>
  <c r="MJ155" i="4"/>
  <c r="MJ162" i="4"/>
  <c r="MJ158" i="4"/>
  <c r="MJ182" i="4"/>
  <c r="MJ195" i="4"/>
  <c r="MJ186" i="4"/>
  <c r="MJ169" i="4"/>
  <c r="MJ184" i="4"/>
  <c r="MJ148" i="4"/>
  <c r="MJ143" i="4"/>
  <c r="MJ138" i="4"/>
  <c r="MJ194" i="4"/>
  <c r="MJ185" i="4"/>
  <c r="MJ178" i="4"/>
  <c r="MJ176" i="4"/>
  <c r="MJ146" i="4"/>
  <c r="MJ139" i="4"/>
  <c r="MJ137" i="4"/>
  <c r="MJ193" i="4"/>
  <c r="MJ183" i="4"/>
  <c r="MJ174" i="4"/>
  <c r="MJ164" i="4"/>
  <c r="MJ144" i="4"/>
  <c r="MJ136" i="4"/>
  <c r="MJ135" i="4"/>
  <c r="MJ170" i="4"/>
  <c r="MJ133" i="4"/>
  <c r="MJ188" i="4"/>
  <c r="MJ160" i="4"/>
  <c r="MJ189" i="4"/>
  <c r="MJ154" i="4"/>
  <c r="MJ179" i="4"/>
  <c r="MJ134" i="4"/>
  <c r="MJ171" i="4"/>
  <c r="MJ153" i="4"/>
  <c r="MJ142" i="4"/>
  <c r="MJ147" i="4"/>
  <c r="MJ197" i="4"/>
  <c r="MJ190" i="4"/>
  <c r="MK132" i="4"/>
  <c r="BG349" i="2"/>
  <c r="BH349" i="2" s="1"/>
  <c r="BF350" i="2"/>
  <c r="MD98" i="4" l="1"/>
  <c r="ME85" i="4"/>
  <c r="MG9" i="3"/>
  <c r="MG10" i="3" s="1"/>
  <c r="ME13" i="3"/>
  <c r="MF35" i="4"/>
  <c r="MF36" i="4" s="1" a="1"/>
  <c r="MF36" i="4" s="1"/>
  <c r="MF37" i="4" s="1"/>
  <c r="MF38" i="4" s="1"/>
  <c r="MF39" i="4" s="1"/>
  <c r="MF83" i="4"/>
  <c r="MK82" i="4"/>
  <c r="MJ96" i="4" s="1"/>
  <c r="MK193" i="4"/>
  <c r="MK186" i="4"/>
  <c r="MK174" i="4"/>
  <c r="MK176" i="4"/>
  <c r="MK146" i="4"/>
  <c r="MK147" i="4"/>
  <c r="MK137" i="4"/>
  <c r="MK192" i="4"/>
  <c r="MK183" i="4"/>
  <c r="MK172" i="4"/>
  <c r="MK164" i="4"/>
  <c r="MK144" i="4"/>
  <c r="MK143" i="4"/>
  <c r="MK139" i="4"/>
  <c r="MK152" i="4"/>
  <c r="MK194" i="4"/>
  <c r="MK179" i="4"/>
  <c r="MK170" i="4"/>
  <c r="MK160" i="4"/>
  <c r="MK142" i="4"/>
  <c r="MK138" i="4"/>
  <c r="MK136" i="4"/>
  <c r="MK181" i="4"/>
  <c r="MK191" i="4"/>
  <c r="MK185" i="4"/>
  <c r="MK163" i="4"/>
  <c r="MK157" i="4"/>
  <c r="MK169" i="4"/>
  <c r="MK149" i="4"/>
  <c r="MK134" i="4"/>
  <c r="MK189" i="4"/>
  <c r="MK184" i="4"/>
  <c r="MK161" i="4"/>
  <c r="MK155" i="4"/>
  <c r="MK162" i="4"/>
  <c r="MK145" i="4"/>
  <c r="MK135" i="4"/>
  <c r="MK196" i="4"/>
  <c r="MK188" i="4"/>
  <c r="MK190" i="4"/>
  <c r="MK175" i="4"/>
  <c r="MK153" i="4"/>
  <c r="MK158" i="4"/>
  <c r="MK141" i="4"/>
  <c r="MK187" i="4"/>
  <c r="MK154" i="4"/>
  <c r="MK177" i="4"/>
  <c r="MK156" i="4"/>
  <c r="MK178" i="4"/>
  <c r="MK173" i="4"/>
  <c r="MK159" i="4"/>
  <c r="MK197" i="4"/>
  <c r="MK148" i="4"/>
  <c r="MK182" i="4"/>
  <c r="MK195" i="4"/>
  <c r="MK168" i="4"/>
  <c r="MK171" i="4"/>
  <c r="MK140" i="4"/>
  <c r="MK133" i="4"/>
  <c r="ML132" i="4"/>
  <c r="AY348" i="2"/>
  <c r="AZ348" i="2" s="1"/>
  <c r="AX349" i="2"/>
  <c r="BG350" i="2"/>
  <c r="BH350" i="2" s="1"/>
  <c r="BF351" i="2"/>
  <c r="MH9" i="3" l="1"/>
  <c r="MH10" i="3" s="1"/>
  <c r="MF13" i="3"/>
  <c r="MG35" i="4"/>
  <c r="MG36" i="4" s="1" a="1"/>
  <c r="MG36" i="4" s="1"/>
  <c r="MG37" i="4" s="1"/>
  <c r="MG38" i="4" s="1"/>
  <c r="MG39" i="4" s="1"/>
  <c r="MG83" i="4"/>
  <c r="MF85" i="4"/>
  <c r="ME98" i="4"/>
  <c r="ML82" i="4"/>
  <c r="MK96" i="4" s="1"/>
  <c r="ML191" i="4"/>
  <c r="ML178" i="4"/>
  <c r="ML171" i="4"/>
  <c r="ML158" i="4"/>
  <c r="ML173" i="4"/>
  <c r="ML146" i="4"/>
  <c r="ML153" i="4"/>
  <c r="ML152" i="4"/>
  <c r="ML190" i="4"/>
  <c r="ML176" i="4"/>
  <c r="ML177" i="4"/>
  <c r="ML156" i="4"/>
  <c r="ML163" i="4"/>
  <c r="ML138" i="4"/>
  <c r="ML142" i="4"/>
  <c r="ML181" i="4"/>
  <c r="ML197" i="4"/>
  <c r="ML187" i="4"/>
  <c r="ML174" i="4"/>
  <c r="ML164" i="4"/>
  <c r="ML154" i="4"/>
  <c r="ML155" i="4"/>
  <c r="ML159" i="4"/>
  <c r="ML182" i="4"/>
  <c r="ML196" i="4"/>
  <c r="ML186" i="4"/>
  <c r="ML170" i="4"/>
  <c r="ML160" i="4"/>
  <c r="ML147" i="4"/>
  <c r="ML137" i="4"/>
  <c r="ML140" i="4"/>
  <c r="ML195" i="4"/>
  <c r="ML188" i="4"/>
  <c r="ML183" i="4"/>
  <c r="ML169" i="4"/>
  <c r="ML145" i="4"/>
  <c r="ML135" i="4"/>
  <c r="ML139" i="4"/>
  <c r="ML193" i="4"/>
  <c r="ML189" i="4"/>
  <c r="ML179" i="4"/>
  <c r="ML168" i="4"/>
  <c r="ML143" i="4"/>
  <c r="ML133" i="4"/>
  <c r="ML136" i="4"/>
  <c r="ML161" i="4"/>
  <c r="ML194" i="4"/>
  <c r="ML149" i="4"/>
  <c r="ML192" i="4"/>
  <c r="ML141" i="4"/>
  <c r="ML172" i="4"/>
  <c r="ML148" i="4"/>
  <c r="ML175" i="4"/>
  <c r="ML134" i="4"/>
  <c r="ML185" i="4"/>
  <c r="ML184" i="4"/>
  <c r="ML162" i="4"/>
  <c r="ML144" i="4"/>
  <c r="ML157" i="4"/>
  <c r="MM132" i="4"/>
  <c r="BG351" i="2"/>
  <c r="BH351" i="2" s="1"/>
  <c r="BF352" i="2"/>
  <c r="AY349" i="2"/>
  <c r="AZ349" i="2" s="1"/>
  <c r="AX350" i="2"/>
  <c r="MI9" i="3" l="1"/>
  <c r="MI10" i="3" s="1"/>
  <c r="MG13" i="3"/>
  <c r="MH35" i="4"/>
  <c r="MH36" i="4" s="1" a="1"/>
  <c r="MH36" i="4" s="1"/>
  <c r="MH37" i="4" s="1"/>
  <c r="MH38" i="4" s="1"/>
  <c r="MH39" i="4" s="1"/>
  <c r="MH83" i="4"/>
  <c r="MF98" i="4"/>
  <c r="MG85" i="4"/>
  <c r="MM82" i="4"/>
  <c r="ML96" i="4" s="1"/>
  <c r="BG352" i="2"/>
  <c r="BH352" i="2" s="1"/>
  <c r="BF353" i="2"/>
  <c r="MM195" i="4"/>
  <c r="MM187" i="4"/>
  <c r="MM175" i="4"/>
  <c r="MM172" i="4"/>
  <c r="MM145" i="4"/>
  <c r="MM144" i="4"/>
  <c r="MM136" i="4"/>
  <c r="MM192" i="4"/>
  <c r="MM184" i="4"/>
  <c r="MM173" i="4"/>
  <c r="MM168" i="4"/>
  <c r="MM143" i="4"/>
  <c r="MM140" i="4"/>
  <c r="MM174" i="4"/>
  <c r="MM152" i="4"/>
  <c r="MM193" i="4"/>
  <c r="MM185" i="4"/>
  <c r="MM171" i="4"/>
  <c r="MM161" i="4"/>
  <c r="MM141" i="4"/>
  <c r="MM139" i="4"/>
  <c r="MM137" i="4"/>
  <c r="MM181" i="4"/>
  <c r="MM194" i="4"/>
  <c r="MM186" i="4"/>
  <c r="MM177" i="4"/>
  <c r="MM156" i="4"/>
  <c r="MM163" i="4"/>
  <c r="MM153" i="4"/>
  <c r="MM134" i="4"/>
  <c r="MM190" i="4"/>
  <c r="MM183" i="4"/>
  <c r="MM164" i="4"/>
  <c r="MM154" i="4"/>
  <c r="MM159" i="4"/>
  <c r="MM146" i="4"/>
  <c r="MM133" i="4"/>
  <c r="MM197" i="4"/>
  <c r="MM188" i="4"/>
  <c r="MM179" i="4"/>
  <c r="MM162" i="4"/>
  <c r="MM149" i="4"/>
  <c r="MM155" i="4"/>
  <c r="MM142" i="4"/>
  <c r="MM169" i="4"/>
  <c r="MM135" i="4"/>
  <c r="MM160" i="4"/>
  <c r="MM158" i="4"/>
  <c r="MM189" i="4"/>
  <c r="MM148" i="4"/>
  <c r="MM178" i="4"/>
  <c r="MM157" i="4"/>
  <c r="MM191" i="4"/>
  <c r="MM176" i="4"/>
  <c r="MM147" i="4"/>
  <c r="MM170" i="4"/>
  <c r="MM138" i="4"/>
  <c r="MM182" i="4"/>
  <c r="MM196" i="4"/>
  <c r="MN132" i="4"/>
  <c r="AY350" i="2"/>
  <c r="AZ350" i="2" s="1"/>
  <c r="AX351" i="2"/>
  <c r="MG98" i="4" l="1"/>
  <c r="MH85" i="4"/>
  <c r="MJ9" i="3"/>
  <c r="MJ10" i="3" s="1"/>
  <c r="MH13" i="3"/>
  <c r="MI35" i="4"/>
  <c r="MI36" i="4" s="1" a="1"/>
  <c r="MI36" i="4" s="1"/>
  <c r="MI37" i="4" s="1"/>
  <c r="MI38" i="4" s="1"/>
  <c r="MI39" i="4" s="1"/>
  <c r="MI83" i="4"/>
  <c r="MN82" i="4"/>
  <c r="MM96" i="4" s="1"/>
  <c r="MN190" i="4"/>
  <c r="MN179" i="4"/>
  <c r="MN172" i="4"/>
  <c r="MN157" i="4"/>
  <c r="MN174" i="4"/>
  <c r="MN139" i="4"/>
  <c r="MN143" i="4"/>
  <c r="MN152" i="4"/>
  <c r="MN187" i="4"/>
  <c r="MN177" i="4"/>
  <c r="MN178" i="4"/>
  <c r="MN155" i="4"/>
  <c r="MN164" i="4"/>
  <c r="MN149" i="4"/>
  <c r="MN138" i="4"/>
  <c r="MN181" i="4"/>
  <c r="MN196" i="4"/>
  <c r="MN188" i="4"/>
  <c r="MN176" i="4"/>
  <c r="MN168" i="4"/>
  <c r="MN153" i="4"/>
  <c r="MN156" i="4"/>
  <c r="MN141" i="4"/>
  <c r="MN182" i="4"/>
  <c r="MN195" i="4"/>
  <c r="MN189" i="4"/>
  <c r="MN173" i="4"/>
  <c r="MN161" i="4"/>
  <c r="MN146" i="4"/>
  <c r="MN136" i="4"/>
  <c r="MN135" i="4"/>
  <c r="MN194" i="4"/>
  <c r="MN185" i="4"/>
  <c r="MN171" i="4"/>
  <c r="MN170" i="4"/>
  <c r="MN144" i="4"/>
  <c r="MN134" i="4"/>
  <c r="MN133" i="4"/>
  <c r="MN193" i="4"/>
  <c r="MN191" i="4"/>
  <c r="MN169" i="4"/>
  <c r="MN162" i="4"/>
  <c r="MN142" i="4"/>
  <c r="MN158" i="4"/>
  <c r="MN160" i="4"/>
  <c r="MN186" i="4"/>
  <c r="MN145" i="4"/>
  <c r="MN183" i="4"/>
  <c r="MN147" i="4"/>
  <c r="MN175" i="4"/>
  <c r="MN137" i="4"/>
  <c r="MN159" i="4"/>
  <c r="MN197" i="4"/>
  <c r="MN148" i="4"/>
  <c r="MN192" i="4"/>
  <c r="MN184" i="4"/>
  <c r="MN163" i="4"/>
  <c r="MN140" i="4"/>
  <c r="MN154" i="4"/>
  <c r="MO132" i="4"/>
  <c r="BG353" i="2"/>
  <c r="BH353" i="2" s="1"/>
  <c r="BF354" i="2"/>
  <c r="AY351" i="2"/>
  <c r="AZ351" i="2" s="1"/>
  <c r="AX352" i="2"/>
  <c r="MH98" i="4" l="1"/>
  <c r="MI85" i="4"/>
  <c r="MK9" i="3"/>
  <c r="MK10" i="3" s="1"/>
  <c r="MI13" i="3"/>
  <c r="MJ35" i="4"/>
  <c r="MJ36" i="4" s="1" a="1"/>
  <c r="MJ36" i="4" s="1"/>
  <c r="MJ37" i="4" s="1"/>
  <c r="MJ38" i="4" s="1"/>
  <c r="MJ39" i="4" s="1"/>
  <c r="MJ83" i="4"/>
  <c r="MO82" i="4"/>
  <c r="MN96" i="4" s="1"/>
  <c r="BG354" i="2"/>
  <c r="BH354" i="2" s="1"/>
  <c r="BF355" i="2"/>
  <c r="AY352" i="2"/>
  <c r="AZ352" i="2" s="1"/>
  <c r="AX353" i="2"/>
  <c r="MO194" i="4"/>
  <c r="MO190" i="4"/>
  <c r="MO172" i="4"/>
  <c r="MO169" i="4"/>
  <c r="MO144" i="4"/>
  <c r="MO141" i="4"/>
  <c r="MO175" i="4"/>
  <c r="MO193" i="4"/>
  <c r="MO183" i="4"/>
  <c r="MO170" i="4"/>
  <c r="MO162" i="4"/>
  <c r="MO142" i="4"/>
  <c r="MO138" i="4"/>
  <c r="MO137" i="4"/>
  <c r="MO152" i="4"/>
  <c r="MO192" i="4"/>
  <c r="MO186" i="4"/>
  <c r="MO178" i="4"/>
  <c r="MO159" i="4"/>
  <c r="MO140" i="4"/>
  <c r="MO160" i="4"/>
  <c r="MO136" i="4"/>
  <c r="MO181" i="4"/>
  <c r="MO191" i="4"/>
  <c r="MO177" i="4"/>
  <c r="MO163" i="4"/>
  <c r="MO155" i="4"/>
  <c r="MO164" i="4"/>
  <c r="MO154" i="4"/>
  <c r="MO134" i="4"/>
  <c r="MO189" i="4"/>
  <c r="MO184" i="4"/>
  <c r="MO161" i="4"/>
  <c r="MO153" i="4"/>
  <c r="MO156" i="4"/>
  <c r="MO147" i="4"/>
  <c r="MO135" i="4"/>
  <c r="MO197" i="4"/>
  <c r="MO188" i="4"/>
  <c r="MO187" i="4"/>
  <c r="MO176" i="4"/>
  <c r="MO148" i="4"/>
  <c r="MO149" i="4"/>
  <c r="MO143" i="4"/>
  <c r="MO196" i="4"/>
  <c r="MO146" i="4"/>
  <c r="MO182" i="4"/>
  <c r="MO195" i="4"/>
  <c r="MO171" i="4"/>
  <c r="MO185" i="4"/>
  <c r="MO145" i="4"/>
  <c r="MO168" i="4"/>
  <c r="MO133" i="4"/>
  <c r="MO173" i="4"/>
  <c r="MO179" i="4"/>
  <c r="MO174" i="4"/>
  <c r="MO157" i="4"/>
  <c r="MO158" i="4"/>
  <c r="MO139" i="4"/>
  <c r="MP132" i="4"/>
  <c r="ML9" i="3" l="1"/>
  <c r="ML10" i="3" s="1"/>
  <c r="MJ13" i="3"/>
  <c r="MK83" i="4"/>
  <c r="MK35" i="4"/>
  <c r="MK36" i="4" s="1" a="1"/>
  <c r="MK36" i="4" s="1"/>
  <c r="MK37" i="4" s="1"/>
  <c r="MK38" i="4" s="1"/>
  <c r="MK39" i="4" s="1"/>
  <c r="MI98" i="4"/>
  <c r="MJ85" i="4"/>
  <c r="MP82" i="4"/>
  <c r="MO96" i="4" s="1"/>
  <c r="AY353" i="2"/>
  <c r="AZ353" i="2" s="1"/>
  <c r="AX354" i="2"/>
  <c r="BG355" i="2"/>
  <c r="BH355" i="2" s="1"/>
  <c r="BF356" i="2"/>
  <c r="MP191" i="4"/>
  <c r="MP184" i="4"/>
  <c r="MP169" i="4"/>
  <c r="MP156" i="4"/>
  <c r="MP168" i="4"/>
  <c r="MP140" i="4"/>
  <c r="MP144" i="4"/>
  <c r="MP182" i="4"/>
  <c r="MP190" i="4"/>
  <c r="MP178" i="4"/>
  <c r="MP179" i="4"/>
  <c r="MP154" i="4"/>
  <c r="MP157" i="4"/>
  <c r="MP153" i="4"/>
  <c r="MP139" i="4"/>
  <c r="MP196" i="4"/>
  <c r="MP189" i="4"/>
  <c r="MP176" i="4"/>
  <c r="MP164" i="4"/>
  <c r="MP149" i="4"/>
  <c r="MP146" i="4"/>
  <c r="MP142" i="4"/>
  <c r="MP194" i="4"/>
  <c r="MP185" i="4"/>
  <c r="MP172" i="4"/>
  <c r="MP160" i="4"/>
  <c r="MP145" i="4"/>
  <c r="MP135" i="4"/>
  <c r="MP136" i="4"/>
  <c r="MP195" i="4"/>
  <c r="MP186" i="4"/>
  <c r="MP170" i="4"/>
  <c r="MP171" i="4"/>
  <c r="MP143" i="4"/>
  <c r="MP133" i="4"/>
  <c r="MP134" i="4"/>
  <c r="MP193" i="4"/>
  <c r="MP183" i="4"/>
  <c r="MP173" i="4"/>
  <c r="MP159" i="4"/>
  <c r="MP181" i="4"/>
  <c r="MP162" i="4"/>
  <c r="MP148" i="4"/>
  <c r="MP197" i="4"/>
  <c r="MP163" i="4"/>
  <c r="MP138" i="4"/>
  <c r="MP192" i="4"/>
  <c r="MP141" i="4"/>
  <c r="MP174" i="4"/>
  <c r="MP175" i="4"/>
  <c r="MP155" i="4"/>
  <c r="MP188" i="4"/>
  <c r="MP187" i="4"/>
  <c r="MP152" i="4"/>
  <c r="MP177" i="4"/>
  <c r="MP158" i="4"/>
  <c r="MP147" i="4"/>
  <c r="MP137" i="4"/>
  <c r="MP161" i="4"/>
  <c r="MQ132" i="4"/>
  <c r="MM9" i="3" l="1"/>
  <c r="MM10" i="3" s="1"/>
  <c r="MK13" i="3"/>
  <c r="ML83" i="4"/>
  <c r="ML35" i="4"/>
  <c r="ML36" i="4" s="1" a="1"/>
  <c r="ML36" i="4" s="1"/>
  <c r="ML37" i="4" s="1"/>
  <c r="ML38" i="4" s="1"/>
  <c r="ML39" i="4" s="1"/>
  <c r="MK85" i="4"/>
  <c r="MJ98" i="4"/>
  <c r="MQ82" i="4"/>
  <c r="MP96" i="4" s="1"/>
  <c r="AY354" i="2"/>
  <c r="AZ354" i="2" s="1"/>
  <c r="AX355" i="2"/>
  <c r="BG356" i="2"/>
  <c r="BH356" i="2" s="1"/>
  <c r="BF357" i="2"/>
  <c r="MQ193" i="4"/>
  <c r="MQ186" i="4"/>
  <c r="MQ171" i="4"/>
  <c r="MQ170" i="4"/>
  <c r="MQ143" i="4"/>
  <c r="MQ142" i="4"/>
  <c r="MQ138" i="4"/>
  <c r="MQ152" i="4"/>
  <c r="MQ194" i="4"/>
  <c r="MQ184" i="4"/>
  <c r="MQ169" i="4"/>
  <c r="MQ163" i="4"/>
  <c r="MQ141" i="4"/>
  <c r="MQ139" i="4"/>
  <c r="MQ136" i="4"/>
  <c r="MQ181" i="4"/>
  <c r="MQ191" i="4"/>
  <c r="MQ178" i="4"/>
  <c r="MQ179" i="4"/>
  <c r="MQ158" i="4"/>
  <c r="MQ183" i="4"/>
  <c r="MQ161" i="4"/>
  <c r="MQ137" i="4"/>
  <c r="MQ182" i="4"/>
  <c r="MQ188" i="4"/>
  <c r="MQ177" i="4"/>
  <c r="MQ164" i="4"/>
  <c r="MQ154" i="4"/>
  <c r="MQ168" i="4"/>
  <c r="MQ155" i="4"/>
  <c r="MQ133" i="4"/>
  <c r="MQ196" i="4"/>
  <c r="MQ185" i="4"/>
  <c r="MQ162" i="4"/>
  <c r="MQ149" i="4"/>
  <c r="MQ157" i="4"/>
  <c r="MQ148" i="4"/>
  <c r="MQ134" i="4"/>
  <c r="MQ187" i="4"/>
  <c r="MQ145" i="4"/>
  <c r="MQ175" i="4"/>
  <c r="MQ172" i="4"/>
  <c r="MQ173" i="4"/>
  <c r="MQ153" i="4"/>
  <c r="MQ190" i="4"/>
  <c r="MQ174" i="4"/>
  <c r="MQ144" i="4"/>
  <c r="MQ192" i="4"/>
  <c r="MQ156" i="4"/>
  <c r="MQ140" i="4"/>
  <c r="MQ147" i="4"/>
  <c r="MQ146" i="4"/>
  <c r="MQ159" i="4"/>
  <c r="MQ197" i="4"/>
  <c r="MQ135" i="4"/>
  <c r="MQ195" i="4"/>
  <c r="MQ189" i="4"/>
  <c r="MQ176" i="4"/>
  <c r="MQ160" i="4"/>
  <c r="MR132" i="4"/>
  <c r="MN9" i="3" l="1"/>
  <c r="MN10" i="3" s="1"/>
  <c r="ML13" i="3"/>
  <c r="MM83" i="4"/>
  <c r="MM35" i="4"/>
  <c r="MM36" i="4" s="1" a="1"/>
  <c r="MM36" i="4" s="1"/>
  <c r="MM37" i="4" s="1"/>
  <c r="MM38" i="4" s="1"/>
  <c r="MM39" i="4" s="1"/>
  <c r="MK98" i="4"/>
  <c r="ML85" i="4"/>
  <c r="MR82" i="4"/>
  <c r="MQ96" i="4" s="1"/>
  <c r="BG357" i="2"/>
  <c r="BH357" i="2" s="1"/>
  <c r="BF358" i="2"/>
  <c r="AY355" i="2"/>
  <c r="AZ355" i="2" s="1"/>
  <c r="AX356" i="2"/>
  <c r="MR190" i="4"/>
  <c r="MR177" i="4"/>
  <c r="MR174" i="4"/>
  <c r="MR160" i="4"/>
  <c r="MR142" i="4"/>
  <c r="MR141" i="4"/>
  <c r="MR156" i="4"/>
  <c r="MR182" i="4"/>
  <c r="MR189" i="4"/>
  <c r="MR197" i="4"/>
  <c r="MR187" i="4"/>
  <c r="MR175" i="4"/>
  <c r="MR168" i="4"/>
  <c r="MR157" i="4"/>
  <c r="MR158" i="4"/>
  <c r="MR143" i="4"/>
  <c r="MR195" i="4"/>
  <c r="MR194" i="4"/>
  <c r="MR184" i="4"/>
  <c r="MR169" i="4"/>
  <c r="MR183" i="4"/>
  <c r="MR148" i="4"/>
  <c r="MR136" i="4"/>
  <c r="MR135" i="4"/>
  <c r="MR179" i="4"/>
  <c r="MR161" i="4"/>
  <c r="MR140" i="4"/>
  <c r="MR133" i="4"/>
  <c r="MR185" i="4"/>
  <c r="MR172" i="4"/>
  <c r="MR147" i="4"/>
  <c r="MR162" i="4"/>
  <c r="MR196" i="4"/>
  <c r="MR173" i="4"/>
  <c r="MR164" i="4"/>
  <c r="MR138" i="4"/>
  <c r="MR145" i="4"/>
  <c r="MR186" i="4"/>
  <c r="MR176" i="4"/>
  <c r="MR153" i="4"/>
  <c r="MR154" i="4"/>
  <c r="MR152" i="4"/>
  <c r="MR193" i="4"/>
  <c r="MR170" i="4"/>
  <c r="MR146" i="4"/>
  <c r="MR139" i="4"/>
  <c r="MR181" i="4"/>
  <c r="MR159" i="4"/>
  <c r="MR155" i="4"/>
  <c r="MR192" i="4"/>
  <c r="MR144" i="4"/>
  <c r="MR191" i="4"/>
  <c r="MR134" i="4"/>
  <c r="MR188" i="4"/>
  <c r="MR149" i="4"/>
  <c r="MR171" i="4"/>
  <c r="MR137" i="4"/>
  <c r="MR178" i="4"/>
  <c r="MR163" i="4"/>
  <c r="MS132" i="4"/>
  <c r="ML98" i="4" l="1"/>
  <c r="MM85" i="4"/>
  <c r="MO9" i="3"/>
  <c r="MO10" i="3" s="1"/>
  <c r="MM13" i="3"/>
  <c r="MN35" i="4"/>
  <c r="MN36" i="4" s="1" a="1"/>
  <c r="MN36" i="4" s="1"/>
  <c r="MN37" i="4" s="1"/>
  <c r="MN38" i="4" s="1"/>
  <c r="MN39" i="4" s="1"/>
  <c r="MN83" i="4"/>
  <c r="MS82" i="4"/>
  <c r="MR96" i="4" s="1"/>
  <c r="AY356" i="2"/>
  <c r="AZ356" i="2" s="1"/>
  <c r="AX357" i="2"/>
  <c r="MS189" i="4"/>
  <c r="MS178" i="4"/>
  <c r="MS186" i="4"/>
  <c r="MS155" i="4"/>
  <c r="MS158" i="4"/>
  <c r="MS145" i="4"/>
  <c r="MS134" i="4"/>
  <c r="MS152" i="4"/>
  <c r="MS197" i="4"/>
  <c r="MS188" i="4"/>
  <c r="MS176" i="4"/>
  <c r="MS184" i="4"/>
  <c r="MS153" i="4"/>
  <c r="MS154" i="4"/>
  <c r="MS141" i="4"/>
  <c r="MS181" i="4"/>
  <c r="MS193" i="4"/>
  <c r="MS190" i="4"/>
  <c r="MS174" i="4"/>
  <c r="MS175" i="4"/>
  <c r="MS148" i="4"/>
  <c r="MS147" i="4"/>
  <c r="MS169" i="4"/>
  <c r="MS182" i="4"/>
  <c r="MS194" i="4"/>
  <c r="MS183" i="4"/>
  <c r="MS168" i="4"/>
  <c r="MS160" i="4"/>
  <c r="MS142" i="4"/>
  <c r="MS162" i="4"/>
  <c r="MS136" i="4"/>
  <c r="MS191" i="4"/>
  <c r="MS179" i="4"/>
  <c r="MS163" i="4"/>
  <c r="MS159" i="4"/>
  <c r="MS140" i="4"/>
  <c r="MS156" i="4"/>
  <c r="MS135" i="4"/>
  <c r="MS196" i="4"/>
  <c r="MS161" i="4"/>
  <c r="MS138" i="4"/>
  <c r="MS192" i="4"/>
  <c r="MS171" i="4"/>
  <c r="MS149" i="4"/>
  <c r="MS195" i="4"/>
  <c r="MS164" i="4"/>
  <c r="MS139" i="4"/>
  <c r="MS187" i="4"/>
  <c r="MS157" i="4"/>
  <c r="MS137" i="4"/>
  <c r="MS185" i="4"/>
  <c r="MS146" i="4"/>
  <c r="MS133" i="4"/>
  <c r="MS177" i="4"/>
  <c r="MS144" i="4"/>
  <c r="MS172" i="4"/>
  <c r="MS173" i="4"/>
  <c r="MS170" i="4"/>
  <c r="MS143" i="4"/>
  <c r="MT132" i="4"/>
  <c r="BG358" i="2"/>
  <c r="BH358" i="2" s="1"/>
  <c r="BF359" i="2"/>
  <c r="MM98" i="4" l="1"/>
  <c r="MN85" i="4"/>
  <c r="MP9" i="3"/>
  <c r="MP10" i="3" s="1"/>
  <c r="MN13" i="3"/>
  <c r="MO83" i="4"/>
  <c r="MO35" i="4"/>
  <c r="MO36" i="4" s="1" a="1"/>
  <c r="MO36" i="4" s="1"/>
  <c r="MO37" i="4" s="1"/>
  <c r="MO38" i="4" s="1"/>
  <c r="MO39" i="4" s="1"/>
  <c r="MT82" i="4"/>
  <c r="MS96" i="4" s="1"/>
  <c r="AY357" i="2"/>
  <c r="AZ357" i="2" s="1"/>
  <c r="AX358" i="2"/>
  <c r="MT195" i="4"/>
  <c r="MT183" i="4"/>
  <c r="MT186" i="4"/>
  <c r="MT177" i="4"/>
  <c r="MT145" i="4"/>
  <c r="MT137" i="4"/>
  <c r="MT134" i="4"/>
  <c r="MT182" i="4"/>
  <c r="MT192" i="4"/>
  <c r="MT178" i="4"/>
  <c r="MT184" i="4"/>
  <c r="MT168" i="4"/>
  <c r="MT143" i="4"/>
  <c r="MT135" i="4"/>
  <c r="MT163" i="4"/>
  <c r="MT193" i="4"/>
  <c r="MT176" i="4"/>
  <c r="MT175" i="4"/>
  <c r="MT161" i="4"/>
  <c r="MT141" i="4"/>
  <c r="MT133" i="4"/>
  <c r="MT157" i="4"/>
  <c r="MT197" i="4"/>
  <c r="MT185" i="4"/>
  <c r="MT170" i="4"/>
  <c r="MT162" i="4"/>
  <c r="MT154" i="4"/>
  <c r="MT148" i="4"/>
  <c r="MT155" i="4"/>
  <c r="MT196" i="4"/>
  <c r="MT191" i="4"/>
  <c r="MT189" i="4"/>
  <c r="MT160" i="4"/>
  <c r="MT149" i="4"/>
  <c r="MT140" i="4"/>
  <c r="MT144" i="4"/>
  <c r="MT152" i="4"/>
  <c r="MT190" i="4"/>
  <c r="MT173" i="4"/>
  <c r="MT142" i="4"/>
  <c r="MT187" i="4"/>
  <c r="MT158" i="4"/>
  <c r="MT136" i="4"/>
  <c r="MT188" i="4"/>
  <c r="MT156" i="4"/>
  <c r="MT146" i="4"/>
  <c r="MT174" i="4"/>
  <c r="MT147" i="4"/>
  <c r="MT138" i="4"/>
  <c r="MT172" i="4"/>
  <c r="MT169" i="4"/>
  <c r="MT181" i="4"/>
  <c r="MT179" i="4"/>
  <c r="MT159" i="4"/>
  <c r="MT171" i="4"/>
  <c r="MT139" i="4"/>
  <c r="MT164" i="4"/>
  <c r="MT153" i="4"/>
  <c r="MT194" i="4"/>
  <c r="MU132" i="4"/>
  <c r="BG359" i="2"/>
  <c r="BH359" i="2" s="1"/>
  <c r="BF360" i="2"/>
  <c r="MU82" i="4" l="1"/>
  <c r="MT96" i="4" s="1"/>
  <c r="MO13" i="3"/>
  <c r="MP83" i="4"/>
  <c r="MP35" i="4"/>
  <c r="MP36" i="4" s="1" a="1"/>
  <c r="MP36" i="4" s="1"/>
  <c r="MP37" i="4" s="1"/>
  <c r="MP38" i="4" s="1"/>
  <c r="MP39" i="4" s="1"/>
  <c r="MN98" i="4"/>
  <c r="MO85" i="4"/>
  <c r="MQ9" i="3"/>
  <c r="MQ10" i="3" s="1"/>
  <c r="MU188" i="4"/>
  <c r="MU178" i="4"/>
  <c r="MU160" i="4"/>
  <c r="MU149" i="4"/>
  <c r="MU148" i="4"/>
  <c r="MU142" i="4"/>
  <c r="MU133" i="4"/>
  <c r="MU181" i="4"/>
  <c r="MU197" i="4"/>
  <c r="MU191" i="4"/>
  <c r="MU179" i="4"/>
  <c r="MU172" i="4"/>
  <c r="MU147" i="4"/>
  <c r="MU144" i="4"/>
  <c r="MU176" i="4"/>
  <c r="MU182" i="4"/>
  <c r="MU196" i="4"/>
  <c r="MU189" i="4"/>
  <c r="MU175" i="4"/>
  <c r="MU177" i="4"/>
  <c r="MU145" i="4"/>
  <c r="MU140" i="4"/>
  <c r="MU136" i="4"/>
  <c r="MU195" i="4"/>
  <c r="MU186" i="4"/>
  <c r="MU169" i="4"/>
  <c r="MU158" i="4"/>
  <c r="MU174" i="4"/>
  <c r="MU157" i="4"/>
  <c r="MU137" i="4"/>
  <c r="MU192" i="4"/>
  <c r="MU184" i="4"/>
  <c r="MU164" i="4"/>
  <c r="MU156" i="4"/>
  <c r="MU159" i="4"/>
  <c r="MU153" i="4"/>
  <c r="MU135" i="4"/>
  <c r="MU187" i="4"/>
  <c r="MU154" i="4"/>
  <c r="MU138" i="4"/>
  <c r="MU185" i="4"/>
  <c r="MU143" i="4"/>
  <c r="MU134" i="4"/>
  <c r="MU183" i="4"/>
  <c r="MU141" i="4"/>
  <c r="MU173" i="4"/>
  <c r="MU155" i="4"/>
  <c r="MU171" i="4"/>
  <c r="MU139" i="4"/>
  <c r="MU152" i="4"/>
  <c r="MU194" i="4"/>
  <c r="MU162" i="4"/>
  <c r="MU163" i="4"/>
  <c r="MU193" i="4"/>
  <c r="MU168" i="4"/>
  <c r="MU146" i="4"/>
  <c r="MU190" i="4"/>
  <c r="MU161" i="4"/>
  <c r="MU170" i="4"/>
  <c r="MV132" i="4"/>
  <c r="AY358" i="2"/>
  <c r="AZ358" i="2" s="1"/>
  <c r="AX359" i="2"/>
  <c r="BG360" i="2"/>
  <c r="BH360" i="2" s="1"/>
  <c r="BF361" i="2"/>
  <c r="MV82" i="4" l="1"/>
  <c r="MU96" i="4" s="1"/>
  <c r="MR9" i="3"/>
  <c r="MR10" i="3" s="1"/>
  <c r="MP13" i="3"/>
  <c r="MQ83" i="4"/>
  <c r="MQ35" i="4"/>
  <c r="MQ36" i="4" s="1" a="1"/>
  <c r="MQ36" i="4" s="1"/>
  <c r="MQ37" i="4" s="1"/>
  <c r="MQ38" i="4" s="1"/>
  <c r="MQ39" i="4" s="1"/>
  <c r="MO98" i="4"/>
  <c r="MP85" i="4"/>
  <c r="MV194" i="4"/>
  <c r="MV185" i="4"/>
  <c r="MV169" i="4"/>
  <c r="MV162" i="4"/>
  <c r="MV142" i="4"/>
  <c r="MV154" i="4"/>
  <c r="MV133" i="4"/>
  <c r="MV152" i="4"/>
  <c r="MV193" i="4"/>
  <c r="MV184" i="4"/>
  <c r="MV183" i="4"/>
  <c r="MV159" i="4"/>
  <c r="MV140" i="4"/>
  <c r="MV143" i="4"/>
  <c r="MV164" i="4"/>
  <c r="MV181" i="4"/>
  <c r="MV190" i="4"/>
  <c r="MV179" i="4"/>
  <c r="MV172" i="4"/>
  <c r="MV157" i="4"/>
  <c r="MV176" i="4"/>
  <c r="MV138" i="4"/>
  <c r="MV158" i="4"/>
  <c r="MV182" i="4"/>
  <c r="MV196" i="4"/>
  <c r="MV187" i="4"/>
  <c r="MV175" i="4"/>
  <c r="MV161" i="4"/>
  <c r="MV148" i="4"/>
  <c r="MV141" i="4"/>
  <c r="MV145" i="4"/>
  <c r="MV197" i="4"/>
  <c r="MV186" i="4"/>
  <c r="MV173" i="4"/>
  <c r="MV174" i="4"/>
  <c r="MV146" i="4"/>
  <c r="MV136" i="4"/>
  <c r="MV137" i="4"/>
  <c r="MV171" i="4"/>
  <c r="MV149" i="4"/>
  <c r="MV168" i="4"/>
  <c r="MV134" i="4"/>
  <c r="MV195" i="4"/>
  <c r="MV163" i="4"/>
  <c r="MV160" i="4"/>
  <c r="MV191" i="4"/>
  <c r="MV178" i="4"/>
  <c r="MV156" i="4"/>
  <c r="MV188" i="4"/>
  <c r="MV155" i="4"/>
  <c r="MV135" i="4"/>
  <c r="MV192" i="4"/>
  <c r="MV153" i="4"/>
  <c r="MV147" i="4"/>
  <c r="MV177" i="4"/>
  <c r="MV144" i="4"/>
  <c r="MV139" i="4"/>
  <c r="MV189" i="4"/>
  <c r="MV170" i="4"/>
  <c r="MW132" i="4"/>
  <c r="BG361" i="2"/>
  <c r="BH361" i="2" s="1"/>
  <c r="BF362" i="2"/>
  <c r="AY359" i="2"/>
  <c r="AZ359" i="2" s="1"/>
  <c r="AX360" i="2"/>
  <c r="MW82" i="4" l="1"/>
  <c r="MV96" i="4" s="1"/>
  <c r="MP98" i="4"/>
  <c r="MQ85" i="4"/>
  <c r="MS9" i="3"/>
  <c r="MS10" i="3" s="1"/>
  <c r="MQ13" i="3"/>
  <c r="MR83" i="4"/>
  <c r="MR35" i="4"/>
  <c r="MR36" i="4" s="1" a="1"/>
  <c r="MR36" i="4" s="1"/>
  <c r="MR37" i="4" s="1"/>
  <c r="MR38" i="4" s="1"/>
  <c r="MR39" i="4" s="1"/>
  <c r="AY360" i="2"/>
  <c r="AZ360" i="2" s="1"/>
  <c r="AX361" i="2"/>
  <c r="MW194" i="4"/>
  <c r="MW190" i="4"/>
  <c r="MW161" i="4"/>
  <c r="MW153" i="4"/>
  <c r="MW156" i="4"/>
  <c r="MW147" i="4"/>
  <c r="MW134" i="4"/>
  <c r="MW181" i="4"/>
  <c r="MW197" i="4"/>
  <c r="MW186" i="4"/>
  <c r="MW187" i="4"/>
  <c r="MW173" i="4"/>
  <c r="MW148" i="4"/>
  <c r="MW149" i="4"/>
  <c r="MW143" i="4"/>
  <c r="MW182" i="4"/>
  <c r="MW196" i="4"/>
  <c r="MW188" i="4"/>
  <c r="MW176" i="4"/>
  <c r="MW169" i="4"/>
  <c r="MW146" i="4"/>
  <c r="MW145" i="4"/>
  <c r="MW171" i="4"/>
  <c r="MW192" i="4"/>
  <c r="MW184" i="4"/>
  <c r="MW170" i="4"/>
  <c r="MW159" i="4"/>
  <c r="MW140" i="4"/>
  <c r="MW164" i="4"/>
  <c r="MW136" i="4"/>
  <c r="MW191" i="4"/>
  <c r="MW179" i="4"/>
  <c r="MW168" i="4"/>
  <c r="MW157" i="4"/>
  <c r="MW175" i="4"/>
  <c r="MW158" i="4"/>
  <c r="MW135" i="4"/>
  <c r="MW189" i="4"/>
  <c r="MW162" i="4"/>
  <c r="MW137" i="4"/>
  <c r="MW183" i="4"/>
  <c r="MW155" i="4"/>
  <c r="MW139" i="4"/>
  <c r="MW185" i="4"/>
  <c r="MW144" i="4"/>
  <c r="MW133" i="4"/>
  <c r="MW177" i="4"/>
  <c r="MW142" i="4"/>
  <c r="MW174" i="4"/>
  <c r="MW160" i="4"/>
  <c r="MW172" i="4"/>
  <c r="MW141" i="4"/>
  <c r="MW152" i="4"/>
  <c r="MW195" i="4"/>
  <c r="MW163" i="4"/>
  <c r="MW138" i="4"/>
  <c r="MW178" i="4"/>
  <c r="MW154" i="4"/>
  <c r="MW193" i="4"/>
  <c r="MX132" i="4"/>
  <c r="BG362" i="2"/>
  <c r="BH362" i="2" s="1"/>
  <c r="BF363" i="2"/>
  <c r="MX82" i="4" l="1"/>
  <c r="MW96" i="4" s="1"/>
  <c r="MR13" i="3"/>
  <c r="MS35" i="4"/>
  <c r="MS36" i="4" s="1" a="1"/>
  <c r="MS36" i="4" s="1"/>
  <c r="MS37" i="4" s="1"/>
  <c r="MS38" i="4" s="1"/>
  <c r="MS39" i="4" s="1"/>
  <c r="MS83" i="4"/>
  <c r="MT9" i="3"/>
  <c r="MT10" i="3" s="1"/>
  <c r="MQ98" i="4"/>
  <c r="MR85" i="4"/>
  <c r="MX196" i="4"/>
  <c r="MX187" i="4"/>
  <c r="MX170" i="4"/>
  <c r="MX175" i="4"/>
  <c r="MX145" i="4"/>
  <c r="MX135" i="4"/>
  <c r="MX136" i="4"/>
  <c r="MX195" i="4"/>
  <c r="MX185" i="4"/>
  <c r="MX184" i="4"/>
  <c r="MX179" i="4"/>
  <c r="MX143" i="4"/>
  <c r="MX133" i="4"/>
  <c r="MX134" i="4"/>
  <c r="MX152" i="4"/>
  <c r="MX193" i="4"/>
  <c r="MX186" i="4"/>
  <c r="MX177" i="4"/>
  <c r="MX163" i="4"/>
  <c r="MX141" i="4"/>
  <c r="MX155" i="4"/>
  <c r="MX168" i="4"/>
  <c r="MX181" i="4"/>
  <c r="MX189" i="4"/>
  <c r="MX183" i="4"/>
  <c r="MX164" i="4"/>
  <c r="MX154" i="4"/>
  <c r="MX142" i="4"/>
  <c r="MX161" i="4"/>
  <c r="MX140" i="4"/>
  <c r="MX197" i="4"/>
  <c r="MX190" i="4"/>
  <c r="MX174" i="4"/>
  <c r="MX162" i="4"/>
  <c r="MX149" i="4"/>
  <c r="MX138" i="4"/>
  <c r="MX157" i="4"/>
  <c r="MX176" i="4"/>
  <c r="MX171" i="4"/>
  <c r="MX172" i="4"/>
  <c r="MX153" i="4"/>
  <c r="MX182" i="4"/>
  <c r="MX173" i="4"/>
  <c r="MX137" i="4"/>
  <c r="MX194" i="4"/>
  <c r="MX169" i="4"/>
  <c r="MX144" i="4"/>
  <c r="MX192" i="4"/>
  <c r="MX160" i="4"/>
  <c r="MX139" i="4"/>
  <c r="MX191" i="4"/>
  <c r="MX158" i="4"/>
  <c r="MX146" i="4"/>
  <c r="MX188" i="4"/>
  <c r="MX156" i="4"/>
  <c r="MX159" i="4"/>
  <c r="MX148" i="4"/>
  <c r="MX178" i="4"/>
  <c r="MX147" i="4"/>
  <c r="MY132" i="4"/>
  <c r="AY361" i="2"/>
  <c r="AZ361" i="2" s="1"/>
  <c r="AX362" i="2"/>
  <c r="BG363" i="2"/>
  <c r="BH363" i="2" s="1"/>
  <c r="BF364" i="2"/>
  <c r="MY82" i="4" l="1"/>
  <c r="MX96" i="4" s="1"/>
  <c r="MS13" i="3"/>
  <c r="MT35" i="4"/>
  <c r="MT36" i="4" s="1" a="1"/>
  <c r="MT36" i="4" s="1"/>
  <c r="MT37" i="4" s="1"/>
  <c r="MT38" i="4" s="1"/>
  <c r="MT39" i="4" s="1"/>
  <c r="MT83" i="4"/>
  <c r="MR98" i="4"/>
  <c r="MS85" i="4"/>
  <c r="MU9" i="3"/>
  <c r="MU10" i="3" s="1"/>
  <c r="AY362" i="2"/>
  <c r="AZ362" i="2" s="1"/>
  <c r="AX363" i="2"/>
  <c r="MY194" i="4"/>
  <c r="MY178" i="4"/>
  <c r="MY164" i="4"/>
  <c r="MY156" i="4"/>
  <c r="MY157" i="4"/>
  <c r="MY148" i="4"/>
  <c r="MY133" i="4"/>
  <c r="MY152" i="4"/>
  <c r="MY192" i="4"/>
  <c r="MY183" i="4"/>
  <c r="MY162" i="4"/>
  <c r="MY154" i="4"/>
  <c r="MY153" i="4"/>
  <c r="MY144" i="4"/>
  <c r="MY134" i="4"/>
  <c r="MY181" i="4"/>
  <c r="MY197" i="4"/>
  <c r="MY191" i="4"/>
  <c r="MY177" i="4"/>
  <c r="MY160" i="4"/>
  <c r="MY149" i="4"/>
  <c r="MY146" i="4"/>
  <c r="MY140" i="4"/>
  <c r="MY182" i="4"/>
  <c r="MY193" i="4"/>
  <c r="MY184" i="4"/>
  <c r="MY173" i="4"/>
  <c r="MY179" i="4"/>
  <c r="MY143" i="4"/>
  <c r="MY168" i="4"/>
  <c r="MY138" i="4"/>
  <c r="MY190" i="4"/>
  <c r="MY187" i="4"/>
  <c r="MY171" i="4"/>
  <c r="MY163" i="4"/>
  <c r="MY141" i="4"/>
  <c r="MY159" i="4"/>
  <c r="MY137" i="4"/>
  <c r="MY175" i="4"/>
  <c r="MY142" i="4"/>
  <c r="MY196" i="4"/>
  <c r="MY169" i="4"/>
  <c r="MY139" i="4"/>
  <c r="MY195" i="4"/>
  <c r="MY174" i="4"/>
  <c r="MY155" i="4"/>
  <c r="MY188" i="4"/>
  <c r="MY170" i="4"/>
  <c r="MY136" i="4"/>
  <c r="MY189" i="4"/>
  <c r="MY158" i="4"/>
  <c r="MY172" i="4"/>
  <c r="MY185" i="4"/>
  <c r="MY147" i="4"/>
  <c r="MY135" i="4"/>
  <c r="MY186" i="4"/>
  <c r="MY145" i="4"/>
  <c r="MY176" i="4"/>
  <c r="MY161" i="4"/>
  <c r="MZ132" i="4"/>
  <c r="BG364" i="2"/>
  <c r="BH364" i="2" s="1"/>
  <c r="BF365" i="2"/>
  <c r="MZ82" i="4" l="1"/>
  <c r="MY96" i="4" s="1"/>
  <c r="MV9" i="3"/>
  <c r="MV10" i="3" s="1"/>
  <c r="MT13" i="3"/>
  <c r="MU35" i="4"/>
  <c r="MU36" i="4" s="1" a="1"/>
  <c r="MU36" i="4" s="1"/>
  <c r="MU37" i="4" s="1"/>
  <c r="MU38" i="4" s="1"/>
  <c r="MU39" i="4" s="1"/>
  <c r="MU83" i="4"/>
  <c r="MS98" i="4"/>
  <c r="MT85" i="4"/>
  <c r="MZ194" i="4"/>
  <c r="MZ186" i="4"/>
  <c r="MZ173" i="4"/>
  <c r="MZ163" i="4"/>
  <c r="MZ148" i="4"/>
  <c r="MZ139" i="4"/>
  <c r="MZ138" i="4"/>
  <c r="MZ193" i="4"/>
  <c r="MZ188" i="4"/>
  <c r="MZ171" i="4"/>
  <c r="MZ161" i="4"/>
  <c r="MZ146" i="4"/>
  <c r="MZ136" i="4"/>
  <c r="MZ137" i="4"/>
  <c r="MZ152" i="4"/>
  <c r="MZ197" i="4"/>
  <c r="MZ185" i="4"/>
  <c r="MZ169" i="4"/>
  <c r="MZ164" i="4"/>
  <c r="MZ144" i="4"/>
  <c r="MZ134" i="4"/>
  <c r="MZ135" i="4"/>
  <c r="MZ181" i="4"/>
  <c r="MZ187" i="4"/>
  <c r="MZ177" i="4"/>
  <c r="MZ170" i="4"/>
  <c r="MZ157" i="4"/>
  <c r="MZ172" i="4"/>
  <c r="MZ162" i="4"/>
  <c r="MZ141" i="4"/>
  <c r="MZ196" i="4"/>
  <c r="MZ191" i="4"/>
  <c r="MZ184" i="4"/>
  <c r="MZ176" i="4"/>
  <c r="MZ155" i="4"/>
  <c r="MZ154" i="4"/>
  <c r="MZ158" i="4"/>
  <c r="MZ195" i="4"/>
  <c r="MZ174" i="4"/>
  <c r="MZ156" i="4"/>
  <c r="MZ190" i="4"/>
  <c r="MZ168" i="4"/>
  <c r="MZ145" i="4"/>
  <c r="MZ192" i="4"/>
  <c r="MZ160" i="4"/>
  <c r="MZ147" i="4"/>
  <c r="MZ189" i="4"/>
  <c r="MZ159" i="4"/>
  <c r="MZ133" i="4"/>
  <c r="MZ183" i="4"/>
  <c r="MZ153" i="4"/>
  <c r="MZ149" i="4"/>
  <c r="MZ179" i="4"/>
  <c r="MZ142" i="4"/>
  <c r="MZ175" i="4"/>
  <c r="MZ140" i="4"/>
  <c r="MZ182" i="4"/>
  <c r="MZ178" i="4"/>
  <c r="MZ143" i="4"/>
  <c r="NA132" i="4"/>
  <c r="BG365" i="2"/>
  <c r="BH365" i="2" s="1"/>
  <c r="BF366" i="2"/>
  <c r="AY363" i="2"/>
  <c r="AZ363" i="2" s="1"/>
  <c r="AX364" i="2"/>
  <c r="NA82" i="4" l="1"/>
  <c r="MZ96" i="4" s="1"/>
  <c r="MT98" i="4"/>
  <c r="MU85" i="4"/>
  <c r="MW9" i="3"/>
  <c r="MW10" i="3" s="1"/>
  <c r="MU13" i="3"/>
  <c r="MV35" i="4"/>
  <c r="MV36" i="4" s="1" a="1"/>
  <c r="MV36" i="4" s="1"/>
  <c r="MV37" i="4" s="1"/>
  <c r="MV38" i="4" s="1"/>
  <c r="MV39" i="4" s="1"/>
  <c r="MV83" i="4"/>
  <c r="AY364" i="2"/>
  <c r="AZ364" i="2" s="1"/>
  <c r="AX365" i="2"/>
  <c r="NA191" i="4"/>
  <c r="NA177" i="4"/>
  <c r="NA163" i="4"/>
  <c r="NA157" i="4"/>
  <c r="NA169" i="4"/>
  <c r="NA149" i="4"/>
  <c r="NA133" i="4"/>
  <c r="NA152" i="4"/>
  <c r="NA189" i="4"/>
  <c r="NA184" i="4"/>
  <c r="NA161" i="4"/>
  <c r="NA155" i="4"/>
  <c r="NA162" i="4"/>
  <c r="NA145" i="4"/>
  <c r="NA135" i="4"/>
  <c r="NA181" i="4"/>
  <c r="NA197" i="4"/>
  <c r="NA188" i="4"/>
  <c r="NA178" i="4"/>
  <c r="NA185" i="4"/>
  <c r="NA153" i="4"/>
  <c r="NA158" i="4"/>
  <c r="NA141" i="4"/>
  <c r="NA182" i="4"/>
  <c r="NA195" i="4"/>
  <c r="NA183" i="4"/>
  <c r="NA170" i="4"/>
  <c r="NA164" i="4"/>
  <c r="NA144" i="4"/>
  <c r="NA143" i="4"/>
  <c r="NA139" i="4"/>
  <c r="NA192" i="4"/>
  <c r="NA190" i="4"/>
  <c r="NA176" i="4"/>
  <c r="NA160" i="4"/>
  <c r="NA142" i="4"/>
  <c r="NA138" i="4"/>
  <c r="NA136" i="4"/>
  <c r="NA193" i="4"/>
  <c r="NA175" i="4"/>
  <c r="NA156" i="4"/>
  <c r="NA194" i="4"/>
  <c r="NA171" i="4"/>
  <c r="NA173" i="4"/>
  <c r="NA187" i="4"/>
  <c r="NA159" i="4"/>
  <c r="NA137" i="4"/>
  <c r="NA186" i="4"/>
  <c r="NA148" i="4"/>
  <c r="NA134" i="4"/>
  <c r="NA179" i="4"/>
  <c r="NA146" i="4"/>
  <c r="NA174" i="4"/>
  <c r="NA140" i="4"/>
  <c r="NA172" i="4"/>
  <c r="NA154" i="4"/>
  <c r="NA147" i="4"/>
  <c r="NA196" i="4"/>
  <c r="NA168" i="4"/>
  <c r="NB132" i="4"/>
  <c r="BG366" i="2"/>
  <c r="BH366" i="2" s="1"/>
  <c r="BF367" i="2"/>
  <c r="NB82" i="4" l="1"/>
  <c r="NA96" i="4" s="1"/>
  <c r="MU98" i="4"/>
  <c r="MV85" i="4"/>
  <c r="MX9" i="3"/>
  <c r="MX10" i="3" s="1"/>
  <c r="MV13" i="3"/>
  <c r="MW35" i="4"/>
  <c r="MW36" i="4" s="1" a="1"/>
  <c r="MW36" i="4" s="1"/>
  <c r="MW37" i="4" s="1"/>
  <c r="MW38" i="4" s="1"/>
  <c r="MW39" i="4" s="1"/>
  <c r="MW83" i="4"/>
  <c r="NC82" i="4"/>
  <c r="NB96" i="4" s="1"/>
  <c r="NB194" i="4"/>
  <c r="NB189" i="4"/>
  <c r="NB188" i="4"/>
  <c r="NB160" i="4"/>
  <c r="NB147" i="4"/>
  <c r="NB135" i="4"/>
  <c r="NB140" i="4"/>
  <c r="NB195" i="4"/>
  <c r="NB186" i="4"/>
  <c r="NB179" i="4"/>
  <c r="NB169" i="4"/>
  <c r="NB145" i="4"/>
  <c r="NB133" i="4"/>
  <c r="NB139" i="4"/>
  <c r="NB152" i="4"/>
  <c r="NB193" i="4"/>
  <c r="NB184" i="4"/>
  <c r="NB175" i="4"/>
  <c r="NB168" i="4"/>
  <c r="NB143" i="4"/>
  <c r="NB157" i="4"/>
  <c r="NB136" i="4"/>
  <c r="NB181" i="4"/>
  <c r="NB190" i="4"/>
  <c r="NB174" i="4"/>
  <c r="NB177" i="4"/>
  <c r="NB156" i="4"/>
  <c r="NB155" i="4"/>
  <c r="NB163" i="4"/>
  <c r="NB142" i="4"/>
  <c r="NB197" i="4"/>
  <c r="NB187" i="4"/>
  <c r="NB172" i="4"/>
  <c r="NB164" i="4"/>
  <c r="NB154" i="4"/>
  <c r="NB144" i="4"/>
  <c r="NB159" i="4"/>
  <c r="NB191" i="4"/>
  <c r="NB161" i="4"/>
  <c r="NB148" i="4"/>
  <c r="NB185" i="4"/>
  <c r="NB158" i="4"/>
  <c r="NB134" i="4"/>
  <c r="NB178" i="4"/>
  <c r="NB149" i="4"/>
  <c r="NB153" i="4"/>
  <c r="NB176" i="4"/>
  <c r="NB141" i="4"/>
  <c r="NB170" i="4"/>
  <c r="NB173" i="4"/>
  <c r="NB171" i="4"/>
  <c r="NB137" i="4"/>
  <c r="NB182" i="4"/>
  <c r="NB196" i="4"/>
  <c r="NB183" i="4"/>
  <c r="NB146" i="4"/>
  <c r="NB192" i="4"/>
  <c r="NB162" i="4"/>
  <c r="NB138" i="4"/>
  <c r="NC132" i="4"/>
  <c r="AY365" i="2"/>
  <c r="AZ365" i="2" s="1"/>
  <c r="AX366" i="2"/>
  <c r="BG367" i="2"/>
  <c r="BH367" i="2" s="1"/>
  <c r="BF368" i="2"/>
  <c r="MY9" i="3" l="1"/>
  <c r="MY10" i="3" s="1"/>
  <c r="MW13" i="3"/>
  <c r="MX35" i="4"/>
  <c r="MX36" i="4" s="1" a="1"/>
  <c r="MX36" i="4" s="1"/>
  <c r="MX37" i="4" s="1"/>
  <c r="MX38" i="4" s="1"/>
  <c r="MX39" i="4" s="1"/>
  <c r="MX83" i="4"/>
  <c r="MV98" i="4"/>
  <c r="MW85" i="4"/>
  <c r="ND82" i="4"/>
  <c r="NC96" i="4" s="1"/>
  <c r="NC191" i="4"/>
  <c r="NC186" i="4"/>
  <c r="NC177" i="4"/>
  <c r="NC156" i="4"/>
  <c r="NC163" i="4"/>
  <c r="NC153" i="4"/>
  <c r="NC133" i="4"/>
  <c r="NC152" i="4"/>
  <c r="NC190" i="4"/>
  <c r="NC176" i="4"/>
  <c r="NC164" i="4"/>
  <c r="NC154" i="4"/>
  <c r="NC159" i="4"/>
  <c r="NC146" i="4"/>
  <c r="NC134" i="4"/>
  <c r="NC181" i="4"/>
  <c r="NC197" i="4"/>
  <c r="NC188" i="4"/>
  <c r="NC175" i="4"/>
  <c r="NC162" i="4"/>
  <c r="NC149" i="4"/>
  <c r="NC155" i="4"/>
  <c r="NC142" i="4"/>
  <c r="NC182" i="4"/>
  <c r="NC195" i="4"/>
  <c r="NC184" i="4"/>
  <c r="NC169" i="4"/>
  <c r="NC168" i="4"/>
  <c r="NC143" i="4"/>
  <c r="NC140" i="4"/>
  <c r="NC174" i="4"/>
  <c r="NC193" i="4"/>
  <c r="NC178" i="4"/>
  <c r="NC185" i="4"/>
  <c r="NC161" i="4"/>
  <c r="NC141" i="4"/>
  <c r="NC139" i="4"/>
  <c r="NC137" i="4"/>
  <c r="NC192" i="4"/>
  <c r="NC172" i="4"/>
  <c r="NC138" i="4"/>
  <c r="NC189" i="4"/>
  <c r="NC158" i="4"/>
  <c r="NC136" i="4"/>
  <c r="NC187" i="4"/>
  <c r="NC147" i="4"/>
  <c r="NC135" i="4"/>
  <c r="NC179" i="4"/>
  <c r="NC145" i="4"/>
  <c r="NC173" i="4"/>
  <c r="NC170" i="4"/>
  <c r="NC171" i="4"/>
  <c r="NC148" i="4"/>
  <c r="NC196" i="4"/>
  <c r="NC183" i="4"/>
  <c r="NC144" i="4"/>
  <c r="NC194" i="4"/>
  <c r="NC160" i="4"/>
  <c r="NC157" i="4"/>
  <c r="ND132" i="4"/>
  <c r="AY366" i="2"/>
  <c r="AZ366" i="2" s="1"/>
  <c r="AX367" i="2"/>
  <c r="BG368" i="2"/>
  <c r="BH368" i="2" s="1"/>
  <c r="BF369" i="2"/>
  <c r="MW98" i="4" l="1"/>
  <c r="MX85" i="4"/>
  <c r="MZ9" i="3"/>
  <c r="MZ10" i="3" s="1"/>
  <c r="MX13" i="3"/>
  <c r="MY35" i="4"/>
  <c r="MY36" i="4" s="1" a="1"/>
  <c r="MY36" i="4" s="1"/>
  <c r="MY37" i="4" s="1"/>
  <c r="MY38" i="4" s="1"/>
  <c r="MY39" i="4" s="1"/>
  <c r="MY83" i="4"/>
  <c r="ND195" i="4"/>
  <c r="ND192" i="4"/>
  <c r="ND173" i="4"/>
  <c r="ND170" i="4"/>
  <c r="ND144" i="4"/>
  <c r="ND184" i="4"/>
  <c r="ND137" i="4"/>
  <c r="ND194" i="4"/>
  <c r="ND185" i="4"/>
  <c r="ND171" i="4"/>
  <c r="ND162" i="4"/>
  <c r="ND142" i="4"/>
  <c r="ND160" i="4"/>
  <c r="ND135" i="4"/>
  <c r="ND152" i="4"/>
  <c r="ND193" i="4"/>
  <c r="ND189" i="4"/>
  <c r="ND169" i="4"/>
  <c r="ND159" i="4"/>
  <c r="ND140" i="4"/>
  <c r="ND158" i="4"/>
  <c r="ND133" i="4"/>
  <c r="ND181" i="4"/>
  <c r="ND188" i="4"/>
  <c r="ND177" i="4"/>
  <c r="ND168" i="4"/>
  <c r="ND153" i="4"/>
  <c r="ND145" i="4"/>
  <c r="ND164" i="4"/>
  <c r="ND138" i="4"/>
  <c r="ND196" i="4"/>
  <c r="ND186" i="4"/>
  <c r="ND176" i="4"/>
  <c r="ND163" i="4"/>
  <c r="ND148" i="4"/>
  <c r="ND136" i="4"/>
  <c r="ND149" i="4"/>
  <c r="ND191" i="4"/>
  <c r="ND155" i="4"/>
  <c r="ND154" i="4"/>
  <c r="ND183" i="4"/>
  <c r="ND146" i="4"/>
  <c r="ND143" i="4"/>
  <c r="ND179" i="4"/>
  <c r="ND174" i="4"/>
  <c r="ND175" i="4"/>
  <c r="ND156" i="4"/>
  <c r="ND172" i="4"/>
  <c r="ND134" i="4"/>
  <c r="ND182" i="4"/>
  <c r="ND197" i="4"/>
  <c r="ND178" i="4"/>
  <c r="ND147" i="4"/>
  <c r="ND190" i="4"/>
  <c r="ND161" i="4"/>
  <c r="ND139" i="4"/>
  <c r="ND187" i="4"/>
  <c r="ND157" i="4"/>
  <c r="ND141" i="4"/>
  <c r="NE132" i="4"/>
  <c r="BG369" i="2"/>
  <c r="BH369" i="2" s="1"/>
  <c r="BF370" i="2"/>
  <c r="NE82" i="4"/>
  <c r="ND96" i="4" s="1"/>
  <c r="AY367" i="2"/>
  <c r="AZ367" i="2" s="1"/>
  <c r="AX368" i="2"/>
  <c r="NA9" i="3" l="1"/>
  <c r="NA10" i="3" s="1"/>
  <c r="MY13" i="3"/>
  <c r="MZ35" i="4"/>
  <c r="MZ36" i="4" s="1" a="1"/>
  <c r="MZ36" i="4" s="1"/>
  <c r="MZ37" i="4" s="1"/>
  <c r="MZ38" i="4" s="1"/>
  <c r="MZ39" i="4" s="1"/>
  <c r="MZ83" i="4"/>
  <c r="MX98" i="4"/>
  <c r="MY85" i="4"/>
  <c r="BG370" i="2"/>
  <c r="BH370" i="2" s="1"/>
  <c r="BF371" i="2"/>
  <c r="AY368" i="2"/>
  <c r="AZ368" i="2" s="1"/>
  <c r="AX369" i="2"/>
  <c r="NE191" i="4"/>
  <c r="NE186" i="4"/>
  <c r="NE173" i="4"/>
  <c r="NE146" i="4"/>
  <c r="NE156" i="4"/>
  <c r="NE154" i="4"/>
  <c r="NE133" i="4"/>
  <c r="NE152" i="4"/>
  <c r="NE189" i="4"/>
  <c r="NE174" i="4"/>
  <c r="NE169" i="4"/>
  <c r="NE144" i="4"/>
  <c r="NE149" i="4"/>
  <c r="NE147" i="4"/>
  <c r="NE135" i="4"/>
  <c r="NE181" i="4"/>
  <c r="NE194" i="4"/>
  <c r="NE185" i="4"/>
  <c r="NE172" i="4"/>
  <c r="NE162" i="4"/>
  <c r="NE142" i="4"/>
  <c r="NE145" i="4"/>
  <c r="NE143" i="4"/>
  <c r="NE182" i="4"/>
  <c r="NE195" i="4"/>
  <c r="NE179" i="4"/>
  <c r="NE168" i="4"/>
  <c r="NE155" i="4"/>
  <c r="NE176" i="4"/>
  <c r="NE184" i="4"/>
  <c r="NE137" i="4"/>
  <c r="NE192" i="4"/>
  <c r="NE177" i="4"/>
  <c r="NE163" i="4"/>
  <c r="NE153" i="4"/>
  <c r="NE171" i="4"/>
  <c r="NE160" i="4"/>
  <c r="NE136" i="4"/>
  <c r="NE183" i="4"/>
  <c r="NE140" i="4"/>
  <c r="NE134" i="4"/>
  <c r="NE188" i="4"/>
  <c r="NE187" i="4"/>
  <c r="NE170" i="4"/>
  <c r="NE164" i="4"/>
  <c r="NE178" i="4"/>
  <c r="NE141" i="4"/>
  <c r="NE193" i="4"/>
  <c r="NE161" i="4"/>
  <c r="NE138" i="4"/>
  <c r="NE197" i="4"/>
  <c r="NE159" i="4"/>
  <c r="NE158" i="4"/>
  <c r="NE196" i="4"/>
  <c r="NE157" i="4"/>
  <c r="NE175" i="4"/>
  <c r="NE190" i="4"/>
  <c r="NE148" i="4"/>
  <c r="NE139" i="4"/>
  <c r="NF132" i="4"/>
  <c r="NF82" i="4"/>
  <c r="NE96" i="4" s="1"/>
  <c r="MZ85" i="4" l="1"/>
  <c r="MY98" i="4"/>
  <c r="NB9" i="3"/>
  <c r="NB10" i="3" s="1"/>
  <c r="MZ13" i="3"/>
  <c r="NA35" i="4"/>
  <c r="NA36" i="4" s="1" a="1"/>
  <c r="NA36" i="4" s="1"/>
  <c r="NA37" i="4" s="1"/>
  <c r="NA38" i="4" s="1"/>
  <c r="NA39" i="4" s="1"/>
  <c r="NA83" i="4"/>
  <c r="AY369" i="2"/>
  <c r="AZ369" i="2" s="1"/>
  <c r="AX370" i="2"/>
  <c r="NF194" i="4"/>
  <c r="NF185" i="4"/>
  <c r="NF172" i="4"/>
  <c r="NF160" i="4"/>
  <c r="NF145" i="4"/>
  <c r="NF133" i="4"/>
  <c r="NF138" i="4"/>
  <c r="NF193" i="4"/>
  <c r="NF186" i="4"/>
  <c r="NF170" i="4"/>
  <c r="NF171" i="4"/>
  <c r="NF143" i="4"/>
  <c r="NF161" i="4"/>
  <c r="NF136" i="4"/>
  <c r="NF152" i="4"/>
  <c r="NF191" i="4"/>
  <c r="NF195" i="4"/>
  <c r="NF177" i="4"/>
  <c r="NF163" i="4"/>
  <c r="NF141" i="4"/>
  <c r="NF159" i="4"/>
  <c r="NF134" i="4"/>
  <c r="NF181" i="4"/>
  <c r="NF190" i="4"/>
  <c r="NF178" i="4"/>
  <c r="NF179" i="4"/>
  <c r="NF154" i="4"/>
  <c r="NF146" i="4"/>
  <c r="NF168" i="4"/>
  <c r="NF139" i="4"/>
  <c r="NF197" i="4"/>
  <c r="NF189" i="4"/>
  <c r="NF176" i="4"/>
  <c r="NF164" i="4"/>
  <c r="NF149" i="4"/>
  <c r="NF137" i="4"/>
  <c r="NF153" i="4"/>
  <c r="NF184" i="4"/>
  <c r="NF175" i="4"/>
  <c r="NF174" i="4"/>
  <c r="NF157" i="4"/>
  <c r="NF173" i="4"/>
  <c r="NF135" i="4"/>
  <c r="NF182" i="4"/>
  <c r="NF196" i="4"/>
  <c r="NF169" i="4"/>
  <c r="NF148" i="4"/>
  <c r="NF188" i="4"/>
  <c r="NF162" i="4"/>
  <c r="NF140" i="4"/>
  <c r="NF192" i="4"/>
  <c r="NF158" i="4"/>
  <c r="NF142" i="4"/>
  <c r="NF187" i="4"/>
  <c r="NF156" i="4"/>
  <c r="NF155" i="4"/>
  <c r="NF183" i="4"/>
  <c r="NF147" i="4"/>
  <c r="NF144" i="4"/>
  <c r="NG132" i="4"/>
  <c r="BG371" i="2"/>
  <c r="BH371" i="2" s="1"/>
  <c r="BF372" i="2"/>
  <c r="NG82" i="4"/>
  <c r="NF96" i="4" s="1"/>
  <c r="NC9" i="3" l="1"/>
  <c r="NC10" i="3" s="1"/>
  <c r="NA13" i="3"/>
  <c r="NB35" i="4"/>
  <c r="NB36" i="4" s="1" a="1"/>
  <c r="NB36" i="4" s="1"/>
  <c r="NB37" i="4" s="1"/>
  <c r="NB38" i="4" s="1"/>
  <c r="NB39" i="4" s="1"/>
  <c r="NB83" i="4"/>
  <c r="NA85" i="4"/>
  <c r="MZ98" i="4"/>
  <c r="NH82" i="4"/>
  <c r="NG96" i="4" s="1"/>
  <c r="NG190" i="4"/>
  <c r="NG193" i="4"/>
  <c r="NG162" i="4"/>
  <c r="NG156" i="4"/>
  <c r="NG168" i="4"/>
  <c r="NG155" i="4"/>
  <c r="NG134" i="4"/>
  <c r="NG152" i="4"/>
  <c r="NG188" i="4"/>
  <c r="NG183" i="4"/>
  <c r="NG160" i="4"/>
  <c r="NG154" i="4"/>
  <c r="NG157" i="4"/>
  <c r="NG148" i="4"/>
  <c r="NG133" i="4"/>
  <c r="NG181" i="4"/>
  <c r="NG197" i="4"/>
  <c r="NG186" i="4"/>
  <c r="NG175" i="4"/>
  <c r="NG174" i="4"/>
  <c r="NG149" i="4"/>
  <c r="NG153" i="4"/>
  <c r="NG144" i="4"/>
  <c r="NG182" i="4"/>
  <c r="NG194" i="4"/>
  <c r="NG178" i="4"/>
  <c r="NG169" i="4"/>
  <c r="NG176" i="4"/>
  <c r="NG143" i="4"/>
  <c r="NG139" i="4"/>
  <c r="NG136" i="4"/>
  <c r="NG192" i="4"/>
  <c r="NG185" i="4"/>
  <c r="NG179" i="4"/>
  <c r="NG163" i="4"/>
  <c r="NG141" i="4"/>
  <c r="NG161" i="4"/>
  <c r="NG137" i="4"/>
  <c r="NG177" i="4"/>
  <c r="NG145" i="4"/>
  <c r="NG173" i="4"/>
  <c r="NG172" i="4"/>
  <c r="NG171" i="4"/>
  <c r="NG146" i="4"/>
  <c r="NG195" i="4"/>
  <c r="NG164" i="4"/>
  <c r="NG142" i="4"/>
  <c r="NG196" i="4"/>
  <c r="NG170" i="4"/>
  <c r="NG159" i="4"/>
  <c r="NG191" i="4"/>
  <c r="NG187" i="4"/>
  <c r="NG140" i="4"/>
  <c r="NG184" i="4"/>
  <c r="NG158" i="4"/>
  <c r="NG138" i="4"/>
  <c r="NG189" i="4"/>
  <c r="NG147" i="4"/>
  <c r="NG135" i="4"/>
  <c r="NH132" i="4"/>
  <c r="BG372" i="2"/>
  <c r="BH372" i="2" s="1"/>
  <c r="BF373" i="2"/>
  <c r="AY370" i="2"/>
  <c r="AZ370" i="2" s="1"/>
  <c r="AX371" i="2"/>
  <c r="NA98" i="4" l="1"/>
  <c r="NB85" i="4"/>
  <c r="ND9" i="3"/>
  <c r="ND10" i="3" s="1"/>
  <c r="NB13" i="3"/>
  <c r="NC83" i="4"/>
  <c r="NC35" i="4"/>
  <c r="NC36" i="4" s="1" a="1"/>
  <c r="NC36" i="4" s="1"/>
  <c r="NC37" i="4" s="1"/>
  <c r="NC38" i="4" s="1"/>
  <c r="NC39" i="4" s="1"/>
  <c r="NH195" i="4"/>
  <c r="NH186" i="4"/>
  <c r="NH173" i="4"/>
  <c r="NH163" i="4"/>
  <c r="NH153" i="4"/>
  <c r="NH138" i="4"/>
  <c r="NH139" i="4"/>
  <c r="NH192" i="4"/>
  <c r="NH188" i="4"/>
  <c r="NH171" i="4"/>
  <c r="NH161" i="4"/>
  <c r="NH148" i="4"/>
  <c r="NH136" i="4"/>
  <c r="NH137" i="4"/>
  <c r="NH152" i="4"/>
  <c r="NH194" i="4"/>
  <c r="NH185" i="4"/>
  <c r="NH169" i="4"/>
  <c r="NH172" i="4"/>
  <c r="NH146" i="4"/>
  <c r="NH134" i="4"/>
  <c r="NH135" i="4"/>
  <c r="NH181" i="4"/>
  <c r="NH189" i="4"/>
  <c r="NH177" i="4"/>
  <c r="NH174" i="4"/>
  <c r="NH159" i="4"/>
  <c r="NH140" i="4"/>
  <c r="NH141" i="4"/>
  <c r="NH145" i="4"/>
  <c r="NH197" i="4"/>
  <c r="NH187" i="4"/>
  <c r="NH183" i="4"/>
  <c r="NH170" i="4"/>
  <c r="NH157" i="4"/>
  <c r="NH158" i="4"/>
  <c r="NH154" i="4"/>
  <c r="NH175" i="4"/>
  <c r="NH142" i="4"/>
  <c r="NH178" i="4"/>
  <c r="NH147" i="4"/>
  <c r="NH182" i="4"/>
  <c r="NH196" i="4"/>
  <c r="NH176" i="4"/>
  <c r="NH162" i="4"/>
  <c r="NH191" i="4"/>
  <c r="NH168" i="4"/>
  <c r="NH149" i="4"/>
  <c r="NH190" i="4"/>
  <c r="NH164" i="4"/>
  <c r="NH143" i="4"/>
  <c r="NH193" i="4"/>
  <c r="NH160" i="4"/>
  <c r="NH133" i="4"/>
  <c r="NH184" i="4"/>
  <c r="NH155" i="4"/>
  <c r="NH156" i="4"/>
  <c r="NH179" i="4"/>
  <c r="NH144" i="4"/>
  <c r="NI132" i="4"/>
  <c r="AY371" i="2"/>
  <c r="AZ371" i="2" s="1"/>
  <c r="AX372" i="2"/>
  <c r="BG373" i="2"/>
  <c r="BH373" i="2" s="1"/>
  <c r="BF374" i="2"/>
  <c r="NI82" i="4"/>
  <c r="NH96" i="4" s="1"/>
  <c r="NC85" i="4" l="1"/>
  <c r="NB98" i="4"/>
  <c r="NE9" i="3"/>
  <c r="NE10" i="3" s="1"/>
  <c r="NC13" i="3"/>
  <c r="ND35" i="4"/>
  <c r="ND36" i="4" s="1" a="1"/>
  <c r="ND36" i="4" s="1"/>
  <c r="ND37" i="4" s="1"/>
  <c r="ND38" i="4" s="1"/>
  <c r="ND39" i="4" s="1"/>
  <c r="ND83" i="4"/>
  <c r="BG374" i="2"/>
  <c r="BH374" i="2" s="1"/>
  <c r="BF375" i="2"/>
  <c r="NI191" i="4"/>
  <c r="NI177" i="4"/>
  <c r="NI168" i="4"/>
  <c r="NI157" i="4"/>
  <c r="NI173" i="4"/>
  <c r="NI149" i="4"/>
  <c r="NI135" i="4"/>
  <c r="NI152" i="4"/>
  <c r="NI189" i="4"/>
  <c r="NI186" i="4"/>
  <c r="NI163" i="4"/>
  <c r="NI155" i="4"/>
  <c r="NI158" i="4"/>
  <c r="NI145" i="4"/>
  <c r="NI133" i="4"/>
  <c r="NI181" i="4"/>
  <c r="NI197" i="4"/>
  <c r="NI188" i="4"/>
  <c r="NI178" i="4"/>
  <c r="NI161" i="4"/>
  <c r="NI153" i="4"/>
  <c r="NI154" i="4"/>
  <c r="NI141" i="4"/>
  <c r="NI182" i="4"/>
  <c r="NI195" i="4"/>
  <c r="NI185" i="4"/>
  <c r="NI174" i="4"/>
  <c r="NI164" i="4"/>
  <c r="NI144" i="4"/>
  <c r="NI138" i="4"/>
  <c r="NI169" i="4"/>
  <c r="NI194" i="4"/>
  <c r="NI183" i="4"/>
  <c r="NI172" i="4"/>
  <c r="NI160" i="4"/>
  <c r="NI142" i="4"/>
  <c r="NI162" i="4"/>
  <c r="NI136" i="4"/>
  <c r="NI184" i="4"/>
  <c r="NI147" i="4"/>
  <c r="NI196" i="4"/>
  <c r="NI170" i="4"/>
  <c r="NI143" i="4"/>
  <c r="NI193" i="4"/>
  <c r="NI175" i="4"/>
  <c r="NI156" i="4"/>
  <c r="NI192" i="4"/>
  <c r="NI171" i="4"/>
  <c r="NI139" i="4"/>
  <c r="NI190" i="4"/>
  <c r="NI159" i="4"/>
  <c r="NI137" i="4"/>
  <c r="NI187" i="4"/>
  <c r="NI148" i="4"/>
  <c r="NI134" i="4"/>
  <c r="NI179" i="4"/>
  <c r="NI146" i="4"/>
  <c r="NI176" i="4"/>
  <c r="NI140" i="4"/>
  <c r="NJ132" i="4"/>
  <c r="NJ82" i="4"/>
  <c r="NI96" i="4" s="1"/>
  <c r="AY372" i="2"/>
  <c r="AZ372" i="2" s="1"/>
  <c r="AX373" i="2"/>
  <c r="NC98" i="4" l="1"/>
  <c r="ND85" i="4"/>
  <c r="NF9" i="3"/>
  <c r="NF10" i="3" s="1"/>
  <c r="ND13" i="3"/>
  <c r="NE83" i="4"/>
  <c r="NE35" i="4"/>
  <c r="NE36" i="4" s="1" a="1"/>
  <c r="NE36" i="4" s="1"/>
  <c r="NE37" i="4" s="1"/>
  <c r="NE38" i="4" s="1"/>
  <c r="NE39" i="4" s="1"/>
  <c r="NJ194" i="4"/>
  <c r="NJ189" i="4"/>
  <c r="NJ170" i="4"/>
  <c r="NJ173" i="4"/>
  <c r="NJ145" i="4"/>
  <c r="NJ137" i="4"/>
  <c r="NJ144" i="4"/>
  <c r="NJ193" i="4"/>
  <c r="NJ186" i="4"/>
  <c r="NJ179" i="4"/>
  <c r="NJ168" i="4"/>
  <c r="NJ143" i="4"/>
  <c r="NJ135" i="4"/>
  <c r="NJ136" i="4"/>
  <c r="NJ152" i="4"/>
  <c r="NJ192" i="4"/>
  <c r="NJ183" i="4"/>
  <c r="NJ175" i="4"/>
  <c r="NJ161" i="4"/>
  <c r="NJ141" i="4"/>
  <c r="NJ133" i="4"/>
  <c r="NJ134" i="4"/>
  <c r="NJ181" i="4"/>
  <c r="NJ187" i="4"/>
  <c r="NJ184" i="4"/>
  <c r="NJ164" i="4"/>
  <c r="NJ154" i="4"/>
  <c r="NJ148" i="4"/>
  <c r="NJ142" i="4"/>
  <c r="NJ138" i="4"/>
  <c r="NJ196" i="4"/>
  <c r="NJ185" i="4"/>
  <c r="NJ174" i="4"/>
  <c r="NJ162" i="4"/>
  <c r="NJ149" i="4"/>
  <c r="NJ140" i="4"/>
  <c r="NJ177" i="4"/>
  <c r="NJ197" i="4"/>
  <c r="NJ191" i="4"/>
  <c r="NJ163" i="4"/>
  <c r="NJ195" i="4"/>
  <c r="NJ160" i="4"/>
  <c r="NJ153" i="4"/>
  <c r="NJ190" i="4"/>
  <c r="NJ158" i="4"/>
  <c r="NJ155" i="4"/>
  <c r="NJ188" i="4"/>
  <c r="NJ156" i="4"/>
  <c r="NJ157" i="4"/>
  <c r="NJ178" i="4"/>
  <c r="NJ147" i="4"/>
  <c r="NJ146" i="4"/>
  <c r="NJ176" i="4"/>
  <c r="NJ169" i="4"/>
  <c r="NJ172" i="4"/>
  <c r="NJ159" i="4"/>
  <c r="NJ182" i="4"/>
  <c r="NJ171" i="4"/>
  <c r="NJ139" i="4"/>
  <c r="NK132" i="4"/>
  <c r="AY373" i="2"/>
  <c r="AZ373" i="2" s="1"/>
  <c r="AX374" i="2"/>
  <c r="BG375" i="2"/>
  <c r="BH375" i="2" s="1"/>
  <c r="BF376" i="2"/>
  <c r="NK82" i="4"/>
  <c r="NJ96" i="4" s="1"/>
  <c r="ND98" i="4" l="1"/>
  <c r="NE85" i="4"/>
  <c r="NG9" i="3"/>
  <c r="NG10" i="3" s="1"/>
  <c r="NE13" i="3"/>
  <c r="NF83" i="4"/>
  <c r="NF35" i="4"/>
  <c r="NF36" i="4" s="1" a="1"/>
  <c r="NF36" i="4" s="1"/>
  <c r="NF37" i="4" s="1"/>
  <c r="NF38" i="4" s="1"/>
  <c r="NF39" i="4" s="1"/>
  <c r="NL82" i="4"/>
  <c r="NK96" i="4" s="1"/>
  <c r="NK188" i="4"/>
  <c r="NK183" i="4"/>
  <c r="NK162" i="4"/>
  <c r="NK154" i="4"/>
  <c r="NK159" i="4"/>
  <c r="NK153" i="4"/>
  <c r="NK134" i="4"/>
  <c r="NK152" i="4"/>
  <c r="NK191" i="4"/>
  <c r="NK178" i="4"/>
  <c r="NK160" i="4"/>
  <c r="NK149" i="4"/>
  <c r="NK155" i="4"/>
  <c r="NK146" i="4"/>
  <c r="NK133" i="4"/>
  <c r="NK181" i="4"/>
  <c r="NK197" i="4"/>
  <c r="NK189" i="4"/>
  <c r="NK179" i="4"/>
  <c r="NK176" i="4"/>
  <c r="NK147" i="4"/>
  <c r="NK148" i="4"/>
  <c r="NK142" i="4"/>
  <c r="NK182" i="4"/>
  <c r="NK195" i="4"/>
  <c r="NK185" i="4"/>
  <c r="NK171" i="4"/>
  <c r="NK161" i="4"/>
  <c r="NK141" i="4"/>
  <c r="NK139" i="4"/>
  <c r="NK138" i="4"/>
  <c r="NK193" i="4"/>
  <c r="NK186" i="4"/>
  <c r="NK169" i="4"/>
  <c r="NK158" i="4"/>
  <c r="NK174" i="4"/>
  <c r="NK163" i="4"/>
  <c r="NK137" i="4"/>
  <c r="NK194" i="4"/>
  <c r="NK172" i="4"/>
  <c r="NK157" i="4"/>
  <c r="NK190" i="4"/>
  <c r="NK168" i="4"/>
  <c r="NK170" i="4"/>
  <c r="NK192" i="4"/>
  <c r="NK156" i="4"/>
  <c r="NK136" i="4"/>
  <c r="NK187" i="4"/>
  <c r="NK145" i="4"/>
  <c r="NK135" i="4"/>
  <c r="NK184" i="4"/>
  <c r="NK143" i="4"/>
  <c r="NK175" i="4"/>
  <c r="NK177" i="4"/>
  <c r="NK173" i="4"/>
  <c r="NK144" i="4"/>
  <c r="NK196" i="4"/>
  <c r="NK164" i="4"/>
  <c r="NK140" i="4"/>
  <c r="NL132" i="4"/>
  <c r="BG376" i="2"/>
  <c r="BH376" i="2" s="1"/>
  <c r="BF377" i="2"/>
  <c r="AY374" i="2"/>
  <c r="AZ374" i="2" s="1"/>
  <c r="AX375" i="2"/>
  <c r="NE98" i="4" l="1"/>
  <c r="NF85" i="4"/>
  <c r="NH9" i="3"/>
  <c r="NH10" i="3" s="1"/>
  <c r="NF13" i="3"/>
  <c r="NG83" i="4"/>
  <c r="NG35" i="4"/>
  <c r="NG36" i="4" s="1" a="1"/>
  <c r="NG36" i="4" s="1"/>
  <c r="NG37" i="4" s="1"/>
  <c r="NG38" i="4" s="1"/>
  <c r="NG39" i="4" s="1"/>
  <c r="BG377" i="2"/>
  <c r="BH377" i="2" s="1"/>
  <c r="BF378" i="2"/>
  <c r="NL195" i="4"/>
  <c r="NL186" i="4"/>
  <c r="NL169" i="4"/>
  <c r="NL162" i="4"/>
  <c r="NL142" i="4"/>
  <c r="NL134" i="4"/>
  <c r="NL135" i="4"/>
  <c r="NL193" i="4"/>
  <c r="NL189" i="4"/>
  <c r="NL185" i="4"/>
  <c r="NL159" i="4"/>
  <c r="NL140" i="4"/>
  <c r="NL164" i="4"/>
  <c r="NL133" i="4"/>
  <c r="NL152" i="4"/>
  <c r="NL194" i="4"/>
  <c r="NL184" i="4"/>
  <c r="NL176" i="4"/>
  <c r="NL157" i="4"/>
  <c r="NL170" i="4"/>
  <c r="NL154" i="4"/>
  <c r="NL178" i="4"/>
  <c r="NL181" i="4"/>
  <c r="NL192" i="4"/>
  <c r="NL175" i="4"/>
  <c r="NL163" i="4"/>
  <c r="NL148" i="4"/>
  <c r="NL149" i="4"/>
  <c r="NL156" i="4"/>
  <c r="NL139" i="4"/>
  <c r="NL196" i="4"/>
  <c r="NL188" i="4"/>
  <c r="NL173" i="4"/>
  <c r="NL161" i="4"/>
  <c r="NL146" i="4"/>
  <c r="NL141" i="4"/>
  <c r="NL145" i="4"/>
  <c r="NL191" i="4"/>
  <c r="NL155" i="4"/>
  <c r="NL137" i="4"/>
  <c r="NL187" i="4"/>
  <c r="NL153" i="4"/>
  <c r="NL158" i="4"/>
  <c r="NL179" i="4"/>
  <c r="NL144" i="4"/>
  <c r="NL147" i="4"/>
  <c r="NL177" i="4"/>
  <c r="NL183" i="4"/>
  <c r="NL171" i="4"/>
  <c r="NL160" i="4"/>
  <c r="NL172" i="4"/>
  <c r="NL136" i="4"/>
  <c r="NL182" i="4"/>
  <c r="NL197" i="4"/>
  <c r="NL168" i="4"/>
  <c r="NL143" i="4"/>
  <c r="NL174" i="4"/>
  <c r="NL138" i="4"/>
  <c r="NL190" i="4"/>
  <c r="NM132" i="4"/>
  <c r="NM82" i="4"/>
  <c r="NL96" i="4" s="1"/>
  <c r="AY375" i="2"/>
  <c r="AZ375" i="2" s="1"/>
  <c r="AX376" i="2"/>
  <c r="NF98" i="4" l="1"/>
  <c r="NG85" i="4"/>
  <c r="NI9" i="3"/>
  <c r="NI10" i="3" s="1"/>
  <c r="NG13" i="3"/>
  <c r="NH83" i="4"/>
  <c r="NH35" i="4"/>
  <c r="NH36" i="4" s="1" a="1"/>
  <c r="NH36" i="4" s="1"/>
  <c r="NH37" i="4" s="1"/>
  <c r="NH38" i="4" s="1"/>
  <c r="NH39" i="4" s="1"/>
  <c r="AY376" i="2"/>
  <c r="AZ376" i="2" s="1"/>
  <c r="AX377" i="2"/>
  <c r="NN82" i="4"/>
  <c r="NM96" i="4" s="1"/>
  <c r="NM191" i="4"/>
  <c r="NM187" i="4"/>
  <c r="NM161" i="4"/>
  <c r="NM153" i="4"/>
  <c r="NM156" i="4"/>
  <c r="NM154" i="4"/>
  <c r="NM133" i="4"/>
  <c r="NM182" i="4"/>
  <c r="NM189" i="4"/>
  <c r="NM185" i="4"/>
  <c r="NM190" i="4"/>
  <c r="NM148" i="4"/>
  <c r="NM149" i="4"/>
  <c r="NM147" i="4"/>
  <c r="NM135" i="4"/>
  <c r="NM197" i="4"/>
  <c r="NM186" i="4"/>
  <c r="NM176" i="4"/>
  <c r="NM173" i="4"/>
  <c r="NM146" i="4"/>
  <c r="NM145" i="4"/>
  <c r="NM143" i="4"/>
  <c r="NM193" i="4"/>
  <c r="NM179" i="4"/>
  <c r="NM170" i="4"/>
  <c r="NM159" i="4"/>
  <c r="NM140" i="4"/>
  <c r="NM178" i="4"/>
  <c r="NM171" i="4"/>
  <c r="NM192" i="4"/>
  <c r="NM177" i="4"/>
  <c r="NM168" i="4"/>
  <c r="NM157" i="4"/>
  <c r="NM175" i="4"/>
  <c r="NM164" i="4"/>
  <c r="NM136" i="4"/>
  <c r="NM152" i="4"/>
  <c r="NM183" i="4"/>
  <c r="NM155" i="4"/>
  <c r="NM139" i="4"/>
  <c r="NM184" i="4"/>
  <c r="NM144" i="4"/>
  <c r="NM134" i="4"/>
  <c r="NM188" i="4"/>
  <c r="NM142" i="4"/>
  <c r="NM174" i="4"/>
  <c r="NM160" i="4"/>
  <c r="NM172" i="4"/>
  <c r="NM141" i="4"/>
  <c r="NM196" i="4"/>
  <c r="NM163" i="4"/>
  <c r="NM138" i="4"/>
  <c r="NM181" i="4"/>
  <c r="NM195" i="4"/>
  <c r="NM169" i="4"/>
  <c r="NM158" i="4"/>
  <c r="NM162" i="4"/>
  <c r="NM137" i="4"/>
  <c r="NM194" i="4"/>
  <c r="NN132" i="4"/>
  <c r="BG378" i="2"/>
  <c r="BH378" i="2" s="1"/>
  <c r="BF379" i="2"/>
  <c r="NJ9" i="3" l="1"/>
  <c r="NJ10" i="3" s="1"/>
  <c r="NH13" i="3"/>
  <c r="NI35" i="4"/>
  <c r="NI36" i="4" s="1" a="1"/>
  <c r="NI36" i="4" s="1"/>
  <c r="NI37" i="4" s="1"/>
  <c r="NI38" i="4" s="1"/>
  <c r="NI39" i="4" s="1"/>
  <c r="NI83" i="4"/>
  <c r="NG98" i="4"/>
  <c r="NH85" i="4"/>
  <c r="NO82" i="4"/>
  <c r="NN96" i="4" s="1"/>
  <c r="NN196" i="4"/>
  <c r="NN187" i="4"/>
  <c r="NN173" i="4"/>
  <c r="NN158" i="4"/>
  <c r="NN183" i="4"/>
  <c r="NN137" i="4"/>
  <c r="NN146" i="4"/>
  <c r="NN195" i="4"/>
  <c r="NN185" i="4"/>
  <c r="NN169" i="4"/>
  <c r="NN156" i="4"/>
  <c r="NN171" i="4"/>
  <c r="NN135" i="4"/>
  <c r="NN136" i="4"/>
  <c r="NN192" i="4"/>
  <c r="NN178" i="4"/>
  <c r="NN184" i="4"/>
  <c r="NN154" i="4"/>
  <c r="NN186" i="4"/>
  <c r="NN133" i="4"/>
  <c r="NN134" i="4"/>
  <c r="NN189" i="4"/>
  <c r="NN172" i="4"/>
  <c r="NN160" i="4"/>
  <c r="NN145" i="4"/>
  <c r="NN153" i="4"/>
  <c r="NN144" i="4"/>
  <c r="NN140" i="4"/>
  <c r="NN182" i="4"/>
  <c r="NN197" i="4"/>
  <c r="NN190" i="4"/>
  <c r="NN170" i="4"/>
  <c r="NN175" i="4"/>
  <c r="NN143" i="4"/>
  <c r="NN142" i="4"/>
  <c r="NN139" i="4"/>
  <c r="NN188" i="4"/>
  <c r="NN147" i="4"/>
  <c r="NN159" i="4"/>
  <c r="NN176" i="4"/>
  <c r="NN141" i="4"/>
  <c r="NN148" i="4"/>
  <c r="NN174" i="4"/>
  <c r="NN179" i="4"/>
  <c r="NN177" i="4"/>
  <c r="NN161" i="4"/>
  <c r="NN164" i="4"/>
  <c r="NN138" i="4"/>
  <c r="NN152" i="4"/>
  <c r="NN194" i="4"/>
  <c r="NN162" i="4"/>
  <c r="NN168" i="4"/>
  <c r="NN181" i="4"/>
  <c r="NN191" i="4"/>
  <c r="NN163" i="4"/>
  <c r="NN155" i="4"/>
  <c r="NN193" i="4"/>
  <c r="NN149" i="4"/>
  <c r="NN157" i="4"/>
  <c r="NO132" i="4"/>
  <c r="BG379" i="2"/>
  <c r="BH379" i="2" s="1"/>
  <c r="BF380" i="2"/>
  <c r="AY377" i="2"/>
  <c r="AZ377" i="2" s="1"/>
  <c r="AX378" i="2"/>
  <c r="NH98" i="4" l="1"/>
  <c r="NI85" i="4"/>
  <c r="NK9" i="3"/>
  <c r="NK10" i="3" s="1"/>
  <c r="NI13" i="3"/>
  <c r="NJ35" i="4"/>
  <c r="NJ36" i="4" s="1" a="1"/>
  <c r="NJ36" i="4" s="1"/>
  <c r="NJ37" i="4" s="1"/>
  <c r="NJ38" i="4" s="1"/>
  <c r="NJ39" i="4" s="1"/>
  <c r="NJ83" i="4"/>
  <c r="NO188" i="4"/>
  <c r="NO176" i="4"/>
  <c r="NO160" i="4"/>
  <c r="NO147" i="4"/>
  <c r="NO157" i="4"/>
  <c r="NO148" i="4"/>
  <c r="NO133" i="4"/>
  <c r="NO182" i="4"/>
  <c r="NO185" i="4"/>
  <c r="NO175" i="4"/>
  <c r="NO174" i="4"/>
  <c r="NO145" i="4"/>
  <c r="NO153" i="4"/>
  <c r="NO144" i="4"/>
  <c r="NO134" i="4"/>
  <c r="NO197" i="4"/>
  <c r="NO184" i="4"/>
  <c r="NO173" i="4"/>
  <c r="NO170" i="4"/>
  <c r="NO143" i="4"/>
  <c r="NO146" i="4"/>
  <c r="NO140" i="4"/>
  <c r="NO193" i="4"/>
  <c r="NO194" i="4"/>
  <c r="NO191" i="4"/>
  <c r="NO156" i="4"/>
  <c r="NO186" i="4"/>
  <c r="NO168" i="4"/>
  <c r="NO138" i="4"/>
  <c r="NO192" i="4"/>
  <c r="NO183" i="4"/>
  <c r="NO164" i="4"/>
  <c r="NO154" i="4"/>
  <c r="NO179" i="4"/>
  <c r="NO159" i="4"/>
  <c r="NO137" i="4"/>
  <c r="NO152" i="4"/>
  <c r="NO178" i="4"/>
  <c r="NO141" i="4"/>
  <c r="NO135" i="4"/>
  <c r="NO177" i="4"/>
  <c r="NO189" i="4"/>
  <c r="NO171" i="4"/>
  <c r="NO161" i="4"/>
  <c r="NO169" i="4"/>
  <c r="NO142" i="4"/>
  <c r="NO196" i="4"/>
  <c r="NO162" i="4"/>
  <c r="NO139" i="4"/>
  <c r="NO195" i="4"/>
  <c r="NO163" i="4"/>
  <c r="NO155" i="4"/>
  <c r="NO181" i="4"/>
  <c r="NO190" i="4"/>
  <c r="NO158" i="4"/>
  <c r="NO172" i="4"/>
  <c r="NO187" i="4"/>
  <c r="NO149" i="4"/>
  <c r="NO136" i="4"/>
  <c r="NP132" i="4"/>
  <c r="AY378" i="2"/>
  <c r="AZ378" i="2" s="1"/>
  <c r="AX379" i="2"/>
  <c r="NP82" i="4"/>
  <c r="NO96" i="4" s="1"/>
  <c r="BG380" i="2"/>
  <c r="BH380" i="2" s="1"/>
  <c r="BF381" i="2"/>
  <c r="NI98" i="4" l="1"/>
  <c r="NJ85" i="4"/>
  <c r="NL9" i="3"/>
  <c r="NL10" i="3" s="1"/>
  <c r="NJ13" i="3"/>
  <c r="NK35" i="4"/>
  <c r="NK36" i="4" s="1" a="1"/>
  <c r="NK36" i="4" s="1"/>
  <c r="NK37" i="4" s="1"/>
  <c r="NK38" i="4" s="1"/>
  <c r="NK39" i="4" s="1"/>
  <c r="NK83" i="4"/>
  <c r="AY379" i="2"/>
  <c r="AZ379" i="2" s="1"/>
  <c r="AX380" i="2"/>
  <c r="BG381" i="2"/>
  <c r="BH381" i="2" s="1"/>
  <c r="BF382" i="2"/>
  <c r="NP195" i="4"/>
  <c r="NP186" i="4"/>
  <c r="NP171" i="4"/>
  <c r="NP161" i="4"/>
  <c r="NP146" i="4"/>
  <c r="NP139" i="4"/>
  <c r="NP137" i="4"/>
  <c r="NP152" i="4"/>
  <c r="NP194" i="4"/>
  <c r="NP185" i="4"/>
  <c r="NP169" i="4"/>
  <c r="NP164" i="4"/>
  <c r="NP144" i="4"/>
  <c r="NP136" i="4"/>
  <c r="NP135" i="4"/>
  <c r="NP181" i="4"/>
  <c r="NP193" i="4"/>
  <c r="NP188" i="4"/>
  <c r="NP178" i="4"/>
  <c r="NP160" i="4"/>
  <c r="NP142" i="4"/>
  <c r="NP134" i="4"/>
  <c r="NP133" i="4"/>
  <c r="NP182" i="4"/>
  <c r="NP191" i="4"/>
  <c r="NP177" i="4"/>
  <c r="NP170" i="4"/>
  <c r="NP155" i="4"/>
  <c r="NP162" i="4"/>
  <c r="NP158" i="4"/>
  <c r="NP141" i="4"/>
  <c r="NP196" i="4"/>
  <c r="NP187" i="4"/>
  <c r="NP175" i="4"/>
  <c r="NP168" i="4"/>
  <c r="NP153" i="4"/>
  <c r="NP154" i="4"/>
  <c r="NP147" i="4"/>
  <c r="NP189" i="4"/>
  <c r="NP157" i="4"/>
  <c r="NP176" i="4"/>
  <c r="NP183" i="4"/>
  <c r="NP148" i="4"/>
  <c r="NP149" i="4"/>
  <c r="NP179" i="4"/>
  <c r="NP140" i="4"/>
  <c r="NP173" i="4"/>
  <c r="NP172" i="4"/>
  <c r="NP184" i="4"/>
  <c r="NP143" i="4"/>
  <c r="NP197" i="4"/>
  <c r="NP174" i="4"/>
  <c r="NP156" i="4"/>
  <c r="NP192" i="4"/>
  <c r="NP163" i="4"/>
  <c r="NP145" i="4"/>
  <c r="NP190" i="4"/>
  <c r="NP159" i="4"/>
  <c r="NP138" i="4"/>
  <c r="NQ132" i="4"/>
  <c r="NQ82" i="4"/>
  <c r="NP96" i="4" s="1"/>
  <c r="NM9" i="3" l="1"/>
  <c r="NM10" i="3" s="1"/>
  <c r="NK13" i="3"/>
  <c r="NL35" i="4"/>
  <c r="NL36" i="4" s="1" a="1"/>
  <c r="NL36" i="4" s="1"/>
  <c r="NL37" i="4" s="1"/>
  <c r="NL38" i="4" s="1"/>
  <c r="NL39" i="4" s="1"/>
  <c r="NL83" i="4"/>
  <c r="NJ98" i="4"/>
  <c r="NK85" i="4"/>
  <c r="NQ191" i="4"/>
  <c r="NQ185" i="4"/>
  <c r="NQ163" i="4"/>
  <c r="NQ155" i="4"/>
  <c r="NQ162" i="4"/>
  <c r="NQ149" i="4"/>
  <c r="NQ133" i="4"/>
  <c r="NQ182" i="4"/>
  <c r="NQ189" i="4"/>
  <c r="NQ184" i="4"/>
  <c r="NQ161" i="4"/>
  <c r="NQ153" i="4"/>
  <c r="NQ158" i="4"/>
  <c r="NQ145" i="4"/>
  <c r="NQ135" i="4"/>
  <c r="NQ197" i="4"/>
  <c r="NQ188" i="4"/>
  <c r="NQ178" i="4"/>
  <c r="NQ175" i="4"/>
  <c r="NQ148" i="4"/>
  <c r="NQ154" i="4"/>
  <c r="NQ141" i="4"/>
  <c r="NQ194" i="4"/>
  <c r="NQ183" i="4"/>
  <c r="NQ170" i="4"/>
  <c r="NQ160" i="4"/>
  <c r="NQ142" i="4"/>
  <c r="NQ138" i="4"/>
  <c r="NQ139" i="4"/>
  <c r="NQ192" i="4"/>
  <c r="NQ179" i="4"/>
  <c r="NQ190" i="4"/>
  <c r="NQ159" i="4"/>
  <c r="NQ140" i="4"/>
  <c r="NQ176" i="4"/>
  <c r="NQ136" i="4"/>
  <c r="NQ152" i="4"/>
  <c r="NQ177" i="4"/>
  <c r="NQ144" i="4"/>
  <c r="NQ174" i="4"/>
  <c r="NQ169" i="4"/>
  <c r="NQ172" i="4"/>
  <c r="NQ147" i="4"/>
  <c r="NQ196" i="4"/>
  <c r="NQ168" i="4"/>
  <c r="NQ143" i="4"/>
  <c r="NQ181" i="4"/>
  <c r="NQ193" i="4"/>
  <c r="NQ171" i="4"/>
  <c r="NQ156" i="4"/>
  <c r="NQ195" i="4"/>
  <c r="NQ164" i="4"/>
  <c r="NQ137" i="4"/>
  <c r="NQ187" i="4"/>
  <c r="NQ157" i="4"/>
  <c r="NQ173" i="4"/>
  <c r="NQ186" i="4"/>
  <c r="NQ146" i="4"/>
  <c r="NQ134" i="4"/>
  <c r="NR132" i="4"/>
  <c r="BG382" i="2"/>
  <c r="BH382" i="2" s="1"/>
  <c r="BF383" i="2"/>
  <c r="NR82" i="4"/>
  <c r="NQ96" i="4" s="1"/>
  <c r="AY380" i="2"/>
  <c r="AZ380" i="2" s="1"/>
  <c r="AX381" i="2"/>
  <c r="NK98" i="4" l="1"/>
  <c r="NL85" i="4"/>
  <c r="NN9" i="3"/>
  <c r="NN10" i="3" s="1"/>
  <c r="NL13" i="3"/>
  <c r="NM35" i="4"/>
  <c r="NM36" i="4" s="1" a="1"/>
  <c r="NM36" i="4" s="1"/>
  <c r="NM37" i="4" s="1"/>
  <c r="NM38" i="4" s="1"/>
  <c r="NM39" i="4" s="1"/>
  <c r="NM83" i="4"/>
  <c r="NR194" i="4"/>
  <c r="NR188" i="4"/>
  <c r="NR179" i="4"/>
  <c r="NR169" i="4"/>
  <c r="NR147" i="4"/>
  <c r="NR137" i="4"/>
  <c r="NR140" i="4"/>
  <c r="NR195" i="4"/>
  <c r="NR184" i="4"/>
  <c r="NR175" i="4"/>
  <c r="NR192" i="4"/>
  <c r="NR145" i="4"/>
  <c r="NR135" i="4"/>
  <c r="NR139" i="4"/>
  <c r="NR193" i="4"/>
  <c r="NR178" i="4"/>
  <c r="NR171" i="4"/>
  <c r="NR168" i="4"/>
  <c r="NR143" i="4"/>
  <c r="NR133" i="4"/>
  <c r="NR136" i="4"/>
  <c r="NR187" i="4"/>
  <c r="NR172" i="4"/>
  <c r="NR162" i="4"/>
  <c r="NR156" i="4"/>
  <c r="NR163" i="4"/>
  <c r="NR138" i="4"/>
  <c r="NR142" i="4"/>
  <c r="NR152" i="4"/>
  <c r="NR197" i="4"/>
  <c r="NR185" i="4"/>
  <c r="NR170" i="4"/>
  <c r="NR160" i="4"/>
  <c r="NR154" i="4"/>
  <c r="NR155" i="4"/>
  <c r="NR159" i="4"/>
  <c r="NR181" i="4"/>
  <c r="NR174" i="4"/>
  <c r="NR141" i="4"/>
  <c r="NR183" i="4"/>
  <c r="NR173" i="4"/>
  <c r="NR177" i="4"/>
  <c r="NR144" i="4"/>
  <c r="NR196" i="4"/>
  <c r="NR164" i="4"/>
  <c r="NR157" i="4"/>
  <c r="NR182" i="4"/>
  <c r="NR191" i="4"/>
  <c r="NR189" i="4"/>
  <c r="NR146" i="4"/>
  <c r="NR190" i="4"/>
  <c r="NR161" i="4"/>
  <c r="NR148" i="4"/>
  <c r="NR186" i="4"/>
  <c r="NR158" i="4"/>
  <c r="NR134" i="4"/>
  <c r="NR153" i="4"/>
  <c r="NR176" i="4"/>
  <c r="NR149" i="4"/>
  <c r="NS132" i="4"/>
  <c r="AY381" i="2"/>
  <c r="AZ381" i="2" s="1"/>
  <c r="AX382" i="2"/>
  <c r="NS82" i="4"/>
  <c r="NR96" i="4" s="1"/>
  <c r="BG383" i="2"/>
  <c r="BH383" i="2" s="1"/>
  <c r="BF384" i="2"/>
  <c r="NL98" i="4" l="1"/>
  <c r="NM85" i="4"/>
  <c r="NO9" i="3"/>
  <c r="NO10" i="3" s="1"/>
  <c r="NM13" i="3"/>
  <c r="NN35" i="4"/>
  <c r="NN36" i="4" s="1" a="1"/>
  <c r="NN36" i="4" s="1"/>
  <c r="NN37" i="4" s="1"/>
  <c r="NN38" i="4" s="1"/>
  <c r="NN39" i="4" s="1"/>
  <c r="NN83" i="4"/>
  <c r="NS190" i="4"/>
  <c r="NS186" i="4"/>
  <c r="NS177" i="4"/>
  <c r="NS156" i="4"/>
  <c r="NS163" i="4"/>
  <c r="NS153" i="4"/>
  <c r="NS133" i="4"/>
  <c r="NS152" i="4"/>
  <c r="NS188" i="4"/>
  <c r="NS183" i="4"/>
  <c r="NS164" i="4"/>
  <c r="NS154" i="4"/>
  <c r="NS159" i="4"/>
  <c r="NS146" i="4"/>
  <c r="NS134" i="4"/>
  <c r="NS181" i="4"/>
  <c r="NS197" i="4"/>
  <c r="NS189" i="4"/>
  <c r="NS179" i="4"/>
  <c r="NS162" i="4"/>
  <c r="NS149" i="4"/>
  <c r="NS155" i="4"/>
  <c r="NS142" i="4"/>
  <c r="NS182" i="4"/>
  <c r="NS193" i="4"/>
  <c r="NS184" i="4"/>
  <c r="NS173" i="4"/>
  <c r="NS168" i="4"/>
  <c r="NS143" i="4"/>
  <c r="NS140" i="4"/>
  <c r="NS136" i="4"/>
  <c r="NS192" i="4"/>
  <c r="NS185" i="4"/>
  <c r="NS171" i="4"/>
  <c r="NS161" i="4"/>
  <c r="NS141" i="4"/>
  <c r="NS139" i="4"/>
  <c r="NS137" i="4"/>
  <c r="NS175" i="4"/>
  <c r="NS148" i="4"/>
  <c r="NS195" i="4"/>
  <c r="NS169" i="4"/>
  <c r="NS144" i="4"/>
  <c r="NS196" i="4"/>
  <c r="NS160" i="4"/>
  <c r="NS157" i="4"/>
  <c r="NS191" i="4"/>
  <c r="NS172" i="4"/>
  <c r="NS138" i="4"/>
  <c r="NS194" i="4"/>
  <c r="NS158" i="4"/>
  <c r="NS174" i="4"/>
  <c r="NS187" i="4"/>
  <c r="NS147" i="4"/>
  <c r="NS135" i="4"/>
  <c r="NS178" i="4"/>
  <c r="NS145" i="4"/>
  <c r="NS176" i="4"/>
  <c r="NS170" i="4"/>
  <c r="NT132" i="4"/>
  <c r="NT82" i="4"/>
  <c r="NS96" i="4" s="1"/>
  <c r="AY382" i="2"/>
  <c r="AZ382" i="2" s="1"/>
  <c r="AX383" i="2"/>
  <c r="BG384" i="2"/>
  <c r="BH384" i="2" s="1"/>
  <c r="BF385" i="2"/>
  <c r="NN13" i="3" l="1"/>
  <c r="NO35" i="4"/>
  <c r="NO36" i="4" s="1" a="1"/>
  <c r="NO36" i="4" s="1"/>
  <c r="NO37" i="4" s="1"/>
  <c r="NO38" i="4" s="1"/>
  <c r="NO39" i="4" s="1"/>
  <c r="NO83" i="4"/>
  <c r="NM98" i="4"/>
  <c r="NN85" i="4"/>
  <c r="NP9" i="3"/>
  <c r="NP10" i="3" s="1"/>
  <c r="NU82" i="4"/>
  <c r="NT96" i="4" s="1"/>
  <c r="AY383" i="2"/>
  <c r="AZ383" i="2" s="1"/>
  <c r="AX384" i="2"/>
  <c r="NT197" i="4"/>
  <c r="NT189" i="4"/>
  <c r="NT173" i="4"/>
  <c r="NT161" i="4"/>
  <c r="NT146" i="4"/>
  <c r="NT136" i="4"/>
  <c r="NT135" i="4"/>
  <c r="NT194" i="4"/>
  <c r="NT185" i="4"/>
  <c r="NT171" i="4"/>
  <c r="NT170" i="4"/>
  <c r="NT144" i="4"/>
  <c r="NT134" i="4"/>
  <c r="NT133" i="4"/>
  <c r="NT190" i="4"/>
  <c r="NT183" i="4"/>
  <c r="NT169" i="4"/>
  <c r="NT162" i="4"/>
  <c r="NT142" i="4"/>
  <c r="NT158" i="4"/>
  <c r="NT160" i="4"/>
  <c r="NT188" i="4"/>
  <c r="NT193" i="4"/>
  <c r="NT178" i="4"/>
  <c r="NT155" i="4"/>
  <c r="NT164" i="4"/>
  <c r="NT149" i="4"/>
  <c r="NT138" i="4"/>
  <c r="NT182" i="4"/>
  <c r="NT196" i="4"/>
  <c r="NT186" i="4"/>
  <c r="NT176" i="4"/>
  <c r="NT168" i="4"/>
  <c r="NT153" i="4"/>
  <c r="NT156" i="4"/>
  <c r="NT141" i="4"/>
  <c r="NT195" i="4"/>
  <c r="NT172" i="4"/>
  <c r="NT147" i="4"/>
  <c r="NT181" i="4"/>
  <c r="NT187" i="4"/>
  <c r="NT163" i="4"/>
  <c r="NT139" i="4"/>
  <c r="NT192" i="4"/>
  <c r="NT159" i="4"/>
  <c r="NT137" i="4"/>
  <c r="NT191" i="4"/>
  <c r="NT157" i="4"/>
  <c r="NT154" i="4"/>
  <c r="NT179" i="4"/>
  <c r="NT148" i="4"/>
  <c r="NT143" i="4"/>
  <c r="NT177" i="4"/>
  <c r="NT140" i="4"/>
  <c r="NT175" i="4"/>
  <c r="NT174" i="4"/>
  <c r="NT152" i="4"/>
  <c r="NT184" i="4"/>
  <c r="NT145" i="4"/>
  <c r="NU132" i="4"/>
  <c r="BG385" i="2"/>
  <c r="BH385" i="2" s="1"/>
  <c r="BF386" i="2"/>
  <c r="NQ9" i="3" l="1"/>
  <c r="NQ10" i="3" s="1"/>
  <c r="NO13" i="3"/>
  <c r="NP35" i="4"/>
  <c r="NP36" i="4" s="1" a="1"/>
  <c r="NP36" i="4" s="1"/>
  <c r="NP37" i="4" s="1"/>
  <c r="NP38" i="4" s="1"/>
  <c r="NP39" i="4" s="1"/>
  <c r="NP83" i="4"/>
  <c r="NN98" i="4"/>
  <c r="NO85" i="4"/>
  <c r="NU195" i="4"/>
  <c r="NU177" i="4"/>
  <c r="NU163" i="4"/>
  <c r="NU155" i="4"/>
  <c r="NU164" i="4"/>
  <c r="NU154" i="4"/>
  <c r="NU133" i="4"/>
  <c r="NU189" i="4"/>
  <c r="NU184" i="4"/>
  <c r="NU161" i="4"/>
  <c r="NU153" i="4"/>
  <c r="NU156" i="4"/>
  <c r="NU147" i="4"/>
  <c r="NU135" i="4"/>
  <c r="NU197" i="4"/>
  <c r="NU188" i="4"/>
  <c r="NU187" i="4"/>
  <c r="NU176" i="4"/>
  <c r="NU148" i="4"/>
  <c r="NU149" i="4"/>
  <c r="NU143" i="4"/>
  <c r="NU196" i="4"/>
  <c r="NU183" i="4"/>
  <c r="NU170" i="4"/>
  <c r="NU162" i="4"/>
  <c r="NU142" i="4"/>
  <c r="NU138" i="4"/>
  <c r="NU175" i="4"/>
  <c r="NU182" i="4"/>
  <c r="NU192" i="4"/>
  <c r="NU186" i="4"/>
  <c r="NU178" i="4"/>
  <c r="NU159" i="4"/>
  <c r="NU140" i="4"/>
  <c r="NU160" i="4"/>
  <c r="NU136" i="4"/>
  <c r="NU193" i="4"/>
  <c r="NU173" i="4"/>
  <c r="NU158" i="4"/>
  <c r="NU191" i="4"/>
  <c r="NU169" i="4"/>
  <c r="NU139" i="4"/>
  <c r="NU185" i="4"/>
  <c r="NU157" i="4"/>
  <c r="NU137" i="4"/>
  <c r="NU190" i="4"/>
  <c r="NU146" i="4"/>
  <c r="NU134" i="4"/>
  <c r="NU179" i="4"/>
  <c r="NU144" i="4"/>
  <c r="NU152" i="4"/>
  <c r="NU174" i="4"/>
  <c r="NU171" i="4"/>
  <c r="NU181" i="4"/>
  <c r="NU172" i="4"/>
  <c r="NU145" i="4"/>
  <c r="NU141" i="4"/>
  <c r="NU194" i="4"/>
  <c r="NU168" i="4"/>
  <c r="NV132" i="4"/>
  <c r="AY384" i="2"/>
  <c r="AZ384" i="2" s="1"/>
  <c r="AX385" i="2"/>
  <c r="NV82" i="4"/>
  <c r="NU96" i="4" s="1"/>
  <c r="BG386" i="2"/>
  <c r="BH386" i="2" s="1"/>
  <c r="BF387" i="2"/>
  <c r="NO98" i="4" l="1"/>
  <c r="NP85" i="4"/>
  <c r="NR9" i="3"/>
  <c r="NR10" i="3" s="1"/>
  <c r="NP13" i="3"/>
  <c r="NQ83" i="4"/>
  <c r="NQ35" i="4"/>
  <c r="NQ36" i="4" s="1" a="1"/>
  <c r="NQ36" i="4" s="1"/>
  <c r="NQ37" i="4" s="1"/>
  <c r="NQ38" i="4" s="1"/>
  <c r="NQ39" i="4" s="1"/>
  <c r="NV194" i="4"/>
  <c r="NV187" i="4"/>
  <c r="NV172" i="4"/>
  <c r="NV162" i="4"/>
  <c r="NV147" i="4"/>
  <c r="NV135" i="4"/>
  <c r="NV136" i="4"/>
  <c r="NV195" i="4"/>
  <c r="NV185" i="4"/>
  <c r="NV170" i="4"/>
  <c r="NV160" i="4"/>
  <c r="NV145" i="4"/>
  <c r="NV133" i="4"/>
  <c r="NV134" i="4"/>
  <c r="NV193" i="4"/>
  <c r="NV186" i="4"/>
  <c r="NV168" i="4"/>
  <c r="NV171" i="4"/>
  <c r="NV143" i="4"/>
  <c r="NV159" i="4"/>
  <c r="NV161" i="4"/>
  <c r="NV191" i="4"/>
  <c r="NV178" i="4"/>
  <c r="NV169" i="4"/>
  <c r="NV156" i="4"/>
  <c r="NV197" i="4"/>
  <c r="NV190" i="4"/>
  <c r="NV176" i="4"/>
  <c r="NV179" i="4"/>
  <c r="NV154" i="4"/>
  <c r="NV146" i="4"/>
  <c r="NV142" i="4"/>
  <c r="NV182" i="4"/>
  <c r="NV192" i="4"/>
  <c r="NV164" i="4"/>
  <c r="NV148" i="4"/>
  <c r="NV188" i="4"/>
  <c r="NV163" i="4"/>
  <c r="NV140" i="4"/>
  <c r="NV189" i="4"/>
  <c r="NV158" i="4"/>
  <c r="NV153" i="4"/>
  <c r="NV152" i="4"/>
  <c r="NV183" i="4"/>
  <c r="NV149" i="4"/>
  <c r="NV138" i="4"/>
  <c r="NV181" i="4"/>
  <c r="NV184" i="4"/>
  <c r="NV141" i="4"/>
  <c r="NV155" i="4"/>
  <c r="NV174" i="4"/>
  <c r="NV175" i="4"/>
  <c r="NV144" i="4"/>
  <c r="NV177" i="4"/>
  <c r="NV157" i="4"/>
  <c r="NV139" i="4"/>
  <c r="NV196" i="4"/>
  <c r="NV173" i="4"/>
  <c r="NV137" i="4"/>
  <c r="NW132" i="4"/>
  <c r="BG387" i="2"/>
  <c r="BH387" i="2" s="1"/>
  <c r="BF388" i="2"/>
  <c r="NW82" i="4"/>
  <c r="NV96" i="4" s="1"/>
  <c r="AY385" i="2"/>
  <c r="AZ385" i="2" s="1"/>
  <c r="AX386" i="2"/>
  <c r="NS9" i="3" l="1"/>
  <c r="NS10" i="3" s="1"/>
  <c r="NP98" i="4"/>
  <c r="NQ85" i="4"/>
  <c r="NQ13" i="3"/>
  <c r="NR83" i="4"/>
  <c r="NR35" i="4"/>
  <c r="NR36" i="4" s="1" a="1"/>
  <c r="NR36" i="4" s="1"/>
  <c r="NR37" i="4" s="1"/>
  <c r="NR38" i="4" s="1"/>
  <c r="NR39" i="4" s="1"/>
  <c r="NW190" i="4"/>
  <c r="NW177" i="4"/>
  <c r="NW162" i="4"/>
  <c r="NW154" i="4"/>
  <c r="NW157" i="4"/>
  <c r="NW148" i="4"/>
  <c r="NW134" i="4"/>
  <c r="NW188" i="4"/>
  <c r="NW175" i="4"/>
  <c r="NW160" i="4"/>
  <c r="NW149" i="4"/>
  <c r="NW153" i="4"/>
  <c r="NW144" i="4"/>
  <c r="NW133" i="4"/>
  <c r="NW197" i="4"/>
  <c r="NW193" i="4"/>
  <c r="NW173" i="4"/>
  <c r="NW183" i="4"/>
  <c r="NW147" i="4"/>
  <c r="NW146" i="4"/>
  <c r="NW140" i="4"/>
  <c r="NW192" i="4"/>
  <c r="NW178" i="4"/>
  <c r="NW176" i="4"/>
  <c r="NW158" i="4"/>
  <c r="NW185" i="4"/>
  <c r="NW159" i="4"/>
  <c r="NW137" i="4"/>
  <c r="NW181" i="4"/>
  <c r="NW186" i="4"/>
  <c r="NW170" i="4"/>
  <c r="NW139" i="4"/>
  <c r="NW184" i="4"/>
  <c r="NW163" i="4"/>
  <c r="NW161" i="4"/>
  <c r="NW152" i="4"/>
  <c r="NW187" i="4"/>
  <c r="NW156" i="4"/>
  <c r="NW155" i="4"/>
  <c r="NW182" i="4"/>
  <c r="NW196" i="4"/>
  <c r="NW171" i="4"/>
  <c r="NW145" i="4"/>
  <c r="NW168" i="4"/>
  <c r="NW195" i="4"/>
  <c r="NW169" i="4"/>
  <c r="NW143" i="4"/>
  <c r="NW138" i="4"/>
  <c r="NW194" i="4"/>
  <c r="NW179" i="4"/>
  <c r="NW141" i="4"/>
  <c r="NW136" i="4"/>
  <c r="NW191" i="4"/>
  <c r="NW164" i="4"/>
  <c r="NW172" i="4"/>
  <c r="NW135" i="4"/>
  <c r="NW189" i="4"/>
  <c r="NW174" i="4"/>
  <c r="NW142" i="4"/>
  <c r="NX132" i="4"/>
  <c r="NX82" i="4"/>
  <c r="NW96" i="4" s="1"/>
  <c r="AY386" i="2"/>
  <c r="AZ386" i="2" s="1"/>
  <c r="AX387" i="2"/>
  <c r="BG388" i="2"/>
  <c r="BH388" i="2" s="1"/>
  <c r="BF389" i="2"/>
  <c r="NT9" i="3" l="1"/>
  <c r="NT10" i="3" s="1"/>
  <c r="NR13" i="3"/>
  <c r="NS83" i="4"/>
  <c r="NS35" i="4"/>
  <c r="NS36" i="4" s="1" a="1"/>
  <c r="NS36" i="4" s="1"/>
  <c r="NS37" i="4" s="1"/>
  <c r="NS38" i="4" s="1"/>
  <c r="NS39" i="4" s="1"/>
  <c r="NQ98" i="4"/>
  <c r="NR85" i="4"/>
  <c r="NX195" i="4"/>
  <c r="NX186" i="4"/>
  <c r="NX178" i="4"/>
  <c r="NX185" i="4"/>
  <c r="NX148" i="4"/>
  <c r="NX138" i="4"/>
  <c r="NX137" i="4"/>
  <c r="NX194" i="4"/>
  <c r="NX184" i="4"/>
  <c r="NX176" i="4"/>
  <c r="NX172" i="4"/>
  <c r="NX146" i="4"/>
  <c r="NX136" i="4"/>
  <c r="NX135" i="4"/>
  <c r="NX193" i="4"/>
  <c r="NX179" i="4"/>
  <c r="NX183" i="4"/>
  <c r="NX164" i="4"/>
  <c r="NX144" i="4"/>
  <c r="NX134" i="4"/>
  <c r="NX133" i="4"/>
  <c r="NX197" i="4"/>
  <c r="NX189" i="4"/>
  <c r="NX171" i="4"/>
  <c r="NX163" i="4"/>
  <c r="NX155" i="4"/>
  <c r="NX158" i="4"/>
  <c r="NX143" i="4"/>
  <c r="NX182" i="4"/>
  <c r="NX177" i="4"/>
  <c r="NX160" i="4"/>
  <c r="NX149" i="4"/>
  <c r="NX175" i="4"/>
  <c r="NX159" i="4"/>
  <c r="NX141" i="4"/>
  <c r="NX173" i="4"/>
  <c r="NX157" i="4"/>
  <c r="NX154" i="4"/>
  <c r="NX152" i="4"/>
  <c r="NX196" i="4"/>
  <c r="NX169" i="4"/>
  <c r="NX153" i="4"/>
  <c r="NX139" i="4"/>
  <c r="NX181" i="4"/>
  <c r="NX192" i="4"/>
  <c r="NX174" i="4"/>
  <c r="NX142" i="4"/>
  <c r="NX162" i="4"/>
  <c r="NX191" i="4"/>
  <c r="NX170" i="4"/>
  <c r="NX140" i="4"/>
  <c r="NX156" i="4"/>
  <c r="NX190" i="4"/>
  <c r="NX188" i="4"/>
  <c r="NX168" i="4"/>
  <c r="NX145" i="4"/>
  <c r="NX187" i="4"/>
  <c r="NX161" i="4"/>
  <c r="NX147" i="4"/>
  <c r="NY132" i="4"/>
  <c r="AY387" i="2"/>
  <c r="AZ387" i="2" s="1"/>
  <c r="AX388" i="2"/>
  <c r="NY82" i="4"/>
  <c r="NX96" i="4" s="1"/>
  <c r="BG389" i="2"/>
  <c r="BH389" i="2" s="1"/>
  <c r="BF390" i="2"/>
  <c r="NR98" i="4" l="1"/>
  <c r="NS85" i="4"/>
  <c r="NU9" i="3"/>
  <c r="NU10" i="3" s="1"/>
  <c r="NS13" i="3"/>
  <c r="NT35" i="4"/>
  <c r="NT36" i="4" s="1" a="1"/>
  <c r="NT36" i="4" s="1"/>
  <c r="NT37" i="4" s="1"/>
  <c r="NT38" i="4" s="1"/>
  <c r="NT39" i="4" s="1"/>
  <c r="NT83" i="4"/>
  <c r="BG390" i="2"/>
  <c r="BH390" i="2" s="1"/>
  <c r="BF391" i="2"/>
  <c r="NZ82" i="4"/>
  <c r="NY96" i="4" s="1"/>
  <c r="AY388" i="2"/>
  <c r="AZ388" i="2" s="1"/>
  <c r="AX389" i="2"/>
  <c r="NY194" i="4"/>
  <c r="NY177" i="4"/>
  <c r="NY163" i="4"/>
  <c r="NY155" i="4"/>
  <c r="NY173" i="4"/>
  <c r="NY149" i="4"/>
  <c r="NY135" i="4"/>
  <c r="NY189" i="4"/>
  <c r="NY178" i="4"/>
  <c r="NY161" i="4"/>
  <c r="NY153" i="4"/>
  <c r="NY158" i="4"/>
  <c r="NY145" i="4"/>
  <c r="NY133" i="4"/>
  <c r="NY196" i="4"/>
  <c r="NY188" i="4"/>
  <c r="NY176" i="4"/>
  <c r="NY175" i="4"/>
  <c r="NY148" i="4"/>
  <c r="NY154" i="4"/>
  <c r="NY141" i="4"/>
  <c r="NY191" i="4"/>
  <c r="NY183" i="4"/>
  <c r="NY170" i="4"/>
  <c r="NY159" i="4"/>
  <c r="NY140" i="4"/>
  <c r="NY162" i="4"/>
  <c r="NY136" i="4"/>
  <c r="NY181" i="4"/>
  <c r="NY190" i="4"/>
  <c r="NY171" i="4"/>
  <c r="NY147" i="4"/>
  <c r="NY187" i="4"/>
  <c r="NY164" i="4"/>
  <c r="NY143" i="4"/>
  <c r="NY185" i="4"/>
  <c r="NY160" i="4"/>
  <c r="NY138" i="4"/>
  <c r="NY152" i="4"/>
  <c r="NY179" i="4"/>
  <c r="NY157" i="4"/>
  <c r="NY156" i="4"/>
  <c r="NY182" i="4"/>
  <c r="NY197" i="4"/>
  <c r="NY186" i="4"/>
  <c r="NY146" i="4"/>
  <c r="NY139" i="4"/>
  <c r="NY193" i="4"/>
  <c r="NY174" i="4"/>
  <c r="NY144" i="4"/>
  <c r="NY137" i="4"/>
  <c r="NY192" i="4"/>
  <c r="NY172" i="4"/>
  <c r="NY142" i="4"/>
  <c r="NY169" i="4"/>
  <c r="NY195" i="4"/>
  <c r="NY168" i="4"/>
  <c r="NY184" i="4"/>
  <c r="NY134" i="4"/>
  <c r="NZ132" i="4"/>
  <c r="NS98" i="4" l="1"/>
  <c r="NT85" i="4"/>
  <c r="NV9" i="3"/>
  <c r="NV10" i="3" s="1"/>
  <c r="NT13" i="3"/>
  <c r="NU83" i="4"/>
  <c r="NU35" i="4"/>
  <c r="NU36" i="4" s="1" a="1"/>
  <c r="NU36" i="4" s="1"/>
  <c r="NU37" i="4" s="1"/>
  <c r="NU38" i="4" s="1"/>
  <c r="NU39" i="4" s="1"/>
  <c r="AY389" i="2"/>
  <c r="AZ389" i="2" s="1"/>
  <c r="AX390" i="2"/>
  <c r="NZ196" i="4"/>
  <c r="NZ183" i="4"/>
  <c r="NZ179" i="4"/>
  <c r="NZ184" i="4"/>
  <c r="NZ147" i="4"/>
  <c r="NZ139" i="4"/>
  <c r="NZ136" i="4"/>
  <c r="NZ195" i="4"/>
  <c r="NZ178" i="4"/>
  <c r="NZ188" i="4"/>
  <c r="NZ173" i="4"/>
  <c r="NZ145" i="4"/>
  <c r="NZ137" i="4"/>
  <c r="NZ134" i="4"/>
  <c r="NZ193" i="4"/>
  <c r="NZ176" i="4"/>
  <c r="NZ175" i="4"/>
  <c r="NZ177" i="4"/>
  <c r="NZ143" i="4"/>
  <c r="NZ135" i="4"/>
  <c r="NZ163" i="4"/>
  <c r="NZ197" i="4"/>
  <c r="NZ191" i="4"/>
  <c r="NZ170" i="4"/>
  <c r="NZ160" i="4"/>
  <c r="NZ154" i="4"/>
  <c r="NZ148" i="4"/>
  <c r="NZ155" i="4"/>
  <c r="NZ182" i="4"/>
  <c r="NZ189" i="4"/>
  <c r="NZ192" i="4"/>
  <c r="NZ140" i="4"/>
  <c r="NZ186" i="4"/>
  <c r="NZ161" i="4"/>
  <c r="NZ133" i="4"/>
  <c r="NZ174" i="4"/>
  <c r="NZ158" i="4"/>
  <c r="NZ153" i="4"/>
  <c r="NZ172" i="4"/>
  <c r="NZ156" i="4"/>
  <c r="NZ142" i="4"/>
  <c r="NZ152" i="4"/>
  <c r="NZ194" i="4"/>
  <c r="NZ168" i="4"/>
  <c r="NZ149" i="4"/>
  <c r="NZ144" i="4"/>
  <c r="NZ181" i="4"/>
  <c r="NZ190" i="4"/>
  <c r="NZ171" i="4"/>
  <c r="NZ141" i="4"/>
  <c r="NZ157" i="4"/>
  <c r="NZ187" i="4"/>
  <c r="NZ164" i="4"/>
  <c r="NZ169" i="4"/>
  <c r="NZ146" i="4"/>
  <c r="NZ159" i="4"/>
  <c r="NZ138" i="4"/>
  <c r="NZ185" i="4"/>
  <c r="NZ162" i="4"/>
  <c r="OA132" i="4"/>
  <c r="OA82" i="4"/>
  <c r="NZ96" i="4" s="1"/>
  <c r="BG391" i="2"/>
  <c r="BH391" i="2" s="1"/>
  <c r="BF392" i="2"/>
  <c r="NW9" i="3" l="1"/>
  <c r="NW10" i="3" s="1"/>
  <c r="NU13" i="3"/>
  <c r="NV83" i="4"/>
  <c r="NV35" i="4"/>
  <c r="NV36" i="4" s="1" a="1"/>
  <c r="NV36" i="4" s="1"/>
  <c r="NV37" i="4" s="1"/>
  <c r="NV38" i="4" s="1"/>
  <c r="NV39" i="4" s="1"/>
  <c r="NT98" i="4"/>
  <c r="NU85" i="4"/>
  <c r="OA188" i="4"/>
  <c r="OA183" i="4"/>
  <c r="OA162" i="4"/>
  <c r="OA154" i="4"/>
  <c r="OA159" i="4"/>
  <c r="OA153" i="4"/>
  <c r="OA134" i="4"/>
  <c r="OA192" i="4"/>
  <c r="OA178" i="4"/>
  <c r="OA160" i="4"/>
  <c r="OA149" i="4"/>
  <c r="OA155" i="4"/>
  <c r="OA146" i="4"/>
  <c r="OA133" i="4"/>
  <c r="OA197" i="4"/>
  <c r="OA191" i="4"/>
  <c r="OA179" i="4"/>
  <c r="OA172" i="4"/>
  <c r="OA147" i="4"/>
  <c r="OA148" i="4"/>
  <c r="OA142" i="4"/>
  <c r="OA195" i="4"/>
  <c r="OA186" i="4"/>
  <c r="OA169" i="4"/>
  <c r="OA158" i="4"/>
  <c r="OA176" i="4"/>
  <c r="OA163" i="4"/>
  <c r="OA137" i="4"/>
  <c r="OA181" i="4"/>
  <c r="OA189" i="4"/>
  <c r="OA168" i="4"/>
  <c r="OA144" i="4"/>
  <c r="OA187" i="4"/>
  <c r="OA177" i="4"/>
  <c r="OA140" i="4"/>
  <c r="OA185" i="4"/>
  <c r="OA161" i="4"/>
  <c r="OA139" i="4"/>
  <c r="OA152" i="4"/>
  <c r="OA184" i="4"/>
  <c r="OA156" i="4"/>
  <c r="OA157" i="4"/>
  <c r="OA182" i="4"/>
  <c r="OA196" i="4"/>
  <c r="OA175" i="4"/>
  <c r="OA145" i="4"/>
  <c r="OA170" i="4"/>
  <c r="OA194" i="4"/>
  <c r="OA173" i="4"/>
  <c r="OA143" i="4"/>
  <c r="OA136" i="4"/>
  <c r="OA193" i="4"/>
  <c r="OA171" i="4"/>
  <c r="OA141" i="4"/>
  <c r="OA138" i="4"/>
  <c r="OA190" i="4"/>
  <c r="OA164" i="4"/>
  <c r="OA174" i="4"/>
  <c r="OA135" i="4"/>
  <c r="OB132" i="4"/>
  <c r="BG392" i="2"/>
  <c r="BH392" i="2" s="1"/>
  <c r="BF393" i="2"/>
  <c r="AY390" i="2"/>
  <c r="AZ390" i="2" s="1"/>
  <c r="AX391" i="2"/>
  <c r="OB82" i="4"/>
  <c r="OA96" i="4" s="1"/>
  <c r="NV13" i="3" l="1"/>
  <c r="NW83" i="4"/>
  <c r="NW35" i="4"/>
  <c r="NW36" i="4" s="1" a="1"/>
  <c r="NW36" i="4" s="1"/>
  <c r="NW37" i="4" s="1"/>
  <c r="NW38" i="4" s="1"/>
  <c r="NW39" i="4" s="1"/>
  <c r="NU98" i="4"/>
  <c r="NV85" i="4"/>
  <c r="NX9" i="3"/>
  <c r="NX10" i="3" s="1"/>
  <c r="AY391" i="2"/>
  <c r="AZ391" i="2" s="1"/>
  <c r="AX392" i="2"/>
  <c r="BG393" i="2"/>
  <c r="BH393" i="2" s="1"/>
  <c r="BF394" i="2"/>
  <c r="OB195" i="4"/>
  <c r="OB186" i="4"/>
  <c r="OB171" i="4"/>
  <c r="OB174" i="4"/>
  <c r="OB146" i="4"/>
  <c r="OB134" i="4"/>
  <c r="OB135" i="4"/>
  <c r="OB194" i="4"/>
  <c r="OB189" i="4"/>
  <c r="OB169" i="4"/>
  <c r="OB178" i="4"/>
  <c r="OB144" i="4"/>
  <c r="OB154" i="4"/>
  <c r="OB133" i="4"/>
  <c r="OB190" i="4"/>
  <c r="OB185" i="4"/>
  <c r="OB183" i="4"/>
  <c r="OB162" i="4"/>
  <c r="OB142" i="4"/>
  <c r="OB143" i="4"/>
  <c r="OB164" i="4"/>
  <c r="OB152" i="4"/>
  <c r="OB196" i="4"/>
  <c r="OB188" i="4"/>
  <c r="OB175" i="4"/>
  <c r="OB161" i="4"/>
  <c r="OB153" i="4"/>
  <c r="OB141" i="4"/>
  <c r="OB145" i="4"/>
  <c r="OB187" i="4"/>
  <c r="OB176" i="4"/>
  <c r="OB136" i="4"/>
  <c r="OB184" i="4"/>
  <c r="OB159" i="4"/>
  <c r="OB138" i="4"/>
  <c r="OB179" i="4"/>
  <c r="OB157" i="4"/>
  <c r="OB160" i="4"/>
  <c r="OB181" i="4"/>
  <c r="OB177" i="4"/>
  <c r="OB155" i="4"/>
  <c r="OB156" i="4"/>
  <c r="OB182" i="4"/>
  <c r="OB197" i="4"/>
  <c r="OB173" i="4"/>
  <c r="OB148" i="4"/>
  <c r="OB137" i="4"/>
  <c r="OB193" i="4"/>
  <c r="OB172" i="4"/>
  <c r="OB140" i="4"/>
  <c r="OB158" i="4"/>
  <c r="OB192" i="4"/>
  <c r="OB168" i="4"/>
  <c r="OB170" i="4"/>
  <c r="OB147" i="4"/>
  <c r="OB149" i="4"/>
  <c r="OB139" i="4"/>
  <c r="OB191" i="4"/>
  <c r="OB163" i="4"/>
  <c r="OC132" i="4"/>
  <c r="OC82" i="4"/>
  <c r="OB96" i="4" s="1"/>
  <c r="NY9" i="3" l="1"/>
  <c r="NY10" i="3" s="1"/>
  <c r="NW13" i="3"/>
  <c r="NX83" i="4"/>
  <c r="NX35" i="4"/>
  <c r="NX36" i="4" s="1" a="1"/>
  <c r="NX36" i="4" s="1"/>
  <c r="NX37" i="4" s="1"/>
  <c r="NX38" i="4" s="1"/>
  <c r="NX39" i="4" s="1"/>
  <c r="NV98" i="4"/>
  <c r="NW85" i="4"/>
  <c r="BG394" i="2"/>
  <c r="BH394" i="2" s="1"/>
  <c r="BF395" i="2"/>
  <c r="OD82" i="4"/>
  <c r="OC96" i="4" s="1"/>
  <c r="OC191" i="4"/>
  <c r="OC177" i="4"/>
  <c r="OC163" i="4"/>
  <c r="OC155" i="4"/>
  <c r="OC160" i="4"/>
  <c r="OC154" i="4"/>
  <c r="OC135" i="4"/>
  <c r="OC189" i="4"/>
  <c r="OC190" i="4"/>
  <c r="OC161" i="4"/>
  <c r="OC153" i="4"/>
  <c r="OC156" i="4"/>
  <c r="OC147" i="4"/>
  <c r="OC133" i="4"/>
  <c r="OC197" i="4"/>
  <c r="OC186" i="4"/>
  <c r="OC187" i="4"/>
  <c r="OC173" i="4"/>
  <c r="OC148" i="4"/>
  <c r="OC149" i="4"/>
  <c r="OC143" i="4"/>
  <c r="OC192" i="4"/>
  <c r="OC184" i="4"/>
  <c r="OC170" i="4"/>
  <c r="OC159" i="4"/>
  <c r="OC140" i="4"/>
  <c r="OC164" i="4"/>
  <c r="OC136" i="4"/>
  <c r="OC182" i="4"/>
  <c r="OC194" i="4"/>
  <c r="OC168" i="4"/>
  <c r="OC175" i="4"/>
  <c r="OC134" i="4"/>
  <c r="OC188" i="4"/>
  <c r="OC169" i="4"/>
  <c r="OC145" i="4"/>
  <c r="OC183" i="4"/>
  <c r="OC178" i="4"/>
  <c r="OC141" i="4"/>
  <c r="OC152" i="4"/>
  <c r="OC185" i="4"/>
  <c r="OC162" i="4"/>
  <c r="OC138" i="4"/>
  <c r="OC181" i="4"/>
  <c r="OC179" i="4"/>
  <c r="OC157" i="4"/>
  <c r="OC158" i="4"/>
  <c r="OC196" i="4"/>
  <c r="OC176" i="4"/>
  <c r="OC146" i="4"/>
  <c r="OC137" i="4"/>
  <c r="OC195" i="4"/>
  <c r="OC174" i="4"/>
  <c r="OC144" i="4"/>
  <c r="OC171" i="4"/>
  <c r="OC193" i="4"/>
  <c r="OC172" i="4"/>
  <c r="OC142" i="4"/>
  <c r="OC139" i="4"/>
  <c r="OD132" i="4"/>
  <c r="AY392" i="2"/>
  <c r="AZ392" i="2" s="1"/>
  <c r="AX393" i="2"/>
  <c r="NW98" i="4" l="1"/>
  <c r="NX85" i="4"/>
  <c r="NZ9" i="3"/>
  <c r="NZ10" i="3" s="1"/>
  <c r="NX13" i="3"/>
  <c r="NY35" i="4"/>
  <c r="NY36" i="4" s="1" a="1"/>
  <c r="NY36" i="4" s="1"/>
  <c r="NY37" i="4" s="1"/>
  <c r="NY38" i="4" s="1"/>
  <c r="NY39" i="4" s="1"/>
  <c r="NY83" i="4"/>
  <c r="AY393" i="2"/>
  <c r="AZ393" i="2" s="1"/>
  <c r="AX394" i="2"/>
  <c r="OE82" i="4"/>
  <c r="OD96" i="4" s="1"/>
  <c r="BG395" i="2"/>
  <c r="BH395" i="2" s="1"/>
  <c r="BF396" i="2"/>
  <c r="OD194" i="4"/>
  <c r="OD187" i="4"/>
  <c r="OD170" i="4"/>
  <c r="OD160" i="4"/>
  <c r="OD147" i="4"/>
  <c r="OD137" i="4"/>
  <c r="OD146" i="4"/>
  <c r="OD195" i="4"/>
  <c r="OD185" i="4"/>
  <c r="OD168" i="4"/>
  <c r="OD175" i="4"/>
  <c r="OD145" i="4"/>
  <c r="OD135" i="4"/>
  <c r="OD136" i="4"/>
  <c r="OD192" i="4"/>
  <c r="OD186" i="4"/>
  <c r="OD184" i="4"/>
  <c r="OD179" i="4"/>
  <c r="OD143" i="4"/>
  <c r="OD133" i="4"/>
  <c r="OD134" i="4"/>
  <c r="OD152" i="4"/>
  <c r="OD197" i="4"/>
  <c r="OD190" i="4"/>
  <c r="OD174" i="4"/>
  <c r="OD164" i="4"/>
  <c r="OD154" i="4"/>
  <c r="OD142" i="4"/>
  <c r="OD161" i="4"/>
  <c r="OD191" i="4"/>
  <c r="OD173" i="4"/>
  <c r="OD171" i="4"/>
  <c r="OD148" i="4"/>
  <c r="OD189" i="4"/>
  <c r="OD169" i="4"/>
  <c r="OD153" i="4"/>
  <c r="OD140" i="4"/>
  <c r="OD188" i="4"/>
  <c r="OD162" i="4"/>
  <c r="OD138" i="4"/>
  <c r="OD178" i="4"/>
  <c r="OD163" i="4"/>
  <c r="OD155" i="4"/>
  <c r="OD176" i="4"/>
  <c r="OD158" i="4"/>
  <c r="OD144" i="4"/>
  <c r="OD183" i="4"/>
  <c r="OD156" i="4"/>
  <c r="OD139" i="4"/>
  <c r="OD181" i="4"/>
  <c r="OD196" i="4"/>
  <c r="OD172" i="4"/>
  <c r="OD149" i="4"/>
  <c r="OD157" i="4"/>
  <c r="OD182" i="4"/>
  <c r="OD159" i="4"/>
  <c r="OD193" i="4"/>
  <c r="OD177" i="4"/>
  <c r="OD141" i="4"/>
  <c r="OE132" i="4"/>
  <c r="NX98" i="4" l="1"/>
  <c r="NY85" i="4"/>
  <c r="NY13" i="3"/>
  <c r="NZ35" i="4"/>
  <c r="NZ36" i="4" s="1" a="1"/>
  <c r="NZ36" i="4" s="1"/>
  <c r="NZ37" i="4" s="1"/>
  <c r="NZ38" i="4" s="1"/>
  <c r="NZ39" i="4" s="1"/>
  <c r="NZ83" i="4"/>
  <c r="OA9" i="3"/>
  <c r="OA10" i="3" s="1"/>
  <c r="OE190" i="4"/>
  <c r="OE191" i="4"/>
  <c r="OE164" i="4"/>
  <c r="OE156" i="4"/>
  <c r="OE161" i="4"/>
  <c r="OE148" i="4"/>
  <c r="OE133" i="4"/>
  <c r="OE188" i="4"/>
  <c r="OE183" i="4"/>
  <c r="OE162" i="4"/>
  <c r="OE154" i="4"/>
  <c r="OE157" i="4"/>
  <c r="OE144" i="4"/>
  <c r="OE134" i="4"/>
  <c r="OE152" i="4"/>
  <c r="OE197" i="4"/>
  <c r="OE189" i="4"/>
  <c r="OE177" i="4"/>
  <c r="OE160" i="4"/>
  <c r="OE149" i="4"/>
  <c r="OE153" i="4"/>
  <c r="OE140" i="4"/>
  <c r="OE181" i="4"/>
  <c r="OE193" i="4"/>
  <c r="OE186" i="4"/>
  <c r="OE171" i="4"/>
  <c r="OE163" i="4"/>
  <c r="OE141" i="4"/>
  <c r="OE159" i="4"/>
  <c r="OE137" i="4"/>
  <c r="OE196" i="4"/>
  <c r="OE176" i="4"/>
  <c r="OE147" i="4"/>
  <c r="OE172" i="4"/>
  <c r="OE194" i="4"/>
  <c r="OE175" i="4"/>
  <c r="OE145" i="4"/>
  <c r="OE136" i="4"/>
  <c r="OE182" i="4"/>
  <c r="OE195" i="4"/>
  <c r="OE173" i="4"/>
  <c r="OE143" i="4"/>
  <c r="OE138" i="4"/>
  <c r="OE192" i="4"/>
  <c r="OE169" i="4"/>
  <c r="OE168" i="4"/>
  <c r="OE135" i="4"/>
  <c r="OE185" i="4"/>
  <c r="OE174" i="4"/>
  <c r="OE146" i="4"/>
  <c r="OE184" i="4"/>
  <c r="OE170" i="4"/>
  <c r="OE142" i="4"/>
  <c r="OE187" i="4"/>
  <c r="OE179" i="4"/>
  <c r="OE139" i="4"/>
  <c r="OE178" i="4"/>
  <c r="OE158" i="4"/>
  <c r="OE155" i="4"/>
  <c r="OF132" i="4"/>
  <c r="OF82" i="4"/>
  <c r="OE96" i="4" s="1"/>
  <c r="BG396" i="2"/>
  <c r="BH396" i="2" s="1"/>
  <c r="BF397" i="2"/>
  <c r="AY394" i="2"/>
  <c r="AZ394" i="2" s="1"/>
  <c r="AX395" i="2"/>
  <c r="OB9" i="3" l="1"/>
  <c r="OB10" i="3" s="1"/>
  <c r="NY98" i="4"/>
  <c r="NZ85" i="4"/>
  <c r="NZ13" i="3"/>
  <c r="OA35" i="4"/>
  <c r="OA36" i="4" s="1" a="1"/>
  <c r="OA36" i="4" s="1"/>
  <c r="OA37" i="4" s="1"/>
  <c r="OA38" i="4" s="1"/>
  <c r="OA39" i="4" s="1"/>
  <c r="OA83" i="4"/>
  <c r="AY395" i="2"/>
  <c r="AZ395" i="2" s="1"/>
  <c r="AX396" i="2"/>
  <c r="BG397" i="2"/>
  <c r="BH397" i="2" s="1"/>
  <c r="BF398" i="2"/>
  <c r="OF195" i="4"/>
  <c r="OF188" i="4"/>
  <c r="OF173" i="4"/>
  <c r="OF161" i="4"/>
  <c r="OF148" i="4"/>
  <c r="OF139" i="4"/>
  <c r="OF138" i="4"/>
  <c r="OF181" i="4"/>
  <c r="OF194" i="4"/>
  <c r="OF185" i="4"/>
  <c r="OF171" i="4"/>
  <c r="OF168" i="4"/>
  <c r="OF146" i="4"/>
  <c r="OF136" i="4"/>
  <c r="OF137" i="4"/>
  <c r="OF182" i="4"/>
  <c r="OF193" i="4"/>
  <c r="OF192" i="4"/>
  <c r="OF169" i="4"/>
  <c r="OF164" i="4"/>
  <c r="OF144" i="4"/>
  <c r="OF134" i="4"/>
  <c r="OF135" i="4"/>
  <c r="OF196" i="4"/>
  <c r="OF189" i="4"/>
  <c r="OF184" i="4"/>
  <c r="OF176" i="4"/>
  <c r="OF155" i="4"/>
  <c r="OF154" i="4"/>
  <c r="OF158" i="4"/>
  <c r="OF179" i="4"/>
  <c r="OF159" i="4"/>
  <c r="OF145" i="4"/>
  <c r="OF177" i="4"/>
  <c r="OF157" i="4"/>
  <c r="OF162" i="4"/>
  <c r="OF197" i="4"/>
  <c r="OF175" i="4"/>
  <c r="OF153" i="4"/>
  <c r="OF147" i="4"/>
  <c r="OF190" i="4"/>
  <c r="OF178" i="4"/>
  <c r="OF142" i="4"/>
  <c r="OF133" i="4"/>
  <c r="OF187" i="4"/>
  <c r="OF174" i="4"/>
  <c r="OF140" i="4"/>
  <c r="OF149" i="4"/>
  <c r="OF191" i="4"/>
  <c r="OF170" i="4"/>
  <c r="OF172" i="4"/>
  <c r="OF141" i="4"/>
  <c r="OF186" i="4"/>
  <c r="OF163" i="4"/>
  <c r="OF143" i="4"/>
  <c r="OF152" i="4"/>
  <c r="OF183" i="4"/>
  <c r="OF160" i="4"/>
  <c r="OF156" i="4"/>
  <c r="OG132" i="4"/>
  <c r="OG82" i="4"/>
  <c r="OF96" i="4" s="1"/>
  <c r="OC9" i="3" l="1"/>
  <c r="OC10" i="3" s="1"/>
  <c r="NZ98" i="4"/>
  <c r="OA85" i="4"/>
  <c r="OA13" i="3"/>
  <c r="OB35" i="4"/>
  <c r="OB36" i="4" s="1" a="1"/>
  <c r="OB36" i="4" s="1"/>
  <c r="OB37" i="4" s="1"/>
  <c r="OB38" i="4" s="1"/>
  <c r="OB39" i="4" s="1"/>
  <c r="OB83" i="4"/>
  <c r="BG398" i="2"/>
  <c r="BH398" i="2" s="1"/>
  <c r="BF399" i="2"/>
  <c r="AY396" i="2"/>
  <c r="AZ396" i="2" s="1"/>
  <c r="AX397" i="2"/>
  <c r="OG191" i="4"/>
  <c r="OG177" i="4"/>
  <c r="OG176" i="4"/>
  <c r="OG157" i="4"/>
  <c r="OG169" i="4"/>
  <c r="OG149" i="4"/>
  <c r="OG133" i="4"/>
  <c r="OG182" i="4"/>
  <c r="OG189" i="4"/>
  <c r="OG184" i="4"/>
  <c r="OG163" i="4"/>
  <c r="OG155" i="4"/>
  <c r="OG162" i="4"/>
  <c r="OG145" i="4"/>
  <c r="OG135" i="4"/>
  <c r="OG196" i="4"/>
  <c r="OG188" i="4"/>
  <c r="OG178" i="4"/>
  <c r="OG161" i="4"/>
  <c r="OG153" i="4"/>
  <c r="OG158" i="4"/>
  <c r="OG141" i="4"/>
  <c r="OG192" i="4"/>
  <c r="OG190" i="4"/>
  <c r="OG170" i="4"/>
  <c r="OG160" i="4"/>
  <c r="OG142" i="4"/>
  <c r="OG138" i="4"/>
  <c r="OG136" i="4"/>
  <c r="OG152" i="4"/>
  <c r="OG193" i="4"/>
  <c r="OG174" i="4"/>
  <c r="OG146" i="4"/>
  <c r="OG173" i="4"/>
  <c r="OG195" i="4"/>
  <c r="OG172" i="4"/>
  <c r="OG144" i="4"/>
  <c r="OG139" i="4"/>
  <c r="OG194" i="4"/>
  <c r="OG168" i="4"/>
  <c r="OG140" i="4"/>
  <c r="OG134" i="4"/>
  <c r="OG187" i="4"/>
  <c r="OG175" i="4"/>
  <c r="OG154" i="4"/>
  <c r="OG186" i="4"/>
  <c r="OG171" i="4"/>
  <c r="OG147" i="4"/>
  <c r="OG183" i="4"/>
  <c r="OG164" i="4"/>
  <c r="OG143" i="4"/>
  <c r="OG179" i="4"/>
  <c r="OG159" i="4"/>
  <c r="OG156" i="4"/>
  <c r="OG148" i="4"/>
  <c r="OG137" i="4"/>
  <c r="OG181" i="4"/>
  <c r="OG197" i="4"/>
  <c r="OG185" i="4"/>
  <c r="OH132" i="4"/>
  <c r="OH82" i="4"/>
  <c r="OG96" i="4" s="1"/>
  <c r="OD9" i="3" l="1"/>
  <c r="OD10" i="3" s="1"/>
  <c r="OB13" i="3"/>
  <c r="OC35" i="4"/>
  <c r="OC36" i="4" s="1" a="1"/>
  <c r="OC36" i="4" s="1"/>
  <c r="OC37" i="4" s="1"/>
  <c r="OC38" i="4" s="1"/>
  <c r="OC39" i="4" s="1"/>
  <c r="OC83" i="4"/>
  <c r="OA98" i="4"/>
  <c r="OB85" i="4"/>
  <c r="OH195" i="4"/>
  <c r="OH189" i="4"/>
  <c r="OH170" i="4"/>
  <c r="OH160" i="4"/>
  <c r="OH147" i="4"/>
  <c r="OH135" i="4"/>
  <c r="OH140" i="4"/>
  <c r="OH152" i="4"/>
  <c r="OH193" i="4"/>
  <c r="OH186" i="4"/>
  <c r="OH168" i="4"/>
  <c r="OH169" i="4"/>
  <c r="OH145" i="4"/>
  <c r="OH133" i="4"/>
  <c r="OH139" i="4"/>
  <c r="OH181" i="4"/>
  <c r="OH196" i="4"/>
  <c r="OH184" i="4"/>
  <c r="OH179" i="4"/>
  <c r="OH183" i="4"/>
  <c r="OH143" i="4"/>
  <c r="OH157" i="4"/>
  <c r="OH136" i="4"/>
  <c r="OH182" i="4"/>
  <c r="OH197" i="4"/>
  <c r="OH187" i="4"/>
  <c r="OH174" i="4"/>
  <c r="OH164" i="4"/>
  <c r="OH154" i="4"/>
  <c r="OH144" i="4"/>
  <c r="OH159" i="4"/>
  <c r="OH191" i="4"/>
  <c r="OH175" i="4"/>
  <c r="OH141" i="4"/>
  <c r="OH134" i="4"/>
  <c r="OH190" i="4"/>
  <c r="OH171" i="4"/>
  <c r="OH173" i="4"/>
  <c r="OH153" i="4"/>
  <c r="OH192" i="4"/>
  <c r="OH177" i="4"/>
  <c r="OH155" i="4"/>
  <c r="OH142" i="4"/>
  <c r="OH185" i="4"/>
  <c r="OH162" i="4"/>
  <c r="OH137" i="4"/>
  <c r="OH188" i="4"/>
  <c r="OH161" i="4"/>
  <c r="OH146" i="4"/>
  <c r="OH178" i="4"/>
  <c r="OH158" i="4"/>
  <c r="OH138" i="4"/>
  <c r="OH176" i="4"/>
  <c r="OH156" i="4"/>
  <c r="OH163" i="4"/>
  <c r="OH172" i="4"/>
  <c r="OH149" i="4"/>
  <c r="OH148" i="4"/>
  <c r="OH194" i="4"/>
  <c r="OI132" i="4"/>
  <c r="AY397" i="2"/>
  <c r="AZ397" i="2" s="1"/>
  <c r="AX398" i="2"/>
  <c r="BG399" i="2"/>
  <c r="BH399" i="2" s="1"/>
  <c r="BF400" i="2"/>
  <c r="OI82" i="4"/>
  <c r="OH96" i="4" s="1"/>
  <c r="OE9" i="3" l="1"/>
  <c r="OE10" i="3" s="1"/>
  <c r="OC13" i="3"/>
  <c r="OD35" i="4"/>
  <c r="OD36" i="4" s="1" a="1"/>
  <c r="OD36" i="4" s="1"/>
  <c r="OD37" i="4" s="1"/>
  <c r="OD38" i="4" s="1"/>
  <c r="OD39" i="4" s="1"/>
  <c r="OD83" i="4"/>
  <c r="OC85" i="4"/>
  <c r="OB98" i="4"/>
  <c r="BG400" i="2"/>
  <c r="BH400" i="2" s="1"/>
  <c r="BF401" i="2"/>
  <c r="OI189" i="4"/>
  <c r="OI179" i="4"/>
  <c r="OI162" i="4"/>
  <c r="OI156" i="4"/>
  <c r="OI163" i="4"/>
  <c r="OI153" i="4"/>
  <c r="OI133" i="4"/>
  <c r="OI182" i="4"/>
  <c r="OI187" i="4"/>
  <c r="OI176" i="4"/>
  <c r="OI160" i="4"/>
  <c r="OI154" i="4"/>
  <c r="OI159" i="4"/>
  <c r="OI146" i="4"/>
  <c r="OI134" i="4"/>
  <c r="OI197" i="4"/>
  <c r="OI195" i="4"/>
  <c r="OI175" i="4"/>
  <c r="OI186" i="4"/>
  <c r="OI149" i="4"/>
  <c r="OI155" i="4"/>
  <c r="OI142" i="4"/>
  <c r="OI190" i="4"/>
  <c r="OI178" i="4"/>
  <c r="OI177" i="4"/>
  <c r="OI161" i="4"/>
  <c r="OI141" i="4"/>
  <c r="OI139" i="4"/>
  <c r="OI137" i="4"/>
  <c r="OI152" i="4"/>
  <c r="OI191" i="4"/>
  <c r="OI169" i="4"/>
  <c r="OI143" i="4"/>
  <c r="OI136" i="4"/>
  <c r="OI188" i="4"/>
  <c r="OI164" i="4"/>
  <c r="OI170" i="4"/>
  <c r="OI135" i="4"/>
  <c r="OI193" i="4"/>
  <c r="OI172" i="4"/>
  <c r="OI148" i="4"/>
  <c r="OI184" i="4"/>
  <c r="OI168" i="4"/>
  <c r="OI144" i="4"/>
  <c r="OI194" i="4"/>
  <c r="OI183" i="4"/>
  <c r="OI140" i="4"/>
  <c r="OI185" i="4"/>
  <c r="OI158" i="4"/>
  <c r="OI157" i="4"/>
  <c r="OI181" i="4"/>
  <c r="OI196" i="4"/>
  <c r="OI173" i="4"/>
  <c r="OI147" i="4"/>
  <c r="OI174" i="4"/>
  <c r="OI192" i="4"/>
  <c r="OI171" i="4"/>
  <c r="OI145" i="4"/>
  <c r="OI138" i="4"/>
  <c r="OJ132" i="4"/>
  <c r="AY398" i="2"/>
  <c r="AZ398" i="2" s="1"/>
  <c r="AX399" i="2"/>
  <c r="OJ82" i="4"/>
  <c r="OI96" i="4" s="1"/>
  <c r="OC98" i="4" l="1"/>
  <c r="OD85" i="4"/>
  <c r="OF9" i="3"/>
  <c r="OF10" i="3" s="1"/>
  <c r="OD13" i="3"/>
  <c r="OE35" i="4"/>
  <c r="OE36" i="4" s="1" a="1"/>
  <c r="OE36" i="4" s="1"/>
  <c r="OE37" i="4" s="1"/>
  <c r="OE38" i="4" s="1"/>
  <c r="OE39" i="4" s="1"/>
  <c r="OE83" i="4"/>
  <c r="OK82" i="4"/>
  <c r="OJ195" i="4"/>
  <c r="OJ185" i="4"/>
  <c r="OJ171" i="4"/>
  <c r="OJ161" i="4"/>
  <c r="OJ146" i="4"/>
  <c r="OJ134" i="4"/>
  <c r="OJ137" i="4"/>
  <c r="OJ190" i="4"/>
  <c r="OJ191" i="4"/>
  <c r="OJ169" i="4"/>
  <c r="OJ170" i="4"/>
  <c r="OJ144" i="4"/>
  <c r="OJ160" i="4"/>
  <c r="OJ135" i="4"/>
  <c r="OJ192" i="4"/>
  <c r="OJ183" i="4"/>
  <c r="OJ189" i="4"/>
  <c r="OJ162" i="4"/>
  <c r="OJ142" i="4"/>
  <c r="OJ158" i="4"/>
  <c r="OJ133" i="4"/>
  <c r="OJ196" i="4"/>
  <c r="OJ188" i="4"/>
  <c r="OJ175" i="4"/>
  <c r="OJ178" i="4"/>
  <c r="OJ153" i="4"/>
  <c r="OJ145" i="4"/>
  <c r="OJ149" i="4"/>
  <c r="OJ181" i="4"/>
  <c r="OJ187" i="4"/>
  <c r="OJ168" i="4"/>
  <c r="OJ174" i="4"/>
  <c r="OJ143" i="4"/>
  <c r="OJ193" i="4"/>
  <c r="OJ184" i="4"/>
  <c r="OJ156" i="4"/>
  <c r="OJ138" i="4"/>
  <c r="OJ186" i="4"/>
  <c r="OJ163" i="4"/>
  <c r="OJ136" i="4"/>
  <c r="OJ179" i="4"/>
  <c r="OJ159" i="4"/>
  <c r="OJ147" i="4"/>
  <c r="OJ177" i="4"/>
  <c r="OJ157" i="4"/>
  <c r="OJ139" i="4"/>
  <c r="OJ176" i="4"/>
  <c r="OJ155" i="4"/>
  <c r="OJ164" i="4"/>
  <c r="OJ152" i="4"/>
  <c r="OJ197" i="4"/>
  <c r="OJ173" i="4"/>
  <c r="OJ148" i="4"/>
  <c r="OJ141" i="4"/>
  <c r="OJ182" i="4"/>
  <c r="OJ194" i="4"/>
  <c r="OJ172" i="4"/>
  <c r="OJ140" i="4"/>
  <c r="OJ154" i="4"/>
  <c r="OK132" i="4"/>
  <c r="BG401" i="2"/>
  <c r="BH401" i="2" s="1"/>
  <c r="BF402" i="2"/>
  <c r="AY399" i="2"/>
  <c r="AZ399" i="2" s="1"/>
  <c r="AX400" i="2"/>
  <c r="OD98" i="4" l="1"/>
  <c r="OE85" i="4"/>
  <c r="OE13" i="3"/>
  <c r="OF35" i="4"/>
  <c r="OF36" i="4" s="1" a="1"/>
  <c r="OF36" i="4" s="1"/>
  <c r="OF37" i="4" s="1"/>
  <c r="OF38" i="4" s="1"/>
  <c r="OF39" i="4" s="1"/>
  <c r="OF83" i="4"/>
  <c r="OG9" i="3"/>
  <c r="OG10" i="3" s="1"/>
  <c r="OK191" i="4"/>
  <c r="OK174" i="4"/>
  <c r="OK161" i="4"/>
  <c r="OK153" i="4"/>
  <c r="OK156" i="4"/>
  <c r="OK147" i="4"/>
  <c r="OK135" i="4"/>
  <c r="OK189" i="4"/>
  <c r="OK172" i="4"/>
  <c r="OK187" i="4"/>
  <c r="OK148" i="4"/>
  <c r="OK149" i="4"/>
  <c r="OK143" i="4"/>
  <c r="OK133" i="4"/>
  <c r="OK197" i="4"/>
  <c r="OK185" i="4"/>
  <c r="OK170" i="4"/>
  <c r="OK173" i="4"/>
  <c r="OK146" i="4"/>
  <c r="OK145" i="4"/>
  <c r="OK139" i="4"/>
  <c r="OK195" i="4"/>
  <c r="OK179" i="4"/>
  <c r="OK178" i="4"/>
  <c r="OK157" i="4"/>
  <c r="OK171" i="4"/>
  <c r="OK158" i="4"/>
  <c r="OK136" i="4"/>
  <c r="OK190" i="4"/>
  <c r="OK169" i="4"/>
  <c r="OK141" i="4"/>
  <c r="OK152" i="4"/>
  <c r="OK183" i="4"/>
  <c r="OK162" i="4"/>
  <c r="OK138" i="4"/>
  <c r="OK181" i="4"/>
  <c r="OK188" i="4"/>
  <c r="OK159" i="4"/>
  <c r="OK160" i="4"/>
  <c r="OK182" i="4"/>
  <c r="OK177" i="4"/>
  <c r="OK155" i="4"/>
  <c r="OK154" i="4"/>
  <c r="OK196" i="4"/>
  <c r="OK168" i="4"/>
  <c r="OK144" i="4"/>
  <c r="OK137" i="4"/>
  <c r="OK194" i="4"/>
  <c r="OK186" i="4"/>
  <c r="OK142" i="4"/>
  <c r="OK176" i="4"/>
  <c r="OK193" i="4"/>
  <c r="OK184" i="4"/>
  <c r="OK140" i="4"/>
  <c r="OK175" i="4"/>
  <c r="OK134" i="4"/>
  <c r="OK192" i="4"/>
  <c r="OK163" i="4"/>
  <c r="OK164" i="4"/>
  <c r="OL132" i="4"/>
  <c r="BG402" i="2"/>
  <c r="BH402" i="2" s="1"/>
  <c r="BF403" i="2"/>
  <c r="OJ96" i="4"/>
  <c r="OL82" i="4"/>
  <c r="AY400" i="2"/>
  <c r="AZ400" i="2" s="1"/>
  <c r="AX401" i="2"/>
  <c r="OF13" i="3" l="1"/>
  <c r="OG35" i="4"/>
  <c r="OG36" i="4" s="1" a="1"/>
  <c r="OG36" i="4" s="1"/>
  <c r="OG37" i="4" s="1"/>
  <c r="OG38" i="4" s="1"/>
  <c r="OG39" i="4" s="1"/>
  <c r="OG83" i="4"/>
  <c r="OE98" i="4"/>
  <c r="OF85" i="4"/>
  <c r="OH9" i="3"/>
  <c r="OH10" i="3" s="1"/>
  <c r="AY401" i="2"/>
  <c r="AZ401" i="2" s="1"/>
  <c r="AX402" i="2"/>
  <c r="OL193" i="4"/>
  <c r="OL187" i="4"/>
  <c r="OL172" i="4"/>
  <c r="OL162" i="4"/>
  <c r="OL147" i="4"/>
  <c r="OL135" i="4"/>
  <c r="OL138" i="4"/>
  <c r="OL197" i="4"/>
  <c r="OL185" i="4"/>
  <c r="OL170" i="4"/>
  <c r="OL160" i="4"/>
  <c r="OL145" i="4"/>
  <c r="OL133" i="4"/>
  <c r="OL136" i="4"/>
  <c r="OL192" i="4"/>
  <c r="OL186" i="4"/>
  <c r="OL168" i="4"/>
  <c r="OL171" i="4"/>
  <c r="OL143" i="4"/>
  <c r="OL161" i="4"/>
  <c r="OL134" i="4"/>
  <c r="OL196" i="4"/>
  <c r="OL190" i="4"/>
  <c r="OL176" i="4"/>
  <c r="OL179" i="4"/>
  <c r="OL154" i="4"/>
  <c r="OL146" i="4"/>
  <c r="OL153" i="4"/>
  <c r="OL182" i="4"/>
  <c r="OL189" i="4"/>
  <c r="OL164" i="4"/>
  <c r="OL137" i="4"/>
  <c r="OL183" i="4"/>
  <c r="OL163" i="4"/>
  <c r="OL159" i="4"/>
  <c r="OL184" i="4"/>
  <c r="OL158" i="4"/>
  <c r="OL148" i="4"/>
  <c r="OL178" i="4"/>
  <c r="OL156" i="4"/>
  <c r="OL140" i="4"/>
  <c r="OL152" i="4"/>
  <c r="OL194" i="4"/>
  <c r="OL174" i="4"/>
  <c r="OL149" i="4"/>
  <c r="OL142" i="4"/>
  <c r="OL181" i="4"/>
  <c r="OL191" i="4"/>
  <c r="OL177" i="4"/>
  <c r="OL141" i="4"/>
  <c r="OL155" i="4"/>
  <c r="OL188" i="4"/>
  <c r="OL173" i="4"/>
  <c r="OL175" i="4"/>
  <c r="OL144" i="4"/>
  <c r="OL157" i="4"/>
  <c r="OL139" i="4"/>
  <c r="OL195" i="4"/>
  <c r="OL169" i="4"/>
  <c r="OM132" i="4"/>
  <c r="OK96" i="4"/>
  <c r="OM82" i="4"/>
  <c r="BG403" i="2"/>
  <c r="BH403" i="2" s="1"/>
  <c r="BF404" i="2"/>
  <c r="OF98" i="4" l="1"/>
  <c r="OG85" i="4"/>
  <c r="OI9" i="3"/>
  <c r="OI10" i="3" s="1"/>
  <c r="OG13" i="3"/>
  <c r="OH83" i="4"/>
  <c r="OH35" i="4"/>
  <c r="OH36" i="4" s="1" a="1"/>
  <c r="OH36" i="4" s="1"/>
  <c r="OH37" i="4" s="1"/>
  <c r="OH38" i="4" s="1"/>
  <c r="OH39" i="4" s="1"/>
  <c r="OM190" i="4"/>
  <c r="OM177" i="4"/>
  <c r="OM164" i="4"/>
  <c r="OM154" i="4"/>
  <c r="OM157" i="4"/>
  <c r="OM148" i="4"/>
  <c r="OM134" i="4"/>
  <c r="OM188" i="4"/>
  <c r="OM183" i="4"/>
  <c r="OM162" i="4"/>
  <c r="OM149" i="4"/>
  <c r="OM153" i="4"/>
  <c r="OM144" i="4"/>
  <c r="OM133" i="4"/>
  <c r="OM197" i="4"/>
  <c r="OM192" i="4"/>
  <c r="OM175" i="4"/>
  <c r="OM160" i="4"/>
  <c r="OM147" i="4"/>
  <c r="OM146" i="4"/>
  <c r="OM140" i="4"/>
  <c r="OM193" i="4"/>
  <c r="OM185" i="4"/>
  <c r="OM187" i="4"/>
  <c r="OM158" i="4"/>
  <c r="OM172" i="4"/>
  <c r="OM159" i="4"/>
  <c r="OM137" i="4"/>
  <c r="OM181" i="4"/>
  <c r="OM186" i="4"/>
  <c r="OM174" i="4"/>
  <c r="OM142" i="4"/>
  <c r="OM184" i="4"/>
  <c r="OM170" i="4"/>
  <c r="OM139" i="4"/>
  <c r="OM178" i="4"/>
  <c r="OM163" i="4"/>
  <c r="OM161" i="4"/>
  <c r="OM152" i="4"/>
  <c r="OM189" i="4"/>
  <c r="OM156" i="4"/>
  <c r="OM155" i="4"/>
  <c r="OM182" i="4"/>
  <c r="OM196" i="4"/>
  <c r="OM173" i="4"/>
  <c r="OM145" i="4"/>
  <c r="OM138" i="4"/>
  <c r="OM195" i="4"/>
  <c r="OM171" i="4"/>
  <c r="OM143" i="4"/>
  <c r="OM136" i="4"/>
  <c r="OM194" i="4"/>
  <c r="OM169" i="4"/>
  <c r="OM141" i="4"/>
  <c r="OM168" i="4"/>
  <c r="OM179" i="4"/>
  <c r="OM176" i="4"/>
  <c r="OM135" i="4"/>
  <c r="OM191" i="4"/>
  <c r="ON132" i="4"/>
  <c r="OL96" i="4"/>
  <c r="ON82" i="4"/>
  <c r="AY402" i="2"/>
  <c r="AZ402" i="2" s="1"/>
  <c r="AX403" i="2"/>
  <c r="BG404" i="2"/>
  <c r="BH404" i="2" s="1"/>
  <c r="BF405" i="2"/>
  <c r="OJ9" i="3" l="1"/>
  <c r="OJ10" i="3" s="1"/>
  <c r="OH13" i="3"/>
  <c r="OI35" i="4"/>
  <c r="OI36" i="4" s="1" a="1"/>
  <c r="OI36" i="4" s="1"/>
  <c r="OI37" i="4" s="1"/>
  <c r="OI38" i="4" s="1"/>
  <c r="OI39" i="4" s="1"/>
  <c r="OI83" i="4"/>
  <c r="OG98" i="4"/>
  <c r="OH85" i="4"/>
  <c r="ON195" i="4"/>
  <c r="ON186" i="4"/>
  <c r="ON173" i="4"/>
  <c r="ON161" i="4"/>
  <c r="ON148" i="4"/>
  <c r="ON138" i="4"/>
  <c r="ON139" i="4"/>
  <c r="ON193" i="4"/>
  <c r="ON188" i="4"/>
  <c r="ON171" i="4"/>
  <c r="ON172" i="4"/>
  <c r="ON146" i="4"/>
  <c r="ON136" i="4"/>
  <c r="ON137" i="4"/>
  <c r="ON194" i="4"/>
  <c r="ON185" i="4"/>
  <c r="ON169" i="4"/>
  <c r="ON164" i="4"/>
  <c r="ON144" i="4"/>
  <c r="ON134" i="4"/>
  <c r="ON135" i="4"/>
  <c r="ON197" i="4"/>
  <c r="ON189" i="4"/>
  <c r="ON183" i="4"/>
  <c r="ON170" i="4"/>
  <c r="ON155" i="4"/>
  <c r="ON158" i="4"/>
  <c r="ON154" i="4"/>
  <c r="ON182" i="4"/>
  <c r="ON187" i="4"/>
  <c r="ON163" i="4"/>
  <c r="ON147" i="4"/>
  <c r="ON184" i="4"/>
  <c r="ON160" i="4"/>
  <c r="ON162" i="4"/>
  <c r="ON179" i="4"/>
  <c r="ON159" i="4"/>
  <c r="ON149" i="4"/>
  <c r="ON177" i="4"/>
  <c r="ON157" i="4"/>
  <c r="ON141" i="4"/>
  <c r="ON152" i="4"/>
  <c r="ON196" i="4"/>
  <c r="ON175" i="4"/>
  <c r="ON153" i="4"/>
  <c r="ON143" i="4"/>
  <c r="ON181" i="4"/>
  <c r="ON192" i="4"/>
  <c r="ON178" i="4"/>
  <c r="ON142" i="4"/>
  <c r="ON133" i="4"/>
  <c r="ON191" i="4"/>
  <c r="ON176" i="4"/>
  <c r="ON140" i="4"/>
  <c r="ON156" i="4"/>
  <c r="ON190" i="4"/>
  <c r="ON174" i="4"/>
  <c r="ON168" i="4"/>
  <c r="ON145" i="4"/>
  <c r="OO132" i="4"/>
  <c r="AY403" i="2"/>
  <c r="AZ403" i="2" s="1"/>
  <c r="AX404" i="2"/>
  <c r="BG405" i="2"/>
  <c r="BH405" i="2" s="1"/>
  <c r="BF406" i="2"/>
  <c r="OM96" i="4"/>
  <c r="OO82" i="4"/>
  <c r="OK9" i="3" l="1"/>
  <c r="OK10" i="3" s="1"/>
  <c r="OI13" i="3"/>
  <c r="OJ35" i="4"/>
  <c r="OJ36" i="4" s="1" a="1"/>
  <c r="OJ36" i="4" s="1"/>
  <c r="OJ37" i="4" s="1"/>
  <c r="OJ38" i="4" s="1"/>
  <c r="OJ39" i="4" s="1"/>
  <c r="OJ83" i="4"/>
  <c r="OH98" i="4"/>
  <c r="OI85" i="4"/>
  <c r="OO191" i="4"/>
  <c r="OO177" i="4"/>
  <c r="OO168" i="4"/>
  <c r="OO157" i="4"/>
  <c r="OO173" i="4"/>
  <c r="OO149" i="4"/>
  <c r="OO135" i="4"/>
  <c r="OO189" i="4"/>
  <c r="OO186" i="4"/>
  <c r="OO163" i="4"/>
  <c r="OO155" i="4"/>
  <c r="OO158" i="4"/>
  <c r="OO145" i="4"/>
  <c r="OO133" i="4"/>
  <c r="OO197" i="4"/>
  <c r="OO188" i="4"/>
  <c r="OO178" i="4"/>
  <c r="OO161" i="4"/>
  <c r="OO153" i="4"/>
  <c r="OO154" i="4"/>
  <c r="OO141" i="4"/>
  <c r="OO192" i="4"/>
  <c r="OO183" i="4"/>
  <c r="OO172" i="4"/>
  <c r="OO160" i="4"/>
  <c r="OO142" i="4"/>
  <c r="OO162" i="4"/>
  <c r="OO136" i="4"/>
  <c r="OO190" i="4"/>
  <c r="OO175" i="4"/>
  <c r="OO147" i="4"/>
  <c r="OO187" i="4"/>
  <c r="OO171" i="4"/>
  <c r="OO143" i="4"/>
  <c r="OO185" i="4"/>
  <c r="OO164" i="4"/>
  <c r="OO138" i="4"/>
  <c r="OO179" i="4"/>
  <c r="OO159" i="4"/>
  <c r="OO156" i="4"/>
  <c r="OO196" i="4"/>
  <c r="OO176" i="4"/>
  <c r="OO148" i="4"/>
  <c r="OO169" i="4"/>
  <c r="OO152" i="4"/>
  <c r="OO193" i="4"/>
  <c r="OO184" i="4"/>
  <c r="OO146" i="4"/>
  <c r="OO139" i="4"/>
  <c r="OO181" i="4"/>
  <c r="OO195" i="4"/>
  <c r="OO174" i="4"/>
  <c r="OO144" i="4"/>
  <c r="OO137" i="4"/>
  <c r="OO182" i="4"/>
  <c r="OO170" i="4"/>
  <c r="OO140" i="4"/>
  <c r="OO134" i="4"/>
  <c r="OO194" i="4"/>
  <c r="OP132" i="4"/>
  <c r="ON96" i="4"/>
  <c r="OP82" i="4"/>
  <c r="BG406" i="2"/>
  <c r="BH406" i="2" s="1"/>
  <c r="BF407" i="2"/>
  <c r="AY404" i="2"/>
  <c r="AZ404" i="2" s="1"/>
  <c r="AX405" i="2"/>
  <c r="OI98" i="4" l="1"/>
  <c r="OJ85" i="4"/>
  <c r="OL9" i="3"/>
  <c r="OL10" i="3" s="1"/>
  <c r="OJ13" i="3"/>
  <c r="OK83" i="4"/>
  <c r="OK35" i="4"/>
  <c r="OK36" i="4" s="1" a="1"/>
  <c r="OK36" i="4" s="1"/>
  <c r="OK37" i="4" s="1"/>
  <c r="OK38" i="4" s="1"/>
  <c r="OK39" i="4" s="1"/>
  <c r="OP197" i="4"/>
  <c r="OP191" i="4"/>
  <c r="OP172" i="4"/>
  <c r="OP160" i="4"/>
  <c r="OP145" i="4"/>
  <c r="OP137" i="4"/>
  <c r="OP144" i="4"/>
  <c r="OP152" i="4"/>
  <c r="OP195" i="4"/>
  <c r="OP189" i="4"/>
  <c r="OP170" i="4"/>
  <c r="OP173" i="4"/>
  <c r="OP143" i="4"/>
  <c r="OP135" i="4"/>
  <c r="OP136" i="4"/>
  <c r="OP181" i="4"/>
  <c r="OP193" i="4"/>
  <c r="OP186" i="4"/>
  <c r="OP168" i="4"/>
  <c r="OP161" i="4"/>
  <c r="OP141" i="4"/>
  <c r="OP133" i="4"/>
  <c r="OP134" i="4"/>
  <c r="OP182" i="4"/>
  <c r="OP194" i="4"/>
  <c r="OP185" i="4"/>
  <c r="OP184" i="4"/>
  <c r="OP164" i="4"/>
  <c r="OP149" i="4"/>
  <c r="OP140" i="4"/>
  <c r="OP142" i="4"/>
  <c r="OP183" i="4"/>
  <c r="OP158" i="4"/>
  <c r="OP177" i="4"/>
  <c r="OP178" i="4"/>
  <c r="OP156" i="4"/>
  <c r="OP163" i="4"/>
  <c r="OP176" i="4"/>
  <c r="OP154" i="4"/>
  <c r="OP153" i="4"/>
  <c r="OP196" i="4"/>
  <c r="OP174" i="4"/>
  <c r="OP147" i="4"/>
  <c r="OP155" i="4"/>
  <c r="OP192" i="4"/>
  <c r="OP179" i="4"/>
  <c r="OP169" i="4"/>
  <c r="OP157" i="4"/>
  <c r="OP190" i="4"/>
  <c r="OP175" i="4"/>
  <c r="OP159" i="4"/>
  <c r="OP146" i="4"/>
  <c r="OP187" i="4"/>
  <c r="OP171" i="4"/>
  <c r="OP148" i="4"/>
  <c r="OP138" i="4"/>
  <c r="OP188" i="4"/>
  <c r="OP162" i="4"/>
  <c r="OP139" i="4"/>
  <c r="OQ132" i="4"/>
  <c r="AY405" i="2"/>
  <c r="AZ405" i="2" s="1"/>
  <c r="AX406" i="2"/>
  <c r="BG407" i="2"/>
  <c r="BH407" i="2" s="1"/>
  <c r="BF408" i="2"/>
  <c r="OO96" i="4"/>
  <c r="OQ82" i="4"/>
  <c r="OK13" i="3" l="1"/>
  <c r="OL83" i="4"/>
  <c r="OL35" i="4"/>
  <c r="OL36" i="4" s="1" a="1"/>
  <c r="OL36" i="4" s="1"/>
  <c r="OL37" i="4" s="1"/>
  <c r="OL38" i="4" s="1"/>
  <c r="OL39" i="4" s="1"/>
  <c r="OJ98" i="4"/>
  <c r="OK85" i="4"/>
  <c r="OM9" i="3"/>
  <c r="OM10" i="3" s="1"/>
  <c r="AY406" i="2"/>
  <c r="AZ406" i="2" s="1"/>
  <c r="AX407" i="2"/>
  <c r="OQ190" i="4"/>
  <c r="OQ183" i="4"/>
  <c r="OQ162" i="4"/>
  <c r="OQ154" i="4"/>
  <c r="OQ155" i="4"/>
  <c r="OQ153" i="4"/>
  <c r="OQ134" i="4"/>
  <c r="OQ188" i="4"/>
  <c r="OQ178" i="4"/>
  <c r="OQ160" i="4"/>
  <c r="OQ149" i="4"/>
  <c r="OQ148" i="4"/>
  <c r="OQ146" i="4"/>
  <c r="OQ133" i="4"/>
  <c r="OQ152" i="4"/>
  <c r="OQ197" i="4"/>
  <c r="OQ191" i="4"/>
  <c r="OQ179" i="4"/>
  <c r="OQ176" i="4"/>
  <c r="OQ147" i="4"/>
  <c r="OQ144" i="4"/>
  <c r="OQ142" i="4"/>
  <c r="OQ181" i="4"/>
  <c r="OQ193" i="4"/>
  <c r="OQ186" i="4"/>
  <c r="OQ169" i="4"/>
  <c r="OQ158" i="4"/>
  <c r="OQ174" i="4"/>
  <c r="OQ163" i="4"/>
  <c r="OQ137" i="4"/>
  <c r="OQ187" i="4"/>
  <c r="OQ168" i="4"/>
  <c r="OQ139" i="4"/>
  <c r="OQ185" i="4"/>
  <c r="OQ161" i="4"/>
  <c r="OQ177" i="4"/>
  <c r="OQ184" i="4"/>
  <c r="OQ156" i="4"/>
  <c r="OQ157" i="4"/>
  <c r="OQ196" i="4"/>
  <c r="OQ175" i="4"/>
  <c r="OQ145" i="4"/>
  <c r="OQ136" i="4"/>
  <c r="OQ182" i="4"/>
  <c r="OQ194" i="4"/>
  <c r="OQ173" i="4"/>
  <c r="OQ143" i="4"/>
  <c r="OQ138" i="4"/>
  <c r="OQ195" i="4"/>
  <c r="OQ171" i="4"/>
  <c r="OQ141" i="4"/>
  <c r="OQ170" i="4"/>
  <c r="OQ192" i="4"/>
  <c r="OQ164" i="4"/>
  <c r="OQ159" i="4"/>
  <c r="OQ135" i="4"/>
  <c r="OQ189" i="4"/>
  <c r="OQ172" i="4"/>
  <c r="OQ140" i="4"/>
  <c r="OR132" i="4"/>
  <c r="OP96" i="4"/>
  <c r="OR82" i="4"/>
  <c r="BG408" i="2"/>
  <c r="BH408" i="2" s="1"/>
  <c r="BF409" i="2"/>
  <c r="ON9" i="3" l="1"/>
  <c r="ON10" i="3" s="1"/>
  <c r="OL13" i="3"/>
  <c r="OM83" i="4"/>
  <c r="OM35" i="4"/>
  <c r="OM36" i="4" s="1" a="1"/>
  <c r="OM36" i="4" s="1"/>
  <c r="OM37" i="4" s="1"/>
  <c r="OM38" i="4" s="1"/>
  <c r="OM39" i="4" s="1"/>
  <c r="OL85" i="4"/>
  <c r="OK98" i="4"/>
  <c r="OR195" i="4"/>
  <c r="OR186" i="4"/>
  <c r="OR169" i="4"/>
  <c r="OR174" i="4"/>
  <c r="OR144" i="4"/>
  <c r="OR134" i="4"/>
  <c r="OR137" i="4"/>
  <c r="OR152" i="4"/>
  <c r="OR193" i="4"/>
  <c r="OR189" i="4"/>
  <c r="OR176" i="4"/>
  <c r="OR162" i="4"/>
  <c r="OR142" i="4"/>
  <c r="OR164" i="4"/>
  <c r="OR135" i="4"/>
  <c r="OR181" i="4"/>
  <c r="OR192" i="4"/>
  <c r="OR184" i="4"/>
  <c r="OR172" i="4"/>
  <c r="OR159" i="4"/>
  <c r="OR140" i="4"/>
  <c r="OR154" i="4"/>
  <c r="OR133" i="4"/>
  <c r="OR182" i="4"/>
  <c r="OR196" i="4"/>
  <c r="OR188" i="4"/>
  <c r="OR173" i="4"/>
  <c r="OR163" i="4"/>
  <c r="OR148" i="4"/>
  <c r="OR141" i="4"/>
  <c r="OR156" i="4"/>
  <c r="OR187" i="4"/>
  <c r="OR161" i="4"/>
  <c r="OR136" i="4"/>
  <c r="OR179" i="4"/>
  <c r="OR157" i="4"/>
  <c r="OR143" i="4"/>
  <c r="OR177" i="4"/>
  <c r="OR155" i="4"/>
  <c r="OR138" i="4"/>
  <c r="OR175" i="4"/>
  <c r="OR153" i="4"/>
  <c r="OR178" i="4"/>
  <c r="OR197" i="4"/>
  <c r="OR171" i="4"/>
  <c r="OR146" i="4"/>
  <c r="OR145" i="4"/>
  <c r="OR190" i="4"/>
  <c r="OR168" i="4"/>
  <c r="OR170" i="4"/>
  <c r="OR158" i="4"/>
  <c r="OR194" i="4"/>
  <c r="OR185" i="4"/>
  <c r="OR160" i="4"/>
  <c r="OR147" i="4"/>
  <c r="OR191" i="4"/>
  <c r="OR183" i="4"/>
  <c r="OR149" i="4"/>
  <c r="OR139" i="4"/>
  <c r="OS132" i="4"/>
  <c r="BG409" i="2"/>
  <c r="BH409" i="2" s="1"/>
  <c r="BF410" i="2"/>
  <c r="OQ96" i="4"/>
  <c r="OS82" i="4"/>
  <c r="AY407" i="2"/>
  <c r="AZ407" i="2" s="1"/>
  <c r="AX408" i="2"/>
  <c r="OM85" i="4" l="1"/>
  <c r="OL98" i="4"/>
  <c r="OO9" i="3"/>
  <c r="OO10" i="3" s="1"/>
  <c r="OM13" i="3"/>
  <c r="ON83" i="4"/>
  <c r="ON35" i="4"/>
  <c r="ON36" i="4" s="1" a="1"/>
  <c r="ON36" i="4" s="1"/>
  <c r="ON37" i="4" s="1"/>
  <c r="ON38" i="4" s="1"/>
  <c r="ON39" i="4" s="1"/>
  <c r="OR96" i="4"/>
  <c r="OT82" i="4"/>
  <c r="BG410" i="2"/>
  <c r="BH410" i="2" s="1"/>
  <c r="BF411" i="2"/>
  <c r="OS191" i="4"/>
  <c r="OS190" i="4"/>
  <c r="OS163" i="4"/>
  <c r="OS153" i="4"/>
  <c r="OS160" i="4"/>
  <c r="OS154" i="4"/>
  <c r="OS133" i="4"/>
  <c r="OS189" i="4"/>
  <c r="OS188" i="4"/>
  <c r="OS161" i="4"/>
  <c r="OS148" i="4"/>
  <c r="OS156" i="4"/>
  <c r="OS147" i="4"/>
  <c r="OS135" i="4"/>
  <c r="OS152" i="4"/>
  <c r="OS197" i="4"/>
  <c r="OS186" i="4"/>
  <c r="OS176" i="4"/>
  <c r="OS173" i="4"/>
  <c r="OS146" i="4"/>
  <c r="OS149" i="4"/>
  <c r="OS143" i="4"/>
  <c r="OS181" i="4"/>
  <c r="OS194" i="4"/>
  <c r="OS177" i="4"/>
  <c r="OS168" i="4"/>
  <c r="OS157" i="4"/>
  <c r="OS175" i="4"/>
  <c r="OS164" i="4"/>
  <c r="OS136" i="4"/>
  <c r="OS183" i="4"/>
  <c r="OS169" i="4"/>
  <c r="OS145" i="4"/>
  <c r="OS184" i="4"/>
  <c r="OS162" i="4"/>
  <c r="OS141" i="4"/>
  <c r="OS179" i="4"/>
  <c r="OS159" i="4"/>
  <c r="OS138" i="4"/>
  <c r="OS187" i="4"/>
  <c r="OS155" i="4"/>
  <c r="OS158" i="4"/>
  <c r="OS196" i="4"/>
  <c r="OS174" i="4"/>
  <c r="OS144" i="4"/>
  <c r="OS171" i="4"/>
  <c r="OS182" i="4"/>
  <c r="OS195" i="4"/>
  <c r="OS172" i="4"/>
  <c r="OS142" i="4"/>
  <c r="OS137" i="4"/>
  <c r="OS193" i="4"/>
  <c r="OS170" i="4"/>
  <c r="OS140" i="4"/>
  <c r="OS139" i="4"/>
  <c r="OS192" i="4"/>
  <c r="OS185" i="4"/>
  <c r="OS178" i="4"/>
  <c r="OS134" i="4"/>
  <c r="OT132" i="4"/>
  <c r="AY408" i="2"/>
  <c r="AZ408" i="2" s="1"/>
  <c r="AX409" i="2"/>
  <c r="OM98" i="4" l="1"/>
  <c r="ON85" i="4"/>
  <c r="OP9" i="3"/>
  <c r="OP10" i="3" s="1"/>
  <c r="ON13" i="3"/>
  <c r="OO35" i="4"/>
  <c r="OO36" i="4" s="1" a="1"/>
  <c r="OO36" i="4" s="1"/>
  <c r="OO37" i="4" s="1"/>
  <c r="OO38" i="4" s="1"/>
  <c r="OO39" i="4" s="1"/>
  <c r="OO83" i="4"/>
  <c r="AY409" i="2"/>
  <c r="AZ409" i="2" s="1"/>
  <c r="AX410" i="2"/>
  <c r="BG411" i="2"/>
  <c r="BH411" i="2" s="1"/>
  <c r="BF412" i="2"/>
  <c r="OS96" i="4"/>
  <c r="OU82" i="4"/>
  <c r="OT194" i="4"/>
  <c r="OT187" i="4"/>
  <c r="OT186" i="4"/>
  <c r="OT175" i="4"/>
  <c r="OT143" i="4"/>
  <c r="OT137" i="4"/>
  <c r="OT136" i="4"/>
  <c r="OT152" i="4"/>
  <c r="OT195" i="4"/>
  <c r="OT185" i="4"/>
  <c r="OT177" i="4"/>
  <c r="OT163" i="4"/>
  <c r="OT141" i="4"/>
  <c r="OT135" i="4"/>
  <c r="OT134" i="4"/>
  <c r="OT181" i="4"/>
  <c r="OT193" i="4"/>
  <c r="OT178" i="4"/>
  <c r="OT183" i="4"/>
  <c r="OT158" i="4"/>
  <c r="OT171" i="4"/>
  <c r="OT133" i="4"/>
  <c r="OT179" i="4"/>
  <c r="OT182" i="4"/>
  <c r="OT197" i="4"/>
  <c r="OT190" i="4"/>
  <c r="OT170" i="4"/>
  <c r="OT162" i="4"/>
  <c r="OT147" i="4"/>
  <c r="OT142" i="4"/>
  <c r="OT157" i="4"/>
  <c r="OT189" i="4"/>
  <c r="OT164" i="4"/>
  <c r="OT153" i="4"/>
  <c r="OT140" i="4"/>
  <c r="OT188" i="4"/>
  <c r="OT160" i="4"/>
  <c r="OT138" i="4"/>
  <c r="OT176" i="4"/>
  <c r="OT156" i="4"/>
  <c r="OT155" i="4"/>
  <c r="OT174" i="4"/>
  <c r="OT154" i="4"/>
  <c r="OT144" i="4"/>
  <c r="OT172" i="4"/>
  <c r="OT149" i="4"/>
  <c r="OT139" i="4"/>
  <c r="OT196" i="4"/>
  <c r="OT168" i="4"/>
  <c r="OT145" i="4"/>
  <c r="OT146" i="4"/>
  <c r="OT192" i="4"/>
  <c r="OT173" i="4"/>
  <c r="OT184" i="4"/>
  <c r="OT159" i="4"/>
  <c r="OT191" i="4"/>
  <c r="OT169" i="4"/>
  <c r="OT161" i="4"/>
  <c r="OT148" i="4"/>
  <c r="OU132" i="4"/>
  <c r="OQ9" i="3" l="1"/>
  <c r="OQ10" i="3" s="1"/>
  <c r="OO13" i="3"/>
  <c r="OP35" i="4"/>
  <c r="OP36" i="4" s="1" a="1"/>
  <c r="OP36" i="4" s="1"/>
  <c r="OP37" i="4" s="1"/>
  <c r="OP38" i="4" s="1"/>
  <c r="OP39" i="4" s="1"/>
  <c r="OP83" i="4"/>
  <c r="ON98" i="4"/>
  <c r="OO85" i="4"/>
  <c r="BG412" i="2"/>
  <c r="BH412" i="2" s="1"/>
  <c r="BF413" i="2"/>
  <c r="OT96" i="4"/>
  <c r="OV82" i="4"/>
  <c r="OU188" i="4"/>
  <c r="OU183" i="4"/>
  <c r="OU164" i="4"/>
  <c r="OU154" i="4"/>
  <c r="OU157" i="4"/>
  <c r="OU148" i="4"/>
  <c r="OU133" i="4"/>
  <c r="OU191" i="4"/>
  <c r="OU186" i="4"/>
  <c r="OU162" i="4"/>
  <c r="OU149" i="4"/>
  <c r="OU153" i="4"/>
  <c r="OU144" i="4"/>
  <c r="OU134" i="4"/>
  <c r="OU152" i="4"/>
  <c r="OU197" i="4"/>
  <c r="OU185" i="4"/>
  <c r="OU177" i="4"/>
  <c r="OU160" i="4"/>
  <c r="OU147" i="4"/>
  <c r="OU146" i="4"/>
  <c r="OU140" i="4"/>
  <c r="OU181" i="4"/>
  <c r="OU194" i="4"/>
  <c r="OU192" i="4"/>
  <c r="OU171" i="4"/>
  <c r="OU158" i="4"/>
  <c r="OU168" i="4"/>
  <c r="OU159" i="4"/>
  <c r="OU137" i="4"/>
  <c r="OU190" i="4"/>
  <c r="OU169" i="4"/>
  <c r="OU161" i="4"/>
  <c r="OU135" i="4"/>
  <c r="OU184" i="4"/>
  <c r="OU174" i="4"/>
  <c r="OU142" i="4"/>
  <c r="OU187" i="4"/>
  <c r="OU170" i="4"/>
  <c r="OU139" i="4"/>
  <c r="OU178" i="4"/>
  <c r="OU163" i="4"/>
  <c r="OU179" i="4"/>
  <c r="OU189" i="4"/>
  <c r="OU156" i="4"/>
  <c r="OU155" i="4"/>
  <c r="OU195" i="4"/>
  <c r="OU176" i="4"/>
  <c r="OU145" i="4"/>
  <c r="OU136" i="4"/>
  <c r="OU182" i="4"/>
  <c r="OU193" i="4"/>
  <c r="OU175" i="4"/>
  <c r="OU143" i="4"/>
  <c r="OU172" i="4"/>
  <c r="OU196" i="4"/>
  <c r="OU173" i="4"/>
  <c r="OU141" i="4"/>
  <c r="OU138" i="4"/>
  <c r="OV132" i="4"/>
  <c r="AY410" i="2"/>
  <c r="AZ410" i="2" s="1"/>
  <c r="AX411" i="2"/>
  <c r="OR9" i="3" l="1"/>
  <c r="OR10" i="3" s="1"/>
  <c r="OP13" i="3"/>
  <c r="OQ35" i="4"/>
  <c r="OQ36" i="4" s="1" a="1"/>
  <c r="OQ36" i="4" s="1"/>
  <c r="OQ37" i="4" s="1"/>
  <c r="OQ38" i="4" s="1"/>
  <c r="OQ39" i="4" s="1"/>
  <c r="OQ83" i="4"/>
  <c r="OP85" i="4"/>
  <c r="OO98" i="4"/>
  <c r="OV195" i="4"/>
  <c r="OV186" i="4"/>
  <c r="OV171" i="4"/>
  <c r="OV176" i="4"/>
  <c r="OV146" i="4"/>
  <c r="OV143" i="4"/>
  <c r="OV138" i="4"/>
  <c r="OV152" i="4"/>
  <c r="OV194" i="4"/>
  <c r="OV185" i="4"/>
  <c r="OV169" i="4"/>
  <c r="OV164" i="4"/>
  <c r="OV144" i="4"/>
  <c r="OV139" i="4"/>
  <c r="OV137" i="4"/>
  <c r="OV181" i="4"/>
  <c r="OV193" i="4"/>
  <c r="OV183" i="4"/>
  <c r="OV178" i="4"/>
  <c r="OV160" i="4"/>
  <c r="OV142" i="4"/>
  <c r="OV136" i="4"/>
  <c r="OV135" i="4"/>
  <c r="OV182" i="4"/>
  <c r="OV196" i="4"/>
  <c r="OV192" i="4"/>
  <c r="OV175" i="4"/>
  <c r="OV161" i="4"/>
  <c r="OV153" i="4"/>
  <c r="OV162" i="4"/>
  <c r="OV158" i="4"/>
  <c r="OV191" i="4"/>
  <c r="OV170" i="4"/>
  <c r="OV184" i="4"/>
  <c r="OV149" i="4"/>
  <c r="OV187" i="4"/>
  <c r="OV163" i="4"/>
  <c r="OV172" i="4"/>
  <c r="OV141" i="4"/>
  <c r="OV189" i="4"/>
  <c r="OV168" i="4"/>
  <c r="OV154" i="4"/>
  <c r="OV179" i="4"/>
  <c r="OV159" i="4"/>
  <c r="OV134" i="4"/>
  <c r="OV177" i="4"/>
  <c r="OV157" i="4"/>
  <c r="OV156" i="4"/>
  <c r="OV188" i="4"/>
  <c r="OV155" i="4"/>
  <c r="OV145" i="4"/>
  <c r="OV197" i="4"/>
  <c r="OV173" i="4"/>
  <c r="OV148" i="4"/>
  <c r="OV147" i="4"/>
  <c r="OV190" i="4"/>
  <c r="OV174" i="4"/>
  <c r="OV140" i="4"/>
  <c r="OV133" i="4"/>
  <c r="OW132" i="4"/>
  <c r="OU96" i="4"/>
  <c r="OW82" i="4"/>
  <c r="BG413" i="2"/>
  <c r="BH413" i="2" s="1"/>
  <c r="BF414" i="2"/>
  <c r="AY411" i="2"/>
  <c r="AZ411" i="2" s="1"/>
  <c r="AX412" i="2"/>
  <c r="OS9" i="3" l="1"/>
  <c r="OS10" i="3" s="1"/>
  <c r="OQ13" i="3"/>
  <c r="OR35" i="4"/>
  <c r="OR36" i="4" s="1" a="1"/>
  <c r="OR36" i="4" s="1"/>
  <c r="OR37" i="4" s="1"/>
  <c r="OR38" i="4" s="1"/>
  <c r="OR39" i="4" s="1"/>
  <c r="OR83" i="4"/>
  <c r="OP98" i="4"/>
  <c r="OQ85" i="4"/>
  <c r="OW195" i="4"/>
  <c r="OW185" i="4"/>
  <c r="OW163" i="4"/>
  <c r="OW157" i="4"/>
  <c r="OW169" i="4"/>
  <c r="OW149" i="4"/>
  <c r="OW133" i="4"/>
  <c r="OW189" i="4"/>
  <c r="OW184" i="4"/>
  <c r="OW161" i="4"/>
  <c r="OW155" i="4"/>
  <c r="OW162" i="4"/>
  <c r="OW145" i="4"/>
  <c r="OW135" i="4"/>
  <c r="OW152" i="4"/>
  <c r="OW197" i="4"/>
  <c r="OW188" i="4"/>
  <c r="OW190" i="4"/>
  <c r="OW175" i="4"/>
  <c r="OW153" i="4"/>
  <c r="OW158" i="4"/>
  <c r="OW141" i="4"/>
  <c r="OW181" i="4"/>
  <c r="OW192" i="4"/>
  <c r="OW179" i="4"/>
  <c r="OW170" i="4"/>
  <c r="OW160" i="4"/>
  <c r="OW142" i="4"/>
  <c r="OW138" i="4"/>
  <c r="OW136" i="4"/>
  <c r="OW194" i="4"/>
  <c r="OW172" i="4"/>
  <c r="OW144" i="4"/>
  <c r="OW139" i="4"/>
  <c r="OW191" i="4"/>
  <c r="OW168" i="4"/>
  <c r="OW140" i="4"/>
  <c r="OW134" i="4"/>
  <c r="OW187" i="4"/>
  <c r="OW171" i="4"/>
  <c r="OW154" i="4"/>
  <c r="OW186" i="4"/>
  <c r="OW176" i="4"/>
  <c r="OW147" i="4"/>
  <c r="OW183" i="4"/>
  <c r="OW164" i="4"/>
  <c r="OW143" i="4"/>
  <c r="OW177" i="4"/>
  <c r="OW159" i="4"/>
  <c r="OW156" i="4"/>
  <c r="OW196" i="4"/>
  <c r="OW178" i="4"/>
  <c r="OW148" i="4"/>
  <c r="OW173" i="4"/>
  <c r="OW182" i="4"/>
  <c r="OW137" i="4"/>
  <c r="OW193" i="4"/>
  <c r="OW174" i="4"/>
  <c r="OW146" i="4"/>
  <c r="OX132" i="4"/>
  <c r="BG414" i="2"/>
  <c r="BH414" i="2" s="1"/>
  <c r="BF415" i="2"/>
  <c r="OV96" i="4"/>
  <c r="OX82" i="4"/>
  <c r="AY412" i="2"/>
  <c r="AZ412" i="2" s="1"/>
  <c r="AX413" i="2"/>
  <c r="OT9" i="3" l="1"/>
  <c r="OT10" i="3" s="1"/>
  <c r="OR13" i="3"/>
  <c r="OS35" i="4"/>
  <c r="OS36" i="4" s="1" a="1"/>
  <c r="OS36" i="4" s="1"/>
  <c r="OS37" i="4" s="1"/>
  <c r="OS38" i="4" s="1"/>
  <c r="OS39" i="4" s="1"/>
  <c r="OS83" i="4"/>
  <c r="OQ98" i="4"/>
  <c r="OR85" i="4"/>
  <c r="OW96" i="4"/>
  <c r="OY82" i="4"/>
  <c r="BG415" i="2"/>
  <c r="BH415" i="2" s="1"/>
  <c r="BF416" i="2"/>
  <c r="OX195" i="4"/>
  <c r="OX186" i="4"/>
  <c r="OX170" i="4"/>
  <c r="OX162" i="4"/>
  <c r="OX147" i="4"/>
  <c r="OX137" i="4"/>
  <c r="OX140" i="4"/>
  <c r="OX181" i="4"/>
  <c r="OX196" i="4"/>
  <c r="OX188" i="4"/>
  <c r="OX168" i="4"/>
  <c r="OX160" i="4"/>
  <c r="OX145" i="4"/>
  <c r="OX135" i="4"/>
  <c r="OX139" i="4"/>
  <c r="OX182" i="4"/>
  <c r="OX192" i="4"/>
  <c r="OX189" i="4"/>
  <c r="OX183" i="4"/>
  <c r="OX169" i="4"/>
  <c r="OX143" i="4"/>
  <c r="OX133" i="4"/>
  <c r="OX136" i="4"/>
  <c r="OX197" i="4"/>
  <c r="OX185" i="4"/>
  <c r="OX174" i="4"/>
  <c r="OX177" i="4"/>
  <c r="OX154" i="4"/>
  <c r="OX155" i="4"/>
  <c r="OX159" i="4"/>
  <c r="OX191" i="4"/>
  <c r="OX179" i="4"/>
  <c r="OX141" i="4"/>
  <c r="OX134" i="4"/>
  <c r="OX190" i="4"/>
  <c r="OX175" i="4"/>
  <c r="OX173" i="4"/>
  <c r="OX153" i="4"/>
  <c r="OX187" i="4"/>
  <c r="OX171" i="4"/>
  <c r="OX163" i="4"/>
  <c r="OX142" i="4"/>
  <c r="OX193" i="4"/>
  <c r="OX164" i="4"/>
  <c r="OX144" i="4"/>
  <c r="OX184" i="4"/>
  <c r="OX161" i="4"/>
  <c r="OX157" i="4"/>
  <c r="OX178" i="4"/>
  <c r="OX158" i="4"/>
  <c r="OX146" i="4"/>
  <c r="OX176" i="4"/>
  <c r="OX156" i="4"/>
  <c r="OX138" i="4"/>
  <c r="OX172" i="4"/>
  <c r="OX149" i="4"/>
  <c r="OX148" i="4"/>
  <c r="OX152" i="4"/>
  <c r="OX194" i="4"/>
  <c r="OY132" i="4"/>
  <c r="AY413" i="2"/>
  <c r="AZ413" i="2" s="1"/>
  <c r="AX414" i="2"/>
  <c r="OS85" i="4" l="1"/>
  <c r="OR98" i="4"/>
  <c r="OU9" i="3"/>
  <c r="OU10" i="3" s="1"/>
  <c r="OS13" i="3"/>
  <c r="OT35" i="4"/>
  <c r="OT36" i="4" s="1" a="1"/>
  <c r="OT36" i="4" s="1"/>
  <c r="OT37" i="4" s="1"/>
  <c r="OT38" i="4" s="1"/>
  <c r="OT39" i="4" s="1"/>
  <c r="OT83" i="4"/>
  <c r="BG416" i="2"/>
  <c r="BH416" i="2" s="1"/>
  <c r="BF417" i="2"/>
  <c r="OX96" i="4"/>
  <c r="OZ82" i="4"/>
  <c r="OY190" i="4"/>
  <c r="OY186" i="4"/>
  <c r="OY177" i="4"/>
  <c r="OY156" i="4"/>
  <c r="OY163" i="4"/>
  <c r="OY153" i="4"/>
  <c r="OY133" i="4"/>
  <c r="OY188" i="4"/>
  <c r="OY183" i="4"/>
  <c r="OY164" i="4"/>
  <c r="OY154" i="4"/>
  <c r="OY159" i="4"/>
  <c r="OY146" i="4"/>
  <c r="OY134" i="4"/>
  <c r="OY197" i="4"/>
  <c r="OY193" i="4"/>
  <c r="OY179" i="4"/>
  <c r="OY162" i="4"/>
  <c r="OY149" i="4"/>
  <c r="OY155" i="4"/>
  <c r="OY142" i="4"/>
  <c r="OY192" i="4"/>
  <c r="OY185" i="4"/>
  <c r="OY171" i="4"/>
  <c r="OY161" i="4"/>
  <c r="OY141" i="4"/>
  <c r="OY139" i="4"/>
  <c r="OY137" i="4"/>
  <c r="OY182" i="4"/>
  <c r="OY189" i="4"/>
  <c r="OY160" i="4"/>
  <c r="OY148" i="4"/>
  <c r="OY187" i="4"/>
  <c r="OY172" i="4"/>
  <c r="OY144" i="4"/>
  <c r="OY152" i="4"/>
  <c r="OY184" i="4"/>
  <c r="OY168" i="4"/>
  <c r="OY140" i="4"/>
  <c r="OY181" i="4"/>
  <c r="OY178" i="4"/>
  <c r="OY158" i="4"/>
  <c r="OY157" i="4"/>
  <c r="OY196" i="4"/>
  <c r="OY176" i="4"/>
  <c r="OY147" i="4"/>
  <c r="OY138" i="4"/>
  <c r="OY195" i="4"/>
  <c r="OY175" i="4"/>
  <c r="OY145" i="4"/>
  <c r="OY136" i="4"/>
  <c r="OY194" i="4"/>
  <c r="OY173" i="4"/>
  <c r="OY143" i="4"/>
  <c r="OY174" i="4"/>
  <c r="OY169" i="4"/>
  <c r="OY170" i="4"/>
  <c r="OY135" i="4"/>
  <c r="OY191" i="4"/>
  <c r="OZ132" i="4"/>
  <c r="AY414" i="2"/>
  <c r="AZ414" i="2" s="1"/>
  <c r="AX415" i="2"/>
  <c r="OV9" i="3" l="1"/>
  <c r="OV10" i="3" s="1"/>
  <c r="OT13" i="3"/>
  <c r="OU35" i="4"/>
  <c r="OU36" i="4" s="1" a="1"/>
  <c r="OU36" i="4" s="1"/>
  <c r="OU37" i="4" s="1"/>
  <c r="OU38" i="4" s="1"/>
  <c r="OU39" i="4" s="1"/>
  <c r="OU83" i="4"/>
  <c r="OS98" i="4"/>
  <c r="OT85" i="4"/>
  <c r="AY415" i="2"/>
  <c r="AZ415" i="2" s="1"/>
  <c r="AX416" i="2"/>
  <c r="OZ195" i="4"/>
  <c r="OZ189" i="4"/>
  <c r="OZ194" i="4"/>
  <c r="OZ185" i="4"/>
  <c r="OZ169" i="4"/>
  <c r="OZ170" i="4"/>
  <c r="OZ144" i="4"/>
  <c r="OZ134" i="4"/>
  <c r="OZ133" i="4"/>
  <c r="OZ193" i="4"/>
  <c r="OZ183" i="4"/>
  <c r="OZ191" i="4"/>
  <c r="OZ162" i="4"/>
  <c r="OZ142" i="4"/>
  <c r="OZ158" i="4"/>
  <c r="OZ160" i="4"/>
  <c r="OZ196" i="4"/>
  <c r="OZ188" i="4"/>
  <c r="OZ175" i="4"/>
  <c r="OZ178" i="4"/>
  <c r="OZ153" i="4"/>
  <c r="OZ156" i="4"/>
  <c r="OZ141" i="4"/>
  <c r="OZ186" i="4"/>
  <c r="OZ168" i="4"/>
  <c r="OZ140" i="4"/>
  <c r="OZ137" i="4"/>
  <c r="OZ181" i="4"/>
  <c r="OZ179" i="4"/>
  <c r="OZ163" i="4"/>
  <c r="OZ177" i="4"/>
  <c r="OZ161" i="4"/>
  <c r="OZ164" i="4"/>
  <c r="OZ154" i="4"/>
  <c r="OZ176" i="4"/>
  <c r="OZ159" i="4"/>
  <c r="OZ145" i="4"/>
  <c r="OZ143" i="4"/>
  <c r="OZ197" i="4"/>
  <c r="OZ173" i="4"/>
  <c r="OZ157" i="4"/>
  <c r="OZ136" i="4"/>
  <c r="OZ138" i="4"/>
  <c r="OZ192" i="4"/>
  <c r="OZ171" i="4"/>
  <c r="OZ155" i="4"/>
  <c r="OZ147" i="4"/>
  <c r="OZ190" i="4"/>
  <c r="OZ184" i="4"/>
  <c r="OZ148" i="4"/>
  <c r="OZ139" i="4"/>
  <c r="OZ182" i="4"/>
  <c r="OZ187" i="4"/>
  <c r="OZ172" i="4"/>
  <c r="OZ146" i="4"/>
  <c r="OZ174" i="4"/>
  <c r="OZ149" i="4"/>
  <c r="OZ135" i="4"/>
  <c r="OZ152" i="4"/>
  <c r="PA132" i="4"/>
  <c r="OY96" i="4"/>
  <c r="PA82" i="4"/>
  <c r="BG417" i="2"/>
  <c r="BH417" i="2" s="1"/>
  <c r="BF418" i="2"/>
  <c r="OW9" i="3" l="1"/>
  <c r="OW10" i="3" s="1"/>
  <c r="OU13" i="3"/>
  <c r="OV35" i="4"/>
  <c r="OV36" i="4" s="1" a="1"/>
  <c r="OV36" i="4" s="1"/>
  <c r="OV37" i="4" s="1"/>
  <c r="OV38" i="4" s="1"/>
  <c r="OV39" i="4" s="1"/>
  <c r="OV83" i="4"/>
  <c r="OU85" i="4"/>
  <c r="OT98" i="4"/>
  <c r="OZ96" i="4"/>
  <c r="PB82" i="4"/>
  <c r="PA189" i="4"/>
  <c r="PA184" i="4"/>
  <c r="PA161" i="4"/>
  <c r="PA153" i="4"/>
  <c r="PA156" i="4"/>
  <c r="PA147" i="4"/>
  <c r="PA133" i="4"/>
  <c r="PA197" i="4"/>
  <c r="PA188" i="4"/>
  <c r="PA187" i="4"/>
  <c r="PA176" i="4"/>
  <c r="PA148" i="4"/>
  <c r="PA149" i="4"/>
  <c r="PA143" i="4"/>
  <c r="PA193" i="4"/>
  <c r="PA186" i="4"/>
  <c r="PA168" i="4"/>
  <c r="PA159" i="4"/>
  <c r="PA140" i="4"/>
  <c r="PA160" i="4"/>
  <c r="PA136" i="4"/>
  <c r="PA152" i="4"/>
  <c r="PA183" i="4"/>
  <c r="PA173" i="4"/>
  <c r="PA171" i="4"/>
  <c r="PA175" i="4"/>
  <c r="PA182" i="4"/>
  <c r="PA195" i="4"/>
  <c r="PA177" i="4"/>
  <c r="PA162" i="4"/>
  <c r="PA145" i="4"/>
  <c r="PA134" i="4"/>
  <c r="PA194" i="4"/>
  <c r="PA174" i="4"/>
  <c r="PA157" i="4"/>
  <c r="PA141" i="4"/>
  <c r="PA135" i="4"/>
  <c r="PA192" i="4"/>
  <c r="PA172" i="4"/>
  <c r="PA155" i="4"/>
  <c r="PA138" i="4"/>
  <c r="PA191" i="4"/>
  <c r="PA170" i="4"/>
  <c r="PA146" i="4"/>
  <c r="PA158" i="4"/>
  <c r="PA185" i="4"/>
  <c r="PA178" i="4"/>
  <c r="PA144" i="4"/>
  <c r="PA154" i="4"/>
  <c r="PA190" i="4"/>
  <c r="PA179" i="4"/>
  <c r="PA163" i="4"/>
  <c r="PA181" i="4"/>
  <c r="PA169" i="4"/>
  <c r="PA142" i="4"/>
  <c r="PA164" i="4"/>
  <c r="PA139" i="4"/>
  <c r="PA196" i="4"/>
  <c r="PA137" i="4"/>
  <c r="PB132" i="4"/>
  <c r="AY416" i="2"/>
  <c r="AZ416" i="2" s="1"/>
  <c r="AX417" i="2"/>
  <c r="BG418" i="2"/>
  <c r="BH418" i="2" s="1"/>
  <c r="BF419" i="2"/>
  <c r="OX9" i="3" l="1"/>
  <c r="OX10" i="3" s="1"/>
  <c r="OV13" i="3"/>
  <c r="OW83" i="4"/>
  <c r="OW35" i="4"/>
  <c r="OW36" i="4" s="1" a="1"/>
  <c r="OW36" i="4" s="1"/>
  <c r="OW37" i="4" s="1"/>
  <c r="OW38" i="4" s="1"/>
  <c r="OW39" i="4" s="1"/>
  <c r="OU98" i="4"/>
  <c r="OV85" i="4"/>
  <c r="PB193" i="4"/>
  <c r="PB186" i="4"/>
  <c r="PB170" i="4"/>
  <c r="PB160" i="4"/>
  <c r="PB145" i="4"/>
  <c r="PB133" i="4"/>
  <c r="PB134" i="4"/>
  <c r="PB195" i="4"/>
  <c r="PB192" i="4"/>
  <c r="PB168" i="4"/>
  <c r="PB171" i="4"/>
  <c r="PB143" i="4"/>
  <c r="PB159" i="4"/>
  <c r="PB161" i="4"/>
  <c r="PB152" i="4"/>
  <c r="PB197" i="4"/>
  <c r="PB189" i="4"/>
  <c r="PB176" i="4"/>
  <c r="PB179" i="4"/>
  <c r="PB154" i="4"/>
  <c r="PB146" i="4"/>
  <c r="PB142" i="4"/>
  <c r="PB183" i="4"/>
  <c r="PB164" i="4"/>
  <c r="PB175" i="4"/>
  <c r="PB136" i="4"/>
  <c r="PB194" i="4"/>
  <c r="PB178" i="4"/>
  <c r="PB163" i="4"/>
  <c r="PB137" i="4"/>
  <c r="PB144" i="4"/>
  <c r="PB188" i="4"/>
  <c r="PB174" i="4"/>
  <c r="PB158" i="4"/>
  <c r="PB135" i="4"/>
  <c r="PB139" i="4"/>
  <c r="PB191" i="4"/>
  <c r="PB172" i="4"/>
  <c r="PB156" i="4"/>
  <c r="PB148" i="4"/>
  <c r="PB190" i="4"/>
  <c r="PB177" i="4"/>
  <c r="PB149" i="4"/>
  <c r="PB140" i="4"/>
  <c r="PB187" i="4"/>
  <c r="PB173" i="4"/>
  <c r="PB147" i="4"/>
  <c r="PB153" i="4"/>
  <c r="PB181" i="4"/>
  <c r="PB196" i="4"/>
  <c r="PB155" i="4"/>
  <c r="PB185" i="4"/>
  <c r="PB182" i="4"/>
  <c r="PB184" i="4"/>
  <c r="PB169" i="4"/>
  <c r="PB162" i="4"/>
  <c r="PB141" i="4"/>
  <c r="PB157" i="4"/>
  <c r="PB138" i="4"/>
  <c r="PC132" i="4"/>
  <c r="AY417" i="2"/>
  <c r="AZ417" i="2" s="1"/>
  <c r="AX418" i="2"/>
  <c r="PA96" i="4"/>
  <c r="PC82" i="4"/>
  <c r="BG419" i="2"/>
  <c r="BH419" i="2" s="1"/>
  <c r="BF420" i="2"/>
  <c r="OY9" i="3" l="1"/>
  <c r="OY10" i="3" s="1"/>
  <c r="OW13" i="3"/>
  <c r="OX83" i="4"/>
  <c r="OX35" i="4"/>
  <c r="OX36" i="4" s="1" a="1"/>
  <c r="OX36" i="4" s="1"/>
  <c r="OX37" i="4" s="1"/>
  <c r="OX38" i="4" s="1"/>
  <c r="OX39" i="4" s="1"/>
  <c r="OW85" i="4"/>
  <c r="OV98" i="4"/>
  <c r="PC188" i="4"/>
  <c r="PC185" i="4"/>
  <c r="PC162" i="4"/>
  <c r="PC149" i="4"/>
  <c r="PC146" i="4"/>
  <c r="PC140" i="4"/>
  <c r="PC133" i="4"/>
  <c r="PC197" i="4"/>
  <c r="PC192" i="4"/>
  <c r="PC175" i="4"/>
  <c r="PC160" i="4"/>
  <c r="PC147" i="4"/>
  <c r="PC142" i="4"/>
  <c r="PC138" i="4"/>
  <c r="PC193" i="4"/>
  <c r="PC178" i="4"/>
  <c r="PC179" i="4"/>
  <c r="PC158" i="4"/>
  <c r="PC172" i="4"/>
  <c r="PC155" i="4"/>
  <c r="PC137" i="4"/>
  <c r="PC152" i="4"/>
  <c r="PC196" i="4"/>
  <c r="PC187" i="4"/>
  <c r="PC170" i="4"/>
  <c r="PC153" i="4"/>
  <c r="PC183" i="4"/>
  <c r="PC194" i="4"/>
  <c r="PC173" i="4"/>
  <c r="PC156" i="4"/>
  <c r="PC161" i="4"/>
  <c r="PC134" i="4"/>
  <c r="PC191" i="4"/>
  <c r="PC171" i="4"/>
  <c r="PC154" i="4"/>
  <c r="PC159" i="4"/>
  <c r="PC190" i="4"/>
  <c r="PC169" i="4"/>
  <c r="PC145" i="4"/>
  <c r="PC148" i="4"/>
  <c r="PC189" i="4"/>
  <c r="PC176" i="4"/>
  <c r="PC143" i="4"/>
  <c r="PC144" i="4"/>
  <c r="PC186" i="4"/>
  <c r="PC164" i="4"/>
  <c r="PC141" i="4"/>
  <c r="PC136" i="4"/>
  <c r="PC181" i="4"/>
  <c r="PC195" i="4"/>
  <c r="PC135" i="4"/>
  <c r="PC184" i="4"/>
  <c r="PC182" i="4"/>
  <c r="PC177" i="4"/>
  <c r="PC174" i="4"/>
  <c r="PC163" i="4"/>
  <c r="PC157" i="4"/>
  <c r="PC139" i="4"/>
  <c r="PC168" i="4"/>
  <c r="PD132" i="4"/>
  <c r="PB96" i="4"/>
  <c r="PD82" i="4"/>
  <c r="BG420" i="2"/>
  <c r="BH420" i="2" s="1"/>
  <c r="BF421" i="2"/>
  <c r="AY418" i="2"/>
  <c r="AZ418" i="2" s="1"/>
  <c r="AX419" i="2"/>
  <c r="OX85" i="4" l="1"/>
  <c r="OW98" i="4"/>
  <c r="OZ9" i="3"/>
  <c r="OZ10" i="3" s="1"/>
  <c r="OX13" i="3"/>
  <c r="OY35" i="4"/>
  <c r="OY36" i="4" s="1" a="1"/>
  <c r="OY36" i="4" s="1"/>
  <c r="OY37" i="4" s="1"/>
  <c r="OY38" i="4" s="1"/>
  <c r="OY39" i="4" s="1"/>
  <c r="OY83" i="4"/>
  <c r="BG421" i="2"/>
  <c r="BH421" i="2" s="1"/>
  <c r="BF422" i="2"/>
  <c r="PC96" i="4"/>
  <c r="PE82" i="4"/>
  <c r="PD194" i="4"/>
  <c r="PD192" i="4"/>
  <c r="PD188" i="4"/>
  <c r="PD178" i="4"/>
  <c r="PD160" i="4"/>
  <c r="PD142" i="4"/>
  <c r="PD134" i="4"/>
  <c r="PD133" i="4"/>
  <c r="PD197" i="4"/>
  <c r="PD189" i="4"/>
  <c r="PD175" i="4"/>
  <c r="PD163" i="4"/>
  <c r="PD153" i="4"/>
  <c r="PD158" i="4"/>
  <c r="PD143" i="4"/>
  <c r="PD181" i="4"/>
  <c r="PD184" i="4"/>
  <c r="PD174" i="4"/>
  <c r="PD148" i="4"/>
  <c r="PD136" i="4"/>
  <c r="PD156" i="4"/>
  <c r="PD182" i="4"/>
  <c r="PD195" i="4"/>
  <c r="PD177" i="4"/>
  <c r="PD161" i="4"/>
  <c r="PD144" i="4"/>
  <c r="PD141" i="4"/>
  <c r="PD191" i="4"/>
  <c r="PD185" i="4"/>
  <c r="PD172" i="4"/>
  <c r="PD140" i="4"/>
  <c r="PD154" i="4"/>
  <c r="PD190" i="4"/>
  <c r="PD173" i="4"/>
  <c r="PD164" i="4"/>
  <c r="PD168" i="4"/>
  <c r="PD139" i="4"/>
  <c r="PD193" i="4"/>
  <c r="PD171" i="4"/>
  <c r="PD159" i="4"/>
  <c r="PD183" i="4"/>
  <c r="PD137" i="4"/>
  <c r="PD187" i="4"/>
  <c r="PD169" i="4"/>
  <c r="PD157" i="4"/>
  <c r="PD147" i="4"/>
  <c r="PD135" i="4"/>
  <c r="PD196" i="4"/>
  <c r="PD149" i="4"/>
  <c r="PD186" i="4"/>
  <c r="PD162" i="4"/>
  <c r="PD179" i="4"/>
  <c r="PD145" i="4"/>
  <c r="PD176" i="4"/>
  <c r="PD170" i="4"/>
  <c r="PD155" i="4"/>
  <c r="PD152" i="4"/>
  <c r="PD146" i="4"/>
  <c r="PD138" i="4"/>
  <c r="PE132" i="4"/>
  <c r="AY419" i="2"/>
  <c r="AZ419" i="2" s="1"/>
  <c r="AX420" i="2"/>
  <c r="PA9" i="3" l="1"/>
  <c r="PA10" i="3" s="1"/>
  <c r="OY13" i="3"/>
  <c r="OZ35" i="4"/>
  <c r="OZ36" i="4" s="1" a="1"/>
  <c r="OZ36" i="4" s="1"/>
  <c r="OZ37" i="4" s="1"/>
  <c r="OZ38" i="4" s="1"/>
  <c r="OZ39" i="4" s="1"/>
  <c r="OZ83" i="4"/>
  <c r="OX98" i="4"/>
  <c r="OY85" i="4"/>
  <c r="PD96" i="4"/>
  <c r="PF82" i="4"/>
  <c r="PE188" i="4"/>
  <c r="PE178" i="4"/>
  <c r="PE184" i="4"/>
  <c r="PE153" i="4"/>
  <c r="PE158" i="4"/>
  <c r="PE145" i="4"/>
  <c r="PE133" i="4"/>
  <c r="PE196" i="4"/>
  <c r="PE194" i="4"/>
  <c r="PE174" i="4"/>
  <c r="PE171" i="4"/>
  <c r="PE146" i="4"/>
  <c r="PE147" i="4"/>
  <c r="PE169" i="4"/>
  <c r="PE152" i="4"/>
  <c r="PE195" i="4"/>
  <c r="PE187" i="4"/>
  <c r="PE172" i="4"/>
  <c r="PE164" i="4"/>
  <c r="PE144" i="4"/>
  <c r="PE143" i="4"/>
  <c r="PE139" i="4"/>
  <c r="PE181" i="4"/>
  <c r="PE193" i="4"/>
  <c r="PE185" i="4"/>
  <c r="PE170" i="4"/>
  <c r="PE160" i="4"/>
  <c r="PE142" i="4"/>
  <c r="PE138" i="4"/>
  <c r="PE137" i="4"/>
  <c r="PE182" i="4"/>
  <c r="PE192" i="4"/>
  <c r="PE183" i="4"/>
  <c r="PE168" i="4"/>
  <c r="PE159" i="4"/>
  <c r="PE140" i="4"/>
  <c r="PE162" i="4"/>
  <c r="PE136" i="4"/>
  <c r="PE191" i="4"/>
  <c r="PE179" i="4"/>
  <c r="PE163" i="4"/>
  <c r="PE157" i="4"/>
  <c r="PE186" i="4"/>
  <c r="PE156" i="4"/>
  <c r="PE134" i="4"/>
  <c r="PE177" i="4"/>
  <c r="PE149" i="4"/>
  <c r="PE176" i="4"/>
  <c r="PE141" i="4"/>
  <c r="PE161" i="4"/>
  <c r="PE135" i="4"/>
  <c r="PE175" i="4"/>
  <c r="PE155" i="4"/>
  <c r="PE197" i="4"/>
  <c r="PE148" i="4"/>
  <c r="PE189" i="4"/>
  <c r="PE173" i="4"/>
  <c r="PE190" i="4"/>
  <c r="PE154" i="4"/>
  <c r="PF132" i="4"/>
  <c r="BG422" i="2"/>
  <c r="BH422" i="2" s="1"/>
  <c r="BF423" i="2"/>
  <c r="AY420" i="2"/>
  <c r="AZ420" i="2" s="1"/>
  <c r="AX421" i="2"/>
  <c r="PB9" i="3" l="1"/>
  <c r="PB10" i="3" s="1"/>
  <c r="OZ13" i="3"/>
  <c r="PA83" i="4"/>
  <c r="PA35" i="4"/>
  <c r="PA36" i="4" s="1" a="1"/>
  <c r="PA36" i="4" s="1"/>
  <c r="PA37" i="4" s="1"/>
  <c r="PA38" i="4" s="1"/>
  <c r="PA39" i="4" s="1"/>
  <c r="OY98" i="4"/>
  <c r="OZ85" i="4"/>
  <c r="BG423" i="2"/>
  <c r="BH423" i="2" s="1"/>
  <c r="BF424" i="2"/>
  <c r="PE96" i="4"/>
  <c r="PG82" i="4"/>
  <c r="AY421" i="2"/>
  <c r="AZ421" i="2" s="1"/>
  <c r="AX422" i="2"/>
  <c r="PF196" i="4"/>
  <c r="PF178" i="4"/>
  <c r="PF184" i="4"/>
  <c r="PF173" i="4"/>
  <c r="PF145" i="4"/>
  <c r="PF137" i="4"/>
  <c r="PF134" i="4"/>
  <c r="PF192" i="4"/>
  <c r="PF191" i="4"/>
  <c r="PF171" i="4"/>
  <c r="PF161" i="4"/>
  <c r="PF141" i="4"/>
  <c r="PF133" i="4"/>
  <c r="PF157" i="4"/>
  <c r="PF181" i="4"/>
  <c r="PF190" i="4"/>
  <c r="PF174" i="4"/>
  <c r="PF189" i="4"/>
  <c r="PF158" i="4"/>
  <c r="PF169" i="4"/>
  <c r="PF153" i="4"/>
  <c r="PF146" i="4"/>
  <c r="PF182" i="4"/>
  <c r="PF187" i="4"/>
  <c r="PF172" i="4"/>
  <c r="PF164" i="4"/>
  <c r="PF156" i="4"/>
  <c r="PF159" i="4"/>
  <c r="PF142" i="4"/>
  <c r="PF138" i="4"/>
  <c r="PF197" i="4"/>
  <c r="PF185" i="4"/>
  <c r="PF170" i="4"/>
  <c r="PF162" i="4"/>
  <c r="PF154" i="4"/>
  <c r="PF148" i="4"/>
  <c r="PF155" i="4"/>
  <c r="PF195" i="4"/>
  <c r="PF188" i="4"/>
  <c r="PF168" i="4"/>
  <c r="PF160" i="4"/>
  <c r="PF149" i="4"/>
  <c r="PF140" i="4"/>
  <c r="PF144" i="4"/>
  <c r="PF183" i="4"/>
  <c r="PF139" i="4"/>
  <c r="PF176" i="4"/>
  <c r="PF135" i="4"/>
  <c r="PF179" i="4"/>
  <c r="PF136" i="4"/>
  <c r="PF175" i="4"/>
  <c r="PF163" i="4"/>
  <c r="PF186" i="4"/>
  <c r="PF177" i="4"/>
  <c r="PF194" i="4"/>
  <c r="PF147" i="4"/>
  <c r="PF152" i="4"/>
  <c r="PF193" i="4"/>
  <c r="PF143" i="4"/>
  <c r="PG132" i="4"/>
  <c r="PA85" i="4" l="1"/>
  <c r="OZ98" i="4"/>
  <c r="PC9" i="3"/>
  <c r="PC10" i="3" s="1"/>
  <c r="PA13" i="3"/>
  <c r="PB83" i="4"/>
  <c r="PB35" i="4"/>
  <c r="PB36" i="4" s="1" a="1"/>
  <c r="PB36" i="4" s="1"/>
  <c r="PB37" i="4" s="1"/>
  <c r="PB38" i="4" s="1"/>
  <c r="PB39" i="4" s="1"/>
  <c r="PF96" i="4"/>
  <c r="PH82" i="4"/>
  <c r="BG424" i="2"/>
  <c r="BH424" i="2" s="1"/>
  <c r="BF425" i="2"/>
  <c r="PG188" i="4"/>
  <c r="PG178" i="4"/>
  <c r="PG160" i="4"/>
  <c r="PG149" i="4"/>
  <c r="PG148" i="4"/>
  <c r="PG142" i="4"/>
  <c r="PG133" i="4"/>
  <c r="PG196" i="4"/>
  <c r="PG189" i="4"/>
  <c r="PG175" i="4"/>
  <c r="PG168" i="4"/>
  <c r="PG145" i="4"/>
  <c r="PG140" i="4"/>
  <c r="PG136" i="4"/>
  <c r="PG194" i="4"/>
  <c r="PG187" i="4"/>
  <c r="PG173" i="4"/>
  <c r="PG177" i="4"/>
  <c r="PG143" i="4"/>
  <c r="PG139" i="4"/>
  <c r="PG170" i="4"/>
  <c r="PG152" i="4"/>
  <c r="PG193" i="4"/>
  <c r="PG185" i="4"/>
  <c r="PG171" i="4"/>
  <c r="PG161" i="4"/>
  <c r="PG141" i="4"/>
  <c r="PG163" i="4"/>
  <c r="PG138" i="4"/>
  <c r="PG181" i="4"/>
  <c r="PG195" i="4"/>
  <c r="PG186" i="4"/>
  <c r="PG169" i="4"/>
  <c r="PG158" i="4"/>
  <c r="PG174" i="4"/>
  <c r="PG157" i="4"/>
  <c r="PG137" i="4"/>
  <c r="PG182" i="4"/>
  <c r="PG192" i="4"/>
  <c r="PG184" i="4"/>
  <c r="PG164" i="4"/>
  <c r="PG156" i="4"/>
  <c r="PG159" i="4"/>
  <c r="PG153" i="4"/>
  <c r="PG135" i="4"/>
  <c r="PG179" i="4"/>
  <c r="PG176" i="4"/>
  <c r="PG162" i="4"/>
  <c r="PG134" i="4"/>
  <c r="PG172" i="4"/>
  <c r="PG154" i="4"/>
  <c r="PG197" i="4"/>
  <c r="PG147" i="4"/>
  <c r="PG190" i="4"/>
  <c r="PG155" i="4"/>
  <c r="PG191" i="4"/>
  <c r="PG144" i="4"/>
  <c r="PG183" i="4"/>
  <c r="PG146" i="4"/>
  <c r="PH132" i="4"/>
  <c r="AY422" i="2"/>
  <c r="AZ422" i="2" s="1"/>
  <c r="AX423" i="2"/>
  <c r="PB13" i="3" l="1"/>
  <c r="PC83" i="4"/>
  <c r="PC35" i="4"/>
  <c r="PC36" i="4" s="1" a="1"/>
  <c r="PC36" i="4" s="1"/>
  <c r="PC37" i="4" s="1"/>
  <c r="PC38" i="4" s="1"/>
  <c r="PC39" i="4" s="1"/>
  <c r="PD9" i="3"/>
  <c r="PD10" i="3" s="1"/>
  <c r="PA98" i="4"/>
  <c r="PB85" i="4"/>
  <c r="PH194" i="4"/>
  <c r="PH185" i="4"/>
  <c r="PH183" i="4"/>
  <c r="PH162" i="4"/>
  <c r="PH142" i="4"/>
  <c r="PH154" i="4"/>
  <c r="PH133" i="4"/>
  <c r="PH190" i="4"/>
  <c r="PH179" i="4"/>
  <c r="PH172" i="4"/>
  <c r="PH157" i="4"/>
  <c r="PH170" i="4"/>
  <c r="PH138" i="4"/>
  <c r="PH158" i="4"/>
  <c r="PH181" i="4"/>
  <c r="PH191" i="4"/>
  <c r="PH177" i="4"/>
  <c r="PH168" i="4"/>
  <c r="PH155" i="4"/>
  <c r="PH176" i="4"/>
  <c r="PH160" i="4"/>
  <c r="PH147" i="4"/>
  <c r="PH182" i="4"/>
  <c r="PH188" i="4"/>
  <c r="PH175" i="4"/>
  <c r="PH163" i="4"/>
  <c r="PH153" i="4"/>
  <c r="PH149" i="4"/>
  <c r="PH156" i="4"/>
  <c r="PH139" i="4"/>
  <c r="PH196" i="4"/>
  <c r="PH187" i="4"/>
  <c r="PH173" i="4"/>
  <c r="PH161" i="4"/>
  <c r="PH148" i="4"/>
  <c r="PH141" i="4"/>
  <c r="PH145" i="4"/>
  <c r="PH197" i="4"/>
  <c r="PH186" i="4"/>
  <c r="PH171" i="4"/>
  <c r="PH174" i="4"/>
  <c r="PH146" i="4"/>
  <c r="PH136" i="4"/>
  <c r="PH137" i="4"/>
  <c r="PH159" i="4"/>
  <c r="PH152" i="4"/>
  <c r="PH195" i="4"/>
  <c r="PH144" i="4"/>
  <c r="PH193" i="4"/>
  <c r="PH140" i="4"/>
  <c r="PH192" i="4"/>
  <c r="PH134" i="4"/>
  <c r="PH184" i="4"/>
  <c r="PH143" i="4"/>
  <c r="PH169" i="4"/>
  <c r="PH135" i="4"/>
  <c r="PH189" i="4"/>
  <c r="PH164" i="4"/>
  <c r="PH178" i="4"/>
  <c r="PI132" i="4"/>
  <c r="PG96" i="4"/>
  <c r="PI82" i="4"/>
  <c r="AY423" i="2"/>
  <c r="AZ423" i="2" s="1"/>
  <c r="AX424" i="2"/>
  <c r="BG425" i="2"/>
  <c r="BH425" i="2" s="1"/>
  <c r="BF426" i="2"/>
  <c r="PE9" i="3" l="1"/>
  <c r="PE10" i="3" s="1"/>
  <c r="PC13" i="3"/>
  <c r="PD83" i="4"/>
  <c r="PD35" i="4"/>
  <c r="PD36" i="4" s="1" a="1"/>
  <c r="PD36" i="4" s="1"/>
  <c r="PD37" i="4" s="1"/>
  <c r="PD38" i="4" s="1"/>
  <c r="PD39" i="4" s="1"/>
  <c r="PB98" i="4"/>
  <c r="PC85" i="4"/>
  <c r="AY424" i="2"/>
  <c r="AZ424" i="2" s="1"/>
  <c r="AX425" i="2"/>
  <c r="PI194" i="4"/>
  <c r="PI190" i="4"/>
  <c r="PI161" i="4"/>
  <c r="PI153" i="4"/>
  <c r="PI156" i="4"/>
  <c r="PI147" i="4"/>
  <c r="PI133" i="4"/>
  <c r="PI152" i="4"/>
  <c r="PI196" i="4"/>
  <c r="PI188" i="4"/>
  <c r="PI176" i="4"/>
  <c r="PI169" i="4"/>
  <c r="PI146" i="4"/>
  <c r="PI145" i="4"/>
  <c r="PI171" i="4"/>
  <c r="PI182" i="4"/>
  <c r="PI193" i="4"/>
  <c r="PI183" i="4"/>
  <c r="PI174" i="4"/>
  <c r="PI178" i="4"/>
  <c r="PI144" i="4"/>
  <c r="PI141" i="4"/>
  <c r="PI137" i="4"/>
  <c r="PI195" i="4"/>
  <c r="PI185" i="4"/>
  <c r="PI172" i="4"/>
  <c r="PI162" i="4"/>
  <c r="PI142" i="4"/>
  <c r="PI138" i="4"/>
  <c r="PI139" i="4"/>
  <c r="PI192" i="4"/>
  <c r="PI184" i="4"/>
  <c r="PI170" i="4"/>
  <c r="PI159" i="4"/>
  <c r="PI140" i="4"/>
  <c r="PI164" i="4"/>
  <c r="PI136" i="4"/>
  <c r="PI191" i="4"/>
  <c r="PI179" i="4"/>
  <c r="PI168" i="4"/>
  <c r="PI157" i="4"/>
  <c r="PI175" i="4"/>
  <c r="PI158" i="4"/>
  <c r="PI134" i="4"/>
  <c r="PI186" i="4"/>
  <c r="PI149" i="4"/>
  <c r="PI177" i="4"/>
  <c r="PI154" i="4"/>
  <c r="PI187" i="4"/>
  <c r="PI143" i="4"/>
  <c r="PI163" i="4"/>
  <c r="PI135" i="4"/>
  <c r="PI173" i="4"/>
  <c r="PI155" i="4"/>
  <c r="PI197" i="4"/>
  <c r="PI148" i="4"/>
  <c r="PI181" i="4"/>
  <c r="PI189" i="4"/>
  <c r="PI160" i="4"/>
  <c r="PJ132" i="4"/>
  <c r="BG426" i="2"/>
  <c r="BH426" i="2" s="1"/>
  <c r="BF427" i="2"/>
  <c r="PH96" i="4"/>
  <c r="PJ82" i="4"/>
  <c r="PC98" i="4" l="1"/>
  <c r="PD85" i="4"/>
  <c r="PF9" i="3"/>
  <c r="PF10" i="3" s="1"/>
  <c r="PD13" i="3"/>
  <c r="PE35" i="4"/>
  <c r="PE36" i="4" s="1" a="1"/>
  <c r="PE36" i="4" s="1"/>
  <c r="PE37" i="4" s="1"/>
  <c r="PE38" i="4" s="1"/>
  <c r="PE39" i="4" s="1"/>
  <c r="PE83" i="4"/>
  <c r="BG427" i="2"/>
  <c r="BH427" i="2" s="1"/>
  <c r="BF428" i="2"/>
  <c r="PJ195" i="4"/>
  <c r="PJ185" i="4"/>
  <c r="PJ168" i="4"/>
  <c r="PJ175" i="4"/>
  <c r="PJ145" i="4"/>
  <c r="PJ135" i="4"/>
  <c r="PJ136" i="4"/>
  <c r="PJ182" i="4"/>
  <c r="PJ192" i="4"/>
  <c r="PJ178" i="4"/>
  <c r="PJ177" i="4"/>
  <c r="PJ163" i="4"/>
  <c r="PJ141" i="4"/>
  <c r="PJ155" i="4"/>
  <c r="PJ159" i="4"/>
  <c r="PJ191" i="4"/>
  <c r="PJ176" i="4"/>
  <c r="PJ173" i="4"/>
  <c r="PJ158" i="4"/>
  <c r="PJ171" i="4"/>
  <c r="PJ144" i="4"/>
  <c r="PJ148" i="4"/>
  <c r="PJ189" i="4"/>
  <c r="PJ183" i="4"/>
  <c r="PJ169" i="4"/>
  <c r="PJ156" i="4"/>
  <c r="PJ153" i="4"/>
  <c r="PJ139" i="4"/>
  <c r="PJ140" i="4"/>
  <c r="PJ196" i="4"/>
  <c r="PJ190" i="4"/>
  <c r="PJ174" i="4"/>
  <c r="PJ164" i="4"/>
  <c r="PJ154" i="4"/>
  <c r="PJ142" i="4"/>
  <c r="PJ161" i="4"/>
  <c r="PJ194" i="4"/>
  <c r="PJ188" i="4"/>
  <c r="PJ172" i="4"/>
  <c r="PJ162" i="4"/>
  <c r="PJ149" i="4"/>
  <c r="PJ138" i="4"/>
  <c r="PJ157" i="4"/>
  <c r="PJ152" i="4"/>
  <c r="PJ179" i="4"/>
  <c r="PJ197" i="4"/>
  <c r="PJ147" i="4"/>
  <c r="PJ193" i="4"/>
  <c r="PJ143" i="4"/>
  <c r="PJ187" i="4"/>
  <c r="PJ137" i="4"/>
  <c r="PJ186" i="4"/>
  <c r="PJ133" i="4"/>
  <c r="PJ170" i="4"/>
  <c r="PJ146" i="4"/>
  <c r="PJ184" i="4"/>
  <c r="PJ134" i="4"/>
  <c r="PJ160" i="4"/>
  <c r="PJ181" i="4"/>
  <c r="PK132" i="4"/>
  <c r="AY425" i="2"/>
  <c r="AZ425" i="2" s="1"/>
  <c r="AX426" i="2"/>
  <c r="PI96" i="4"/>
  <c r="PK82" i="4"/>
  <c r="PD98" i="4" l="1"/>
  <c r="PE85" i="4"/>
  <c r="PG9" i="3"/>
  <c r="PG10" i="3" s="1"/>
  <c r="PE13" i="3"/>
  <c r="PF35" i="4"/>
  <c r="PF36" i="4" s="1" a="1"/>
  <c r="PF36" i="4" s="1"/>
  <c r="PF37" i="4" s="1"/>
  <c r="PF38" i="4" s="1"/>
  <c r="PF39" i="4" s="1"/>
  <c r="PF83" i="4"/>
  <c r="PJ96" i="4"/>
  <c r="PL82" i="4"/>
  <c r="AY426" i="2"/>
  <c r="AZ426" i="2" s="1"/>
  <c r="AX427" i="2"/>
  <c r="PK191" i="4"/>
  <c r="PK183" i="4"/>
  <c r="PK162" i="4"/>
  <c r="PK154" i="4"/>
  <c r="PK157" i="4"/>
  <c r="PK144" i="4"/>
  <c r="PK134" i="4"/>
  <c r="PK196" i="4"/>
  <c r="PK185" i="4"/>
  <c r="PK176" i="4"/>
  <c r="PK174" i="4"/>
  <c r="PK147" i="4"/>
  <c r="PK146" i="4"/>
  <c r="PK136" i="4"/>
  <c r="PK195" i="4"/>
  <c r="PK184" i="4"/>
  <c r="PK175" i="4"/>
  <c r="PK170" i="4"/>
  <c r="PK145" i="4"/>
  <c r="PK142" i="4"/>
  <c r="PK172" i="4"/>
  <c r="PK194" i="4"/>
  <c r="PK187" i="4"/>
  <c r="PK173" i="4"/>
  <c r="PK179" i="4"/>
  <c r="PK143" i="4"/>
  <c r="PK139" i="4"/>
  <c r="PK138" i="4"/>
  <c r="PK190" i="4"/>
  <c r="PK186" i="4"/>
  <c r="PK171" i="4"/>
  <c r="PK163" i="4"/>
  <c r="PK141" i="4"/>
  <c r="PK159" i="4"/>
  <c r="PK137" i="4"/>
  <c r="PK152" i="4"/>
  <c r="PK188" i="4"/>
  <c r="PK178" i="4"/>
  <c r="PK169" i="4"/>
  <c r="PK158" i="4"/>
  <c r="PK168" i="4"/>
  <c r="PK155" i="4"/>
  <c r="PK135" i="4"/>
  <c r="PK181" i="4"/>
  <c r="PK193" i="4"/>
  <c r="PK148" i="4"/>
  <c r="PK177" i="4"/>
  <c r="PK140" i="4"/>
  <c r="PK164" i="4"/>
  <c r="PK133" i="4"/>
  <c r="PK160" i="4"/>
  <c r="PK156" i="4"/>
  <c r="PK182" i="4"/>
  <c r="PK197" i="4"/>
  <c r="PK149" i="4"/>
  <c r="PK192" i="4"/>
  <c r="PK161" i="4"/>
  <c r="PK189" i="4"/>
  <c r="PK153" i="4"/>
  <c r="PL132" i="4"/>
  <c r="BG428" i="2"/>
  <c r="BH428" i="2" s="1"/>
  <c r="BF429" i="2"/>
  <c r="PE98" i="4" l="1"/>
  <c r="PF85" i="4"/>
  <c r="PH9" i="3"/>
  <c r="PH10" i="3" s="1"/>
  <c r="PF13" i="3"/>
  <c r="PG35" i="4"/>
  <c r="PG36" i="4" s="1" a="1"/>
  <c r="PG36" i="4" s="1"/>
  <c r="PG37" i="4" s="1"/>
  <c r="PG38" i="4" s="1"/>
  <c r="PG39" i="4" s="1"/>
  <c r="PG83" i="4"/>
  <c r="AY427" i="2"/>
  <c r="AZ427" i="2" s="1"/>
  <c r="AX428" i="2"/>
  <c r="PK96" i="4"/>
  <c r="PM82" i="4"/>
  <c r="PL194" i="4"/>
  <c r="PL188" i="4"/>
  <c r="PL171" i="4"/>
  <c r="PL168" i="4"/>
  <c r="PL146" i="4"/>
  <c r="PL136" i="4"/>
  <c r="PL137" i="4"/>
  <c r="PL181" i="4"/>
  <c r="PL190" i="4"/>
  <c r="PL183" i="4"/>
  <c r="PL178" i="4"/>
  <c r="PL160" i="4"/>
  <c r="PL142" i="4"/>
  <c r="PL156" i="4"/>
  <c r="PL133" i="4"/>
  <c r="PL192" i="4"/>
  <c r="PL179" i="4"/>
  <c r="PL174" i="4"/>
  <c r="PL159" i="4"/>
  <c r="PL140" i="4"/>
  <c r="PL145" i="4"/>
  <c r="PL149" i="4"/>
  <c r="PL187" i="4"/>
  <c r="PL177" i="4"/>
  <c r="PL170" i="4"/>
  <c r="PL157" i="4"/>
  <c r="PL172" i="4"/>
  <c r="PL162" i="4"/>
  <c r="PL141" i="4"/>
  <c r="PL196" i="4"/>
  <c r="PL191" i="4"/>
  <c r="PL184" i="4"/>
  <c r="PL176" i="4"/>
  <c r="PL155" i="4"/>
  <c r="PL154" i="4"/>
  <c r="PL158" i="4"/>
  <c r="PL197" i="4"/>
  <c r="PL189" i="4"/>
  <c r="PL175" i="4"/>
  <c r="PL163" i="4"/>
  <c r="PL153" i="4"/>
  <c r="PL143" i="4"/>
  <c r="PL147" i="4"/>
  <c r="PL164" i="4"/>
  <c r="PL182" i="4"/>
  <c r="PL195" i="4"/>
  <c r="PL148" i="4"/>
  <c r="PL193" i="4"/>
  <c r="PL144" i="4"/>
  <c r="PL186" i="4"/>
  <c r="PL139" i="4"/>
  <c r="PL185" i="4"/>
  <c r="PL134" i="4"/>
  <c r="PL173" i="4"/>
  <c r="PL138" i="4"/>
  <c r="PL169" i="4"/>
  <c r="PL135" i="4"/>
  <c r="PL161" i="4"/>
  <c r="PL152" i="4"/>
  <c r="PM132" i="4"/>
  <c r="BG429" i="2"/>
  <c r="BH429" i="2" s="1"/>
  <c r="BF430" i="2"/>
  <c r="PF98" i="4" l="1"/>
  <c r="PG85" i="4"/>
  <c r="PG13" i="3"/>
  <c r="PH35" i="4"/>
  <c r="PH36" i="4" s="1" a="1"/>
  <c r="PH36" i="4" s="1"/>
  <c r="PH37" i="4" s="1"/>
  <c r="PH38" i="4" s="1"/>
  <c r="PH39" i="4" s="1"/>
  <c r="PH83" i="4"/>
  <c r="PI9" i="3"/>
  <c r="PI10" i="3" s="1"/>
  <c r="BG430" i="2"/>
  <c r="BH430" i="2" s="1"/>
  <c r="BF431" i="2"/>
  <c r="PM189" i="4"/>
  <c r="PM184" i="4"/>
  <c r="PM161" i="4"/>
  <c r="PM153" i="4"/>
  <c r="PM158" i="4"/>
  <c r="PM141" i="4"/>
  <c r="PM135" i="4"/>
  <c r="PM195" i="4"/>
  <c r="PM187" i="4"/>
  <c r="PM174" i="4"/>
  <c r="PM171" i="4"/>
  <c r="PM146" i="4"/>
  <c r="PM147" i="4"/>
  <c r="PM185" i="4"/>
  <c r="PM193" i="4"/>
  <c r="PM186" i="4"/>
  <c r="PM172" i="4"/>
  <c r="PM164" i="4"/>
  <c r="PM144" i="4"/>
  <c r="PM143" i="4"/>
  <c r="PM137" i="4"/>
  <c r="PM192" i="4"/>
  <c r="PM183" i="4"/>
  <c r="PM170" i="4"/>
  <c r="PM160" i="4"/>
  <c r="PM142" i="4"/>
  <c r="PM138" i="4"/>
  <c r="PM139" i="4"/>
  <c r="PM196" i="4"/>
  <c r="PM190" i="4"/>
  <c r="PM168" i="4"/>
  <c r="PM159" i="4"/>
  <c r="PM140" i="4"/>
  <c r="PM156" i="4"/>
  <c r="PM136" i="4"/>
  <c r="PM152" i="4"/>
  <c r="PM194" i="4"/>
  <c r="PM179" i="4"/>
  <c r="PM176" i="4"/>
  <c r="PM157" i="4"/>
  <c r="PM169" i="4"/>
  <c r="PM149" i="4"/>
  <c r="PM134" i="4"/>
  <c r="PM181" i="4"/>
  <c r="PM191" i="4"/>
  <c r="PM162" i="4"/>
  <c r="PM188" i="4"/>
  <c r="PM154" i="4"/>
  <c r="PM177" i="4"/>
  <c r="PM145" i="4"/>
  <c r="PM178" i="4"/>
  <c r="PM173" i="4"/>
  <c r="PM163" i="4"/>
  <c r="PM133" i="4"/>
  <c r="PM175" i="4"/>
  <c r="PM155" i="4"/>
  <c r="PM182" i="4"/>
  <c r="PM197" i="4"/>
  <c r="PM148" i="4"/>
  <c r="PN132" i="4"/>
  <c r="AY428" i="2"/>
  <c r="AZ428" i="2" s="1"/>
  <c r="AX429" i="2"/>
  <c r="PL96" i="4"/>
  <c r="PN82" i="4"/>
  <c r="PJ9" i="3" l="1"/>
  <c r="PJ10" i="3" s="1"/>
  <c r="PH13" i="3"/>
  <c r="PI35" i="4"/>
  <c r="PI36" i="4" s="1" a="1"/>
  <c r="PI36" i="4" s="1"/>
  <c r="PI37" i="4" s="1"/>
  <c r="PI38" i="4" s="1"/>
  <c r="PI39" i="4" s="1"/>
  <c r="PI83" i="4"/>
  <c r="PG98" i="4"/>
  <c r="PH85" i="4"/>
  <c r="AY429" i="2"/>
  <c r="AZ429" i="2" s="1"/>
  <c r="AX430" i="2"/>
  <c r="BG431" i="2"/>
  <c r="BH431" i="2" s="1"/>
  <c r="BF432" i="2"/>
  <c r="PM96" i="4"/>
  <c r="PO82" i="4"/>
  <c r="PN195" i="4"/>
  <c r="PN186" i="4"/>
  <c r="PN179" i="4"/>
  <c r="PN169" i="4"/>
  <c r="PN143" i="4"/>
  <c r="PN133" i="4"/>
  <c r="PN139" i="4"/>
  <c r="PN191" i="4"/>
  <c r="PN178" i="4"/>
  <c r="PN171" i="4"/>
  <c r="PN158" i="4"/>
  <c r="PN173" i="4"/>
  <c r="PN146" i="4"/>
  <c r="PN134" i="4"/>
  <c r="PN152" i="4"/>
  <c r="PN190" i="4"/>
  <c r="PN176" i="4"/>
  <c r="PN183" i="4"/>
  <c r="PN156" i="4"/>
  <c r="PN188" i="4"/>
  <c r="PN138" i="4"/>
  <c r="PN153" i="4"/>
  <c r="PN181" i="4"/>
  <c r="PN193" i="4"/>
  <c r="PN174" i="4"/>
  <c r="PN177" i="4"/>
  <c r="PN154" i="4"/>
  <c r="PN155" i="4"/>
  <c r="PN163" i="4"/>
  <c r="PN142" i="4"/>
  <c r="PN182" i="4"/>
  <c r="PN197" i="4"/>
  <c r="PN187" i="4"/>
  <c r="PN172" i="4"/>
  <c r="PN164" i="4"/>
  <c r="PN149" i="4"/>
  <c r="PN144" i="4"/>
  <c r="PN159" i="4"/>
  <c r="PN196" i="4"/>
  <c r="PN185" i="4"/>
  <c r="PN170" i="4"/>
  <c r="PN162" i="4"/>
  <c r="PN147" i="4"/>
  <c r="PN137" i="4"/>
  <c r="PN148" i="4"/>
  <c r="PN189" i="4"/>
  <c r="PN135" i="4"/>
  <c r="PN184" i="4"/>
  <c r="PN157" i="4"/>
  <c r="PN168" i="4"/>
  <c r="PN140" i="4"/>
  <c r="PN175" i="4"/>
  <c r="PN136" i="4"/>
  <c r="PN160" i="4"/>
  <c r="PN161" i="4"/>
  <c r="PN194" i="4"/>
  <c r="PN145" i="4"/>
  <c r="PN192" i="4"/>
  <c r="PN141" i="4"/>
  <c r="PO132" i="4"/>
  <c r="PH98" i="4" l="1"/>
  <c r="PI85" i="4"/>
  <c r="PK9" i="3"/>
  <c r="PK10" i="3" s="1"/>
  <c r="PI13" i="3"/>
  <c r="PJ35" i="4"/>
  <c r="PJ36" i="4" s="1" a="1"/>
  <c r="PJ36" i="4" s="1"/>
  <c r="PJ37" i="4" s="1"/>
  <c r="PJ38" i="4" s="1"/>
  <c r="PJ39" i="4" s="1"/>
  <c r="PJ83" i="4"/>
  <c r="PN96" i="4"/>
  <c r="PP82" i="4"/>
  <c r="BG432" i="2"/>
  <c r="BH432" i="2" s="1"/>
  <c r="BF433" i="2"/>
  <c r="AY430" i="2"/>
  <c r="AZ430" i="2" s="1"/>
  <c r="AX431" i="2"/>
  <c r="PO188" i="4"/>
  <c r="PO176" i="4"/>
  <c r="PO162" i="4"/>
  <c r="PO149" i="4"/>
  <c r="PO155" i="4"/>
  <c r="PO146" i="4"/>
  <c r="PO134" i="4"/>
  <c r="PO196" i="4"/>
  <c r="PO195" i="4"/>
  <c r="PO173" i="4"/>
  <c r="PO172" i="4"/>
  <c r="PO145" i="4"/>
  <c r="PO144" i="4"/>
  <c r="PO138" i="4"/>
  <c r="PO152" i="4"/>
  <c r="PO194" i="4"/>
  <c r="PO187" i="4"/>
  <c r="PO171" i="4"/>
  <c r="PO168" i="4"/>
  <c r="PO143" i="4"/>
  <c r="PO140" i="4"/>
  <c r="PO136" i="4"/>
  <c r="PO181" i="4"/>
  <c r="PO193" i="4"/>
  <c r="PO184" i="4"/>
  <c r="PO169" i="4"/>
  <c r="PO161" i="4"/>
  <c r="PO141" i="4"/>
  <c r="PO139" i="4"/>
  <c r="PO174" i="4"/>
  <c r="PO182" i="4"/>
  <c r="PO192" i="4"/>
  <c r="PO178" i="4"/>
  <c r="PO183" i="4"/>
  <c r="PO158" i="4"/>
  <c r="PO170" i="4"/>
  <c r="PO185" i="4"/>
  <c r="PO137" i="4"/>
  <c r="PO191" i="4"/>
  <c r="PO179" i="4"/>
  <c r="PO177" i="4"/>
  <c r="PO156" i="4"/>
  <c r="PO163" i="4"/>
  <c r="PO157" i="4"/>
  <c r="PO135" i="4"/>
  <c r="PO154" i="4"/>
  <c r="PO197" i="4"/>
  <c r="PO147" i="4"/>
  <c r="PO190" i="4"/>
  <c r="PO159" i="4"/>
  <c r="PO189" i="4"/>
  <c r="PO148" i="4"/>
  <c r="PO186" i="4"/>
  <c r="PO153" i="4"/>
  <c r="PO175" i="4"/>
  <c r="PO142" i="4"/>
  <c r="PO164" i="4"/>
  <c r="PO133" i="4"/>
  <c r="PO160" i="4"/>
  <c r="PP132" i="4"/>
  <c r="PI98" i="4" l="1"/>
  <c r="PJ85" i="4"/>
  <c r="PL9" i="3"/>
  <c r="PL10" i="3" s="1"/>
  <c r="PJ13" i="3"/>
  <c r="PK35" i="4"/>
  <c r="PK36" i="4" s="1" a="1"/>
  <c r="PK36" i="4" s="1"/>
  <c r="PK37" i="4" s="1"/>
  <c r="PK38" i="4" s="1"/>
  <c r="PK39" i="4" s="1"/>
  <c r="PK83" i="4"/>
  <c r="AY431" i="2"/>
  <c r="AZ431" i="2" s="1"/>
  <c r="AX432" i="2"/>
  <c r="BG433" i="2"/>
  <c r="BH433" i="2" s="1"/>
  <c r="BF434" i="2"/>
  <c r="PP194" i="4"/>
  <c r="PP184" i="4"/>
  <c r="PP173" i="4"/>
  <c r="PP170" i="4"/>
  <c r="PP144" i="4"/>
  <c r="PP160" i="4"/>
  <c r="PP135" i="4"/>
  <c r="PP190" i="4"/>
  <c r="PP189" i="4"/>
  <c r="PP169" i="4"/>
  <c r="PP159" i="4"/>
  <c r="PP140" i="4"/>
  <c r="PP147" i="4"/>
  <c r="PP154" i="4"/>
  <c r="PP187" i="4"/>
  <c r="PP183" i="4"/>
  <c r="PP172" i="4"/>
  <c r="PP157" i="4"/>
  <c r="PP174" i="4"/>
  <c r="PP139" i="4"/>
  <c r="PP143" i="4"/>
  <c r="PP152" i="4"/>
  <c r="PP188" i="4"/>
  <c r="PP179" i="4"/>
  <c r="PP168" i="4"/>
  <c r="PP155" i="4"/>
  <c r="PP156" i="4"/>
  <c r="PP164" i="4"/>
  <c r="PP138" i="4"/>
  <c r="PP181" i="4"/>
  <c r="PP196" i="4"/>
  <c r="PP186" i="4"/>
  <c r="PP177" i="4"/>
  <c r="PP178" i="4"/>
  <c r="PP153" i="4"/>
  <c r="PP145" i="4"/>
  <c r="PP149" i="4"/>
  <c r="PP182" i="4"/>
  <c r="PP195" i="4"/>
  <c r="PP192" i="4"/>
  <c r="PP176" i="4"/>
  <c r="PP163" i="4"/>
  <c r="PP148" i="4"/>
  <c r="PP136" i="4"/>
  <c r="PP141" i="4"/>
  <c r="PP191" i="4"/>
  <c r="PP134" i="4"/>
  <c r="PP185" i="4"/>
  <c r="PP158" i="4"/>
  <c r="PP175" i="4"/>
  <c r="PP137" i="4"/>
  <c r="PP171" i="4"/>
  <c r="PP133" i="4"/>
  <c r="PP161" i="4"/>
  <c r="PP162" i="4"/>
  <c r="PP197" i="4"/>
  <c r="PP146" i="4"/>
  <c r="PP193" i="4"/>
  <c r="PP142" i="4"/>
  <c r="PQ132" i="4"/>
  <c r="PO96" i="4"/>
  <c r="PQ82" i="4"/>
  <c r="PK85" i="4" l="1"/>
  <c r="PJ98" i="4"/>
  <c r="PM9" i="3"/>
  <c r="PM10" i="3" s="1"/>
  <c r="PK13" i="3"/>
  <c r="PL35" i="4"/>
  <c r="PL36" i="4" s="1" a="1"/>
  <c r="PL36" i="4" s="1"/>
  <c r="PL37" i="4" s="1"/>
  <c r="PL38" i="4" s="1"/>
  <c r="PL39" i="4" s="1"/>
  <c r="PL83" i="4"/>
  <c r="PQ189" i="4"/>
  <c r="PQ172" i="4"/>
  <c r="PQ162" i="4"/>
  <c r="PQ142" i="4"/>
  <c r="PQ149" i="4"/>
  <c r="PQ143" i="4"/>
  <c r="PQ135" i="4"/>
  <c r="PQ196" i="4"/>
  <c r="PQ190" i="4"/>
  <c r="PQ168" i="4"/>
  <c r="PQ157" i="4"/>
  <c r="PQ184" i="4"/>
  <c r="PQ141" i="4"/>
  <c r="PQ139" i="4"/>
  <c r="PQ195" i="4"/>
  <c r="PQ183" i="4"/>
  <c r="PQ178" i="4"/>
  <c r="PQ155" i="4"/>
  <c r="PQ176" i="4"/>
  <c r="PQ138" i="4"/>
  <c r="PQ137" i="4"/>
  <c r="PQ194" i="4"/>
  <c r="PQ179" i="4"/>
  <c r="PQ163" i="4"/>
  <c r="PQ153" i="4"/>
  <c r="PQ171" i="4"/>
  <c r="PQ160" i="4"/>
  <c r="PQ187" i="4"/>
  <c r="PQ152" i="4"/>
  <c r="PQ193" i="4"/>
  <c r="PQ177" i="4"/>
  <c r="PQ161" i="4"/>
  <c r="PQ148" i="4"/>
  <c r="PQ188" i="4"/>
  <c r="PQ158" i="4"/>
  <c r="PQ136" i="4"/>
  <c r="PQ181" i="4"/>
  <c r="PQ192" i="4"/>
  <c r="PQ186" i="4"/>
  <c r="PQ173" i="4"/>
  <c r="PQ146" i="4"/>
  <c r="PQ164" i="4"/>
  <c r="PQ154" i="4"/>
  <c r="PQ134" i="4"/>
  <c r="PQ182" i="4"/>
  <c r="PQ159" i="4"/>
  <c r="PQ144" i="4"/>
  <c r="PQ197" i="4"/>
  <c r="PQ140" i="4"/>
  <c r="PQ191" i="4"/>
  <c r="PQ156" i="4"/>
  <c r="PQ185" i="4"/>
  <c r="PQ145" i="4"/>
  <c r="PQ174" i="4"/>
  <c r="PQ147" i="4"/>
  <c r="PQ170" i="4"/>
  <c r="PQ175" i="4"/>
  <c r="PQ169" i="4"/>
  <c r="PQ133" i="4"/>
  <c r="PR132" i="4"/>
  <c r="BG434" i="2"/>
  <c r="BH434" i="2" s="1"/>
  <c r="BF435" i="2"/>
  <c r="PP96" i="4"/>
  <c r="PR82" i="4"/>
  <c r="AY432" i="2"/>
  <c r="AZ432" i="2" s="1"/>
  <c r="AX433" i="2"/>
  <c r="PL85" i="4" l="1"/>
  <c r="PK98" i="4"/>
  <c r="PN9" i="3"/>
  <c r="PN10" i="3" s="1"/>
  <c r="PL13" i="3"/>
  <c r="PM35" i="4"/>
  <c r="PM36" i="4" s="1" a="1"/>
  <c r="PM36" i="4" s="1"/>
  <c r="PM37" i="4" s="1"/>
  <c r="PM38" i="4" s="1"/>
  <c r="PM39" i="4" s="1"/>
  <c r="PM83" i="4"/>
  <c r="BG435" i="2"/>
  <c r="BH435" i="2" s="1"/>
  <c r="BF436" i="2"/>
  <c r="AY433" i="2"/>
  <c r="AZ433" i="2" s="1"/>
  <c r="AX434" i="2"/>
  <c r="PQ96" i="4"/>
  <c r="PS82" i="4"/>
  <c r="PR188" i="4"/>
  <c r="PR176" i="4"/>
  <c r="PR179" i="4"/>
  <c r="PR156" i="4"/>
  <c r="PR157" i="4"/>
  <c r="PR140" i="4"/>
  <c r="PR139" i="4"/>
  <c r="PR196" i="4"/>
  <c r="PR189" i="4"/>
  <c r="PR172" i="4"/>
  <c r="PR162" i="4"/>
  <c r="PR149" i="4"/>
  <c r="PR137" i="4"/>
  <c r="PR142" i="4"/>
  <c r="PR194" i="4"/>
  <c r="PR187" i="4"/>
  <c r="PR170" i="4"/>
  <c r="PR160" i="4"/>
  <c r="PR147" i="4"/>
  <c r="PR135" i="4"/>
  <c r="PR138" i="4"/>
  <c r="PR195" i="4"/>
  <c r="PR185" i="4"/>
  <c r="PR168" i="4"/>
  <c r="PR184" i="4"/>
  <c r="PR145" i="4"/>
  <c r="PR133" i="4"/>
  <c r="PR136" i="4"/>
  <c r="PR193" i="4"/>
  <c r="PR186" i="4"/>
  <c r="PR177" i="4"/>
  <c r="PR171" i="4"/>
  <c r="PR143" i="4"/>
  <c r="PR161" i="4"/>
  <c r="PR134" i="4"/>
  <c r="PR152" i="4"/>
  <c r="PR192" i="4"/>
  <c r="PR183" i="4"/>
  <c r="PR173" i="4"/>
  <c r="PR163" i="4"/>
  <c r="PR141" i="4"/>
  <c r="PR159" i="4"/>
  <c r="PR155" i="4"/>
  <c r="PR181" i="4"/>
  <c r="PR190" i="4"/>
  <c r="PR146" i="4"/>
  <c r="PR178" i="4"/>
  <c r="PR148" i="4"/>
  <c r="PR174" i="4"/>
  <c r="PR153" i="4"/>
  <c r="PR169" i="4"/>
  <c r="PR144" i="4"/>
  <c r="PR164" i="4"/>
  <c r="PR158" i="4"/>
  <c r="PR182" i="4"/>
  <c r="PR197" i="4"/>
  <c r="PR154" i="4"/>
  <c r="PR175" i="4"/>
  <c r="PR191" i="4"/>
  <c r="PS132" i="4"/>
  <c r="PL98" i="4" l="1"/>
  <c r="PM85" i="4"/>
  <c r="PO9" i="3"/>
  <c r="PO10" i="3" s="1"/>
  <c r="PM13" i="3"/>
  <c r="PN35" i="4"/>
  <c r="PN36" i="4" s="1" a="1"/>
  <c r="PN36" i="4" s="1"/>
  <c r="PN37" i="4" s="1"/>
  <c r="PN38" i="4" s="1"/>
  <c r="PN39" i="4" s="1"/>
  <c r="PN83" i="4"/>
  <c r="PR96" i="4"/>
  <c r="PT82" i="4"/>
  <c r="AY434" i="2"/>
  <c r="AZ434" i="2" s="1"/>
  <c r="AX435" i="2"/>
  <c r="BG436" i="2"/>
  <c r="BH436" i="2" s="1"/>
  <c r="BF437" i="2"/>
  <c r="PS192" i="4"/>
  <c r="PS185" i="4"/>
  <c r="PS164" i="4"/>
  <c r="PS156" i="4"/>
  <c r="PS157" i="4"/>
  <c r="PS155" i="4"/>
  <c r="PS135" i="4"/>
  <c r="PS190" i="4"/>
  <c r="PS183" i="4"/>
  <c r="PS160" i="4"/>
  <c r="PS149" i="4"/>
  <c r="PS146" i="4"/>
  <c r="PS144" i="4"/>
  <c r="PS133" i="4"/>
  <c r="PS197" i="4"/>
  <c r="PS188" i="4"/>
  <c r="PS175" i="4"/>
  <c r="PS174" i="4"/>
  <c r="PS147" i="4"/>
  <c r="PS142" i="4"/>
  <c r="PS140" i="4"/>
  <c r="PS196" i="4"/>
  <c r="PS186" i="4"/>
  <c r="PS173" i="4"/>
  <c r="PS170" i="4"/>
  <c r="PS145" i="4"/>
  <c r="PS139" i="4"/>
  <c r="PS168" i="4"/>
  <c r="PS195" i="4"/>
  <c r="PS184" i="4"/>
  <c r="PS171" i="4"/>
  <c r="PS176" i="4"/>
  <c r="PS143" i="4"/>
  <c r="PS187" i="4"/>
  <c r="PS138" i="4"/>
  <c r="PS152" i="4"/>
  <c r="PS194" i="4"/>
  <c r="PS189" i="4"/>
  <c r="PS169" i="4"/>
  <c r="PS163" i="4"/>
  <c r="PS141" i="4"/>
  <c r="PS161" i="4"/>
  <c r="PS136" i="4"/>
  <c r="PS181" i="4"/>
  <c r="PS178" i="4"/>
  <c r="PS159" i="4"/>
  <c r="PS177" i="4"/>
  <c r="PS148" i="4"/>
  <c r="PS179" i="4"/>
  <c r="PS137" i="4"/>
  <c r="PS162" i="4"/>
  <c r="PS134" i="4"/>
  <c r="PS158" i="4"/>
  <c r="PS182" i="4"/>
  <c r="PS154" i="4"/>
  <c r="PS193" i="4"/>
  <c r="PS172" i="4"/>
  <c r="PS153" i="4"/>
  <c r="PS191" i="4"/>
  <c r="PT132" i="4"/>
  <c r="PP9" i="3" l="1"/>
  <c r="PP10" i="3" s="1"/>
  <c r="PN13" i="3"/>
  <c r="PO83" i="4"/>
  <c r="PO35" i="4"/>
  <c r="PO36" i="4" s="1" a="1"/>
  <c r="PO36" i="4" s="1"/>
  <c r="PO37" i="4" s="1"/>
  <c r="PO38" i="4" s="1"/>
  <c r="PO39" i="4" s="1"/>
  <c r="PM98" i="4"/>
  <c r="PN85" i="4"/>
  <c r="BG437" i="2"/>
  <c r="BH437" i="2" s="1"/>
  <c r="BF438" i="2"/>
  <c r="PS96" i="4"/>
  <c r="PU82" i="4"/>
  <c r="PT194" i="4"/>
  <c r="PT177" i="4"/>
  <c r="PT174" i="4"/>
  <c r="PT157" i="4"/>
  <c r="PT168" i="4"/>
  <c r="PT141" i="4"/>
  <c r="PT145" i="4"/>
  <c r="PT196" i="4"/>
  <c r="PT187" i="4"/>
  <c r="PT175" i="4"/>
  <c r="PT163" i="4"/>
  <c r="PT153" i="4"/>
  <c r="PT147" i="4"/>
  <c r="PT143" i="4"/>
  <c r="PT181" i="4"/>
  <c r="PT195" i="4"/>
  <c r="PT186" i="4"/>
  <c r="PT173" i="4"/>
  <c r="PT161" i="4"/>
  <c r="PT148" i="4"/>
  <c r="PT138" i="4"/>
  <c r="PT139" i="4"/>
  <c r="PT182" i="4"/>
  <c r="PT193" i="4"/>
  <c r="PT188" i="4"/>
  <c r="PT169" i="4"/>
  <c r="PT164" i="4"/>
  <c r="PT144" i="4"/>
  <c r="PT134" i="4"/>
  <c r="PT135" i="4"/>
  <c r="PT191" i="4"/>
  <c r="PT185" i="4"/>
  <c r="PT178" i="4"/>
  <c r="PT160" i="4"/>
  <c r="PT142" i="4"/>
  <c r="PT162" i="4"/>
  <c r="PT133" i="4"/>
  <c r="PT179" i="4"/>
  <c r="PT146" i="4"/>
  <c r="PT183" i="4"/>
  <c r="PT140" i="4"/>
  <c r="PT171" i="4"/>
  <c r="PT158" i="4"/>
  <c r="PT197" i="4"/>
  <c r="PT176" i="4"/>
  <c r="PT136" i="4"/>
  <c r="PT152" i="4"/>
  <c r="PT192" i="4"/>
  <c r="PT170" i="4"/>
  <c r="PT149" i="4"/>
  <c r="PT190" i="4"/>
  <c r="PT172" i="4"/>
  <c r="PT154" i="4"/>
  <c r="PT189" i="4"/>
  <c r="PT159" i="4"/>
  <c r="PT137" i="4"/>
  <c r="PT184" i="4"/>
  <c r="PT155" i="4"/>
  <c r="PT156" i="4"/>
  <c r="PU132" i="4"/>
  <c r="AY435" i="2"/>
  <c r="AZ435" i="2" s="1"/>
  <c r="AX436" i="2"/>
  <c r="PO13" i="3" l="1"/>
  <c r="PP35" i="4"/>
  <c r="PP36" i="4" s="1" a="1"/>
  <c r="PP36" i="4" s="1"/>
  <c r="PP37" i="4" s="1"/>
  <c r="PP38" i="4" s="1"/>
  <c r="PP39" i="4" s="1"/>
  <c r="PP83" i="4"/>
  <c r="PQ9" i="3"/>
  <c r="PQ10" i="3" s="1"/>
  <c r="PN98" i="4"/>
  <c r="PO85" i="4"/>
  <c r="PU193" i="4"/>
  <c r="PU187" i="4"/>
  <c r="PU176" i="4"/>
  <c r="PU171" i="4"/>
  <c r="PU146" i="4"/>
  <c r="PU143" i="4"/>
  <c r="PU137" i="4"/>
  <c r="PU192" i="4"/>
  <c r="PU183" i="4"/>
  <c r="PU172" i="4"/>
  <c r="PU160" i="4"/>
  <c r="PU142" i="4"/>
  <c r="PU162" i="4"/>
  <c r="PU136" i="4"/>
  <c r="PU191" i="4"/>
  <c r="PU179" i="4"/>
  <c r="PU170" i="4"/>
  <c r="PU159" i="4"/>
  <c r="PU140" i="4"/>
  <c r="PU156" i="4"/>
  <c r="PU134" i="4"/>
  <c r="PU195" i="4"/>
  <c r="PU186" i="4"/>
  <c r="PU163" i="4"/>
  <c r="PU155" i="4"/>
  <c r="PU158" i="4"/>
  <c r="PU145" i="4"/>
  <c r="PU133" i="4"/>
  <c r="PU181" i="4"/>
  <c r="PU197" i="4"/>
  <c r="PU188" i="4"/>
  <c r="PU184" i="4"/>
  <c r="PU161" i="4"/>
  <c r="PU153" i="4"/>
  <c r="PU154" i="4"/>
  <c r="PU141" i="4"/>
  <c r="PU182" i="4"/>
  <c r="PU178" i="4"/>
  <c r="PU173" i="4"/>
  <c r="PU174" i="4"/>
  <c r="PU147" i="4"/>
  <c r="PU152" i="4"/>
  <c r="PU196" i="4"/>
  <c r="PU168" i="4"/>
  <c r="PU138" i="4"/>
  <c r="PU194" i="4"/>
  <c r="PU175" i="4"/>
  <c r="PU149" i="4"/>
  <c r="PU189" i="4"/>
  <c r="PU164" i="4"/>
  <c r="PU139" i="4"/>
  <c r="PU190" i="4"/>
  <c r="PU157" i="4"/>
  <c r="PU169" i="4"/>
  <c r="PU185" i="4"/>
  <c r="PU148" i="4"/>
  <c r="PU135" i="4"/>
  <c r="PU144" i="4"/>
  <c r="PU177" i="4"/>
  <c r="PV132" i="4"/>
  <c r="PT96" i="4"/>
  <c r="PV82" i="4"/>
  <c r="AY436" i="2"/>
  <c r="AZ436" i="2" s="1"/>
  <c r="AX437" i="2"/>
  <c r="BG438" i="2"/>
  <c r="BH438" i="2" s="1"/>
  <c r="BF439" i="2"/>
  <c r="PP13" i="3" l="1"/>
  <c r="PQ35" i="4"/>
  <c r="PQ36" i="4" s="1" a="1"/>
  <c r="PQ36" i="4" s="1"/>
  <c r="PQ37" i="4" s="1"/>
  <c r="PQ38" i="4" s="1"/>
  <c r="PQ39" i="4" s="1"/>
  <c r="PQ83" i="4"/>
  <c r="PP85" i="4"/>
  <c r="PO98" i="4"/>
  <c r="PR9" i="3"/>
  <c r="PR10" i="3" s="1"/>
  <c r="AY437" i="2"/>
  <c r="AZ437" i="2" s="1"/>
  <c r="AX438" i="2"/>
  <c r="PU96" i="4"/>
  <c r="PW82" i="4"/>
  <c r="PV194" i="4"/>
  <c r="PV189" i="4"/>
  <c r="PV172" i="4"/>
  <c r="PV160" i="4"/>
  <c r="PV145" i="4"/>
  <c r="PV139" i="4"/>
  <c r="PV144" i="4"/>
  <c r="PV193" i="4"/>
  <c r="PV184" i="4"/>
  <c r="PV168" i="4"/>
  <c r="PV161" i="4"/>
  <c r="PV141" i="4"/>
  <c r="PV135" i="4"/>
  <c r="PV134" i="4"/>
  <c r="PV181" i="4"/>
  <c r="PV192" i="4"/>
  <c r="PV191" i="4"/>
  <c r="PV179" i="4"/>
  <c r="PV158" i="4"/>
  <c r="PV169" i="4"/>
  <c r="PV133" i="4"/>
  <c r="PV157" i="4"/>
  <c r="PV182" i="4"/>
  <c r="PV187" i="4"/>
  <c r="PV178" i="4"/>
  <c r="PV171" i="4"/>
  <c r="PV154" i="4"/>
  <c r="PV159" i="4"/>
  <c r="PV153" i="4"/>
  <c r="PV138" i="4"/>
  <c r="PV197" i="4"/>
  <c r="PV185" i="4"/>
  <c r="PV176" i="4"/>
  <c r="PV164" i="4"/>
  <c r="PV149" i="4"/>
  <c r="PV148" i="4"/>
  <c r="PV142" i="4"/>
  <c r="PV188" i="4"/>
  <c r="PV156" i="4"/>
  <c r="PV136" i="4"/>
  <c r="PV186" i="4"/>
  <c r="PV147" i="4"/>
  <c r="PV146" i="4"/>
  <c r="PV183" i="4"/>
  <c r="PV143" i="4"/>
  <c r="PV174" i="4"/>
  <c r="PV177" i="4"/>
  <c r="PV152" i="4"/>
  <c r="PV170" i="4"/>
  <c r="PV140" i="4"/>
  <c r="PV195" i="4"/>
  <c r="PV175" i="4"/>
  <c r="PV137" i="4"/>
  <c r="PV196" i="4"/>
  <c r="PV162" i="4"/>
  <c r="PV163" i="4"/>
  <c r="PV190" i="4"/>
  <c r="PV173" i="4"/>
  <c r="PV155" i="4"/>
  <c r="PW132" i="4"/>
  <c r="BG439" i="2"/>
  <c r="BH439" i="2" s="1"/>
  <c r="BF440" i="2"/>
  <c r="PS9" i="3" l="1"/>
  <c r="PS10" i="3" s="1"/>
  <c r="PQ13" i="3"/>
  <c r="PR83" i="4"/>
  <c r="PR35" i="4"/>
  <c r="PR36" i="4" s="1" a="1"/>
  <c r="PR36" i="4" s="1"/>
  <c r="PR37" i="4" s="1"/>
  <c r="PR38" i="4" s="1"/>
  <c r="PR39" i="4" s="1"/>
  <c r="PQ85" i="4"/>
  <c r="PP98" i="4"/>
  <c r="BG440" i="2"/>
  <c r="BH440" i="2" s="1"/>
  <c r="BF441" i="2"/>
  <c r="PV96" i="4"/>
  <c r="PX82" i="4"/>
  <c r="PW188" i="4"/>
  <c r="PW178" i="4"/>
  <c r="PW162" i="4"/>
  <c r="PW154" i="4"/>
  <c r="PW159" i="4"/>
  <c r="PW153" i="4"/>
  <c r="PW134" i="4"/>
  <c r="PW197" i="4"/>
  <c r="PW189" i="4"/>
  <c r="PW192" i="4"/>
  <c r="PW176" i="4"/>
  <c r="PW147" i="4"/>
  <c r="PW148" i="4"/>
  <c r="PW142" i="4"/>
  <c r="PW196" i="4"/>
  <c r="PW187" i="4"/>
  <c r="PW175" i="4"/>
  <c r="PW172" i="4"/>
  <c r="PW145" i="4"/>
  <c r="PW144" i="4"/>
  <c r="PW170" i="4"/>
  <c r="PW195" i="4"/>
  <c r="PW186" i="4"/>
  <c r="PW171" i="4"/>
  <c r="PW161" i="4"/>
  <c r="PW141" i="4"/>
  <c r="PW139" i="4"/>
  <c r="PW138" i="4"/>
  <c r="PW152" i="4"/>
  <c r="PW193" i="4"/>
  <c r="PW184" i="4"/>
  <c r="PW169" i="4"/>
  <c r="PW158" i="4"/>
  <c r="PW174" i="4"/>
  <c r="PW163" i="4"/>
  <c r="PW137" i="4"/>
  <c r="PW181" i="4"/>
  <c r="PW190" i="4"/>
  <c r="PW168" i="4"/>
  <c r="PW146" i="4"/>
  <c r="PW191" i="4"/>
  <c r="PW156" i="4"/>
  <c r="PW136" i="4"/>
  <c r="PW185" i="4"/>
  <c r="PW149" i="4"/>
  <c r="PW135" i="4"/>
  <c r="PW183" i="4"/>
  <c r="PW143" i="4"/>
  <c r="PW133" i="4"/>
  <c r="PW179" i="4"/>
  <c r="PW177" i="4"/>
  <c r="PW173" i="4"/>
  <c r="PW155" i="4"/>
  <c r="PW182" i="4"/>
  <c r="PW164" i="4"/>
  <c r="PW140" i="4"/>
  <c r="PW194" i="4"/>
  <c r="PW160" i="4"/>
  <c r="PW157" i="4"/>
  <c r="PX132" i="4"/>
  <c r="AY438" i="2"/>
  <c r="AZ438" i="2" s="1"/>
  <c r="AX439" i="2"/>
  <c r="PQ98" i="4" l="1"/>
  <c r="PR85" i="4"/>
  <c r="PT9" i="3"/>
  <c r="PT10" i="3" s="1"/>
  <c r="PR13" i="3"/>
  <c r="PS83" i="4"/>
  <c r="PS35" i="4"/>
  <c r="PS36" i="4" s="1" a="1"/>
  <c r="PS36" i="4" s="1"/>
  <c r="PS37" i="4" s="1"/>
  <c r="PS38" i="4" s="1"/>
  <c r="PS39" i="4" s="1"/>
  <c r="AY439" i="2"/>
  <c r="AZ439" i="2" s="1"/>
  <c r="AX440" i="2"/>
  <c r="PW96" i="4"/>
  <c r="PY82" i="4"/>
  <c r="BG441" i="2"/>
  <c r="BH441" i="2" s="1"/>
  <c r="BF442" i="2"/>
  <c r="PX197" i="4"/>
  <c r="PX186" i="4"/>
  <c r="PX169" i="4"/>
  <c r="PX183" i="4"/>
  <c r="PX144" i="4"/>
  <c r="PX134" i="4"/>
  <c r="PX137" i="4"/>
  <c r="PX152" i="4"/>
  <c r="PX194" i="4"/>
  <c r="PX184" i="4"/>
  <c r="PX176" i="4"/>
  <c r="PX159" i="4"/>
  <c r="PX140" i="4"/>
  <c r="PX164" i="4"/>
  <c r="PX133" i="4"/>
  <c r="PX182" i="4"/>
  <c r="PX190" i="4"/>
  <c r="PX179" i="4"/>
  <c r="PX172" i="4"/>
  <c r="PX157" i="4"/>
  <c r="PX170" i="4"/>
  <c r="PX154" i="4"/>
  <c r="PX158" i="4"/>
  <c r="PX188" i="4"/>
  <c r="PX175" i="4"/>
  <c r="PX163" i="4"/>
  <c r="PX153" i="4"/>
  <c r="PX149" i="4"/>
  <c r="PX138" i="4"/>
  <c r="PX139" i="4"/>
  <c r="PX196" i="4"/>
  <c r="PX187" i="4"/>
  <c r="PX173" i="4"/>
  <c r="PX161" i="4"/>
  <c r="PX148" i="4"/>
  <c r="PX141" i="4"/>
  <c r="PX156" i="4"/>
  <c r="PX195" i="4"/>
  <c r="PX168" i="4"/>
  <c r="PX178" i="4"/>
  <c r="PX193" i="4"/>
  <c r="PX174" i="4"/>
  <c r="PX143" i="4"/>
  <c r="PX191" i="4"/>
  <c r="PX162" i="4"/>
  <c r="PX145" i="4"/>
  <c r="PX192" i="4"/>
  <c r="PX155" i="4"/>
  <c r="PX135" i="4"/>
  <c r="PX189" i="4"/>
  <c r="PX146" i="4"/>
  <c r="PX147" i="4"/>
  <c r="PX177" i="4"/>
  <c r="PX142" i="4"/>
  <c r="PX171" i="4"/>
  <c r="PX160" i="4"/>
  <c r="PX181" i="4"/>
  <c r="PX185" i="4"/>
  <c r="PX136" i="4"/>
  <c r="PY132" i="4"/>
  <c r="PS85" i="4" l="1"/>
  <c r="PR98" i="4"/>
  <c r="PU9" i="3"/>
  <c r="PU10" i="3" s="1"/>
  <c r="PS13" i="3"/>
  <c r="PT35" i="4"/>
  <c r="PT36" i="4" s="1" a="1"/>
  <c r="PT36" i="4" s="1"/>
  <c r="PT37" i="4" s="1"/>
  <c r="PT38" i="4" s="1"/>
  <c r="PT39" i="4" s="1"/>
  <c r="PT83" i="4"/>
  <c r="BG442" i="2"/>
  <c r="BH442" i="2" s="1"/>
  <c r="BF443" i="2"/>
  <c r="PY191" i="4"/>
  <c r="PY185" i="4"/>
  <c r="PY161" i="4"/>
  <c r="PY148" i="4"/>
  <c r="PY149" i="4"/>
  <c r="PY147" i="4"/>
  <c r="PY133" i="4"/>
  <c r="PY152" i="4"/>
  <c r="PY197" i="4"/>
  <c r="PY186" i="4"/>
  <c r="PY176" i="4"/>
  <c r="PY169" i="4"/>
  <c r="PY144" i="4"/>
  <c r="PY141" i="4"/>
  <c r="PY137" i="4"/>
  <c r="PY182" i="4"/>
  <c r="PY196" i="4"/>
  <c r="PY183" i="4"/>
  <c r="PY174" i="4"/>
  <c r="PY162" i="4"/>
  <c r="PY142" i="4"/>
  <c r="PY138" i="4"/>
  <c r="PY139" i="4"/>
  <c r="PY194" i="4"/>
  <c r="PY177" i="4"/>
  <c r="PY170" i="4"/>
  <c r="PY157" i="4"/>
  <c r="PY175" i="4"/>
  <c r="PY164" i="4"/>
  <c r="PY171" i="4"/>
  <c r="PY192" i="4"/>
  <c r="PY188" i="4"/>
  <c r="PY168" i="4"/>
  <c r="PY155" i="4"/>
  <c r="PY160" i="4"/>
  <c r="PY158" i="4"/>
  <c r="PY136" i="4"/>
  <c r="PY172" i="4"/>
  <c r="PY145" i="4"/>
  <c r="PY163" i="4"/>
  <c r="PY178" i="4"/>
  <c r="PY181" i="4"/>
  <c r="PY193" i="4"/>
  <c r="PY173" i="4"/>
  <c r="PY154" i="4"/>
  <c r="PY195" i="4"/>
  <c r="PY159" i="4"/>
  <c r="PY143" i="4"/>
  <c r="PY189" i="4"/>
  <c r="PY153" i="4"/>
  <c r="PY190" i="4"/>
  <c r="PY179" i="4"/>
  <c r="PY146" i="4"/>
  <c r="PY134" i="4"/>
  <c r="PY187" i="4"/>
  <c r="PY140" i="4"/>
  <c r="PY135" i="4"/>
  <c r="PY184" i="4"/>
  <c r="PY156" i="4"/>
  <c r="PZ132" i="4"/>
  <c r="PX96" i="4"/>
  <c r="PZ82" i="4"/>
  <c r="AY440" i="2"/>
  <c r="AZ440" i="2" s="1"/>
  <c r="AX441" i="2"/>
  <c r="PV9" i="3" l="1"/>
  <c r="PV10" i="3" s="1"/>
  <c r="PT13" i="3"/>
  <c r="PU35" i="4"/>
  <c r="PU36" i="4" s="1" a="1"/>
  <c r="PU36" i="4" s="1"/>
  <c r="PU37" i="4" s="1"/>
  <c r="PU38" i="4" s="1"/>
  <c r="PU39" i="4" s="1"/>
  <c r="PU83" i="4"/>
  <c r="PS98" i="4"/>
  <c r="PT85" i="4"/>
  <c r="AY441" i="2"/>
  <c r="AZ441" i="2" s="1"/>
  <c r="AX442" i="2"/>
  <c r="PY96" i="4"/>
  <c r="QA82" i="4"/>
  <c r="BG443" i="2"/>
  <c r="BH443" i="2" s="1"/>
  <c r="BF444" i="2"/>
  <c r="PZ196" i="4"/>
  <c r="PZ185" i="4"/>
  <c r="PZ168" i="4"/>
  <c r="PZ183" i="4"/>
  <c r="PZ145" i="4"/>
  <c r="PZ137" i="4"/>
  <c r="PZ146" i="4"/>
  <c r="PZ152" i="4"/>
  <c r="PZ192" i="4"/>
  <c r="PZ178" i="4"/>
  <c r="PZ173" i="4"/>
  <c r="PZ163" i="4"/>
  <c r="PZ141" i="4"/>
  <c r="PZ133" i="4"/>
  <c r="PZ134" i="4"/>
  <c r="PZ182" i="4"/>
  <c r="PZ191" i="4"/>
  <c r="PZ176" i="4"/>
  <c r="PZ169" i="4"/>
  <c r="PZ158" i="4"/>
  <c r="PZ171" i="4"/>
  <c r="PZ155" i="4"/>
  <c r="PZ159" i="4"/>
  <c r="PZ190" i="4"/>
  <c r="PZ174" i="4"/>
  <c r="PZ164" i="4"/>
  <c r="PZ154" i="4"/>
  <c r="PZ153" i="4"/>
  <c r="PZ139" i="4"/>
  <c r="PZ140" i="4"/>
  <c r="PZ197" i="4"/>
  <c r="PZ188" i="4"/>
  <c r="PZ172" i="4"/>
  <c r="PZ162" i="4"/>
  <c r="PZ149" i="4"/>
  <c r="PZ142" i="4"/>
  <c r="PZ179" i="4"/>
  <c r="PZ184" i="4"/>
  <c r="PZ143" i="4"/>
  <c r="PZ170" i="4"/>
  <c r="PZ161" i="4"/>
  <c r="PZ181" i="4"/>
  <c r="PZ177" i="4"/>
  <c r="PZ138" i="4"/>
  <c r="PZ194" i="4"/>
  <c r="PZ186" i="4"/>
  <c r="PZ135" i="4"/>
  <c r="PZ195" i="4"/>
  <c r="PZ160" i="4"/>
  <c r="PZ144" i="4"/>
  <c r="PZ189" i="4"/>
  <c r="PZ175" i="4"/>
  <c r="PZ157" i="4"/>
  <c r="PZ187" i="4"/>
  <c r="PZ156" i="4"/>
  <c r="PZ136" i="4"/>
  <c r="PZ147" i="4"/>
  <c r="PZ148" i="4"/>
  <c r="PZ193" i="4"/>
  <c r="QA132" i="4"/>
  <c r="PT98" i="4" l="1"/>
  <c r="PU85" i="4"/>
  <c r="PW9" i="3"/>
  <c r="PW10" i="3" s="1"/>
  <c r="PU13" i="3"/>
  <c r="PV35" i="4"/>
  <c r="PV36" i="4" s="1" a="1"/>
  <c r="PV36" i="4" s="1"/>
  <c r="PV37" i="4" s="1"/>
  <c r="PV38" i="4" s="1"/>
  <c r="PV39" i="4" s="1"/>
  <c r="PV83" i="4"/>
  <c r="PZ96" i="4"/>
  <c r="QB82" i="4"/>
  <c r="BG444" i="2"/>
  <c r="BH444" i="2" s="1"/>
  <c r="BF445" i="2"/>
  <c r="AY442" i="2"/>
  <c r="AZ442" i="2" s="1"/>
  <c r="AX443" i="2"/>
  <c r="QA188" i="4"/>
  <c r="QA177" i="4"/>
  <c r="QA164" i="4"/>
  <c r="QA154" i="4"/>
  <c r="QA161" i="4"/>
  <c r="QA148" i="4"/>
  <c r="QA133" i="4"/>
  <c r="QA197" i="4"/>
  <c r="QA185" i="4"/>
  <c r="QA189" i="4"/>
  <c r="QA160" i="4"/>
  <c r="QA147" i="4"/>
  <c r="QA153" i="4"/>
  <c r="QA140" i="4"/>
  <c r="QA196" i="4"/>
  <c r="QA184" i="4"/>
  <c r="QA175" i="4"/>
  <c r="QA174" i="4"/>
  <c r="QA145" i="4"/>
  <c r="QA146" i="4"/>
  <c r="QA172" i="4"/>
  <c r="QA194" i="4"/>
  <c r="QA187" i="4"/>
  <c r="QA171" i="4"/>
  <c r="QA163" i="4"/>
  <c r="QA141" i="4"/>
  <c r="QA139" i="4"/>
  <c r="QA138" i="4"/>
  <c r="QA152" i="4"/>
  <c r="QA192" i="4"/>
  <c r="QA178" i="4"/>
  <c r="QA169" i="4"/>
  <c r="QA158" i="4"/>
  <c r="QA168" i="4"/>
  <c r="QA159" i="4"/>
  <c r="QA137" i="4"/>
  <c r="QA181" i="4"/>
  <c r="QA191" i="4"/>
  <c r="QA149" i="4"/>
  <c r="QA135" i="4"/>
  <c r="QA183" i="4"/>
  <c r="QA143" i="4"/>
  <c r="QA134" i="4"/>
  <c r="QA176" i="4"/>
  <c r="QA179" i="4"/>
  <c r="QA173" i="4"/>
  <c r="QA157" i="4"/>
  <c r="QA182" i="4"/>
  <c r="QA186" i="4"/>
  <c r="QA142" i="4"/>
  <c r="QA195" i="4"/>
  <c r="QA162" i="4"/>
  <c r="QA155" i="4"/>
  <c r="QA190" i="4"/>
  <c r="QA170" i="4"/>
  <c r="QA144" i="4"/>
  <c r="QA193" i="4"/>
  <c r="QA156" i="4"/>
  <c r="QA136" i="4"/>
  <c r="QB132" i="4"/>
  <c r="PX9" i="3" l="1"/>
  <c r="PX10" i="3" s="1"/>
  <c r="PV13" i="3"/>
  <c r="PW35" i="4"/>
  <c r="PW36" i="4" s="1" a="1"/>
  <c r="PW36" i="4" s="1"/>
  <c r="PW37" i="4" s="1"/>
  <c r="PW38" i="4" s="1"/>
  <c r="PW39" i="4" s="1"/>
  <c r="PW83" i="4"/>
  <c r="PV85" i="4"/>
  <c r="PU98" i="4"/>
  <c r="AY443" i="2"/>
  <c r="AZ443" i="2" s="1"/>
  <c r="AX444" i="2"/>
  <c r="BG445" i="2"/>
  <c r="BH445" i="2" s="1"/>
  <c r="BF446" i="2"/>
  <c r="QB195" i="4"/>
  <c r="QB186" i="4"/>
  <c r="QB173" i="4"/>
  <c r="QB168" i="4"/>
  <c r="QB146" i="4"/>
  <c r="QB143" i="4"/>
  <c r="QB138" i="4"/>
  <c r="QB193" i="4"/>
  <c r="QB184" i="4"/>
  <c r="QB169" i="4"/>
  <c r="QB160" i="4"/>
  <c r="QB142" i="4"/>
  <c r="QB136" i="4"/>
  <c r="QB135" i="4"/>
  <c r="QB181" i="4"/>
  <c r="QB192" i="4"/>
  <c r="QB188" i="4"/>
  <c r="QB178" i="4"/>
  <c r="QB159" i="4"/>
  <c r="QB140" i="4"/>
  <c r="QB134" i="4"/>
  <c r="QB133" i="4"/>
  <c r="QB182" i="4"/>
  <c r="QB191" i="4"/>
  <c r="QB179" i="4"/>
  <c r="QB170" i="4"/>
  <c r="QB155" i="4"/>
  <c r="QB176" i="4"/>
  <c r="QB145" i="4"/>
  <c r="QB141" i="4"/>
  <c r="QB196" i="4"/>
  <c r="QB187" i="4"/>
  <c r="QB177" i="4"/>
  <c r="QB163" i="4"/>
  <c r="QB153" i="4"/>
  <c r="QB162" i="4"/>
  <c r="QB158" i="4"/>
  <c r="QB190" i="4"/>
  <c r="QB164" i="4"/>
  <c r="QB147" i="4"/>
  <c r="QB189" i="4"/>
  <c r="QB157" i="4"/>
  <c r="QB137" i="4"/>
  <c r="QB185" i="4"/>
  <c r="QB148" i="4"/>
  <c r="QB149" i="4"/>
  <c r="QB183" i="4"/>
  <c r="QB144" i="4"/>
  <c r="QB175" i="4"/>
  <c r="QB172" i="4"/>
  <c r="QB152" i="4"/>
  <c r="QB171" i="4"/>
  <c r="QB154" i="4"/>
  <c r="QB197" i="4"/>
  <c r="QB174" i="4"/>
  <c r="QB139" i="4"/>
  <c r="QB194" i="4"/>
  <c r="QB161" i="4"/>
  <c r="QB156" i="4"/>
  <c r="QC132" i="4"/>
  <c r="QA96" i="4"/>
  <c r="QC82" i="4"/>
  <c r="PY9" i="3" l="1"/>
  <c r="PY10" i="3" s="1"/>
  <c r="PW13" i="3"/>
  <c r="PX35" i="4"/>
  <c r="PX36" i="4" s="1" a="1"/>
  <c r="PX36" i="4" s="1"/>
  <c r="PX37" i="4" s="1"/>
  <c r="PX38" i="4" s="1"/>
  <c r="PX39" i="4" s="1"/>
  <c r="PX83" i="4"/>
  <c r="PV98" i="4"/>
  <c r="PW85" i="4"/>
  <c r="BG446" i="2"/>
  <c r="BH446" i="2" s="1"/>
  <c r="BF447" i="2"/>
  <c r="QC191" i="4"/>
  <c r="QC185" i="4"/>
  <c r="QC161" i="4"/>
  <c r="QC153" i="4"/>
  <c r="QC162" i="4"/>
  <c r="QC149" i="4"/>
  <c r="QC133" i="4"/>
  <c r="QC196" i="4"/>
  <c r="QC188" i="4"/>
  <c r="QC178" i="4"/>
  <c r="QC171" i="4"/>
  <c r="QC146" i="4"/>
  <c r="QC154" i="4"/>
  <c r="QC141" i="4"/>
  <c r="QC193" i="4"/>
  <c r="QC187" i="4"/>
  <c r="QC174" i="4"/>
  <c r="QC164" i="4"/>
  <c r="QC144" i="4"/>
  <c r="QC147" i="4"/>
  <c r="QC137" i="4"/>
  <c r="QC195" i="4"/>
  <c r="QC183" i="4"/>
  <c r="QC170" i="4"/>
  <c r="QC159" i="4"/>
  <c r="QC140" i="4"/>
  <c r="QC138" i="4"/>
  <c r="QC139" i="4"/>
  <c r="QC181" i="4"/>
  <c r="QC194" i="4"/>
  <c r="QC179" i="4"/>
  <c r="QC168" i="4"/>
  <c r="QC157" i="4"/>
  <c r="QC169" i="4"/>
  <c r="QC190" i="4"/>
  <c r="QC136" i="4"/>
  <c r="QC182" i="4"/>
  <c r="QC197" i="4"/>
  <c r="QC175" i="4"/>
  <c r="QC156" i="4"/>
  <c r="QC192" i="4"/>
  <c r="QC160" i="4"/>
  <c r="QC145" i="4"/>
  <c r="QC189" i="4"/>
  <c r="QC155" i="4"/>
  <c r="QC173" i="4"/>
  <c r="QC186" i="4"/>
  <c r="QC148" i="4"/>
  <c r="QC134" i="4"/>
  <c r="QC177" i="4"/>
  <c r="QC142" i="4"/>
  <c r="QC135" i="4"/>
  <c r="QC184" i="4"/>
  <c r="QC176" i="4"/>
  <c r="QC152" i="4"/>
  <c r="QC172" i="4"/>
  <c r="QC158" i="4"/>
  <c r="QC163" i="4"/>
  <c r="QC143" i="4"/>
  <c r="QD132" i="4"/>
  <c r="AY444" i="2"/>
  <c r="AZ444" i="2" s="1"/>
  <c r="AX445" i="2"/>
  <c r="QB96" i="4"/>
  <c r="QD82" i="4"/>
  <c r="PX13" i="3" l="1"/>
  <c r="PY35" i="4"/>
  <c r="PY36" i="4" s="1" a="1"/>
  <c r="PY36" i="4" s="1"/>
  <c r="PY37" i="4" s="1"/>
  <c r="PY38" i="4" s="1"/>
  <c r="PY39" i="4" s="1"/>
  <c r="PY83" i="4"/>
  <c r="PW98" i="4"/>
  <c r="PX85" i="4"/>
  <c r="PZ9" i="3"/>
  <c r="PZ10" i="3" s="1"/>
  <c r="AY445" i="2"/>
  <c r="AZ445" i="2" s="1"/>
  <c r="AX446" i="2"/>
  <c r="BG447" i="2"/>
  <c r="BH447" i="2" s="1"/>
  <c r="BF448" i="2"/>
  <c r="QD194" i="4"/>
  <c r="QD188" i="4"/>
  <c r="QD170" i="4"/>
  <c r="QD162" i="4"/>
  <c r="QD147" i="4"/>
  <c r="QD137" i="4"/>
  <c r="QD140" i="4"/>
  <c r="QD193" i="4"/>
  <c r="QD178" i="4"/>
  <c r="QD183" i="4"/>
  <c r="QD169" i="4"/>
  <c r="QD143" i="4"/>
  <c r="QD133" i="4"/>
  <c r="QD136" i="4"/>
  <c r="QD191" i="4"/>
  <c r="QD176" i="4"/>
  <c r="QD179" i="4"/>
  <c r="QD161" i="4"/>
  <c r="QD141" i="4"/>
  <c r="QD157" i="4"/>
  <c r="QD134" i="4"/>
  <c r="QD187" i="4"/>
  <c r="QD189" i="4"/>
  <c r="QD171" i="4"/>
  <c r="QD156" i="4"/>
  <c r="QD163" i="4"/>
  <c r="QD138" i="4"/>
  <c r="QD142" i="4"/>
  <c r="QD181" i="4"/>
  <c r="QD197" i="4"/>
  <c r="QD185" i="4"/>
  <c r="QD174" i="4"/>
  <c r="QD177" i="4"/>
  <c r="QD154" i="4"/>
  <c r="QD155" i="4"/>
  <c r="QD159" i="4"/>
  <c r="QD182" i="4"/>
  <c r="QD168" i="4"/>
  <c r="QD144" i="4"/>
  <c r="QD152" i="4"/>
  <c r="QD196" i="4"/>
  <c r="QD175" i="4"/>
  <c r="QD135" i="4"/>
  <c r="QD195" i="4"/>
  <c r="QD164" i="4"/>
  <c r="QD146" i="4"/>
  <c r="QD190" i="4"/>
  <c r="QD160" i="4"/>
  <c r="QD148" i="4"/>
  <c r="QD186" i="4"/>
  <c r="QD158" i="4"/>
  <c r="QD139" i="4"/>
  <c r="QD184" i="4"/>
  <c r="QD149" i="4"/>
  <c r="QD153" i="4"/>
  <c r="QD192" i="4"/>
  <c r="QD145" i="4"/>
  <c r="QD172" i="4"/>
  <c r="QD173" i="4"/>
  <c r="QE132" i="4"/>
  <c r="QC96" i="4"/>
  <c r="QE82" i="4"/>
  <c r="PY13" i="3" l="1"/>
  <c r="PZ35" i="4"/>
  <c r="PZ36" i="4" s="1" a="1"/>
  <c r="PZ36" i="4" s="1"/>
  <c r="PZ37" i="4" s="1"/>
  <c r="PZ38" i="4" s="1"/>
  <c r="PZ39" i="4" s="1"/>
  <c r="PZ83" i="4"/>
  <c r="QA9" i="3"/>
  <c r="QA10" i="3" s="1"/>
  <c r="PX98" i="4"/>
  <c r="PY85" i="4"/>
  <c r="BG448" i="2"/>
  <c r="BH448" i="2" s="1"/>
  <c r="BF449" i="2"/>
  <c r="QD96" i="4"/>
  <c r="QF82" i="4"/>
  <c r="AY446" i="2"/>
  <c r="AZ446" i="2" s="1"/>
  <c r="AX447" i="2"/>
  <c r="QE191" i="4"/>
  <c r="QE186" i="4"/>
  <c r="QE177" i="4"/>
  <c r="QE156" i="4"/>
  <c r="QE163" i="4"/>
  <c r="QE153" i="4"/>
  <c r="QE133" i="4"/>
  <c r="QE197" i="4"/>
  <c r="QE188" i="4"/>
  <c r="QE179" i="4"/>
  <c r="QE162" i="4"/>
  <c r="QE149" i="4"/>
  <c r="QE155" i="4"/>
  <c r="QE142" i="4"/>
  <c r="QE196" i="4"/>
  <c r="QE189" i="4"/>
  <c r="QE176" i="4"/>
  <c r="QE160" i="4"/>
  <c r="QE147" i="4"/>
  <c r="QE148" i="4"/>
  <c r="QE138" i="4"/>
  <c r="QE194" i="4"/>
  <c r="QE184" i="4"/>
  <c r="QE173" i="4"/>
  <c r="QE168" i="4"/>
  <c r="QE143" i="4"/>
  <c r="QE140" i="4"/>
  <c r="QE136" i="4"/>
  <c r="QE181" i="4"/>
  <c r="QE193" i="4"/>
  <c r="QE185" i="4"/>
  <c r="QE171" i="4"/>
  <c r="QE161" i="4"/>
  <c r="QE141" i="4"/>
  <c r="QE139" i="4"/>
  <c r="QE137" i="4"/>
  <c r="QE182" i="4"/>
  <c r="QE183" i="4"/>
  <c r="QE170" i="4"/>
  <c r="QE152" i="4"/>
  <c r="QE175" i="4"/>
  <c r="QE159" i="4"/>
  <c r="QE169" i="4"/>
  <c r="QE144" i="4"/>
  <c r="QE195" i="4"/>
  <c r="QE164" i="4"/>
  <c r="QE157" i="4"/>
  <c r="QE192" i="4"/>
  <c r="QE172" i="4"/>
  <c r="QE146" i="4"/>
  <c r="QE190" i="4"/>
  <c r="QE158" i="4"/>
  <c r="QE174" i="4"/>
  <c r="QE187" i="4"/>
  <c r="QE154" i="4"/>
  <c r="QE135" i="4"/>
  <c r="QE145" i="4"/>
  <c r="QE134" i="4"/>
  <c r="QE178" i="4"/>
  <c r="QF132" i="4"/>
  <c r="QB9" i="3" l="1"/>
  <c r="QB10" i="3" s="1"/>
  <c r="PZ13" i="3"/>
  <c r="QA35" i="4"/>
  <c r="QA36" i="4" s="1" a="1"/>
  <c r="QA36" i="4" s="1"/>
  <c r="QA37" i="4" s="1"/>
  <c r="QA38" i="4" s="1"/>
  <c r="QA39" i="4" s="1"/>
  <c r="QA83" i="4"/>
  <c r="PY98" i="4"/>
  <c r="PZ85" i="4"/>
  <c r="AY447" i="2"/>
  <c r="AZ447" i="2" s="1"/>
  <c r="AX448" i="2"/>
  <c r="QE96" i="4"/>
  <c r="QG82" i="4"/>
  <c r="BG449" i="2"/>
  <c r="BH449" i="2" s="1"/>
  <c r="BF450" i="2"/>
  <c r="QF195" i="4"/>
  <c r="QF184" i="4"/>
  <c r="QF175" i="4"/>
  <c r="QF161" i="4"/>
  <c r="QF146" i="4"/>
  <c r="QF136" i="4"/>
  <c r="QF135" i="4"/>
  <c r="QF190" i="4"/>
  <c r="QF189" i="4"/>
  <c r="QF171" i="4"/>
  <c r="QF162" i="4"/>
  <c r="QF142" i="4"/>
  <c r="QF158" i="4"/>
  <c r="QF160" i="4"/>
  <c r="QF181" i="4"/>
  <c r="QF193" i="4"/>
  <c r="QF185" i="4"/>
  <c r="QF169" i="4"/>
  <c r="QF159" i="4"/>
  <c r="QF140" i="4"/>
  <c r="QF147" i="4"/>
  <c r="QF154" i="4"/>
  <c r="QF182" i="4"/>
  <c r="QF187" i="4"/>
  <c r="QF179" i="4"/>
  <c r="QF168" i="4"/>
  <c r="QF155" i="4"/>
  <c r="QF164" i="4"/>
  <c r="QF149" i="4"/>
  <c r="QF138" i="4"/>
  <c r="QF196" i="4"/>
  <c r="QF188" i="4"/>
  <c r="QF177" i="4"/>
  <c r="QF178" i="4"/>
  <c r="QF153" i="4"/>
  <c r="QF156" i="4"/>
  <c r="QF141" i="4"/>
  <c r="QF191" i="4"/>
  <c r="QF148" i="4"/>
  <c r="QF143" i="4"/>
  <c r="QF183" i="4"/>
  <c r="QF144" i="4"/>
  <c r="QF176" i="4"/>
  <c r="QF174" i="4"/>
  <c r="QF152" i="4"/>
  <c r="QF173" i="4"/>
  <c r="QF145" i="4"/>
  <c r="QF197" i="4"/>
  <c r="QF172" i="4"/>
  <c r="QF134" i="4"/>
  <c r="QF194" i="4"/>
  <c r="QF163" i="4"/>
  <c r="QF139" i="4"/>
  <c r="QF192" i="4"/>
  <c r="QF170" i="4"/>
  <c r="QF137" i="4"/>
  <c r="QF186" i="4"/>
  <c r="QF157" i="4"/>
  <c r="QF133" i="4"/>
  <c r="QG132" i="4"/>
  <c r="QA85" i="4" l="1"/>
  <c r="PZ98" i="4"/>
  <c r="QC9" i="3"/>
  <c r="QC10" i="3" s="1"/>
  <c r="QA13" i="3"/>
  <c r="QB35" i="4"/>
  <c r="QB36" i="4" s="1" a="1"/>
  <c r="QB36" i="4" s="1"/>
  <c r="QB37" i="4" s="1"/>
  <c r="QB38" i="4" s="1"/>
  <c r="QB39" i="4" s="1"/>
  <c r="QB83" i="4"/>
  <c r="BG450" i="2"/>
  <c r="BH450" i="2" s="1"/>
  <c r="BF451" i="2"/>
  <c r="AY448" i="2"/>
  <c r="AZ448" i="2" s="1"/>
  <c r="AX449" i="2"/>
  <c r="QG191" i="4"/>
  <c r="QG177" i="4"/>
  <c r="QG161" i="4"/>
  <c r="QG155" i="4"/>
  <c r="QG164" i="4"/>
  <c r="QG154" i="4"/>
  <c r="QG135" i="4"/>
  <c r="QG197" i="4"/>
  <c r="QG188" i="4"/>
  <c r="QG174" i="4"/>
  <c r="QG176" i="4"/>
  <c r="QG148" i="4"/>
  <c r="QG149" i="4"/>
  <c r="QG143" i="4"/>
  <c r="QG195" i="4"/>
  <c r="QG185" i="4"/>
  <c r="QG172" i="4"/>
  <c r="QG173" i="4"/>
  <c r="QG146" i="4"/>
  <c r="QG145" i="4"/>
  <c r="QG139" i="4"/>
  <c r="QG193" i="4"/>
  <c r="QG183" i="4"/>
  <c r="QG168" i="4"/>
  <c r="QG162" i="4"/>
  <c r="QG142" i="4"/>
  <c r="QG138" i="4"/>
  <c r="QG175" i="4"/>
  <c r="QG152" i="4"/>
  <c r="QG192" i="4"/>
  <c r="QG186" i="4"/>
  <c r="QG178" i="4"/>
  <c r="QG159" i="4"/>
  <c r="QG140" i="4"/>
  <c r="QG160" i="4"/>
  <c r="QG136" i="4"/>
  <c r="QG181" i="4"/>
  <c r="QG189" i="4"/>
  <c r="QG157" i="4"/>
  <c r="QG137" i="4"/>
  <c r="QG190" i="4"/>
  <c r="QG153" i="4"/>
  <c r="QG134" i="4"/>
  <c r="QG179" i="4"/>
  <c r="QG144" i="4"/>
  <c r="QG133" i="4"/>
  <c r="QG187" i="4"/>
  <c r="QG171" i="4"/>
  <c r="QG170" i="4"/>
  <c r="QG156" i="4"/>
  <c r="QG163" i="4"/>
  <c r="QG141" i="4"/>
  <c r="QG182" i="4"/>
  <c r="QG194" i="4"/>
  <c r="QG184" i="4"/>
  <c r="QG158" i="4"/>
  <c r="QG196" i="4"/>
  <c r="QG169" i="4"/>
  <c r="QG147" i="4"/>
  <c r="QH132" i="4"/>
  <c r="QF96" i="4"/>
  <c r="QH82" i="4"/>
  <c r="QB13" i="3" l="1"/>
  <c r="QC83" i="4"/>
  <c r="QC35" i="4"/>
  <c r="QC36" i="4" s="1" a="1"/>
  <c r="QC36" i="4" s="1"/>
  <c r="QC37" i="4" s="1"/>
  <c r="QC38" i="4" s="1"/>
  <c r="QC39" i="4" s="1"/>
  <c r="QA98" i="4"/>
  <c r="QB85" i="4"/>
  <c r="QD9" i="3"/>
  <c r="QD10" i="3" s="1"/>
  <c r="QG96" i="4"/>
  <c r="QI82" i="4"/>
  <c r="AY449" i="2"/>
  <c r="AZ449" i="2" s="1"/>
  <c r="AX450" i="2"/>
  <c r="QH195" i="4"/>
  <c r="QH187" i="4"/>
  <c r="QH170" i="4"/>
  <c r="QH162" i="4"/>
  <c r="QH147" i="4"/>
  <c r="QH135" i="4"/>
  <c r="QH136" i="4"/>
  <c r="QH192" i="4"/>
  <c r="QH183" i="4"/>
  <c r="QH184" i="4"/>
  <c r="QH163" i="4"/>
  <c r="QH141" i="4"/>
  <c r="QH148" i="4"/>
  <c r="QH155" i="4"/>
  <c r="QH152" i="4"/>
  <c r="QH191" i="4"/>
  <c r="QH176" i="4"/>
  <c r="QH169" i="4"/>
  <c r="QH156" i="4"/>
  <c r="QH157" i="4"/>
  <c r="QH153" i="4"/>
  <c r="QH139" i="4"/>
  <c r="QH182" i="4"/>
  <c r="QH197" i="4"/>
  <c r="QH190" i="4"/>
  <c r="QH174" i="4"/>
  <c r="QH179" i="4"/>
  <c r="QH154" i="4"/>
  <c r="QH146" i="4"/>
  <c r="QH142" i="4"/>
  <c r="QH178" i="4"/>
  <c r="QH158" i="4"/>
  <c r="QH140" i="4"/>
  <c r="QH181" i="4"/>
  <c r="QH194" i="4"/>
  <c r="QH172" i="4"/>
  <c r="QH149" i="4"/>
  <c r="QH138" i="4"/>
  <c r="QH196" i="4"/>
  <c r="QH168" i="4"/>
  <c r="QH145" i="4"/>
  <c r="QH134" i="4"/>
  <c r="QH193" i="4"/>
  <c r="QH177" i="4"/>
  <c r="QH143" i="4"/>
  <c r="QH161" i="4"/>
  <c r="QH188" i="4"/>
  <c r="QH173" i="4"/>
  <c r="QH175" i="4"/>
  <c r="QH144" i="4"/>
  <c r="QH189" i="4"/>
  <c r="QH164" i="4"/>
  <c r="QH137" i="4"/>
  <c r="QH185" i="4"/>
  <c r="QH160" i="4"/>
  <c r="QH133" i="4"/>
  <c r="QH186" i="4"/>
  <c r="QH171" i="4"/>
  <c r="QH159" i="4"/>
  <c r="QI132" i="4"/>
  <c r="BG451" i="2"/>
  <c r="BH451" i="2" s="1"/>
  <c r="BF452" i="2"/>
  <c r="QB98" i="4" l="1"/>
  <c r="QC85" i="4"/>
  <c r="QE9" i="3"/>
  <c r="QE10" i="3" s="1"/>
  <c r="QC13" i="3"/>
  <c r="QD83" i="4"/>
  <c r="QD35" i="4"/>
  <c r="QD36" i="4" s="1" a="1"/>
  <c r="QD36" i="4" s="1"/>
  <c r="QD37" i="4" s="1"/>
  <c r="QD38" i="4" s="1"/>
  <c r="QD39" i="4" s="1"/>
  <c r="AY450" i="2"/>
  <c r="AZ450" i="2" s="1"/>
  <c r="AX451" i="2"/>
  <c r="BG452" i="2"/>
  <c r="BH452" i="2" s="1"/>
  <c r="BF453" i="2"/>
  <c r="QH96" i="4"/>
  <c r="QJ82" i="4"/>
  <c r="QI196" i="4"/>
  <c r="QI189" i="4"/>
  <c r="QI171" i="4"/>
  <c r="QI183" i="4"/>
  <c r="QI147" i="4"/>
  <c r="QI142" i="4"/>
  <c r="QI168" i="4"/>
  <c r="QI192" i="4"/>
  <c r="QI195" i="4"/>
  <c r="QI178" i="4"/>
  <c r="QI176" i="4"/>
  <c r="QI163" i="4"/>
  <c r="QI141" i="4"/>
  <c r="QI159" i="4"/>
  <c r="QI137" i="4"/>
  <c r="QI181" i="4"/>
  <c r="QI194" i="4"/>
  <c r="QI179" i="4"/>
  <c r="QI156" i="4"/>
  <c r="QI146" i="4"/>
  <c r="QI136" i="4"/>
  <c r="QI186" i="4"/>
  <c r="QI164" i="4"/>
  <c r="QI154" i="4"/>
  <c r="QI139" i="4"/>
  <c r="QI135" i="4"/>
  <c r="QI184" i="4"/>
  <c r="QI162" i="4"/>
  <c r="QI149" i="4"/>
  <c r="QI161" i="4"/>
  <c r="QI134" i="4"/>
  <c r="QI197" i="4"/>
  <c r="QI187" i="4"/>
  <c r="QI160" i="4"/>
  <c r="QI145" i="4"/>
  <c r="QI155" i="4"/>
  <c r="QI133" i="4"/>
  <c r="QI193" i="4"/>
  <c r="QI177" i="4"/>
  <c r="QI185" i="4"/>
  <c r="QI143" i="4"/>
  <c r="QI148" i="4"/>
  <c r="QI191" i="4"/>
  <c r="QI175" i="4"/>
  <c r="QI174" i="4"/>
  <c r="QI172" i="4"/>
  <c r="QI144" i="4"/>
  <c r="QI190" i="4"/>
  <c r="QI173" i="4"/>
  <c r="QI170" i="4"/>
  <c r="QI157" i="4"/>
  <c r="QI140" i="4"/>
  <c r="QI152" i="4"/>
  <c r="QI153" i="4"/>
  <c r="QI138" i="4"/>
  <c r="QI182" i="4"/>
  <c r="QI188" i="4"/>
  <c r="QI169" i="4"/>
  <c r="QI158" i="4"/>
  <c r="QJ132" i="4"/>
  <c r="QD85" i="4" l="1"/>
  <c r="QC98" i="4"/>
  <c r="QF9" i="3"/>
  <c r="QF10" i="3" s="1"/>
  <c r="QD13" i="3"/>
  <c r="QE83" i="4"/>
  <c r="QE35" i="4"/>
  <c r="QE36" i="4" s="1" a="1"/>
  <c r="QE36" i="4" s="1"/>
  <c r="QE37" i="4" s="1"/>
  <c r="QE38" i="4" s="1"/>
  <c r="QE39" i="4" s="1"/>
  <c r="QJ192" i="4"/>
  <c r="QJ177" i="4"/>
  <c r="QJ185" i="4"/>
  <c r="QJ160" i="4"/>
  <c r="QJ142" i="4"/>
  <c r="QJ149" i="4"/>
  <c r="QJ162" i="4"/>
  <c r="QJ152" i="4"/>
  <c r="QJ197" i="4"/>
  <c r="QJ189" i="4"/>
  <c r="QJ171" i="4"/>
  <c r="QJ170" i="4"/>
  <c r="QJ155" i="4"/>
  <c r="QJ158" i="4"/>
  <c r="QJ143" i="4"/>
  <c r="QJ193" i="4"/>
  <c r="QJ173" i="4"/>
  <c r="QJ161" i="4"/>
  <c r="QJ144" i="4"/>
  <c r="QJ154" i="4"/>
  <c r="QJ191" i="4"/>
  <c r="QJ169" i="4"/>
  <c r="QJ172" i="4"/>
  <c r="QJ140" i="4"/>
  <c r="QJ139" i="4"/>
  <c r="QJ190" i="4"/>
  <c r="QJ188" i="4"/>
  <c r="QJ164" i="4"/>
  <c r="QJ168" i="4"/>
  <c r="QJ137" i="4"/>
  <c r="QJ187" i="4"/>
  <c r="QJ178" i="4"/>
  <c r="QJ159" i="4"/>
  <c r="QJ147" i="4"/>
  <c r="QJ135" i="4"/>
  <c r="QJ181" i="4"/>
  <c r="QJ186" i="4"/>
  <c r="QJ176" i="4"/>
  <c r="QJ157" i="4"/>
  <c r="QJ138" i="4"/>
  <c r="QJ133" i="4"/>
  <c r="QJ182" i="4"/>
  <c r="QJ196" i="4"/>
  <c r="QJ184" i="4"/>
  <c r="QJ183" i="4"/>
  <c r="QJ153" i="4"/>
  <c r="QJ136" i="4"/>
  <c r="QJ156" i="4"/>
  <c r="QJ195" i="4"/>
  <c r="QJ179" i="4"/>
  <c r="QJ174" i="4"/>
  <c r="QJ148" i="4"/>
  <c r="QJ134" i="4"/>
  <c r="QJ145" i="4"/>
  <c r="QJ194" i="4"/>
  <c r="QJ175" i="4"/>
  <c r="QJ163" i="4"/>
  <c r="QJ146" i="4"/>
  <c r="QJ141" i="4"/>
  <c r="QK132" i="4"/>
  <c r="BG453" i="2"/>
  <c r="BH453" i="2" s="1"/>
  <c r="BF454" i="2"/>
  <c r="QI96" i="4"/>
  <c r="QK82" i="4"/>
  <c r="AY451" i="2"/>
  <c r="AZ451" i="2" s="1"/>
  <c r="AX452" i="2"/>
  <c r="QG9" i="3" l="1"/>
  <c r="QG10" i="3" s="1"/>
  <c r="QE13" i="3"/>
  <c r="QF35" i="4"/>
  <c r="QF36" i="4" s="1" a="1"/>
  <c r="QF36" i="4" s="1"/>
  <c r="QF37" i="4" s="1"/>
  <c r="QF38" i="4" s="1"/>
  <c r="QF39" i="4" s="1"/>
  <c r="QF83" i="4"/>
  <c r="QD98" i="4"/>
  <c r="QE85" i="4"/>
  <c r="QJ96" i="4"/>
  <c r="QL82" i="4"/>
  <c r="AY452" i="2"/>
  <c r="AZ452" i="2" s="1"/>
  <c r="AX453" i="2"/>
  <c r="BG454" i="2"/>
  <c r="BH454" i="2" s="1"/>
  <c r="BF455" i="2"/>
  <c r="QK196" i="4"/>
  <c r="QK190" i="4"/>
  <c r="QK176" i="4"/>
  <c r="QK175" i="4"/>
  <c r="QK148" i="4"/>
  <c r="QK192" i="4"/>
  <c r="QK183" i="4"/>
  <c r="QK172" i="4"/>
  <c r="QK160" i="4"/>
  <c r="QK197" i="4"/>
  <c r="QK185" i="4"/>
  <c r="QK168" i="4"/>
  <c r="QK153" i="4"/>
  <c r="QK147" i="4"/>
  <c r="QK139" i="4"/>
  <c r="QK193" i="4"/>
  <c r="QK179" i="4"/>
  <c r="QK163" i="4"/>
  <c r="QK146" i="4"/>
  <c r="QK143" i="4"/>
  <c r="QK137" i="4"/>
  <c r="QK195" i="4"/>
  <c r="QK177" i="4"/>
  <c r="QK161" i="4"/>
  <c r="QK144" i="4"/>
  <c r="QK138" i="4"/>
  <c r="QK169" i="4"/>
  <c r="QK152" i="4"/>
  <c r="QK191" i="4"/>
  <c r="QK184" i="4"/>
  <c r="QK171" i="4"/>
  <c r="QK142" i="4"/>
  <c r="QK162" i="4"/>
  <c r="QK136" i="4"/>
  <c r="QK181" i="4"/>
  <c r="QK189" i="4"/>
  <c r="QK178" i="4"/>
  <c r="QK164" i="4"/>
  <c r="QK140" i="4"/>
  <c r="QK156" i="4"/>
  <c r="QK134" i="4"/>
  <c r="QK182" i="4"/>
  <c r="QK194" i="4"/>
  <c r="QK186" i="4"/>
  <c r="QK159" i="4"/>
  <c r="QK173" i="4"/>
  <c r="QK149" i="4"/>
  <c r="QK135" i="4"/>
  <c r="QK188" i="4"/>
  <c r="QK174" i="4"/>
  <c r="QK157" i="4"/>
  <c r="QK158" i="4"/>
  <c r="QK145" i="4"/>
  <c r="QK133" i="4"/>
  <c r="QK187" i="4"/>
  <c r="QK170" i="4"/>
  <c r="QK155" i="4"/>
  <c r="QK154" i="4"/>
  <c r="QK141" i="4"/>
  <c r="QL132" i="4"/>
  <c r="QH9" i="3" l="1"/>
  <c r="QH10" i="3" s="1"/>
  <c r="QE98" i="4"/>
  <c r="QF85" i="4"/>
  <c r="QF13" i="3"/>
  <c r="QG83" i="4"/>
  <c r="QG35" i="4"/>
  <c r="QG36" i="4" s="1" a="1"/>
  <c r="QG36" i="4" s="1"/>
  <c r="QG37" i="4" s="1"/>
  <c r="QG38" i="4" s="1"/>
  <c r="QG39" i="4" s="1"/>
  <c r="BG455" i="2"/>
  <c r="BH455" i="2" s="1"/>
  <c r="BF456" i="2"/>
  <c r="QL190" i="4"/>
  <c r="QL178" i="4"/>
  <c r="QL179" i="4"/>
  <c r="QL161" i="4"/>
  <c r="QL141" i="4"/>
  <c r="QL133" i="4"/>
  <c r="QL157" i="4"/>
  <c r="QL152" i="4"/>
  <c r="QL187" i="4"/>
  <c r="QL176" i="4"/>
  <c r="QL175" i="4"/>
  <c r="QL158" i="4"/>
  <c r="QL169" i="4"/>
  <c r="QL153" i="4"/>
  <c r="QL146" i="4"/>
  <c r="QL181" i="4"/>
  <c r="QL185" i="4"/>
  <c r="QL188" i="4"/>
  <c r="QL171" i="4"/>
  <c r="QL156" i="4"/>
  <c r="QL159" i="4"/>
  <c r="QL142" i="4"/>
  <c r="QL138" i="4"/>
  <c r="QL182" i="4"/>
  <c r="QL196" i="4"/>
  <c r="QL191" i="4"/>
  <c r="QL186" i="4"/>
  <c r="QL164" i="4"/>
  <c r="QL154" i="4"/>
  <c r="QL148" i="4"/>
  <c r="QL155" i="4"/>
  <c r="QL197" i="4"/>
  <c r="QL192" i="4"/>
  <c r="QL174" i="4"/>
  <c r="QL162" i="4"/>
  <c r="QL149" i="4"/>
  <c r="QL140" i="4"/>
  <c r="QL144" i="4"/>
  <c r="QL195" i="4"/>
  <c r="QL184" i="4"/>
  <c r="QL172" i="4"/>
  <c r="QL160" i="4"/>
  <c r="QL147" i="4"/>
  <c r="QL139" i="4"/>
  <c r="QL136" i="4"/>
  <c r="QL194" i="4"/>
  <c r="QL189" i="4"/>
  <c r="QL170" i="4"/>
  <c r="QL173" i="4"/>
  <c r="QL145" i="4"/>
  <c r="QL137" i="4"/>
  <c r="QL134" i="4"/>
  <c r="QL193" i="4"/>
  <c r="QL183" i="4"/>
  <c r="QL168" i="4"/>
  <c r="QL177" i="4"/>
  <c r="QL143" i="4"/>
  <c r="QL135" i="4"/>
  <c r="QL163" i="4"/>
  <c r="QM132" i="4"/>
  <c r="AY453" i="2"/>
  <c r="AZ453" i="2" s="1"/>
  <c r="AX454" i="2"/>
  <c r="QK96" i="4"/>
  <c r="QM82" i="4"/>
  <c r="QF98" i="4" l="1"/>
  <c r="QG85" i="4"/>
  <c r="QI9" i="3"/>
  <c r="QI10" i="3" s="1"/>
  <c r="QG13" i="3"/>
  <c r="QH83" i="4"/>
  <c r="QH35" i="4"/>
  <c r="QH36" i="4" s="1" a="1"/>
  <c r="QH36" i="4" s="1"/>
  <c r="QH37" i="4" s="1"/>
  <c r="QH38" i="4" s="1"/>
  <c r="QH39" i="4" s="1"/>
  <c r="AY454" i="2"/>
  <c r="AZ454" i="2" s="1"/>
  <c r="AX455" i="2"/>
  <c r="QL96" i="4"/>
  <c r="QN82" i="4"/>
  <c r="QM196" i="4"/>
  <c r="QM189" i="4"/>
  <c r="QM175" i="4"/>
  <c r="QM168" i="4"/>
  <c r="QM145" i="4"/>
  <c r="QM144" i="4"/>
  <c r="QM170" i="4"/>
  <c r="QM194" i="4"/>
  <c r="QM187" i="4"/>
  <c r="QM173" i="4"/>
  <c r="QM177" i="4"/>
  <c r="QM143" i="4"/>
  <c r="QM140" i="4"/>
  <c r="QM136" i="4"/>
  <c r="QM193" i="4"/>
  <c r="QM185" i="4"/>
  <c r="QM171" i="4"/>
  <c r="QM161" i="4"/>
  <c r="QM141" i="4"/>
  <c r="QM139" i="4"/>
  <c r="QM138" i="4"/>
  <c r="QM152" i="4"/>
  <c r="QM195" i="4"/>
  <c r="QM186" i="4"/>
  <c r="QM169" i="4"/>
  <c r="QM158" i="4"/>
  <c r="QM176" i="4"/>
  <c r="QM163" i="4"/>
  <c r="QM137" i="4"/>
  <c r="QM181" i="4"/>
  <c r="QM190" i="4"/>
  <c r="QM184" i="4"/>
  <c r="QM164" i="4"/>
  <c r="QM156" i="4"/>
  <c r="QM174" i="4"/>
  <c r="QM157" i="4"/>
  <c r="QM135" i="4"/>
  <c r="QM182" i="4"/>
  <c r="QM188" i="4"/>
  <c r="QM183" i="4"/>
  <c r="QM162" i="4"/>
  <c r="QM154" i="4"/>
  <c r="QM159" i="4"/>
  <c r="QM153" i="4"/>
  <c r="QM133" i="4"/>
  <c r="QM191" i="4"/>
  <c r="QM178" i="4"/>
  <c r="QM160" i="4"/>
  <c r="QM149" i="4"/>
  <c r="QM155" i="4"/>
  <c r="QM146" i="4"/>
  <c r="QM134" i="4"/>
  <c r="QM197" i="4"/>
  <c r="QM192" i="4"/>
  <c r="QM179" i="4"/>
  <c r="QM172" i="4"/>
  <c r="QM147" i="4"/>
  <c r="QM148" i="4"/>
  <c r="QM142" i="4"/>
  <c r="QN132" i="4"/>
  <c r="BG456" i="2"/>
  <c r="BH456" i="2" s="1"/>
  <c r="BF457" i="2"/>
  <c r="QG98" i="4" l="1"/>
  <c r="QH85" i="4"/>
  <c r="QJ9" i="3"/>
  <c r="QJ10" i="3" s="1"/>
  <c r="QH13" i="3"/>
  <c r="QI83" i="4"/>
  <c r="QI35" i="4"/>
  <c r="QI36" i="4" s="1" a="1"/>
  <c r="QI36" i="4" s="1"/>
  <c r="QI37" i="4" s="1"/>
  <c r="QI38" i="4" s="1"/>
  <c r="QI39" i="4" s="1"/>
  <c r="QN192" i="4"/>
  <c r="QN185" i="4"/>
  <c r="QN172" i="4"/>
  <c r="QN159" i="4"/>
  <c r="QN140" i="4"/>
  <c r="QN138" i="4"/>
  <c r="QN158" i="4"/>
  <c r="QN152" i="4"/>
  <c r="QN191" i="4"/>
  <c r="QN179" i="4"/>
  <c r="QN168" i="4"/>
  <c r="QN157" i="4"/>
  <c r="QN170" i="4"/>
  <c r="QN160" i="4"/>
  <c r="QN147" i="4"/>
  <c r="QN181" i="4"/>
  <c r="QN188" i="4"/>
  <c r="QN177" i="4"/>
  <c r="QN163" i="4"/>
  <c r="QN155" i="4"/>
  <c r="QN149" i="4"/>
  <c r="QN156" i="4"/>
  <c r="QN139" i="4"/>
  <c r="QN182" i="4"/>
  <c r="QN196" i="4"/>
  <c r="QN187" i="4"/>
  <c r="QN175" i="4"/>
  <c r="QN161" i="4"/>
  <c r="QN153" i="4"/>
  <c r="QN141" i="4"/>
  <c r="QN145" i="4"/>
  <c r="QN197" i="4"/>
  <c r="QN186" i="4"/>
  <c r="QN173" i="4"/>
  <c r="QN176" i="4"/>
  <c r="QN148" i="4"/>
  <c r="QN136" i="4"/>
  <c r="QN137" i="4"/>
  <c r="QN195" i="4"/>
  <c r="QN184" i="4"/>
  <c r="QN171" i="4"/>
  <c r="QN174" i="4"/>
  <c r="QN146" i="4"/>
  <c r="QN134" i="4"/>
  <c r="QN135" i="4"/>
  <c r="QN194" i="4"/>
  <c r="QN193" i="4"/>
  <c r="QN169" i="4"/>
  <c r="QN178" i="4"/>
  <c r="QN144" i="4"/>
  <c r="QN154" i="4"/>
  <c r="QN133" i="4"/>
  <c r="QN164" i="4"/>
  <c r="QN190" i="4"/>
  <c r="QN189" i="4"/>
  <c r="QN183" i="4"/>
  <c r="QN162" i="4"/>
  <c r="QN142" i="4"/>
  <c r="QN143" i="4"/>
  <c r="QO132" i="4"/>
  <c r="QM96" i="4"/>
  <c r="QO82" i="4"/>
  <c r="BG457" i="2"/>
  <c r="BH457" i="2" s="1"/>
  <c r="BF458" i="2"/>
  <c r="AY455" i="2"/>
  <c r="AZ455" i="2" s="1"/>
  <c r="AX456" i="2"/>
  <c r="QK9" i="3" l="1"/>
  <c r="QK10" i="3" s="1"/>
  <c r="QH98" i="4"/>
  <c r="QI85" i="4"/>
  <c r="QI13" i="3"/>
  <c r="QJ83" i="4"/>
  <c r="QJ35" i="4"/>
  <c r="QJ36" i="4" s="1" a="1"/>
  <c r="QJ36" i="4" s="1"/>
  <c r="QJ37" i="4" s="1"/>
  <c r="QJ38" i="4" s="1"/>
  <c r="QJ39" i="4" s="1"/>
  <c r="BG458" i="2"/>
  <c r="BH458" i="2" s="1"/>
  <c r="BF459" i="2"/>
  <c r="QN96" i="4"/>
  <c r="QP82" i="4"/>
  <c r="QO196" i="4"/>
  <c r="QO188" i="4"/>
  <c r="QO176" i="4"/>
  <c r="QO169" i="4"/>
  <c r="QO146" i="4"/>
  <c r="QO145" i="4"/>
  <c r="QO137" i="4"/>
  <c r="QO195" i="4"/>
  <c r="QO183" i="4"/>
  <c r="QO174" i="4"/>
  <c r="QO178" i="4"/>
  <c r="QO144" i="4"/>
  <c r="QO141" i="4"/>
  <c r="QO171" i="4"/>
  <c r="QO193" i="4"/>
  <c r="QO185" i="4"/>
  <c r="QO172" i="4"/>
  <c r="QO162" i="4"/>
  <c r="QO142" i="4"/>
  <c r="QO138" i="4"/>
  <c r="QO139" i="4"/>
  <c r="QO152" i="4"/>
  <c r="QO192" i="4"/>
  <c r="QO179" i="4"/>
  <c r="QO170" i="4"/>
  <c r="QO159" i="4"/>
  <c r="QO140" i="4"/>
  <c r="QO164" i="4"/>
  <c r="QO136" i="4"/>
  <c r="QO181" i="4"/>
  <c r="QO194" i="4"/>
  <c r="QO177" i="4"/>
  <c r="QO168" i="4"/>
  <c r="QO157" i="4"/>
  <c r="QO175" i="4"/>
  <c r="QO158" i="4"/>
  <c r="QO134" i="4"/>
  <c r="QO182" i="4"/>
  <c r="QO191" i="4"/>
  <c r="QO190" i="4"/>
  <c r="QO163" i="4"/>
  <c r="QO155" i="4"/>
  <c r="QO160" i="4"/>
  <c r="QO154" i="4"/>
  <c r="QO133" i="4"/>
  <c r="QO189" i="4"/>
  <c r="QO187" i="4"/>
  <c r="QO161" i="4"/>
  <c r="QO153" i="4"/>
  <c r="QO156" i="4"/>
  <c r="QO147" i="4"/>
  <c r="QO135" i="4"/>
  <c r="QO143" i="4"/>
  <c r="QO197" i="4"/>
  <c r="QO186" i="4"/>
  <c r="QO184" i="4"/>
  <c r="QO173" i="4"/>
  <c r="QO148" i="4"/>
  <c r="QO149" i="4"/>
  <c r="QP132" i="4"/>
  <c r="AY456" i="2"/>
  <c r="AZ456" i="2" s="1"/>
  <c r="AX457" i="2"/>
  <c r="QL9" i="3" l="1"/>
  <c r="QL10" i="3" s="1"/>
  <c r="QJ13" i="3"/>
  <c r="QK35" i="4"/>
  <c r="QK36" i="4" s="1" a="1"/>
  <c r="QK36" i="4" s="1"/>
  <c r="QK37" i="4" s="1"/>
  <c r="QK38" i="4" s="1"/>
  <c r="QK39" i="4" s="1"/>
  <c r="QK83" i="4"/>
  <c r="QI98" i="4"/>
  <c r="QJ85" i="4"/>
  <c r="QP191" i="4"/>
  <c r="QP178" i="4"/>
  <c r="QP177" i="4"/>
  <c r="QP163" i="4"/>
  <c r="QP141" i="4"/>
  <c r="QP155" i="4"/>
  <c r="QP159" i="4"/>
  <c r="QP152" i="4"/>
  <c r="QP189" i="4"/>
  <c r="QP176" i="4"/>
  <c r="QP173" i="4"/>
  <c r="QP158" i="4"/>
  <c r="QP171" i="4"/>
  <c r="QP144" i="4"/>
  <c r="QP148" i="4"/>
  <c r="QP181" i="4"/>
  <c r="QP193" i="4"/>
  <c r="QP184" i="4"/>
  <c r="QP169" i="4"/>
  <c r="QP156" i="4"/>
  <c r="QP153" i="4"/>
  <c r="QP139" i="4"/>
  <c r="QP140" i="4"/>
  <c r="QP182" i="4"/>
  <c r="QP197" i="4"/>
  <c r="QP190" i="4"/>
  <c r="QP183" i="4"/>
  <c r="QP164" i="4"/>
  <c r="QP154" i="4"/>
  <c r="QP142" i="4"/>
  <c r="QP161" i="4"/>
  <c r="QP194" i="4"/>
  <c r="QP188" i="4"/>
  <c r="QP174" i="4"/>
  <c r="QP162" i="4"/>
  <c r="QP149" i="4"/>
  <c r="QP138" i="4"/>
  <c r="QP157" i="4"/>
  <c r="QP196" i="4"/>
  <c r="QP187" i="4"/>
  <c r="QP172" i="4"/>
  <c r="QP160" i="4"/>
  <c r="QP147" i="4"/>
  <c r="QP137" i="4"/>
  <c r="QP146" i="4"/>
  <c r="QP195" i="4"/>
  <c r="QP185" i="4"/>
  <c r="QP170" i="4"/>
  <c r="QP175" i="4"/>
  <c r="QP145" i="4"/>
  <c r="QP135" i="4"/>
  <c r="QP136" i="4"/>
  <c r="QP133" i="4"/>
  <c r="QP134" i="4"/>
  <c r="QP192" i="4"/>
  <c r="QP186" i="4"/>
  <c r="QP168" i="4"/>
  <c r="QP179" i="4"/>
  <c r="QP143" i="4"/>
  <c r="QQ132" i="4"/>
  <c r="QO96" i="4"/>
  <c r="QQ82" i="4"/>
  <c r="AY457" i="2"/>
  <c r="AZ457" i="2" s="1"/>
  <c r="AX458" i="2"/>
  <c r="BG459" i="2"/>
  <c r="BH459" i="2" s="1"/>
  <c r="BF460" i="2"/>
  <c r="QJ98" i="4" l="1"/>
  <c r="QK85" i="4"/>
  <c r="QM9" i="3"/>
  <c r="QM10" i="3" s="1"/>
  <c r="QK13" i="3"/>
  <c r="QL35" i="4"/>
  <c r="QL36" i="4" s="1" a="1"/>
  <c r="QL36" i="4" s="1"/>
  <c r="QL37" i="4" s="1"/>
  <c r="QL38" i="4" s="1"/>
  <c r="QL39" i="4" s="1"/>
  <c r="QL83" i="4"/>
  <c r="QP96" i="4"/>
  <c r="QR82" i="4"/>
  <c r="QQ195" i="4"/>
  <c r="QQ185" i="4"/>
  <c r="QQ175" i="4"/>
  <c r="QQ170" i="4"/>
  <c r="QQ145" i="4"/>
  <c r="QQ146" i="4"/>
  <c r="QQ172" i="4"/>
  <c r="QQ196" i="4"/>
  <c r="QQ184" i="4"/>
  <c r="QQ173" i="4"/>
  <c r="QQ179" i="4"/>
  <c r="QQ143" i="4"/>
  <c r="QQ142" i="4"/>
  <c r="QQ136" i="4"/>
  <c r="QQ194" i="4"/>
  <c r="QQ187" i="4"/>
  <c r="QQ171" i="4"/>
  <c r="QQ163" i="4"/>
  <c r="QQ141" i="4"/>
  <c r="QQ139" i="4"/>
  <c r="QQ138" i="4"/>
  <c r="QQ152" i="4"/>
  <c r="QQ193" i="4"/>
  <c r="QQ186" i="4"/>
  <c r="QQ169" i="4"/>
  <c r="QQ158" i="4"/>
  <c r="QQ191" i="4"/>
  <c r="QQ159" i="4"/>
  <c r="QQ137" i="4"/>
  <c r="QQ181" i="4"/>
  <c r="QQ192" i="4"/>
  <c r="QQ178" i="4"/>
  <c r="QQ164" i="4"/>
  <c r="QQ156" i="4"/>
  <c r="QQ168" i="4"/>
  <c r="QQ155" i="4"/>
  <c r="QQ135" i="4"/>
  <c r="QQ182" i="4"/>
  <c r="QQ190" i="4"/>
  <c r="QQ183" i="4"/>
  <c r="QQ162" i="4"/>
  <c r="QQ154" i="4"/>
  <c r="QQ161" i="4"/>
  <c r="QQ148" i="4"/>
  <c r="QQ133" i="4"/>
  <c r="QQ188" i="4"/>
  <c r="QQ177" i="4"/>
  <c r="QQ160" i="4"/>
  <c r="QQ149" i="4"/>
  <c r="QQ157" i="4"/>
  <c r="QQ144" i="4"/>
  <c r="QQ134" i="4"/>
  <c r="QQ153" i="4"/>
  <c r="QQ140" i="4"/>
  <c r="QQ197" i="4"/>
  <c r="QQ189" i="4"/>
  <c r="QQ176" i="4"/>
  <c r="QQ174" i="4"/>
  <c r="QQ147" i="4"/>
  <c r="QR132" i="4"/>
  <c r="AY458" i="2"/>
  <c r="AZ458" i="2" s="1"/>
  <c r="AX459" i="2"/>
  <c r="BG460" i="2"/>
  <c r="BH460" i="2" s="1"/>
  <c r="BF461" i="2"/>
  <c r="QK98" i="4" l="1"/>
  <c r="QL85" i="4"/>
  <c r="QN9" i="3"/>
  <c r="QN10" i="3" s="1"/>
  <c r="QL13" i="3"/>
  <c r="QM35" i="4"/>
  <c r="QM36" i="4" s="1" a="1"/>
  <c r="QM36" i="4" s="1"/>
  <c r="QM37" i="4" s="1"/>
  <c r="QM38" i="4" s="1"/>
  <c r="QM39" i="4" s="1"/>
  <c r="QM83" i="4"/>
  <c r="QR190" i="4"/>
  <c r="QR184" i="4"/>
  <c r="QR178" i="4"/>
  <c r="QR160" i="4"/>
  <c r="QR142" i="4"/>
  <c r="QR156" i="4"/>
  <c r="QR133" i="4"/>
  <c r="QR152" i="4"/>
  <c r="QR187" i="4"/>
  <c r="QR183" i="4"/>
  <c r="QR174" i="4"/>
  <c r="QR159" i="4"/>
  <c r="QR140" i="4"/>
  <c r="QR145" i="4"/>
  <c r="QR149" i="4"/>
  <c r="QR181" i="4"/>
  <c r="QR191" i="4"/>
  <c r="QR179" i="4"/>
  <c r="QR170" i="4"/>
  <c r="QR157" i="4"/>
  <c r="QR172" i="4"/>
  <c r="QR162" i="4"/>
  <c r="QR141" i="4"/>
  <c r="QR182" i="4"/>
  <c r="QR196" i="4"/>
  <c r="QR189" i="4"/>
  <c r="QR177" i="4"/>
  <c r="QR176" i="4"/>
  <c r="QR155" i="4"/>
  <c r="QR154" i="4"/>
  <c r="QR158" i="4"/>
  <c r="QR195" i="4"/>
  <c r="QR186" i="4"/>
  <c r="QR175" i="4"/>
  <c r="QR163" i="4"/>
  <c r="QR153" i="4"/>
  <c r="QR143" i="4"/>
  <c r="QR147" i="4"/>
  <c r="QR197" i="4"/>
  <c r="QR192" i="4"/>
  <c r="QR173" i="4"/>
  <c r="QR161" i="4"/>
  <c r="QR148" i="4"/>
  <c r="QR139" i="4"/>
  <c r="QR138" i="4"/>
  <c r="QR194" i="4"/>
  <c r="QR188" i="4"/>
  <c r="QR171" i="4"/>
  <c r="QR168" i="4"/>
  <c r="QR146" i="4"/>
  <c r="QR136" i="4"/>
  <c r="QR137" i="4"/>
  <c r="QR144" i="4"/>
  <c r="QR134" i="4"/>
  <c r="QR135" i="4"/>
  <c r="QR193" i="4"/>
  <c r="QR185" i="4"/>
  <c r="QR169" i="4"/>
  <c r="QR164" i="4"/>
  <c r="QS132" i="4"/>
  <c r="BG461" i="2"/>
  <c r="BH461" i="2" s="1"/>
  <c r="BF462" i="2"/>
  <c r="AY459" i="2"/>
  <c r="AZ459" i="2" s="1"/>
  <c r="AX460" i="2"/>
  <c r="QQ96" i="4"/>
  <c r="QS82" i="4"/>
  <c r="QO9" i="3" l="1"/>
  <c r="QO10" i="3" s="1"/>
  <c r="QM13" i="3"/>
  <c r="QN35" i="4"/>
  <c r="QN36" i="4" s="1" a="1"/>
  <c r="QN36" i="4" s="1"/>
  <c r="QN37" i="4" s="1"/>
  <c r="QN38" i="4" s="1"/>
  <c r="QN39" i="4" s="1"/>
  <c r="QN83" i="4"/>
  <c r="QL98" i="4"/>
  <c r="QM85" i="4"/>
  <c r="BG462" i="2"/>
  <c r="BH462" i="2" s="1"/>
  <c r="BF463" i="2"/>
  <c r="QS196" i="4"/>
  <c r="QS187" i="4"/>
  <c r="QS185" i="4"/>
  <c r="QS175" i="4"/>
  <c r="QS148" i="4"/>
  <c r="QS154" i="4"/>
  <c r="QS137" i="4"/>
  <c r="QS193" i="4"/>
  <c r="QS186" i="4"/>
  <c r="QS174" i="4"/>
  <c r="QS171" i="4"/>
  <c r="QS146" i="4"/>
  <c r="QS147" i="4"/>
  <c r="QS173" i="4"/>
  <c r="QS192" i="4"/>
  <c r="QS183" i="4"/>
  <c r="QS172" i="4"/>
  <c r="QS164" i="4"/>
  <c r="QS144" i="4"/>
  <c r="QS143" i="4"/>
  <c r="QS139" i="4"/>
  <c r="QS152" i="4"/>
  <c r="QS194" i="4"/>
  <c r="QS190" i="4"/>
  <c r="QS170" i="4"/>
  <c r="QS160" i="4"/>
  <c r="QS142" i="4"/>
  <c r="QS138" i="4"/>
  <c r="QS136" i="4"/>
  <c r="QS181" i="4"/>
  <c r="QS195" i="4"/>
  <c r="QS179" i="4"/>
  <c r="QS168" i="4"/>
  <c r="QS159" i="4"/>
  <c r="QS140" i="4"/>
  <c r="QS156" i="4"/>
  <c r="QS134" i="4"/>
  <c r="QS182" i="4"/>
  <c r="QS191" i="4"/>
  <c r="QS177" i="4"/>
  <c r="QS176" i="4"/>
  <c r="QS157" i="4"/>
  <c r="QS169" i="4"/>
  <c r="QS149" i="4"/>
  <c r="QS133" i="4"/>
  <c r="QS189" i="4"/>
  <c r="QS184" i="4"/>
  <c r="QS163" i="4"/>
  <c r="QS155" i="4"/>
  <c r="QS162" i="4"/>
  <c r="QS145" i="4"/>
  <c r="QS135" i="4"/>
  <c r="QS153" i="4"/>
  <c r="QS158" i="4"/>
  <c r="QS141" i="4"/>
  <c r="QS197" i="4"/>
  <c r="QS188" i="4"/>
  <c r="QS178" i="4"/>
  <c r="QS161" i="4"/>
  <c r="QT132" i="4"/>
  <c r="AY460" i="2"/>
  <c r="AZ460" i="2" s="1"/>
  <c r="AX461" i="2"/>
  <c r="QR96" i="4"/>
  <c r="QT82" i="4"/>
  <c r="QM98" i="4" l="1"/>
  <c r="QN85" i="4"/>
  <c r="QP9" i="3"/>
  <c r="QP10" i="3" s="1"/>
  <c r="QN13" i="3"/>
  <c r="QO35" i="4"/>
  <c r="QO36" i="4" s="1" a="1"/>
  <c r="QO36" i="4" s="1"/>
  <c r="QO37" i="4" s="1"/>
  <c r="QO38" i="4" s="1"/>
  <c r="QO39" i="4" s="1"/>
  <c r="QO83" i="4"/>
  <c r="QT191" i="4"/>
  <c r="QT188" i="4"/>
  <c r="QT175" i="4"/>
  <c r="QT158" i="4"/>
  <c r="QT173" i="4"/>
  <c r="QT138" i="4"/>
  <c r="QT134" i="4"/>
  <c r="QT152" i="4"/>
  <c r="QT192" i="4"/>
  <c r="QT178" i="4"/>
  <c r="QT171" i="4"/>
  <c r="QT156" i="4"/>
  <c r="QT155" i="4"/>
  <c r="QT183" i="4"/>
  <c r="QT153" i="4"/>
  <c r="QT181" i="4"/>
  <c r="QT190" i="4"/>
  <c r="QT176" i="4"/>
  <c r="QT177" i="4"/>
  <c r="QT154" i="4"/>
  <c r="QT144" i="4"/>
  <c r="QT163" i="4"/>
  <c r="QT142" i="4"/>
  <c r="QT182" i="4"/>
  <c r="QT197" i="4"/>
  <c r="QT187" i="4"/>
  <c r="QT174" i="4"/>
  <c r="QT164" i="4"/>
  <c r="QT149" i="4"/>
  <c r="QT137" i="4"/>
  <c r="QT159" i="4"/>
  <c r="QT196" i="4"/>
  <c r="QT185" i="4"/>
  <c r="QT172" i="4"/>
  <c r="QT162" i="4"/>
  <c r="QT147" i="4"/>
  <c r="QT135" i="4"/>
  <c r="QT148" i="4"/>
  <c r="QT194" i="4"/>
  <c r="QT189" i="4"/>
  <c r="QT170" i="4"/>
  <c r="QT160" i="4"/>
  <c r="QT145" i="4"/>
  <c r="QT133" i="4"/>
  <c r="QT140" i="4"/>
  <c r="QT195" i="4"/>
  <c r="QT186" i="4"/>
  <c r="QT168" i="4"/>
  <c r="QT169" i="4"/>
  <c r="QT143" i="4"/>
  <c r="QT157" i="4"/>
  <c r="QT139" i="4"/>
  <c r="QT161" i="4"/>
  <c r="QT141" i="4"/>
  <c r="QT146" i="4"/>
  <c r="QT136" i="4"/>
  <c r="QT193" i="4"/>
  <c r="QT184" i="4"/>
  <c r="QT179" i="4"/>
  <c r="QU132" i="4"/>
  <c r="QS96" i="4"/>
  <c r="QU82" i="4"/>
  <c r="BG463" i="2"/>
  <c r="BH463" i="2" s="1"/>
  <c r="BF464" i="2"/>
  <c r="AY461" i="2"/>
  <c r="AZ461" i="2" s="1"/>
  <c r="AX462" i="2"/>
  <c r="QO85" i="4" l="1"/>
  <c r="QN98" i="4"/>
  <c r="QQ9" i="3"/>
  <c r="QQ10" i="3" s="1"/>
  <c r="QO13" i="3"/>
  <c r="QP35" i="4"/>
  <c r="QP36" i="4" s="1" a="1"/>
  <c r="QP36" i="4" s="1"/>
  <c r="QP37" i="4" s="1"/>
  <c r="QP38" i="4" s="1"/>
  <c r="QP39" i="4" s="1"/>
  <c r="QP83" i="4"/>
  <c r="BG464" i="2"/>
  <c r="BH464" i="2" s="1"/>
  <c r="BF465" i="2"/>
  <c r="QT96" i="4"/>
  <c r="QV82" i="4"/>
  <c r="QU196" i="4"/>
  <c r="QU189" i="4"/>
  <c r="QU173" i="4"/>
  <c r="QU168" i="4"/>
  <c r="QU143" i="4"/>
  <c r="QU144" i="4"/>
  <c r="QU138" i="4"/>
  <c r="QU195" i="4"/>
  <c r="QU187" i="4"/>
  <c r="QU171" i="4"/>
  <c r="QU161" i="4"/>
  <c r="QU141" i="4"/>
  <c r="QU140" i="4"/>
  <c r="QU136" i="4"/>
  <c r="QU194" i="4"/>
  <c r="QU184" i="4"/>
  <c r="QU169" i="4"/>
  <c r="QU158" i="4"/>
  <c r="QU170" i="4"/>
  <c r="QU139" i="4"/>
  <c r="QU186" i="4"/>
  <c r="QU152" i="4"/>
  <c r="QU192" i="4"/>
  <c r="QU178" i="4"/>
  <c r="QU177" i="4"/>
  <c r="QU156" i="4"/>
  <c r="QU183" i="4"/>
  <c r="QU157" i="4"/>
  <c r="QU137" i="4"/>
  <c r="QU181" i="4"/>
  <c r="QU191" i="4"/>
  <c r="QU185" i="4"/>
  <c r="QU164" i="4"/>
  <c r="QU154" i="4"/>
  <c r="QU163" i="4"/>
  <c r="QU153" i="4"/>
  <c r="QU135" i="4"/>
  <c r="QU182" i="4"/>
  <c r="QU193" i="4"/>
  <c r="QU179" i="4"/>
  <c r="QU162" i="4"/>
  <c r="QU149" i="4"/>
  <c r="QU159" i="4"/>
  <c r="QU146" i="4"/>
  <c r="QU134" i="4"/>
  <c r="QU190" i="4"/>
  <c r="QU176" i="4"/>
  <c r="QU160" i="4"/>
  <c r="QU147" i="4"/>
  <c r="QU155" i="4"/>
  <c r="QU142" i="4"/>
  <c r="QU133" i="4"/>
  <c r="QU172" i="4"/>
  <c r="QU145" i="4"/>
  <c r="QU148" i="4"/>
  <c r="QU174" i="4"/>
  <c r="QU197" i="4"/>
  <c r="QU188" i="4"/>
  <c r="QU175" i="4"/>
  <c r="QV132" i="4"/>
  <c r="AY462" i="2"/>
  <c r="AZ462" i="2" s="1"/>
  <c r="AX463" i="2"/>
  <c r="QR9" i="3" l="1"/>
  <c r="QR10" i="3" s="1"/>
  <c r="QP13" i="3"/>
  <c r="QQ35" i="4"/>
  <c r="QQ36" i="4" s="1" a="1"/>
  <c r="QQ36" i="4" s="1"/>
  <c r="QQ37" i="4" s="1"/>
  <c r="QQ38" i="4" s="1"/>
  <c r="QQ39" i="4" s="1"/>
  <c r="QQ83" i="4"/>
  <c r="QO98" i="4"/>
  <c r="QP85" i="4"/>
  <c r="QV190" i="4"/>
  <c r="QV179" i="4"/>
  <c r="QV168" i="4"/>
  <c r="QV157" i="4"/>
  <c r="QV174" i="4"/>
  <c r="QV147" i="4"/>
  <c r="QV154" i="4"/>
  <c r="QV152" i="4"/>
  <c r="QV194" i="4"/>
  <c r="QV177" i="4"/>
  <c r="QV178" i="4"/>
  <c r="QV155" i="4"/>
  <c r="QV156" i="4"/>
  <c r="QV139" i="4"/>
  <c r="QV143" i="4"/>
  <c r="QV181" i="4"/>
  <c r="QV187" i="4"/>
  <c r="QV176" i="4"/>
  <c r="QV163" i="4"/>
  <c r="QV153" i="4"/>
  <c r="QV145" i="4"/>
  <c r="QV164" i="4"/>
  <c r="QV138" i="4"/>
  <c r="QV182" i="4"/>
  <c r="QV196" i="4"/>
  <c r="QV188" i="4"/>
  <c r="QV175" i="4"/>
  <c r="QV161" i="4"/>
  <c r="QV148" i="4"/>
  <c r="QV136" i="4"/>
  <c r="QV149" i="4"/>
  <c r="QV195" i="4"/>
  <c r="QV186" i="4"/>
  <c r="QV173" i="4"/>
  <c r="QV191" i="4"/>
  <c r="QV146" i="4"/>
  <c r="QV134" i="4"/>
  <c r="QV141" i="4"/>
  <c r="QV197" i="4"/>
  <c r="QV184" i="4"/>
  <c r="QV171" i="4"/>
  <c r="QV170" i="4"/>
  <c r="QV144" i="4"/>
  <c r="QV189" i="4"/>
  <c r="QV137" i="4"/>
  <c r="QV192" i="4"/>
  <c r="QV185" i="4"/>
  <c r="QV169" i="4"/>
  <c r="QV162" i="4"/>
  <c r="QV142" i="4"/>
  <c r="QV160" i="4"/>
  <c r="QV135" i="4"/>
  <c r="QV172" i="4"/>
  <c r="QV159" i="4"/>
  <c r="QV140" i="4"/>
  <c r="QV158" i="4"/>
  <c r="QV133" i="4"/>
  <c r="QV193" i="4"/>
  <c r="QV183" i="4"/>
  <c r="QW132" i="4"/>
  <c r="QU96" i="4"/>
  <c r="QW82" i="4"/>
  <c r="AY463" i="2"/>
  <c r="AZ463" i="2" s="1"/>
  <c r="AX464" i="2"/>
  <c r="BG465" i="2"/>
  <c r="BH465" i="2" s="1"/>
  <c r="BF466" i="2"/>
  <c r="QS9" i="3" l="1"/>
  <c r="QS10" i="3" s="1"/>
  <c r="QQ13" i="3"/>
  <c r="QR35" i="4"/>
  <c r="QR36" i="4" s="1" a="1"/>
  <c r="QR36" i="4" s="1"/>
  <c r="QR37" i="4" s="1"/>
  <c r="QR38" i="4" s="1"/>
  <c r="QR39" i="4" s="1"/>
  <c r="QR83" i="4"/>
  <c r="QP98" i="4"/>
  <c r="QQ85" i="4"/>
  <c r="QV96" i="4"/>
  <c r="QX82" i="4"/>
  <c r="QW196" i="4"/>
  <c r="QW190" i="4"/>
  <c r="QW168" i="4"/>
  <c r="QW159" i="4"/>
  <c r="QW140" i="4"/>
  <c r="QW186" i="4"/>
  <c r="QW175" i="4"/>
  <c r="QW181" i="4"/>
  <c r="QW195" i="4"/>
  <c r="QW183" i="4"/>
  <c r="QW178" i="4"/>
  <c r="QW157" i="4"/>
  <c r="QW171" i="4"/>
  <c r="QW160" i="4"/>
  <c r="QW184" i="4"/>
  <c r="QW182" i="4"/>
  <c r="QW194" i="4"/>
  <c r="QW188" i="4"/>
  <c r="QW163" i="4"/>
  <c r="QW155" i="4"/>
  <c r="QW164" i="4"/>
  <c r="QW158" i="4"/>
  <c r="QW176" i="4"/>
  <c r="QW193" i="4"/>
  <c r="QW179" i="4"/>
  <c r="QW161" i="4"/>
  <c r="QW153" i="4"/>
  <c r="QW156" i="4"/>
  <c r="QW154" i="4"/>
  <c r="QW136" i="4"/>
  <c r="QW192" i="4"/>
  <c r="QW177" i="4"/>
  <c r="QW187" i="4"/>
  <c r="QW148" i="4"/>
  <c r="QW149" i="4"/>
  <c r="QW147" i="4"/>
  <c r="QW134" i="4"/>
  <c r="QW191" i="4"/>
  <c r="QW174" i="4"/>
  <c r="QW173" i="4"/>
  <c r="QW146" i="4"/>
  <c r="QW145" i="4"/>
  <c r="QW143" i="4"/>
  <c r="QW135" i="4"/>
  <c r="QW189" i="4"/>
  <c r="QW172" i="4"/>
  <c r="QW169" i="4"/>
  <c r="QW144" i="4"/>
  <c r="QW141" i="4"/>
  <c r="QW139" i="4"/>
  <c r="QW133" i="4"/>
  <c r="QW170" i="4"/>
  <c r="QW162" i="4"/>
  <c r="QW142" i="4"/>
  <c r="QW138" i="4"/>
  <c r="QW137" i="4"/>
  <c r="QW197" i="4"/>
  <c r="QW152" i="4"/>
  <c r="QW185" i="4"/>
  <c r="QX132" i="4"/>
  <c r="AY464" i="2"/>
  <c r="AZ464" i="2" s="1"/>
  <c r="AX465" i="2"/>
  <c r="BG466" i="2"/>
  <c r="BH466" i="2" s="1"/>
  <c r="BF467" i="2"/>
  <c r="QQ98" i="4" l="1"/>
  <c r="QR85" i="4"/>
  <c r="QT9" i="3"/>
  <c r="QT10" i="3" s="1"/>
  <c r="QR13" i="3"/>
  <c r="QS35" i="4"/>
  <c r="QS36" i="4" s="1" a="1"/>
  <c r="QS36" i="4" s="1"/>
  <c r="QS37" i="4" s="1"/>
  <c r="QS38" i="4" s="1"/>
  <c r="QS39" i="4" s="1"/>
  <c r="QS83" i="4"/>
  <c r="QX191" i="4"/>
  <c r="QX183" i="4"/>
  <c r="QX173" i="4"/>
  <c r="QX158" i="4"/>
  <c r="QX175" i="4"/>
  <c r="QX159" i="4"/>
  <c r="QX155" i="4"/>
  <c r="QX188" i="4"/>
  <c r="QX178" i="4"/>
  <c r="QX169" i="4"/>
  <c r="QX156" i="4"/>
  <c r="QX184" i="4"/>
  <c r="QX148" i="4"/>
  <c r="QX144" i="4"/>
  <c r="QX190" i="4"/>
  <c r="QX176" i="4"/>
  <c r="QX179" i="4"/>
  <c r="QX154" i="4"/>
  <c r="QX157" i="4"/>
  <c r="QX140" i="4"/>
  <c r="QX139" i="4"/>
  <c r="QX197" i="4"/>
  <c r="QX189" i="4"/>
  <c r="QX174" i="4"/>
  <c r="QX164" i="4"/>
  <c r="QX149" i="4"/>
  <c r="QX146" i="4"/>
  <c r="QX153" i="4"/>
  <c r="QX152" i="4"/>
  <c r="QX194" i="4"/>
  <c r="QX187" i="4"/>
  <c r="QX172" i="4"/>
  <c r="QX162" i="4"/>
  <c r="QX147" i="4"/>
  <c r="QX137" i="4"/>
  <c r="QX142" i="4"/>
  <c r="QX181" i="4"/>
  <c r="QX193" i="4"/>
  <c r="QX185" i="4"/>
  <c r="QX170" i="4"/>
  <c r="QX160" i="4"/>
  <c r="QX145" i="4"/>
  <c r="QX135" i="4"/>
  <c r="QX138" i="4"/>
  <c r="QX182" i="4"/>
  <c r="QX195" i="4"/>
  <c r="QX196" i="4"/>
  <c r="QX168" i="4"/>
  <c r="QX171" i="4"/>
  <c r="QX143" i="4"/>
  <c r="QX133" i="4"/>
  <c r="QX136" i="4"/>
  <c r="QX186" i="4"/>
  <c r="QX177" i="4"/>
  <c r="QX163" i="4"/>
  <c r="QX141" i="4"/>
  <c r="QX161" i="4"/>
  <c r="QX134" i="4"/>
  <c r="QX192" i="4"/>
  <c r="QY132" i="4"/>
  <c r="BG467" i="2"/>
  <c r="BH467" i="2" s="1"/>
  <c r="BF468" i="2"/>
  <c r="QW96" i="4"/>
  <c r="QY82" i="4"/>
  <c r="AY465" i="2"/>
  <c r="AZ465" i="2" s="1"/>
  <c r="AX466" i="2"/>
  <c r="QU9" i="3" l="1"/>
  <c r="QU10" i="3" s="1"/>
  <c r="QS13" i="3"/>
  <c r="QT35" i="4"/>
  <c r="QT36" i="4" s="1" a="1"/>
  <c r="QT36" i="4" s="1"/>
  <c r="QT37" i="4" s="1"/>
  <c r="QT38" i="4" s="1"/>
  <c r="QT39" i="4" s="1"/>
  <c r="QT83" i="4"/>
  <c r="QS85" i="4"/>
  <c r="QR98" i="4"/>
  <c r="QX96" i="4"/>
  <c r="QZ82" i="4"/>
  <c r="BG468" i="2"/>
  <c r="BH468" i="2" s="1"/>
  <c r="BF469" i="2"/>
  <c r="QY196" i="4"/>
  <c r="QY186" i="4"/>
  <c r="QY171" i="4"/>
  <c r="QY170" i="4"/>
  <c r="QY143" i="4"/>
  <c r="QY189" i="4"/>
  <c r="QY138" i="4"/>
  <c r="QY195" i="4"/>
  <c r="QY184" i="4"/>
  <c r="QY169" i="4"/>
  <c r="QY163" i="4"/>
  <c r="QY141" i="4"/>
  <c r="QY176" i="4"/>
  <c r="QY136" i="4"/>
  <c r="QY194" i="4"/>
  <c r="QY178" i="4"/>
  <c r="QY187" i="4"/>
  <c r="QY158" i="4"/>
  <c r="QY172" i="4"/>
  <c r="QY161" i="4"/>
  <c r="QY168" i="4"/>
  <c r="QY193" i="4"/>
  <c r="QY185" i="4"/>
  <c r="QY179" i="4"/>
  <c r="QY156" i="4"/>
  <c r="QY157" i="4"/>
  <c r="QY159" i="4"/>
  <c r="QY137" i="4"/>
  <c r="QY192" i="4"/>
  <c r="QY177" i="4"/>
  <c r="QY164" i="4"/>
  <c r="QY154" i="4"/>
  <c r="QY153" i="4"/>
  <c r="QY155" i="4"/>
  <c r="QY135" i="4"/>
  <c r="QY191" i="4"/>
  <c r="QY183" i="4"/>
  <c r="QY162" i="4"/>
  <c r="QY149" i="4"/>
  <c r="QY146" i="4"/>
  <c r="QY148" i="4"/>
  <c r="QY134" i="4"/>
  <c r="QY152" i="4"/>
  <c r="QY190" i="4"/>
  <c r="QY175" i="4"/>
  <c r="QY160" i="4"/>
  <c r="QY147" i="4"/>
  <c r="QY142" i="4"/>
  <c r="QY144" i="4"/>
  <c r="QY133" i="4"/>
  <c r="QY181" i="4"/>
  <c r="QY188" i="4"/>
  <c r="QY173" i="4"/>
  <c r="QY174" i="4"/>
  <c r="QY145" i="4"/>
  <c r="QY139" i="4"/>
  <c r="QY140" i="4"/>
  <c r="QY197" i="4"/>
  <c r="QY182" i="4"/>
  <c r="QZ132" i="4"/>
  <c r="AY466" i="2"/>
  <c r="AZ466" i="2" s="1"/>
  <c r="AX467" i="2"/>
  <c r="QV9" i="3" l="1"/>
  <c r="QV10" i="3" s="1"/>
  <c r="QT13" i="3"/>
  <c r="QU83" i="4"/>
  <c r="QU35" i="4"/>
  <c r="QU36" i="4" s="1" a="1"/>
  <c r="QU36" i="4" s="1"/>
  <c r="QU37" i="4" s="1"/>
  <c r="QU38" i="4" s="1"/>
  <c r="QU39" i="4" s="1"/>
  <c r="QS98" i="4"/>
  <c r="QT85" i="4"/>
  <c r="QZ194" i="4"/>
  <c r="QZ185" i="4"/>
  <c r="QZ178" i="4"/>
  <c r="QZ160" i="4"/>
  <c r="QZ142" i="4"/>
  <c r="QZ162" i="4"/>
  <c r="QZ133" i="4"/>
  <c r="QZ191" i="4"/>
  <c r="QZ179" i="4"/>
  <c r="QZ176" i="4"/>
  <c r="QZ159" i="4"/>
  <c r="QZ140" i="4"/>
  <c r="QZ149" i="4"/>
  <c r="QZ156" i="4"/>
  <c r="QZ190" i="4"/>
  <c r="QZ177" i="4"/>
  <c r="QZ174" i="4"/>
  <c r="QZ157" i="4"/>
  <c r="QZ168" i="4"/>
  <c r="QZ141" i="4"/>
  <c r="QZ145" i="4"/>
  <c r="QZ197" i="4"/>
  <c r="QZ189" i="4"/>
  <c r="QZ183" i="4"/>
  <c r="QZ170" i="4"/>
  <c r="QZ155" i="4"/>
  <c r="QZ158" i="4"/>
  <c r="QZ154" i="4"/>
  <c r="QZ196" i="4"/>
  <c r="QZ187" i="4"/>
  <c r="QZ175" i="4"/>
  <c r="QZ163" i="4"/>
  <c r="QZ153" i="4"/>
  <c r="QZ147" i="4"/>
  <c r="QZ143" i="4"/>
  <c r="QZ195" i="4"/>
  <c r="QZ186" i="4"/>
  <c r="QZ173" i="4"/>
  <c r="QZ161" i="4"/>
  <c r="QZ148" i="4"/>
  <c r="QZ138" i="4"/>
  <c r="QZ139" i="4"/>
  <c r="QZ152" i="4"/>
  <c r="QZ193" i="4"/>
  <c r="QZ184" i="4"/>
  <c r="QZ171" i="4"/>
  <c r="QZ172" i="4"/>
  <c r="QZ146" i="4"/>
  <c r="QZ136" i="4"/>
  <c r="QZ137" i="4"/>
  <c r="QZ181" i="4"/>
  <c r="QZ192" i="4"/>
  <c r="QZ188" i="4"/>
  <c r="QZ169" i="4"/>
  <c r="QZ164" i="4"/>
  <c r="QZ144" i="4"/>
  <c r="QZ134" i="4"/>
  <c r="QZ135" i="4"/>
  <c r="QZ182" i="4"/>
  <c r="RA132" i="4"/>
  <c r="BG469" i="2"/>
  <c r="BH469" i="2" s="1"/>
  <c r="BF470" i="2"/>
  <c r="QY96" i="4"/>
  <c r="RA82" i="4"/>
  <c r="AY467" i="2"/>
  <c r="AZ467" i="2" s="1"/>
  <c r="AX468" i="2"/>
  <c r="QW9" i="3" l="1"/>
  <c r="QW10" i="3" s="1"/>
  <c r="QU13" i="3"/>
  <c r="QV35" i="4"/>
  <c r="QV36" i="4" s="1" a="1"/>
  <c r="QV36" i="4" s="1"/>
  <c r="QV37" i="4" s="1"/>
  <c r="QV38" i="4" s="1"/>
  <c r="QV39" i="4" s="1"/>
  <c r="QV83" i="4"/>
  <c r="QU85" i="4"/>
  <c r="QT98" i="4"/>
  <c r="BG470" i="2"/>
  <c r="BH470" i="2" s="1"/>
  <c r="BF471" i="2"/>
  <c r="RA197" i="4"/>
  <c r="RA187" i="4"/>
  <c r="RA176" i="4"/>
  <c r="RA175" i="4"/>
  <c r="RA148" i="4"/>
  <c r="RA147" i="4"/>
  <c r="RA169" i="4"/>
  <c r="RA193" i="4"/>
  <c r="RA185" i="4"/>
  <c r="RA195" i="4"/>
  <c r="RA171" i="4"/>
  <c r="RA146" i="4"/>
  <c r="RA143" i="4"/>
  <c r="RA139" i="4"/>
  <c r="RA194" i="4"/>
  <c r="RA183" i="4"/>
  <c r="RA174" i="4"/>
  <c r="RA164" i="4"/>
  <c r="RA144" i="4"/>
  <c r="RA138" i="4"/>
  <c r="RA137" i="4"/>
  <c r="RA152" i="4"/>
  <c r="RA192" i="4"/>
  <c r="RA179" i="4"/>
  <c r="RA172" i="4"/>
  <c r="RA160" i="4"/>
  <c r="RA142" i="4"/>
  <c r="RA162" i="4"/>
  <c r="RA136" i="4"/>
  <c r="RA181" i="4"/>
  <c r="RA191" i="4"/>
  <c r="RA177" i="4"/>
  <c r="RA170" i="4"/>
  <c r="RA159" i="4"/>
  <c r="RA140" i="4"/>
  <c r="RA156" i="4"/>
  <c r="RA134" i="4"/>
  <c r="RA182" i="4"/>
  <c r="RA189" i="4"/>
  <c r="RA186" i="4"/>
  <c r="RA168" i="4"/>
  <c r="RA157" i="4"/>
  <c r="RA173" i="4"/>
  <c r="RA149" i="4"/>
  <c r="RA135" i="4"/>
  <c r="RA188" i="4"/>
  <c r="RA184" i="4"/>
  <c r="RA163" i="4"/>
  <c r="RA155" i="4"/>
  <c r="RA158" i="4"/>
  <c r="RA145" i="4"/>
  <c r="RA133" i="4"/>
  <c r="RA196" i="4"/>
  <c r="RA190" i="4"/>
  <c r="RA178" i="4"/>
  <c r="RA161" i="4"/>
  <c r="RA153" i="4"/>
  <c r="RA154" i="4"/>
  <c r="RA141" i="4"/>
  <c r="RB132" i="4"/>
  <c r="QZ96" i="4"/>
  <c r="RB82" i="4"/>
  <c r="AY468" i="2"/>
  <c r="AZ468" i="2" s="1"/>
  <c r="AX469" i="2"/>
  <c r="QX9" i="3" l="1"/>
  <c r="QX10" i="3" s="1"/>
  <c r="QV13" i="3"/>
  <c r="QW35" i="4"/>
  <c r="QW36" i="4" s="1" a="1"/>
  <c r="QW36" i="4" s="1"/>
  <c r="QW37" i="4" s="1"/>
  <c r="QW38" i="4" s="1"/>
  <c r="QW39" i="4" s="1"/>
  <c r="QW83" i="4"/>
  <c r="QU98" i="4"/>
  <c r="QV85" i="4"/>
  <c r="RB190" i="4"/>
  <c r="RB184" i="4"/>
  <c r="RB179" i="4"/>
  <c r="RB158" i="4"/>
  <c r="RB169" i="4"/>
  <c r="RB163" i="4"/>
  <c r="RB157" i="4"/>
  <c r="RB152" i="4"/>
  <c r="RB187" i="4"/>
  <c r="RB183" i="4"/>
  <c r="RB175" i="4"/>
  <c r="RB156" i="4"/>
  <c r="RB159" i="4"/>
  <c r="RB153" i="4"/>
  <c r="RB146" i="4"/>
  <c r="RB181" i="4"/>
  <c r="RB185" i="4"/>
  <c r="RB178" i="4"/>
  <c r="RB171" i="4"/>
  <c r="RB154" i="4"/>
  <c r="RB148" i="4"/>
  <c r="RB142" i="4"/>
  <c r="RB138" i="4"/>
  <c r="RB182" i="4"/>
  <c r="RB197" i="4"/>
  <c r="RB193" i="4"/>
  <c r="RB176" i="4"/>
  <c r="RB164" i="4"/>
  <c r="RB149" i="4"/>
  <c r="RB140" i="4"/>
  <c r="RB155" i="4"/>
  <c r="RB195" i="4"/>
  <c r="RB188" i="4"/>
  <c r="RB174" i="4"/>
  <c r="RB162" i="4"/>
  <c r="RB147" i="4"/>
  <c r="RB139" i="4"/>
  <c r="RB144" i="4"/>
  <c r="RB194" i="4"/>
  <c r="RB191" i="4"/>
  <c r="RB172" i="4"/>
  <c r="RB160" i="4"/>
  <c r="RB145" i="4"/>
  <c r="RB137" i="4"/>
  <c r="RB136" i="4"/>
  <c r="RB196" i="4"/>
  <c r="RB189" i="4"/>
  <c r="RB170" i="4"/>
  <c r="RB173" i="4"/>
  <c r="RB143" i="4"/>
  <c r="RB135" i="4"/>
  <c r="RB134" i="4"/>
  <c r="RB192" i="4"/>
  <c r="RB186" i="4"/>
  <c r="RB168" i="4"/>
  <c r="RB161" i="4"/>
  <c r="RB141" i="4"/>
  <c r="RB133" i="4"/>
  <c r="RB177" i="4"/>
  <c r="RC132" i="4"/>
  <c r="AY469" i="2"/>
  <c r="AZ469" i="2" s="1"/>
  <c r="AX470" i="2"/>
  <c r="BG471" i="2"/>
  <c r="BH471" i="2" s="1"/>
  <c r="BF472" i="2"/>
  <c r="RA96" i="4"/>
  <c r="RC82" i="4"/>
  <c r="QW85" i="4" l="1"/>
  <c r="QV98" i="4"/>
  <c r="QY9" i="3"/>
  <c r="QY10" i="3" s="1"/>
  <c r="QW13" i="3"/>
  <c r="QX83" i="4"/>
  <c r="QX35" i="4"/>
  <c r="QX36" i="4" s="1" a="1"/>
  <c r="QX36" i="4" s="1"/>
  <c r="QX37" i="4" s="1"/>
  <c r="QX38" i="4" s="1"/>
  <c r="QX39" i="4" s="1"/>
  <c r="BG472" i="2"/>
  <c r="BH472" i="2" s="1"/>
  <c r="BF473" i="2"/>
  <c r="AY470" i="2"/>
  <c r="AZ470" i="2" s="1"/>
  <c r="AX471" i="2"/>
  <c r="RC196" i="4"/>
  <c r="RC187" i="4"/>
  <c r="RC175" i="4"/>
  <c r="RC172" i="4"/>
  <c r="RC145" i="4"/>
  <c r="RC140" i="4"/>
  <c r="RC136" i="4"/>
  <c r="RC195" i="4"/>
  <c r="RC185" i="4"/>
  <c r="RC173" i="4"/>
  <c r="RC168" i="4"/>
  <c r="RC143" i="4"/>
  <c r="RC139" i="4"/>
  <c r="RC138" i="4"/>
  <c r="RC194" i="4"/>
  <c r="RC186" i="4"/>
  <c r="RC171" i="4"/>
  <c r="RC161" i="4"/>
  <c r="RC141" i="4"/>
  <c r="RC177" i="4"/>
  <c r="RC170" i="4"/>
  <c r="RC152" i="4"/>
  <c r="RC193" i="4"/>
  <c r="RC184" i="4"/>
  <c r="RC169" i="4"/>
  <c r="RC158" i="4"/>
  <c r="RC174" i="4"/>
  <c r="RC163" i="4"/>
  <c r="RC137" i="4"/>
  <c r="RC181" i="4"/>
  <c r="RC190" i="4"/>
  <c r="RC183" i="4"/>
  <c r="RC164" i="4"/>
  <c r="RC156" i="4"/>
  <c r="RC159" i="4"/>
  <c r="RC157" i="4"/>
  <c r="RC135" i="4"/>
  <c r="RC182" i="4"/>
  <c r="RC188" i="4"/>
  <c r="RC178" i="4"/>
  <c r="RC162" i="4"/>
  <c r="RC154" i="4"/>
  <c r="RC155" i="4"/>
  <c r="RC153" i="4"/>
  <c r="RC134" i="4"/>
  <c r="RC191" i="4"/>
  <c r="RC192" i="4"/>
  <c r="RC160" i="4"/>
  <c r="RC149" i="4"/>
  <c r="RC148" i="4"/>
  <c r="RC146" i="4"/>
  <c r="RC133" i="4"/>
  <c r="RC197" i="4"/>
  <c r="RC189" i="4"/>
  <c r="RC179" i="4"/>
  <c r="RC176" i="4"/>
  <c r="RC147" i="4"/>
  <c r="RC144" i="4"/>
  <c r="RC142" i="4"/>
  <c r="RD132" i="4"/>
  <c r="RB96" i="4"/>
  <c r="RD82" i="4"/>
  <c r="QZ9" i="3" l="1"/>
  <c r="QZ10" i="3" s="1"/>
  <c r="QX13" i="3"/>
  <c r="QY83" i="4"/>
  <c r="QY35" i="4"/>
  <c r="QY36" i="4" s="1" a="1"/>
  <c r="QY36" i="4" s="1"/>
  <c r="QY37" i="4" s="1"/>
  <c r="QY38" i="4" s="1"/>
  <c r="QY39" i="4" s="1"/>
  <c r="QX85" i="4"/>
  <c r="QW98" i="4"/>
  <c r="RD191" i="4"/>
  <c r="RD179" i="4"/>
  <c r="RD168" i="4"/>
  <c r="RD157" i="4"/>
  <c r="RD170" i="4"/>
  <c r="RD154" i="4"/>
  <c r="RD158" i="4"/>
  <c r="RD152" i="4"/>
  <c r="RD193" i="4"/>
  <c r="RD177" i="4"/>
  <c r="RD183" i="4"/>
  <c r="RD155" i="4"/>
  <c r="RD178" i="4"/>
  <c r="RD143" i="4"/>
  <c r="RD147" i="4"/>
  <c r="RD181" i="4"/>
  <c r="RD188" i="4"/>
  <c r="RD175" i="4"/>
  <c r="RD163" i="4"/>
  <c r="RD153" i="4"/>
  <c r="RD160" i="4"/>
  <c r="RD138" i="4"/>
  <c r="RD139" i="4"/>
  <c r="RD182" i="4"/>
  <c r="RD196" i="4"/>
  <c r="RD187" i="4"/>
  <c r="RD173" i="4"/>
  <c r="RD161" i="4"/>
  <c r="RD148" i="4"/>
  <c r="RD149" i="4"/>
  <c r="RD156" i="4"/>
  <c r="RD197" i="4"/>
  <c r="RD192" i="4"/>
  <c r="RD171" i="4"/>
  <c r="RD174" i="4"/>
  <c r="RD146" i="4"/>
  <c r="RD141" i="4"/>
  <c r="RD145" i="4"/>
  <c r="RD195" i="4"/>
  <c r="RD186" i="4"/>
  <c r="RD169" i="4"/>
  <c r="RD185" i="4"/>
  <c r="RD144" i="4"/>
  <c r="RD136" i="4"/>
  <c r="RD137" i="4"/>
  <c r="RD194" i="4"/>
  <c r="RD189" i="4"/>
  <c r="RD176" i="4"/>
  <c r="RD162" i="4"/>
  <c r="RD142" i="4"/>
  <c r="RD134" i="4"/>
  <c r="RD135" i="4"/>
  <c r="RD133" i="4"/>
  <c r="RD190" i="4"/>
  <c r="RD184" i="4"/>
  <c r="RD172" i="4"/>
  <c r="RD159" i="4"/>
  <c r="RD140" i="4"/>
  <c r="RD164" i="4"/>
  <c r="RE132" i="4"/>
  <c r="AY471" i="2"/>
  <c r="AZ471" i="2" s="1"/>
  <c r="AX472" i="2"/>
  <c r="RC96" i="4"/>
  <c r="RE82" i="4"/>
  <c r="BG473" i="2"/>
  <c r="BH473" i="2" s="1"/>
  <c r="BF474" i="2"/>
  <c r="QY85" i="4" l="1"/>
  <c r="QX98" i="4"/>
  <c r="RA9" i="3"/>
  <c r="RA10" i="3" s="1"/>
  <c r="QY13" i="3"/>
  <c r="QZ83" i="4"/>
  <c r="QZ35" i="4"/>
  <c r="QZ36" i="4" s="1" a="1"/>
  <c r="QZ36" i="4" s="1"/>
  <c r="QZ37" i="4" s="1"/>
  <c r="QZ38" i="4" s="1"/>
  <c r="QZ39" i="4" s="1"/>
  <c r="AY472" i="2"/>
  <c r="AZ472" i="2" s="1"/>
  <c r="AX473" i="2"/>
  <c r="RE196" i="4"/>
  <c r="RE183" i="4"/>
  <c r="RE172" i="4"/>
  <c r="RE185" i="4"/>
  <c r="RE144" i="4"/>
  <c r="RE145" i="4"/>
  <c r="RE171" i="4"/>
  <c r="RE193" i="4"/>
  <c r="RE179" i="4"/>
  <c r="RE170" i="4"/>
  <c r="RE162" i="4"/>
  <c r="RE142" i="4"/>
  <c r="RE141" i="4"/>
  <c r="RE137" i="4"/>
  <c r="RE195" i="4"/>
  <c r="RE177" i="4"/>
  <c r="RE168" i="4"/>
  <c r="RE159" i="4"/>
  <c r="RE140" i="4"/>
  <c r="RE138" i="4"/>
  <c r="RE139" i="4"/>
  <c r="RE152" i="4"/>
  <c r="RE194" i="4"/>
  <c r="RE187" i="4"/>
  <c r="RE163" i="4"/>
  <c r="RE157" i="4"/>
  <c r="RE175" i="4"/>
  <c r="RE164" i="4"/>
  <c r="RE136" i="4"/>
  <c r="RE181" i="4"/>
  <c r="RE192" i="4"/>
  <c r="RE190" i="4"/>
  <c r="RE161" i="4"/>
  <c r="RE155" i="4"/>
  <c r="RE178" i="4"/>
  <c r="RE158" i="4"/>
  <c r="RE134" i="4"/>
  <c r="RE182" i="4"/>
  <c r="RE191" i="4"/>
  <c r="RE184" i="4"/>
  <c r="RE188" i="4"/>
  <c r="RE153" i="4"/>
  <c r="RE160" i="4"/>
  <c r="RE154" i="4"/>
  <c r="RE133" i="4"/>
  <c r="RE189" i="4"/>
  <c r="RE176" i="4"/>
  <c r="RE173" i="4"/>
  <c r="RE148" i="4"/>
  <c r="RE156" i="4"/>
  <c r="RE147" i="4"/>
  <c r="RE135" i="4"/>
  <c r="RE143" i="4"/>
  <c r="RE197" i="4"/>
  <c r="RE186" i="4"/>
  <c r="RE174" i="4"/>
  <c r="RE169" i="4"/>
  <c r="RE146" i="4"/>
  <c r="RE149" i="4"/>
  <c r="RF132" i="4"/>
  <c r="BG474" i="2"/>
  <c r="BH474" i="2" s="1"/>
  <c r="BF475" i="2"/>
  <c r="RD96" i="4"/>
  <c r="RF82" i="4"/>
  <c r="QZ85" i="4" l="1"/>
  <c r="QY98" i="4"/>
  <c r="RB9" i="3"/>
  <c r="RB10" i="3" s="1"/>
  <c r="QZ13" i="3"/>
  <c r="RA35" i="4"/>
  <c r="RA36" i="4" s="1" a="1"/>
  <c r="RA36" i="4" s="1"/>
  <c r="RA37" i="4" s="1"/>
  <c r="RA38" i="4" s="1"/>
  <c r="RA39" i="4" s="1"/>
  <c r="RA83" i="4"/>
  <c r="RF191" i="4"/>
  <c r="RF176" i="4"/>
  <c r="RF183" i="4"/>
  <c r="RF158" i="4"/>
  <c r="RF171" i="4"/>
  <c r="RF179" i="4"/>
  <c r="RF159" i="4"/>
  <c r="RF152" i="4"/>
  <c r="RF189" i="4"/>
  <c r="RF184" i="4"/>
  <c r="RF173" i="4"/>
  <c r="RF156" i="4"/>
  <c r="RF161" i="4"/>
  <c r="RF155" i="4"/>
  <c r="RF148" i="4"/>
  <c r="RF181" i="4"/>
  <c r="RF195" i="4"/>
  <c r="RF174" i="4"/>
  <c r="RF169" i="4"/>
  <c r="RF154" i="4"/>
  <c r="RF153" i="4"/>
  <c r="RF144" i="4"/>
  <c r="RF140" i="4"/>
  <c r="RF182" i="4"/>
  <c r="RF197" i="4"/>
  <c r="RF190" i="4"/>
  <c r="RF172" i="4"/>
  <c r="RF164" i="4"/>
  <c r="RF149" i="4"/>
  <c r="RF142" i="4"/>
  <c r="RF139" i="4"/>
  <c r="RF196" i="4"/>
  <c r="RF188" i="4"/>
  <c r="RF170" i="4"/>
  <c r="RF162" i="4"/>
  <c r="RF147" i="4"/>
  <c r="RF138" i="4"/>
  <c r="RF157" i="4"/>
  <c r="RF194" i="4"/>
  <c r="RF187" i="4"/>
  <c r="RF168" i="4"/>
  <c r="RF160" i="4"/>
  <c r="RF145" i="4"/>
  <c r="RF137" i="4"/>
  <c r="RF146" i="4"/>
  <c r="RF193" i="4"/>
  <c r="RF185" i="4"/>
  <c r="RF186" i="4"/>
  <c r="RF175" i="4"/>
  <c r="RF143" i="4"/>
  <c r="RF135" i="4"/>
  <c r="RF136" i="4"/>
  <c r="RF133" i="4"/>
  <c r="RF134" i="4"/>
  <c r="RF192" i="4"/>
  <c r="RF178" i="4"/>
  <c r="RF177" i="4"/>
  <c r="RF163" i="4"/>
  <c r="RF141" i="4"/>
  <c r="RG132" i="4"/>
  <c r="RE96" i="4"/>
  <c r="RG82" i="4"/>
  <c r="AY473" i="2"/>
  <c r="AZ473" i="2" s="1"/>
  <c r="AX474" i="2"/>
  <c r="BG475" i="2"/>
  <c r="BH475" i="2" s="1"/>
  <c r="BF476" i="2"/>
  <c r="RC9" i="3" l="1"/>
  <c r="RC10" i="3" s="1"/>
  <c r="RA13" i="3"/>
  <c r="RB35" i="4"/>
  <c r="RB36" i="4" s="1" a="1"/>
  <c r="RB36" i="4" s="1"/>
  <c r="RB37" i="4" s="1"/>
  <c r="RB38" i="4" s="1"/>
  <c r="RB39" i="4" s="1"/>
  <c r="RB83" i="4"/>
  <c r="QZ98" i="4"/>
  <c r="RA85" i="4"/>
  <c r="AY474" i="2"/>
  <c r="AZ474" i="2" s="1"/>
  <c r="AX475" i="2"/>
  <c r="RF96" i="4"/>
  <c r="RH82" i="4"/>
  <c r="RG196" i="4"/>
  <c r="RG185" i="4"/>
  <c r="RG176" i="4"/>
  <c r="RG174" i="4"/>
  <c r="RG145" i="4"/>
  <c r="RG142" i="4"/>
  <c r="RG136" i="4"/>
  <c r="RG195" i="4"/>
  <c r="RG184" i="4"/>
  <c r="RG175" i="4"/>
  <c r="RG170" i="4"/>
  <c r="RG143" i="4"/>
  <c r="RG139" i="4"/>
  <c r="RG172" i="4"/>
  <c r="RG194" i="4"/>
  <c r="RG187" i="4"/>
  <c r="RG173" i="4"/>
  <c r="RG163" i="4"/>
  <c r="RG141" i="4"/>
  <c r="RG179" i="4"/>
  <c r="RG138" i="4"/>
  <c r="RG152" i="4"/>
  <c r="RG193" i="4"/>
  <c r="RG178" i="4"/>
  <c r="RG171" i="4"/>
  <c r="RG158" i="4"/>
  <c r="RG168" i="4"/>
  <c r="RG159" i="4"/>
  <c r="RG137" i="4"/>
  <c r="RG181" i="4"/>
  <c r="RG192" i="4"/>
  <c r="RG189" i="4"/>
  <c r="RG169" i="4"/>
  <c r="RG156" i="4"/>
  <c r="RG161" i="4"/>
  <c r="RG155" i="4"/>
  <c r="RG135" i="4"/>
  <c r="RG182" i="4"/>
  <c r="RG190" i="4"/>
  <c r="RG183" i="4"/>
  <c r="RG164" i="4"/>
  <c r="RG154" i="4"/>
  <c r="RG157" i="4"/>
  <c r="RG148" i="4"/>
  <c r="RG133" i="4"/>
  <c r="RG188" i="4"/>
  <c r="RG186" i="4"/>
  <c r="RG162" i="4"/>
  <c r="RG149" i="4"/>
  <c r="RG153" i="4"/>
  <c r="RG144" i="4"/>
  <c r="RG134" i="4"/>
  <c r="RG146" i="4"/>
  <c r="RG140" i="4"/>
  <c r="RG197" i="4"/>
  <c r="RG191" i="4"/>
  <c r="RG177" i="4"/>
  <c r="RG160" i="4"/>
  <c r="RG147" i="4"/>
  <c r="RH132" i="4"/>
  <c r="BG476" i="2"/>
  <c r="BH476" i="2" s="1"/>
  <c r="BF477" i="2"/>
  <c r="RB85" i="4" l="1"/>
  <c r="RA98" i="4"/>
  <c r="RD9" i="3"/>
  <c r="RD10" i="3" s="1"/>
  <c r="RB13" i="3"/>
  <c r="RC35" i="4"/>
  <c r="RC36" i="4" s="1" a="1"/>
  <c r="RC36" i="4" s="1"/>
  <c r="RC37" i="4" s="1"/>
  <c r="RC38" i="4" s="1"/>
  <c r="RC39" i="4" s="1"/>
  <c r="RC83" i="4"/>
  <c r="RH194" i="4"/>
  <c r="RH185" i="4"/>
  <c r="RH169" i="4"/>
  <c r="RH176" i="4"/>
  <c r="RH146" i="4"/>
  <c r="RH139" i="4"/>
  <c r="RH137" i="4"/>
  <c r="RH181" i="4"/>
  <c r="RH193" i="4"/>
  <c r="RH184" i="4"/>
  <c r="RH178" i="4"/>
  <c r="RH164" i="4"/>
  <c r="RH144" i="4"/>
  <c r="RH136" i="4"/>
  <c r="RH135" i="4"/>
  <c r="RH182" i="4"/>
  <c r="RH190" i="4"/>
  <c r="RH183" i="4"/>
  <c r="RH188" i="4"/>
  <c r="RH160" i="4"/>
  <c r="RH142" i="4"/>
  <c r="RH134" i="4"/>
  <c r="RH133" i="4"/>
  <c r="RH192" i="4"/>
  <c r="RH179" i="4"/>
  <c r="RH174" i="4"/>
  <c r="RH159" i="4"/>
  <c r="RH140" i="4"/>
  <c r="RH156" i="4"/>
  <c r="RH149" i="4"/>
  <c r="RH191" i="4"/>
  <c r="RH177" i="4"/>
  <c r="RH170" i="4"/>
  <c r="RH157" i="4"/>
  <c r="RH172" i="4"/>
  <c r="RH145" i="4"/>
  <c r="RH141" i="4"/>
  <c r="RH196" i="4"/>
  <c r="RH187" i="4"/>
  <c r="RH175" i="4"/>
  <c r="RH163" i="4"/>
  <c r="RH155" i="4"/>
  <c r="RH162" i="4"/>
  <c r="RH158" i="4"/>
  <c r="RH195" i="4"/>
  <c r="RH189" i="4"/>
  <c r="RH173" i="4"/>
  <c r="RH161" i="4"/>
  <c r="RH153" i="4"/>
  <c r="RH154" i="4"/>
  <c r="RH147" i="4"/>
  <c r="RH148" i="4"/>
  <c r="RH143" i="4"/>
  <c r="RH138" i="4"/>
  <c r="RH152" i="4"/>
  <c r="RH197" i="4"/>
  <c r="RH186" i="4"/>
  <c r="RH171" i="4"/>
  <c r="RH168" i="4"/>
  <c r="RI132" i="4"/>
  <c r="RG96" i="4"/>
  <c r="RI82" i="4"/>
  <c r="BG477" i="2"/>
  <c r="BH477" i="2" s="1"/>
  <c r="BF478" i="2"/>
  <c r="AY475" i="2"/>
  <c r="AZ475" i="2" s="1"/>
  <c r="AX476" i="2"/>
  <c r="RE9" i="3" l="1"/>
  <c r="RE10" i="3" s="1"/>
  <c r="RC13" i="3"/>
  <c r="RD35" i="4"/>
  <c r="RD36" i="4" s="1" a="1"/>
  <c r="RD36" i="4" s="1"/>
  <c r="RD37" i="4" s="1"/>
  <c r="RD38" i="4" s="1"/>
  <c r="RD39" i="4" s="1"/>
  <c r="RD83" i="4"/>
  <c r="RB98" i="4"/>
  <c r="RC85" i="4"/>
  <c r="BG478" i="2"/>
  <c r="BH478" i="2" s="1"/>
  <c r="BF479" i="2"/>
  <c r="RH96" i="4"/>
  <c r="RJ82" i="4"/>
  <c r="RI193" i="4"/>
  <c r="RI186" i="4"/>
  <c r="RI174" i="4"/>
  <c r="RI176" i="4"/>
  <c r="RI146" i="4"/>
  <c r="RI147" i="4"/>
  <c r="RI137" i="4"/>
  <c r="RI182" i="4"/>
  <c r="RI195" i="4"/>
  <c r="RI183" i="4"/>
  <c r="RI172" i="4"/>
  <c r="RI164" i="4"/>
  <c r="RI144" i="4"/>
  <c r="RI143" i="4"/>
  <c r="RI139" i="4"/>
  <c r="RI194" i="4"/>
  <c r="RI179" i="4"/>
  <c r="RI170" i="4"/>
  <c r="RI160" i="4"/>
  <c r="RI142" i="4"/>
  <c r="RI138" i="4"/>
  <c r="RI136" i="4"/>
  <c r="RI192" i="4"/>
  <c r="RI177" i="4"/>
  <c r="RI168" i="4"/>
  <c r="RI159" i="4"/>
  <c r="RI140" i="4"/>
  <c r="RI156" i="4"/>
  <c r="RI134" i="4"/>
  <c r="RI191" i="4"/>
  <c r="RI185" i="4"/>
  <c r="RI163" i="4"/>
  <c r="RI157" i="4"/>
  <c r="RI169" i="4"/>
  <c r="RI149" i="4"/>
  <c r="RI133" i="4"/>
  <c r="RI189" i="4"/>
  <c r="RI184" i="4"/>
  <c r="RI161" i="4"/>
  <c r="RI155" i="4"/>
  <c r="RI162" i="4"/>
  <c r="RI145" i="4"/>
  <c r="RI135" i="4"/>
  <c r="RI197" i="4"/>
  <c r="RI188" i="4"/>
  <c r="RI190" i="4"/>
  <c r="RI175" i="4"/>
  <c r="RI153" i="4"/>
  <c r="RI158" i="4"/>
  <c r="RI141" i="4"/>
  <c r="RI152" i="4"/>
  <c r="RI148" i="4"/>
  <c r="RI154" i="4"/>
  <c r="RI173" i="4"/>
  <c r="RI181" i="4"/>
  <c r="RI196" i="4"/>
  <c r="RI187" i="4"/>
  <c r="RI178" i="4"/>
  <c r="RI171" i="4"/>
  <c r="RJ132" i="4"/>
  <c r="AY476" i="2"/>
  <c r="AZ476" i="2" s="1"/>
  <c r="AX477" i="2"/>
  <c r="RC98" i="4" l="1"/>
  <c r="RD85" i="4"/>
  <c r="RF9" i="3"/>
  <c r="RF10" i="3" s="1"/>
  <c r="RD13" i="3"/>
  <c r="RE35" i="4"/>
  <c r="RE36" i="4" s="1" a="1"/>
  <c r="RE36" i="4" s="1"/>
  <c r="RE37" i="4" s="1"/>
  <c r="RE38" i="4" s="1"/>
  <c r="RE39" i="4" s="1"/>
  <c r="RE83" i="4"/>
  <c r="RJ196" i="4"/>
  <c r="RJ185" i="4"/>
  <c r="RJ172" i="4"/>
  <c r="RJ164" i="4"/>
  <c r="RJ149" i="4"/>
  <c r="RJ144" i="4"/>
  <c r="RJ148" i="4"/>
  <c r="RJ194" i="4"/>
  <c r="RJ186" i="4"/>
  <c r="RJ170" i="4"/>
  <c r="RJ162" i="4"/>
  <c r="RJ147" i="4"/>
  <c r="RJ137" i="4"/>
  <c r="RJ140" i="4"/>
  <c r="RJ195" i="4"/>
  <c r="RJ188" i="4"/>
  <c r="RJ168" i="4"/>
  <c r="RJ160" i="4"/>
  <c r="RJ145" i="4"/>
  <c r="RJ135" i="4"/>
  <c r="RJ139" i="4"/>
  <c r="RJ152" i="4"/>
  <c r="RJ192" i="4"/>
  <c r="RJ189" i="4"/>
  <c r="RJ183" i="4"/>
  <c r="RJ169" i="4"/>
  <c r="RJ143" i="4"/>
  <c r="RJ133" i="4"/>
  <c r="RJ136" i="4"/>
  <c r="RJ181" i="4"/>
  <c r="RJ193" i="4"/>
  <c r="RJ184" i="4"/>
  <c r="RJ179" i="4"/>
  <c r="RJ161" i="4"/>
  <c r="RJ141" i="4"/>
  <c r="RJ157" i="4"/>
  <c r="RJ134" i="4"/>
  <c r="RJ182" i="4"/>
  <c r="RJ191" i="4"/>
  <c r="RJ178" i="4"/>
  <c r="RJ175" i="4"/>
  <c r="RJ158" i="4"/>
  <c r="RJ173" i="4"/>
  <c r="RJ146" i="4"/>
  <c r="RJ153" i="4"/>
  <c r="RJ190" i="4"/>
  <c r="RJ176" i="4"/>
  <c r="RJ171" i="4"/>
  <c r="RJ156" i="4"/>
  <c r="RJ163" i="4"/>
  <c r="RJ138" i="4"/>
  <c r="RJ142" i="4"/>
  <c r="RJ154" i="4"/>
  <c r="RJ155" i="4"/>
  <c r="RJ159" i="4"/>
  <c r="RJ197" i="4"/>
  <c r="RJ187" i="4"/>
  <c r="RJ174" i="4"/>
  <c r="RJ177" i="4"/>
  <c r="RK132" i="4"/>
  <c r="AY477" i="2"/>
  <c r="AZ477" i="2" s="1"/>
  <c r="AX478" i="2"/>
  <c r="RI96" i="4"/>
  <c r="RK82" i="4"/>
  <c r="BG479" i="2"/>
  <c r="BH479" i="2" s="1"/>
  <c r="BF480" i="2"/>
  <c r="RG9" i="3" l="1"/>
  <c r="RG10" i="3" s="1"/>
  <c r="RE13" i="3"/>
  <c r="RF35" i="4"/>
  <c r="RF36" i="4" s="1" a="1"/>
  <c r="RF36" i="4" s="1"/>
  <c r="RF37" i="4" s="1"/>
  <c r="RF38" i="4" s="1"/>
  <c r="RF39" i="4" s="1"/>
  <c r="RF83" i="4"/>
  <c r="RD98" i="4"/>
  <c r="RE85" i="4"/>
  <c r="RJ96" i="4"/>
  <c r="RL82" i="4"/>
  <c r="RK96" i="4" s="1"/>
  <c r="AY478" i="2"/>
  <c r="AZ478" i="2" s="1"/>
  <c r="AX479" i="2"/>
  <c r="RK197" i="4"/>
  <c r="RK189" i="4"/>
  <c r="RK194" i="4"/>
  <c r="RK162" i="4"/>
  <c r="RK149" i="4"/>
  <c r="RK155" i="4"/>
  <c r="RK142" i="4"/>
  <c r="RK196" i="4"/>
  <c r="RK187" i="4"/>
  <c r="RK176" i="4"/>
  <c r="RK160" i="4"/>
  <c r="RK147" i="4"/>
  <c r="RK148" i="4"/>
  <c r="RK138" i="4"/>
  <c r="RK195" i="4"/>
  <c r="RK184" i="4"/>
  <c r="RK175" i="4"/>
  <c r="RK172" i="4"/>
  <c r="RK145" i="4"/>
  <c r="RK144" i="4"/>
  <c r="RK136" i="4"/>
  <c r="RK152" i="4"/>
  <c r="RK192" i="4"/>
  <c r="RK185" i="4"/>
  <c r="RK173" i="4"/>
  <c r="RK168" i="4"/>
  <c r="RK143" i="4"/>
  <c r="RK140" i="4"/>
  <c r="RK174" i="4"/>
  <c r="RK181" i="4"/>
  <c r="RK193" i="4"/>
  <c r="RK178" i="4"/>
  <c r="RK171" i="4"/>
  <c r="RK161" i="4"/>
  <c r="RK141" i="4"/>
  <c r="RK139" i="4"/>
  <c r="RK137" i="4"/>
  <c r="RK182" i="4"/>
  <c r="RK191" i="4"/>
  <c r="RK186" i="4"/>
  <c r="RK169" i="4"/>
  <c r="RK158" i="4"/>
  <c r="RK170" i="4"/>
  <c r="RK157" i="4"/>
  <c r="RK135" i="4"/>
  <c r="RK190" i="4"/>
  <c r="RK183" i="4"/>
  <c r="RK177" i="4"/>
  <c r="RK156" i="4"/>
  <c r="RK163" i="4"/>
  <c r="RK153" i="4"/>
  <c r="RK134" i="4"/>
  <c r="RK154" i="4"/>
  <c r="RK159" i="4"/>
  <c r="RK146" i="4"/>
  <c r="RK133" i="4"/>
  <c r="RK188" i="4"/>
  <c r="RK179" i="4"/>
  <c r="RK164" i="4"/>
  <c r="RL132" i="4"/>
  <c r="BG480" i="2"/>
  <c r="BH480" i="2" s="1"/>
  <c r="BF481" i="2"/>
  <c r="BG481" i="2" s="1"/>
  <c r="BH481" i="2" s="1"/>
  <c r="RH9" i="3" l="1"/>
  <c r="RH10" i="3" s="1"/>
  <c r="RF13" i="3"/>
  <c r="RG35" i="4"/>
  <c r="RG36" i="4" s="1" a="1"/>
  <c r="RG36" i="4" s="1"/>
  <c r="RG37" i="4" s="1"/>
  <c r="RG38" i="4" s="1"/>
  <c r="RG39" i="4" s="1"/>
  <c r="RG83" i="4"/>
  <c r="RE98" i="4"/>
  <c r="RF85" i="4"/>
  <c r="RL193" i="4"/>
  <c r="RL191" i="4"/>
  <c r="RL169" i="4"/>
  <c r="RL159" i="4"/>
  <c r="RL140" i="4"/>
  <c r="RL147" i="4"/>
  <c r="RL154" i="4"/>
  <c r="RL190" i="4"/>
  <c r="RL183" i="4"/>
  <c r="RL172" i="4"/>
  <c r="RL157" i="4"/>
  <c r="RL174" i="4"/>
  <c r="RL139" i="4"/>
  <c r="RL143" i="4"/>
  <c r="RL187" i="4"/>
  <c r="RL179" i="4"/>
  <c r="RL168" i="4"/>
  <c r="RL155" i="4"/>
  <c r="RL164" i="4"/>
  <c r="RL149" i="4"/>
  <c r="RL138" i="4"/>
  <c r="RL197" i="4"/>
  <c r="RL188" i="4"/>
  <c r="RL177" i="4"/>
  <c r="RL178" i="4"/>
  <c r="RL153" i="4"/>
  <c r="RL156" i="4"/>
  <c r="RL141" i="4"/>
  <c r="RL152" i="4"/>
  <c r="RL196" i="4"/>
  <c r="RL186" i="4"/>
  <c r="RL176" i="4"/>
  <c r="RL163" i="4"/>
  <c r="RL148" i="4"/>
  <c r="RL145" i="4"/>
  <c r="RL137" i="4"/>
  <c r="RL181" i="4"/>
  <c r="RL195" i="4"/>
  <c r="RL184" i="4"/>
  <c r="RL175" i="4"/>
  <c r="RL161" i="4"/>
  <c r="RL146" i="4"/>
  <c r="RL136" i="4"/>
  <c r="RL135" i="4"/>
  <c r="RL182" i="4"/>
  <c r="RL194" i="4"/>
  <c r="RL189" i="4"/>
  <c r="RL173" i="4"/>
  <c r="RL170" i="4"/>
  <c r="RL144" i="4"/>
  <c r="RL134" i="4"/>
  <c r="RL133" i="4"/>
  <c r="RL162" i="4"/>
  <c r="RL142" i="4"/>
  <c r="RL158" i="4"/>
  <c r="RL160" i="4"/>
  <c r="RL192" i="4"/>
  <c r="RL185" i="4"/>
  <c r="RL171" i="4"/>
  <c r="AY479" i="2"/>
  <c r="AZ479" i="2" s="1"/>
  <c r="AX480" i="2"/>
  <c r="RG85" i="4" l="1"/>
  <c r="RF98" i="4"/>
  <c r="RI9" i="3"/>
  <c r="RI10" i="3" s="1"/>
  <c r="RG13" i="3"/>
  <c r="RH35" i="4"/>
  <c r="RH36" i="4" s="1" a="1"/>
  <c r="RH36" i="4" s="1"/>
  <c r="RH37" i="4" s="1"/>
  <c r="RH38" i="4" s="1"/>
  <c r="RH39" i="4" s="1"/>
  <c r="RH83" i="4"/>
  <c r="CD8" i="2"/>
  <c r="CC8" i="2"/>
  <c r="BZ11" i="2"/>
  <c r="CA11" i="2"/>
  <c r="BW9" i="2"/>
  <c r="BX9" i="2"/>
  <c r="BW11" i="2"/>
  <c r="BX11" i="2"/>
  <c r="BX12" i="2"/>
  <c r="BW12" i="2"/>
  <c r="BW13" i="2"/>
  <c r="BX13" i="2"/>
  <c r="BW15" i="2"/>
  <c r="BX15" i="2"/>
  <c r="CC11" i="2"/>
  <c r="CD11" i="2"/>
  <c r="CC7" i="2"/>
  <c r="CD7" i="2"/>
  <c r="BU16" i="2"/>
  <c r="BT16" i="2"/>
  <c r="CD15" i="2"/>
  <c r="CC15" i="2"/>
  <c r="CC16" i="2"/>
  <c r="CD16" i="2"/>
  <c r="CC17" i="2"/>
  <c r="CD17" i="2"/>
  <c r="CC18" i="2"/>
  <c r="CD18" i="2"/>
  <c r="BT19" i="2"/>
  <c r="BU19" i="2"/>
  <c r="BU6" i="2"/>
  <c r="BT6" i="2"/>
  <c r="CA9" i="2"/>
  <c r="BZ9" i="2"/>
  <c r="CA13" i="2"/>
  <c r="BZ13" i="2"/>
  <c r="BT13" i="2"/>
  <c r="BU13" i="2"/>
  <c r="BT15" i="2"/>
  <c r="BU15" i="2"/>
  <c r="BU17" i="2"/>
  <c r="BT17" i="2"/>
  <c r="CD9" i="2"/>
  <c r="CC9" i="2"/>
  <c r="BT4" i="2"/>
  <c r="BU4" i="2"/>
  <c r="BT11" i="2"/>
  <c r="BU11" i="2"/>
  <c r="BT14" i="2"/>
  <c r="BU14" i="2"/>
  <c r="BT18" i="2"/>
  <c r="BU18" i="2"/>
  <c r="BT20" i="2"/>
  <c r="BU20" i="2"/>
  <c r="BW10" i="2"/>
  <c r="BX10" i="2"/>
  <c r="CA10" i="2"/>
  <c r="BZ10" i="2"/>
  <c r="CC5" i="2"/>
  <c r="CD5" i="2"/>
  <c r="BX7" i="2"/>
  <c r="BW7" i="2"/>
  <c r="BU12" i="2"/>
  <c r="BT12" i="2"/>
  <c r="BU9" i="2"/>
  <c r="BT9" i="2"/>
  <c r="CA7" i="2"/>
  <c r="BZ7" i="2"/>
  <c r="CA8" i="2"/>
  <c r="BZ8" i="2"/>
  <c r="BX5" i="2"/>
  <c r="BW5" i="2"/>
  <c r="AY480" i="2"/>
  <c r="AZ480" i="2" s="1"/>
  <c r="AX481" i="2"/>
  <c r="AY481" i="2" s="1"/>
  <c r="AZ481" i="2" s="1"/>
  <c r="CA5" i="2"/>
  <c r="BZ5" i="2"/>
  <c r="BU10" i="2"/>
  <c r="BT10" i="2"/>
  <c r="CC6" i="2"/>
  <c r="CD6" i="2"/>
  <c r="BT8" i="2"/>
  <c r="BU8" i="2"/>
  <c r="BT5" i="2"/>
  <c r="BU5" i="2"/>
  <c r="BU7" i="2"/>
  <c r="BT7" i="2"/>
  <c r="CA4" i="2"/>
  <c r="BZ4" i="2"/>
  <c r="BZ6" i="2"/>
  <c r="CA6" i="2"/>
  <c r="BW8" i="2"/>
  <c r="BX8" i="2"/>
  <c r="CD12" i="2"/>
  <c r="CC12" i="2"/>
  <c r="CC10" i="2"/>
  <c r="CD10" i="2"/>
  <c r="CC13" i="2"/>
  <c r="CD13" i="2"/>
  <c r="BX6" i="2"/>
  <c r="BW6" i="2"/>
  <c r="BZ12" i="2"/>
  <c r="CA12" i="2"/>
  <c r="BZ14" i="2"/>
  <c r="CA14" i="2"/>
  <c r="BW14" i="2"/>
  <c r="BX14" i="2"/>
  <c r="BW4" i="2"/>
  <c r="BX4" i="2"/>
  <c r="CC4" i="2"/>
  <c r="CD4" i="2"/>
  <c r="CC14" i="2"/>
  <c r="CD14" i="2"/>
  <c r="RJ9" i="3" l="1"/>
  <c r="RJ10" i="3" s="1"/>
  <c r="M3" i="2" s="1"/>
  <c r="RH13" i="3"/>
  <c r="RI35" i="4"/>
  <c r="RI36" i="4" s="1" a="1"/>
  <c r="RI36" i="4" s="1"/>
  <c r="RI37" i="4" s="1"/>
  <c r="RI38" i="4" s="1"/>
  <c r="RI39" i="4" s="1"/>
  <c r="RI83" i="4"/>
  <c r="RG98" i="4"/>
  <c r="RH85" i="4"/>
  <c r="J3" i="2" l="1"/>
  <c r="D3" i="2"/>
  <c r="B3" i="2"/>
  <c r="I3" i="2"/>
  <c r="H3" i="2"/>
  <c r="E3" i="2"/>
  <c r="K3" i="2"/>
  <c r="L3" i="2"/>
  <c r="F3" i="2"/>
  <c r="C3" i="2"/>
  <c r="G3" i="2"/>
  <c r="RI85" i="4"/>
  <c r="RH98" i="4"/>
  <c r="RI13" i="3"/>
  <c r="RJ35" i="4"/>
  <c r="RJ36" i="4" s="1" a="1"/>
  <c r="RJ36" i="4" s="1"/>
  <c r="RJ37" i="4" s="1"/>
  <c r="RJ38" i="4" s="1"/>
  <c r="RJ39" i="4" s="1"/>
  <c r="RJ83" i="4"/>
  <c r="A3" i="4"/>
  <c r="A205" i="4"/>
  <c r="A206" i="4"/>
  <c r="B206" i="4" s="1"/>
  <c r="C206" i="4" s="1"/>
  <c r="D206" i="4" s="1"/>
  <c r="E206" i="4" s="1"/>
  <c r="F206" i="4" s="1"/>
  <c r="G206" i="4" s="1"/>
  <c r="H206" i="4" s="1"/>
  <c r="I206" i="4" s="1"/>
  <c r="J206" i="4" s="1"/>
  <c r="K206" i="4" s="1"/>
  <c r="L206" i="4" s="1"/>
  <c r="A208" i="4" s="1"/>
  <c r="B208" i="4" s="1"/>
  <c r="C208" i="4" s="1"/>
  <c r="D208" i="4" s="1"/>
  <c r="E208" i="4" s="1"/>
  <c r="F208" i="4" s="1"/>
  <c r="G208" i="4" s="1"/>
  <c r="H208" i="4" s="1"/>
  <c r="I208" i="4" s="1"/>
  <c r="J208" i="4" s="1"/>
  <c r="K208" i="4" s="1"/>
  <c r="L208" i="4" s="1"/>
  <c r="A210" i="4" s="1"/>
  <c r="B210" i="4" s="1"/>
  <c r="C210" i="4" s="1"/>
  <c r="D210" i="4" s="1"/>
  <c r="E210" i="4" s="1"/>
  <c r="F210" i="4" s="1"/>
  <c r="G210" i="4" s="1"/>
  <c r="H210" i="4" s="1"/>
  <c r="I210" i="4" s="1"/>
  <c r="J210" i="4" s="1"/>
  <c r="K210" i="4" s="1"/>
  <c r="L210" i="4" s="1"/>
  <c r="A212" i="4" s="1"/>
  <c r="B212" i="4" s="1"/>
  <c r="C212" i="4" s="1"/>
  <c r="D212" i="4" s="1"/>
  <c r="E212" i="4" s="1"/>
  <c r="F212" i="4" s="1"/>
  <c r="G212" i="4" s="1"/>
  <c r="H212" i="4" s="1"/>
  <c r="I212" i="4" s="1"/>
  <c r="J212" i="4" s="1"/>
  <c r="K212" i="4" s="1"/>
  <c r="L212" i="4" s="1"/>
  <c r="A214" i="4" s="1"/>
  <c r="B214" i="4" s="1"/>
  <c r="C214" i="4" s="1"/>
  <c r="D214" i="4" s="1"/>
  <c r="E214" i="4" s="1"/>
  <c r="F214" i="4" s="1"/>
  <c r="G214" i="4" s="1"/>
  <c r="H214" i="4" s="1"/>
  <c r="I214" i="4" s="1"/>
  <c r="J214" i="4" s="1"/>
  <c r="K214" i="4" s="1"/>
  <c r="L214" i="4" s="1"/>
  <c r="A216" i="4" s="1"/>
  <c r="B216" i="4" s="1"/>
  <c r="C216" i="4" s="1"/>
  <c r="D216" i="4" s="1"/>
  <c r="E216" i="4" s="1"/>
  <c r="F216" i="4" s="1"/>
  <c r="G216" i="4" s="1"/>
  <c r="H216" i="4" s="1"/>
  <c r="I216" i="4" s="1"/>
  <c r="J216" i="4" s="1"/>
  <c r="K216" i="4" s="1"/>
  <c r="L216" i="4" s="1"/>
  <c r="A218" i="4" s="1"/>
  <c r="B218" i="4" s="1"/>
  <c r="C218" i="4" s="1"/>
  <c r="D218" i="4" s="1"/>
  <c r="E218" i="4" s="1"/>
  <c r="F218" i="4" s="1"/>
  <c r="G218" i="4" s="1"/>
  <c r="H218" i="4" s="1"/>
  <c r="I218" i="4" s="1"/>
  <c r="J218" i="4" s="1"/>
  <c r="K218" i="4" s="1"/>
  <c r="L218" i="4" s="1"/>
  <c r="A220" i="4" s="1"/>
  <c r="B220" i="4" s="1"/>
  <c r="C220" i="4" s="1"/>
  <c r="D220" i="4" s="1"/>
  <c r="E220" i="4" s="1"/>
  <c r="F220" i="4" s="1"/>
  <c r="G220" i="4" s="1"/>
  <c r="H220" i="4" s="1"/>
  <c r="I220" i="4" s="1"/>
  <c r="J220" i="4" s="1"/>
  <c r="K220" i="4" s="1"/>
  <c r="L220" i="4" s="1"/>
  <c r="A222" i="4" s="1"/>
  <c r="B222" i="4" s="1"/>
  <c r="C222" i="4" s="1"/>
  <c r="D222" i="4" s="1"/>
  <c r="E222" i="4" s="1"/>
  <c r="F222" i="4" s="1"/>
  <c r="G222" i="4" s="1"/>
  <c r="H222" i="4" s="1"/>
  <c r="I222" i="4" s="1"/>
  <c r="J222" i="4" s="1"/>
  <c r="K222" i="4" s="1"/>
  <c r="L222" i="4" s="1"/>
  <c r="A224" i="4" s="1"/>
  <c r="B224" i="4" s="1"/>
  <c r="C224" i="4" s="1"/>
  <c r="D224" i="4" s="1"/>
  <c r="E224" i="4" s="1"/>
  <c r="F224" i="4" s="1"/>
  <c r="G224" i="4" s="1"/>
  <c r="H224" i="4" s="1"/>
  <c r="I224" i="4" s="1"/>
  <c r="J224" i="4" s="1"/>
  <c r="K224" i="4" s="1"/>
  <c r="L224" i="4" s="1"/>
  <c r="A226" i="4" s="1"/>
  <c r="B226" i="4" s="1"/>
  <c r="C226" i="4" s="1"/>
  <c r="D226" i="4" s="1"/>
  <c r="E226" i="4" s="1"/>
  <c r="F226" i="4" s="1"/>
  <c r="G226" i="4" s="1"/>
  <c r="H226" i="4" s="1"/>
  <c r="I226" i="4" s="1"/>
  <c r="J226" i="4" s="1"/>
  <c r="K226" i="4" s="1"/>
  <c r="L226" i="4" s="1"/>
  <c r="A228" i="4" s="1"/>
  <c r="B228" i="4" s="1"/>
  <c r="C228" i="4" s="1"/>
  <c r="D228" i="4" s="1"/>
  <c r="E228" i="4" s="1"/>
  <c r="F228" i="4" s="1"/>
  <c r="G228" i="4" s="1"/>
  <c r="H228" i="4" s="1"/>
  <c r="I228" i="4" s="1"/>
  <c r="J228" i="4" s="1"/>
  <c r="K228" i="4" s="1"/>
  <c r="L228" i="4" s="1"/>
  <c r="A230" i="4" s="1"/>
  <c r="B230" i="4" s="1"/>
  <c r="C230" i="4" s="1"/>
  <c r="D230" i="4" s="1"/>
  <c r="E230" i="4" s="1"/>
  <c r="F230" i="4" s="1"/>
  <c r="G230" i="4" s="1"/>
  <c r="H230" i="4" s="1"/>
  <c r="I230" i="4" s="1"/>
  <c r="J230" i="4" s="1"/>
  <c r="K230" i="4" s="1"/>
  <c r="L230" i="4" s="1"/>
  <c r="A232" i="4" s="1"/>
  <c r="B232" i="4" s="1"/>
  <c r="C232" i="4" s="1"/>
  <c r="D232" i="4" s="1"/>
  <c r="E232" i="4" s="1"/>
  <c r="F232" i="4" s="1"/>
  <c r="G232" i="4" s="1"/>
  <c r="H232" i="4" s="1"/>
  <c r="I232" i="4" s="1"/>
  <c r="J232" i="4" s="1"/>
  <c r="K232" i="4" s="1"/>
  <c r="L232" i="4" s="1"/>
  <c r="A234" i="4" s="1"/>
  <c r="B234" i="4" s="1"/>
  <c r="C234" i="4" s="1"/>
  <c r="D234" i="4" s="1"/>
  <c r="E234" i="4" s="1"/>
  <c r="F234" i="4" s="1"/>
  <c r="G234" i="4" s="1"/>
  <c r="H234" i="4" s="1"/>
  <c r="I234" i="4" s="1"/>
  <c r="J234" i="4" s="1"/>
  <c r="K234" i="4" s="1"/>
  <c r="L234" i="4" s="1"/>
  <c r="A236" i="4" s="1"/>
  <c r="B236" i="4" s="1"/>
  <c r="C236" i="4" s="1"/>
  <c r="D236" i="4" s="1"/>
  <c r="E236" i="4" s="1"/>
  <c r="F236" i="4" s="1"/>
  <c r="G236" i="4" s="1"/>
  <c r="H236" i="4" s="1"/>
  <c r="I236" i="4" s="1"/>
  <c r="J236" i="4" s="1"/>
  <c r="K236" i="4" s="1"/>
  <c r="L236" i="4" s="1"/>
  <c r="A238" i="4" s="1"/>
  <c r="B238" i="4" s="1"/>
  <c r="C238" i="4" s="1"/>
  <c r="D238" i="4" s="1"/>
  <c r="E238" i="4" s="1"/>
  <c r="F238" i="4" s="1"/>
  <c r="G238" i="4" s="1"/>
  <c r="H238" i="4" s="1"/>
  <c r="I238" i="4" s="1"/>
  <c r="J238" i="4" s="1"/>
  <c r="K238" i="4" s="1"/>
  <c r="L238" i="4" s="1"/>
  <c r="A240" i="4" s="1"/>
  <c r="B240" i="4" s="1"/>
  <c r="C240" i="4" s="1"/>
  <c r="D240" i="4" s="1"/>
  <c r="E240" i="4" s="1"/>
  <c r="F240" i="4" s="1"/>
  <c r="G240" i="4" s="1"/>
  <c r="H240" i="4" s="1"/>
  <c r="I240" i="4" s="1"/>
  <c r="J240" i="4" s="1"/>
  <c r="K240" i="4" s="1"/>
  <c r="L240" i="4" s="1"/>
  <c r="A242" i="4" s="1"/>
  <c r="B242" i="4" s="1"/>
  <c r="C242" i="4" s="1"/>
  <c r="D242" i="4" s="1"/>
  <c r="E242" i="4" s="1"/>
  <c r="F242" i="4" s="1"/>
  <c r="G242" i="4" s="1"/>
  <c r="H242" i="4" s="1"/>
  <c r="I242" i="4" s="1"/>
  <c r="J242" i="4" s="1"/>
  <c r="K242" i="4" s="1"/>
  <c r="L242" i="4" s="1"/>
  <c r="A244" i="4" s="1"/>
  <c r="B244" i="4" s="1"/>
  <c r="C244" i="4" s="1"/>
  <c r="D244" i="4" s="1"/>
  <c r="E244" i="4" s="1"/>
  <c r="F244" i="4" s="1"/>
  <c r="G244" i="4" s="1"/>
  <c r="H244" i="4" s="1"/>
  <c r="I244" i="4" s="1"/>
  <c r="J244" i="4" s="1"/>
  <c r="K244" i="4" s="1"/>
  <c r="L244" i="4" s="1"/>
  <c r="A246" i="4" s="1"/>
  <c r="B246" i="4" s="1"/>
  <c r="C246" i="4" s="1"/>
  <c r="D246" i="4" s="1"/>
  <c r="E246" i="4" s="1"/>
  <c r="F246" i="4" s="1"/>
  <c r="G246" i="4" s="1"/>
  <c r="H246" i="4" s="1"/>
  <c r="I246" i="4" s="1"/>
  <c r="J246" i="4" s="1"/>
  <c r="K246" i="4" s="1"/>
  <c r="L246" i="4" s="1"/>
  <c r="A248" i="4" s="1"/>
  <c r="B248" i="4" s="1"/>
  <c r="C248" i="4" s="1"/>
  <c r="D248" i="4" s="1"/>
  <c r="E248" i="4" s="1"/>
  <c r="F248" i="4" s="1"/>
  <c r="G248" i="4" s="1"/>
  <c r="H248" i="4" s="1"/>
  <c r="I248" i="4" s="1"/>
  <c r="J248" i="4" s="1"/>
  <c r="K248" i="4" s="1"/>
  <c r="L248" i="4" s="1"/>
  <c r="A250" i="4" s="1"/>
  <c r="B250" i="4" s="1"/>
  <c r="C250" i="4" s="1"/>
  <c r="D250" i="4" s="1"/>
  <c r="E250" i="4" s="1"/>
  <c r="F250" i="4" s="1"/>
  <c r="G250" i="4" s="1"/>
  <c r="H250" i="4" s="1"/>
  <c r="I250" i="4" s="1"/>
  <c r="J250" i="4" s="1"/>
  <c r="K250" i="4" s="1"/>
  <c r="L250" i="4" s="1"/>
  <c r="A252" i="4" s="1"/>
  <c r="B252" i="4" s="1"/>
  <c r="C252" i="4" s="1"/>
  <c r="D252" i="4" s="1"/>
  <c r="E252" i="4" s="1"/>
  <c r="F252" i="4" s="1"/>
  <c r="G252" i="4" s="1"/>
  <c r="H252" i="4" s="1"/>
  <c r="I252" i="4" s="1"/>
  <c r="J252" i="4" s="1"/>
  <c r="K252" i="4" s="1"/>
  <c r="L252" i="4" s="1"/>
  <c r="A254" i="4" s="1"/>
  <c r="B254" i="4" s="1"/>
  <c r="C254" i="4" s="1"/>
  <c r="D254" i="4" s="1"/>
  <c r="E254" i="4" s="1"/>
  <c r="F254" i="4" s="1"/>
  <c r="G254" i="4" s="1"/>
  <c r="H254" i="4" s="1"/>
  <c r="I254" i="4" s="1"/>
  <c r="J254" i="4" s="1"/>
  <c r="K254" i="4" s="1"/>
  <c r="L254" i="4" s="1"/>
  <c r="A256" i="4" s="1"/>
  <c r="B256" i="4" s="1"/>
  <c r="C256" i="4" s="1"/>
  <c r="D256" i="4" s="1"/>
  <c r="E256" i="4" s="1"/>
  <c r="F256" i="4" s="1"/>
  <c r="G256" i="4" s="1"/>
  <c r="H256" i="4" s="1"/>
  <c r="I256" i="4" s="1"/>
  <c r="J256" i="4" s="1"/>
  <c r="K256" i="4" s="1"/>
  <c r="L256" i="4" s="1"/>
  <c r="A258" i="4" s="1"/>
  <c r="B258" i="4" s="1"/>
  <c r="C258" i="4" s="1"/>
  <c r="D258" i="4" s="1"/>
  <c r="E258" i="4" s="1"/>
  <c r="F258" i="4" s="1"/>
  <c r="G258" i="4" s="1"/>
  <c r="H258" i="4" s="1"/>
  <c r="I258" i="4" s="1"/>
  <c r="J258" i="4" s="1"/>
  <c r="K258" i="4" s="1"/>
  <c r="L258" i="4" s="1"/>
  <c r="A260" i="4" s="1"/>
  <c r="B260" i="4" s="1"/>
  <c r="C260" i="4" s="1"/>
  <c r="D260" i="4" s="1"/>
  <c r="E260" i="4" s="1"/>
  <c r="F260" i="4" s="1"/>
  <c r="G260" i="4" s="1"/>
  <c r="H260" i="4" s="1"/>
  <c r="I260" i="4" s="1"/>
  <c r="J260" i="4" s="1"/>
  <c r="K260" i="4" s="1"/>
  <c r="L260" i="4" s="1"/>
  <c r="A262" i="4" s="1"/>
  <c r="B262" i="4" s="1"/>
  <c r="C262" i="4" s="1"/>
  <c r="D262" i="4" s="1"/>
  <c r="E262" i="4" s="1"/>
  <c r="F262" i="4" s="1"/>
  <c r="G262" i="4" s="1"/>
  <c r="H262" i="4" s="1"/>
  <c r="I262" i="4" s="1"/>
  <c r="J262" i="4" s="1"/>
  <c r="K262" i="4" s="1"/>
  <c r="L262" i="4" s="1"/>
  <c r="S3" i="2" l="1" a="1"/>
  <c r="S3" i="2" s="1"/>
  <c r="AO3" i="2"/>
  <c r="AO4" i="2" s="1"/>
  <c r="AR3" i="2"/>
  <c r="AR4" i="2" s="1"/>
  <c r="AM3" i="2"/>
  <c r="AM4" i="2" s="1"/>
  <c r="AP3" i="2"/>
  <c r="AP4" i="2" s="1"/>
  <c r="AT3" i="2"/>
  <c r="AT4" i="2" s="1"/>
  <c r="AJ3" i="2"/>
  <c r="AN3" i="2"/>
  <c r="AN4" i="2" s="1"/>
  <c r="AL3" i="2"/>
  <c r="AL4" i="2" s="1"/>
  <c r="AS3" i="2"/>
  <c r="AS4" i="2" s="1"/>
  <c r="AQ3" i="2"/>
  <c r="AQ4" i="2" s="1"/>
  <c r="AK3" i="2"/>
  <c r="AK4" i="2" s="1"/>
  <c r="Q3" i="2" a="1"/>
  <c r="Q3" i="2" s="1"/>
  <c r="N3" i="2" a="1"/>
  <c r="N3" i="2" s="1"/>
  <c r="O3" i="2" s="1" a="1"/>
  <c r="O3" i="2" s="1"/>
  <c r="T3" i="2" a="1"/>
  <c r="T3" i="2" s="1"/>
  <c r="R3" i="2" a="1"/>
  <c r="R3" i="2" s="1"/>
  <c r="W2" i="2" a="1"/>
  <c r="W2" i="2" s="1"/>
  <c r="B7" i="3"/>
  <c r="B205" i="4"/>
  <c r="AJ5" i="2"/>
  <c r="B3" i="4"/>
  <c r="B4" i="2"/>
  <c r="RJ85" i="4"/>
  <c r="RI98" i="4"/>
  <c r="RJ13" i="3"/>
  <c r="RK35" i="4"/>
  <c r="RK36" i="4" s="1" a="1"/>
  <c r="RK36" i="4" s="1"/>
  <c r="RK37" i="4" s="1"/>
  <c r="RK83" i="4"/>
  <c r="AC4" i="2" s="1" a="1"/>
  <c r="AC4" i="2" s="1"/>
  <c r="W16" i="2"/>
  <c r="AC3" i="2"/>
  <c r="W17" i="2"/>
  <c r="W3" i="2" a="1"/>
  <c r="W3" i="2" s="1"/>
  <c r="C2" i="11" s="1"/>
  <c r="AJ4" i="2" l="1"/>
  <c r="RJ98" i="4"/>
  <c r="RK85" i="4"/>
  <c r="Z5" i="2"/>
  <c r="W29" i="2" s="1"/>
  <c r="Z6" i="2"/>
  <c r="W30" i="2" s="1"/>
  <c r="Z4" i="2"/>
  <c r="W18" i="2"/>
  <c r="Z3" i="2"/>
  <c r="W19" i="2"/>
  <c r="AC5" i="2" a="1"/>
  <c r="AC5" i="2" s="1"/>
  <c r="AC2" i="2" s="1"/>
  <c r="RK38" i="4"/>
  <c r="RK39" i="4" s="1"/>
  <c r="AF3" i="2"/>
  <c r="W33" i="2"/>
  <c r="W28" i="2"/>
  <c r="W34" i="2"/>
  <c r="W32" i="2"/>
  <c r="W31" i="2"/>
  <c r="D2" i="11"/>
  <c r="W4" i="2"/>
  <c r="C3" i="4"/>
  <c r="C4" i="2"/>
  <c r="W27" i="2"/>
  <c r="W26" i="2"/>
  <c r="Z2" i="2"/>
  <c r="W7" i="2" a="1"/>
  <c r="W7" i="2" s="1"/>
  <c r="W5" i="2" a="1"/>
  <c r="W5" i="2" s="1"/>
  <c r="W6" i="2" a="1"/>
  <c r="W6" i="2" s="1"/>
  <c r="C205" i="4"/>
  <c r="AK5" i="2"/>
  <c r="F46" i="4"/>
  <c r="F44" i="4"/>
  <c r="F53" i="4"/>
  <c r="F61" i="4"/>
  <c r="F52" i="4"/>
  <c r="F59" i="4"/>
  <c r="F73" i="4"/>
  <c r="B15" i="1" l="1"/>
  <c r="BP2" i="2"/>
  <c r="BP6" i="2"/>
  <c r="B65" i="4" a="1"/>
  <c r="B65" i="4" s="1"/>
  <c r="B60" i="4" a="1"/>
  <c r="B60" i="4" s="1"/>
  <c r="I70" i="4" a="1"/>
  <c r="I70" i="4" s="1"/>
  <c r="B52" i="4" a="1"/>
  <c r="B52" i="4" s="1"/>
  <c r="I67" i="4" a="1"/>
  <c r="I67" i="4" s="1"/>
  <c r="I45" i="4" a="1"/>
  <c r="I45" i="4" s="1"/>
  <c r="B51" i="4" a="1"/>
  <c r="B51" i="4" s="1"/>
  <c r="B61" i="4" a="1"/>
  <c r="B61" i="4" s="1"/>
  <c r="B47" i="4" a="1"/>
  <c r="B47" i="4" s="1"/>
  <c r="B48" i="4" a="1"/>
  <c r="B48" i="4" s="1"/>
  <c r="B45" i="4" a="1"/>
  <c r="B45" i="4" s="1"/>
  <c r="B53" i="4" a="1"/>
  <c r="B53" i="4" s="1"/>
  <c r="B71" i="4" a="1"/>
  <c r="B71" i="4" s="1"/>
  <c r="I50" i="4" a="1"/>
  <c r="I50" i="4" s="1"/>
  <c r="I74" i="4" a="1"/>
  <c r="I74" i="4" s="1"/>
  <c r="B72" i="4" a="1"/>
  <c r="B72" i="4" s="1"/>
  <c r="I68" i="4" a="1"/>
  <c r="I68" i="4" s="1"/>
  <c r="I61" i="4" a="1"/>
  <c r="I61" i="4" s="1"/>
  <c r="I51" i="4" a="1"/>
  <c r="I51" i="4" s="1"/>
  <c r="B50" i="4" a="1"/>
  <c r="B50" i="4" s="1"/>
  <c r="I57" i="4" a="1"/>
  <c r="I57" i="4" s="1"/>
  <c r="B49" i="4" a="1"/>
  <c r="B49" i="4" s="1"/>
  <c r="B58" i="4" a="1"/>
  <c r="B58" i="4" s="1"/>
  <c r="I77" i="4" a="1"/>
  <c r="I77" i="4" s="1"/>
  <c r="B76" i="4" a="1"/>
  <c r="B76" i="4" s="1"/>
  <c r="B74" i="4" a="1"/>
  <c r="B74" i="4" s="1"/>
  <c r="I46" i="4" a="1"/>
  <c r="I46" i="4" s="1"/>
  <c r="I44" i="4" a="1"/>
  <c r="I44" i="4" s="1"/>
  <c r="B69" i="4" a="1"/>
  <c r="B69" i="4" s="1"/>
  <c r="I54" i="4" a="1"/>
  <c r="I54" i="4" s="1"/>
  <c r="I66" i="4" a="1"/>
  <c r="I66" i="4" s="1"/>
  <c r="B43" i="4" a="1"/>
  <c r="B43" i="4" s="1"/>
  <c r="I53" i="4" a="1"/>
  <c r="I53" i="4" s="1"/>
  <c r="I75" i="4" a="1"/>
  <c r="I75" i="4" s="1"/>
  <c r="B54" i="4" a="1"/>
  <c r="B54" i="4" s="1"/>
  <c r="I43" i="4" a="1"/>
  <c r="I43" i="4" s="1"/>
  <c r="B62" i="4" a="1"/>
  <c r="B62" i="4" s="1"/>
  <c r="I62" i="4" a="1"/>
  <c r="I62" i="4" s="1"/>
  <c r="I48" i="4" a="1"/>
  <c r="I48" i="4" s="1"/>
  <c r="I78" i="4" a="1"/>
  <c r="I78" i="4" s="1"/>
  <c r="B64" i="4" a="1"/>
  <c r="B64" i="4" s="1"/>
  <c r="I55" i="4" a="1"/>
  <c r="I55" i="4" s="1"/>
  <c r="B46" i="4" a="1"/>
  <c r="B46" i="4" s="1"/>
  <c r="I63" i="4" a="1"/>
  <c r="I63" i="4" s="1"/>
  <c r="B66" i="4" a="1"/>
  <c r="B66" i="4" s="1"/>
  <c r="B44" i="4" a="1"/>
  <c r="B44" i="4" s="1"/>
  <c r="B70" i="4" a="1"/>
  <c r="B70" i="4" s="1"/>
  <c r="I76" i="4" a="1"/>
  <c r="I76" i="4" s="1"/>
  <c r="B68" i="4" a="1"/>
  <c r="B68" i="4" s="1"/>
  <c r="B55" i="4" a="1"/>
  <c r="B55" i="4" s="1"/>
  <c r="I72" i="4" a="1"/>
  <c r="I72" i="4" s="1"/>
  <c r="I49" i="4" a="1"/>
  <c r="I49" i="4" s="1"/>
  <c r="B78" i="4" a="1"/>
  <c r="B78" i="4" s="1"/>
  <c r="B59" i="4" a="1"/>
  <c r="B59" i="4" s="1"/>
  <c r="I71" i="4" a="1"/>
  <c r="I71" i="4" s="1"/>
  <c r="B77" i="4" a="1"/>
  <c r="B77" i="4" s="1"/>
  <c r="B73" i="4" a="1"/>
  <c r="B73" i="4" s="1"/>
  <c r="B56" i="4" a="1"/>
  <c r="B56" i="4" s="1"/>
  <c r="I56" i="4" a="1"/>
  <c r="I56" i="4" s="1"/>
  <c r="I52" i="4" a="1"/>
  <c r="I52" i="4" s="1"/>
  <c r="B63" i="4" a="1"/>
  <c r="B63" i="4" s="1"/>
  <c r="I65" i="4" a="1"/>
  <c r="I65" i="4" s="1"/>
  <c r="B75" i="4" a="1"/>
  <c r="B75" i="4" s="1"/>
  <c r="I69" i="4" a="1"/>
  <c r="I69" i="4" s="1"/>
  <c r="B67" i="4" a="1"/>
  <c r="B67" i="4" s="1"/>
  <c r="I58" i="4" a="1"/>
  <c r="I58" i="4" s="1"/>
  <c r="B57" i="4" a="1"/>
  <c r="B57" i="4" s="1"/>
  <c r="I73" i="4" a="1"/>
  <c r="I73" i="4" s="1"/>
  <c r="I47" i="4" a="1"/>
  <c r="I47" i="4" s="1"/>
  <c r="I60" i="4" a="1"/>
  <c r="I60" i="4" s="1"/>
  <c r="I59" i="4" a="1"/>
  <c r="I59" i="4" s="1"/>
  <c r="I64" i="4" a="1"/>
  <c r="I64" i="4" s="1"/>
  <c r="D3" i="4"/>
  <c r="D4" i="2"/>
  <c r="Q4" i="2" s="1" a="1"/>
  <c r="Q4" i="2" s="1"/>
  <c r="AL5" i="2"/>
  <c r="D205" i="4"/>
  <c r="D113" i="4"/>
  <c r="D128" i="4"/>
  <c r="B105" i="4"/>
  <c r="D126" i="4"/>
  <c r="D110" i="4"/>
  <c r="D117" i="4"/>
  <c r="D119" i="4"/>
  <c r="D124" i="4"/>
  <c r="D114" i="4"/>
  <c r="D125" i="4"/>
  <c r="D123" i="4"/>
  <c r="D129" i="4"/>
  <c r="D120" i="4"/>
  <c r="D121" i="4"/>
  <c r="D122" i="4"/>
  <c r="D118" i="4"/>
  <c r="D112" i="4"/>
  <c r="B106" i="4"/>
  <c r="D127" i="4"/>
  <c r="D116" i="4"/>
  <c r="D115" i="4"/>
  <c r="D111" i="4"/>
  <c r="F66" i="4"/>
  <c r="BP3" i="2"/>
  <c r="F75" i="4"/>
  <c r="F54" i="4"/>
  <c r="F62" i="4"/>
  <c r="F47" i="4"/>
  <c r="F67" i="4"/>
  <c r="F72" i="4"/>
  <c r="F78" i="4"/>
  <c r="F70" i="4"/>
  <c r="F58" i="4"/>
  <c r="F49" i="4"/>
  <c r="F56" i="4"/>
  <c r="F45" i="4"/>
  <c r="F69" i="4"/>
  <c r="F68" i="4"/>
  <c r="F43" i="4"/>
  <c r="F64" i="4"/>
  <c r="F71" i="4"/>
  <c r="F50" i="4"/>
  <c r="F48" i="4"/>
  <c r="F74" i="4"/>
  <c r="F65" i="4"/>
  <c r="F76" i="4"/>
  <c r="F51" i="4"/>
  <c r="F77" i="4"/>
  <c r="F60" i="4"/>
  <c r="F55" i="4"/>
  <c r="F57" i="4"/>
  <c r="F63" i="4"/>
  <c r="AF5" i="2" l="1"/>
  <c r="D63" i="4"/>
  <c r="A63" i="4"/>
  <c r="H63" i="4"/>
  <c r="A66" i="4"/>
  <c r="D66" i="4"/>
  <c r="H66" i="4"/>
  <c r="A69" i="4"/>
  <c r="D69" i="4"/>
  <c r="H69" i="4"/>
  <c r="D71" i="4"/>
  <c r="A71" i="4"/>
  <c r="H71" i="4"/>
  <c r="A53" i="4"/>
  <c r="D53" i="4"/>
  <c r="H53" i="4"/>
  <c r="E205" i="4"/>
  <c r="AM5" i="2"/>
  <c r="D46" i="4"/>
  <c r="A46" i="4"/>
  <c r="A45" i="4"/>
  <c r="D45" i="4"/>
  <c r="D56" i="4"/>
  <c r="A56" i="4"/>
  <c r="H56" i="4"/>
  <c r="A74" i="4"/>
  <c r="D74" i="4"/>
  <c r="H74" i="4"/>
  <c r="D48" i="4"/>
  <c r="A48" i="4"/>
  <c r="G110" i="4"/>
  <c r="E4" i="2"/>
  <c r="E3" i="4"/>
  <c r="D73" i="4"/>
  <c r="A73" i="4"/>
  <c r="H73" i="4"/>
  <c r="D64" i="4"/>
  <c r="A64" i="4"/>
  <c r="H64" i="4"/>
  <c r="D76" i="4"/>
  <c r="A76" i="4"/>
  <c r="H76" i="4"/>
  <c r="D47" i="4"/>
  <c r="A47" i="4"/>
  <c r="D77" i="4"/>
  <c r="A77" i="4"/>
  <c r="H77" i="4"/>
  <c r="D61" i="4"/>
  <c r="A61" i="4"/>
  <c r="H61" i="4"/>
  <c r="A58" i="4"/>
  <c r="D58" i="4"/>
  <c r="H58" i="4"/>
  <c r="D51" i="4"/>
  <c r="A51" i="4"/>
  <c r="D59" i="4"/>
  <c r="A59" i="4"/>
  <c r="H59" i="4"/>
  <c r="D49" i="4"/>
  <c r="A49" i="4"/>
  <c r="H78" i="4"/>
  <c r="D78" i="4"/>
  <c r="A78" i="4"/>
  <c r="A62" i="4"/>
  <c r="D62" i="4"/>
  <c r="H62" i="4"/>
  <c r="D50" i="4"/>
  <c r="A50" i="4"/>
  <c r="A52" i="4"/>
  <c r="D52" i="4"/>
  <c r="D57" i="4"/>
  <c r="A57" i="4"/>
  <c r="H57" i="4"/>
  <c r="D54" i="4"/>
  <c r="A54" i="4"/>
  <c r="H54" i="4"/>
  <c r="D55" i="4"/>
  <c r="A55" i="4"/>
  <c r="H55" i="4"/>
  <c r="A60" i="4"/>
  <c r="D60" i="4"/>
  <c r="H60" i="4"/>
  <c r="G111" i="4"/>
  <c r="D67" i="4"/>
  <c r="A67" i="4"/>
  <c r="H67" i="4"/>
  <c r="D68" i="4"/>
  <c r="A68" i="4"/>
  <c r="H68" i="4"/>
  <c r="D65" i="4"/>
  <c r="A65" i="4"/>
  <c r="H65" i="4"/>
  <c r="D43" i="4"/>
  <c r="A43" i="4"/>
  <c r="A72" i="4"/>
  <c r="D72" i="4"/>
  <c r="H72" i="4"/>
  <c r="B107" i="4"/>
  <c r="A75" i="4"/>
  <c r="D75" i="4"/>
  <c r="H75" i="4"/>
  <c r="D70" i="4"/>
  <c r="A70" i="4"/>
  <c r="H70" i="4"/>
  <c r="D44" i="4"/>
  <c r="A44" i="4"/>
  <c r="E54" i="4"/>
  <c r="E45" i="4"/>
  <c r="G59" i="4"/>
  <c r="G47" i="4"/>
  <c r="E61" i="4"/>
  <c r="E66" i="4"/>
  <c r="G60" i="4"/>
  <c r="G73" i="4"/>
  <c r="E76" i="4"/>
  <c r="E64" i="4"/>
  <c r="E46" i="4"/>
  <c r="E72" i="4"/>
  <c r="G48" i="4"/>
  <c r="E55" i="4"/>
  <c r="G62" i="4"/>
  <c r="G55" i="4"/>
  <c r="E74" i="4"/>
  <c r="E63" i="4"/>
  <c r="G43" i="4"/>
  <c r="E49" i="4"/>
  <c r="E69" i="4"/>
  <c r="G75" i="4"/>
  <c r="G46" i="4"/>
  <c r="E56" i="4"/>
  <c r="E43" i="4"/>
  <c r="G63" i="4"/>
  <c r="G54" i="4"/>
  <c r="G66" i="4"/>
  <c r="G50" i="4"/>
  <c r="G52" i="4"/>
  <c r="G45" i="4"/>
  <c r="E77" i="4"/>
  <c r="G67" i="4"/>
  <c r="E68" i="4"/>
  <c r="G58" i="4"/>
  <c r="G65" i="4"/>
  <c r="E70" i="4"/>
  <c r="E78" i="4"/>
  <c r="G44" i="4"/>
  <c r="E71" i="4"/>
  <c r="E51" i="4"/>
  <c r="E62" i="4"/>
  <c r="G53" i="4"/>
  <c r="E73" i="4"/>
  <c r="E57" i="4"/>
  <c r="K42" i="4" l="1"/>
  <c r="BP7" i="2" s="1"/>
  <c r="AF6" i="2" s="1"/>
  <c r="F4" i="2"/>
  <c r="F3" i="4"/>
  <c r="BO17" i="2"/>
  <c r="BP13" i="2"/>
  <c r="BP12" i="2"/>
  <c r="BO20" i="2"/>
  <c r="BP14" i="2"/>
  <c r="BP15" i="2"/>
  <c r="BP20" i="2"/>
  <c r="BP18" i="2"/>
  <c r="BO19" i="2"/>
  <c r="BO12" i="2"/>
  <c r="BO13" i="2"/>
  <c r="BP17" i="2"/>
  <c r="BO16" i="2"/>
  <c r="BO15" i="2"/>
  <c r="BP16" i="2"/>
  <c r="BO14" i="2"/>
  <c r="BP19" i="2"/>
  <c r="BO18" i="2"/>
  <c r="BN20" i="2"/>
  <c r="BP4" i="2"/>
  <c r="AF4" i="2" s="1"/>
  <c r="AN5" i="2"/>
  <c r="F205" i="4"/>
  <c r="H52" i="4"/>
  <c r="H50" i="4"/>
  <c r="H47" i="4"/>
  <c r="H48" i="4"/>
  <c r="H45" i="4"/>
  <c r="H46" i="4"/>
  <c r="H44" i="4"/>
  <c r="G71" i="4"/>
  <c r="G70" i="4"/>
  <c r="E75" i="4"/>
  <c r="E58" i="4"/>
  <c r="G77" i="4"/>
  <c r="G68" i="4"/>
  <c r="G64" i="4"/>
  <c r="G49" i="4"/>
  <c r="E67" i="4"/>
  <c r="E44" i="4"/>
  <c r="G72" i="4"/>
  <c r="G76" i="4"/>
  <c r="G78" i="4"/>
  <c r="E52" i="4"/>
  <c r="G56" i="4"/>
  <c r="G51" i="4"/>
  <c r="E48" i="4"/>
  <c r="E50" i="4"/>
  <c r="E60" i="4"/>
  <c r="G61" i="4"/>
  <c r="G74" i="4"/>
  <c r="E59" i="4"/>
  <c r="G57" i="4"/>
  <c r="E65" i="4"/>
  <c r="E53" i="4"/>
  <c r="E47" i="4"/>
  <c r="H43" i="4"/>
  <c r="G69" i="4"/>
  <c r="BN18" i="2" l="1"/>
  <c r="BN14" i="2"/>
  <c r="BN13" i="2"/>
  <c r="BP5" i="2"/>
  <c r="BN12" i="2"/>
  <c r="BQ20" i="2"/>
  <c r="BN17" i="2"/>
  <c r="BN15" i="2"/>
  <c r="BN19" i="2"/>
  <c r="BN16" i="2"/>
  <c r="BQ14" i="2"/>
  <c r="AO5" i="2"/>
  <c r="G205" i="4"/>
  <c r="BN10" i="2"/>
  <c r="AF2" i="2"/>
  <c r="G4" i="2"/>
  <c r="R4" i="2" s="1" a="1"/>
  <c r="R4" i="2" s="1"/>
  <c r="G3" i="4"/>
  <c r="H51" i="4"/>
  <c r="H49" i="4"/>
  <c r="BQ17" i="2" l="1"/>
  <c r="BQ15" i="2"/>
  <c r="BQ19" i="2"/>
  <c r="BQ16" i="2"/>
  <c r="BQ18" i="2"/>
  <c r="BQ13" i="2"/>
  <c r="K43" i="4"/>
  <c r="BP8" i="2" s="1"/>
  <c r="AF7" i="2" s="1"/>
  <c r="BQ12" i="2"/>
  <c r="H3" i="4"/>
  <c r="H4" i="2"/>
  <c r="H205" i="4"/>
  <c r="AP5" i="2"/>
  <c r="I205" i="4" l="1"/>
  <c r="AQ5" i="2"/>
  <c r="I3" i="4"/>
  <c r="I4" i="2"/>
  <c r="J3" i="4" l="1"/>
  <c r="J4" i="2"/>
  <c r="S4" i="2" s="1" a="1"/>
  <c r="S4" i="2" s="1"/>
  <c r="AR5" i="2"/>
  <c r="J205" i="4"/>
  <c r="AS5" i="2" l="1"/>
  <c r="K205" i="4"/>
  <c r="K3" i="4"/>
  <c r="K4" i="2"/>
  <c r="L3" i="4" l="1"/>
  <c r="L4" i="2"/>
  <c r="AT5" i="2"/>
  <c r="L205" i="4"/>
  <c r="A207" i="4" l="1"/>
  <c r="AU5" i="2"/>
  <c r="A4" i="4"/>
  <c r="M4" i="2"/>
  <c r="B5" i="2" l="1"/>
  <c r="B4" i="4"/>
  <c r="AV5" i="2" a="1"/>
  <c r="AV5" i="2" s="1"/>
  <c r="N4" i="2" a="1"/>
  <c r="N4" i="2" s="1"/>
  <c r="T4" i="2" a="1"/>
  <c r="T4" i="2" s="1"/>
  <c r="AJ7" i="2"/>
  <c r="B207" i="4"/>
  <c r="O4" i="2" l="1" a="1"/>
  <c r="O4" i="2" s="1"/>
  <c r="C207" i="4"/>
  <c r="AK7" i="2"/>
  <c r="C5" i="2"/>
  <c r="C4" i="4"/>
  <c r="D207" i="4" l="1"/>
  <c r="AL7" i="2"/>
  <c r="D5" i="2"/>
  <c r="Q5" i="2" s="1" a="1"/>
  <c r="Q5" i="2" s="1"/>
  <c r="D4" i="4"/>
  <c r="E5" i="2" l="1"/>
  <c r="E4" i="4"/>
  <c r="AM7" i="2"/>
  <c r="E207" i="4"/>
  <c r="AN7" i="2" l="1"/>
  <c r="F207" i="4"/>
  <c r="F4" i="4"/>
  <c r="F5" i="2"/>
  <c r="G4" i="4" l="1"/>
  <c r="G5" i="2"/>
  <c r="R5" i="2" s="1" a="1"/>
  <c r="R5" i="2" s="1"/>
  <c r="G207" i="4"/>
  <c r="AO7" i="2"/>
  <c r="H4" i="4" l="1"/>
  <c r="H5" i="2"/>
  <c r="AP7" i="2"/>
  <c r="H207" i="4"/>
  <c r="I207" i="4" l="1"/>
  <c r="AQ7" i="2"/>
  <c r="I4" i="4"/>
  <c r="I5" i="2"/>
  <c r="J5" i="2" l="1"/>
  <c r="S5" i="2" s="1" a="1"/>
  <c r="S5" i="2" s="1"/>
  <c r="J4" i="4"/>
  <c r="AR7" i="2"/>
  <c r="J207" i="4"/>
  <c r="AS7" i="2" l="1"/>
  <c r="K207" i="4"/>
  <c r="K4" i="4"/>
  <c r="K5" i="2"/>
  <c r="L4" i="4" l="1"/>
  <c r="L5" i="2"/>
  <c r="AT7" i="2"/>
  <c r="L207" i="4"/>
  <c r="A209" i="4" l="1"/>
  <c r="AU7" i="2"/>
  <c r="AV7" i="2" s="1" a="1"/>
  <c r="AV7" i="2" s="1"/>
  <c r="A5" i="4"/>
  <c r="M5" i="2"/>
  <c r="N5" i="2" s="1" a="1"/>
  <c r="N5" i="2" s="1"/>
  <c r="B6" i="2" l="1"/>
  <c r="B5" i="4"/>
  <c r="O5" i="2" a="1"/>
  <c r="O5" i="2" s="1"/>
  <c r="B209" i="4"/>
  <c r="AJ9" i="2"/>
  <c r="T5" i="2" a="1"/>
  <c r="T5" i="2" s="1"/>
  <c r="AK9" i="2" l="1"/>
  <c r="C209" i="4"/>
  <c r="C5" i="4"/>
  <c r="C6" i="2"/>
  <c r="D6" i="2" l="1"/>
  <c r="Q6" i="2" s="1" a="1"/>
  <c r="Q6" i="2" s="1"/>
  <c r="D5" i="4"/>
  <c r="AL9" i="2"/>
  <c r="D209" i="4"/>
  <c r="E5" i="4" l="1"/>
  <c r="E6" i="2"/>
  <c r="E209" i="4"/>
  <c r="AM9" i="2"/>
  <c r="AN9" i="2" l="1"/>
  <c r="F209" i="4"/>
  <c r="F5" i="4"/>
  <c r="F6" i="2"/>
  <c r="G5" i="4" l="1"/>
  <c r="G6" i="2"/>
  <c r="R6" i="2" s="1" a="1"/>
  <c r="R6" i="2" s="1"/>
  <c r="G209" i="4"/>
  <c r="AO9" i="2"/>
  <c r="H209" i="4" l="1"/>
  <c r="AP9" i="2"/>
  <c r="H5" i="4"/>
  <c r="H6" i="2"/>
  <c r="I6" i="2" l="1"/>
  <c r="I5" i="4"/>
  <c r="AQ9" i="2"/>
  <c r="I209" i="4"/>
  <c r="J209" i="4" l="1"/>
  <c r="AR9" i="2"/>
  <c r="J6" i="2"/>
  <c r="S6" i="2" s="1" a="1"/>
  <c r="S6" i="2" s="1"/>
  <c r="J5" i="4"/>
  <c r="K5" i="4" l="1"/>
  <c r="K6" i="2"/>
  <c r="AS9" i="2"/>
  <c r="K209" i="4"/>
  <c r="L209" i="4" l="1"/>
  <c r="AT9" i="2"/>
  <c r="L5" i="4"/>
  <c r="L6" i="2"/>
  <c r="M6" i="2" l="1"/>
  <c r="N6" i="2" s="1" a="1"/>
  <c r="N6" i="2" s="1"/>
  <c r="A6" i="4"/>
  <c r="AU9" i="2"/>
  <c r="AV9" i="2" s="1" a="1"/>
  <c r="AV9" i="2" s="1"/>
  <c r="A211" i="4"/>
  <c r="O6" i="2" l="1" a="1"/>
  <c r="O6" i="2" s="1"/>
  <c r="AJ11" i="2"/>
  <c r="B211" i="4"/>
  <c r="B7" i="2"/>
  <c r="B6" i="4"/>
  <c r="T6" i="2" a="1"/>
  <c r="T6" i="2" s="1"/>
  <c r="C7" i="2" l="1"/>
  <c r="C6" i="4"/>
  <c r="C211" i="4"/>
  <c r="AK11" i="2"/>
  <c r="D7" i="2" l="1"/>
  <c r="Q7" i="2" s="1" a="1"/>
  <c r="Q7" i="2" s="1"/>
  <c r="D6" i="4"/>
  <c r="AL11" i="2"/>
  <c r="D211" i="4"/>
  <c r="E7" i="2" l="1"/>
  <c r="E6" i="4"/>
  <c r="AM11" i="2"/>
  <c r="E211" i="4"/>
  <c r="F7" i="2" l="1"/>
  <c r="F6" i="4"/>
  <c r="AN11" i="2"/>
  <c r="F211" i="4"/>
  <c r="AO11" i="2" l="1"/>
  <c r="G211" i="4"/>
  <c r="G6" i="4"/>
  <c r="G7" i="2"/>
  <c r="R7" i="2" s="1" a="1"/>
  <c r="R7" i="2" s="1"/>
  <c r="H6" i="4" l="1"/>
  <c r="H7" i="2"/>
  <c r="AP11" i="2"/>
  <c r="H211" i="4"/>
  <c r="I211" i="4" l="1"/>
  <c r="AQ11" i="2"/>
  <c r="I7" i="2"/>
  <c r="I6" i="4"/>
  <c r="J7" i="2" l="1"/>
  <c r="S7" i="2" s="1" a="1"/>
  <c r="S7" i="2" s="1"/>
  <c r="J6" i="4"/>
  <c r="AR11" i="2"/>
  <c r="J211" i="4"/>
  <c r="K6" i="4" l="1"/>
  <c r="K7" i="2"/>
  <c r="K211" i="4"/>
  <c r="AS11" i="2"/>
  <c r="AT11" i="2" l="1"/>
  <c r="L211" i="4"/>
  <c r="L6" i="4"/>
  <c r="L7" i="2"/>
  <c r="M7" i="2" l="1"/>
  <c r="N7" i="2" s="1" a="1"/>
  <c r="N7" i="2" s="1"/>
  <c r="A7" i="4"/>
  <c r="A213" i="4"/>
  <c r="AU11" i="2"/>
  <c r="O7" i="2" l="1" a="1"/>
  <c r="O7" i="2" s="1"/>
  <c r="AJ13" i="2"/>
  <c r="B213" i="4"/>
  <c r="AV11" i="2" a="1"/>
  <c r="AV11" i="2" s="1"/>
  <c r="B7" i="4"/>
  <c r="B8" i="2"/>
  <c r="T7" i="2" a="1"/>
  <c r="T7" i="2" s="1"/>
  <c r="AK13" i="2" l="1"/>
  <c r="C213" i="4"/>
  <c r="C7" i="4"/>
  <c r="C8" i="2"/>
  <c r="D7" i="4" l="1"/>
  <c r="D8" i="2"/>
  <c r="Q8" i="2" s="1" a="1"/>
  <c r="Q8" i="2" s="1"/>
  <c r="D213" i="4"/>
  <c r="AL13" i="2"/>
  <c r="AM13" i="2" l="1"/>
  <c r="E213" i="4"/>
  <c r="E7" i="4"/>
  <c r="E8" i="2"/>
  <c r="F7" i="4" l="1"/>
  <c r="F8" i="2"/>
  <c r="F213" i="4"/>
  <c r="AN13" i="2"/>
  <c r="AO13" i="2" l="1"/>
  <c r="G213" i="4"/>
  <c r="G7" i="4"/>
  <c r="G8" i="2"/>
  <c r="R8" i="2" s="1" a="1"/>
  <c r="R8" i="2" s="1"/>
  <c r="H7" i="4" l="1"/>
  <c r="H8" i="2"/>
  <c r="H213" i="4"/>
  <c r="AP13" i="2"/>
  <c r="AQ13" i="2" l="1"/>
  <c r="I213" i="4"/>
  <c r="I7" i="4"/>
  <c r="I8" i="2"/>
  <c r="J7" i="4" l="1"/>
  <c r="J8" i="2"/>
  <c r="S8" i="2" s="1" a="1"/>
  <c r="S8" i="2" s="1"/>
  <c r="AR13" i="2"/>
  <c r="J213" i="4"/>
  <c r="K213" i="4" l="1"/>
  <c r="AS13" i="2"/>
  <c r="K7" i="4"/>
  <c r="K8" i="2"/>
  <c r="L8" i="2" l="1"/>
  <c r="L7" i="4"/>
  <c r="L213" i="4"/>
  <c r="AT13" i="2"/>
  <c r="A8" i="4" l="1"/>
  <c r="M8" i="2"/>
  <c r="AU13" i="2"/>
  <c r="A215" i="4"/>
  <c r="AV13" i="2" l="1" a="1"/>
  <c r="AV13" i="2" s="1"/>
  <c r="N8" i="2" a="1"/>
  <c r="N8" i="2" s="1"/>
  <c r="T8" i="2" a="1"/>
  <c r="T8" i="2" s="1"/>
  <c r="B215" i="4"/>
  <c r="AJ15" i="2"/>
  <c r="B9" i="2"/>
  <c r="B8" i="4"/>
  <c r="O8" i="2" l="1" a="1"/>
  <c r="O8" i="2" s="1"/>
  <c r="C8" i="4"/>
  <c r="C9" i="2"/>
  <c r="AK15" i="2"/>
  <c r="C215" i="4"/>
  <c r="D215" i="4" l="1"/>
  <c r="AL15" i="2"/>
  <c r="D8" i="4"/>
  <c r="D9" i="2"/>
  <c r="Q9" i="2" s="1" a="1"/>
  <c r="Q9" i="2" s="1"/>
  <c r="E215" i="4" l="1"/>
  <c r="AM15" i="2"/>
  <c r="E8" i="4"/>
  <c r="E9" i="2"/>
  <c r="F9" i="2" l="1"/>
  <c r="F8" i="4"/>
  <c r="AN15" i="2"/>
  <c r="F215" i="4"/>
  <c r="AO15" i="2" l="1"/>
  <c r="G215" i="4"/>
  <c r="G8" i="4"/>
  <c r="G9" i="2"/>
  <c r="R9" i="2" s="1" a="1"/>
  <c r="R9" i="2" s="1"/>
  <c r="H215" i="4" l="1"/>
  <c r="AP15" i="2"/>
  <c r="H8" i="4"/>
  <c r="H9" i="2"/>
  <c r="I8" i="4" l="1"/>
  <c r="I9" i="2"/>
  <c r="AQ15" i="2"/>
  <c r="AQ16" i="2" s="1"/>
  <c r="I215" i="4"/>
  <c r="AR15" i="2" l="1"/>
  <c r="AR16" i="2" s="1"/>
  <c r="J215" i="4"/>
  <c r="J8" i="4"/>
  <c r="J9" i="2"/>
  <c r="S9" i="2" s="1" a="1"/>
  <c r="S9" i="2" s="1"/>
  <c r="K8" i="4" l="1"/>
  <c r="K9" i="2"/>
  <c r="AS15" i="2"/>
  <c r="AS16" i="2" s="1"/>
  <c r="K215" i="4"/>
  <c r="L215" i="4" l="1"/>
  <c r="AT15" i="2"/>
  <c r="AT16" i="2" s="1"/>
  <c r="L8" i="4"/>
  <c r="L9" i="2"/>
  <c r="M9" i="2" l="1"/>
  <c r="N9" i="2" s="1" a="1"/>
  <c r="N9" i="2" s="1"/>
  <c r="A9" i="4"/>
  <c r="A217" i="4"/>
  <c r="AU15" i="2"/>
  <c r="O9" i="2" l="1" a="1"/>
  <c r="O9" i="2" s="1"/>
  <c r="AU16" i="2"/>
  <c r="AV15" i="2" a="1"/>
  <c r="AV15" i="2" s="1"/>
  <c r="AJ17" i="2"/>
  <c r="B217" i="4"/>
  <c r="B9" i="4"/>
  <c r="B10" i="2"/>
  <c r="T9" i="2" a="1"/>
  <c r="T9" i="2" s="1"/>
  <c r="AK17" i="2" l="1"/>
  <c r="AK18" i="2" s="1"/>
  <c r="C217" i="4"/>
  <c r="AJ18" i="2"/>
  <c r="C10" i="2"/>
  <c r="C9" i="4"/>
  <c r="D9" i="4" l="1"/>
  <c r="D10" i="2"/>
  <c r="Q10" i="2" s="1" a="1"/>
  <c r="Q10" i="2" s="1"/>
  <c r="D217" i="4"/>
  <c r="AL17" i="2"/>
  <c r="E217" i="4" l="1"/>
  <c r="AM17" i="2"/>
  <c r="AM18" i="2" s="1"/>
  <c r="AL18" i="2"/>
  <c r="E10" i="2"/>
  <c r="E9" i="4"/>
  <c r="F9" i="4" l="1"/>
  <c r="F10" i="2"/>
  <c r="AN17" i="2"/>
  <c r="F217" i="4"/>
  <c r="AN18" i="2" l="1"/>
  <c r="G217" i="4"/>
  <c r="AO17" i="2"/>
  <c r="AO18" i="2" s="1"/>
  <c r="G9" i="4"/>
  <c r="G10" i="2"/>
  <c r="R10" i="2" s="1" a="1"/>
  <c r="R10" i="2" s="1"/>
  <c r="H9" i="4" l="1"/>
  <c r="H10" i="2"/>
  <c r="H217" i="4"/>
  <c r="AP17" i="2"/>
  <c r="AP18" i="2" s="1"/>
  <c r="AQ17" i="2" l="1"/>
  <c r="I217" i="4"/>
  <c r="I9" i="4"/>
  <c r="I10" i="2"/>
  <c r="AR17" i="2" l="1"/>
  <c r="AR18" i="2" s="1"/>
  <c r="J217" i="4"/>
  <c r="J9" i="4"/>
  <c r="J10" i="2"/>
  <c r="S10" i="2" s="1" a="1"/>
  <c r="S10" i="2" s="1"/>
  <c r="AQ18" i="2"/>
  <c r="K10" i="2" l="1"/>
  <c r="K9" i="4"/>
  <c r="AS17" i="2"/>
  <c r="AS18" i="2" s="1"/>
  <c r="K217" i="4"/>
  <c r="AT17" i="2" l="1"/>
  <c r="AT18" i="2" s="1"/>
  <c r="L217" i="4"/>
  <c r="L9" i="4"/>
  <c r="L10" i="2"/>
  <c r="A10" i="4" l="1"/>
  <c r="M10" i="2"/>
  <c r="AU17" i="2"/>
  <c r="A219" i="4"/>
  <c r="AU18" i="2" l="1"/>
  <c r="AV18" i="2" s="1" a="1"/>
  <c r="AV18" i="2" s="1"/>
  <c r="AV17" i="2" a="1"/>
  <c r="AV17" i="2" s="1"/>
  <c r="B219" i="4"/>
  <c r="AJ19" i="2"/>
  <c r="N10" i="2" a="1"/>
  <c r="N10" i="2" s="1"/>
  <c r="T10" i="2" a="1"/>
  <c r="T10" i="2" s="1"/>
  <c r="B11" i="2"/>
  <c r="B10" i="4"/>
  <c r="O10" i="2" l="1" a="1"/>
  <c r="O10" i="2" s="1"/>
  <c r="O33" i="2" a="1"/>
  <c r="O33" i="2" s="1"/>
  <c r="O36" i="2" a="1"/>
  <c r="O36" i="2" s="1"/>
  <c r="O23" i="2" a="1"/>
  <c r="O23" i="2" s="1"/>
  <c r="O35" i="2" a="1"/>
  <c r="O35" i="2" s="1"/>
  <c r="O37" i="2" a="1"/>
  <c r="O37" i="2" s="1"/>
  <c r="O34" i="2" a="1"/>
  <c r="O34" i="2" s="1"/>
  <c r="O32" i="2" a="1"/>
  <c r="O32" i="2" s="1"/>
  <c r="O25" i="2" a="1"/>
  <c r="O25" i="2" s="1"/>
  <c r="O24" i="2" a="1"/>
  <c r="O24" i="2" s="1"/>
  <c r="C11" i="2"/>
  <c r="C10" i="4"/>
  <c r="C219" i="4"/>
  <c r="AK19" i="2"/>
  <c r="AK20" i="2" s="1"/>
  <c r="AJ20" i="2"/>
  <c r="AL19" i="2" l="1"/>
  <c r="AL20" i="2" s="1"/>
  <c r="D219" i="4"/>
  <c r="D11" i="2"/>
  <c r="Q11" i="2" s="1" a="1"/>
  <c r="Q11" i="2" s="1"/>
  <c r="D10" i="4"/>
  <c r="E11" i="2" l="1"/>
  <c r="E10" i="4"/>
  <c r="AM19" i="2"/>
  <c r="AM20" i="2" s="1"/>
  <c r="E219" i="4"/>
  <c r="AN19" i="2" l="1"/>
  <c r="AN20" i="2" s="1"/>
  <c r="F219" i="4"/>
  <c r="F10" i="4"/>
  <c r="F11" i="2"/>
  <c r="G11" i="2" l="1"/>
  <c r="R11" i="2" s="1" a="1"/>
  <c r="R11" i="2" s="1"/>
  <c r="G10" i="4"/>
  <c r="G219" i="4"/>
  <c r="AO19" i="2"/>
  <c r="H219" i="4" l="1"/>
  <c r="AP19" i="2"/>
  <c r="AP20" i="2" s="1"/>
  <c r="H11" i="2"/>
  <c r="H10" i="4"/>
  <c r="AO20" i="2"/>
  <c r="I11" i="2" l="1"/>
  <c r="I10" i="4"/>
  <c r="AQ19" i="2"/>
  <c r="AQ20" i="2" s="1"/>
  <c r="I219" i="4"/>
  <c r="AR19" i="2" l="1"/>
  <c r="AR20" i="2" s="1"/>
  <c r="J219" i="4"/>
  <c r="J11" i="2"/>
  <c r="S11" i="2" s="1" a="1"/>
  <c r="S11" i="2" s="1"/>
  <c r="J10" i="4"/>
  <c r="K10" i="4" l="1"/>
  <c r="K11" i="2"/>
  <c r="AS19" i="2"/>
  <c r="AS20" i="2" s="1"/>
  <c r="K219" i="4"/>
  <c r="AT19" i="2" l="1"/>
  <c r="AT20" i="2" s="1"/>
  <c r="L219" i="4"/>
  <c r="L10" i="4"/>
  <c r="L11" i="2"/>
  <c r="A11" i="4" l="1"/>
  <c r="M11" i="2"/>
  <c r="N11" i="2" s="1" a="1"/>
  <c r="N11" i="2" s="1"/>
  <c r="O11" i="2" s="1" a="1"/>
  <c r="O11" i="2" s="1"/>
  <c r="A221" i="4"/>
  <c r="AU19" i="2"/>
  <c r="AU20" i="2" l="1"/>
  <c r="AV20" i="2" s="1" a="1"/>
  <c r="AV20" i="2" s="1"/>
  <c r="AV19" i="2" a="1"/>
  <c r="AV19" i="2" s="1"/>
  <c r="AJ21" i="2"/>
  <c r="B221" i="4"/>
  <c r="B11" i="4"/>
  <c r="B12" i="2"/>
  <c r="T11" i="2" a="1"/>
  <c r="T11" i="2" s="1"/>
  <c r="C11" i="4" l="1"/>
  <c r="C12" i="2"/>
  <c r="AJ22" i="2"/>
  <c r="AK21" i="2"/>
  <c r="AK22" i="2" s="1"/>
  <c r="C221" i="4"/>
  <c r="D221" i="4" l="1"/>
  <c r="AL21" i="2"/>
  <c r="AL22" i="2" s="1"/>
  <c r="D12" i="2"/>
  <c r="Q12" i="2" s="1" a="1"/>
  <c r="Q12" i="2" s="1"/>
  <c r="D11" i="4"/>
  <c r="E11" i="4" l="1"/>
  <c r="E12" i="2"/>
  <c r="AM21" i="2"/>
  <c r="AM22" i="2" s="1"/>
  <c r="E221" i="4"/>
  <c r="F221" i="4" l="1"/>
  <c r="AN21" i="2"/>
  <c r="AN22" i="2" s="1"/>
  <c r="F12" i="2"/>
  <c r="F11" i="4"/>
  <c r="G12" i="2" l="1"/>
  <c r="R12" i="2" s="1" a="1"/>
  <c r="R12" i="2" s="1"/>
  <c r="G11" i="4"/>
  <c r="AO21" i="2"/>
  <c r="G221" i="4"/>
  <c r="H221" i="4" l="1"/>
  <c r="AP21" i="2"/>
  <c r="AP22" i="2" s="1"/>
  <c r="AO22" i="2"/>
  <c r="H11" i="4"/>
  <c r="H12" i="2"/>
  <c r="I12" i="2" l="1"/>
  <c r="I11" i="4"/>
  <c r="AQ21" i="2"/>
  <c r="AQ22" i="2" s="1"/>
  <c r="I221" i="4"/>
  <c r="AR21" i="2" l="1"/>
  <c r="AR22" i="2" s="1"/>
  <c r="J221" i="4"/>
  <c r="J12" i="2"/>
  <c r="S12" i="2" s="1" a="1"/>
  <c r="S12" i="2" s="1"/>
  <c r="J11" i="4"/>
  <c r="K221" i="4" l="1"/>
  <c r="AS21" i="2"/>
  <c r="AS22" i="2" s="1"/>
  <c r="K12" i="2"/>
  <c r="K11" i="4"/>
  <c r="L12" i="2" l="1"/>
  <c r="L11" i="4"/>
  <c r="L221" i="4"/>
  <c r="AT21" i="2"/>
  <c r="AT22" i="2" s="1"/>
  <c r="M12" i="2" l="1"/>
  <c r="N12" i="2" s="1" a="1"/>
  <c r="N12" i="2" s="1"/>
  <c r="O12" i="2" s="1" a="1"/>
  <c r="O12" i="2" s="1"/>
  <c r="A12" i="4"/>
  <c r="AU21" i="2"/>
  <c r="A223" i="4"/>
  <c r="AJ23" i="2" l="1"/>
  <c r="B223" i="4"/>
  <c r="AU22" i="2"/>
  <c r="AV22" i="2" s="1" a="1"/>
  <c r="AV22" i="2" s="1"/>
  <c r="AV21" i="2" a="1"/>
  <c r="AV21" i="2" s="1"/>
  <c r="B13" i="2"/>
  <c r="B12" i="4"/>
  <c r="T12" i="2" a="1"/>
  <c r="T12" i="2" s="1"/>
  <c r="C223" i="4" l="1"/>
  <c r="AK23" i="2"/>
  <c r="AK24" i="2" s="1"/>
  <c r="C12" i="4"/>
  <c r="C13" i="2"/>
  <c r="AJ24" i="2"/>
  <c r="D13" i="2" l="1"/>
  <c r="Q13" i="2" s="1" a="1"/>
  <c r="Q13" i="2" s="1"/>
  <c r="D12" i="4"/>
  <c r="AL23" i="2"/>
  <c r="D223" i="4"/>
  <c r="AL24" i="2" l="1"/>
  <c r="E13" i="2"/>
  <c r="E12" i="4"/>
  <c r="AM23" i="2"/>
  <c r="AM24" i="2" s="1"/>
  <c r="E223" i="4"/>
  <c r="F223" i="4" l="1"/>
  <c r="AN23" i="2"/>
  <c r="AN24" i="2" s="1"/>
  <c r="F12" i="4"/>
  <c r="F13" i="2"/>
  <c r="G12" i="4" l="1"/>
  <c r="G13" i="2"/>
  <c r="R13" i="2" s="1" a="1"/>
  <c r="R13" i="2" s="1"/>
  <c r="G223" i="4"/>
  <c r="AO23" i="2"/>
  <c r="AO24" i="2" s="1"/>
  <c r="H223" i="4" l="1"/>
  <c r="AP23" i="2"/>
  <c r="AP24" i="2" s="1"/>
  <c r="H12" i="4"/>
  <c r="H13" i="2"/>
  <c r="I13" i="2" l="1"/>
  <c r="I12" i="4"/>
  <c r="I223" i="4"/>
  <c r="AQ23" i="2"/>
  <c r="AQ24" i="2" s="1"/>
  <c r="J223" i="4" l="1"/>
  <c r="AR23" i="2"/>
  <c r="AR24" i="2" s="1"/>
  <c r="J12" i="4"/>
  <c r="J13" i="2"/>
  <c r="S13" i="2" s="1" a="1"/>
  <c r="S13" i="2" s="1"/>
  <c r="K12" i="4" l="1"/>
  <c r="K13" i="2"/>
  <c r="AS23" i="2"/>
  <c r="AS24" i="2" s="1"/>
  <c r="K223" i="4"/>
  <c r="L223" i="4" l="1"/>
  <c r="AT23" i="2"/>
  <c r="AT24" i="2" s="1"/>
  <c r="L12" i="4"/>
  <c r="L13" i="2"/>
  <c r="M13" i="2" l="1"/>
  <c r="N13" i="2" s="1" a="1"/>
  <c r="N13" i="2" s="1"/>
  <c r="O13" i="2" s="1" a="1"/>
  <c r="O13" i="2" s="1"/>
  <c r="A13" i="4"/>
  <c r="AU23" i="2"/>
  <c r="A225" i="4"/>
  <c r="B225" i="4" l="1"/>
  <c r="AJ25" i="2"/>
  <c r="AU24" i="2"/>
  <c r="AV24" i="2" s="1" a="1"/>
  <c r="AV24" i="2" s="1"/>
  <c r="AV23" i="2" a="1"/>
  <c r="AV23" i="2" s="1"/>
  <c r="B13" i="4"/>
  <c r="B14" i="2"/>
  <c r="T13" i="2" a="1"/>
  <c r="T13" i="2" s="1"/>
  <c r="C14" i="2" l="1"/>
  <c r="C13" i="4"/>
  <c r="AJ26" i="2"/>
  <c r="C225" i="4"/>
  <c r="AK25" i="2"/>
  <c r="AK26" i="2" s="1"/>
  <c r="D225" i="4" l="1"/>
  <c r="AL25" i="2"/>
  <c r="AL26" i="2" s="1"/>
  <c r="D14" i="2"/>
  <c r="Q14" i="2" s="1" a="1"/>
  <c r="Q14" i="2" s="1"/>
  <c r="D13" i="4"/>
  <c r="E13" i="4" l="1"/>
  <c r="E14" i="2"/>
  <c r="AM25" i="2"/>
  <c r="E225" i="4"/>
  <c r="AM26" i="2" l="1"/>
  <c r="F225" i="4"/>
  <c r="AN25" i="2"/>
  <c r="AN26" i="2" s="1"/>
  <c r="F14" i="2"/>
  <c r="F13" i="4"/>
  <c r="G14" i="2" l="1"/>
  <c r="R14" i="2" s="1" a="1"/>
  <c r="R14" i="2" s="1"/>
  <c r="G13" i="4"/>
  <c r="AO25" i="2"/>
  <c r="AO26" i="2" s="1"/>
  <c r="G225" i="4"/>
  <c r="H14" i="2" l="1"/>
  <c r="H13" i="4"/>
  <c r="H225" i="4"/>
  <c r="AP25" i="2"/>
  <c r="AQ25" i="2" l="1"/>
  <c r="AQ26" i="2" s="1"/>
  <c r="I225" i="4"/>
  <c r="I14" i="2"/>
  <c r="I13" i="4"/>
  <c r="AP26" i="2"/>
  <c r="J13" i="4" l="1"/>
  <c r="J14" i="2"/>
  <c r="S14" i="2" s="1" a="1"/>
  <c r="S14" i="2" s="1"/>
  <c r="J225" i="4"/>
  <c r="AR25" i="2"/>
  <c r="AR26" i="2" s="1"/>
  <c r="AS25" i="2" l="1"/>
  <c r="AS26" i="2" s="1"/>
  <c r="K225" i="4"/>
  <c r="K14" i="2"/>
  <c r="K13" i="4"/>
  <c r="AT25" i="2" l="1"/>
  <c r="AT26" i="2" s="1"/>
  <c r="L225" i="4"/>
  <c r="L14" i="2"/>
  <c r="L13" i="4"/>
  <c r="UK1" i="5"/>
  <c r="UK1" i="9" s="1"/>
  <c r="N11" i="3" l="1"/>
  <c r="A227" i="4"/>
  <c r="AU25" i="2"/>
  <c r="M14" i="2"/>
  <c r="N14" i="2" s="1" a="1"/>
  <c r="N14" i="2" s="1"/>
  <c r="O14" i="2" s="1" a="1"/>
  <c r="O14" i="2" s="1"/>
  <c r="A14" i="4"/>
  <c r="UL1" i="5"/>
  <c r="UL1" i="9" s="1"/>
  <c r="O11" i="3" l="1"/>
  <c r="O84" i="4"/>
  <c r="AY17" i="2"/>
  <c r="AZ17" i="2" s="1"/>
  <c r="BG17" i="2"/>
  <c r="BH17" i="2" s="1"/>
  <c r="AJ6" i="2"/>
  <c r="B15" i="2"/>
  <c r="B14" i="4"/>
  <c r="AU26" i="2"/>
  <c r="AV26" i="2" s="1" a="1"/>
  <c r="AV26" i="2" s="1"/>
  <c r="AV25" i="2" a="1"/>
  <c r="AV25" i="2" s="1"/>
  <c r="AJ27" i="2"/>
  <c r="B227" i="4"/>
  <c r="T14" i="2" a="1"/>
  <c r="T14" i="2" s="1"/>
  <c r="UM1" i="5"/>
  <c r="UM1" i="9" s="1"/>
  <c r="O86" i="4" l="1"/>
  <c r="O88" i="4" s="1"/>
  <c r="O90" i="4" s="1"/>
  <c r="N97" i="4"/>
  <c r="O87" i="4"/>
  <c r="O89" i="4" s="1"/>
  <c r="O91" i="4" s="1"/>
  <c r="O40" i="4" a="1"/>
  <c r="O40" i="4" s="1"/>
  <c r="O92" i="4"/>
  <c r="O93" i="4"/>
  <c r="O85" i="4"/>
  <c r="P11" i="3"/>
  <c r="P84" i="4"/>
  <c r="AY18" i="2"/>
  <c r="AZ18" i="2" s="1"/>
  <c r="BG18" i="2"/>
  <c r="BH18" i="2" s="1"/>
  <c r="AK6" i="2"/>
  <c r="C227" i="4"/>
  <c r="AK27" i="2"/>
  <c r="AK28" i="2" s="1"/>
  <c r="C14" i="4"/>
  <c r="C15" i="2"/>
  <c r="AJ28" i="2"/>
  <c r="UN1" i="5"/>
  <c r="UN1" i="9" s="1"/>
  <c r="Q11" i="3" l="1"/>
  <c r="O97" i="4"/>
  <c r="P87" i="4"/>
  <c r="P89" i="4" s="1"/>
  <c r="P91" i="4" s="1"/>
  <c r="P40" i="4" a="1"/>
  <c r="P40" i="4" s="1"/>
  <c r="P86" i="4"/>
  <c r="P88" i="4" s="1"/>
  <c r="P90" i="4" s="1"/>
  <c r="P93" i="4"/>
  <c r="P92" i="4"/>
  <c r="P85" i="4"/>
  <c r="Q84" i="4"/>
  <c r="BG19" i="2"/>
  <c r="BH19" i="2" s="1"/>
  <c r="AY19" i="2"/>
  <c r="AZ19" i="2" s="1"/>
  <c r="AL6" i="2"/>
  <c r="R11" i="3"/>
  <c r="D14" i="4"/>
  <c r="D15" i="2"/>
  <c r="AL27" i="2"/>
  <c r="D227" i="4"/>
  <c r="UO1" i="5"/>
  <c r="UO1" i="9" s="1"/>
  <c r="S84" i="4" l="1"/>
  <c r="BG21" i="2"/>
  <c r="BH21" i="2" s="1"/>
  <c r="AY21" i="2"/>
  <c r="AZ21" i="2" s="1"/>
  <c r="AN6" i="2"/>
  <c r="QH11" i="3"/>
  <c r="QI84" i="4" s="1"/>
  <c r="R84" i="4"/>
  <c r="BG20" i="2"/>
  <c r="BH20" i="2" s="1"/>
  <c r="AY20" i="2"/>
  <c r="AZ20" i="2" s="1"/>
  <c r="AM6" i="2"/>
  <c r="Q87" i="4"/>
  <c r="Q89" i="4" s="1"/>
  <c r="Q91" i="4" s="1"/>
  <c r="Q40" i="4" a="1"/>
  <c r="Q40" i="4" s="1"/>
  <c r="P97" i="4"/>
  <c r="Q86" i="4"/>
  <c r="Q88" i="4" s="1"/>
  <c r="Q90" i="4" s="1"/>
  <c r="Q92" i="4"/>
  <c r="Q93" i="4"/>
  <c r="Q85" i="4"/>
  <c r="IF11" i="3"/>
  <c r="IG84" i="4" s="1"/>
  <c r="KG11" i="3"/>
  <c r="KH84" i="4" s="1"/>
  <c r="KJ11" i="3"/>
  <c r="KK84" i="4" s="1"/>
  <c r="AL28" i="2"/>
  <c r="E227" i="4"/>
  <c r="AM27" i="2"/>
  <c r="AM28" i="2" s="1"/>
  <c r="Q15" i="2" a="1"/>
  <c r="Q15" i="2" s="1"/>
  <c r="E15" i="2"/>
  <c r="E14" i="4"/>
  <c r="UP1" i="5"/>
  <c r="UP1" i="9" s="1"/>
  <c r="MZ11" i="3" s="1"/>
  <c r="NA84" i="4" s="1"/>
  <c r="NA86" i="4" l="1"/>
  <c r="NA87" i="4"/>
  <c r="MZ97" i="4"/>
  <c r="NA93" i="4"/>
  <c r="NA40" i="4" a="1"/>
  <c r="NA40" i="4" s="1"/>
  <c r="NA92" i="4"/>
  <c r="IF97" i="4"/>
  <c r="IG87" i="4"/>
  <c r="IG93" i="4"/>
  <c r="IG86" i="4"/>
  <c r="IG88" i="4" s="1"/>
  <c r="IG90" i="4" s="1"/>
  <c r="IG40" i="4" a="1"/>
  <c r="IG40" i="4" s="1"/>
  <c r="IG92" i="4"/>
  <c r="GT11" i="3"/>
  <c r="GU84" i="4" s="1"/>
  <c r="OI11" i="3"/>
  <c r="OJ84" i="4" s="1"/>
  <c r="NA11" i="3"/>
  <c r="NB84" i="4" s="1"/>
  <c r="JK11" i="3"/>
  <c r="JL84" i="4" s="1"/>
  <c r="RB11" i="3"/>
  <c r="RC84" i="4" s="1"/>
  <c r="LK11" i="3"/>
  <c r="LL84" i="4" s="1"/>
  <c r="CB11" i="3"/>
  <c r="HQ11" i="3"/>
  <c r="HR84" i="4" s="1"/>
  <c r="OP11" i="3"/>
  <c r="OQ84" i="4" s="1"/>
  <c r="EB11" i="3"/>
  <c r="EC84" i="4" s="1"/>
  <c r="EC87" i="4" s="1"/>
  <c r="EC89" i="4" s="1"/>
  <c r="EC91" i="4" s="1"/>
  <c r="PV11" i="3"/>
  <c r="PW84" i="4" s="1"/>
  <c r="PC11" i="3"/>
  <c r="PD84" i="4" s="1"/>
  <c r="DK11" i="3"/>
  <c r="OX11" i="3"/>
  <c r="OY84" i="4" s="1"/>
  <c r="JN11" i="3"/>
  <c r="JO84" i="4" s="1"/>
  <c r="KW11" i="3"/>
  <c r="KX84" i="4" s="1"/>
  <c r="V11" i="3"/>
  <c r="LC11" i="3"/>
  <c r="LD84" i="4" s="1"/>
  <c r="GC11" i="3"/>
  <c r="GD84" i="4" s="1"/>
  <c r="KH93" i="4"/>
  <c r="KH86" i="4"/>
  <c r="KG97" i="4"/>
  <c r="KH87" i="4"/>
  <c r="KH40" i="4" a="1"/>
  <c r="KH40" i="4" s="1"/>
  <c r="KH92" i="4"/>
  <c r="KK86" i="4"/>
  <c r="KK93" i="4"/>
  <c r="KJ97" i="4"/>
  <c r="KK87" i="4"/>
  <c r="KK40" i="4" a="1"/>
  <c r="KK40" i="4" s="1"/>
  <c r="KK92" i="4"/>
  <c r="HC11" i="3"/>
  <c r="HD84" i="4" s="1"/>
  <c r="CM11" i="3"/>
  <c r="CN84" i="4" s="1"/>
  <c r="CN85" i="4" s="1"/>
  <c r="LU11" i="3"/>
  <c r="LV84" i="4" s="1"/>
  <c r="NG11" i="3"/>
  <c r="NH84" i="4" s="1"/>
  <c r="LD11" i="3"/>
  <c r="LE84" i="4" s="1"/>
  <c r="BH11" i="3"/>
  <c r="FI11" i="3"/>
  <c r="FJ84" i="4" s="1"/>
  <c r="AK11" i="3"/>
  <c r="CT11" i="3"/>
  <c r="CU84" i="4" s="1"/>
  <c r="CU85" i="4" s="1"/>
  <c r="EE11" i="3"/>
  <c r="EF84" i="4" s="1"/>
  <c r="EE97" i="4" s="1"/>
  <c r="GZ11" i="3"/>
  <c r="HA84" i="4" s="1"/>
  <c r="QZ11" i="3"/>
  <c r="RA84" i="4" s="1"/>
  <c r="DL11" i="3"/>
  <c r="AM11" i="3"/>
  <c r="OD11" i="3"/>
  <c r="OE84" i="4" s="1"/>
  <c r="DB11" i="3"/>
  <c r="DC84" i="4" s="1"/>
  <c r="DC40" i="4" s="1" a="1"/>
  <c r="DC40" i="4" s="1"/>
  <c r="FV11" i="3"/>
  <c r="FW84" i="4" s="1"/>
  <c r="EM11" i="3"/>
  <c r="EN84" i="4" s="1"/>
  <c r="KU11" i="3"/>
  <c r="KV84" i="4" s="1"/>
  <c r="OG11" i="3"/>
  <c r="OH84" i="4" s="1"/>
  <c r="KR11" i="3"/>
  <c r="KS84" i="4" s="1"/>
  <c r="HD11" i="3"/>
  <c r="HE84" i="4" s="1"/>
  <c r="OY11" i="3"/>
  <c r="OZ84" i="4" s="1"/>
  <c r="BY11" i="3"/>
  <c r="RH11" i="3"/>
  <c r="RI84" i="4" s="1"/>
  <c r="NM11" i="3"/>
  <c r="NN84" i="4" s="1"/>
  <c r="QK11" i="3"/>
  <c r="QL84" i="4" s="1"/>
  <c r="QX11" i="3"/>
  <c r="QY84" i="4" s="1"/>
  <c r="GY11" i="3"/>
  <c r="GZ84" i="4" s="1"/>
  <c r="HK11" i="3"/>
  <c r="HL84" i="4" s="1"/>
  <c r="FA11" i="3"/>
  <c r="FB84" i="4" s="1"/>
  <c r="QD11" i="3"/>
  <c r="QE84" i="4" s="1"/>
  <c r="GN11" i="3"/>
  <c r="GO84" i="4" s="1"/>
  <c r="OK11" i="3"/>
  <c r="OL84" i="4" s="1"/>
  <c r="NY11" i="3"/>
  <c r="NZ84" i="4" s="1"/>
  <c r="IR11" i="3"/>
  <c r="IS84" i="4" s="1"/>
  <c r="MS11" i="3"/>
  <c r="MT84" i="4" s="1"/>
  <c r="GM11" i="3"/>
  <c r="GN84" i="4" s="1"/>
  <c r="GQ11" i="3"/>
  <c r="GR84" i="4" s="1"/>
  <c r="AN11" i="3"/>
  <c r="JB11" i="3"/>
  <c r="JC84" i="4" s="1"/>
  <c r="HZ11" i="3"/>
  <c r="IA84" i="4" s="1"/>
  <c r="NQ11" i="3"/>
  <c r="NR84" i="4" s="1"/>
  <c r="Y11" i="3"/>
  <c r="KL11" i="3"/>
  <c r="KM84" i="4" s="1"/>
  <c r="GH11" i="3"/>
  <c r="GI84" i="4" s="1"/>
  <c r="BU11" i="3"/>
  <c r="IU11" i="3"/>
  <c r="IV84" i="4" s="1"/>
  <c r="OS11" i="3"/>
  <c r="OT84" i="4" s="1"/>
  <c r="LA11" i="3"/>
  <c r="LB84" i="4" s="1"/>
  <c r="AT11" i="3"/>
  <c r="LN11" i="3"/>
  <c r="LO84" i="4" s="1"/>
  <c r="GA11" i="3"/>
  <c r="GB84" i="4" s="1"/>
  <c r="AS11" i="3"/>
  <c r="FE11" i="3"/>
  <c r="FF84" i="4" s="1"/>
  <c r="GL11" i="3"/>
  <c r="GM84" i="4" s="1"/>
  <c r="MP11" i="3"/>
  <c r="MQ84" i="4" s="1"/>
  <c r="HX11" i="3"/>
  <c r="HY84" i="4" s="1"/>
  <c r="BX11" i="3"/>
  <c r="DN11" i="3"/>
  <c r="DO84" i="4" s="1"/>
  <c r="DO86" i="4" s="1"/>
  <c r="DO88" i="4" s="1"/>
  <c r="DO90" i="4" s="1"/>
  <c r="IT11" i="3"/>
  <c r="IU84" i="4" s="1"/>
  <c r="GS11" i="3"/>
  <c r="GT84" i="4" s="1"/>
  <c r="PW11" i="3"/>
  <c r="PX84" i="4" s="1"/>
  <c r="JC11" i="3"/>
  <c r="JD84" i="4" s="1"/>
  <c r="OO11" i="3"/>
  <c r="OP84" i="4" s="1"/>
  <c r="LT11" i="3"/>
  <c r="LU84" i="4" s="1"/>
  <c r="BE11" i="3"/>
  <c r="BT11" i="3"/>
  <c r="GJ11" i="3"/>
  <c r="GK84" i="4" s="1"/>
  <c r="BA11" i="3"/>
  <c r="MW11" i="3"/>
  <c r="MX84" i="4" s="1"/>
  <c r="LB11" i="3"/>
  <c r="LC84" i="4" s="1"/>
  <c r="NH11" i="3"/>
  <c r="NI84" i="4" s="1"/>
  <c r="DU11" i="3"/>
  <c r="DV84" i="4" s="1"/>
  <c r="DV86" i="4" s="1"/>
  <c r="DV88" i="4" s="1"/>
  <c r="DV90" i="4" s="1"/>
  <c r="GW11" i="3"/>
  <c r="GX84" i="4" s="1"/>
  <c r="IG11" i="3"/>
  <c r="IH84" i="4" s="1"/>
  <c r="MJ11" i="3"/>
  <c r="MK84" i="4" s="1"/>
  <c r="AU11" i="3"/>
  <c r="II11" i="3"/>
  <c r="IJ84" i="4" s="1"/>
  <c r="LP11" i="3"/>
  <c r="LQ84" i="4" s="1"/>
  <c r="FG11" i="3"/>
  <c r="FH84" i="4" s="1"/>
  <c r="HL11" i="3"/>
  <c r="HM84" i="4" s="1"/>
  <c r="LJ11" i="3"/>
  <c r="LK84" i="4" s="1"/>
  <c r="ML11" i="3"/>
  <c r="MM84" i="4" s="1"/>
  <c r="JA11" i="3"/>
  <c r="JB84" i="4" s="1"/>
  <c r="LW11" i="3"/>
  <c r="LX84" i="4" s="1"/>
  <c r="HH11" i="3"/>
  <c r="HI84" i="4" s="1"/>
  <c r="QF11" i="3"/>
  <c r="QG84" i="4" s="1"/>
  <c r="QT11" i="3"/>
  <c r="QU84" i="4" s="1"/>
  <c r="NI11" i="3"/>
  <c r="NJ84" i="4" s="1"/>
  <c r="LO11" i="3"/>
  <c r="LP84" i="4" s="1"/>
  <c r="HO11" i="3"/>
  <c r="HP84" i="4" s="1"/>
  <c r="CF11" i="3"/>
  <c r="CG84" i="4" s="1"/>
  <c r="CG86" i="4" s="1"/>
  <c r="CG88" i="4" s="1"/>
  <c r="CG90" i="4" s="1"/>
  <c r="CV11" i="3"/>
  <c r="CW84" i="4" s="1"/>
  <c r="KV11" i="3"/>
  <c r="KW84" i="4" s="1"/>
  <c r="QU11" i="3"/>
  <c r="QV84" i="4" s="1"/>
  <c r="KB11" i="3"/>
  <c r="KC84" i="4" s="1"/>
  <c r="PG11" i="3"/>
  <c r="PH84" i="4" s="1"/>
  <c r="KM11" i="3"/>
  <c r="KN84" i="4" s="1"/>
  <c r="NJ11" i="3"/>
  <c r="NK84" i="4" s="1"/>
  <c r="CQ11" i="3"/>
  <c r="CR84" i="4" s="1"/>
  <c r="CR87" i="4" s="1"/>
  <c r="CR89" i="4" s="1"/>
  <c r="CR91" i="4" s="1"/>
  <c r="AB11" i="3"/>
  <c r="IB11" i="3"/>
  <c r="IC84" i="4" s="1"/>
  <c r="LR11" i="3"/>
  <c r="LS84" i="4" s="1"/>
  <c r="PO11" i="3"/>
  <c r="PP84" i="4" s="1"/>
  <c r="BW11" i="3"/>
  <c r="U11" i="3"/>
  <c r="AQ11" i="3"/>
  <c r="DS11" i="3"/>
  <c r="DT84" i="4" s="1"/>
  <c r="DS97" i="4" s="1"/>
  <c r="LQ11" i="3"/>
  <c r="LR84" i="4" s="1"/>
  <c r="NU11" i="3"/>
  <c r="NV84" i="4" s="1"/>
  <c r="KP11" i="3"/>
  <c r="KQ84" i="4" s="1"/>
  <c r="HY11" i="3"/>
  <c r="HZ84" i="4" s="1"/>
  <c r="ET11" i="3"/>
  <c r="EU84" i="4" s="1"/>
  <c r="PD11" i="3"/>
  <c r="PE84" i="4" s="1"/>
  <c r="EP11" i="3"/>
  <c r="EQ84" i="4" s="1"/>
  <c r="EX11" i="3"/>
  <c r="EY84" i="4" s="1"/>
  <c r="JE11" i="3"/>
  <c r="JF84" i="4" s="1"/>
  <c r="NP11" i="3"/>
  <c r="NQ84" i="4" s="1"/>
  <c r="OZ11" i="3"/>
  <c r="PA84" i="4" s="1"/>
  <c r="OM11" i="3"/>
  <c r="ON84" i="4" s="1"/>
  <c r="MV11" i="3"/>
  <c r="MW84" i="4" s="1"/>
  <c r="GO11" i="3"/>
  <c r="GP84" i="4" s="1"/>
  <c r="IW11" i="3"/>
  <c r="IX84" i="4" s="1"/>
  <c r="DE11" i="3"/>
  <c r="DF84" i="4" s="1"/>
  <c r="DF86" i="4" s="1"/>
  <c r="DF88" i="4" s="1"/>
  <c r="DF90" i="4" s="1"/>
  <c r="RG11" i="3"/>
  <c r="RH84" i="4" s="1"/>
  <c r="EI11" i="3"/>
  <c r="EJ84" i="4" s="1"/>
  <c r="MM11" i="3"/>
  <c r="MN84" i="4" s="1"/>
  <c r="AV11" i="3"/>
  <c r="JP11" i="3"/>
  <c r="JQ84" i="4" s="1"/>
  <c r="MG11" i="3"/>
  <c r="MH84" i="4" s="1"/>
  <c r="ES11" i="3"/>
  <c r="ET84" i="4" s="1"/>
  <c r="RJ11" i="3"/>
  <c r="IL11" i="3"/>
  <c r="IM84" i="4" s="1"/>
  <c r="NW11" i="3"/>
  <c r="NX84" i="4" s="1"/>
  <c r="NR11" i="3"/>
  <c r="NS84" i="4" s="1"/>
  <c r="KS11" i="3"/>
  <c r="KT84" i="4" s="1"/>
  <c r="NT11" i="3"/>
  <c r="NU84" i="4" s="1"/>
  <c r="AX11" i="3"/>
  <c r="EU11" i="3"/>
  <c r="EV84" i="4" s="1"/>
  <c r="BK11" i="3"/>
  <c r="PI11" i="3"/>
  <c r="PJ84" i="4" s="1"/>
  <c r="AY11" i="3"/>
  <c r="LE11" i="3"/>
  <c r="LF84" i="4" s="1"/>
  <c r="KC11" i="3"/>
  <c r="KD84" i="4" s="1"/>
  <c r="AZ11" i="3"/>
  <c r="DZ11" i="3"/>
  <c r="EA84" i="4" s="1"/>
  <c r="EA93" i="4" s="1"/>
  <c r="GX11" i="3"/>
  <c r="GY84" i="4" s="1"/>
  <c r="PT11" i="3"/>
  <c r="PU84" i="4" s="1"/>
  <c r="MK11" i="3"/>
  <c r="ML84" i="4" s="1"/>
  <c r="BS11" i="3"/>
  <c r="KF11" i="3"/>
  <c r="KG84" i="4" s="1"/>
  <c r="BN11" i="3"/>
  <c r="FX11" i="3"/>
  <c r="FY84" i="4" s="1"/>
  <c r="DR11" i="3"/>
  <c r="DS84" i="4" s="1"/>
  <c r="DS87" i="4" s="1"/>
  <c r="DS89" i="4" s="1"/>
  <c r="DS91" i="4" s="1"/>
  <c r="FN11" i="3"/>
  <c r="FO84" i="4" s="1"/>
  <c r="EO11" i="3"/>
  <c r="EP84" i="4" s="1"/>
  <c r="PS11" i="3"/>
  <c r="PT84" i="4" s="1"/>
  <c r="BO11" i="3"/>
  <c r="BP84" i="4" s="1"/>
  <c r="OA11" i="3"/>
  <c r="OB84" i="4" s="1"/>
  <c r="FC11" i="3"/>
  <c r="FD84" i="4" s="1"/>
  <c r="FL11" i="3"/>
  <c r="FM84" i="4" s="1"/>
  <c r="AL11" i="3"/>
  <c r="ED11" i="3"/>
  <c r="EE84" i="4" s="1"/>
  <c r="BG11" i="3"/>
  <c r="EW11" i="3"/>
  <c r="EX84" i="4" s="1"/>
  <c r="JF11" i="3"/>
  <c r="JG84" i="4" s="1"/>
  <c r="PY11" i="3"/>
  <c r="PZ84" i="4" s="1"/>
  <c r="LS11" i="3"/>
  <c r="LT84" i="4" s="1"/>
  <c r="OW11" i="3"/>
  <c r="OX84" i="4" s="1"/>
  <c r="OB11" i="3"/>
  <c r="OC84" i="4" s="1"/>
  <c r="PL11" i="3"/>
  <c r="PM84" i="4" s="1"/>
  <c r="EK11" i="3"/>
  <c r="EL84" i="4" s="1"/>
  <c r="MU11" i="3"/>
  <c r="MV84" i="4" s="1"/>
  <c r="OU11" i="3"/>
  <c r="OV84" i="4" s="1"/>
  <c r="OE11" i="3"/>
  <c r="OF84" i="4" s="1"/>
  <c r="HG11" i="3"/>
  <c r="HH84" i="4" s="1"/>
  <c r="NE11" i="3"/>
  <c r="NF84" i="4" s="1"/>
  <c r="NB11" i="3"/>
  <c r="NC84" i="4" s="1"/>
  <c r="IP11" i="3"/>
  <c r="IQ84" i="4" s="1"/>
  <c r="KI11" i="3"/>
  <c r="KJ84" i="4" s="1"/>
  <c r="QC11" i="3"/>
  <c r="QD84" i="4" s="1"/>
  <c r="IV11" i="3"/>
  <c r="IW84" i="4" s="1"/>
  <c r="PU11" i="3"/>
  <c r="PV84" i="4" s="1"/>
  <c r="FJ11" i="3"/>
  <c r="FK84" i="4" s="1"/>
  <c r="JT11" i="3"/>
  <c r="JU84" i="4" s="1"/>
  <c r="DY11" i="3"/>
  <c r="DZ84" i="4" s="1"/>
  <c r="DZ40" i="4" s="1" a="1"/>
  <c r="DZ40" i="4" s="1"/>
  <c r="GG11" i="3"/>
  <c r="GH84" i="4" s="1"/>
  <c r="JG11" i="3"/>
  <c r="JH84" i="4" s="1"/>
  <c r="W11" i="3"/>
  <c r="KA11" i="3"/>
  <c r="KB84" i="4" s="1"/>
  <c r="LH11" i="3"/>
  <c r="LI84" i="4" s="1"/>
  <c r="QG11" i="3"/>
  <c r="QH84" i="4" s="1"/>
  <c r="FT11" i="3"/>
  <c r="FU84" i="4" s="1"/>
  <c r="AE11" i="3"/>
  <c r="BD11" i="3"/>
  <c r="FF11" i="3"/>
  <c r="FG84" i="4" s="1"/>
  <c r="LM11" i="3"/>
  <c r="LN84" i="4" s="1"/>
  <c r="KT11" i="3"/>
  <c r="KU84" i="4" s="1"/>
  <c r="JH11" i="3"/>
  <c r="JI84" i="4" s="1"/>
  <c r="LF11" i="3"/>
  <c r="LG84" i="4" s="1"/>
  <c r="GR11" i="3"/>
  <c r="GS84" i="4" s="1"/>
  <c r="FZ11" i="3"/>
  <c r="GA84" i="4" s="1"/>
  <c r="JZ11" i="3"/>
  <c r="KA84" i="4" s="1"/>
  <c r="HT11" i="3"/>
  <c r="HU84" i="4" s="1"/>
  <c r="IQ11" i="3"/>
  <c r="IR84" i="4" s="1"/>
  <c r="IS11" i="3"/>
  <c r="IT84" i="4" s="1"/>
  <c r="FD11" i="3"/>
  <c r="FE84" i="4" s="1"/>
  <c r="HA11" i="3"/>
  <c r="HB84" i="4" s="1"/>
  <c r="QS11" i="3"/>
  <c r="QT84" i="4" s="1"/>
  <c r="LX11" i="3"/>
  <c r="LY84" i="4" s="1"/>
  <c r="ND11" i="3"/>
  <c r="NE84" i="4" s="1"/>
  <c r="NV11" i="3"/>
  <c r="NW84" i="4" s="1"/>
  <c r="AA11" i="3"/>
  <c r="RI11" i="3"/>
  <c r="RJ84" i="4" s="1"/>
  <c r="DX11" i="3"/>
  <c r="DY84" i="4" s="1"/>
  <c r="DY92" i="4" s="1"/>
  <c r="QL11" i="3"/>
  <c r="QM84" i="4" s="1"/>
  <c r="CH11" i="3"/>
  <c r="CI84" i="4" s="1"/>
  <c r="CI85" i="4" s="1"/>
  <c r="EH11" i="3"/>
  <c r="EI84" i="4" s="1"/>
  <c r="QO11" i="3"/>
  <c r="QP84" i="4" s="1"/>
  <c r="CU11" i="3"/>
  <c r="CV84" i="4" s="1"/>
  <c r="CV85" i="4" s="1"/>
  <c r="PX11" i="3"/>
  <c r="PY84" i="4" s="1"/>
  <c r="GB11" i="3"/>
  <c r="GC84" i="4" s="1"/>
  <c r="CR11" i="3"/>
  <c r="CS84" i="4" s="1"/>
  <c r="MQ11" i="3"/>
  <c r="MR84" i="4" s="1"/>
  <c r="DF11" i="3"/>
  <c r="DG84" i="4" s="1"/>
  <c r="QQ11" i="3"/>
  <c r="QR84" i="4" s="1"/>
  <c r="MY11" i="3"/>
  <c r="MZ84" i="4" s="1"/>
  <c r="CI11" i="3"/>
  <c r="CJ84" i="4" s="1"/>
  <c r="CJ85" i="4" s="1"/>
  <c r="KO11" i="3"/>
  <c r="KP84" i="4" s="1"/>
  <c r="BZ11" i="3"/>
  <c r="OL11" i="3"/>
  <c r="OM84" i="4" s="1"/>
  <c r="OJ11" i="3"/>
  <c r="OK84" i="4" s="1"/>
  <c r="ME11" i="3"/>
  <c r="MF84" i="4" s="1"/>
  <c r="QM11" i="3"/>
  <c r="QN84" i="4" s="1"/>
  <c r="JY11" i="3"/>
  <c r="JZ84" i="4" s="1"/>
  <c r="QB11" i="3"/>
  <c r="QC84" i="4" s="1"/>
  <c r="BI11" i="3"/>
  <c r="BL11" i="3"/>
  <c r="EJ11" i="3"/>
  <c r="EK84" i="4" s="1"/>
  <c r="DA11" i="3"/>
  <c r="DB84" i="4" s="1"/>
  <c r="DB40" i="4" s="1" a="1"/>
  <c r="DB40" i="4" s="1"/>
  <c r="CS11" i="3"/>
  <c r="CT84" i="4" s="1"/>
  <c r="NN11" i="3"/>
  <c r="NO84" i="4" s="1"/>
  <c r="ID11" i="3"/>
  <c r="IE84" i="4" s="1"/>
  <c r="GK11" i="3"/>
  <c r="GL84" i="4" s="1"/>
  <c r="IE11" i="3"/>
  <c r="IF84" i="4" s="1"/>
  <c r="LG11" i="3"/>
  <c r="LH84" i="4" s="1"/>
  <c r="FW11" i="3"/>
  <c r="FX84" i="4" s="1"/>
  <c r="AD11" i="3"/>
  <c r="JS11" i="3"/>
  <c r="JT84" i="4" s="1"/>
  <c r="NC11" i="3"/>
  <c r="ND84" i="4" s="1"/>
  <c r="BB11" i="3"/>
  <c r="PN11" i="3"/>
  <c r="PO84" i="4" s="1"/>
  <c r="GV11" i="3"/>
  <c r="GW84" i="4" s="1"/>
  <c r="OR11" i="3"/>
  <c r="OS84" i="4" s="1"/>
  <c r="CY11" i="3"/>
  <c r="CZ84" i="4" s="1"/>
  <c r="RE11" i="3"/>
  <c r="RF84" i="4" s="1"/>
  <c r="HF11" i="3"/>
  <c r="HG84" i="4" s="1"/>
  <c r="FM11" i="3"/>
  <c r="FN84" i="4" s="1"/>
  <c r="Z11" i="3"/>
  <c r="DM11" i="3"/>
  <c r="DN84" i="4" s="1"/>
  <c r="LY11" i="3"/>
  <c r="LZ84" i="4" s="1"/>
  <c r="JR11" i="3"/>
  <c r="JS84" i="4" s="1"/>
  <c r="FO11" i="3"/>
  <c r="FP84" i="4" s="1"/>
  <c r="MX11" i="3"/>
  <c r="MY84" i="4" s="1"/>
  <c r="FS11" i="3"/>
  <c r="FT84" i="4" s="1"/>
  <c r="BF11" i="3"/>
  <c r="RC11" i="3"/>
  <c r="RD84" i="4" s="1"/>
  <c r="PJ11" i="3"/>
  <c r="PK84" i="4" s="1"/>
  <c r="JO11" i="3"/>
  <c r="JP84" i="4" s="1"/>
  <c r="BQ11" i="3"/>
  <c r="EY11" i="3"/>
  <c r="EZ84" i="4" s="1"/>
  <c r="GE11" i="3"/>
  <c r="GF84" i="4" s="1"/>
  <c r="HB11" i="3"/>
  <c r="HC84" i="4" s="1"/>
  <c r="GI11" i="3"/>
  <c r="GJ84" i="4" s="1"/>
  <c r="NK11" i="3"/>
  <c r="NL84" i="4" s="1"/>
  <c r="JU11" i="3"/>
  <c r="JV84" i="4" s="1"/>
  <c r="MD11" i="3"/>
  <c r="ME84" i="4" s="1"/>
  <c r="IK11" i="3"/>
  <c r="IL84" i="4" s="1"/>
  <c r="HR11" i="3"/>
  <c r="HS84" i="4" s="1"/>
  <c r="MF11" i="3"/>
  <c r="MG84" i="4" s="1"/>
  <c r="AI11" i="3"/>
  <c r="CJ11" i="3"/>
  <c r="CK84" i="4" s="1"/>
  <c r="JL11" i="3"/>
  <c r="JM84" i="4" s="1"/>
  <c r="RA11" i="3"/>
  <c r="RB84" i="4" s="1"/>
  <c r="DQ11" i="3"/>
  <c r="DR84" i="4" s="1"/>
  <c r="DR93" i="4" s="1"/>
  <c r="MR11" i="3"/>
  <c r="MS84" i="4" s="1"/>
  <c r="FQ11" i="3"/>
  <c r="FR84" i="4" s="1"/>
  <c r="CW11" i="3"/>
  <c r="CX84" i="4" s="1"/>
  <c r="KH11" i="3"/>
  <c r="KI84" i="4" s="1"/>
  <c r="QR11" i="3"/>
  <c r="QS84" i="4" s="1"/>
  <c r="NO11" i="3"/>
  <c r="NP84" i="4" s="1"/>
  <c r="OH11" i="3"/>
  <c r="OI84" i="4" s="1"/>
  <c r="KD11" i="3"/>
  <c r="KE84" i="4" s="1"/>
  <c r="QY11" i="3"/>
  <c r="QZ84" i="4" s="1"/>
  <c r="MN11" i="3"/>
  <c r="MO84" i="4" s="1"/>
  <c r="NZ11" i="3"/>
  <c r="OA84" i="4" s="1"/>
  <c r="EQ11" i="3"/>
  <c r="ER84" i="4" s="1"/>
  <c r="QW11" i="3"/>
  <c r="QX84" i="4" s="1"/>
  <c r="NF11" i="3"/>
  <c r="NG84" i="4" s="1"/>
  <c r="JV11" i="3"/>
  <c r="JW84" i="4" s="1"/>
  <c r="KQ11" i="3"/>
  <c r="KR84" i="4" s="1"/>
  <c r="PM11" i="3"/>
  <c r="PN84" i="4" s="1"/>
  <c r="DW11" i="3"/>
  <c r="DX84" i="4" s="1"/>
  <c r="DX86" i="4" s="1"/>
  <c r="DX88" i="4" s="1"/>
  <c r="DX90" i="4" s="1"/>
  <c r="DC11" i="3"/>
  <c r="DD84" i="4" s="1"/>
  <c r="DD40" i="4" s="1" a="1"/>
  <c r="DD40" i="4" s="1"/>
  <c r="CC11" i="3"/>
  <c r="CD84" i="4" s="1"/>
  <c r="AC11" i="3"/>
  <c r="CK11" i="3"/>
  <c r="CL84" i="4" s="1"/>
  <c r="PH11" i="3"/>
  <c r="PI84" i="4" s="1"/>
  <c r="DG11" i="3"/>
  <c r="DH84" i="4" s="1"/>
  <c r="DH86" i="4" s="1"/>
  <c r="DH88" i="4" s="1"/>
  <c r="DH90" i="4" s="1"/>
  <c r="MC11" i="3"/>
  <c r="MD84" i="4" s="1"/>
  <c r="DJ11" i="3"/>
  <c r="DK84" i="4" s="1"/>
  <c r="QP11" i="3"/>
  <c r="QQ84" i="4" s="1"/>
  <c r="IX11" i="3"/>
  <c r="IY84" i="4" s="1"/>
  <c r="PZ11" i="3"/>
  <c r="QA84" i="4" s="1"/>
  <c r="MH11" i="3"/>
  <c r="MI84" i="4" s="1"/>
  <c r="GU11" i="3"/>
  <c r="GV84" i="4" s="1"/>
  <c r="DT11" i="3"/>
  <c r="DU84" i="4" s="1"/>
  <c r="DU86" i="4" s="1"/>
  <c r="DU88" i="4" s="1"/>
  <c r="DU90" i="4" s="1"/>
  <c r="EL11" i="3"/>
  <c r="EM84" i="4" s="1"/>
  <c r="CG11" i="3"/>
  <c r="CH84" i="4" s="1"/>
  <c r="CH93" i="4" s="1"/>
  <c r="FB11" i="3"/>
  <c r="FC84" i="4" s="1"/>
  <c r="PK11" i="3"/>
  <c r="PL84" i="4" s="1"/>
  <c r="IC11" i="3"/>
  <c r="ID84" i="4" s="1"/>
  <c r="JQ11" i="3"/>
  <c r="JR84" i="4" s="1"/>
  <c r="CA11" i="3"/>
  <c r="GP11" i="3"/>
  <c r="GQ84" i="4" s="1"/>
  <c r="KX11" i="3"/>
  <c r="KY84" i="4" s="1"/>
  <c r="LL11" i="3"/>
  <c r="LM84" i="4" s="1"/>
  <c r="HJ11" i="3"/>
  <c r="HK84" i="4" s="1"/>
  <c r="AO11" i="3"/>
  <c r="HP11" i="3"/>
  <c r="HQ84" i="4" s="1"/>
  <c r="FY11" i="3"/>
  <c r="FZ84" i="4" s="1"/>
  <c r="MO11" i="3"/>
  <c r="MP84" i="4" s="1"/>
  <c r="JX11" i="3"/>
  <c r="JY84" i="4" s="1"/>
  <c r="HS11" i="3"/>
  <c r="HT84" i="4" s="1"/>
  <c r="QE11" i="3"/>
  <c r="QF84" i="4" s="1"/>
  <c r="IO11" i="3"/>
  <c r="IP84" i="4" s="1"/>
  <c r="IJ11" i="3"/>
  <c r="IK84" i="4" s="1"/>
  <c r="FU11" i="3"/>
  <c r="FV84" i="4" s="1"/>
  <c r="BR11" i="3"/>
  <c r="EC11" i="3"/>
  <c r="ED84" i="4" s="1"/>
  <c r="ED86" i="4" s="1"/>
  <c r="ED88" i="4" s="1"/>
  <c r="ED90" i="4" s="1"/>
  <c r="PB11" i="3"/>
  <c r="PC84" i="4" s="1"/>
  <c r="CO11" i="3"/>
  <c r="CP84" i="4" s="1"/>
  <c r="CP85" i="4" s="1"/>
  <c r="PR11" i="3"/>
  <c r="PS84" i="4" s="1"/>
  <c r="NX11" i="3"/>
  <c r="NY84" i="4" s="1"/>
  <c r="PF11" i="3"/>
  <c r="PG84" i="4" s="1"/>
  <c r="MI11" i="3"/>
  <c r="MJ84" i="4" s="1"/>
  <c r="KY11" i="3"/>
  <c r="KZ84" i="4" s="1"/>
  <c r="BJ11" i="3"/>
  <c r="BP11" i="3"/>
  <c r="QI11" i="3"/>
  <c r="QJ84" i="4" s="1"/>
  <c r="LZ11" i="3"/>
  <c r="MA84" i="4" s="1"/>
  <c r="PQ11" i="3"/>
  <c r="PR84" i="4" s="1"/>
  <c r="JM11" i="3"/>
  <c r="JN84" i="4" s="1"/>
  <c r="FK11" i="3"/>
  <c r="FL84" i="4" s="1"/>
  <c r="EG11" i="3"/>
  <c r="EH84" i="4" s="1"/>
  <c r="JD11" i="3"/>
  <c r="JE84" i="4" s="1"/>
  <c r="ER11" i="3"/>
  <c r="ES84" i="4" s="1"/>
  <c r="QJ11" i="3"/>
  <c r="QK84" i="4" s="1"/>
  <c r="PA11" i="3"/>
  <c r="PB84" i="4" s="1"/>
  <c r="KN11" i="3"/>
  <c r="KO84" i="4" s="1"/>
  <c r="EN11" i="3"/>
  <c r="EO84" i="4" s="1"/>
  <c r="LI11" i="3"/>
  <c r="LJ84" i="4" s="1"/>
  <c r="EV11" i="3"/>
  <c r="EW84" i="4" s="1"/>
  <c r="NS11" i="3"/>
  <c r="NT84" i="4" s="1"/>
  <c r="HU11" i="3"/>
  <c r="HV84" i="4" s="1"/>
  <c r="QN11" i="3"/>
  <c r="QO84" i="4" s="1"/>
  <c r="OT11" i="3"/>
  <c r="OU84" i="4" s="1"/>
  <c r="KZ11" i="3"/>
  <c r="LA84" i="4" s="1"/>
  <c r="QV11" i="3"/>
  <c r="QW84" i="4" s="1"/>
  <c r="X11" i="3"/>
  <c r="IH11" i="3"/>
  <c r="II84" i="4" s="1"/>
  <c r="LV11" i="3"/>
  <c r="LW84" i="4" s="1"/>
  <c r="CX11" i="3"/>
  <c r="CY84" i="4" s="1"/>
  <c r="NL11" i="3"/>
  <c r="NM84" i="4" s="1"/>
  <c r="GF11" i="3"/>
  <c r="GG84" i="4" s="1"/>
  <c r="HM11" i="3"/>
  <c r="HN84" i="4" s="1"/>
  <c r="MT11" i="3"/>
  <c r="MU84" i="4" s="1"/>
  <c r="FP11" i="3"/>
  <c r="FQ84" i="4" s="1"/>
  <c r="HN11" i="3"/>
  <c r="HO84" i="4" s="1"/>
  <c r="PP11" i="3"/>
  <c r="PQ84" i="4" s="1"/>
  <c r="Q97" i="4"/>
  <c r="R87" i="4"/>
  <c r="R89" i="4" s="1"/>
  <c r="R91" i="4" s="1"/>
  <c r="R40" i="4" a="1"/>
  <c r="R40" i="4" s="1"/>
  <c r="R86" i="4"/>
  <c r="R88" i="4" s="1"/>
  <c r="R90" i="4" s="1"/>
  <c r="R93" i="4"/>
  <c r="R85" i="4"/>
  <c r="R92" i="4"/>
  <c r="CP11" i="3"/>
  <c r="CQ84" i="4" s="1"/>
  <c r="AP11" i="3"/>
  <c r="OF11" i="3"/>
  <c r="OG84" i="4" s="1"/>
  <c r="S87" i="4"/>
  <c r="S89" i="4" s="1"/>
  <c r="S91" i="4" s="1"/>
  <c r="S40" i="4" a="1"/>
  <c r="S40" i="4" s="1"/>
  <c r="R97" i="4"/>
  <c r="S86" i="4"/>
  <c r="S88" i="4" s="1"/>
  <c r="S90" i="4" s="1"/>
  <c r="S92" i="4"/>
  <c r="S93" i="4"/>
  <c r="S85" i="4"/>
  <c r="IZ11" i="3"/>
  <c r="JA84" i="4" s="1"/>
  <c r="IY11" i="3"/>
  <c r="IZ84" i="4" s="1"/>
  <c r="EF11" i="3"/>
  <c r="EG84" i="4" s="1"/>
  <c r="EG86" i="4" s="1"/>
  <c r="EG88" i="4" s="1"/>
  <c r="EG90" i="4" s="1"/>
  <c r="EA11" i="3"/>
  <c r="EB84" i="4" s="1"/>
  <c r="EB40" i="4" s="1" a="1"/>
  <c r="EB40" i="4" s="1"/>
  <c r="OV11" i="3"/>
  <c r="OW84" i="4" s="1"/>
  <c r="QI40" i="4" a="1"/>
  <c r="QI40" i="4" s="1"/>
  <c r="QH97" i="4"/>
  <c r="QI87" i="4"/>
  <c r="QI86" i="4"/>
  <c r="QI93" i="4"/>
  <c r="QI92" i="4"/>
  <c r="DH11" i="3"/>
  <c r="DI84" i="4" s="1"/>
  <c r="KK11" i="3"/>
  <c r="KL84" i="4" s="1"/>
  <c r="IN11" i="3"/>
  <c r="IO84" i="4" s="1"/>
  <c r="PE11" i="3"/>
  <c r="PF84" i="4" s="1"/>
  <c r="BM11" i="3"/>
  <c r="QA11" i="3"/>
  <c r="QB84" i="4" s="1"/>
  <c r="MB11" i="3"/>
  <c r="MC84" i="4" s="1"/>
  <c r="DV11" i="3"/>
  <c r="DW84" i="4" s="1"/>
  <c r="DW92" i="4" s="1"/>
  <c r="OQ11" i="3"/>
  <c r="OR84" i="4" s="1"/>
  <c r="RD11" i="3"/>
  <c r="RE84" i="4" s="1"/>
  <c r="FH11" i="3"/>
  <c r="FI84" i="4" s="1"/>
  <c r="GD11" i="3"/>
  <c r="GE84" i="4" s="1"/>
  <c r="RF11" i="3"/>
  <c r="RG84" i="4" s="1"/>
  <c r="CZ11" i="3"/>
  <c r="DA84" i="4" s="1"/>
  <c r="CZ97" i="4" s="1"/>
  <c r="CD11" i="3"/>
  <c r="CE84" i="4" s="1"/>
  <c r="CE85" i="4" s="1"/>
  <c r="KE11" i="3"/>
  <c r="KF84" i="4" s="1"/>
  <c r="ON11" i="3"/>
  <c r="OO84" i="4" s="1"/>
  <c r="AH11" i="3"/>
  <c r="DI11" i="3"/>
  <c r="DJ84" i="4" s="1"/>
  <c r="DJ92" i="4" s="1"/>
  <c r="CG85" i="4"/>
  <c r="CH85" i="4"/>
  <c r="CR85" i="4"/>
  <c r="F15" i="2"/>
  <c r="F14" i="4"/>
  <c r="AN27" i="2"/>
  <c r="AN28" i="2" s="1"/>
  <c r="F227" i="4"/>
  <c r="AR84" i="4"/>
  <c r="BG46" i="2"/>
  <c r="BH46" i="2" s="1"/>
  <c r="AY46" i="2"/>
  <c r="AZ46" i="2" s="1"/>
  <c r="AO10" i="2"/>
  <c r="DR87" i="4"/>
  <c r="DR89" i="4" s="1"/>
  <c r="DR91" i="4" s="1"/>
  <c r="DF40" i="4" a="1"/>
  <c r="DF40" i="4" s="1"/>
  <c r="DL84" i="4"/>
  <c r="DL87" i="4" s="1"/>
  <c r="DL89" i="4" s="1"/>
  <c r="DL91" i="4" s="1"/>
  <c r="BU84" i="4"/>
  <c r="BU85" i="4" s="1"/>
  <c r="DM84" i="4"/>
  <c r="DM86" i="4" s="1"/>
  <c r="DM88" i="4" s="1"/>
  <c r="DM90" i="4" s="1"/>
  <c r="BF84" i="4"/>
  <c r="BF85" i="4" s="1"/>
  <c r="BL84" i="4"/>
  <c r="CC84" i="4"/>
  <c r="DF93" i="4"/>
  <c r="UQ1" i="5"/>
  <c r="UQ1" i="9" s="1"/>
  <c r="CH87" i="4" l="1"/>
  <c r="CH89" i="4" s="1"/>
  <c r="CH91" i="4" s="1"/>
  <c r="BT84" i="4"/>
  <c r="BS97" i="4" s="1"/>
  <c r="BG74" i="2"/>
  <c r="BH74" i="2" s="1"/>
  <c r="AY74" i="2"/>
  <c r="AZ74" i="2" s="1"/>
  <c r="AS14" i="2"/>
  <c r="BI84" i="4"/>
  <c r="BI85" i="4" s="1"/>
  <c r="AY63" i="2"/>
  <c r="AZ63" i="2" s="1"/>
  <c r="BG63" i="2"/>
  <c r="BH63" i="2" s="1"/>
  <c r="AT12" i="2"/>
  <c r="BV84" i="4"/>
  <c r="BV92" i="4" s="1"/>
  <c r="BG76" i="2"/>
  <c r="BH76" i="2" s="1"/>
  <c r="AY76" i="2"/>
  <c r="AZ76" i="2" s="1"/>
  <c r="AU14" i="2"/>
  <c r="BZ84" i="4"/>
  <c r="BZ85" i="4" s="1"/>
  <c r="BG80" i="2"/>
  <c r="BH80" i="2" s="1"/>
  <c r="AY80" i="2"/>
  <c r="AZ80" i="2" s="1"/>
  <c r="AM16" i="2"/>
  <c r="BJ84" i="4"/>
  <c r="BI97" i="4" s="1"/>
  <c r="BG64" i="2"/>
  <c r="BH64" i="2" s="1"/>
  <c r="AY64" i="2"/>
  <c r="AZ64" i="2" s="1"/>
  <c r="AU12" i="2"/>
  <c r="CB84" i="4"/>
  <c r="BG82" i="2"/>
  <c r="BH82" i="2" s="1"/>
  <c r="AY82" i="2"/>
  <c r="AZ82" i="2" s="1"/>
  <c r="AO16" i="2"/>
  <c r="BR84" i="4"/>
  <c r="BR85" i="4" s="1"/>
  <c r="AY72" i="2"/>
  <c r="AZ72" i="2" s="1"/>
  <c r="BG72" i="2"/>
  <c r="BH72" i="2" s="1"/>
  <c r="AQ14" i="2"/>
  <c r="BS84" i="4"/>
  <c r="BS92" i="4" s="1"/>
  <c r="AY73" i="2"/>
  <c r="AZ73" i="2" s="1"/>
  <c r="BG73" i="2"/>
  <c r="BH73" i="2" s="1"/>
  <c r="AR14" i="2"/>
  <c r="BG84" i="4"/>
  <c r="BG93" i="4" s="1"/>
  <c r="AY61" i="2"/>
  <c r="AZ61" i="2" s="1"/>
  <c r="BG61" i="2"/>
  <c r="BH61" i="2" s="1"/>
  <c r="AR12" i="2"/>
  <c r="CA84" i="4"/>
  <c r="CA87" i="4" s="1"/>
  <c r="CA89" i="4" s="1"/>
  <c r="CA91" i="4" s="1"/>
  <c r="AY81" i="2"/>
  <c r="AZ81" i="2" s="1"/>
  <c r="BG81" i="2"/>
  <c r="BH81" i="2" s="1"/>
  <c r="AN16" i="2"/>
  <c r="AY70" i="2"/>
  <c r="AZ70" i="2" s="1"/>
  <c r="BG70" i="2"/>
  <c r="BH70" i="2" s="1"/>
  <c r="AO14" i="2"/>
  <c r="AY66" i="2"/>
  <c r="AZ66" i="2" s="1"/>
  <c r="BG66" i="2"/>
  <c r="BH66" i="2" s="1"/>
  <c r="AK14" i="2"/>
  <c r="BO84" i="4"/>
  <c r="BO86" i="4" s="1"/>
  <c r="BO88" i="4" s="1"/>
  <c r="BO90" i="4" s="1"/>
  <c r="AY69" i="2"/>
  <c r="AZ69" i="2" s="1"/>
  <c r="BG69" i="2"/>
  <c r="BH69" i="2" s="1"/>
  <c r="AN14" i="2"/>
  <c r="BQ84" i="4"/>
  <c r="BQ93" i="4" s="1"/>
  <c r="BG71" i="2"/>
  <c r="BH71" i="2" s="1"/>
  <c r="AY71" i="2"/>
  <c r="AZ71" i="2" s="1"/>
  <c r="AP14" i="2"/>
  <c r="BK84" i="4"/>
  <c r="BK85" i="4" s="1"/>
  <c r="AY65" i="2"/>
  <c r="AZ65" i="2" s="1"/>
  <c r="BG65" i="2"/>
  <c r="BH65" i="2" s="1"/>
  <c r="AJ14" i="2"/>
  <c r="BY84" i="4"/>
  <c r="BY92" i="4" s="1"/>
  <c r="AY79" i="2"/>
  <c r="AZ79" i="2" s="1"/>
  <c r="BG79" i="2"/>
  <c r="BH79" i="2" s="1"/>
  <c r="AL16" i="2"/>
  <c r="BH84" i="4"/>
  <c r="BH85" i="4" s="1"/>
  <c r="BG62" i="2"/>
  <c r="BH62" i="2" s="1"/>
  <c r="AY62" i="2"/>
  <c r="AZ62" i="2" s="1"/>
  <c r="AS12" i="2"/>
  <c r="BN84" i="4"/>
  <c r="BN85" i="4" s="1"/>
  <c r="BG68" i="2"/>
  <c r="BH68" i="2" s="1"/>
  <c r="AY68" i="2"/>
  <c r="AZ68" i="2" s="1"/>
  <c r="AM14" i="2"/>
  <c r="BE84" i="4"/>
  <c r="BD97" i="4" s="1"/>
  <c r="AY59" i="2"/>
  <c r="AZ59" i="2" s="1"/>
  <c r="BG59" i="2"/>
  <c r="BH59" i="2" s="1"/>
  <c r="AP12" i="2"/>
  <c r="BX84" i="4"/>
  <c r="BG78" i="2"/>
  <c r="BH78" i="2" s="1"/>
  <c r="AY78" i="2"/>
  <c r="AZ78" i="2" s="1"/>
  <c r="AK16" i="2"/>
  <c r="AY75" i="2"/>
  <c r="AZ75" i="2" s="1"/>
  <c r="BG75" i="2"/>
  <c r="BH75" i="2" s="1"/>
  <c r="AT14" i="2"/>
  <c r="AY60" i="2"/>
  <c r="AZ60" i="2" s="1"/>
  <c r="BG60" i="2"/>
  <c r="BH60" i="2" s="1"/>
  <c r="AQ12" i="2"/>
  <c r="BM84" i="4"/>
  <c r="BL97" i="4" s="1"/>
  <c r="AY67" i="2"/>
  <c r="AZ67" i="2" s="1"/>
  <c r="BG67" i="2"/>
  <c r="BH67" i="2" s="1"/>
  <c r="AL14" i="2"/>
  <c r="AY83" i="2"/>
  <c r="AZ83" i="2" s="1"/>
  <c r="BG83" i="2"/>
  <c r="BH83" i="2" s="1"/>
  <c r="AP16" i="2"/>
  <c r="Y84" i="4"/>
  <c r="Y85" i="4" s="1"/>
  <c r="BG27" i="2"/>
  <c r="BH27" i="2" s="1"/>
  <c r="AY27" i="2"/>
  <c r="AZ27" i="2" s="1"/>
  <c r="AT6" i="2"/>
  <c r="Z84" i="4"/>
  <c r="Z85" i="4" s="1"/>
  <c r="BG28" i="2"/>
  <c r="BH28" i="2" s="1"/>
  <c r="AY28" i="2"/>
  <c r="AZ28" i="2" s="1"/>
  <c r="AU6" i="2"/>
  <c r="AD84" i="4"/>
  <c r="AD85" i="4" s="1"/>
  <c r="AM8" i="2"/>
  <c r="BG32" i="2"/>
  <c r="BH32" i="2" s="1"/>
  <c r="AY32" i="2"/>
  <c r="AZ32" i="2" s="1"/>
  <c r="AA84" i="4"/>
  <c r="AA85" i="4" s="1"/>
  <c r="BG29" i="2"/>
  <c r="BH29" i="2" s="1"/>
  <c r="AY29" i="2"/>
  <c r="AZ29" i="2" s="1"/>
  <c r="AJ8" i="2"/>
  <c r="V84" i="4"/>
  <c r="V85" i="4" s="1"/>
  <c r="BG24" i="2"/>
  <c r="BH24" i="2" s="1"/>
  <c r="AY24" i="2"/>
  <c r="AZ24" i="2" s="1"/>
  <c r="AQ6" i="2"/>
  <c r="AB84" i="4"/>
  <c r="AB85" i="4" s="1"/>
  <c r="AY30" i="2"/>
  <c r="AZ30" i="2" s="1"/>
  <c r="BG30" i="2"/>
  <c r="BH30" i="2" s="1"/>
  <c r="AK8" i="2"/>
  <c r="AE84" i="4"/>
  <c r="AE85" i="4" s="1"/>
  <c r="AN8" i="2"/>
  <c r="AY33" i="2"/>
  <c r="AZ33" i="2" s="1"/>
  <c r="BG33" i="2"/>
  <c r="BH33" i="2" s="1"/>
  <c r="AF84" i="4"/>
  <c r="AF85" i="4" s="1"/>
  <c r="AO8" i="2"/>
  <c r="BG34" i="2"/>
  <c r="BH34" i="2" s="1"/>
  <c r="AY34" i="2"/>
  <c r="AZ34" i="2" s="1"/>
  <c r="X84" i="4"/>
  <c r="X85" i="4" s="1"/>
  <c r="BG26" i="2"/>
  <c r="BH26" i="2" s="1"/>
  <c r="AY26" i="2"/>
  <c r="AZ26" i="2" s="1"/>
  <c r="AS6" i="2"/>
  <c r="W84" i="4"/>
  <c r="W85" i="4" s="1"/>
  <c r="BG25" i="2"/>
  <c r="BH25" i="2" s="1"/>
  <c r="AY25" i="2"/>
  <c r="AZ25" i="2" s="1"/>
  <c r="AR6" i="2"/>
  <c r="AC84" i="4"/>
  <c r="AC85" i="4" s="1"/>
  <c r="AY31" i="2"/>
  <c r="AZ31" i="2" s="1"/>
  <c r="BG31" i="2"/>
  <c r="BH31" i="2" s="1"/>
  <c r="AL8" i="2"/>
  <c r="DR40" i="4" a="1"/>
  <c r="DR40" i="4" s="1"/>
  <c r="CG97" i="4"/>
  <c r="CR92" i="4"/>
  <c r="DQ97" i="4"/>
  <c r="CR86" i="4"/>
  <c r="CR88" i="4" s="1"/>
  <c r="CR90" i="4" s="1"/>
  <c r="DR92" i="4"/>
  <c r="DE97" i="4"/>
  <c r="DF92" i="4"/>
  <c r="DF87" i="4"/>
  <c r="DF89" i="4" s="1"/>
  <c r="DF91" i="4" s="1"/>
  <c r="DR86" i="4"/>
  <c r="DR88" i="4" s="1"/>
  <c r="DR90" i="4" s="1"/>
  <c r="DA40" i="4" a="1"/>
  <c r="DA40" i="4" s="1"/>
  <c r="CF97" i="4"/>
  <c r="CG92" i="4"/>
  <c r="CR93" i="4"/>
  <c r="CQ97" i="4"/>
  <c r="FI87" i="4"/>
  <c r="FI86" i="4"/>
  <c r="FI88" i="4" s="1"/>
  <c r="FI90" i="4" s="1"/>
  <c r="FI40" i="4" a="1"/>
  <c r="FI40" i="4" s="1"/>
  <c r="FI93" i="4"/>
  <c r="FH97" i="4"/>
  <c r="FI92" i="4"/>
  <c r="HG87" i="4"/>
  <c r="HG93" i="4"/>
  <c r="HG86" i="4"/>
  <c r="HG88" i="4" s="1"/>
  <c r="HG90" i="4" s="1"/>
  <c r="HG40" i="4" a="1"/>
  <c r="HG40" i="4" s="1"/>
  <c r="HF97" i="4"/>
  <c r="HG92" i="4"/>
  <c r="AU3" i="2"/>
  <c r="RK84" i="4"/>
  <c r="RH97" i="4"/>
  <c r="RI86" i="4"/>
  <c r="RI40" i="4" a="1"/>
  <c r="RI40" i="4" s="1"/>
  <c r="RI93" i="4"/>
  <c r="RI87" i="4"/>
  <c r="RI92" i="4"/>
  <c r="NT40" i="4" a="1"/>
  <c r="NT40" i="4" s="1"/>
  <c r="NT86" i="4"/>
  <c r="NS97" i="4"/>
  <c r="NT93" i="4"/>
  <c r="NT87" i="4"/>
  <c r="NT92" i="4"/>
  <c r="MK97" i="4"/>
  <c r="ML87" i="4"/>
  <c r="ML93" i="4"/>
  <c r="ML40" i="4" a="1"/>
  <c r="ML40" i="4" s="1"/>
  <c r="ML86" i="4"/>
  <c r="ML92" i="4"/>
  <c r="IZ93" i="4"/>
  <c r="IY97" i="4"/>
  <c r="IZ87" i="4"/>
  <c r="IZ86" i="4"/>
  <c r="IZ40" i="4" a="1"/>
  <c r="IZ40" i="4" s="1"/>
  <c r="IZ92" i="4"/>
  <c r="JG93" i="4"/>
  <c r="JF97" i="4"/>
  <c r="JG40" i="4" a="1"/>
  <c r="JG40" i="4" s="1"/>
  <c r="JG86" i="4"/>
  <c r="JG87" i="4"/>
  <c r="JG92" i="4"/>
  <c r="JC86" i="4"/>
  <c r="JC40" i="4" a="1"/>
  <c r="JC40" i="4" s="1"/>
  <c r="JC87" i="4"/>
  <c r="JB97" i="4"/>
  <c r="JC93" i="4"/>
  <c r="JC92" i="4"/>
  <c r="NY40" i="4" a="1"/>
  <c r="NY40" i="4" s="1"/>
  <c r="NY86" i="4"/>
  <c r="NX97" i="4"/>
  <c r="NY87" i="4"/>
  <c r="NY93" i="4"/>
  <c r="NY92" i="4"/>
  <c r="QC93" i="4"/>
  <c r="QC40" i="4" a="1"/>
  <c r="QC40" i="4" s="1"/>
  <c r="QC87" i="4"/>
  <c r="QB97" i="4"/>
  <c r="QC86" i="4"/>
  <c r="QC92" i="4"/>
  <c r="KP97" i="4"/>
  <c r="KQ86" i="4"/>
  <c r="KQ87" i="4"/>
  <c r="KQ93" i="4"/>
  <c r="KQ40" i="4" a="1"/>
  <c r="KQ40" i="4" s="1"/>
  <c r="KQ92" i="4"/>
  <c r="NH40" i="4" a="1"/>
  <c r="NH40" i="4" s="1"/>
  <c r="NH93" i="4"/>
  <c r="NG97" i="4"/>
  <c r="NH86" i="4"/>
  <c r="NH87" i="4"/>
  <c r="NH92" i="4"/>
  <c r="JZ87" i="4"/>
  <c r="JY97" i="4"/>
  <c r="JZ93" i="4"/>
  <c r="JZ86" i="4"/>
  <c r="JZ40" i="4" a="1"/>
  <c r="JZ40" i="4" s="1"/>
  <c r="JZ92" i="4"/>
  <c r="GR87" i="4"/>
  <c r="GR89" i="4" s="1"/>
  <c r="GR91" i="4" s="1"/>
  <c r="GR86" i="4"/>
  <c r="GQ97" i="4"/>
  <c r="GR93" i="4"/>
  <c r="GR92" i="4"/>
  <c r="GR40" i="4" a="1"/>
  <c r="GR40" i="4" s="1"/>
  <c r="CG93" i="4"/>
  <c r="LA93" i="4"/>
  <c r="LA86" i="4"/>
  <c r="LA40" i="4" a="1"/>
  <c r="LA40" i="4" s="1"/>
  <c r="KZ97" i="4"/>
  <c r="LA87" i="4"/>
  <c r="LA92" i="4"/>
  <c r="QI97" i="4"/>
  <c r="QJ87" i="4"/>
  <c r="QJ93" i="4"/>
  <c r="QJ40" i="4" a="1"/>
  <c r="QJ40" i="4" s="1"/>
  <c r="QJ86" i="4"/>
  <c r="QJ92" i="4"/>
  <c r="MP86" i="4"/>
  <c r="MP40" i="4" a="1"/>
  <c r="MP40" i="4" s="1"/>
  <c r="MO97" i="4"/>
  <c r="MP87" i="4"/>
  <c r="MP93" i="4"/>
  <c r="MP92" i="4"/>
  <c r="QA86" i="4"/>
  <c r="QA93" i="4"/>
  <c r="QA87" i="4"/>
  <c r="PZ97" i="4"/>
  <c r="QA40" i="4" a="1"/>
  <c r="QA40" i="4" s="1"/>
  <c r="QA92" i="4"/>
  <c r="NZ97" i="4"/>
  <c r="OA86" i="4"/>
  <c r="OA93" i="4"/>
  <c r="OA40" i="4" a="1"/>
  <c r="OA40" i="4" s="1"/>
  <c r="OA87" i="4"/>
  <c r="OA92" i="4"/>
  <c r="IL40" i="4" a="1"/>
  <c r="IL40" i="4" s="1"/>
  <c r="IL93" i="4"/>
  <c r="IK97" i="4"/>
  <c r="IL87" i="4"/>
  <c r="IL86" i="4"/>
  <c r="IL92" i="4"/>
  <c r="NO40" i="4" a="1"/>
  <c r="NO40" i="4" s="1"/>
  <c r="NO87" i="4"/>
  <c r="NN97" i="4"/>
  <c r="NO93" i="4"/>
  <c r="NO86" i="4"/>
  <c r="NO92" i="4"/>
  <c r="MQ97" i="4"/>
  <c r="MR93" i="4"/>
  <c r="MR40" i="4" a="1"/>
  <c r="MR40" i="4" s="1"/>
  <c r="MR87" i="4"/>
  <c r="MR86" i="4"/>
  <c r="MR92" i="4"/>
  <c r="IT87" i="4"/>
  <c r="IT40" i="4" a="1"/>
  <c r="IT40" i="4" s="1"/>
  <c r="IT93" i="4"/>
  <c r="IT86" i="4"/>
  <c r="IS97" i="4"/>
  <c r="IT92" i="4"/>
  <c r="PM87" i="4"/>
  <c r="PM93" i="4"/>
  <c r="PM86" i="4"/>
  <c r="PM40" i="4" a="1"/>
  <c r="PM40" i="4" s="1"/>
  <c r="PL97" i="4"/>
  <c r="PM92" i="4"/>
  <c r="FY93" i="4"/>
  <c r="FY87" i="4"/>
  <c r="FY89" i="4" s="1"/>
  <c r="FY91" i="4" s="1"/>
  <c r="FY40" i="4" a="1"/>
  <c r="FY40" i="4" s="1"/>
  <c r="FX97" i="4"/>
  <c r="FY86" i="4"/>
  <c r="FY88" i="4" s="1"/>
  <c r="FY90" i="4" s="1"/>
  <c r="FY92" i="4"/>
  <c r="NR97" i="4"/>
  <c r="NS93" i="4"/>
  <c r="NS40" i="4" a="1"/>
  <c r="NS40" i="4" s="1"/>
  <c r="NS87" i="4"/>
  <c r="NS86" i="4"/>
  <c r="NS92" i="4"/>
  <c r="JF87" i="4"/>
  <c r="JF40" i="4" a="1"/>
  <c r="JF40" i="4" s="1"/>
  <c r="JE97" i="4"/>
  <c r="JF86" i="4"/>
  <c r="JF93" i="4"/>
  <c r="JF92" i="4"/>
  <c r="NK93" i="4"/>
  <c r="NJ97" i="4"/>
  <c r="NK40" i="4" a="1"/>
  <c r="NK40" i="4" s="1"/>
  <c r="NK86" i="4"/>
  <c r="NK87" i="4"/>
  <c r="NK92" i="4"/>
  <c r="HM87" i="4"/>
  <c r="HM89" i="4" s="1"/>
  <c r="HM91" i="4" s="1"/>
  <c r="HM93" i="4"/>
  <c r="HM86" i="4"/>
  <c r="HL97" i="4"/>
  <c r="HM40" i="4" a="1"/>
  <c r="HM40" i="4" s="1"/>
  <c r="HM92" i="4"/>
  <c r="JD86" i="4"/>
  <c r="JD87" i="4"/>
  <c r="JD93" i="4"/>
  <c r="JC97" i="4"/>
  <c r="JD40" i="4" a="1"/>
  <c r="JD40" i="4" s="1"/>
  <c r="JD92" i="4"/>
  <c r="GI87" i="4"/>
  <c r="GI89" i="4" s="1"/>
  <c r="GI91" i="4" s="1"/>
  <c r="GI86" i="4"/>
  <c r="GI88" i="4" s="1"/>
  <c r="GI90" i="4" s="1"/>
  <c r="GI93" i="4"/>
  <c r="GH97" i="4"/>
  <c r="GI40" i="4" a="1"/>
  <c r="GI40" i="4" s="1"/>
  <c r="GI92" i="4"/>
  <c r="QY93" i="4"/>
  <c r="QX97" i="4"/>
  <c r="QY87" i="4"/>
  <c r="QY86" i="4"/>
  <c r="QY40" i="4" a="1"/>
  <c r="QY40" i="4" s="1"/>
  <c r="QY92" i="4"/>
  <c r="LL93" i="4"/>
  <c r="LK97" i="4"/>
  <c r="LL86" i="4"/>
  <c r="LL87" i="4"/>
  <c r="LL40" i="4" a="1"/>
  <c r="LL40" i="4" s="1"/>
  <c r="LL92" i="4"/>
  <c r="NL87" i="4"/>
  <c r="NL40" i="4" a="1"/>
  <c r="NL40" i="4" s="1"/>
  <c r="NK97" i="4"/>
  <c r="NL86" i="4"/>
  <c r="NL93" i="4"/>
  <c r="NL92" i="4"/>
  <c r="PE86" i="4"/>
  <c r="PE93" i="4"/>
  <c r="PE87" i="4"/>
  <c r="PE40" i="4" a="1"/>
  <c r="PE40" i="4" s="1"/>
  <c r="PD97" i="4"/>
  <c r="PE92" i="4"/>
  <c r="KH88" i="4"/>
  <c r="KH90" i="4"/>
  <c r="MJ86" i="4"/>
  <c r="MJ40" i="4" a="1"/>
  <c r="MJ40" i="4" s="1"/>
  <c r="MJ93" i="4"/>
  <c r="MI97" i="4"/>
  <c r="MJ87" i="4"/>
  <c r="MJ92" i="4"/>
  <c r="ET40" i="4" a="1"/>
  <c r="ET40" i="4" s="1"/>
  <c r="ET87" i="4"/>
  <c r="ET89" i="4" s="1"/>
  <c r="ET91" i="4" s="1"/>
  <c r="ET86" i="4"/>
  <c r="ET88" i="4" s="1"/>
  <c r="ET90" i="4" s="1"/>
  <c r="ES97" i="4"/>
  <c r="ET92" i="4"/>
  <c r="ET93" i="4"/>
  <c r="EF97" i="4"/>
  <c r="RG93" i="4"/>
  <c r="RG40" i="4" a="1"/>
  <c r="RG40" i="4" s="1"/>
  <c r="RG86" i="4"/>
  <c r="RG87" i="4"/>
  <c r="RF97" i="4"/>
  <c r="RG92" i="4"/>
  <c r="OT97" i="4"/>
  <c r="OU93" i="4"/>
  <c r="OU87" i="4"/>
  <c r="OU86" i="4"/>
  <c r="OU40" i="4" a="1"/>
  <c r="OU40" i="4" s="1"/>
  <c r="OU92" i="4"/>
  <c r="FZ87" i="4"/>
  <c r="FZ89" i="4" s="1"/>
  <c r="FZ91" i="4" s="1"/>
  <c r="FY97" i="4"/>
  <c r="FZ86" i="4"/>
  <c r="FZ93" i="4"/>
  <c r="FZ40" i="4" a="1"/>
  <c r="FZ40" i="4" s="1"/>
  <c r="FZ92" i="4"/>
  <c r="IX97" i="4"/>
  <c r="IY87" i="4"/>
  <c r="IY86" i="4"/>
  <c r="IY92" i="4"/>
  <c r="IY40" i="4" a="1"/>
  <c r="IY40" i="4" s="1"/>
  <c r="IY93" i="4"/>
  <c r="MO87" i="4"/>
  <c r="MO40" i="4" a="1"/>
  <c r="MO40" i="4" s="1"/>
  <c r="MO93" i="4"/>
  <c r="MN97" i="4"/>
  <c r="MO86" i="4"/>
  <c r="MO92" i="4"/>
  <c r="ME86" i="4"/>
  <c r="MD97" i="4"/>
  <c r="ME93" i="4"/>
  <c r="ME40" i="4" a="1"/>
  <c r="ME40" i="4" s="1"/>
  <c r="ME87" i="4"/>
  <c r="ME92" i="4"/>
  <c r="IR87" i="4"/>
  <c r="IR89" i="4" s="1"/>
  <c r="IR91" i="4" s="1"/>
  <c r="IQ97" i="4"/>
  <c r="IR86" i="4"/>
  <c r="IR93" i="4"/>
  <c r="IR40" i="4" a="1"/>
  <c r="IR40" i="4" s="1"/>
  <c r="IR92" i="4"/>
  <c r="JH86" i="4"/>
  <c r="JH40" i="4" a="1"/>
  <c r="JH40" i="4" s="1"/>
  <c r="JG97" i="4"/>
  <c r="JH93" i="4"/>
  <c r="JH87" i="4"/>
  <c r="JH92" i="4"/>
  <c r="OB97" i="4"/>
  <c r="OC40" i="4" a="1"/>
  <c r="OC40" i="4" s="1"/>
  <c r="OC93" i="4"/>
  <c r="OC87" i="4"/>
  <c r="OC86" i="4"/>
  <c r="OC92" i="4"/>
  <c r="NW97" i="4"/>
  <c r="NX40" i="4" a="1"/>
  <c r="NX40" i="4" s="1"/>
  <c r="NX87" i="4"/>
  <c r="NX86" i="4"/>
  <c r="NX93" i="4"/>
  <c r="NX92" i="4"/>
  <c r="EY87" i="4"/>
  <c r="EY89" i="4" s="1"/>
  <c r="EY91" i="4" s="1"/>
  <c r="EY93" i="4"/>
  <c r="EX97" i="4"/>
  <c r="EY86" i="4"/>
  <c r="EY88" i="4" s="1"/>
  <c r="EY90" i="4" s="1"/>
  <c r="EY40" i="4" a="1"/>
  <c r="EY40" i="4" s="1"/>
  <c r="EY92" i="4"/>
  <c r="KN86" i="4"/>
  <c r="KN93" i="4"/>
  <c r="KM97" i="4"/>
  <c r="KN40" i="4" a="1"/>
  <c r="KN40" i="4" s="1"/>
  <c r="KN87" i="4"/>
  <c r="KN92" i="4"/>
  <c r="FH86" i="4"/>
  <c r="FH88" i="4" s="1"/>
  <c r="FH90" i="4" s="1"/>
  <c r="FH87" i="4"/>
  <c r="FH89" i="4" s="1"/>
  <c r="FH91" i="4" s="1"/>
  <c r="FG97" i="4"/>
  <c r="FH40" i="4" a="1"/>
  <c r="FH40" i="4" s="1"/>
  <c r="FH93" i="4"/>
  <c r="FH92" i="4"/>
  <c r="PW97" i="4"/>
  <c r="PX93" i="4"/>
  <c r="PX87" i="4"/>
  <c r="PX40" i="4" a="1"/>
  <c r="PX40" i="4" s="1"/>
  <c r="PX86" i="4"/>
  <c r="PX92" i="4"/>
  <c r="KL97" i="4"/>
  <c r="KM87" i="4"/>
  <c r="KM86" i="4"/>
  <c r="KM93" i="4"/>
  <c r="KM40" i="4" a="1"/>
  <c r="KM40" i="4" s="1"/>
  <c r="KM92" i="4"/>
  <c r="QL86" i="4"/>
  <c r="QK97" i="4"/>
  <c r="QL93" i="4"/>
  <c r="QL87" i="4"/>
  <c r="QL40" i="4" a="1"/>
  <c r="QL40" i="4" s="1"/>
  <c r="QL92" i="4"/>
  <c r="KH89" i="4"/>
  <c r="KH91" i="4"/>
  <c r="RC40" i="4" a="1"/>
  <c r="RC40" i="4" s="1"/>
  <c r="RB97" i="4"/>
  <c r="RC87" i="4"/>
  <c r="RC86" i="4"/>
  <c r="RC93" i="4"/>
  <c r="RC92" i="4"/>
  <c r="GE86" i="4"/>
  <c r="GE88" i="4" s="1"/>
  <c r="GE90" i="4" s="1"/>
  <c r="GD97" i="4"/>
  <c r="GE40" i="4" a="1"/>
  <c r="GE40" i="4" s="1"/>
  <c r="GE93" i="4"/>
  <c r="GE87" i="4"/>
  <c r="GE89" i="4" s="1"/>
  <c r="GE91" i="4" s="1"/>
  <c r="GE92" i="4"/>
  <c r="OV97" i="4"/>
  <c r="OW93" i="4"/>
  <c r="OW86" i="4"/>
  <c r="OW87" i="4"/>
  <c r="OW40" i="4" a="1"/>
  <c r="OW40" i="4" s="1"/>
  <c r="OW92" i="4"/>
  <c r="QO87" i="4"/>
  <c r="QO40" i="4" a="1"/>
  <c r="QO40" i="4" s="1"/>
  <c r="QN97" i="4"/>
  <c r="QO93" i="4"/>
  <c r="QO86" i="4"/>
  <c r="QO92" i="4"/>
  <c r="HQ40" i="4" a="1"/>
  <c r="HQ40" i="4" s="1"/>
  <c r="HQ86" i="4"/>
  <c r="HQ88" i="4" s="1"/>
  <c r="HQ90" i="4" s="1"/>
  <c r="HQ93" i="4"/>
  <c r="HP97" i="4"/>
  <c r="HQ87" i="4"/>
  <c r="HQ92" i="4"/>
  <c r="QQ93" i="4"/>
  <c r="QQ40" i="4" a="1"/>
  <c r="QQ40" i="4" s="1"/>
  <c r="QQ87" i="4"/>
  <c r="QP97" i="4"/>
  <c r="QQ86" i="4"/>
  <c r="QQ92" i="4"/>
  <c r="QY97" i="4"/>
  <c r="QZ93" i="4"/>
  <c r="QZ87" i="4"/>
  <c r="QZ86" i="4"/>
  <c r="QZ40" i="4" a="1"/>
  <c r="QZ40" i="4" s="1"/>
  <c r="QZ92" i="4"/>
  <c r="JU97" i="4"/>
  <c r="JV87" i="4"/>
  <c r="JV86" i="4"/>
  <c r="JV93" i="4"/>
  <c r="JV40" i="4" a="1"/>
  <c r="JV40" i="4" s="1"/>
  <c r="JV92" i="4"/>
  <c r="FM97" i="4"/>
  <c r="FN86" i="4"/>
  <c r="FN88" i="4" s="1"/>
  <c r="FN90" i="4" s="1"/>
  <c r="FN87" i="4"/>
  <c r="FN89" i="4" s="1"/>
  <c r="FN91" i="4" s="1"/>
  <c r="FN40" i="4" a="1"/>
  <c r="FN40" i="4" s="1"/>
  <c r="FN93" i="4"/>
  <c r="FN92" i="4"/>
  <c r="GC87" i="4"/>
  <c r="GC89" i="4" s="1"/>
  <c r="GC91" i="4" s="1"/>
  <c r="GC86" i="4"/>
  <c r="GC93" i="4"/>
  <c r="GC40" i="4" a="1"/>
  <c r="GC40" i="4" s="1"/>
  <c r="GB97" i="4"/>
  <c r="GC92" i="4"/>
  <c r="HU86" i="4"/>
  <c r="HT97" i="4"/>
  <c r="HU40" i="4" a="1"/>
  <c r="HU40" i="4" s="1"/>
  <c r="HU93" i="4"/>
  <c r="HU87" i="4"/>
  <c r="HU92" i="4"/>
  <c r="GH87" i="4"/>
  <c r="GH89" i="4" s="1"/>
  <c r="GH91" i="4" s="1"/>
  <c r="GH93" i="4"/>
  <c r="GH40" i="4" a="1"/>
  <c r="GH40" i="4" s="1"/>
  <c r="GG97" i="4"/>
  <c r="GH86" i="4"/>
  <c r="GH88" i="4" s="1"/>
  <c r="GH90" i="4" s="1"/>
  <c r="GH92" i="4"/>
  <c r="OX86" i="4"/>
  <c r="OX40" i="4" a="1"/>
  <c r="OX40" i="4" s="1"/>
  <c r="OX87" i="4"/>
  <c r="OW97" i="4"/>
  <c r="OX93" i="4"/>
  <c r="OX92" i="4"/>
  <c r="KG87" i="4"/>
  <c r="KG93" i="4"/>
  <c r="KF97" i="4"/>
  <c r="KG86" i="4"/>
  <c r="KG40" i="4" a="1"/>
  <c r="KG40" i="4" s="1"/>
  <c r="KG92" i="4"/>
  <c r="IM87" i="4"/>
  <c r="IM93" i="4"/>
  <c r="IL97" i="4"/>
  <c r="IM86" i="4"/>
  <c r="IM40" i="4" a="1"/>
  <c r="IM40" i="4" s="1"/>
  <c r="IM92" i="4"/>
  <c r="EQ86" i="4"/>
  <c r="EQ88" i="4" s="1"/>
  <c r="EQ90" i="4" s="1"/>
  <c r="EQ40" i="4" a="1"/>
  <c r="EQ40" i="4" s="1"/>
  <c r="EP97" i="4"/>
  <c r="EQ87" i="4"/>
  <c r="EQ89" i="4" s="1"/>
  <c r="EQ91" i="4" s="1"/>
  <c r="EQ92" i="4"/>
  <c r="EQ93" i="4"/>
  <c r="PH87" i="4"/>
  <c r="PH86" i="4"/>
  <c r="PG97" i="4"/>
  <c r="PH93" i="4"/>
  <c r="PH40" i="4" a="1"/>
  <c r="PH40" i="4" s="1"/>
  <c r="PH92" i="4"/>
  <c r="LP97" i="4"/>
  <c r="LQ93" i="4"/>
  <c r="LQ87" i="4"/>
  <c r="LQ86" i="4"/>
  <c r="LQ40" i="4" a="1"/>
  <c r="LQ40" i="4" s="1"/>
  <c r="LQ92" i="4"/>
  <c r="GT92" i="4"/>
  <c r="GT40" i="4" a="1"/>
  <c r="GT40" i="4" s="1"/>
  <c r="GT86" i="4"/>
  <c r="GT88" i="4" s="1"/>
  <c r="GT90" i="4" s="1"/>
  <c r="GS97" i="4"/>
  <c r="GT87" i="4"/>
  <c r="GT93" i="4"/>
  <c r="NN40" i="4" a="1"/>
  <c r="NN40" i="4" s="1"/>
  <c r="NN93" i="4"/>
  <c r="NN87" i="4"/>
  <c r="NM97" i="4"/>
  <c r="NN86" i="4"/>
  <c r="NN92" i="4"/>
  <c r="JK97" i="4"/>
  <c r="JL40" i="4" a="1"/>
  <c r="JL40" i="4" s="1"/>
  <c r="JL86" i="4"/>
  <c r="JL93" i="4"/>
  <c r="JL87" i="4"/>
  <c r="JL92" i="4"/>
  <c r="KY97" i="4"/>
  <c r="KZ86" i="4"/>
  <c r="KZ93" i="4"/>
  <c r="KZ87" i="4"/>
  <c r="KZ40" i="4" a="1"/>
  <c r="KZ40" i="4" s="1"/>
  <c r="KZ92" i="4"/>
  <c r="LS97" i="4"/>
  <c r="LT87" i="4"/>
  <c r="LT93" i="4"/>
  <c r="LT86" i="4"/>
  <c r="LT40" i="4" a="1"/>
  <c r="LT40" i="4" s="1"/>
  <c r="LT92" i="4"/>
  <c r="IJ86" i="4"/>
  <c r="II97" i="4"/>
  <c r="IJ87" i="4"/>
  <c r="IJ40" i="4" a="1"/>
  <c r="IJ40" i="4" s="1"/>
  <c r="IJ93" i="4"/>
  <c r="IJ92" i="4"/>
  <c r="RD97" i="4"/>
  <c r="RE86" i="4"/>
  <c r="RE40" i="4" a="1"/>
  <c r="RE40" i="4" s="1"/>
  <c r="RE87" i="4"/>
  <c r="RE93" i="4"/>
  <c r="RE92" i="4"/>
  <c r="MD86" i="4"/>
  <c r="MC97" i="4"/>
  <c r="MD93" i="4"/>
  <c r="MD40" i="4" a="1"/>
  <c r="MD40" i="4" s="1"/>
  <c r="MD87" i="4"/>
  <c r="MD92" i="4"/>
  <c r="ET97" i="4"/>
  <c r="EU86" i="4"/>
  <c r="EU88" i="4" s="1"/>
  <c r="EU90" i="4" s="1"/>
  <c r="EU87" i="4"/>
  <c r="EU89" i="4" s="1"/>
  <c r="EU91" i="4" s="1"/>
  <c r="EU40" i="4" a="1"/>
  <c r="EU40" i="4" s="1"/>
  <c r="EU93" i="4"/>
  <c r="EU92" i="4"/>
  <c r="OR40" i="4" a="1"/>
  <c r="OR40" i="4" s="1"/>
  <c r="OR86" i="4"/>
  <c r="OR87" i="4"/>
  <c r="OR93" i="4"/>
  <c r="OQ97" i="4"/>
  <c r="OR92" i="4"/>
  <c r="LM86" i="4"/>
  <c r="LM93" i="4"/>
  <c r="LL97" i="4"/>
  <c r="LM87" i="4"/>
  <c r="LM40" i="4" a="1"/>
  <c r="LM40" i="4" s="1"/>
  <c r="LM92" i="4"/>
  <c r="FK93" i="4"/>
  <c r="FJ97" i="4"/>
  <c r="FK87" i="4"/>
  <c r="FK89" i="4" s="1"/>
  <c r="FK91" i="4" s="1"/>
  <c r="FK86" i="4"/>
  <c r="FK40" i="4" a="1"/>
  <c r="FK40" i="4" s="1"/>
  <c r="FK92" i="4"/>
  <c r="PU87" i="4"/>
  <c r="PU40" i="4" a="1"/>
  <c r="PU40" i="4" s="1"/>
  <c r="PU86" i="4"/>
  <c r="PT97" i="4"/>
  <c r="PU93" i="4"/>
  <c r="PU92" i="4"/>
  <c r="MK40" i="4" a="1"/>
  <c r="MK40" i="4" s="1"/>
  <c r="MK93" i="4"/>
  <c r="MJ97" i="4"/>
  <c r="MK87" i="4"/>
  <c r="MK86" i="4"/>
  <c r="MK92" i="4"/>
  <c r="PQ87" i="4"/>
  <c r="PP97" i="4"/>
  <c r="PQ93" i="4"/>
  <c r="PQ40" i="4" a="1"/>
  <c r="PQ40" i="4" s="1"/>
  <c r="PQ86" i="4"/>
  <c r="PQ92" i="4"/>
  <c r="PV40" i="4" a="1"/>
  <c r="PV40" i="4" s="1"/>
  <c r="PV87" i="4"/>
  <c r="PV86" i="4"/>
  <c r="PU97" i="4"/>
  <c r="PV93" i="4"/>
  <c r="PV92" i="4"/>
  <c r="GY40" i="4" a="1"/>
  <c r="GY40" i="4" s="1"/>
  <c r="GX97" i="4"/>
  <c r="GY87" i="4"/>
  <c r="GY92" i="4"/>
  <c r="GY93" i="4"/>
  <c r="GY86" i="4"/>
  <c r="GY88" i="4" s="1"/>
  <c r="GY90" i="4" s="1"/>
  <c r="IH87" i="4"/>
  <c r="IH86" i="4"/>
  <c r="IG97" i="4"/>
  <c r="IH93" i="4"/>
  <c r="IH40" i="4" a="1"/>
  <c r="IH40" i="4" s="1"/>
  <c r="IH92" i="4"/>
  <c r="PS93" i="4"/>
  <c r="PS86" i="4"/>
  <c r="PR97" i="4"/>
  <c r="PS40" i="4" a="1"/>
  <c r="PS40" i="4" s="1"/>
  <c r="PS87" i="4"/>
  <c r="PS92" i="4"/>
  <c r="KH97" i="4"/>
  <c r="KI87" i="4"/>
  <c r="KI93" i="4"/>
  <c r="KI86" i="4"/>
  <c r="KI40" i="4" a="1"/>
  <c r="KI40" i="4" s="1"/>
  <c r="KI92" i="4"/>
  <c r="LV93" i="4"/>
  <c r="LV87" i="4"/>
  <c r="LU97" i="4"/>
  <c r="LV86" i="4"/>
  <c r="LV40" i="4" a="1"/>
  <c r="LV40" i="4" s="1"/>
  <c r="LV92" i="4"/>
  <c r="FQ87" i="4"/>
  <c r="FQ89" i="4" s="1"/>
  <c r="FQ91" i="4" s="1"/>
  <c r="FQ93" i="4"/>
  <c r="FQ86" i="4"/>
  <c r="FQ88" i="4" s="1"/>
  <c r="FQ90" i="4" s="1"/>
  <c r="FP97" i="4"/>
  <c r="FQ40" i="4" a="1"/>
  <c r="FQ40" i="4" s="1"/>
  <c r="FQ92" i="4"/>
  <c r="PO93" i="4"/>
  <c r="PO40" i="4" a="1"/>
  <c r="PO40" i="4" s="1"/>
  <c r="PO86" i="4"/>
  <c r="PO87" i="4"/>
  <c r="PN97" i="4"/>
  <c r="PO92" i="4"/>
  <c r="QM93" i="4"/>
  <c r="QM86" i="4"/>
  <c r="QM87" i="4"/>
  <c r="QM40" i="4" a="1"/>
  <c r="QM40" i="4" s="1"/>
  <c r="QL97" i="4"/>
  <c r="QM92" i="4"/>
  <c r="LQ97" i="4"/>
  <c r="LR86" i="4"/>
  <c r="LR93" i="4"/>
  <c r="LR87" i="4"/>
  <c r="LR40" i="4" a="1"/>
  <c r="LR40" i="4" s="1"/>
  <c r="LR92" i="4"/>
  <c r="GN87" i="4"/>
  <c r="GN89" i="4" s="1"/>
  <c r="GN91" i="4" s="1"/>
  <c r="GN40" i="4" a="1"/>
  <c r="GN40" i="4" s="1"/>
  <c r="GN93" i="4"/>
  <c r="GN92" i="4"/>
  <c r="GN86" i="4"/>
  <c r="GM97" i="4"/>
  <c r="EG92" i="4"/>
  <c r="PB86" i="4"/>
  <c r="PB40" i="4" a="1"/>
  <c r="PB40" i="4" s="1"/>
  <c r="PB87" i="4"/>
  <c r="PA97" i="4"/>
  <c r="PB93" i="4"/>
  <c r="PB92" i="4"/>
  <c r="FR87" i="4"/>
  <c r="FR89" i="4" s="1"/>
  <c r="FR91" i="4" s="1"/>
  <c r="FR40" i="4" a="1"/>
  <c r="FR40" i="4" s="1"/>
  <c r="FR93" i="4"/>
  <c r="FR86" i="4"/>
  <c r="FR88" i="4" s="1"/>
  <c r="FR90" i="4" s="1"/>
  <c r="FQ97" i="4"/>
  <c r="FR92" i="4"/>
  <c r="EI97" i="4"/>
  <c r="EJ87" i="4"/>
  <c r="EJ89" i="4" s="1"/>
  <c r="EJ91" i="4" s="1"/>
  <c r="EJ86" i="4"/>
  <c r="EJ88" i="4" s="1"/>
  <c r="EJ90" i="4" s="1"/>
  <c r="EJ40" i="4" a="1"/>
  <c r="EJ40" i="4" s="1"/>
  <c r="EJ93" i="4"/>
  <c r="EJ92" i="4"/>
  <c r="LP93" i="4"/>
  <c r="LP87" i="4"/>
  <c r="LO97" i="4"/>
  <c r="LP86" i="4"/>
  <c r="LP40" i="4" a="1"/>
  <c r="LP40" i="4" s="1"/>
  <c r="LP92" i="4"/>
  <c r="FF87" i="4"/>
  <c r="FF89" i="4" s="1"/>
  <c r="FF91" i="4" s="1"/>
  <c r="FF86" i="4"/>
  <c r="FF88" i="4" s="1"/>
  <c r="FF90" i="4" s="1"/>
  <c r="FF93" i="4"/>
  <c r="FF40" i="4" a="1"/>
  <c r="FF40" i="4" s="1"/>
  <c r="FE97" i="4"/>
  <c r="FF92" i="4"/>
  <c r="KV93" i="4"/>
  <c r="KV86" i="4"/>
  <c r="KV40" i="4" a="1"/>
  <c r="KV40" i="4" s="1"/>
  <c r="KU97" i="4"/>
  <c r="KV87" i="4"/>
  <c r="KV92" i="4"/>
  <c r="HD86" i="4"/>
  <c r="HD93" i="4"/>
  <c r="HD40" i="4" a="1"/>
  <c r="HD40" i="4" s="1"/>
  <c r="HC97" i="4"/>
  <c r="HD87" i="4"/>
  <c r="HD92" i="4"/>
  <c r="EG87" i="4"/>
  <c r="EG89" i="4" s="1"/>
  <c r="EG91" i="4" s="1"/>
  <c r="PF86" i="4"/>
  <c r="PF40" i="4" a="1"/>
  <c r="PF40" i="4" s="1"/>
  <c r="PF87" i="4"/>
  <c r="PF93" i="4"/>
  <c r="PE97" i="4"/>
  <c r="PF92" i="4"/>
  <c r="HM97" i="4"/>
  <c r="HN93" i="4"/>
  <c r="HN86" i="4"/>
  <c r="HN87" i="4"/>
  <c r="HN40" i="4" a="1"/>
  <c r="HN40" i="4" s="1"/>
  <c r="HN92" i="4"/>
  <c r="QK40" i="4" a="1"/>
  <c r="QK40" i="4" s="1"/>
  <c r="QK87" i="4"/>
  <c r="QK86" i="4"/>
  <c r="QJ97" i="4"/>
  <c r="QK93" i="4"/>
  <c r="QK92" i="4"/>
  <c r="ID93" i="4"/>
  <c r="ID86" i="4"/>
  <c r="ID88" i="4" s="1"/>
  <c r="ID90" i="4" s="1"/>
  <c r="ID40" i="4" a="1"/>
  <c r="ID40" i="4" s="1"/>
  <c r="IC97" i="4"/>
  <c r="ID87" i="4"/>
  <c r="ID92" i="4"/>
  <c r="MS86" i="4"/>
  <c r="MR97" i="4"/>
  <c r="MS87" i="4"/>
  <c r="MS40" i="4" a="1"/>
  <c r="MS40" i="4" s="1"/>
  <c r="MS93" i="4"/>
  <c r="MS92" i="4"/>
  <c r="PJ97" i="4"/>
  <c r="PK86" i="4"/>
  <c r="PK40" i="4" a="1"/>
  <c r="PK40" i="4" s="1"/>
  <c r="PK87" i="4"/>
  <c r="PK93" i="4"/>
  <c r="PK92" i="4"/>
  <c r="ND87" i="4"/>
  <c r="ND93" i="4"/>
  <c r="ND40" i="4" a="1"/>
  <c r="ND40" i="4" s="1"/>
  <c r="ND86" i="4"/>
  <c r="NC97" i="4"/>
  <c r="ND92" i="4"/>
  <c r="OK93" i="4"/>
  <c r="OK40" i="4" a="1"/>
  <c r="OK40" i="4" s="1"/>
  <c r="OJ97" i="4"/>
  <c r="OK86" i="4"/>
  <c r="OK87" i="4"/>
  <c r="OK92" i="4"/>
  <c r="RJ93" i="4"/>
  <c r="RJ87" i="4"/>
  <c r="RJ40" i="4" a="1"/>
  <c r="RJ40" i="4" s="1"/>
  <c r="RI97" i="4"/>
  <c r="RJ86" i="4"/>
  <c r="RJ92" i="4"/>
  <c r="FG86" i="4"/>
  <c r="FG88" i="4" s="1"/>
  <c r="FG90" i="4" s="1"/>
  <c r="FG87" i="4"/>
  <c r="FG89" i="4" s="1"/>
  <c r="FG91" i="4" s="1"/>
  <c r="FG93" i="4"/>
  <c r="FG40" i="4" a="1"/>
  <c r="FG40" i="4" s="1"/>
  <c r="FF97" i="4"/>
  <c r="FG92" i="4"/>
  <c r="IP97" i="4"/>
  <c r="IQ87" i="4"/>
  <c r="IQ89" i="4" s="1"/>
  <c r="IQ91" i="4" s="1"/>
  <c r="IQ93" i="4"/>
  <c r="IQ86" i="4"/>
  <c r="IQ40" i="4" a="1"/>
  <c r="IQ40" i="4" s="1"/>
  <c r="IQ92" i="4"/>
  <c r="FM93" i="4"/>
  <c r="FL97" i="4"/>
  <c r="FM87" i="4"/>
  <c r="FM89" i="4" s="1"/>
  <c r="FM91" i="4" s="1"/>
  <c r="FM40" i="4" a="1"/>
  <c r="FM40" i="4" s="1"/>
  <c r="FM86" i="4"/>
  <c r="FM88" i="4" s="1"/>
  <c r="FM90" i="4" s="1"/>
  <c r="FM92" i="4"/>
  <c r="LF93" i="4"/>
  <c r="LF87" i="4"/>
  <c r="LF86" i="4"/>
  <c r="LF40" i="4" a="1"/>
  <c r="LF40" i="4" s="1"/>
  <c r="LE97" i="4"/>
  <c r="LF92" i="4"/>
  <c r="RH93" i="4"/>
  <c r="RH86" i="4"/>
  <c r="RH87" i="4"/>
  <c r="RG97" i="4"/>
  <c r="RH40" i="4" a="1"/>
  <c r="RH40" i="4" s="1"/>
  <c r="RH92" i="4"/>
  <c r="NJ93" i="4"/>
  <c r="NJ87" i="4"/>
  <c r="NJ40" i="4" a="1"/>
  <c r="NJ40" i="4" s="1"/>
  <c r="NI97" i="4"/>
  <c r="NJ86" i="4"/>
  <c r="NJ92" i="4"/>
  <c r="LC40" i="4" a="1"/>
  <c r="LC40" i="4" s="1"/>
  <c r="LC87" i="4"/>
  <c r="LC93" i="4"/>
  <c r="LB97" i="4"/>
  <c r="LC86" i="4"/>
  <c r="LC92" i="4"/>
  <c r="IS87" i="4"/>
  <c r="IS89" i="4" s="1"/>
  <c r="IS91" i="4" s="1"/>
  <c r="IR97" i="4"/>
  <c r="IS93" i="4"/>
  <c r="IS86" i="4"/>
  <c r="IS40" i="4" a="1"/>
  <c r="IS40" i="4" s="1"/>
  <c r="IS92" i="4"/>
  <c r="EN40" i="4" a="1"/>
  <c r="EN40" i="4" s="1"/>
  <c r="EN87" i="4"/>
  <c r="EN89" i="4" s="1"/>
  <c r="EN91" i="4" s="1"/>
  <c r="EN86" i="4"/>
  <c r="EN88" i="4" s="1"/>
  <c r="EN90" i="4" s="1"/>
  <c r="EM97" i="4"/>
  <c r="EN92" i="4"/>
  <c r="EN93" i="4"/>
  <c r="OY93" i="4"/>
  <c r="OY40" i="4" a="1"/>
  <c r="OY40" i="4" s="1"/>
  <c r="OX97" i="4"/>
  <c r="OY86" i="4"/>
  <c r="OY87" i="4"/>
  <c r="OY92" i="4"/>
  <c r="IG89" i="4"/>
  <c r="IG91" i="4"/>
  <c r="EG93" i="4"/>
  <c r="CG87" i="4"/>
  <c r="CG89" i="4" s="1"/>
  <c r="CG91" i="4" s="1"/>
  <c r="IO87" i="4"/>
  <c r="IO89" i="4" s="1"/>
  <c r="IO91" i="4" s="1"/>
  <c r="IO86" i="4"/>
  <c r="IO40" i="4" a="1"/>
  <c r="IO40" i="4" s="1"/>
  <c r="IN97" i="4"/>
  <c r="IO93" i="4"/>
  <c r="IO92" i="4"/>
  <c r="GG40" i="4" a="1"/>
  <c r="GG40" i="4" s="1"/>
  <c r="GF97" i="4"/>
  <c r="GG87" i="4"/>
  <c r="GG86" i="4"/>
  <c r="GG88" i="4" s="1"/>
  <c r="GG90" i="4" s="1"/>
  <c r="GG93" i="4"/>
  <c r="GG92" i="4"/>
  <c r="ER97" i="4"/>
  <c r="ES93" i="4"/>
  <c r="ES86" i="4"/>
  <c r="ES88" i="4" s="1"/>
  <c r="ES90" i="4" s="1"/>
  <c r="ES87" i="4"/>
  <c r="ES89" i="4" s="1"/>
  <c r="ES91" i="4" s="1"/>
  <c r="ES40" i="4" a="1"/>
  <c r="ES40" i="4" s="1"/>
  <c r="ES92" i="4"/>
  <c r="PK97" i="4"/>
  <c r="PL93" i="4"/>
  <c r="PL87" i="4"/>
  <c r="PL86" i="4"/>
  <c r="PL40" i="4" a="1"/>
  <c r="PL40" i="4" s="1"/>
  <c r="PL92" i="4"/>
  <c r="RD93" i="4"/>
  <c r="RD86" i="4"/>
  <c r="RC97" i="4"/>
  <c r="RD87" i="4"/>
  <c r="RD40" i="4" a="1"/>
  <c r="RD40" i="4" s="1"/>
  <c r="RD92" i="4"/>
  <c r="JT86" i="4"/>
  <c r="JT93" i="4"/>
  <c r="JS97" i="4"/>
  <c r="JT87" i="4"/>
  <c r="JT40" i="4" a="1"/>
  <c r="JT40" i="4" s="1"/>
  <c r="JT92" i="4"/>
  <c r="OM40" i="4" a="1"/>
  <c r="OM40" i="4" s="1"/>
  <c r="OL97" i="4"/>
  <c r="OM86" i="4"/>
  <c r="OM87" i="4"/>
  <c r="OM93" i="4"/>
  <c r="OM92" i="4"/>
  <c r="AB87" i="4"/>
  <c r="AB89" i="4" s="1"/>
  <c r="AB91" i="4" s="1"/>
  <c r="AA97" i="4"/>
  <c r="AB92" i="4"/>
  <c r="AB93" i="4"/>
  <c r="NC93" i="4"/>
  <c r="NC40" i="4" a="1"/>
  <c r="NC40" i="4" s="1"/>
  <c r="NB97" i="4"/>
  <c r="NC86" i="4"/>
  <c r="NC87" i="4"/>
  <c r="NC92" i="4"/>
  <c r="FC97" i="4"/>
  <c r="FD87" i="4"/>
  <c r="FD89" i="4" s="1"/>
  <c r="FD91" i="4" s="1"/>
  <c r="FD40" i="4" a="1"/>
  <c r="FD40" i="4" s="1"/>
  <c r="FD86" i="4"/>
  <c r="FD88" i="4" s="1"/>
  <c r="FD90" i="4" s="1"/>
  <c r="FD93" i="4"/>
  <c r="FD92" i="4"/>
  <c r="QT97" i="4"/>
  <c r="QU93" i="4"/>
  <c r="QU87" i="4"/>
  <c r="QU40" i="4" a="1"/>
  <c r="QU40" i="4" s="1"/>
  <c r="QU86" i="4"/>
  <c r="QU92" i="4"/>
  <c r="MX87" i="4"/>
  <c r="MX93" i="4"/>
  <c r="MX40" i="4" a="1"/>
  <c r="MX40" i="4" s="1"/>
  <c r="MW97" i="4"/>
  <c r="MX86" i="4"/>
  <c r="MX92" i="4"/>
  <c r="GB40" i="4" a="1"/>
  <c r="GB40" i="4" s="1"/>
  <c r="GA97" i="4"/>
  <c r="GB86" i="4"/>
  <c r="GB88" i="4" s="1"/>
  <c r="GB90" i="4" s="1"/>
  <c r="GB93" i="4"/>
  <c r="GB87" i="4"/>
  <c r="GB89" i="4" s="1"/>
  <c r="GB91" i="4" s="1"/>
  <c r="GB92" i="4"/>
  <c r="NZ40" i="4" a="1"/>
  <c r="NZ40" i="4" s="1"/>
  <c r="NZ87" i="4"/>
  <c r="NZ93" i="4"/>
  <c r="NY97" i="4"/>
  <c r="NZ86" i="4"/>
  <c r="NZ92" i="4"/>
  <c r="FW93" i="4"/>
  <c r="FV97" i="4"/>
  <c r="FW40" i="4" a="1"/>
  <c r="FW40" i="4" s="1"/>
  <c r="FW87" i="4"/>
  <c r="FW89" i="4" s="1"/>
  <c r="FW91" i="4" s="1"/>
  <c r="FW86" i="4"/>
  <c r="FW88" i="4" s="1"/>
  <c r="FW90" i="4" s="1"/>
  <c r="FW92" i="4"/>
  <c r="CH92" i="4"/>
  <c r="DA86" i="4"/>
  <c r="DA88" i="4" s="1"/>
  <c r="DA90" i="4" s="1"/>
  <c r="DA93" i="4"/>
  <c r="KL93" i="4"/>
  <c r="KL86" i="4"/>
  <c r="KK97" i="4"/>
  <c r="KL87" i="4"/>
  <c r="KL40" i="4" a="1"/>
  <c r="KL40" i="4" s="1"/>
  <c r="KL92" i="4"/>
  <c r="NL97" i="4"/>
  <c r="NM86" i="4"/>
  <c r="NM40" i="4" a="1"/>
  <c r="NM40" i="4" s="1"/>
  <c r="NM87" i="4"/>
  <c r="NM93" i="4"/>
  <c r="NM92" i="4"/>
  <c r="JD97" i="4"/>
  <c r="JE87" i="4"/>
  <c r="JE93" i="4"/>
  <c r="JE86" i="4"/>
  <c r="JE40" i="4" a="1"/>
  <c r="JE40" i="4" s="1"/>
  <c r="JE92" i="4"/>
  <c r="FV87" i="4"/>
  <c r="FV89" i="4" s="1"/>
  <c r="FV91" i="4" s="1"/>
  <c r="FV86" i="4"/>
  <c r="FV88" i="4" s="1"/>
  <c r="FV90" i="4" s="1"/>
  <c r="FV93" i="4"/>
  <c r="FV40" i="4" a="1"/>
  <c r="FV40" i="4" s="1"/>
  <c r="FU97" i="4"/>
  <c r="FV92" i="4"/>
  <c r="FB97" i="4"/>
  <c r="FC40" i="4" a="1"/>
  <c r="FC40" i="4" s="1"/>
  <c r="FC86" i="4"/>
  <c r="FC88" i="4" s="1"/>
  <c r="FC90" i="4" s="1"/>
  <c r="FC87" i="4"/>
  <c r="FC89" i="4" s="1"/>
  <c r="FC91" i="4" s="1"/>
  <c r="FC93" i="4"/>
  <c r="FC92" i="4"/>
  <c r="PN93" i="4"/>
  <c r="PN40" i="4" a="1"/>
  <c r="PN40" i="4" s="1"/>
  <c r="PN86" i="4"/>
  <c r="PN87" i="4"/>
  <c r="PM97" i="4"/>
  <c r="PN92" i="4"/>
  <c r="RB86" i="4"/>
  <c r="RB93" i="4"/>
  <c r="RB40" i="4" a="1"/>
  <c r="RB40" i="4" s="1"/>
  <c r="RA97" i="4"/>
  <c r="RB87" i="4"/>
  <c r="RB92" i="4"/>
  <c r="NV97" i="4"/>
  <c r="NW87" i="4"/>
  <c r="NW86" i="4"/>
  <c r="NW93" i="4"/>
  <c r="NW40" i="4" a="1"/>
  <c r="NW40" i="4" s="1"/>
  <c r="NW92" i="4"/>
  <c r="NF40" i="4" a="1"/>
  <c r="NF40" i="4" s="1"/>
  <c r="NE97" i="4"/>
  <c r="NF86" i="4"/>
  <c r="NF93" i="4"/>
  <c r="NF87" i="4"/>
  <c r="NF92" i="4"/>
  <c r="OB87" i="4"/>
  <c r="OB40" i="4" a="1"/>
  <c r="OB40" i="4" s="1"/>
  <c r="OA97" i="4"/>
  <c r="OB93" i="4"/>
  <c r="OB86" i="4"/>
  <c r="OB92" i="4"/>
  <c r="PI97" i="4"/>
  <c r="PJ86" i="4"/>
  <c r="PJ93" i="4"/>
  <c r="PJ40" i="4" a="1"/>
  <c r="PJ40" i="4" s="1"/>
  <c r="PJ87" i="4"/>
  <c r="PJ92" i="4"/>
  <c r="IX40" i="4" a="1"/>
  <c r="IX40" i="4" s="1"/>
  <c r="IX87" i="4"/>
  <c r="IX89" i="4" s="1"/>
  <c r="IX91" i="4" s="1"/>
  <c r="IX86" i="4"/>
  <c r="IW97" i="4"/>
  <c r="IX93" i="4"/>
  <c r="IX92" i="4"/>
  <c r="QG87" i="4"/>
  <c r="QF97" i="4"/>
  <c r="QG86" i="4"/>
  <c r="QG93" i="4"/>
  <c r="QG40" i="4" a="1"/>
  <c r="QG40" i="4" s="1"/>
  <c r="QG92" i="4"/>
  <c r="LO87" i="4"/>
  <c r="LO40" i="4" a="1"/>
  <c r="LO40" i="4" s="1"/>
  <c r="LN97" i="4"/>
  <c r="LO86" i="4"/>
  <c r="LO93" i="4"/>
  <c r="LO92" i="4"/>
  <c r="OL40" i="4" a="1"/>
  <c r="OL40" i="4" s="1"/>
  <c r="OK97" i="4"/>
  <c r="OL93" i="4"/>
  <c r="OL86" i="4"/>
  <c r="OL87" i="4"/>
  <c r="OL92" i="4"/>
  <c r="PC97" i="4"/>
  <c r="PD40" i="4" a="1"/>
  <c r="PD40" i="4" s="1"/>
  <c r="PD93" i="4"/>
  <c r="PD86" i="4"/>
  <c r="PD87" i="4"/>
  <c r="PD92" i="4"/>
  <c r="KC93" i="4"/>
  <c r="KC86" i="4"/>
  <c r="KC40" i="4" a="1"/>
  <c r="KC40" i="4" s="1"/>
  <c r="KB97" i="4"/>
  <c r="KC87" i="4"/>
  <c r="KC92" i="4"/>
  <c r="HK87" i="4"/>
  <c r="HK86" i="4"/>
  <c r="HK93" i="4"/>
  <c r="HJ97" i="4"/>
  <c r="HK40" i="4" a="1"/>
  <c r="HK40" i="4" s="1"/>
  <c r="HK92" i="4"/>
  <c r="PZ40" i="4" a="1"/>
  <c r="PZ40" i="4" s="1"/>
  <c r="PZ86" i="4"/>
  <c r="PZ93" i="4"/>
  <c r="PY97" i="4"/>
  <c r="PZ87" i="4"/>
  <c r="PZ92" i="4"/>
  <c r="HC86" i="4"/>
  <c r="HC92" i="4"/>
  <c r="HC93" i="4"/>
  <c r="HB97" i="4"/>
  <c r="HC87" i="4"/>
  <c r="HC40" i="4" a="1"/>
  <c r="HC40" i="4" s="1"/>
  <c r="MH86" i="4"/>
  <c r="MH93" i="4"/>
  <c r="MH87" i="4"/>
  <c r="MG97" i="4"/>
  <c r="MH40" i="4" a="1"/>
  <c r="MH40" i="4" s="1"/>
  <c r="MH92" i="4"/>
  <c r="LE87" i="4"/>
  <c r="LD97" i="4"/>
  <c r="LE40" i="4" a="1"/>
  <c r="LE40" i="4" s="1"/>
  <c r="LE86" i="4"/>
  <c r="LE93" i="4"/>
  <c r="LE92" i="4"/>
  <c r="QS40" i="4" a="1"/>
  <c r="QS40" i="4" s="1"/>
  <c r="QR97" i="4"/>
  <c r="QS93" i="4"/>
  <c r="QS86" i="4"/>
  <c r="QS87" i="4"/>
  <c r="QS92" i="4"/>
  <c r="KP86" i="4"/>
  <c r="KP93" i="4"/>
  <c r="KO97" i="4"/>
  <c r="KP87" i="4"/>
  <c r="KP40" i="4" a="1"/>
  <c r="KP40" i="4" s="1"/>
  <c r="KP92" i="4"/>
  <c r="NE87" i="4"/>
  <c r="NE40" i="4" a="1"/>
  <c r="NE40" i="4" s="1"/>
  <c r="NE86" i="4"/>
  <c r="ND97" i="4"/>
  <c r="NE93" i="4"/>
  <c r="NE92" i="4"/>
  <c r="HH86" i="4"/>
  <c r="HH92" i="4"/>
  <c r="HG97" i="4"/>
  <c r="HH93" i="4"/>
  <c r="HH87" i="4"/>
  <c r="HH40" i="4" a="1"/>
  <c r="HH40" i="4" s="1"/>
  <c r="GP87" i="4"/>
  <c r="GP89" i="4" s="1"/>
  <c r="GP91" i="4" s="1"/>
  <c r="GP93" i="4"/>
  <c r="GP86" i="4"/>
  <c r="GP88" i="4" s="1"/>
  <c r="GP90" i="4" s="1"/>
  <c r="GP40" i="4" a="1"/>
  <c r="GP40" i="4" s="1"/>
  <c r="GP92" i="4"/>
  <c r="GO97" i="4"/>
  <c r="PP93" i="4"/>
  <c r="PP86" i="4"/>
  <c r="PP87" i="4"/>
  <c r="PP40" i="4" a="1"/>
  <c r="PP40" i="4" s="1"/>
  <c r="PO97" i="4"/>
  <c r="PP92" i="4"/>
  <c r="HI93" i="4"/>
  <c r="HH97" i="4"/>
  <c r="HI87" i="4"/>
  <c r="HI40" i="4" a="1"/>
  <c r="HI40" i="4" s="1"/>
  <c r="HI86" i="4"/>
  <c r="HI92" i="4"/>
  <c r="GK93" i="4"/>
  <c r="GK92" i="4"/>
  <c r="GJ97" i="4"/>
  <c r="GK87" i="4"/>
  <c r="GK89" i="4" s="1"/>
  <c r="GK91" i="4" s="1"/>
  <c r="GK86" i="4"/>
  <c r="GK88" i="4" s="1"/>
  <c r="GK90" i="4" s="1"/>
  <c r="GK40" i="4" a="1"/>
  <c r="GK40" i="4" s="1"/>
  <c r="GO86" i="4"/>
  <c r="GO88" i="4" s="1"/>
  <c r="GO90" i="4" s="1"/>
  <c r="GO40" i="4" a="1"/>
  <c r="GO40" i="4" s="1"/>
  <c r="GO93" i="4"/>
  <c r="GN97" i="4"/>
  <c r="GO87" i="4"/>
  <c r="GO92" i="4"/>
  <c r="OD97" i="4"/>
  <c r="OE87" i="4"/>
  <c r="OE86" i="4"/>
  <c r="OE40" i="4" a="1"/>
  <c r="OE40" i="4" s="1"/>
  <c r="OE93" i="4"/>
  <c r="OE92" i="4"/>
  <c r="KK89" i="4"/>
  <c r="KK91" i="4"/>
  <c r="PV97" i="4"/>
  <c r="PW87" i="4"/>
  <c r="PW93" i="4"/>
  <c r="PW86" i="4"/>
  <c r="PW40" i="4" a="1"/>
  <c r="PW40" i="4" s="1"/>
  <c r="PW92" i="4"/>
  <c r="PY86" i="4"/>
  <c r="PY93" i="4"/>
  <c r="PX97" i="4"/>
  <c r="PY87" i="4"/>
  <c r="PY40" i="4" a="1"/>
  <c r="PY40" i="4" s="1"/>
  <c r="PY92" i="4"/>
  <c r="FJ87" i="4"/>
  <c r="FJ89" i="4" s="1"/>
  <c r="FJ91" i="4" s="1"/>
  <c r="FI97" i="4"/>
  <c r="FJ93" i="4"/>
  <c r="FJ40" i="4" a="1"/>
  <c r="FJ40" i="4" s="1"/>
  <c r="FJ86" i="4"/>
  <c r="FJ88" i="4" s="1"/>
  <c r="FJ90" i="4" s="1"/>
  <c r="FJ92" i="4"/>
  <c r="RE97" i="4"/>
  <c r="RF40" i="4" a="1"/>
  <c r="RF40" i="4" s="1"/>
  <c r="RF87" i="4"/>
  <c r="RF86" i="4"/>
  <c r="RF93" i="4"/>
  <c r="RF92" i="4"/>
  <c r="HZ97" i="4"/>
  <c r="IA87" i="4"/>
  <c r="IA40" i="4" a="1"/>
  <c r="IA40" i="4" s="1"/>
  <c r="IA86" i="4"/>
  <c r="IA93" i="4"/>
  <c r="IA92" i="4"/>
  <c r="EW86" i="4"/>
  <c r="EW88" i="4" s="1"/>
  <c r="EW90" i="4" s="1"/>
  <c r="EW93" i="4"/>
  <c r="EW87" i="4"/>
  <c r="EW89" i="4" s="1"/>
  <c r="EW91" i="4" s="1"/>
  <c r="EV97" i="4"/>
  <c r="EW40" i="4" a="1"/>
  <c r="EW40" i="4" s="1"/>
  <c r="EW92" i="4"/>
  <c r="GU92" i="4"/>
  <c r="GU40" i="4" a="1"/>
  <c r="GU40" i="4" s="1"/>
  <c r="GT97" i="4"/>
  <c r="GU86" i="4"/>
  <c r="GU88" i="4" s="1"/>
  <c r="GU90" i="4" s="1"/>
  <c r="GU87" i="4"/>
  <c r="GU93" i="4"/>
  <c r="JA86" i="4"/>
  <c r="JA87" i="4"/>
  <c r="IZ97" i="4"/>
  <c r="JA93" i="4"/>
  <c r="JA40" i="4" a="1"/>
  <c r="JA40" i="4" s="1"/>
  <c r="JA92" i="4"/>
  <c r="PI40" i="4" a="1"/>
  <c r="PI40" i="4" s="1"/>
  <c r="PI87" i="4"/>
  <c r="PI86" i="4"/>
  <c r="PH97" i="4"/>
  <c r="PI93" i="4"/>
  <c r="PI92" i="4"/>
  <c r="EI87" i="4"/>
  <c r="EI89" i="4" s="1"/>
  <c r="EI91" i="4" s="1"/>
  <c r="EI86" i="4"/>
  <c r="EI88" i="4" s="1"/>
  <c r="EI90" i="4" s="1"/>
  <c r="EH97" i="4"/>
  <c r="EI40" i="4" a="1"/>
  <c r="EI40" i="4" s="1"/>
  <c r="EI93" i="4"/>
  <c r="EI92" i="4"/>
  <c r="HY86" i="4"/>
  <c r="HY88" i="4" s="1"/>
  <c r="HY90" i="4" s="1"/>
  <c r="HY87" i="4"/>
  <c r="HX97" i="4"/>
  <c r="HY93" i="4"/>
  <c r="HY40" i="4" a="1"/>
  <c r="HY40" i="4" s="1"/>
  <c r="HY92" i="4"/>
  <c r="MC93" i="4"/>
  <c r="MC87" i="4"/>
  <c r="MC86" i="4"/>
  <c r="MC40" i="4" a="1"/>
  <c r="MC40" i="4" s="1"/>
  <c r="MB97" i="4"/>
  <c r="MC92" i="4"/>
  <c r="GV97" i="4"/>
  <c r="GW40" i="4" a="1"/>
  <c r="GW40" i="4" s="1"/>
  <c r="GW92" i="4"/>
  <c r="GW87" i="4"/>
  <c r="GW93" i="4"/>
  <c r="GW86" i="4"/>
  <c r="GW88" i="4" s="1"/>
  <c r="GW90" i="4" s="1"/>
  <c r="NV87" i="4"/>
  <c r="NV40" i="4" a="1"/>
  <c r="NV40" i="4" s="1"/>
  <c r="NU97" i="4"/>
  <c r="NV93" i="4"/>
  <c r="NV86" i="4"/>
  <c r="NV92" i="4"/>
  <c r="V97" i="4"/>
  <c r="W87" i="4"/>
  <c r="W89" i="4" s="1"/>
  <c r="W91" i="4" s="1"/>
  <c r="W86" i="4"/>
  <c r="W88" i="4" s="1"/>
  <c r="W90" i="4" s="1"/>
  <c r="QC97" i="4"/>
  <c r="QD40" i="4" a="1"/>
  <c r="QD40" i="4" s="1"/>
  <c r="QD93" i="4"/>
  <c r="QD87" i="4"/>
  <c r="QD86" i="4"/>
  <c r="QD92" i="4"/>
  <c r="GM86" i="4"/>
  <c r="GM88" i="4" s="1"/>
  <c r="GM90" i="4" s="1"/>
  <c r="GM93" i="4"/>
  <c r="GM40" i="4" a="1"/>
  <c r="GM40" i="4" s="1"/>
  <c r="GL97" i="4"/>
  <c r="GM92" i="4"/>
  <c r="GM87" i="4"/>
  <c r="PB97" i="4"/>
  <c r="PC87" i="4"/>
  <c r="PC40" i="4" a="1"/>
  <c r="PC40" i="4" s="1"/>
  <c r="PC86" i="4"/>
  <c r="PC93" i="4"/>
  <c r="PC92" i="4"/>
  <c r="LN93" i="4"/>
  <c r="LN86" i="4"/>
  <c r="LN87" i="4"/>
  <c r="LM97" i="4"/>
  <c r="LN40" i="4" a="1"/>
  <c r="LN40" i="4" s="1"/>
  <c r="LN92" i="4"/>
  <c r="MX97" i="4"/>
  <c r="MY86" i="4"/>
  <c r="MY40" i="4" a="1"/>
  <c r="MY40" i="4" s="1"/>
  <c r="MY93" i="4"/>
  <c r="MY87" i="4"/>
  <c r="MY92" i="4"/>
  <c r="LG97" i="4"/>
  <c r="LH87" i="4"/>
  <c r="LH93" i="4"/>
  <c r="LH40" i="4" a="1"/>
  <c r="LH40" i="4" s="1"/>
  <c r="LH86" i="4"/>
  <c r="LH92" i="4"/>
  <c r="LY93" i="4"/>
  <c r="LY87" i="4"/>
  <c r="LY40" i="4" a="1"/>
  <c r="LY40" i="4" s="1"/>
  <c r="LY86" i="4"/>
  <c r="LX97" i="4"/>
  <c r="LY92" i="4"/>
  <c r="FU87" i="4"/>
  <c r="FU89" i="4" s="1"/>
  <c r="FU91" i="4" s="1"/>
  <c r="FU40" i="4" a="1"/>
  <c r="FU40" i="4" s="1"/>
  <c r="FT97" i="4"/>
  <c r="FU93" i="4"/>
  <c r="FU86" i="4"/>
  <c r="FU88" i="4" s="1"/>
  <c r="FU90" i="4" s="1"/>
  <c r="FU92" i="4"/>
  <c r="OE97" i="4"/>
  <c r="OF87" i="4"/>
  <c r="OF93" i="4"/>
  <c r="OF40" i="4" a="1"/>
  <c r="OF40" i="4" s="1"/>
  <c r="OF86" i="4"/>
  <c r="OF92" i="4"/>
  <c r="PS97" i="4"/>
  <c r="PT93" i="4"/>
  <c r="PT86" i="4"/>
  <c r="PT87" i="4"/>
  <c r="PT40" i="4" a="1"/>
  <c r="PT40" i="4" s="1"/>
  <c r="PT92" i="4"/>
  <c r="EV86" i="4"/>
  <c r="EV88" i="4" s="1"/>
  <c r="EV90" i="4" s="1"/>
  <c r="EV40" i="4" a="1"/>
  <c r="EV40" i="4" s="1"/>
  <c r="EV87" i="4"/>
  <c r="EV89" i="4" s="1"/>
  <c r="EV91" i="4" s="1"/>
  <c r="EU97" i="4"/>
  <c r="EV93" i="4"/>
  <c r="EV92" i="4"/>
  <c r="MW40" i="4" a="1"/>
  <c r="MW40" i="4" s="1"/>
  <c r="MW86" i="4"/>
  <c r="MW93" i="4"/>
  <c r="MW87" i="4"/>
  <c r="MV97" i="4"/>
  <c r="MW92" i="4"/>
  <c r="LS87" i="4"/>
  <c r="LS86" i="4"/>
  <c r="LR97" i="4"/>
  <c r="LS40" i="4" a="1"/>
  <c r="LS40" i="4" s="1"/>
  <c r="LS93" i="4"/>
  <c r="LS92" i="4"/>
  <c r="LX93" i="4"/>
  <c r="LX86" i="4"/>
  <c r="LX87" i="4"/>
  <c r="LW97" i="4"/>
  <c r="LX40" i="4" a="1"/>
  <c r="LX40" i="4" s="1"/>
  <c r="LX92" i="4"/>
  <c r="LB87" i="4"/>
  <c r="LA97" i="4"/>
  <c r="LB86" i="4"/>
  <c r="LB40" i="4" a="1"/>
  <c r="LB40" i="4" s="1"/>
  <c r="LB93" i="4"/>
  <c r="LB92" i="4"/>
  <c r="QE40" i="4" a="1"/>
  <c r="QE40" i="4" s="1"/>
  <c r="QE93" i="4"/>
  <c r="QE87" i="4"/>
  <c r="QD97" i="4"/>
  <c r="QE86" i="4"/>
  <c r="QE92" i="4"/>
  <c r="NQ97" i="4"/>
  <c r="NR93" i="4"/>
  <c r="NR87" i="4"/>
  <c r="NR86" i="4"/>
  <c r="NR40" i="4" a="1"/>
  <c r="NR40" i="4" s="1"/>
  <c r="NR92" i="4"/>
  <c r="OI87" i="4"/>
  <c r="OI40" i="4" a="1"/>
  <c r="OI40" i="4" s="1"/>
  <c r="OH97" i="4"/>
  <c r="OI86" i="4"/>
  <c r="OI93" i="4"/>
  <c r="OI92" i="4"/>
  <c r="JT97" i="4"/>
  <c r="JU86" i="4"/>
  <c r="JU87" i="4"/>
  <c r="JU40" i="4" a="1"/>
  <c r="JU40" i="4" s="1"/>
  <c r="JU93" i="4"/>
  <c r="JU92" i="4"/>
  <c r="KW86" i="4"/>
  <c r="KV97" i="4"/>
  <c r="KW87" i="4"/>
  <c r="KW93" i="4"/>
  <c r="KW40" i="4" a="1"/>
  <c r="KW40" i="4" s="1"/>
  <c r="KW92" i="4"/>
  <c r="GD93" i="4"/>
  <c r="GD86" i="4"/>
  <c r="GD88" i="4" s="1"/>
  <c r="GD90" i="4" s="1"/>
  <c r="GD87" i="4"/>
  <c r="GD89" i="4" s="1"/>
  <c r="GD91" i="4" s="1"/>
  <c r="GD40" i="4" a="1"/>
  <c r="GD40" i="4" s="1"/>
  <c r="GC97" i="4"/>
  <c r="GD92" i="4"/>
  <c r="LJ86" i="4"/>
  <c r="LJ93" i="4"/>
  <c r="LI97" i="4"/>
  <c r="LJ40" i="4" a="1"/>
  <c r="LJ40" i="4" s="1"/>
  <c r="LJ87" i="4"/>
  <c r="LJ92" i="4"/>
  <c r="GF86" i="4"/>
  <c r="GF88" i="4" s="1"/>
  <c r="GF90" i="4" s="1"/>
  <c r="GF40" i="4" a="1"/>
  <c r="GF40" i="4" s="1"/>
  <c r="GE97" i="4"/>
  <c r="GF87" i="4"/>
  <c r="GF89" i="4" s="1"/>
  <c r="GF91" i="4" s="1"/>
  <c r="GF93" i="4"/>
  <c r="GF92" i="4"/>
  <c r="EX93" i="4"/>
  <c r="EW97" i="4"/>
  <c r="EX86" i="4"/>
  <c r="EX88" i="4" s="1"/>
  <c r="EX90" i="4" s="1"/>
  <c r="EX40" i="4" a="1"/>
  <c r="EX40" i="4" s="1"/>
  <c r="EX87" i="4"/>
  <c r="EX89" i="4" s="1"/>
  <c r="EX91" i="4" s="1"/>
  <c r="EX92" i="4"/>
  <c r="HO93" i="4"/>
  <c r="HO40" i="4" a="1"/>
  <c r="HO40" i="4" s="1"/>
  <c r="HO87" i="4"/>
  <c r="HO86" i="4"/>
  <c r="HO88" i="4" s="1"/>
  <c r="HO90" i="4" s="1"/>
  <c r="HN97" i="4"/>
  <c r="HO92" i="4"/>
  <c r="EZ40" i="4" a="1"/>
  <c r="EZ40" i="4" s="1"/>
  <c r="EY97" i="4"/>
  <c r="EZ93" i="4"/>
  <c r="EZ86" i="4"/>
  <c r="EZ88" i="4" s="1"/>
  <c r="EZ90" i="4" s="1"/>
  <c r="EZ87" i="4"/>
  <c r="EZ89" i="4" s="1"/>
  <c r="EZ91" i="4" s="1"/>
  <c r="EZ92" i="4"/>
  <c r="MP97" i="4"/>
  <c r="MQ93" i="4"/>
  <c r="MQ86" i="4"/>
  <c r="MQ87" i="4"/>
  <c r="MQ40" i="4" a="1"/>
  <c r="MQ40" i="4" s="1"/>
  <c r="MQ92" i="4"/>
  <c r="QA97" i="4"/>
  <c r="QB87" i="4"/>
  <c r="QB40" i="4" a="1"/>
  <c r="QB40" i="4" s="1"/>
  <c r="QB86" i="4"/>
  <c r="QB93" i="4"/>
  <c r="QB92" i="4"/>
  <c r="IF93" i="4"/>
  <c r="IF87" i="4"/>
  <c r="IF86" i="4"/>
  <c r="IF40" i="4" a="1"/>
  <c r="IF40" i="4" s="1"/>
  <c r="IE97" i="4"/>
  <c r="IF92" i="4"/>
  <c r="MY97" i="4"/>
  <c r="MZ93" i="4"/>
  <c r="MZ86" i="4"/>
  <c r="MZ40" i="4" a="1"/>
  <c r="MZ40" i="4" s="1"/>
  <c r="MZ87" i="4"/>
  <c r="MZ92" i="4"/>
  <c r="QT87" i="4"/>
  <c r="QS97" i="4"/>
  <c r="QT93" i="4"/>
  <c r="QT40" i="4" a="1"/>
  <c r="QT40" i="4" s="1"/>
  <c r="QT86" i="4"/>
  <c r="QT92" i="4"/>
  <c r="QH40" i="4" a="1"/>
  <c r="QH40" i="4" s="1"/>
  <c r="QH93" i="4"/>
  <c r="QH86" i="4"/>
  <c r="QG97" i="4"/>
  <c r="QH87" i="4"/>
  <c r="QH92" i="4"/>
  <c r="OV93" i="4"/>
  <c r="OU97" i="4"/>
  <c r="OV87" i="4"/>
  <c r="OV40" i="4" a="1"/>
  <c r="OV40" i="4" s="1"/>
  <c r="OV86" i="4"/>
  <c r="OV92" i="4"/>
  <c r="EP86" i="4"/>
  <c r="EP88" i="4" s="1"/>
  <c r="EP90" i="4" s="1"/>
  <c r="EO97" i="4"/>
  <c r="EP40" i="4" a="1"/>
  <c r="EP40" i="4" s="1"/>
  <c r="EP87" i="4"/>
  <c r="EP89" i="4" s="1"/>
  <c r="EP91" i="4" s="1"/>
  <c r="EP93" i="4"/>
  <c r="EP92" i="4"/>
  <c r="OM97" i="4"/>
  <c r="ON87" i="4"/>
  <c r="ON40" i="4" a="1"/>
  <c r="ON40" i="4" s="1"/>
  <c r="ON93" i="4"/>
  <c r="ON86" i="4"/>
  <c r="ON92" i="4"/>
  <c r="IC87" i="4"/>
  <c r="IB97" i="4"/>
  <c r="IC93" i="4"/>
  <c r="IC40" i="4" a="1"/>
  <c r="IC40" i="4" s="1"/>
  <c r="IC86" i="4"/>
  <c r="IC92" i="4"/>
  <c r="JB86" i="4"/>
  <c r="JB87" i="4"/>
  <c r="JB93" i="4"/>
  <c r="JA97" i="4"/>
  <c r="JB40" i="4" a="1"/>
  <c r="JB40" i="4" s="1"/>
  <c r="JB92" i="4"/>
  <c r="OT93" i="4"/>
  <c r="OT86" i="4"/>
  <c r="OT87" i="4"/>
  <c r="OS97" i="4"/>
  <c r="OT40" i="4" a="1"/>
  <c r="OT40" i="4" s="1"/>
  <c r="OT92" i="4"/>
  <c r="FB93" i="4"/>
  <c r="FB86" i="4"/>
  <c r="FB88" i="4" s="1"/>
  <c r="FB90" i="4" s="1"/>
  <c r="FB40" i="4" a="1"/>
  <c r="FB40" i="4" s="1"/>
  <c r="FA97" i="4"/>
  <c r="FB87" i="4"/>
  <c r="FB89" i="4" s="1"/>
  <c r="FB91" i="4" s="1"/>
  <c r="FB92" i="4"/>
  <c r="OQ87" i="4"/>
  <c r="OP97" i="4"/>
  <c r="OQ86" i="4"/>
  <c r="OQ93" i="4"/>
  <c r="OQ40" i="4" a="1"/>
  <c r="OQ40" i="4" s="1"/>
  <c r="OQ92" i="4"/>
  <c r="HU97" i="4"/>
  <c r="HV86" i="4"/>
  <c r="HV87" i="4"/>
  <c r="HV93" i="4"/>
  <c r="HV40" i="4" a="1"/>
  <c r="HV40" i="4" s="1"/>
  <c r="HV92" i="4"/>
  <c r="KA87" i="4"/>
  <c r="KA93" i="4"/>
  <c r="KA86" i="4"/>
  <c r="JZ97" i="4"/>
  <c r="KA40" i="4" a="1"/>
  <c r="KA40" i="4" s="1"/>
  <c r="KA92" i="4"/>
  <c r="IU87" i="4"/>
  <c r="IT97" i="4"/>
  <c r="IU93" i="4"/>
  <c r="IU40" i="4" a="1"/>
  <c r="IU40" i="4" s="1"/>
  <c r="IU86" i="4"/>
  <c r="IU92" i="4"/>
  <c r="GI97" i="4"/>
  <c r="GJ93" i="4"/>
  <c r="GJ92" i="4"/>
  <c r="GJ86" i="4"/>
  <c r="GJ40" i="4" a="1"/>
  <c r="GJ40" i="4" s="1"/>
  <c r="GJ87" i="4"/>
  <c r="GJ89" i="4" s="1"/>
  <c r="GJ91" i="4" s="1"/>
  <c r="OI97" i="4"/>
  <c r="OJ87" i="4"/>
  <c r="OJ93" i="4"/>
  <c r="OJ40" i="4" a="1"/>
  <c r="OJ40" i="4" s="1"/>
  <c r="OJ86" i="4"/>
  <c r="OJ92" i="4"/>
  <c r="PG93" i="4"/>
  <c r="PG87" i="4"/>
  <c r="PF97" i="4"/>
  <c r="PG86" i="4"/>
  <c r="PG40" i="4" a="1"/>
  <c r="PG40" i="4" s="1"/>
  <c r="PG92" i="4"/>
  <c r="QP87" i="4"/>
  <c r="QO97" i="4"/>
  <c r="QP40" i="4" a="1"/>
  <c r="QP40" i="4" s="1"/>
  <c r="QP86" i="4"/>
  <c r="QP93" i="4"/>
  <c r="QP92" i="4"/>
  <c r="HZ93" i="4"/>
  <c r="HZ40" i="4" a="1"/>
  <c r="HZ40" i="4" s="1"/>
  <c r="HY97" i="4"/>
  <c r="HZ86" i="4"/>
  <c r="HZ88" i="4" s="1"/>
  <c r="HZ90" i="4" s="1"/>
  <c r="HZ87" i="4"/>
  <c r="HZ92" i="4"/>
  <c r="OZ86" i="4"/>
  <c r="OZ40" i="4" a="1"/>
  <c r="OZ40" i="4" s="1"/>
  <c r="OY97" i="4"/>
  <c r="OZ87" i="4"/>
  <c r="OZ93" i="4"/>
  <c r="OZ92" i="4"/>
  <c r="OS40" i="4" a="1"/>
  <c r="OS40" i="4" s="1"/>
  <c r="OS87" i="4"/>
  <c r="OS86" i="4"/>
  <c r="OS93" i="4"/>
  <c r="OR97" i="4"/>
  <c r="OS92" i="4"/>
  <c r="JP97" i="4"/>
  <c r="JQ93" i="4"/>
  <c r="JQ87" i="4"/>
  <c r="JQ86" i="4"/>
  <c r="JQ40" i="4" a="1"/>
  <c r="JQ40" i="4" s="1"/>
  <c r="JQ92" i="4"/>
  <c r="HE93" i="4"/>
  <c r="HE86" i="4"/>
  <c r="HE92" i="4"/>
  <c r="HD97" i="4"/>
  <c r="HE87" i="4"/>
  <c r="HE40" i="4" a="1"/>
  <c r="HE40" i="4" s="1"/>
  <c r="GQ93" i="4"/>
  <c r="GQ86" i="4"/>
  <c r="GQ88" i="4" s="1"/>
  <c r="GQ90" i="4" s="1"/>
  <c r="GP97" i="4"/>
  <c r="GQ87" i="4"/>
  <c r="GQ40" i="4" a="1"/>
  <c r="GQ40" i="4" s="1"/>
  <c r="GQ92" i="4"/>
  <c r="KR97" i="4"/>
  <c r="KS40" i="4" a="1"/>
  <c r="KS40" i="4" s="1"/>
  <c r="KS87" i="4"/>
  <c r="KS93" i="4"/>
  <c r="KS86" i="4"/>
  <c r="KS92" i="4"/>
  <c r="QX93" i="4"/>
  <c r="QX87" i="4"/>
  <c r="QX40" i="4" a="1"/>
  <c r="QX40" i="4" s="1"/>
  <c r="QW97" i="4"/>
  <c r="QX86" i="4"/>
  <c r="QX92" i="4"/>
  <c r="LH97" i="4"/>
  <c r="LI40" i="4" a="1"/>
  <c r="LI40" i="4" s="1"/>
  <c r="LI86" i="4"/>
  <c r="LI87" i="4"/>
  <c r="LI93" i="4"/>
  <c r="LI92" i="4"/>
  <c r="FO87" i="4"/>
  <c r="FO89" i="4" s="1"/>
  <c r="FO91" i="4" s="1"/>
  <c r="FO40" i="4" a="1"/>
  <c r="FO40" i="4" s="1"/>
  <c r="FO86" i="4"/>
  <c r="FO88" i="4" s="1"/>
  <c r="FO90" i="4" s="1"/>
  <c r="FN97" i="4"/>
  <c r="FO93" i="4"/>
  <c r="FO92" i="4"/>
  <c r="NT97" i="4"/>
  <c r="NU93" i="4"/>
  <c r="NU86" i="4"/>
  <c r="NU40" i="4" a="1"/>
  <c r="NU40" i="4" s="1"/>
  <c r="NU87" i="4"/>
  <c r="NU92" i="4"/>
  <c r="PA86" i="4"/>
  <c r="PA87" i="4"/>
  <c r="PA93" i="4"/>
  <c r="PA40" i="4" a="1"/>
  <c r="PA40" i="4" s="1"/>
  <c r="OZ97" i="4"/>
  <c r="PA92" i="4"/>
  <c r="ML97" i="4"/>
  <c r="MM93" i="4"/>
  <c r="MM40" i="4" a="1"/>
  <c r="MM40" i="4" s="1"/>
  <c r="MM86" i="4"/>
  <c r="MM87" i="4"/>
  <c r="MM92" i="4"/>
  <c r="LU86" i="4"/>
  <c r="LU87" i="4"/>
  <c r="LU40" i="4" a="1"/>
  <c r="LU40" i="4" s="1"/>
  <c r="LT97" i="4"/>
  <c r="LU93" i="4"/>
  <c r="LU92" i="4"/>
  <c r="IU97" i="4"/>
  <c r="IV93" i="4"/>
  <c r="IV87" i="4"/>
  <c r="IV86" i="4"/>
  <c r="IV88" i="4" s="1"/>
  <c r="IV90" i="4" s="1"/>
  <c r="IV40" i="4" a="1"/>
  <c r="IV40" i="4" s="1"/>
  <c r="IV92" i="4"/>
  <c r="HK97" i="4"/>
  <c r="HL86" i="4"/>
  <c r="HL87" i="4"/>
  <c r="HL89" i="4" s="1"/>
  <c r="HL91" i="4" s="1"/>
  <c r="HL40" i="4" a="1"/>
  <c r="HL40" i="4" s="1"/>
  <c r="HL93" i="4"/>
  <c r="HL92" i="4"/>
  <c r="RA87" i="4"/>
  <c r="QZ97" i="4"/>
  <c r="RA93" i="4"/>
  <c r="RA40" i="4" a="1"/>
  <c r="RA40" i="4" s="1"/>
  <c r="RA86" i="4"/>
  <c r="RA92" i="4"/>
  <c r="KK88" i="4"/>
  <c r="KK90" i="4"/>
  <c r="HQ97" i="4"/>
  <c r="HR40" i="4" a="1"/>
  <c r="HR40" i="4" s="1"/>
  <c r="HR87" i="4"/>
  <c r="HR93" i="4"/>
  <c r="HR86" i="4"/>
  <c r="HR88" i="4" s="1"/>
  <c r="HR90" i="4" s="1"/>
  <c r="HR92" i="4"/>
  <c r="NA89" i="4"/>
  <c r="NA91" i="4"/>
  <c r="KD97" i="4"/>
  <c r="KE40" i="4" a="1"/>
  <c r="KE40" i="4" s="1"/>
  <c r="KE86" i="4"/>
  <c r="KE87" i="4"/>
  <c r="KE93" i="4"/>
  <c r="KE92" i="4"/>
  <c r="EK87" i="4"/>
  <c r="EK89" i="4" s="1"/>
  <c r="EK91" i="4" s="1"/>
  <c r="EK86" i="4"/>
  <c r="EK88" i="4" s="1"/>
  <c r="EK90" i="4" s="1"/>
  <c r="EK40" i="4" a="1"/>
  <c r="EK40" i="4" s="1"/>
  <c r="EJ97" i="4"/>
  <c r="EK92" i="4"/>
  <c r="EK93" i="4"/>
  <c r="NA97" i="4"/>
  <c r="NB40" i="4" a="1"/>
  <c r="NB40" i="4" s="1"/>
  <c r="NB93" i="4"/>
  <c r="NB86" i="4"/>
  <c r="NB87" i="4"/>
  <c r="NB92" i="4"/>
  <c r="FZ97" i="4"/>
  <c r="GA87" i="4"/>
  <c r="GA89" i="4" s="1"/>
  <c r="GA91" i="4" s="1"/>
  <c r="GA93" i="4"/>
  <c r="GA86" i="4"/>
  <c r="GA88" i="4" s="1"/>
  <c r="GA90" i="4" s="1"/>
  <c r="GA40" i="4" a="1"/>
  <c r="GA40" i="4" s="1"/>
  <c r="GA92" i="4"/>
  <c r="QV86" i="4"/>
  <c r="QU97" i="4"/>
  <c r="QV40" i="4" a="1"/>
  <c r="QV40" i="4" s="1"/>
  <c r="QV87" i="4"/>
  <c r="QV93" i="4"/>
  <c r="QV92" i="4"/>
  <c r="NP86" i="4"/>
  <c r="NP87" i="4"/>
  <c r="NP93" i="4"/>
  <c r="NO97" i="4"/>
  <c r="NP40" i="4" a="1"/>
  <c r="NP40" i="4" s="1"/>
  <c r="NP92" i="4"/>
  <c r="GR97" i="4"/>
  <c r="GS40" i="4" a="1"/>
  <c r="GS40" i="4" s="1"/>
  <c r="GS86" i="4"/>
  <c r="GS88" i="4" s="1"/>
  <c r="GS90" i="4" s="1"/>
  <c r="GS93" i="4"/>
  <c r="GS92" i="4"/>
  <c r="GS87" i="4"/>
  <c r="KX97" i="4"/>
  <c r="KY87" i="4"/>
  <c r="KY86" i="4"/>
  <c r="KY93" i="4"/>
  <c r="KY40" i="4" a="1"/>
  <c r="KY40" i="4" s="1"/>
  <c r="KY92" i="4"/>
  <c r="LG40" i="4" a="1"/>
  <c r="LG40" i="4" s="1"/>
  <c r="LG93" i="4"/>
  <c r="LG87" i="4"/>
  <c r="LF97" i="4"/>
  <c r="LG86" i="4"/>
  <c r="LG92" i="4"/>
  <c r="LD93" i="4"/>
  <c r="LD87" i="4"/>
  <c r="LD86" i="4"/>
  <c r="LC97" i="4"/>
  <c r="LD40" i="4" a="1"/>
  <c r="LD40" i="4" s="1"/>
  <c r="LD92" i="4"/>
  <c r="EO86" i="4"/>
  <c r="EO88" i="4" s="1"/>
  <c r="EO90" i="4" s="1"/>
  <c r="EN97" i="4"/>
  <c r="EO40" i="4" a="1"/>
  <c r="EO40" i="4" s="1"/>
  <c r="EO87" i="4"/>
  <c r="EO89" i="4" s="1"/>
  <c r="EO91" i="4" s="1"/>
  <c r="EO92" i="4"/>
  <c r="EO93" i="4"/>
  <c r="JI86" i="4"/>
  <c r="JI87" i="4"/>
  <c r="JH97" i="4"/>
  <c r="JI93" i="4"/>
  <c r="JI40" i="4" a="1"/>
  <c r="JI40" i="4" s="1"/>
  <c r="JI92" i="4"/>
  <c r="IW86" i="4"/>
  <c r="IW88" i="4" s="1"/>
  <c r="IW90" i="4" s="1"/>
  <c r="IV97" i="4"/>
  <c r="IW40" i="4" a="1"/>
  <c r="IW40" i="4" s="1"/>
  <c r="IW93" i="4"/>
  <c r="IW87" i="4"/>
  <c r="IW92" i="4"/>
  <c r="GX87" i="4"/>
  <c r="GX92" i="4"/>
  <c r="GX93" i="4"/>
  <c r="GX40" i="4" a="1"/>
  <c r="GX40" i="4" s="1"/>
  <c r="GX86" i="4"/>
  <c r="GX88" i="4" s="1"/>
  <c r="GX90" i="4" s="1"/>
  <c r="GW97" i="4"/>
  <c r="KO87" i="4"/>
  <c r="KO93" i="4"/>
  <c r="KO86" i="4"/>
  <c r="KO40" i="4" a="1"/>
  <c r="KO40" i="4" s="1"/>
  <c r="KN97" i="4"/>
  <c r="KO92" i="4"/>
  <c r="QN86" i="4"/>
  <c r="QN40" i="4" a="1"/>
  <c r="QN40" i="4" s="1"/>
  <c r="QM97" i="4"/>
  <c r="QN87" i="4"/>
  <c r="QN93" i="4"/>
  <c r="QN92" i="4"/>
  <c r="KU40" i="4" a="1"/>
  <c r="KU40" i="4" s="1"/>
  <c r="KT97" i="4"/>
  <c r="KU87" i="4"/>
  <c r="KU86" i="4"/>
  <c r="KU93" i="4"/>
  <c r="KU92" i="4"/>
  <c r="MM97" i="4"/>
  <c r="MN40" i="4" a="1"/>
  <c r="MN40" i="4" s="1"/>
  <c r="MN93" i="4"/>
  <c r="MN87" i="4"/>
  <c r="MN86" i="4"/>
  <c r="MN92" i="4"/>
  <c r="HP86" i="4"/>
  <c r="HP93" i="4"/>
  <c r="HP40" i="4" a="1"/>
  <c r="HP40" i="4" s="1"/>
  <c r="HO97" i="4"/>
  <c r="HP87" i="4"/>
  <c r="HP92" i="4"/>
  <c r="OG97" i="4"/>
  <c r="OH87" i="4"/>
  <c r="OH40" i="4" a="1"/>
  <c r="OH40" i="4" s="1"/>
  <c r="OH93" i="4"/>
  <c r="OH86" i="4"/>
  <c r="OH92" i="4"/>
  <c r="KX93" i="4"/>
  <c r="KX86" i="4"/>
  <c r="KW97" i="4"/>
  <c r="KX87" i="4"/>
  <c r="KX40" i="4" a="1"/>
  <c r="KX40" i="4" s="1"/>
  <c r="KX92" i="4"/>
  <c r="MU87" i="4"/>
  <c r="MU93" i="4"/>
  <c r="MT97" i="4"/>
  <c r="MU40" i="4" a="1"/>
  <c r="MU40" i="4" s="1"/>
  <c r="MU86" i="4"/>
  <c r="MU92" i="4"/>
  <c r="JR93" i="4"/>
  <c r="JR40" i="4" a="1"/>
  <c r="JR40" i="4" s="1"/>
  <c r="JQ97" i="4"/>
  <c r="JR86" i="4"/>
  <c r="JR87" i="4"/>
  <c r="JR92" i="4"/>
  <c r="JO97" i="4"/>
  <c r="JP87" i="4"/>
  <c r="JP40" i="4" a="1"/>
  <c r="JP40" i="4" s="1"/>
  <c r="JP86" i="4"/>
  <c r="JP93" i="4"/>
  <c r="JP92" i="4"/>
  <c r="MF86" i="4"/>
  <c r="ME97" i="4"/>
  <c r="MF40" i="4" a="1"/>
  <c r="MF40" i="4" s="1"/>
  <c r="MF87" i="4"/>
  <c r="MF93" i="4"/>
  <c r="MF92" i="4"/>
  <c r="KJ86" i="4"/>
  <c r="KJ40" i="4" a="1"/>
  <c r="KJ40" i="4" s="1"/>
  <c r="KI97" i="4"/>
  <c r="KJ87" i="4"/>
  <c r="KJ93" i="4"/>
  <c r="KJ92" i="4"/>
  <c r="KC97" i="4"/>
  <c r="KD87" i="4"/>
  <c r="KD86" i="4"/>
  <c r="KD93" i="4"/>
  <c r="KD40" i="4" a="1"/>
  <c r="KD40" i="4" s="1"/>
  <c r="KD92" i="4"/>
  <c r="NI87" i="4"/>
  <c r="NH97" i="4"/>
  <c r="NI40" i="4" a="1"/>
  <c r="NI40" i="4" s="1"/>
  <c r="NI93" i="4"/>
  <c r="NI86" i="4"/>
  <c r="NI92" i="4"/>
  <c r="MT86" i="4"/>
  <c r="MS97" i="4"/>
  <c r="MT93" i="4"/>
  <c r="MT40" i="4" a="1"/>
  <c r="MT40" i="4" s="1"/>
  <c r="MT87" i="4"/>
  <c r="MT92" i="4"/>
  <c r="JO40" i="4" a="1"/>
  <c r="JO40" i="4" s="1"/>
  <c r="JO87" i="4"/>
  <c r="JO93" i="4"/>
  <c r="JN97" i="4"/>
  <c r="JO86" i="4"/>
  <c r="JO92" i="4"/>
  <c r="EG40" i="4" a="1"/>
  <c r="EG40" i="4" s="1"/>
  <c r="DA87" i="4"/>
  <c r="DA89" i="4" s="1"/>
  <c r="DA91" i="4" s="1"/>
  <c r="EH86" i="4"/>
  <c r="EH88" i="4" s="1"/>
  <c r="EH90" i="4" s="1"/>
  <c r="EH40" i="4" a="1"/>
  <c r="EH40" i="4" s="1"/>
  <c r="EH87" i="4"/>
  <c r="EH89" i="4" s="1"/>
  <c r="EH91" i="4" s="1"/>
  <c r="EG97" i="4"/>
  <c r="EH93" i="4"/>
  <c r="EH92" i="4"/>
  <c r="IK87" i="4"/>
  <c r="IK86" i="4"/>
  <c r="IK93" i="4"/>
  <c r="IJ97" i="4"/>
  <c r="IK40" i="4" a="1"/>
  <c r="IK40" i="4" s="1"/>
  <c r="IK92" i="4"/>
  <c r="KR40" i="4" a="1"/>
  <c r="KR40" i="4" s="1"/>
  <c r="KR87" i="4"/>
  <c r="KR93" i="4"/>
  <c r="KQ97" i="4"/>
  <c r="KR86" i="4"/>
  <c r="KR92" i="4"/>
  <c r="JL97" i="4"/>
  <c r="JM87" i="4"/>
  <c r="JM86" i="4"/>
  <c r="JM93" i="4"/>
  <c r="JM40" i="4" a="1"/>
  <c r="JM40" i="4" s="1"/>
  <c r="JM92" i="4"/>
  <c r="FT87" i="4"/>
  <c r="FT89" i="4" s="1"/>
  <c r="FT91" i="4" s="1"/>
  <c r="FT93" i="4"/>
  <c r="FT86" i="4"/>
  <c r="FT88" i="4" s="1"/>
  <c r="FT90" i="4" s="1"/>
  <c r="FT40" i="4" a="1"/>
  <c r="FT40" i="4" s="1"/>
  <c r="FS97" i="4"/>
  <c r="FT92" i="4"/>
  <c r="FX40" i="4" a="1"/>
  <c r="FX40" i="4" s="1"/>
  <c r="FW97" i="4"/>
  <c r="FX87" i="4"/>
  <c r="FX89" i="4" s="1"/>
  <c r="FX91" i="4" s="1"/>
  <c r="FX93" i="4"/>
  <c r="FX86" i="4"/>
  <c r="FX88" i="4" s="1"/>
  <c r="FX90" i="4" s="1"/>
  <c r="FX92" i="4"/>
  <c r="CH86" i="4"/>
  <c r="CH88" i="4" s="1"/>
  <c r="CH90" i="4" s="1"/>
  <c r="OF97" i="4"/>
  <c r="OG40" i="4" a="1"/>
  <c r="OG40" i="4" s="1"/>
  <c r="OG93" i="4"/>
  <c r="OG87" i="4"/>
  <c r="OG86" i="4"/>
  <c r="OG92" i="4"/>
  <c r="LV97" i="4"/>
  <c r="LW93" i="4"/>
  <c r="LW40" i="4" a="1"/>
  <c r="LW40" i="4" s="1"/>
  <c r="LW87" i="4"/>
  <c r="LW86" i="4"/>
  <c r="LW92" i="4"/>
  <c r="FK97" i="4"/>
  <c r="FL86" i="4"/>
  <c r="FL88" i="4" s="1"/>
  <c r="FL90" i="4" s="1"/>
  <c r="FL40" i="4" a="1"/>
  <c r="FL40" i="4" s="1"/>
  <c r="FL93" i="4"/>
  <c r="FL87" i="4"/>
  <c r="FL89" i="4" s="1"/>
  <c r="FL91" i="4" s="1"/>
  <c r="FL92" i="4"/>
  <c r="IP87" i="4"/>
  <c r="IP89" i="4" s="1"/>
  <c r="IP91" i="4" s="1"/>
  <c r="IP93" i="4"/>
  <c r="IO97" i="4"/>
  <c r="IP40" i="4" a="1"/>
  <c r="IP40" i="4" s="1"/>
  <c r="IP86" i="4"/>
  <c r="IP92" i="4"/>
  <c r="EL97" i="4"/>
  <c r="EM40" i="4" a="1"/>
  <c r="EM40" i="4" s="1"/>
  <c r="EM87" i="4"/>
  <c r="EM89" i="4" s="1"/>
  <c r="EM91" i="4" s="1"/>
  <c r="EM86" i="4"/>
  <c r="EM88" i="4" s="1"/>
  <c r="EM90" i="4" s="1"/>
  <c r="EM92" i="4"/>
  <c r="EM93" i="4"/>
  <c r="JV97" i="4"/>
  <c r="JW93" i="4"/>
  <c r="JW40" i="4" a="1"/>
  <c r="JW40" i="4" s="1"/>
  <c r="JW87" i="4"/>
  <c r="JW86" i="4"/>
  <c r="JW92" i="4"/>
  <c r="OO87" i="4"/>
  <c r="OO40" i="4" a="1"/>
  <c r="OO40" i="4" s="1"/>
  <c r="OO86" i="4"/>
  <c r="ON97" i="4"/>
  <c r="OO93" i="4"/>
  <c r="OO92" i="4"/>
  <c r="IH97" i="4"/>
  <c r="II86" i="4"/>
  <c r="II88" i="4" s="1"/>
  <c r="II90" i="4" s="1"/>
  <c r="II87" i="4"/>
  <c r="II40" i="4" a="1"/>
  <c r="II40" i="4" s="1"/>
  <c r="II93" i="4"/>
  <c r="II92" i="4"/>
  <c r="JN86" i="4"/>
  <c r="JN87" i="4"/>
  <c r="JM97" i="4"/>
  <c r="JN93" i="4"/>
  <c r="JN40" i="4" a="1"/>
  <c r="JN40" i="4" s="1"/>
  <c r="JN92" i="4"/>
  <c r="QF93" i="4"/>
  <c r="QF87" i="4"/>
  <c r="QF86" i="4"/>
  <c r="QE97" i="4"/>
  <c r="QF40" i="4" a="1"/>
  <c r="QF40" i="4" s="1"/>
  <c r="QF92" i="4"/>
  <c r="NG86" i="4"/>
  <c r="NG93" i="4"/>
  <c r="NG40" i="4" a="1"/>
  <c r="NG40" i="4" s="1"/>
  <c r="NG87" i="4"/>
  <c r="NF97" i="4"/>
  <c r="NG92" i="4"/>
  <c r="FP93" i="4"/>
  <c r="FP40" i="4" a="1"/>
  <c r="FP40" i="4" s="1"/>
  <c r="FO97" i="4"/>
  <c r="FP86" i="4"/>
  <c r="FP88" i="4" s="1"/>
  <c r="FP90" i="4" s="1"/>
  <c r="FP87" i="4"/>
  <c r="FP92" i="4"/>
  <c r="DA92" i="4"/>
  <c r="KF87" i="4"/>
  <c r="KF93" i="4"/>
  <c r="KF40" i="4" a="1"/>
  <c r="KF40" i="4" s="1"/>
  <c r="KE97" i="4"/>
  <c r="KF86" i="4"/>
  <c r="KF92" i="4"/>
  <c r="QI88" i="4"/>
  <c r="QI90" i="4"/>
  <c r="Y87" i="4"/>
  <c r="Y89" i="4" s="1"/>
  <c r="Y91" i="4" s="1"/>
  <c r="Y92" i="4"/>
  <c r="Y93" i="4"/>
  <c r="PR87" i="4"/>
  <c r="PQ97" i="4"/>
  <c r="PR86" i="4"/>
  <c r="PR40" i="4" a="1"/>
  <c r="PR40" i="4" s="1"/>
  <c r="PR93" i="4"/>
  <c r="PR92" i="4"/>
  <c r="HT87" i="4"/>
  <c r="HT86" i="4"/>
  <c r="HT93" i="4"/>
  <c r="HS97" i="4"/>
  <c r="HT40" i="4" a="1"/>
  <c r="HT40" i="4" s="1"/>
  <c r="HT92" i="4"/>
  <c r="GV86" i="4"/>
  <c r="GV87" i="4"/>
  <c r="GV89" i="4" s="1"/>
  <c r="GV91" i="4" s="1"/>
  <c r="GV92" i="4"/>
  <c r="GV40" i="4" a="1"/>
  <c r="GV40" i="4" s="1"/>
  <c r="GU97" i="4"/>
  <c r="GV93" i="4"/>
  <c r="MG86" i="4"/>
  <c r="MG93" i="4"/>
  <c r="MF97" i="4"/>
  <c r="MG87" i="4"/>
  <c r="MG40" i="4" a="1"/>
  <c r="MG40" i="4" s="1"/>
  <c r="MG92" i="4"/>
  <c r="JS87" i="4"/>
  <c r="JR97" i="4"/>
  <c r="JS93" i="4"/>
  <c r="JS86" i="4"/>
  <c r="JS40" i="4" a="1"/>
  <c r="JS40" i="4" s="1"/>
  <c r="JS92" i="4"/>
  <c r="GL93" i="4"/>
  <c r="GL87" i="4"/>
  <c r="GL86" i="4"/>
  <c r="GL88" i="4" s="1"/>
  <c r="GL90" i="4" s="1"/>
  <c r="GL40" i="4" a="1"/>
  <c r="GL40" i="4" s="1"/>
  <c r="GL92" i="4"/>
  <c r="GK97" i="4"/>
  <c r="QR87" i="4"/>
  <c r="QR40" i="4" a="1"/>
  <c r="QR40" i="4" s="1"/>
  <c r="QR93" i="4"/>
  <c r="QR86" i="4"/>
  <c r="QQ97" i="4"/>
  <c r="QR92" i="4"/>
  <c r="HB93" i="4"/>
  <c r="HB87" i="4"/>
  <c r="HB92" i="4"/>
  <c r="HB86" i="4"/>
  <c r="HB88" i="4" s="1"/>
  <c r="HB90" i="4" s="1"/>
  <c r="HA97" i="4"/>
  <c r="HB40" i="4" a="1"/>
  <c r="HB40" i="4" s="1"/>
  <c r="MV93" i="4"/>
  <c r="MV86" i="4"/>
  <c r="MV87" i="4"/>
  <c r="MV40" i="4" a="1"/>
  <c r="MV40" i="4" s="1"/>
  <c r="MU97" i="4"/>
  <c r="MV92" i="4"/>
  <c r="QI91" i="4"/>
  <c r="QI89" i="4"/>
  <c r="QW93" i="4"/>
  <c r="QV97" i="4"/>
  <c r="QW87" i="4"/>
  <c r="QW40" i="4" a="1"/>
  <c r="QW40" i="4" s="1"/>
  <c r="QW86" i="4"/>
  <c r="QW92" i="4"/>
  <c r="MA87" i="4"/>
  <c r="MA86" i="4"/>
  <c r="MA93" i="4"/>
  <c r="MA40" i="4" a="1"/>
  <c r="MA40" i="4" s="1"/>
  <c r="LZ97" i="4"/>
  <c r="MA92" i="4"/>
  <c r="JY87" i="4"/>
  <c r="JY93" i="4"/>
  <c r="JX97" i="4"/>
  <c r="JY86" i="4"/>
  <c r="JY40" i="4" a="1"/>
  <c r="JY40" i="4" s="1"/>
  <c r="JY92" i="4"/>
  <c r="MH97" i="4"/>
  <c r="MI93" i="4"/>
  <c r="MI87" i="4"/>
  <c r="MI86" i="4"/>
  <c r="MI40" i="4" a="1"/>
  <c r="MI40" i="4" s="1"/>
  <c r="MI92" i="4"/>
  <c r="ER86" i="4"/>
  <c r="ER88" i="4" s="1"/>
  <c r="ER90" i="4" s="1"/>
  <c r="EQ97" i="4"/>
  <c r="ER87" i="4"/>
  <c r="ER89" i="4" s="1"/>
  <c r="ER91" i="4" s="1"/>
  <c r="ER40" i="4" a="1"/>
  <c r="ER40" i="4" s="1"/>
  <c r="ER93" i="4"/>
  <c r="ER92" i="4"/>
  <c r="HS87" i="4"/>
  <c r="HS86" i="4"/>
  <c r="HR97" i="4"/>
  <c r="HS40" i="4" a="1"/>
  <c r="HS40" i="4" s="1"/>
  <c r="HS93" i="4"/>
  <c r="HS92" i="4"/>
  <c r="LZ93" i="4"/>
  <c r="LZ87" i="4"/>
  <c r="LZ40" i="4" a="1"/>
  <c r="LZ40" i="4" s="1"/>
  <c r="LZ86" i="4"/>
  <c r="LY97" i="4"/>
  <c r="LZ92" i="4"/>
  <c r="ID97" i="4"/>
  <c r="IE93" i="4"/>
  <c r="IE40" i="4" a="1"/>
  <c r="IE40" i="4" s="1"/>
  <c r="IE87" i="4"/>
  <c r="IE86" i="4"/>
  <c r="IE88" i="4" s="1"/>
  <c r="IE90" i="4" s="1"/>
  <c r="IE92" i="4"/>
  <c r="FE87" i="4"/>
  <c r="FE89" i="4" s="1"/>
  <c r="FE91" i="4" s="1"/>
  <c r="FE40" i="4" a="1"/>
  <c r="FE40" i="4" s="1"/>
  <c r="FE86" i="4"/>
  <c r="FE88" i="4" s="1"/>
  <c r="FE90" i="4" s="1"/>
  <c r="FE93" i="4"/>
  <c r="FD97" i="4"/>
  <c r="FE92" i="4"/>
  <c r="KA97" i="4"/>
  <c r="KB86" i="4"/>
  <c r="KB93" i="4"/>
  <c r="KB87" i="4"/>
  <c r="KB40" i="4" a="1"/>
  <c r="KB40" i="4" s="1"/>
  <c r="KB92" i="4"/>
  <c r="EL40" i="4" a="1"/>
  <c r="EL40" i="4" s="1"/>
  <c r="EK97" i="4"/>
  <c r="EL86" i="4"/>
  <c r="EL88" i="4" s="1"/>
  <c r="EL90" i="4" s="1"/>
  <c r="EL87" i="4"/>
  <c r="EL89" i="4" s="1"/>
  <c r="EL91" i="4" s="1"/>
  <c r="EL93" i="4"/>
  <c r="EL92" i="4"/>
  <c r="KT86" i="4"/>
  <c r="KT93" i="4"/>
  <c r="KT87" i="4"/>
  <c r="KT40" i="4" a="1"/>
  <c r="KT40" i="4" s="1"/>
  <c r="KS97" i="4"/>
  <c r="KT92" i="4"/>
  <c r="NP97" i="4"/>
  <c r="NQ40" i="4" a="1"/>
  <c r="NQ40" i="4" s="1"/>
  <c r="NQ93" i="4"/>
  <c r="NQ87" i="4"/>
  <c r="NQ86" i="4"/>
  <c r="NQ92" i="4"/>
  <c r="LK87" i="4"/>
  <c r="LK93" i="4"/>
  <c r="LK86" i="4"/>
  <c r="LK40" i="4" a="1"/>
  <c r="LK40" i="4" s="1"/>
  <c r="LJ97" i="4"/>
  <c r="LK92" i="4"/>
  <c r="OP87" i="4"/>
  <c r="OP86" i="4"/>
  <c r="OP93" i="4"/>
  <c r="OP40" i="4" a="1"/>
  <c r="OP40" i="4" s="1"/>
  <c r="OO97" i="4"/>
  <c r="OP92" i="4"/>
  <c r="GZ93" i="4"/>
  <c r="GZ87" i="4"/>
  <c r="GZ92" i="4"/>
  <c r="GZ40" i="4" a="1"/>
  <c r="GZ40" i="4" s="1"/>
  <c r="GZ86" i="4"/>
  <c r="GZ88" i="4" s="1"/>
  <c r="GZ90" i="4" s="1"/>
  <c r="GY97" i="4"/>
  <c r="HA40" i="4" a="1"/>
  <c r="HA40" i="4" s="1"/>
  <c r="HA93" i="4"/>
  <c r="GZ97" i="4"/>
  <c r="HA92" i="4"/>
  <c r="HA86" i="4"/>
  <c r="HA88" i="4" s="1"/>
  <c r="HA90" i="4" s="1"/>
  <c r="HA87" i="4"/>
  <c r="NA90" i="4"/>
  <c r="NA88" i="4"/>
  <c r="CW85" i="4"/>
  <c r="CB85" i="4"/>
  <c r="CK97" i="4"/>
  <c r="CL85" i="4"/>
  <c r="CF85" i="4"/>
  <c r="CS87" i="4"/>
  <c r="CS89" i="4" s="1"/>
  <c r="CS91" i="4" s="1"/>
  <c r="CS85" i="4"/>
  <c r="CD92" i="4"/>
  <c r="CD85" i="4"/>
  <c r="CQ92" i="4"/>
  <c r="CQ85" i="4"/>
  <c r="CC87" i="4"/>
  <c r="CC89" i="4" s="1"/>
  <c r="CC91" i="4" s="1"/>
  <c r="CC85" i="4"/>
  <c r="CA85" i="4"/>
  <c r="CK85" i="4"/>
  <c r="CT86" i="4"/>
  <c r="CT88" i="4" s="1"/>
  <c r="CT90" i="4" s="1"/>
  <c r="CT85" i="4"/>
  <c r="CW97" i="4"/>
  <c r="CX85" i="4"/>
  <c r="BT87" i="4"/>
  <c r="BT89" i="4" s="1"/>
  <c r="BT91" i="4" s="1"/>
  <c r="BT85" i="4"/>
  <c r="BX92" i="4"/>
  <c r="BX85" i="4"/>
  <c r="CQ86" i="4"/>
  <c r="CQ88" i="4" s="1"/>
  <c r="CQ90" i="4" s="1"/>
  <c r="CQ93" i="4"/>
  <c r="CR97" i="4"/>
  <c r="BP93" i="4"/>
  <c r="BP85" i="4"/>
  <c r="AR93" i="4"/>
  <c r="AR85" i="4"/>
  <c r="BL93" i="4"/>
  <c r="BL85" i="4"/>
  <c r="AQ97" i="4"/>
  <c r="EA86" i="4"/>
  <c r="EA88" i="4" s="1"/>
  <c r="EA90" i="4" s="1"/>
  <c r="EA40" i="4" a="1"/>
  <c r="EA40" i="4" s="1"/>
  <c r="AR86" i="4"/>
  <c r="AR88" i="4" s="1"/>
  <c r="AR90" i="4" s="1"/>
  <c r="EA92" i="4"/>
  <c r="BX93" i="4"/>
  <c r="DB92" i="4"/>
  <c r="G227" i="4"/>
  <c r="AO27" i="2"/>
  <c r="AO28" i="2" s="1"/>
  <c r="DD87" i="4"/>
  <c r="DD89" i="4" s="1"/>
  <c r="DD91" i="4" s="1"/>
  <c r="G15" i="2"/>
  <c r="R15" i="2" s="1" a="1"/>
  <c r="R15" i="2" s="1"/>
  <c r="G14" i="4"/>
  <c r="AR87" i="4"/>
  <c r="AR89" i="4" s="1"/>
  <c r="AR91" i="4" s="1"/>
  <c r="CP97" i="4"/>
  <c r="AR92" i="4"/>
  <c r="BW97" i="4"/>
  <c r="BX86" i="4"/>
  <c r="BX88" i="4" s="1"/>
  <c r="BX90" i="4" s="1"/>
  <c r="CC97" i="4"/>
  <c r="AZ84" i="4"/>
  <c r="AY54" i="2"/>
  <c r="AZ54" i="2" s="1"/>
  <c r="BG54" i="2"/>
  <c r="BH54" i="2" s="1"/>
  <c r="AK12" i="2"/>
  <c r="AW84" i="4"/>
  <c r="AY51" i="2"/>
  <c r="AZ51" i="2" s="1"/>
  <c r="BG51" i="2"/>
  <c r="BH51" i="2" s="1"/>
  <c r="AT10" i="2"/>
  <c r="AL84" i="4"/>
  <c r="AL93" i="4" s="1"/>
  <c r="BG40" i="2"/>
  <c r="BH40" i="2" s="1"/>
  <c r="AY40" i="2"/>
  <c r="AZ40" i="2" s="1"/>
  <c r="AU8" i="2"/>
  <c r="AV84" i="4"/>
  <c r="AY50" i="2"/>
  <c r="AZ50" i="2" s="1"/>
  <c r="BG50" i="2"/>
  <c r="BH50" i="2" s="1"/>
  <c r="AS10" i="2"/>
  <c r="BC84" i="4"/>
  <c r="BG57" i="2"/>
  <c r="BH57" i="2" s="1"/>
  <c r="AY57" i="2"/>
  <c r="AZ57" i="2" s="1"/>
  <c r="AN12" i="2"/>
  <c r="AI84" i="4"/>
  <c r="BG37" i="2"/>
  <c r="BH37" i="2" s="1"/>
  <c r="AY37" i="2"/>
  <c r="AZ37" i="2" s="1"/>
  <c r="AR8" i="2"/>
  <c r="AP84" i="4"/>
  <c r="AP92" i="4" s="1"/>
  <c r="AY44" i="2"/>
  <c r="AZ44" i="2" s="1"/>
  <c r="BG44" i="2"/>
  <c r="BH44" i="2" s="1"/>
  <c r="AM10" i="2"/>
  <c r="AT84" i="4"/>
  <c r="AY48" i="2"/>
  <c r="AZ48" i="2" s="1"/>
  <c r="BG48" i="2"/>
  <c r="BH48" i="2" s="1"/>
  <c r="AQ10" i="2"/>
  <c r="AU84" i="4"/>
  <c r="BG49" i="2"/>
  <c r="BH49" i="2" s="1"/>
  <c r="AY49" i="2"/>
  <c r="AZ49" i="2" s="1"/>
  <c r="AR10" i="2"/>
  <c r="AM84" i="4"/>
  <c r="AY41" i="2"/>
  <c r="AZ41" i="2" s="1"/>
  <c r="BG41" i="2"/>
  <c r="BH41" i="2" s="1"/>
  <c r="AJ10" i="2"/>
  <c r="BB84" i="4"/>
  <c r="AY56" i="2"/>
  <c r="AZ56" i="2" s="1"/>
  <c r="BG56" i="2"/>
  <c r="BH56" i="2" s="1"/>
  <c r="AM12" i="2"/>
  <c r="AJ84" i="4"/>
  <c r="AY38" i="2"/>
  <c r="AZ38" i="2" s="1"/>
  <c r="BG38" i="2"/>
  <c r="BH38" i="2" s="1"/>
  <c r="AS8" i="2"/>
  <c r="AN84" i="4"/>
  <c r="BG42" i="2"/>
  <c r="BH42" i="2" s="1"/>
  <c r="AY42" i="2"/>
  <c r="AZ42" i="2" s="1"/>
  <c r="AK10" i="2"/>
  <c r="AQ84" i="4"/>
  <c r="BG45" i="2"/>
  <c r="BH45" i="2" s="1"/>
  <c r="AY45" i="2"/>
  <c r="AZ45" i="2" s="1"/>
  <c r="BA84" i="4"/>
  <c r="AY55" i="2"/>
  <c r="AZ55" i="2" s="1"/>
  <c r="BG55" i="2"/>
  <c r="BH55" i="2" s="1"/>
  <c r="AL12" i="2"/>
  <c r="CD93" i="4"/>
  <c r="AY84" i="4"/>
  <c r="AY53" i="2"/>
  <c r="AZ53" i="2" s="1"/>
  <c r="BG53" i="2"/>
  <c r="BH53" i="2" s="1"/>
  <c r="AJ12" i="2"/>
  <c r="AO84" i="4"/>
  <c r="AY43" i="2"/>
  <c r="AZ43" i="2" s="1"/>
  <c r="BG43" i="2"/>
  <c r="BH43" i="2" s="1"/>
  <c r="AL10" i="2"/>
  <c r="CQ87" i="4"/>
  <c r="CQ89" i="4" s="1"/>
  <c r="CQ91" i="4" s="1"/>
  <c r="BX87" i="4"/>
  <c r="BX89" i="4" s="1"/>
  <c r="BX91" i="4" s="1"/>
  <c r="DD92" i="4"/>
  <c r="DW87" i="4"/>
  <c r="DW89" i="4" s="1"/>
  <c r="DW91" i="4" s="1"/>
  <c r="DX93" i="4"/>
  <c r="CD86" i="4"/>
  <c r="CD88" i="4" s="1"/>
  <c r="CD90" i="4" s="1"/>
  <c r="DX92" i="4"/>
  <c r="CD87" i="4"/>
  <c r="CD89" i="4" s="1"/>
  <c r="CD91" i="4" s="1"/>
  <c r="CB97" i="4"/>
  <c r="DW86" i="4"/>
  <c r="DW88" i="4" s="1"/>
  <c r="DW90" i="4" s="1"/>
  <c r="DU87" i="4"/>
  <c r="DU89" i="4" s="1"/>
  <c r="DU91" i="4" s="1"/>
  <c r="DT97" i="4"/>
  <c r="DU40" i="4" a="1"/>
  <c r="DU40" i="4" s="1"/>
  <c r="DW97" i="4"/>
  <c r="CK92" i="4"/>
  <c r="CK87" i="4"/>
  <c r="CK89" i="4" s="1"/>
  <c r="CK91" i="4" s="1"/>
  <c r="DS40" i="4" a="1"/>
  <c r="DS40" i="4" s="1"/>
  <c r="DY40" i="4" a="1"/>
  <c r="DY40" i="4" s="1"/>
  <c r="CT92" i="4"/>
  <c r="BL92" i="4"/>
  <c r="CX92" i="4"/>
  <c r="EF93" i="4"/>
  <c r="EF87" i="4"/>
  <c r="EF89" i="4" s="1"/>
  <c r="EF91" i="4" s="1"/>
  <c r="BK97" i="4"/>
  <c r="EF40" i="4" a="1"/>
  <c r="EF40" i="4" s="1"/>
  <c r="BL86" i="4"/>
  <c r="BL88" i="4" s="1"/>
  <c r="BL90" i="4" s="1"/>
  <c r="EF92" i="4"/>
  <c r="EF86" i="4"/>
  <c r="EF88" i="4" s="1"/>
  <c r="EF90" i="4" s="1"/>
  <c r="BL87" i="4"/>
  <c r="BL89" i="4" s="1"/>
  <c r="BL91" i="4" s="1"/>
  <c r="CT87" i="4"/>
  <c r="CT89" i="4" s="1"/>
  <c r="CT91" i="4" s="1"/>
  <c r="CX87" i="4"/>
  <c r="CX89" i="4" s="1"/>
  <c r="CX91" i="4" s="1"/>
  <c r="DC87" i="4"/>
  <c r="DC89" i="4" s="1"/>
  <c r="DC91" i="4" s="1"/>
  <c r="BK86" i="4"/>
  <c r="BK88" i="4" s="1"/>
  <c r="BK90" i="4" s="1"/>
  <c r="CT93" i="4"/>
  <c r="DT92" i="4"/>
  <c r="CS97" i="4"/>
  <c r="CX93" i="4"/>
  <c r="BK92" i="4"/>
  <c r="DM87" i="4"/>
  <c r="DM89" i="4" s="1"/>
  <c r="DM91" i="4" s="1"/>
  <c r="DT93" i="4"/>
  <c r="DC92" i="4"/>
  <c r="DC86" i="4"/>
  <c r="DC88" i="4" s="1"/>
  <c r="DC90" i="4" s="1"/>
  <c r="DT86" i="4"/>
  <c r="DT88" i="4" s="1"/>
  <c r="DT90" i="4" s="1"/>
  <c r="DB97" i="4"/>
  <c r="DM92" i="4"/>
  <c r="DC93" i="4"/>
  <c r="EB86" i="4"/>
  <c r="EB88" i="4" s="1"/>
  <c r="EB90" i="4" s="1"/>
  <c r="DT87" i="4"/>
  <c r="DT89" i="4" s="1"/>
  <c r="DT91" i="4" s="1"/>
  <c r="CX86" i="4"/>
  <c r="CX88" i="4" s="1"/>
  <c r="CX90" i="4" s="1"/>
  <c r="DT40" i="4" a="1"/>
  <c r="DT40" i="4" s="1"/>
  <c r="DI97" i="4"/>
  <c r="CL92" i="4"/>
  <c r="BP87" i="4"/>
  <c r="BP89" i="4" s="1"/>
  <c r="BP91" i="4" s="1"/>
  <c r="BP92" i="4"/>
  <c r="CS92" i="4"/>
  <c r="DB87" i="4"/>
  <c r="DB89" i="4" s="1"/>
  <c r="DB91" i="4" s="1"/>
  <c r="ED40" i="4" a="1"/>
  <c r="ED40" i="4" s="1"/>
  <c r="CL93" i="4"/>
  <c r="CW87" i="4"/>
  <c r="CW89" i="4" s="1"/>
  <c r="CW91" i="4" s="1"/>
  <c r="DA97" i="4"/>
  <c r="DJ87" i="4"/>
  <c r="DJ89" i="4" s="1"/>
  <c r="DJ91" i="4" s="1"/>
  <c r="CK93" i="4"/>
  <c r="ED93" i="4"/>
  <c r="EB93" i="4"/>
  <c r="DL40" i="4" a="1"/>
  <c r="DL40" i="4" s="1"/>
  <c r="DG97" i="4"/>
  <c r="DB93" i="4"/>
  <c r="DB86" i="4"/>
  <c r="DB88" i="4" s="1"/>
  <c r="DB90" i="4" s="1"/>
  <c r="EC97" i="4"/>
  <c r="CL87" i="4"/>
  <c r="CL89" i="4" s="1"/>
  <c r="CL91" i="4" s="1"/>
  <c r="CL86" i="4"/>
  <c r="CL88" i="4" s="1"/>
  <c r="CL90" i="4" s="1"/>
  <c r="ED92" i="4"/>
  <c r="DZ93" i="4"/>
  <c r="DZ92" i="4"/>
  <c r="ED87" i="4"/>
  <c r="ED89" i="4" s="1"/>
  <c r="ED91" i="4" s="1"/>
  <c r="DY97" i="4"/>
  <c r="DL92" i="4"/>
  <c r="DZ87" i="4"/>
  <c r="DZ89" i="4" s="1"/>
  <c r="DZ91" i="4" s="1"/>
  <c r="DM93" i="4"/>
  <c r="DL86" i="4"/>
  <c r="DL88" i="4" s="1"/>
  <c r="DL90" i="4" s="1"/>
  <c r="DK97" i="4"/>
  <c r="DL93" i="4"/>
  <c r="DZ86" i="4"/>
  <c r="DZ88" i="4" s="1"/>
  <c r="DZ90" i="4" s="1"/>
  <c r="BE97" i="4"/>
  <c r="DJ86" i="4"/>
  <c r="DJ88" i="4" s="1"/>
  <c r="DJ90" i="4" s="1"/>
  <c r="CK86" i="4"/>
  <c r="CK88" i="4" s="1"/>
  <c r="CK90" i="4" s="1"/>
  <c r="CJ97" i="4"/>
  <c r="BO97" i="4"/>
  <c r="EC92" i="4"/>
  <c r="BF87" i="4"/>
  <c r="BF89" i="4" s="1"/>
  <c r="BF91" i="4" s="1"/>
  <c r="CB86" i="4"/>
  <c r="CB88" i="4" s="1"/>
  <c r="CB90" i="4" s="1"/>
  <c r="DJ93" i="4"/>
  <c r="EB87" i="4"/>
  <c r="EB89" i="4" s="1"/>
  <c r="EB91" i="4" s="1"/>
  <c r="BK87" i="4"/>
  <c r="BK89" i="4" s="1"/>
  <c r="BK91" i="4" s="1"/>
  <c r="BT93" i="4"/>
  <c r="EB92" i="4"/>
  <c r="CC92" i="4"/>
  <c r="DM40" i="4" a="1"/>
  <c r="DM40" i="4" s="1"/>
  <c r="DL97" i="4"/>
  <c r="DH40" i="4" a="1"/>
  <c r="DH40" i="4" s="1"/>
  <c r="DH93" i="4"/>
  <c r="CB87" i="4"/>
  <c r="CB89" i="4" s="1"/>
  <c r="CB91" i="4" s="1"/>
  <c r="BT92" i="4"/>
  <c r="CC86" i="4"/>
  <c r="CC88" i="4" s="1"/>
  <c r="CC90" i="4" s="1"/>
  <c r="BT86" i="4"/>
  <c r="BT88" i="4" s="1"/>
  <c r="BT90" i="4" s="1"/>
  <c r="EC93" i="4"/>
  <c r="EB97" i="4"/>
  <c r="EC86" i="4"/>
  <c r="EC88" i="4" s="1"/>
  <c r="EC90" i="4" s="1"/>
  <c r="EC40" i="4" a="1"/>
  <c r="EC40" i="4" s="1"/>
  <c r="DW93" i="4"/>
  <c r="DW40" i="4" a="1"/>
  <c r="DW40" i="4" s="1"/>
  <c r="DV97" i="4"/>
  <c r="DZ97" i="4"/>
  <c r="EA87" i="4"/>
  <c r="EA89" i="4" s="1"/>
  <c r="EA91" i="4" s="1"/>
  <c r="CB93" i="4"/>
  <c r="BF93" i="4"/>
  <c r="BF86" i="4"/>
  <c r="BF88" i="4" s="1"/>
  <c r="BF90" i="4" s="1"/>
  <c r="BF92" i="4"/>
  <c r="CO97" i="4"/>
  <c r="CP92" i="4"/>
  <c r="CP93" i="4"/>
  <c r="CP86" i="4"/>
  <c r="CP88" i="4" s="1"/>
  <c r="CP90" i="4" s="1"/>
  <c r="CP87" i="4"/>
  <c r="CP89" i="4" s="1"/>
  <c r="CP91" i="4" s="1"/>
  <c r="DJ40" i="4" a="1"/>
  <c r="DJ40" i="4" s="1"/>
  <c r="BP86" i="4"/>
  <c r="BP88" i="4" s="1"/>
  <c r="BP90" i="4" s="1"/>
  <c r="CS86" i="4"/>
  <c r="CS88" i="4" s="1"/>
  <c r="CS90" i="4" s="1"/>
  <c r="CB92" i="4"/>
  <c r="CS93" i="4"/>
  <c r="CC93" i="4"/>
  <c r="BJ97" i="4"/>
  <c r="CA97" i="4"/>
  <c r="EA97" i="4"/>
  <c r="CW86" i="4"/>
  <c r="CW88" i="4" s="1"/>
  <c r="CW90" i="4" s="1"/>
  <c r="DN93" i="4"/>
  <c r="DN86" i="4"/>
  <c r="DN88" i="4" s="1"/>
  <c r="DN90" i="4" s="1"/>
  <c r="DN92" i="4"/>
  <c r="DM97" i="4"/>
  <c r="DN40" i="4" a="1"/>
  <c r="DN40" i="4" s="1"/>
  <c r="DN87" i="4"/>
  <c r="DN89" i="4" s="1"/>
  <c r="DN91" i="4" s="1"/>
  <c r="CJ92" i="4"/>
  <c r="CJ86" i="4"/>
  <c r="CJ88" i="4" s="1"/>
  <c r="CJ90" i="4" s="1"/>
  <c r="CJ87" i="4"/>
  <c r="CJ89" i="4" s="1"/>
  <c r="CJ91" i="4" s="1"/>
  <c r="CI97" i="4"/>
  <c r="CJ93" i="4"/>
  <c r="DY87" i="4"/>
  <c r="DY89" i="4" s="1"/>
  <c r="DY91" i="4" s="1"/>
  <c r="DY86" i="4"/>
  <c r="DY88" i="4" s="1"/>
  <c r="DY90" i="4" s="1"/>
  <c r="DY93" i="4"/>
  <c r="DX97" i="4"/>
  <c r="CT97" i="4"/>
  <c r="CU93" i="4"/>
  <c r="CU87" i="4"/>
  <c r="CU89" i="4" s="1"/>
  <c r="CU91" i="4" s="1"/>
  <c r="CU92" i="4"/>
  <c r="CU86" i="4"/>
  <c r="CU88" i="4" s="1"/>
  <c r="CU90" i="4" s="1"/>
  <c r="DO93" i="4"/>
  <c r="DO92" i="4"/>
  <c r="DO40" i="4" a="1"/>
  <c r="DO40" i="4" s="1"/>
  <c r="DO87" i="4"/>
  <c r="DO89" i="4" s="1"/>
  <c r="DO91" i="4" s="1"/>
  <c r="DN97" i="4"/>
  <c r="DR97" i="4"/>
  <c r="DS93" i="4"/>
  <c r="DS92" i="4"/>
  <c r="DS86" i="4"/>
  <c r="DS88" i="4" s="1"/>
  <c r="DS90" i="4" s="1"/>
  <c r="DX87" i="4"/>
  <c r="DX89" i="4" s="1"/>
  <c r="DX91" i="4" s="1"/>
  <c r="DX40" i="4" a="1"/>
  <c r="DX40" i="4" s="1"/>
  <c r="DD93" i="4"/>
  <c r="DD86" i="4"/>
  <c r="DD88" i="4" s="1"/>
  <c r="DD90" i="4" s="1"/>
  <c r="DC97" i="4"/>
  <c r="DU93" i="4"/>
  <c r="DU92" i="4"/>
  <c r="CN87" i="4"/>
  <c r="CN89" i="4" s="1"/>
  <c r="CN91" i="4" s="1"/>
  <c r="CN86" i="4"/>
  <c r="CN88" i="4" s="1"/>
  <c r="CN90" i="4" s="1"/>
  <c r="CN92" i="4"/>
  <c r="CN93" i="4"/>
  <c r="CM97" i="4"/>
  <c r="BH97" i="4"/>
  <c r="BU86" i="4"/>
  <c r="BU88" i="4" s="1"/>
  <c r="BU90" i="4" s="1"/>
  <c r="BT97" i="4"/>
  <c r="BU87" i="4"/>
  <c r="BU89" i="4" s="1"/>
  <c r="BU91" i="4" s="1"/>
  <c r="BU93" i="4"/>
  <c r="BU92" i="4"/>
  <c r="DG87" i="4"/>
  <c r="DG89" i="4" s="1"/>
  <c r="DG91" i="4" s="1"/>
  <c r="DG92" i="4"/>
  <c r="DG86" i="4"/>
  <c r="DG88" i="4" s="1"/>
  <c r="DG90" i="4" s="1"/>
  <c r="DG93" i="4"/>
  <c r="DF97" i="4"/>
  <c r="DG40" i="4" a="1"/>
  <c r="DG40" i="4" s="1"/>
  <c r="CZ87" i="4"/>
  <c r="CZ89" i="4" s="1"/>
  <c r="CZ91" i="4" s="1"/>
  <c r="CZ86" i="4"/>
  <c r="CZ88" i="4" s="1"/>
  <c r="CZ90" i="4" s="1"/>
  <c r="CZ92" i="4"/>
  <c r="CZ93" i="4"/>
  <c r="CY97" i="4"/>
  <c r="CZ40" i="4" a="1"/>
  <c r="CZ40" i="4" s="1"/>
  <c r="DK40" i="4" a="1"/>
  <c r="DK40" i="4" s="1"/>
  <c r="DK86" i="4"/>
  <c r="DK88" i="4" s="1"/>
  <c r="DK90" i="4" s="1"/>
  <c r="DK92" i="4"/>
  <c r="DJ97" i="4"/>
  <c r="DK87" i="4"/>
  <c r="DK89" i="4" s="1"/>
  <c r="DK91" i="4" s="1"/>
  <c r="DK93" i="4"/>
  <c r="DV93" i="4"/>
  <c r="DU97" i="4"/>
  <c r="DV92" i="4"/>
  <c r="DV40" i="4" a="1"/>
  <c r="DV40" i="4" s="1"/>
  <c r="DV87" i="4"/>
  <c r="DV89" i="4" s="1"/>
  <c r="DV91" i="4" s="1"/>
  <c r="CW93" i="4"/>
  <c r="CV97" i="4"/>
  <c r="CW92" i="4"/>
  <c r="DI87" i="4"/>
  <c r="DI89" i="4" s="1"/>
  <c r="DI91" i="4" s="1"/>
  <c r="DI93" i="4"/>
  <c r="DI86" i="4"/>
  <c r="DI88" i="4" s="1"/>
  <c r="DI90" i="4" s="1"/>
  <c r="DH97" i="4"/>
  <c r="DI40" i="4" a="1"/>
  <c r="DI40" i="4" s="1"/>
  <c r="DI92" i="4"/>
  <c r="EE92" i="4"/>
  <c r="EE93" i="4"/>
  <c r="EE86" i="4"/>
  <c r="EE88" i="4" s="1"/>
  <c r="EE90" i="4" s="1"/>
  <c r="EE40" i="4" a="1"/>
  <c r="EE40" i="4" s="1"/>
  <c r="EE87" i="4"/>
  <c r="EE89" i="4" s="1"/>
  <c r="EE91" i="4" s="1"/>
  <c r="ED97" i="4"/>
  <c r="CI87" i="4"/>
  <c r="CI89" i="4" s="1"/>
  <c r="CI91" i="4" s="1"/>
  <c r="CI92" i="4"/>
  <c r="CI86" i="4"/>
  <c r="CI88" i="4" s="1"/>
  <c r="CI90" i="4" s="1"/>
  <c r="CI93" i="4"/>
  <c r="CH97" i="4"/>
  <c r="CX97" i="4"/>
  <c r="CY93" i="4"/>
  <c r="CY87" i="4"/>
  <c r="CY89" i="4" s="1"/>
  <c r="CY91" i="4" s="1"/>
  <c r="CY86" i="4"/>
  <c r="CY88" i="4" s="1"/>
  <c r="CY90" i="4" s="1"/>
  <c r="CY40" i="4" a="1"/>
  <c r="CY40" i="4" s="1"/>
  <c r="CY92" i="4"/>
  <c r="CU97" i="4"/>
  <c r="CV86" i="4"/>
  <c r="CV88" i="4" s="1"/>
  <c r="CV90" i="4" s="1"/>
  <c r="CV92" i="4"/>
  <c r="CV87" i="4"/>
  <c r="CV89" i="4" s="1"/>
  <c r="CV91" i="4" s="1"/>
  <c r="CV93" i="4"/>
  <c r="CE86" i="4"/>
  <c r="CE88" i="4" s="1"/>
  <c r="CE90" i="4" s="1"/>
  <c r="CE87" i="4"/>
  <c r="CE89" i="4" s="1"/>
  <c r="CE91" i="4" s="1"/>
  <c r="CE92" i="4"/>
  <c r="CE93" i="4"/>
  <c r="CD97" i="4"/>
  <c r="BZ97" i="4"/>
  <c r="CA92" i="4"/>
  <c r="CA86" i="4"/>
  <c r="CA88" i="4" s="1"/>
  <c r="CA90" i="4" s="1"/>
  <c r="CA93" i="4"/>
  <c r="DH87" i="4"/>
  <c r="DH89" i="4" s="1"/>
  <c r="DH91" i="4" s="1"/>
  <c r="DH92" i="4"/>
  <c r="UR1" i="5"/>
  <c r="UR1" i="9" s="1"/>
  <c r="BY93" i="4" l="1"/>
  <c r="X97" i="4"/>
  <c r="BI86" i="4"/>
  <c r="BI88" i="4" s="1"/>
  <c r="BI90" i="4" s="1"/>
  <c r="BK93" i="4"/>
  <c r="W93" i="4"/>
  <c r="Y86" i="4"/>
  <c r="Y88" i="4" s="1"/>
  <c r="Y90" i="4" s="1"/>
  <c r="AE92" i="4"/>
  <c r="AB86" i="4"/>
  <c r="AB88" i="4" s="1"/>
  <c r="AB90" i="4" s="1"/>
  <c r="BR93" i="4"/>
  <c r="BR87" i="4"/>
  <c r="BR89" i="4" s="1"/>
  <c r="BR91" i="4" s="1"/>
  <c r="BQ97" i="4"/>
  <c r="BY97" i="4"/>
  <c r="BZ86" i="4"/>
  <c r="BZ88" i="4" s="1"/>
  <c r="BZ90" i="4" s="1"/>
  <c r="BR92" i="4"/>
  <c r="BZ92" i="4"/>
  <c r="BR86" i="4"/>
  <c r="BR88" i="4" s="1"/>
  <c r="BR90" i="4" s="1"/>
  <c r="BU97" i="4"/>
  <c r="BX97" i="4"/>
  <c r="BH92" i="4"/>
  <c r="BY86" i="4"/>
  <c r="BY88" i="4" s="1"/>
  <c r="BY90" i="4" s="1"/>
  <c r="W92" i="4"/>
  <c r="BZ93" i="4"/>
  <c r="BM85" i="4"/>
  <c r="BQ86" i="4"/>
  <c r="BQ88" i="4" s="1"/>
  <c r="BQ90" i="4" s="1"/>
  <c r="BS86" i="4"/>
  <c r="BS88" i="4" s="1"/>
  <c r="BS90" i="4" s="1"/>
  <c r="BG97" i="4"/>
  <c r="BH87" i="4"/>
  <c r="BH89" i="4" s="1"/>
  <c r="BH91" i="4" s="1"/>
  <c r="BY85" i="4"/>
  <c r="BZ87" i="4"/>
  <c r="BZ89" i="4" s="1"/>
  <c r="BZ91" i="4" s="1"/>
  <c r="BN87" i="4"/>
  <c r="BN89" i="4" s="1"/>
  <c r="BN91" i="4" s="1"/>
  <c r="BM93" i="4"/>
  <c r="BM87" i="4"/>
  <c r="BM89" i="4" s="1"/>
  <c r="BM91" i="4" s="1"/>
  <c r="BH93" i="4"/>
  <c r="BY87" i="4"/>
  <c r="BY89" i="4" s="1"/>
  <c r="BY91" i="4" s="1"/>
  <c r="BF97" i="4"/>
  <c r="BG86" i="4"/>
  <c r="BG88" i="4" s="1"/>
  <c r="BG90" i="4" s="1"/>
  <c r="BN86" i="4"/>
  <c r="BN88" i="4" s="1"/>
  <c r="BN90" i="4" s="1"/>
  <c r="BN93" i="4"/>
  <c r="BN92" i="4"/>
  <c r="BM92" i="4"/>
  <c r="BE87" i="4"/>
  <c r="BE89" i="4" s="1"/>
  <c r="BE91" i="4" s="1"/>
  <c r="BO93" i="4"/>
  <c r="BS85" i="4"/>
  <c r="BM97" i="4"/>
  <c r="BM86" i="4"/>
  <c r="BM88" i="4" s="1"/>
  <c r="BM90" i="4" s="1"/>
  <c r="BV85" i="4"/>
  <c r="BQ92" i="4"/>
  <c r="BI93" i="4"/>
  <c r="BO87" i="4"/>
  <c r="BO89" i="4" s="1"/>
  <c r="BO91" i="4" s="1"/>
  <c r="BE85" i="4"/>
  <c r="BG87" i="4"/>
  <c r="BG89" i="4" s="1"/>
  <c r="BG91" i="4" s="1"/>
  <c r="BE92" i="4"/>
  <c r="BV87" i="4"/>
  <c r="BV89" i="4" s="1"/>
  <c r="BV91" i="4" s="1"/>
  <c r="BJ85" i="4"/>
  <c r="AC92" i="4"/>
  <c r="BJ92" i="4"/>
  <c r="BJ87" i="4"/>
  <c r="BJ89" i="4" s="1"/>
  <c r="BJ91" i="4" s="1"/>
  <c r="BJ93" i="4"/>
  <c r="BG85" i="4"/>
  <c r="BE86" i="4"/>
  <c r="BE88" i="4" s="1"/>
  <c r="BE90" i="4" s="1"/>
  <c r="BG92" i="4"/>
  <c r="BN97" i="4"/>
  <c r="BO85" i="4"/>
  <c r="BV93" i="4"/>
  <c r="BH86" i="4"/>
  <c r="BH88" i="4" s="1"/>
  <c r="BH90" i="4" s="1"/>
  <c r="BS87" i="4"/>
  <c r="BS89" i="4" s="1"/>
  <c r="BS91" i="4" s="1"/>
  <c r="BJ86" i="4"/>
  <c r="BJ88" i="4" s="1"/>
  <c r="BJ90" i="4" s="1"/>
  <c r="BV86" i="4"/>
  <c r="BV88" i="4" s="1"/>
  <c r="BV90" i="4" s="1"/>
  <c r="BI87" i="4"/>
  <c r="BI89" i="4" s="1"/>
  <c r="BI91" i="4" s="1"/>
  <c r="BR97" i="4"/>
  <c r="BP97" i="4"/>
  <c r="BE93" i="4"/>
  <c r="AV14" i="2" a="1"/>
  <c r="AV14" i="2" s="1"/>
  <c r="BS93" i="4"/>
  <c r="BO92" i="4"/>
  <c r="BQ85" i="4"/>
  <c r="BQ87" i="4"/>
  <c r="BQ89" i="4" s="1"/>
  <c r="BQ91" i="4" s="1"/>
  <c r="BI92" i="4"/>
  <c r="AA87" i="4"/>
  <c r="AA89" i="4" s="1"/>
  <c r="AA91" i="4" s="1"/>
  <c r="AC93" i="4"/>
  <c r="Z93" i="4"/>
  <c r="AA93" i="4"/>
  <c r="AC86" i="4"/>
  <c r="AC88" i="4" s="1"/>
  <c r="AC90" i="4" s="1"/>
  <c r="Z87" i="4"/>
  <c r="Z89" i="4" s="1"/>
  <c r="Z91" i="4" s="1"/>
  <c r="AA92" i="4"/>
  <c r="Y97" i="4"/>
  <c r="Z97" i="4"/>
  <c r="Z86" i="4"/>
  <c r="Z88" i="4" s="1"/>
  <c r="Z90" i="4" s="1"/>
  <c r="AA86" i="4"/>
  <c r="AA88" i="4" s="1"/>
  <c r="AA90" i="4" s="1"/>
  <c r="V86" i="4"/>
  <c r="V88" i="4" s="1"/>
  <c r="V90" i="4" s="1"/>
  <c r="V92" i="4"/>
  <c r="V93" i="4"/>
  <c r="Z92" i="4"/>
  <c r="U97" i="4"/>
  <c r="X92" i="4"/>
  <c r="AD87" i="4"/>
  <c r="AD89" i="4" s="1"/>
  <c r="AD91" i="4" s="1"/>
  <c r="X87" i="4"/>
  <c r="X89" i="4" s="1"/>
  <c r="X91" i="4" s="1"/>
  <c r="AB97" i="4"/>
  <c r="AD93" i="4"/>
  <c r="AD97" i="4"/>
  <c r="X86" i="4"/>
  <c r="X88" i="4" s="1"/>
  <c r="X90" i="4" s="1"/>
  <c r="AF86" i="4"/>
  <c r="AF88" i="4" s="1"/>
  <c r="AF90" i="4" s="1"/>
  <c r="AC87" i="4"/>
  <c r="AC89" i="4" s="1"/>
  <c r="AC91" i="4" s="1"/>
  <c r="AC97" i="4"/>
  <c r="AE86" i="4"/>
  <c r="AE88" i="4" s="1"/>
  <c r="AE90" i="4" s="1"/>
  <c r="W97" i="4"/>
  <c r="AF92" i="4"/>
  <c r="AD92" i="4"/>
  <c r="AD86" i="4"/>
  <c r="AD88" i="4" s="1"/>
  <c r="AD90" i="4" s="1"/>
  <c r="AE87" i="4"/>
  <c r="AE89" i="4" s="1"/>
  <c r="AE91" i="4" s="1"/>
  <c r="AE97" i="4"/>
  <c r="V87" i="4"/>
  <c r="V89" i="4" s="1"/>
  <c r="V91" i="4" s="1"/>
  <c r="AF93" i="4"/>
  <c r="X93" i="4"/>
  <c r="AF87" i="4"/>
  <c r="AF89" i="4" s="1"/>
  <c r="AF91" i="4" s="1"/>
  <c r="AE93" i="4"/>
  <c r="QG88" i="4"/>
  <c r="QG90" i="4"/>
  <c r="IQ88" i="4"/>
  <c r="IQ90" i="4"/>
  <c r="QV90" i="4"/>
  <c r="QV88" i="4"/>
  <c r="IT90" i="4"/>
  <c r="IT88" i="4"/>
  <c r="LI89" i="4"/>
  <c r="LI91" i="4"/>
  <c r="NR90" i="4"/>
  <c r="NR88" i="4"/>
  <c r="LQ90" i="4"/>
  <c r="LQ88" i="4"/>
  <c r="JM88" i="4"/>
  <c r="JM90" i="4"/>
  <c r="GZ89" i="4"/>
  <c r="GZ91" i="4"/>
  <c r="KE89" i="4"/>
  <c r="KE91" i="4"/>
  <c r="ON89" i="4"/>
  <c r="ON91" i="4"/>
  <c r="OL89" i="4"/>
  <c r="OL91" i="4"/>
  <c r="IE89" i="4"/>
  <c r="IE91" i="4"/>
  <c r="II89" i="4"/>
  <c r="II91" i="4"/>
  <c r="LO89" i="4"/>
  <c r="LO91" i="4"/>
  <c r="OM89" i="4"/>
  <c r="OM91" i="4"/>
  <c r="RJ91" i="4"/>
  <c r="RJ89" i="4"/>
  <c r="PE89" i="4"/>
  <c r="PE91" i="4"/>
  <c r="QY91" i="4"/>
  <c r="QY89" i="4"/>
  <c r="HM88" i="4"/>
  <c r="HM90" i="4"/>
  <c r="QA91" i="4"/>
  <c r="QA89" i="4"/>
  <c r="NH90" i="4"/>
  <c r="NH88" i="4"/>
  <c r="LK90" i="4"/>
  <c r="LK88" i="4"/>
  <c r="MT91" i="4"/>
  <c r="MT89" i="4"/>
  <c r="JR91" i="4"/>
  <c r="JR89" i="4"/>
  <c r="OH90" i="4"/>
  <c r="OH88" i="4"/>
  <c r="IV91" i="4"/>
  <c r="IV89" i="4"/>
  <c r="KS91" i="4"/>
  <c r="KS89" i="4"/>
  <c r="JQ89" i="4"/>
  <c r="JQ91" i="4"/>
  <c r="KA90" i="4"/>
  <c r="KA88" i="4"/>
  <c r="OV89" i="4"/>
  <c r="OV91" i="4"/>
  <c r="MZ88" i="4"/>
  <c r="MZ90" i="4"/>
  <c r="MQ88" i="4"/>
  <c r="MQ90" i="4"/>
  <c r="LB88" i="4"/>
  <c r="LB90" i="4"/>
  <c r="GW89" i="4"/>
  <c r="GW91" i="4"/>
  <c r="RF90" i="4"/>
  <c r="RF88" i="4"/>
  <c r="PW90" i="4"/>
  <c r="PW88" i="4"/>
  <c r="OM88" i="4"/>
  <c r="OM90" i="4"/>
  <c r="PL89" i="4"/>
  <c r="PL91" i="4"/>
  <c r="LP91" i="4"/>
  <c r="LP89" i="4"/>
  <c r="QM89" i="4"/>
  <c r="QM91" i="4"/>
  <c r="IJ91" i="4"/>
  <c r="IJ89" i="4"/>
  <c r="JL88" i="4"/>
  <c r="JL90" i="4"/>
  <c r="OX91" i="4"/>
  <c r="OX89" i="4"/>
  <c r="QZ89" i="4"/>
  <c r="QZ91" i="4"/>
  <c r="RC91" i="4"/>
  <c r="RC89" i="4"/>
  <c r="PX88" i="4"/>
  <c r="PX90" i="4"/>
  <c r="JH91" i="4"/>
  <c r="JH89" i="4"/>
  <c r="ME91" i="4"/>
  <c r="ME89" i="4"/>
  <c r="NO89" i="4"/>
  <c r="NO91" i="4"/>
  <c r="LA88" i="4"/>
  <c r="LA90" i="4"/>
  <c r="IZ91" i="4"/>
  <c r="IZ89" i="4"/>
  <c r="GM91" i="4"/>
  <c r="GM89" i="4"/>
  <c r="ON88" i="4"/>
  <c r="ON90" i="4"/>
  <c r="RH91" i="4"/>
  <c r="RH89" i="4"/>
  <c r="MK88" i="4"/>
  <c r="MK90" i="4"/>
  <c r="NK90" i="4"/>
  <c r="NK88" i="4"/>
  <c r="OB91" i="4"/>
  <c r="OB89" i="4"/>
  <c r="IM88" i="4"/>
  <c r="IM90" i="4"/>
  <c r="KF91" i="4"/>
  <c r="KF89" i="4"/>
  <c r="HV91" i="4"/>
  <c r="HV89" i="4"/>
  <c r="KV88" i="4"/>
  <c r="KV90" i="4"/>
  <c r="HI88" i="4"/>
  <c r="HI90" i="4"/>
  <c r="JQ90" i="4"/>
  <c r="JQ88" i="4"/>
  <c r="MQ89" i="4"/>
  <c r="MQ91" i="4"/>
  <c r="OI88" i="4"/>
  <c r="OI90" i="4"/>
  <c r="PC90" i="4"/>
  <c r="PC88" i="4"/>
  <c r="HC90" i="4"/>
  <c r="HC88" i="4"/>
  <c r="QK89" i="4"/>
  <c r="QK91" i="4"/>
  <c r="PB91" i="4"/>
  <c r="PB89" i="4"/>
  <c r="QZ90" i="4"/>
  <c r="QZ88" i="4"/>
  <c r="NY89" i="4"/>
  <c r="NY91" i="4"/>
  <c r="MA88" i="4"/>
  <c r="MA90" i="4"/>
  <c r="JS90" i="4"/>
  <c r="JS88" i="4"/>
  <c r="NG88" i="4"/>
  <c r="NG90" i="4"/>
  <c r="IK90" i="4"/>
  <c r="IK88" i="4"/>
  <c r="KJ91" i="4"/>
  <c r="KJ89" i="4"/>
  <c r="JR88" i="4"/>
  <c r="JR90" i="4"/>
  <c r="KU90" i="4"/>
  <c r="KU88" i="4"/>
  <c r="QV91" i="4"/>
  <c r="QV89" i="4"/>
  <c r="OJ91" i="4"/>
  <c r="OJ89" i="4"/>
  <c r="MW90" i="4"/>
  <c r="MW88" i="4"/>
  <c r="OF91" i="4"/>
  <c r="OF89" i="4"/>
  <c r="LH91" i="4"/>
  <c r="LH89" i="4"/>
  <c r="PC91" i="4"/>
  <c r="PC89" i="4"/>
  <c r="RF91" i="4"/>
  <c r="RF89" i="4"/>
  <c r="PZ89" i="4"/>
  <c r="PZ91" i="4"/>
  <c r="PD91" i="4"/>
  <c r="PD89" i="4"/>
  <c r="OB90" i="4"/>
  <c r="OB88" i="4"/>
  <c r="IO90" i="4"/>
  <c r="IO88" i="4"/>
  <c r="HD88" i="4"/>
  <c r="HD90" i="4"/>
  <c r="PB90" i="4"/>
  <c r="PB88" i="4"/>
  <c r="QM88" i="4"/>
  <c r="QM90" i="4"/>
  <c r="LV91" i="4"/>
  <c r="LV89" i="4"/>
  <c r="IH88" i="4"/>
  <c r="IH90" i="4"/>
  <c r="GC88" i="4"/>
  <c r="GC90" i="4"/>
  <c r="PE90" i="4"/>
  <c r="PE88" i="4"/>
  <c r="QA88" i="4"/>
  <c r="QA90" i="4"/>
  <c r="NY88" i="4"/>
  <c r="NY90" i="4"/>
  <c r="RI90" i="4"/>
  <c r="RI88" i="4"/>
  <c r="NM88" i="4"/>
  <c r="NM90" i="4"/>
  <c r="NN88" i="4"/>
  <c r="NN90" i="4"/>
  <c r="RH88" i="4"/>
  <c r="RH90" i="4"/>
  <c r="LT88" i="4"/>
  <c r="LT90" i="4"/>
  <c r="JM89" i="4"/>
  <c r="JM91" i="4"/>
  <c r="IT91" i="4"/>
  <c r="IT89" i="4"/>
  <c r="MW89" i="4"/>
  <c r="MW91" i="4"/>
  <c r="GU89" i="4"/>
  <c r="GU91" i="4"/>
  <c r="PL90" i="4"/>
  <c r="PL88" i="4"/>
  <c r="NJ89" i="4"/>
  <c r="NJ91" i="4"/>
  <c r="PK88" i="4"/>
  <c r="PK90" i="4"/>
  <c r="LV90" i="4"/>
  <c r="LV88" i="4"/>
  <c r="FK88" i="4"/>
  <c r="FK90" i="4"/>
  <c r="RC88" i="4"/>
  <c r="RC90" i="4"/>
  <c r="IZ90" i="4"/>
  <c r="IZ88" i="4"/>
  <c r="LK91" i="4"/>
  <c r="LK89" i="4"/>
  <c r="MA91" i="4"/>
  <c r="MA89" i="4"/>
  <c r="KF90" i="4"/>
  <c r="KF88" i="4"/>
  <c r="IK91" i="4"/>
  <c r="IK89" i="4"/>
  <c r="KU89" i="4"/>
  <c r="KU91" i="4"/>
  <c r="KY90" i="4"/>
  <c r="KY88" i="4"/>
  <c r="KA91" i="4"/>
  <c r="KA89" i="4"/>
  <c r="IC91" i="4"/>
  <c r="IC89" i="4"/>
  <c r="OI91" i="4"/>
  <c r="OI89" i="4"/>
  <c r="LB89" i="4"/>
  <c r="LB91" i="4"/>
  <c r="PW89" i="4"/>
  <c r="PW91" i="4"/>
  <c r="LE88" i="4"/>
  <c r="LE90" i="4"/>
  <c r="PD88" i="4"/>
  <c r="PD90" i="4"/>
  <c r="NM89" i="4"/>
  <c r="NM91" i="4"/>
  <c r="MX89" i="4"/>
  <c r="MX91" i="4"/>
  <c r="OK91" i="4"/>
  <c r="OK89" i="4"/>
  <c r="IH89" i="4"/>
  <c r="IH91" i="4"/>
  <c r="PQ89" i="4"/>
  <c r="PQ91" i="4"/>
  <c r="IJ88" i="4"/>
  <c r="IJ90" i="4"/>
  <c r="OX88" i="4"/>
  <c r="OX90" i="4"/>
  <c r="QO91" i="4"/>
  <c r="QO89" i="4"/>
  <c r="PX89" i="4"/>
  <c r="PX91" i="4"/>
  <c r="FZ90" i="4"/>
  <c r="FZ88" i="4"/>
  <c r="QW90" i="4"/>
  <c r="QW88" i="4"/>
  <c r="NC89" i="4"/>
  <c r="NC91" i="4"/>
  <c r="KI90" i="4"/>
  <c r="KI88" i="4"/>
  <c r="QW91" i="4"/>
  <c r="QW89" i="4"/>
  <c r="MU90" i="4"/>
  <c r="MU88" i="4"/>
  <c r="OS90" i="4"/>
  <c r="OS88" i="4"/>
  <c r="GY91" i="4"/>
  <c r="GY89" i="4"/>
  <c r="KQ89" i="4"/>
  <c r="KQ91" i="4"/>
  <c r="HV90" i="4"/>
  <c r="HV88" i="4"/>
  <c r="MY90" i="4"/>
  <c r="MY88" i="4"/>
  <c r="RB89" i="4"/>
  <c r="RB91" i="4"/>
  <c r="GR90" i="4"/>
  <c r="GR88" i="4"/>
  <c r="LD88" i="4"/>
  <c r="LD90" i="4"/>
  <c r="KE90" i="4"/>
  <c r="KE88" i="4"/>
  <c r="RA91" i="4"/>
  <c r="RA89" i="4"/>
  <c r="LU88" i="4"/>
  <c r="LU90" i="4"/>
  <c r="PA88" i="4"/>
  <c r="PA90" i="4"/>
  <c r="QP89" i="4"/>
  <c r="QP91" i="4"/>
  <c r="KW90" i="4"/>
  <c r="KW88" i="4"/>
  <c r="MC89" i="4"/>
  <c r="MC91" i="4"/>
  <c r="PI91" i="4"/>
  <c r="PI89" i="4"/>
  <c r="KP91" i="4"/>
  <c r="KP89" i="4"/>
  <c r="OL90" i="4"/>
  <c r="OL88" i="4"/>
  <c r="KL91" i="4"/>
  <c r="KL89" i="4"/>
  <c r="JT88" i="4"/>
  <c r="JT90" i="4"/>
  <c r="OY89" i="4"/>
  <c r="OY91" i="4"/>
  <c r="LC90" i="4"/>
  <c r="LC88" i="4"/>
  <c r="ID89" i="4"/>
  <c r="ID91" i="4"/>
  <c r="LM90" i="4"/>
  <c r="LM88" i="4"/>
  <c r="MD90" i="4"/>
  <c r="MD88" i="4"/>
  <c r="IM89" i="4"/>
  <c r="IM91" i="4"/>
  <c r="NX89" i="4"/>
  <c r="NX91" i="4"/>
  <c r="IR88" i="4"/>
  <c r="IR90" i="4"/>
  <c r="OU89" i="4"/>
  <c r="OU91" i="4"/>
  <c r="JC88" i="4"/>
  <c r="JC90" i="4"/>
  <c r="FP89" i="4"/>
  <c r="FP91" i="4"/>
  <c r="JW88" i="4"/>
  <c r="JW90" i="4"/>
  <c r="LD91" i="4"/>
  <c r="LD89" i="4"/>
  <c r="OE88" i="4"/>
  <c r="OE90" i="4"/>
  <c r="HI89" i="4"/>
  <c r="HI91" i="4"/>
  <c r="MH91" i="4"/>
  <c r="MH89" i="4"/>
  <c r="IX88" i="4"/>
  <c r="IX90" i="4"/>
  <c r="NF88" i="4"/>
  <c r="NF90" i="4"/>
  <c r="OY90" i="4"/>
  <c r="OY88" i="4"/>
  <c r="ND90" i="4"/>
  <c r="ND88" i="4"/>
  <c r="MR88" i="4"/>
  <c r="MR90" i="4"/>
  <c r="OA89" i="4"/>
  <c r="OA91" i="4"/>
  <c r="QJ90" i="4"/>
  <c r="QJ88" i="4"/>
  <c r="AU4" i="2"/>
  <c r="AV4" i="2" s="1" a="1"/>
  <c r="AV4" i="2" s="1"/>
  <c r="AV3" i="2" a="1"/>
  <c r="AV3" i="2" s="1"/>
  <c r="KB89" i="4"/>
  <c r="KB91" i="4"/>
  <c r="GQ89" i="4"/>
  <c r="GQ91" i="4"/>
  <c r="LE89" i="4"/>
  <c r="LE91" i="4"/>
  <c r="JT89" i="4"/>
  <c r="JT91" i="4"/>
  <c r="PO89" i="4"/>
  <c r="PO91" i="4"/>
  <c r="MI89" i="4"/>
  <c r="MI91" i="4"/>
  <c r="QF89" i="4"/>
  <c r="QF91" i="4"/>
  <c r="LI88" i="4"/>
  <c r="LI90" i="4"/>
  <c r="OT91" i="4"/>
  <c r="OT89" i="4"/>
  <c r="QH90" i="4"/>
  <c r="QH88" i="4"/>
  <c r="NR89" i="4"/>
  <c r="NR91" i="4"/>
  <c r="MS90" i="4"/>
  <c r="MS88" i="4"/>
  <c r="LQ91" i="4"/>
  <c r="LQ89" i="4"/>
  <c r="KB88" i="4"/>
  <c r="KB90" i="4"/>
  <c r="QR90" i="4"/>
  <c r="QR88" i="4"/>
  <c r="OO89" i="4"/>
  <c r="OO91" i="4"/>
  <c r="MF89" i="4"/>
  <c r="MF91" i="4"/>
  <c r="LU89" i="4"/>
  <c r="LU91" i="4"/>
  <c r="OS89" i="4"/>
  <c r="OS91" i="4"/>
  <c r="HH89" i="4"/>
  <c r="HH91" i="4"/>
  <c r="NZ91" i="4"/>
  <c r="NZ89" i="4"/>
  <c r="OU90" i="4"/>
  <c r="OU88" i="4"/>
  <c r="NL91" i="4"/>
  <c r="NL89" i="4"/>
  <c r="KR88" i="4"/>
  <c r="KR90" i="4"/>
  <c r="NU91" i="4"/>
  <c r="NU89" i="4"/>
  <c r="HE89" i="4"/>
  <c r="HE91" i="4"/>
  <c r="IU88" i="4"/>
  <c r="IU90" i="4"/>
  <c r="HK88" i="4"/>
  <c r="HK90" i="4"/>
  <c r="HU89" i="4"/>
  <c r="HU91" i="4"/>
  <c r="MO91" i="4"/>
  <c r="MO89" i="4"/>
  <c r="LL91" i="4"/>
  <c r="LL89" i="4"/>
  <c r="JF90" i="4"/>
  <c r="JF88" i="4"/>
  <c r="MR89" i="4"/>
  <c r="MR91" i="4"/>
  <c r="NT91" i="4"/>
  <c r="NT89" i="4"/>
  <c r="MM88" i="4"/>
  <c r="MM90" i="4"/>
  <c r="QB88" i="4"/>
  <c r="QB90" i="4"/>
  <c r="PT89" i="4"/>
  <c r="PT91" i="4"/>
  <c r="LY88" i="4"/>
  <c r="LY90" i="4"/>
  <c r="QD91" i="4"/>
  <c r="QD89" i="4"/>
  <c r="NV90" i="4"/>
  <c r="NV88" i="4"/>
  <c r="HH88" i="4"/>
  <c r="HH90" i="4"/>
  <c r="KP88" i="4"/>
  <c r="KP90" i="4"/>
  <c r="MH88" i="4"/>
  <c r="MH90" i="4"/>
  <c r="HK89" i="4"/>
  <c r="HK91" i="4"/>
  <c r="RB88" i="4"/>
  <c r="RB90" i="4"/>
  <c r="RD91" i="4"/>
  <c r="RD89" i="4"/>
  <c r="LC91" i="4"/>
  <c r="LC89" i="4"/>
  <c r="LF91" i="4"/>
  <c r="LF89" i="4"/>
  <c r="RE91" i="4"/>
  <c r="RE89" i="4"/>
  <c r="KZ89" i="4"/>
  <c r="KZ91" i="4"/>
  <c r="KG88" i="4"/>
  <c r="KG90" i="4"/>
  <c r="MJ88" i="4"/>
  <c r="MJ90" i="4"/>
  <c r="LL88" i="4"/>
  <c r="LL90" i="4"/>
  <c r="PM90" i="4"/>
  <c r="PM88" i="4"/>
  <c r="JZ90" i="4"/>
  <c r="JZ88" i="4"/>
  <c r="JG88" i="4"/>
  <c r="JG90" i="4"/>
  <c r="KT89" i="4"/>
  <c r="KT91" i="4"/>
  <c r="JN89" i="4"/>
  <c r="JN91" i="4"/>
  <c r="JO88" i="4"/>
  <c r="JO90" i="4"/>
  <c r="MN90" i="4"/>
  <c r="MN88" i="4"/>
  <c r="LG90" i="4"/>
  <c r="LG88" i="4"/>
  <c r="NB91" i="4"/>
  <c r="NB89" i="4"/>
  <c r="NU88" i="4"/>
  <c r="NU90" i="4"/>
  <c r="OQ88" i="4"/>
  <c r="OQ90" i="4"/>
  <c r="HO89" i="4"/>
  <c r="HO91" i="4"/>
  <c r="JU89" i="4"/>
  <c r="JU91" i="4"/>
  <c r="QE89" i="4"/>
  <c r="QE91" i="4"/>
  <c r="PT88" i="4"/>
  <c r="PT90" i="4"/>
  <c r="LN91" i="4"/>
  <c r="LN89" i="4"/>
  <c r="IA88" i="4"/>
  <c r="IA90" i="4"/>
  <c r="PY89" i="4"/>
  <c r="PY91" i="4"/>
  <c r="GG89" i="4"/>
  <c r="GG91" i="4"/>
  <c r="ND89" i="4"/>
  <c r="ND91" i="4"/>
  <c r="PF90" i="4"/>
  <c r="PF88" i="4"/>
  <c r="PV88" i="4"/>
  <c r="PV90" i="4"/>
  <c r="PU90" i="4"/>
  <c r="PU88" i="4"/>
  <c r="OR91" i="4"/>
  <c r="OR89" i="4"/>
  <c r="JV88" i="4"/>
  <c r="JV90" i="4"/>
  <c r="KN89" i="4"/>
  <c r="KN91" i="4"/>
  <c r="OC88" i="4"/>
  <c r="OC90" i="4"/>
  <c r="JD91" i="4"/>
  <c r="JD89" i="4"/>
  <c r="OA88" i="4"/>
  <c r="OA90" i="4"/>
  <c r="QJ91" i="4"/>
  <c r="QJ89" i="4"/>
  <c r="QC89" i="4"/>
  <c r="QC91" i="4"/>
  <c r="IP90" i="4"/>
  <c r="IP88" i="4"/>
  <c r="IL88" i="4"/>
  <c r="IL90" i="4"/>
  <c r="KJ88" i="4"/>
  <c r="KJ90" i="4"/>
  <c r="PZ90" i="4"/>
  <c r="PZ88" i="4"/>
  <c r="HN88" i="4"/>
  <c r="HN90" i="4"/>
  <c r="IL89" i="4"/>
  <c r="IL91" i="4"/>
  <c r="PO88" i="4"/>
  <c r="PO90" i="4"/>
  <c r="JC91" i="4"/>
  <c r="JC89" i="4"/>
  <c r="LZ89" i="4"/>
  <c r="LZ91" i="4"/>
  <c r="LX88" i="4"/>
  <c r="LX90" i="4"/>
  <c r="PR90" i="4"/>
  <c r="PR88" i="4"/>
  <c r="MG90" i="4"/>
  <c r="MG88" i="4"/>
  <c r="JW91" i="4"/>
  <c r="JW89" i="4"/>
  <c r="MF90" i="4"/>
  <c r="MF88" i="4"/>
  <c r="QX90" i="4"/>
  <c r="QX88" i="4"/>
  <c r="LR89" i="4"/>
  <c r="LR91" i="4"/>
  <c r="OP88" i="4"/>
  <c r="OP90" i="4"/>
  <c r="HS88" i="4"/>
  <c r="HS90" i="4"/>
  <c r="JN88" i="4"/>
  <c r="JN90" i="4"/>
  <c r="KR89" i="4"/>
  <c r="KR91" i="4"/>
  <c r="JP88" i="4"/>
  <c r="JP90" i="4"/>
  <c r="KX89" i="4"/>
  <c r="KX91" i="4"/>
  <c r="MN91" i="4"/>
  <c r="MN89" i="4"/>
  <c r="NB88" i="4"/>
  <c r="NB90" i="4"/>
  <c r="HL90" i="4"/>
  <c r="HL88" i="4"/>
  <c r="QX91" i="4"/>
  <c r="QX89" i="4"/>
  <c r="HE88" i="4"/>
  <c r="HE90" i="4"/>
  <c r="PG91" i="4"/>
  <c r="PG89" i="4"/>
  <c r="JB89" i="4"/>
  <c r="JB91" i="4"/>
  <c r="QB89" i="4"/>
  <c r="QB91" i="4"/>
  <c r="JU90" i="4"/>
  <c r="JU88" i="4"/>
  <c r="LS88" i="4"/>
  <c r="LS90" i="4"/>
  <c r="LY91" i="4"/>
  <c r="LY89" i="4"/>
  <c r="LN90" i="4"/>
  <c r="LN88" i="4"/>
  <c r="GO89" i="4"/>
  <c r="GO91" i="4"/>
  <c r="QS91" i="4"/>
  <c r="QS89" i="4"/>
  <c r="HC91" i="4"/>
  <c r="HC89" i="4"/>
  <c r="KC89" i="4"/>
  <c r="KC91" i="4"/>
  <c r="PJ89" i="4"/>
  <c r="PJ91" i="4"/>
  <c r="RD88" i="4"/>
  <c r="RD90" i="4"/>
  <c r="LR88" i="4"/>
  <c r="LR90" i="4"/>
  <c r="PS88" i="4"/>
  <c r="PS90" i="4"/>
  <c r="PV91" i="4"/>
  <c r="PV89" i="4"/>
  <c r="OR88" i="4"/>
  <c r="OR90" i="4"/>
  <c r="RE90" i="4"/>
  <c r="RE88" i="4"/>
  <c r="KZ90" i="4"/>
  <c r="KZ88" i="4"/>
  <c r="PH90" i="4"/>
  <c r="PH88" i="4"/>
  <c r="JV89" i="4"/>
  <c r="JV91" i="4"/>
  <c r="OC91" i="4"/>
  <c r="OC89" i="4"/>
  <c r="RG91" i="4"/>
  <c r="RG89" i="4"/>
  <c r="JD90" i="4"/>
  <c r="JD88" i="4"/>
  <c r="JF91" i="4"/>
  <c r="JF89" i="4"/>
  <c r="PM91" i="4"/>
  <c r="PM89" i="4"/>
  <c r="NT90" i="4"/>
  <c r="NT88" i="4"/>
  <c r="GX91" i="4"/>
  <c r="GX89" i="4"/>
  <c r="QU90" i="4"/>
  <c r="QU88" i="4"/>
  <c r="MS91" i="4"/>
  <c r="MS89" i="4"/>
  <c r="MD89" i="4"/>
  <c r="MD91" i="4"/>
  <c r="MP91" i="4"/>
  <c r="MP89" i="4"/>
  <c r="LZ90" i="4"/>
  <c r="LZ88" i="4"/>
  <c r="NE91" i="4"/>
  <c r="NE89" i="4"/>
  <c r="LM89" i="4"/>
  <c r="LM91" i="4"/>
  <c r="IW89" i="4"/>
  <c r="IW91" i="4"/>
  <c r="IF89" i="4"/>
  <c r="IF91" i="4"/>
  <c r="MC88" i="4"/>
  <c r="MC90" i="4"/>
  <c r="MP88" i="4"/>
  <c r="MP90" i="4"/>
  <c r="QR91" i="4"/>
  <c r="QR89" i="4"/>
  <c r="HP88" i="4"/>
  <c r="HP90" i="4"/>
  <c r="QE90" i="4"/>
  <c r="QE88" i="4"/>
  <c r="QD88" i="4"/>
  <c r="QD90" i="4"/>
  <c r="LF90" i="4"/>
  <c r="LF88" i="4"/>
  <c r="QL88" i="4"/>
  <c r="QL90" i="4"/>
  <c r="QC90" i="4"/>
  <c r="QC88" i="4"/>
  <c r="OZ89" i="4"/>
  <c r="OZ91" i="4"/>
  <c r="OP89" i="4"/>
  <c r="OP91" i="4"/>
  <c r="KT88" i="4"/>
  <c r="KT90" i="4"/>
  <c r="HS89" i="4"/>
  <c r="HS91" i="4"/>
  <c r="JY89" i="4"/>
  <c r="JY91" i="4"/>
  <c r="MV89" i="4"/>
  <c r="MV91" i="4"/>
  <c r="KD88" i="4"/>
  <c r="KD90" i="4"/>
  <c r="KO90" i="4"/>
  <c r="KO88" i="4"/>
  <c r="LG89" i="4"/>
  <c r="LG91" i="4"/>
  <c r="OZ88" i="4"/>
  <c r="OZ90" i="4"/>
  <c r="IU89" i="4"/>
  <c r="IU91" i="4"/>
  <c r="OQ89" i="4"/>
  <c r="OQ91" i="4"/>
  <c r="JB90" i="4"/>
  <c r="JB88" i="4"/>
  <c r="QT89" i="4"/>
  <c r="QT91" i="4"/>
  <c r="LJ88" i="4"/>
  <c r="LJ90" i="4"/>
  <c r="LS89" i="4"/>
  <c r="LS91" i="4"/>
  <c r="HY91" i="4"/>
  <c r="HY89" i="4"/>
  <c r="JA89" i="4"/>
  <c r="JA91" i="4"/>
  <c r="IA91" i="4"/>
  <c r="IA89" i="4"/>
  <c r="QS88" i="4"/>
  <c r="QS90" i="4"/>
  <c r="LO88" i="4"/>
  <c r="LO90" i="4"/>
  <c r="PN89" i="4"/>
  <c r="PN91" i="4"/>
  <c r="JE90" i="4"/>
  <c r="JE88" i="4"/>
  <c r="NJ90" i="4"/>
  <c r="NJ88" i="4"/>
  <c r="RJ90" i="4"/>
  <c r="RJ88" i="4"/>
  <c r="PU91" i="4"/>
  <c r="PU89" i="4"/>
  <c r="PH89" i="4"/>
  <c r="PH91" i="4"/>
  <c r="KG89" i="4"/>
  <c r="KG91" i="4"/>
  <c r="HU90" i="4"/>
  <c r="HU88" i="4"/>
  <c r="KM88" i="4"/>
  <c r="KM90" i="4"/>
  <c r="IY90" i="4"/>
  <c r="IY88" i="4"/>
  <c r="RG90" i="4"/>
  <c r="RG88" i="4"/>
  <c r="JZ91" i="4"/>
  <c r="JZ89" i="4"/>
  <c r="OH89" i="4"/>
  <c r="OH91" i="4"/>
  <c r="OK90" i="4"/>
  <c r="OK88" i="4"/>
  <c r="QQ88" i="4"/>
  <c r="QQ90" i="4"/>
  <c r="NQ91" i="4"/>
  <c r="NQ89" i="4"/>
  <c r="GS89" i="4"/>
  <c r="GS91" i="4"/>
  <c r="MK89" i="4"/>
  <c r="MK91" i="4"/>
  <c r="NI88" i="4"/>
  <c r="NI90" i="4"/>
  <c r="KW89" i="4"/>
  <c r="KW91" i="4"/>
  <c r="MG91" i="4"/>
  <c r="MG89" i="4"/>
  <c r="QN89" i="4"/>
  <c r="QN91" i="4"/>
  <c r="OT90" i="4"/>
  <c r="OT88" i="4"/>
  <c r="PI90" i="4"/>
  <c r="PI88" i="4"/>
  <c r="ML91" i="4"/>
  <c r="ML89" i="4"/>
  <c r="NI91" i="4"/>
  <c r="NI89" i="4"/>
  <c r="QT88" i="4"/>
  <c r="QT90" i="4"/>
  <c r="JG89" i="4"/>
  <c r="JG91" i="4"/>
  <c r="PG90" i="4"/>
  <c r="PG88" i="4"/>
  <c r="HA89" i="4"/>
  <c r="HA91" i="4"/>
  <c r="MV90" i="4"/>
  <c r="MV88" i="4"/>
  <c r="LW88" i="4"/>
  <c r="LW90" i="4"/>
  <c r="JO89" i="4"/>
  <c r="JO91" i="4"/>
  <c r="KD91" i="4"/>
  <c r="KD89" i="4"/>
  <c r="JP89" i="4"/>
  <c r="JP91" i="4"/>
  <c r="KX90" i="4"/>
  <c r="KX88" i="4"/>
  <c r="JI91" i="4"/>
  <c r="JI89" i="4"/>
  <c r="NP89" i="4"/>
  <c r="NP91" i="4"/>
  <c r="NV89" i="4"/>
  <c r="NV91" i="4"/>
  <c r="JA88" i="4"/>
  <c r="JA90" i="4"/>
  <c r="PY90" i="4"/>
  <c r="PY88" i="4"/>
  <c r="PP89" i="4"/>
  <c r="PP91" i="4"/>
  <c r="NW88" i="4"/>
  <c r="NW90" i="4"/>
  <c r="PN88" i="4"/>
  <c r="PN90" i="4"/>
  <c r="PK89" i="4"/>
  <c r="PK91" i="4"/>
  <c r="HD89" i="4"/>
  <c r="HD91" i="4"/>
  <c r="KM91" i="4"/>
  <c r="KM89" i="4"/>
  <c r="IY89" i="4"/>
  <c r="IY91" i="4"/>
  <c r="NS90" i="4"/>
  <c r="NS88" i="4"/>
  <c r="NO88" i="4"/>
  <c r="NO90" i="4"/>
  <c r="LA91" i="4"/>
  <c r="LA89" i="4"/>
  <c r="HB89" i="4"/>
  <c r="HB91" i="4"/>
  <c r="HT88" i="4"/>
  <c r="HT90" i="4"/>
  <c r="OG88" i="4"/>
  <c r="OG90" i="4"/>
  <c r="KY91" i="4"/>
  <c r="KY89" i="4"/>
  <c r="IS88" i="4"/>
  <c r="IS90" i="4"/>
  <c r="HN91" i="4"/>
  <c r="HN89" i="4"/>
  <c r="KV89" i="4"/>
  <c r="KV91" i="4"/>
  <c r="NK91" i="4"/>
  <c r="NK89" i="4"/>
  <c r="RK40" i="4" a="1"/>
  <c r="RK40" i="4" s="1"/>
  <c r="RJ97" i="4"/>
  <c r="RK93" i="4"/>
  <c r="RK86" i="4"/>
  <c r="RK87" i="4"/>
  <c r="RK92" i="4"/>
  <c r="NQ88" i="4"/>
  <c r="NQ90" i="4"/>
  <c r="HT89" i="4"/>
  <c r="HT91" i="4"/>
  <c r="OG89" i="4"/>
  <c r="OG91" i="4"/>
  <c r="MT90" i="4"/>
  <c r="MT88" i="4"/>
  <c r="RA90" i="4"/>
  <c r="RA88" i="4"/>
  <c r="QH91" i="4"/>
  <c r="QH89" i="4"/>
  <c r="MY91" i="4"/>
  <c r="MY89" i="4"/>
  <c r="NZ88" i="4"/>
  <c r="NZ90" i="4"/>
  <c r="GN88" i="4"/>
  <c r="GN90" i="4"/>
  <c r="JH90" i="4"/>
  <c r="JH88" i="4"/>
  <c r="ME90" i="4"/>
  <c r="ME88" i="4"/>
  <c r="NL90" i="4"/>
  <c r="NL88" i="4"/>
  <c r="MI90" i="4"/>
  <c r="MI88" i="4"/>
  <c r="QF88" i="4"/>
  <c r="QF90" i="4"/>
  <c r="QP90" i="4"/>
  <c r="QP88" i="4"/>
  <c r="QG91" i="4"/>
  <c r="QG89" i="4"/>
  <c r="NC90" i="4"/>
  <c r="NC88" i="4"/>
  <c r="OW89" i="4"/>
  <c r="OW91" i="4"/>
  <c r="HP89" i="4"/>
  <c r="HP91" i="4"/>
  <c r="LX91" i="4"/>
  <c r="LX89" i="4"/>
  <c r="QU89" i="4"/>
  <c r="QU91" i="4"/>
  <c r="NN89" i="4"/>
  <c r="NN91" i="4"/>
  <c r="QQ91" i="4"/>
  <c r="QQ89" i="4"/>
  <c r="OW90" i="4"/>
  <c r="OW88" i="4"/>
  <c r="MO90" i="4"/>
  <c r="MO88" i="4"/>
  <c r="PA91" i="4"/>
  <c r="PA89" i="4"/>
  <c r="NF89" i="4"/>
  <c r="NF91" i="4"/>
  <c r="KI89" i="4"/>
  <c r="KI91" i="4"/>
  <c r="LT91" i="4"/>
  <c r="LT89" i="4"/>
  <c r="QL89" i="4"/>
  <c r="QL91" i="4"/>
  <c r="NX88" i="4"/>
  <c r="NX90" i="4"/>
  <c r="MJ89" i="4"/>
  <c r="MJ91" i="4"/>
  <c r="KQ90" i="4"/>
  <c r="KQ88" i="4"/>
  <c r="PR89" i="4"/>
  <c r="PR91" i="4"/>
  <c r="MU91" i="4"/>
  <c r="MU89" i="4"/>
  <c r="QN88" i="4"/>
  <c r="QN90" i="4"/>
  <c r="MM89" i="4"/>
  <c r="MM91" i="4"/>
  <c r="LJ91" i="4"/>
  <c r="LJ89" i="4"/>
  <c r="OE91" i="4"/>
  <c r="OE89" i="4"/>
  <c r="KL90" i="4"/>
  <c r="KL88" i="4"/>
  <c r="PF89" i="4"/>
  <c r="PF91" i="4"/>
  <c r="PS91" i="4"/>
  <c r="PS89" i="4"/>
  <c r="HQ91" i="4"/>
  <c r="HQ89" i="4"/>
  <c r="HG89" i="4"/>
  <c r="HG91" i="4"/>
  <c r="JY88" i="4"/>
  <c r="JY90" i="4"/>
  <c r="GL89" i="4"/>
  <c r="GL91" i="4"/>
  <c r="GV88" i="4"/>
  <c r="GV90" i="4"/>
  <c r="NG91" i="4"/>
  <c r="NG89" i="4"/>
  <c r="LW89" i="4"/>
  <c r="LW91" i="4"/>
  <c r="KO89" i="4"/>
  <c r="KO91" i="4"/>
  <c r="JI90" i="4"/>
  <c r="JI88" i="4"/>
  <c r="NP88" i="4"/>
  <c r="NP90" i="4"/>
  <c r="HR89" i="4"/>
  <c r="HR91" i="4"/>
  <c r="KS90" i="4"/>
  <c r="KS88" i="4"/>
  <c r="HZ91" i="4"/>
  <c r="HZ89" i="4"/>
  <c r="OJ90" i="4"/>
  <c r="OJ88" i="4"/>
  <c r="IC88" i="4"/>
  <c r="IC90" i="4"/>
  <c r="OV90" i="4"/>
  <c r="OV88" i="4"/>
  <c r="MZ89" i="4"/>
  <c r="MZ91" i="4"/>
  <c r="OF88" i="4"/>
  <c r="OF90" i="4"/>
  <c r="LH90" i="4"/>
  <c r="LH88" i="4"/>
  <c r="PP88" i="4"/>
  <c r="PP90" i="4"/>
  <c r="KC88" i="4"/>
  <c r="KC90" i="4"/>
  <c r="PJ90" i="4"/>
  <c r="PJ88" i="4"/>
  <c r="NW89" i="4"/>
  <c r="NW91" i="4"/>
  <c r="JE89" i="4"/>
  <c r="JE91" i="4"/>
  <c r="MX88" i="4"/>
  <c r="MX90" i="4"/>
  <c r="QK88" i="4"/>
  <c r="QK90" i="4"/>
  <c r="LP90" i="4"/>
  <c r="LP88" i="4"/>
  <c r="PQ88" i="4"/>
  <c r="PQ90" i="4"/>
  <c r="JL89" i="4"/>
  <c r="JL91" i="4"/>
  <c r="GT91" i="4"/>
  <c r="GT89" i="4"/>
  <c r="QO88" i="4"/>
  <c r="QO90" i="4"/>
  <c r="KN88" i="4"/>
  <c r="KN90" i="4"/>
  <c r="QY90" i="4"/>
  <c r="QY88" i="4"/>
  <c r="NS91" i="4"/>
  <c r="NS89" i="4"/>
  <c r="NH91" i="4"/>
  <c r="NH89" i="4"/>
  <c r="RI89" i="4"/>
  <c r="RI91" i="4"/>
  <c r="FI89" i="4"/>
  <c r="FI91" i="4"/>
  <c r="NE88" i="4"/>
  <c r="NE90" i="4"/>
  <c r="JS89" i="4"/>
  <c r="JS91" i="4"/>
  <c r="ML90" i="4"/>
  <c r="ML88" i="4"/>
  <c r="OO90" i="4"/>
  <c r="OO88" i="4"/>
  <c r="GJ90" i="4"/>
  <c r="GJ88" i="4"/>
  <c r="IF90" i="4"/>
  <c r="IF88" i="4"/>
  <c r="AP87" i="4"/>
  <c r="AP89" i="4" s="1"/>
  <c r="AP91" i="4" s="1"/>
  <c r="AL86" i="4"/>
  <c r="AL88" i="4" s="1"/>
  <c r="AL90" i="4" s="1"/>
  <c r="AO97" i="4"/>
  <c r="AW86" i="4"/>
  <c r="AW88" i="4" s="1"/>
  <c r="AW90" i="4" s="1"/>
  <c r="AW85" i="4"/>
  <c r="AJ93" i="4"/>
  <c r="AJ85" i="4"/>
  <c r="AT97" i="4"/>
  <c r="AU85" i="4"/>
  <c r="BC87" i="4"/>
  <c r="BC89" i="4" s="1"/>
  <c r="BC91" i="4" s="1"/>
  <c r="BC85" i="4"/>
  <c r="AZ93" i="4"/>
  <c r="AZ85" i="4"/>
  <c r="BA86" i="4"/>
  <c r="BA88" i="4" s="1"/>
  <c r="BA90" i="4" s="1"/>
  <c r="BA85" i="4"/>
  <c r="AI87" i="4"/>
  <c r="AI89" i="4" s="1"/>
  <c r="AI91" i="4" s="1"/>
  <c r="AI85" i="4"/>
  <c r="AS97" i="4"/>
  <c r="AT85" i="4"/>
  <c r="AN97" i="4"/>
  <c r="AO85" i="4"/>
  <c r="AY87" i="4"/>
  <c r="AY89" i="4" s="1"/>
  <c r="AY91" i="4" s="1"/>
  <c r="AY85" i="4"/>
  <c r="AQ92" i="4"/>
  <c r="AQ85" i="4"/>
  <c r="AP86" i="4"/>
  <c r="AP88" i="4" s="1"/>
  <c r="AP90" i="4" s="1"/>
  <c r="AP85" i="4"/>
  <c r="AL92" i="4"/>
  <c r="AL85" i="4"/>
  <c r="AN87" i="4"/>
  <c r="AN89" i="4" s="1"/>
  <c r="AN91" i="4" s="1"/>
  <c r="AN85" i="4"/>
  <c r="AM87" i="4"/>
  <c r="AM89" i="4" s="1"/>
  <c r="AM91" i="4" s="1"/>
  <c r="AM85" i="4"/>
  <c r="BB86" i="4"/>
  <c r="BB88" i="4" s="1"/>
  <c r="BB90" i="4" s="1"/>
  <c r="BB85" i="4"/>
  <c r="AV93" i="4"/>
  <c r="AV85" i="4"/>
  <c r="BB93" i="4"/>
  <c r="AJ87" i="4"/>
  <c r="AJ89" i="4" s="1"/>
  <c r="AJ91" i="4" s="1"/>
  <c r="AT86" i="4"/>
  <c r="AT88" i="4" s="1"/>
  <c r="AT90" i="4" s="1"/>
  <c r="AT93" i="4"/>
  <c r="AZ86" i="4"/>
  <c r="AZ88" i="4" s="1"/>
  <c r="AZ90" i="4" s="1"/>
  <c r="BA87" i="4"/>
  <c r="BA89" i="4" s="1"/>
  <c r="BA91" i="4" s="1"/>
  <c r="AV86" i="4"/>
  <c r="AV88" i="4" s="1"/>
  <c r="AV90" i="4" s="1"/>
  <c r="AT87" i="4"/>
  <c r="AT89" i="4" s="1"/>
  <c r="AT91" i="4" s="1"/>
  <c r="AU97" i="4"/>
  <c r="AZ97" i="4"/>
  <c r="AJ86" i="4"/>
  <c r="AJ88" i="4" s="1"/>
  <c r="AJ90" i="4" s="1"/>
  <c r="AZ87" i="4"/>
  <c r="AZ89" i="4" s="1"/>
  <c r="AZ91" i="4" s="1"/>
  <c r="AY97" i="4"/>
  <c r="AM97" i="4"/>
  <c r="AL97" i="4"/>
  <c r="AM92" i="4"/>
  <c r="BC86" i="4"/>
  <c r="BC88" i="4" s="1"/>
  <c r="BC90" i="4" s="1"/>
  <c r="AI86" i="4"/>
  <c r="AI88" i="4" s="1"/>
  <c r="AI90" i="4" s="1"/>
  <c r="AI93" i="4"/>
  <c r="AH97" i="4"/>
  <c r="BB97" i="4"/>
  <c r="AZ92" i="4"/>
  <c r="AJ92" i="4"/>
  <c r="AU87" i="4"/>
  <c r="AU89" i="4" s="1"/>
  <c r="AU91" i="4" s="1"/>
  <c r="AU92" i="4"/>
  <c r="AU86" i="4"/>
  <c r="AU88" i="4" s="1"/>
  <c r="AU90" i="4" s="1"/>
  <c r="AU93" i="4"/>
  <c r="AM93" i="4"/>
  <c r="AM86" i="4"/>
  <c r="AM88" i="4" s="1"/>
  <c r="AM90" i="4" s="1"/>
  <c r="AN92" i="4"/>
  <c r="AN86" i="4"/>
  <c r="AN88" i="4" s="1"/>
  <c r="AN90" i="4" s="1"/>
  <c r="AN93" i="4"/>
  <c r="BC92" i="4"/>
  <c r="AI97" i="4"/>
  <c r="AW93" i="4"/>
  <c r="BA92" i="4"/>
  <c r="AW92" i="4"/>
  <c r="AV97" i="4"/>
  <c r="AI92" i="4"/>
  <c r="AP93" i="4"/>
  <c r="H15" i="2"/>
  <c r="H14" i="4"/>
  <c r="AV87" i="4"/>
  <c r="AV89" i="4" s="1"/>
  <c r="AV91" i="4" s="1"/>
  <c r="H227" i="4"/>
  <c r="AP27" i="2"/>
  <c r="AP28" i="2" s="1"/>
  <c r="AX97" i="4"/>
  <c r="AY93" i="4"/>
  <c r="AY86" i="4"/>
  <c r="AY88" i="4" s="1"/>
  <c r="AY90" i="4" s="1"/>
  <c r="AL87" i="4"/>
  <c r="AL89" i="4" s="1"/>
  <c r="AL91" i="4" s="1"/>
  <c r="AQ86" i="4"/>
  <c r="AQ88" i="4" s="1"/>
  <c r="AQ90" i="4" s="1"/>
  <c r="AP97" i="4"/>
  <c r="AQ93" i="4"/>
  <c r="BC93" i="4"/>
  <c r="AQ87" i="4"/>
  <c r="AQ89" i="4" s="1"/>
  <c r="AQ91" i="4" s="1"/>
  <c r="AK97" i="4"/>
  <c r="BA97" i="4"/>
  <c r="AT92" i="4"/>
  <c r="AY92" i="4"/>
  <c r="AO86" i="4"/>
  <c r="AO88" i="4" s="1"/>
  <c r="AO90" i="4" s="1"/>
  <c r="BB87" i="4"/>
  <c r="BB89" i="4" s="1"/>
  <c r="BB91" i="4" s="1"/>
  <c r="AO87" i="4"/>
  <c r="AO89" i="4" s="1"/>
  <c r="AO91" i="4" s="1"/>
  <c r="AO92" i="4"/>
  <c r="BB92" i="4"/>
  <c r="AW87" i="4"/>
  <c r="AW89" i="4" s="1"/>
  <c r="AW91" i="4" s="1"/>
  <c r="BA93" i="4"/>
  <c r="AV92" i="4"/>
  <c r="AO93" i="4"/>
  <c r="US1" i="5"/>
  <c r="US1" i="9" s="1"/>
  <c r="RK88" i="4" l="1"/>
  <c r="RK90" i="4"/>
  <c r="RK91" i="4"/>
  <c r="RK89" i="4"/>
  <c r="AQ27" i="2"/>
  <c r="AQ28" i="2" s="1"/>
  <c r="I227" i="4"/>
  <c r="I14" i="4"/>
  <c r="I15" i="2"/>
  <c r="UT1" i="5"/>
  <c r="UT1" i="9" s="1"/>
  <c r="J227" i="4" l="1"/>
  <c r="AR27" i="2"/>
  <c r="AR28" i="2" s="1"/>
  <c r="J14" i="4"/>
  <c r="J15" i="2"/>
  <c r="S15" i="2" s="1" a="1"/>
  <c r="S15" i="2" s="1"/>
  <c r="UU1" i="5"/>
  <c r="UU1" i="9" s="1"/>
  <c r="K15" i="2" l="1"/>
  <c r="K14" i="4"/>
  <c r="K227" i="4"/>
  <c r="AS27" i="2"/>
  <c r="AS28" i="2" s="1"/>
  <c r="UV1" i="5"/>
  <c r="UV1" i="9" s="1"/>
  <c r="L227" i="4" l="1"/>
  <c r="AT27" i="2"/>
  <c r="AT28" i="2" s="1"/>
  <c r="L15" i="2"/>
  <c r="L14" i="4"/>
  <c r="UW1" i="5"/>
  <c r="UW1" i="9" s="1"/>
  <c r="M15" i="2" l="1"/>
  <c r="N15" i="2" s="1" a="1"/>
  <c r="N15" i="2" s="1"/>
  <c r="O15" i="2" s="1" a="1"/>
  <c r="O15" i="2" s="1"/>
  <c r="A15" i="4"/>
  <c r="AU27" i="2"/>
  <c r="A229" i="4"/>
  <c r="UX1" i="5"/>
  <c r="UX1" i="9" s="1"/>
  <c r="AJ29" i="2" l="1"/>
  <c r="B229" i="4"/>
  <c r="AU28" i="2"/>
  <c r="AV28" i="2" s="1" a="1"/>
  <c r="AV28" i="2" s="1"/>
  <c r="AV27" i="2" a="1"/>
  <c r="AV27" i="2" s="1"/>
  <c r="B15" i="4"/>
  <c r="B16" i="2"/>
  <c r="T15" i="2" a="1"/>
  <c r="T15" i="2" s="1"/>
  <c r="UY1" i="5"/>
  <c r="UY1" i="9" s="1"/>
  <c r="AK29" i="2" l="1"/>
  <c r="AK30" i="2" s="1"/>
  <c r="C229" i="4"/>
  <c r="C16" i="2"/>
  <c r="C15" i="4"/>
  <c r="AJ30" i="2"/>
  <c r="UZ1" i="5"/>
  <c r="UZ1" i="9" s="1"/>
  <c r="D229" i="4" l="1"/>
  <c r="AL29" i="2"/>
  <c r="D15" i="4"/>
  <c r="D16" i="2"/>
  <c r="Q16" i="2" s="1" a="1"/>
  <c r="Q16" i="2" s="1"/>
  <c r="VA1" i="5"/>
  <c r="VA1" i="9" s="1"/>
  <c r="E15" i="4" l="1"/>
  <c r="E16" i="2"/>
  <c r="AL30" i="2"/>
  <c r="AM29" i="2"/>
  <c r="AM30" i="2" s="1"/>
  <c r="E229" i="4"/>
  <c r="VB1" i="5"/>
  <c r="VB1" i="9" s="1"/>
  <c r="F229" i="4" l="1"/>
  <c r="AN29" i="2"/>
  <c r="AN30" i="2" s="1"/>
  <c r="F16" i="2"/>
  <c r="F15" i="4"/>
  <c r="VC1" i="5"/>
  <c r="VC1" i="9" s="1"/>
  <c r="G15" i="4" l="1"/>
  <c r="G16" i="2"/>
  <c r="R16" i="2" s="1" a="1"/>
  <c r="R16" i="2" s="1"/>
  <c r="AO29" i="2"/>
  <c r="AO30" i="2" s="1"/>
  <c r="G229" i="4"/>
  <c r="VD1" i="5"/>
  <c r="VD1" i="9" s="1"/>
  <c r="H229" i="4" l="1"/>
  <c r="AP29" i="2"/>
  <c r="H15" i="4"/>
  <c r="H16" i="2"/>
  <c r="VE1" i="5"/>
  <c r="VE1" i="9" s="1"/>
  <c r="I15" i="4" l="1"/>
  <c r="I16" i="2"/>
  <c r="AP30" i="2"/>
  <c r="AQ29" i="2"/>
  <c r="AQ30" i="2" s="1"/>
  <c r="I229" i="4"/>
  <c r="VF1" i="5"/>
  <c r="VF1" i="9" s="1"/>
  <c r="J229" i="4" l="1"/>
  <c r="AR29" i="2"/>
  <c r="AR30" i="2" s="1"/>
  <c r="J15" i="4"/>
  <c r="J16" i="2"/>
  <c r="S16" i="2" s="1" a="1"/>
  <c r="S16" i="2" s="1"/>
  <c r="VG1" i="5"/>
  <c r="VG1" i="9" s="1"/>
  <c r="K15" i="4" l="1"/>
  <c r="K16" i="2"/>
  <c r="K229" i="4"/>
  <c r="AS29" i="2"/>
  <c r="AS30" i="2" s="1"/>
  <c r="VH1" i="5"/>
  <c r="VH1" i="9" s="1"/>
  <c r="L229" i="4" l="1"/>
  <c r="AT29" i="2"/>
  <c r="AT30" i="2" s="1"/>
  <c r="L16" i="2"/>
  <c r="L15" i="4"/>
  <c r="VI1" i="5"/>
  <c r="VI1" i="9" s="1"/>
  <c r="A16" i="4" l="1"/>
  <c r="M16" i="2"/>
  <c r="N16" i="2" s="1" a="1"/>
  <c r="N16" i="2" s="1"/>
  <c r="O16" i="2" s="1" a="1"/>
  <c r="O16" i="2" s="1"/>
  <c r="A231" i="4"/>
  <c r="AU29" i="2"/>
  <c r="VJ1" i="5"/>
  <c r="VJ1" i="9" s="1"/>
  <c r="B231" i="4" l="1"/>
  <c r="AJ31" i="2"/>
  <c r="AU30" i="2"/>
  <c r="AV30" i="2" s="1" a="1"/>
  <c r="AV30" i="2" s="1"/>
  <c r="AV29" i="2" a="1"/>
  <c r="AV29" i="2" s="1"/>
  <c r="B17" i="2"/>
  <c r="B16" i="4"/>
  <c r="T16" i="2" a="1"/>
  <c r="T16" i="2" s="1"/>
  <c r="VK1" i="5"/>
  <c r="VK1" i="9" s="1"/>
  <c r="AJ32" i="2" l="1"/>
  <c r="C16" i="4"/>
  <c r="C17" i="2"/>
  <c r="AK31" i="2"/>
  <c r="AK32" i="2" s="1"/>
  <c r="C231" i="4"/>
  <c r="VL1" i="5"/>
  <c r="VL1" i="9" s="1"/>
  <c r="AL31" i="2" l="1"/>
  <c r="AL32" i="2" s="1"/>
  <c r="D231" i="4"/>
  <c r="D16" i="4"/>
  <c r="D17" i="2"/>
  <c r="Q17" i="2" s="1" a="1"/>
  <c r="Q17" i="2" s="1"/>
  <c r="VM1" i="5"/>
  <c r="VM1" i="9" s="1"/>
  <c r="E17" i="2" l="1"/>
  <c r="E16" i="4"/>
  <c r="AM31" i="2"/>
  <c r="AM32" i="2" s="1"/>
  <c r="E231" i="4"/>
  <c r="VN1" i="5"/>
  <c r="VN1" i="9" s="1"/>
  <c r="F16" i="4" l="1"/>
  <c r="F17" i="2"/>
  <c r="F231" i="4"/>
  <c r="AN31" i="2"/>
  <c r="AN32" i="2" s="1"/>
  <c r="VO1" i="5"/>
  <c r="VO1" i="9" s="1"/>
  <c r="AO31" i="2" l="1"/>
  <c r="AO32" i="2" s="1"/>
  <c r="G231" i="4"/>
  <c r="G16" i="4"/>
  <c r="G17" i="2"/>
  <c r="R17" i="2" s="1" a="1"/>
  <c r="R17" i="2" s="1"/>
  <c r="VP1" i="5"/>
  <c r="VP1" i="9" s="1"/>
  <c r="H17" i="2" l="1"/>
  <c r="H16" i="4"/>
  <c r="AP31" i="2"/>
  <c r="AP32" i="2" s="1"/>
  <c r="H231" i="4"/>
  <c r="VQ1" i="5"/>
  <c r="VQ1" i="9" s="1"/>
  <c r="AQ31" i="2" l="1"/>
  <c r="AQ32" i="2" s="1"/>
  <c r="I231" i="4"/>
  <c r="I16" i="4"/>
  <c r="I17" i="2"/>
  <c r="VR1" i="5"/>
  <c r="VR1" i="9" s="1"/>
  <c r="J17" i="2" l="1"/>
  <c r="S17" i="2" s="1" a="1"/>
  <c r="S17" i="2" s="1"/>
  <c r="J16" i="4"/>
  <c r="AR31" i="2"/>
  <c r="AR32" i="2" s="1"/>
  <c r="J231" i="4"/>
  <c r="VS1" i="5"/>
  <c r="VS1" i="9" s="1"/>
  <c r="K17" i="2" l="1"/>
  <c r="K16" i="4"/>
  <c r="AS31" i="2"/>
  <c r="AS32" i="2" s="1"/>
  <c r="K231" i="4"/>
  <c r="VT1" i="5"/>
  <c r="VT1" i="9" s="1"/>
  <c r="L16" i="4" l="1"/>
  <c r="L17" i="2"/>
  <c r="AT31" i="2"/>
  <c r="AT32" i="2" s="1"/>
  <c r="L231" i="4"/>
  <c r="VU1" i="5"/>
  <c r="VU1" i="9" s="1"/>
  <c r="A233" i="4" l="1"/>
  <c r="AU31" i="2"/>
  <c r="M17" i="2"/>
  <c r="A17" i="4"/>
  <c r="VV1" i="5"/>
  <c r="VV1" i="9" s="1"/>
  <c r="B18" i="2" l="1"/>
  <c r="B17" i="4"/>
  <c r="N17" i="2" a="1"/>
  <c r="N17" i="2" s="1"/>
  <c r="O17" i="2" s="1" a="1"/>
  <c r="O17" i="2" s="1"/>
  <c r="T17" i="2" a="1"/>
  <c r="T17" i="2" s="1"/>
  <c r="AU32" i="2"/>
  <c r="AV32" i="2" s="1" a="1"/>
  <c r="AV32" i="2" s="1"/>
  <c r="AV31" i="2" a="1"/>
  <c r="AV31" i="2" s="1"/>
  <c r="B233" i="4"/>
  <c r="AJ33" i="2"/>
  <c r="VW1" i="5"/>
  <c r="VW1" i="9" s="1"/>
  <c r="AJ34" i="2" l="1"/>
  <c r="AK33" i="2"/>
  <c r="AK34" i="2" s="1"/>
  <c r="C233" i="4"/>
  <c r="C17" i="4"/>
  <c r="C18" i="2"/>
  <c r="VX1" i="5"/>
  <c r="VX1" i="9" s="1"/>
  <c r="D17" i="4" l="1"/>
  <c r="D18" i="2"/>
  <c r="Q18" i="2" s="1" a="1"/>
  <c r="Q18" i="2" s="1"/>
  <c r="AL33" i="2"/>
  <c r="AL34" i="2" s="1"/>
  <c r="D233" i="4"/>
  <c r="VY1" i="5"/>
  <c r="VY1" i="9" s="1"/>
  <c r="AM33" i="2" l="1"/>
  <c r="AM34" i="2" s="1"/>
  <c r="E233" i="4"/>
  <c r="E18" i="2"/>
  <c r="E17" i="4"/>
  <c r="VZ1" i="5"/>
  <c r="VZ1" i="9" s="1"/>
  <c r="AN33" i="2" l="1"/>
  <c r="AN34" i="2" s="1"/>
  <c r="F233" i="4"/>
  <c r="F18" i="2"/>
  <c r="F17" i="4"/>
  <c r="WA1" i="5"/>
  <c r="WA1" i="9" s="1"/>
  <c r="G17" i="4" l="1"/>
  <c r="G18" i="2"/>
  <c r="R18" i="2" s="1" a="1"/>
  <c r="R18" i="2" s="1"/>
  <c r="G233" i="4"/>
  <c r="AO33" i="2"/>
  <c r="WB1" i="5"/>
  <c r="WB1" i="9" s="1"/>
  <c r="AO34" i="2" l="1"/>
  <c r="AP33" i="2"/>
  <c r="AP34" i="2" s="1"/>
  <c r="H233" i="4"/>
  <c r="H18" i="2"/>
  <c r="H17" i="4"/>
  <c r="WC1" i="5"/>
  <c r="WC1" i="9" s="1"/>
  <c r="I233" i="4" l="1"/>
  <c r="AQ33" i="2"/>
  <c r="AQ34" i="2" s="1"/>
  <c r="I18" i="2"/>
  <c r="I17" i="4"/>
  <c r="WD1" i="5"/>
  <c r="WD1" i="9" s="1"/>
  <c r="J18" i="2" l="1"/>
  <c r="S18" i="2" s="1" a="1"/>
  <c r="S18" i="2" s="1"/>
  <c r="J17" i="4"/>
  <c r="AR33" i="2"/>
  <c r="AR34" i="2" s="1"/>
  <c r="J233" i="4"/>
  <c r="WE1" i="5"/>
  <c r="WE1" i="9" s="1"/>
  <c r="AS33" i="2" l="1"/>
  <c r="AS34" i="2" s="1"/>
  <c r="K233" i="4"/>
  <c r="K18" i="2"/>
  <c r="K17" i="4"/>
  <c r="WF1" i="5"/>
  <c r="WF1" i="9" s="1"/>
  <c r="L17" i="4" l="1"/>
  <c r="L18" i="2"/>
  <c r="AT33" i="2"/>
  <c r="AT34" i="2" s="1"/>
  <c r="L233" i="4"/>
  <c r="WG1" i="5"/>
  <c r="WG1" i="9" s="1"/>
  <c r="A235" i="4" l="1"/>
  <c r="AU33" i="2"/>
  <c r="M18" i="2"/>
  <c r="A18" i="4"/>
  <c r="WH1" i="5"/>
  <c r="WH1" i="9" s="1"/>
  <c r="N18" i="2" l="1" a="1"/>
  <c r="N18" i="2" s="1"/>
  <c r="O18" i="2" s="1" a="1"/>
  <c r="O18" i="2" s="1"/>
  <c r="T18" i="2" a="1"/>
  <c r="T18" i="2" s="1"/>
  <c r="B19" i="2"/>
  <c r="B18" i="4"/>
  <c r="AU34" i="2"/>
  <c r="AV34" i="2" s="1" a="1"/>
  <c r="AV34" i="2" s="1"/>
  <c r="AV33" i="2" a="1"/>
  <c r="AV33" i="2" s="1"/>
  <c r="AJ35" i="2"/>
  <c r="B235" i="4"/>
  <c r="WI1" i="5"/>
  <c r="WI1" i="9" s="1"/>
  <c r="C235" i="4" l="1"/>
  <c r="AK35" i="2"/>
  <c r="AK36" i="2" s="1"/>
  <c r="AJ36" i="2"/>
  <c r="C19" i="2"/>
  <c r="C18" i="4"/>
  <c r="WJ1" i="5"/>
  <c r="WJ1" i="9" s="1"/>
  <c r="D18" i="4" l="1"/>
  <c r="D19" i="2"/>
  <c r="Q19" i="2" s="1" a="1"/>
  <c r="Q19" i="2" s="1"/>
  <c r="D235" i="4"/>
  <c r="AL35" i="2"/>
  <c r="WK1" i="5"/>
  <c r="WK1" i="9" s="1"/>
  <c r="AM35" i="2" l="1"/>
  <c r="AM36" i="2" s="1"/>
  <c r="E235" i="4"/>
  <c r="AL36" i="2"/>
  <c r="E18" i="4"/>
  <c r="E19" i="2"/>
  <c r="WL1" i="5"/>
  <c r="WL1" i="9" s="1"/>
  <c r="F235" i="4" l="1"/>
  <c r="AN35" i="2"/>
  <c r="F19" i="2"/>
  <c r="F18" i="4"/>
  <c r="WM1" i="5"/>
  <c r="WM1" i="9" s="1"/>
  <c r="G19" i="2" l="1"/>
  <c r="R19" i="2" s="1" a="1"/>
  <c r="R19" i="2" s="1"/>
  <c r="G18" i="4"/>
  <c r="AN36" i="2"/>
  <c r="G235" i="4"/>
  <c r="AO35" i="2"/>
  <c r="AO36" i="2" s="1"/>
  <c r="WN1" i="5"/>
  <c r="WN1" i="9" s="1"/>
  <c r="AP35" i="2" l="1"/>
  <c r="AP36" i="2" s="1"/>
  <c r="H235" i="4"/>
  <c r="H19" i="2"/>
  <c r="H18" i="4"/>
  <c r="WO1" i="5"/>
  <c r="WO1" i="9" s="1"/>
  <c r="I18" i="4" l="1"/>
  <c r="I19" i="2"/>
  <c r="AQ35" i="2"/>
  <c r="I235" i="4"/>
  <c r="WP1" i="5"/>
  <c r="WP1" i="9" s="1"/>
  <c r="AQ36" i="2" l="1"/>
  <c r="J235" i="4"/>
  <c r="AR35" i="2"/>
  <c r="AR36" i="2" s="1"/>
  <c r="J19" i="2"/>
  <c r="S19" i="2" s="1" a="1"/>
  <c r="S19" i="2" s="1"/>
  <c r="J18" i="4"/>
  <c r="WQ1" i="5"/>
  <c r="WQ1" i="9" s="1"/>
  <c r="K235" i="4" l="1"/>
  <c r="AS35" i="2"/>
  <c r="AS36" i="2" s="1"/>
  <c r="K19" i="2"/>
  <c r="K18" i="4"/>
  <c r="WR1" i="5"/>
  <c r="WR1" i="9" s="1"/>
  <c r="L18" i="4" l="1"/>
  <c r="L19" i="2"/>
  <c r="AT35" i="2"/>
  <c r="AT36" i="2" s="1"/>
  <c r="L235" i="4"/>
  <c r="WS1" i="5"/>
  <c r="WS1" i="9" s="1"/>
  <c r="AU35" i="2" l="1"/>
  <c r="A237" i="4"/>
  <c r="M19" i="2"/>
  <c r="N19" i="2" s="1" a="1"/>
  <c r="N19" i="2" s="1"/>
  <c r="O19" i="2" s="1" a="1"/>
  <c r="O19" i="2" s="1"/>
  <c r="A19" i="4"/>
  <c r="WT1" i="5"/>
  <c r="WT1" i="9" s="1"/>
  <c r="B20" i="2" l="1"/>
  <c r="B19" i="4"/>
  <c r="B237" i="4"/>
  <c r="AJ37" i="2"/>
  <c r="AU36" i="2"/>
  <c r="AV36" i="2" s="1" a="1"/>
  <c r="AV36" i="2" s="1"/>
  <c r="AV35" i="2" a="1"/>
  <c r="AV35" i="2" s="1"/>
  <c r="T19" i="2" a="1"/>
  <c r="T19" i="2" s="1"/>
  <c r="WU1" i="5"/>
  <c r="WU1" i="9" s="1"/>
  <c r="AJ38" i="2" l="1"/>
  <c r="C20" i="2"/>
  <c r="C19" i="4"/>
  <c r="C237" i="4"/>
  <c r="AK37" i="2"/>
  <c r="AK38" i="2" s="1"/>
  <c r="WV1" i="5"/>
  <c r="WV1" i="9" s="1"/>
  <c r="D20" i="2" l="1"/>
  <c r="D19" i="4"/>
  <c r="AL37" i="2"/>
  <c r="AL38" i="2" s="1"/>
  <c r="D237" i="4"/>
  <c r="WW1" i="5"/>
  <c r="WW1" i="9" s="1"/>
  <c r="E19" i="4" l="1"/>
  <c r="E20" i="2"/>
  <c r="E237" i="4"/>
  <c r="AM37" i="2"/>
  <c r="Q20" i="2" a="1"/>
  <c r="Q20" i="2" s="1"/>
  <c r="WX1" i="5"/>
  <c r="WX1" i="9" s="1"/>
  <c r="AN37" i="2" l="1"/>
  <c r="AN38" i="2" s="1"/>
  <c r="F237" i="4"/>
  <c r="AM38" i="2"/>
  <c r="F20" i="2"/>
  <c r="F19" i="4"/>
  <c r="WY1" i="5"/>
  <c r="WY1" i="9" s="1"/>
  <c r="G19" i="4" l="1"/>
  <c r="G20" i="2"/>
  <c r="R20" i="2" s="1" a="1"/>
  <c r="R20" i="2" s="1"/>
  <c r="AO37" i="2"/>
  <c r="G237" i="4"/>
  <c r="WZ1" i="5"/>
  <c r="WZ1" i="9" s="1"/>
  <c r="AO38" i="2" l="1"/>
  <c r="AP37" i="2"/>
  <c r="AP38" i="2" s="1"/>
  <c r="H237" i="4"/>
  <c r="H20" i="2"/>
  <c r="H19" i="4"/>
  <c r="XA1" i="5"/>
  <c r="XA1" i="9" s="1"/>
  <c r="I20" i="2" l="1"/>
  <c r="I19" i="4"/>
  <c r="I237" i="4"/>
  <c r="AQ37" i="2"/>
  <c r="AQ38" i="2" s="1"/>
  <c r="XB1" i="5"/>
  <c r="XB1" i="9" s="1"/>
  <c r="J237" i="4" l="1"/>
  <c r="AR37" i="2"/>
  <c r="AR38" i="2" s="1"/>
  <c r="J20" i="2"/>
  <c r="S20" i="2" s="1" a="1"/>
  <c r="S20" i="2" s="1"/>
  <c r="J19" i="4"/>
  <c r="XC1" i="5"/>
  <c r="XC1" i="9" s="1"/>
  <c r="K20" i="2" l="1"/>
  <c r="K19" i="4"/>
  <c r="AS37" i="2"/>
  <c r="AS38" i="2" s="1"/>
  <c r="K237" i="4"/>
  <c r="XD1" i="5"/>
  <c r="XD1" i="9" s="1"/>
  <c r="AT37" i="2" l="1"/>
  <c r="AT38" i="2" s="1"/>
  <c r="L237" i="4"/>
  <c r="L20" i="2"/>
  <c r="L19" i="4"/>
  <c r="XE1" i="5"/>
  <c r="XE1" i="9" s="1"/>
  <c r="M20" i="2" l="1"/>
  <c r="A20" i="4"/>
  <c r="A239" i="4"/>
  <c r="AU37" i="2"/>
  <c r="XF1" i="5"/>
  <c r="XF1" i="9" s="1"/>
  <c r="AU38" i="2" l="1"/>
  <c r="AV38" i="2" s="1" a="1"/>
  <c r="AV38" i="2" s="1"/>
  <c r="AV37" i="2" a="1"/>
  <c r="AV37" i="2" s="1"/>
  <c r="B239" i="4"/>
  <c r="AJ39" i="2"/>
  <c r="B21" i="2"/>
  <c r="B20" i="4"/>
  <c r="N20" i="2" a="1"/>
  <c r="N20" i="2" s="1"/>
  <c r="O20" i="2" s="1" a="1"/>
  <c r="O20" i="2" s="1"/>
  <c r="T20" i="2" a="1"/>
  <c r="T20" i="2" s="1"/>
  <c r="XG1" i="5"/>
  <c r="XG1" i="9" s="1"/>
  <c r="C21" i="2" l="1"/>
  <c r="C20" i="4"/>
  <c r="AK39" i="2"/>
  <c r="AK40" i="2" s="1"/>
  <c r="C239" i="4"/>
  <c r="AJ40" i="2"/>
  <c r="XH1" i="5"/>
  <c r="XH1" i="9" s="1"/>
  <c r="D21" i="2" l="1"/>
  <c r="Q21" i="2" s="1" a="1"/>
  <c r="Q21" i="2" s="1"/>
  <c r="D20" i="4"/>
  <c r="AL39" i="2"/>
  <c r="D239" i="4"/>
  <c r="XI1" i="5"/>
  <c r="XI1" i="9" s="1"/>
  <c r="E239" i="4" l="1"/>
  <c r="AM39" i="2"/>
  <c r="AM40" i="2" s="1"/>
  <c r="AL40" i="2"/>
  <c r="E20" i="4"/>
  <c r="E21" i="2"/>
  <c r="XJ1" i="5"/>
  <c r="XJ1" i="9" s="1"/>
  <c r="F20" i="4" l="1"/>
  <c r="F21" i="2"/>
  <c r="AN39" i="2"/>
  <c r="F239" i="4"/>
  <c r="XK1" i="5"/>
  <c r="XK1" i="9" s="1"/>
  <c r="AO39" i="2" l="1"/>
  <c r="AO40" i="2" s="1"/>
  <c r="G239" i="4"/>
  <c r="G20" i="4"/>
  <c r="G21" i="2"/>
  <c r="R21" i="2" s="1" a="1"/>
  <c r="R21" i="2" s="1"/>
  <c r="AN40" i="2"/>
  <c r="XL1" i="5"/>
  <c r="XL1" i="9" s="1"/>
  <c r="H21" i="2" l="1"/>
  <c r="H20" i="4"/>
  <c r="AP39" i="2"/>
  <c r="H239" i="4"/>
  <c r="XM1" i="5"/>
  <c r="XM1" i="9" s="1"/>
  <c r="AP40" i="2" l="1"/>
  <c r="I21" i="2"/>
  <c r="I20" i="4"/>
  <c r="AQ39" i="2"/>
  <c r="AQ40" i="2" s="1"/>
  <c r="I239" i="4"/>
  <c r="XN1" i="5"/>
  <c r="XN1" i="9" s="1"/>
  <c r="J239" i="4" l="1"/>
  <c r="AR39" i="2"/>
  <c r="AR40" i="2" s="1"/>
  <c r="J21" i="2"/>
  <c r="S21" i="2" s="1" a="1"/>
  <c r="S21" i="2" s="1"/>
  <c r="J20" i="4"/>
  <c r="XO1" i="5"/>
  <c r="XO1" i="9" s="1"/>
  <c r="K21" i="2" l="1"/>
  <c r="K20" i="4"/>
  <c r="AS39" i="2"/>
  <c r="AS40" i="2" s="1"/>
  <c r="K239" i="4"/>
  <c r="XP1" i="5"/>
  <c r="XP1" i="9" s="1"/>
  <c r="L239" i="4" l="1"/>
  <c r="AT39" i="2"/>
  <c r="AT40" i="2" s="1"/>
  <c r="L21" i="2"/>
  <c r="L20" i="4"/>
  <c r="XQ1" i="5"/>
  <c r="XQ1" i="9" s="1"/>
  <c r="M21" i="2" l="1"/>
  <c r="N21" i="2" s="1" a="1"/>
  <c r="N21" i="2" s="1"/>
  <c r="O21" i="2" s="1" a="1"/>
  <c r="O21" i="2" s="1"/>
  <c r="A21" i="4"/>
  <c r="AU39" i="2"/>
  <c r="A241" i="4"/>
  <c r="XR1" i="5"/>
  <c r="XR1" i="9" s="1"/>
  <c r="B241" i="4" l="1"/>
  <c r="AJ41" i="2"/>
  <c r="AU40" i="2"/>
  <c r="AV40" i="2" s="1" a="1"/>
  <c r="AV40" i="2" s="1"/>
  <c r="AV39" i="2" a="1"/>
  <c r="AV39" i="2" s="1"/>
  <c r="B22" i="2"/>
  <c r="B21" i="4"/>
  <c r="T21" i="2" a="1"/>
  <c r="T21" i="2" s="1"/>
  <c r="XS1" i="5"/>
  <c r="XS1" i="9" s="1"/>
  <c r="C21" i="4" l="1"/>
  <c r="C22" i="2"/>
  <c r="AJ42" i="2"/>
  <c r="AK41" i="2"/>
  <c r="AK42" i="2" s="1"/>
  <c r="C241" i="4"/>
  <c r="XT1" i="5"/>
  <c r="XT1" i="9" s="1"/>
  <c r="AL41" i="2" l="1"/>
  <c r="AL42" i="2" s="1"/>
  <c r="D241" i="4"/>
  <c r="D22" i="2"/>
  <c r="D21" i="4"/>
  <c r="XU1" i="5"/>
  <c r="XU1" i="9" s="1"/>
  <c r="E21" i="4" l="1"/>
  <c r="E22" i="2"/>
  <c r="AM41" i="2"/>
  <c r="E241" i="4"/>
  <c r="Q22" i="2" a="1"/>
  <c r="Q22" i="2" s="1"/>
  <c r="XV1" i="5"/>
  <c r="XV1" i="9" s="1"/>
  <c r="AM42" i="2" l="1"/>
  <c r="AN41" i="2"/>
  <c r="AN42" i="2" s="1"/>
  <c r="F241" i="4"/>
  <c r="F22" i="2"/>
  <c r="F21" i="4"/>
  <c r="XW1" i="5"/>
  <c r="XW1" i="9" s="1"/>
  <c r="G22" i="2" l="1"/>
  <c r="R22" i="2" s="1" a="1"/>
  <c r="R22" i="2" s="1"/>
  <c r="G21" i="4"/>
  <c r="AO41" i="2"/>
  <c r="AO42" i="2" s="1"/>
  <c r="G241" i="4"/>
  <c r="XX1" i="5"/>
  <c r="XX1" i="9" s="1"/>
  <c r="AP41" i="2" l="1"/>
  <c r="H241" i="4"/>
  <c r="H22" i="2"/>
  <c r="H21" i="4"/>
  <c r="XY1" i="5"/>
  <c r="XY1" i="9" s="1"/>
  <c r="AQ41" i="2" l="1"/>
  <c r="AQ42" i="2" s="1"/>
  <c r="I241" i="4"/>
  <c r="I21" i="4"/>
  <c r="I22" i="2"/>
  <c r="AP42" i="2"/>
  <c r="XZ1" i="5"/>
  <c r="XZ1" i="9" s="1"/>
  <c r="J22" i="2" l="1"/>
  <c r="S22" i="2" s="1" a="1"/>
  <c r="S22" i="2" s="1"/>
  <c r="J21" i="4"/>
  <c r="AR41" i="2"/>
  <c r="AR42" i="2" s="1"/>
  <c r="J241" i="4"/>
  <c r="YA1" i="5"/>
  <c r="YA1" i="9" s="1"/>
  <c r="K22" i="2" l="1"/>
  <c r="K21" i="4"/>
  <c r="K241" i="4"/>
  <c r="AS41" i="2"/>
  <c r="AS42" i="2" s="1"/>
  <c r="YB1" i="5"/>
  <c r="YB1" i="9" s="1"/>
  <c r="AT41" i="2" l="1"/>
  <c r="AT42" i="2" s="1"/>
  <c r="L241" i="4"/>
  <c r="L21" i="4"/>
  <c r="L22" i="2"/>
  <c r="YC1" i="5"/>
  <c r="YC1" i="9" s="1"/>
  <c r="A243" i="4" l="1"/>
  <c r="AU41" i="2"/>
  <c r="M22" i="2"/>
  <c r="N22" i="2" s="1" a="1"/>
  <c r="N22" i="2" s="1"/>
  <c r="O22" i="2" s="1" a="1"/>
  <c r="O22" i="2" s="1"/>
  <c r="A22" i="4"/>
  <c r="YD1" i="5"/>
  <c r="YD1" i="9" s="1"/>
  <c r="B22" i="4" l="1"/>
  <c r="B23" i="2"/>
  <c r="AJ43" i="2"/>
  <c r="B243" i="4"/>
  <c r="AU42" i="2"/>
  <c r="AV42" i="2" s="1" a="1"/>
  <c r="AV42" i="2" s="1"/>
  <c r="AV41" i="2" a="1"/>
  <c r="AV41" i="2" s="1"/>
  <c r="T22" i="2" a="1"/>
  <c r="T22" i="2" s="1"/>
  <c r="YE1" i="5"/>
  <c r="YE1" i="9" s="1"/>
  <c r="AJ44" i="2" l="1"/>
  <c r="C243" i="4"/>
  <c r="AK43" i="2"/>
  <c r="AK44" i="2" s="1"/>
  <c r="C22" i="4"/>
  <c r="C23" i="2"/>
  <c r="YF1" i="5"/>
  <c r="YF1" i="9" s="1"/>
  <c r="D22" i="4" l="1"/>
  <c r="D23" i="2"/>
  <c r="Q23" i="2" s="1" a="1"/>
  <c r="Q23" i="2" s="1"/>
  <c r="AL43" i="2"/>
  <c r="AL44" i="2" s="1"/>
  <c r="D243" i="4"/>
  <c r="YG1" i="5"/>
  <c r="YG1" i="9" s="1"/>
  <c r="AM43" i="2" l="1"/>
  <c r="AM44" i="2" s="1"/>
  <c r="E243" i="4"/>
  <c r="E23" i="2"/>
  <c r="E22" i="4"/>
  <c r="YH1" i="5"/>
  <c r="YH1" i="9" s="1"/>
  <c r="AN43" i="2" l="1"/>
  <c r="F243" i="4"/>
  <c r="F23" i="2"/>
  <c r="F22" i="4"/>
  <c r="YI1" i="5"/>
  <c r="YI1" i="9" s="1"/>
  <c r="AO43" i="2" l="1"/>
  <c r="AO44" i="2" s="1"/>
  <c r="G243" i="4"/>
  <c r="G23" i="2"/>
  <c r="R23" i="2" s="1" a="1"/>
  <c r="R23" i="2" s="1"/>
  <c r="G22" i="4"/>
  <c r="AN44" i="2"/>
  <c r="YJ1" i="5"/>
  <c r="YJ1" i="9" s="1"/>
  <c r="H23" i="2" l="1"/>
  <c r="H22" i="4"/>
  <c r="AP43" i="2"/>
  <c r="H243" i="4"/>
  <c r="YK1" i="5"/>
  <c r="YK1" i="9" s="1"/>
  <c r="I23" i="2" l="1"/>
  <c r="I22" i="4"/>
  <c r="AQ43" i="2"/>
  <c r="AQ44" i="2" s="1"/>
  <c r="I243" i="4"/>
  <c r="AP44" i="2"/>
  <c r="YL1" i="5"/>
  <c r="YL1" i="9" s="1"/>
  <c r="J22" i="4" l="1"/>
  <c r="J23" i="2"/>
  <c r="S23" i="2" s="1" a="1"/>
  <c r="S23" i="2" s="1"/>
  <c r="AR43" i="2"/>
  <c r="AR44" i="2" s="1"/>
  <c r="J243" i="4"/>
  <c r="YM1" i="5"/>
  <c r="YM1" i="9" s="1"/>
  <c r="K243" i="4" l="1"/>
  <c r="AS43" i="2"/>
  <c r="AS44" i="2" s="1"/>
  <c r="K23" i="2"/>
  <c r="K22" i="4"/>
  <c r="YN1" i="5"/>
  <c r="YN1" i="9" s="1"/>
  <c r="L22" i="4" l="1"/>
  <c r="L23" i="2"/>
  <c r="L243" i="4"/>
  <c r="AT43" i="2"/>
  <c r="AT44" i="2" s="1"/>
  <c r="YO1" i="5"/>
  <c r="YO1" i="9" s="1"/>
  <c r="A245" i="4" l="1"/>
  <c r="AU43" i="2"/>
  <c r="M23" i="2"/>
  <c r="N23" i="2" s="1" a="1"/>
  <c r="N23" i="2" s="1"/>
  <c r="A23" i="4"/>
  <c r="YP1" i="5"/>
  <c r="YP1" i="9" s="1"/>
  <c r="B24" i="2" l="1"/>
  <c r="B23" i="4"/>
  <c r="AU44" i="2"/>
  <c r="AV44" i="2" s="1" a="1"/>
  <c r="AV44" i="2" s="1"/>
  <c r="AV43" i="2" a="1"/>
  <c r="AV43" i="2" s="1"/>
  <c r="B245" i="4"/>
  <c r="AJ45" i="2"/>
  <c r="T23" i="2" a="1"/>
  <c r="T23" i="2" s="1"/>
  <c r="YQ1" i="5"/>
  <c r="YQ1" i="9" s="1"/>
  <c r="C245" i="4" l="1"/>
  <c r="AK45" i="2"/>
  <c r="AK46" i="2" s="1"/>
  <c r="C24" i="2"/>
  <c r="C23" i="4"/>
  <c r="AJ46" i="2"/>
  <c r="YR1" i="5"/>
  <c r="YR1" i="9" s="1"/>
  <c r="D23" i="4" l="1"/>
  <c r="D24" i="2"/>
  <c r="Q24" i="2" s="1" a="1"/>
  <c r="Q24" i="2" s="1"/>
  <c r="D245" i="4"/>
  <c r="AL45" i="2"/>
  <c r="YS1" i="5"/>
  <c r="YS1" i="9" s="1"/>
  <c r="AL46" i="2" l="1"/>
  <c r="E245" i="4"/>
  <c r="AM45" i="2"/>
  <c r="AM46" i="2" s="1"/>
  <c r="E24" i="2"/>
  <c r="E23" i="4"/>
  <c r="YT1" i="5"/>
  <c r="YT1" i="9" s="1"/>
  <c r="F23" i="4" l="1"/>
  <c r="F24" i="2"/>
  <c r="AN45" i="2"/>
  <c r="AN46" i="2" s="1"/>
  <c r="F245" i="4"/>
  <c r="YU1" i="5"/>
  <c r="YU1" i="9" s="1"/>
  <c r="AO45" i="2" l="1"/>
  <c r="AO46" i="2" s="1"/>
  <c r="G245" i="4"/>
  <c r="G24" i="2"/>
  <c r="R24" i="2" s="1" a="1"/>
  <c r="R24" i="2" s="1"/>
  <c r="G23" i="4"/>
  <c r="YV1" i="5"/>
  <c r="YV1" i="9" s="1"/>
  <c r="H23" i="4" l="1"/>
  <c r="H24" i="2"/>
  <c r="H245" i="4"/>
  <c r="AP45" i="2"/>
  <c r="YW1" i="5"/>
  <c r="YW1" i="9" s="1"/>
  <c r="I245" i="4" l="1"/>
  <c r="AQ45" i="2"/>
  <c r="AQ46" i="2" s="1"/>
  <c r="AP46" i="2"/>
  <c r="I24" i="2"/>
  <c r="I23" i="4"/>
  <c r="YX1" i="5"/>
  <c r="YX1" i="9" s="1"/>
  <c r="J24" i="2" l="1"/>
  <c r="S24" i="2" s="1" a="1"/>
  <c r="S24" i="2" s="1"/>
  <c r="J23" i="4"/>
  <c r="AR45" i="2"/>
  <c r="AR46" i="2" s="1"/>
  <c r="J245" i="4"/>
  <c r="YY1" i="5"/>
  <c r="YY1" i="9" s="1"/>
  <c r="K23" i="4" l="1"/>
  <c r="K24" i="2"/>
  <c r="K245" i="4"/>
  <c r="AS45" i="2"/>
  <c r="AS46" i="2" s="1"/>
  <c r="YZ1" i="5"/>
  <c r="YZ1" i="9" s="1"/>
  <c r="AT45" i="2" l="1"/>
  <c r="AT46" i="2" s="1"/>
  <c r="L245" i="4"/>
  <c r="L23" i="4"/>
  <c r="L24" i="2"/>
  <c r="ZA1" i="5"/>
  <c r="ZA1" i="9" s="1"/>
  <c r="A247" i="4" l="1"/>
  <c r="AU45" i="2"/>
  <c r="A24" i="4"/>
  <c r="M24" i="2"/>
  <c r="N24" i="2" s="1" a="1"/>
  <c r="N24" i="2" s="1"/>
  <c r="ZB1" i="5"/>
  <c r="ZB1" i="9" s="1"/>
  <c r="B25" i="2" l="1"/>
  <c r="B24" i="4"/>
  <c r="AU46" i="2"/>
  <c r="AV46" i="2" s="1" a="1"/>
  <c r="AV46" i="2" s="1"/>
  <c r="AV45" i="2" a="1"/>
  <c r="AV45" i="2" s="1"/>
  <c r="AJ47" i="2"/>
  <c r="B247" i="4"/>
  <c r="T24" i="2" a="1"/>
  <c r="T24" i="2" s="1"/>
  <c r="ZC1" i="5"/>
  <c r="ZC1" i="9" s="1"/>
  <c r="C247" i="4" l="1"/>
  <c r="AK47" i="2"/>
  <c r="AK48" i="2" s="1"/>
  <c r="C25" i="2"/>
  <c r="C24" i="4"/>
  <c r="AJ48" i="2"/>
  <c r="ZD1" i="5"/>
  <c r="ZD1" i="9" s="1"/>
  <c r="D25" i="2" l="1"/>
  <c r="D24" i="4"/>
  <c r="AL47" i="2"/>
  <c r="D247" i="4"/>
  <c r="ZE1" i="5"/>
  <c r="ZE1" i="9" s="1"/>
  <c r="E24" i="4" l="1"/>
  <c r="E25" i="2"/>
  <c r="AM47" i="2"/>
  <c r="AM48" i="2" s="1"/>
  <c r="E247" i="4"/>
  <c r="AL48" i="2"/>
  <c r="Q25" i="2" a="1"/>
  <c r="Q25" i="2" s="1"/>
  <c r="ZF1" i="5"/>
  <c r="ZF1" i="9" s="1"/>
  <c r="F247" i="4" l="1"/>
  <c r="AN47" i="2"/>
  <c r="AN48" i="2" s="1"/>
  <c r="F25" i="2"/>
  <c r="F24" i="4"/>
  <c r="ZG1" i="5"/>
  <c r="ZG1" i="9" s="1"/>
  <c r="AW11" i="3" l="1"/>
  <c r="AG11" i="3"/>
  <c r="AQ8" i="2" s="1"/>
  <c r="CN11" i="3"/>
  <c r="CO84" i="4" s="1"/>
  <c r="AF11" i="3"/>
  <c r="JJ11" i="3"/>
  <c r="JK84" i="4" s="1"/>
  <c r="CE11" i="3"/>
  <c r="CF84" i="4" s="1"/>
  <c r="EZ11" i="3"/>
  <c r="FA84" i="4" s="1"/>
  <c r="HW11" i="3"/>
  <c r="HX84" i="4" s="1"/>
  <c r="IM11" i="3"/>
  <c r="IN84" i="4" s="1"/>
  <c r="HI11" i="3"/>
  <c r="HJ84" i="4" s="1"/>
  <c r="BV11" i="3"/>
  <c r="AJ11" i="3"/>
  <c r="HE11" i="3"/>
  <c r="HF84" i="4" s="1"/>
  <c r="DO11" i="3"/>
  <c r="DP84" i="4" s="1"/>
  <c r="MA11" i="3"/>
  <c r="MB84" i="4" s="1"/>
  <c r="HV11" i="3"/>
  <c r="HW84" i="4" s="1"/>
  <c r="IA11" i="3"/>
  <c r="IB84" i="4" s="1"/>
  <c r="JW11" i="3"/>
  <c r="JX84" i="4" s="1"/>
  <c r="S11" i="3"/>
  <c r="DP11" i="3"/>
  <c r="DQ84" i="4" s="1"/>
  <c r="CL11" i="3"/>
  <c r="CM84" i="4" s="1"/>
  <c r="OC11" i="3"/>
  <c r="OD84" i="4" s="1"/>
  <c r="BC11" i="3"/>
  <c r="JI11" i="3"/>
  <c r="JJ84" i="4" s="1"/>
  <c r="AR11" i="3"/>
  <c r="FR11" i="3"/>
  <c r="FS84" i="4" s="1"/>
  <c r="DD11" i="3"/>
  <c r="DE84" i="4" s="1"/>
  <c r="T11" i="3"/>
  <c r="G25" i="2"/>
  <c r="R25" i="2" s="1" a="1"/>
  <c r="R25" i="2" s="1"/>
  <c r="G24" i="4"/>
  <c r="G247" i="4"/>
  <c r="AO47" i="2"/>
  <c r="AO48" i="2" s="1"/>
  <c r="AH84" i="4"/>
  <c r="BG36" i="2"/>
  <c r="BH36" i="2" s="1"/>
  <c r="AY36" i="2"/>
  <c r="AZ36" i="2" s="1"/>
  <c r="AN10" i="2"/>
  <c r="ZH1" i="5"/>
  <c r="ZH1" i="9" s="1"/>
  <c r="AX84" i="4" l="1"/>
  <c r="AX85" i="4" s="1"/>
  <c r="AU10" i="2"/>
  <c r="AY52" i="2"/>
  <c r="AZ52" i="2" s="1"/>
  <c r="BG52" i="2"/>
  <c r="BH52" i="2" s="1"/>
  <c r="BD84" i="4"/>
  <c r="BD85" i="4" s="1"/>
  <c r="BG58" i="2"/>
  <c r="BH58" i="2" s="1"/>
  <c r="AY58" i="2"/>
  <c r="AZ58" i="2" s="1"/>
  <c r="AO12" i="2"/>
  <c r="AV12" i="2" s="1" a="1"/>
  <c r="AV12" i="2" s="1"/>
  <c r="BW84" i="4"/>
  <c r="BW85" i="4" s="1"/>
  <c r="AY77" i="2"/>
  <c r="AZ77" i="2" s="1"/>
  <c r="BG77" i="2"/>
  <c r="BH77" i="2" s="1"/>
  <c r="AJ16" i="2"/>
  <c r="AV16" i="2" s="1" a="1"/>
  <c r="AV16" i="2" s="1"/>
  <c r="AK84" i="4"/>
  <c r="AK85" i="4" s="1"/>
  <c r="BG39" i="2"/>
  <c r="BH39" i="2" s="1"/>
  <c r="AY39" i="2"/>
  <c r="AZ39" i="2" s="1"/>
  <c r="AT8" i="2"/>
  <c r="AS84" i="4"/>
  <c r="AS85" i="4" s="1"/>
  <c r="BG47" i="2"/>
  <c r="BH47" i="2" s="1"/>
  <c r="AP10" i="2"/>
  <c r="AY47" i="2"/>
  <c r="AZ47" i="2" s="1"/>
  <c r="AG84" i="4"/>
  <c r="AG85" i="4" s="1"/>
  <c r="AP8" i="2"/>
  <c r="AY35" i="2"/>
  <c r="AZ35" i="2" s="1"/>
  <c r="BG35" i="2"/>
  <c r="BH35" i="2" s="1"/>
  <c r="W12" i="2"/>
  <c r="U84" i="4"/>
  <c r="BG23" i="2"/>
  <c r="BH23" i="2" s="1"/>
  <c r="AY23" i="2"/>
  <c r="AZ23" i="2" s="1"/>
  <c r="AP6" i="2"/>
  <c r="IA97" i="4"/>
  <c r="IB86" i="4"/>
  <c r="IB88" i="4" s="1"/>
  <c r="IB90" i="4" s="1"/>
  <c r="IB93" i="4"/>
  <c r="IB87" i="4"/>
  <c r="IB40" i="4" a="1"/>
  <c r="IB40" i="4" s="1"/>
  <c r="IB92" i="4"/>
  <c r="HJ40" i="4" a="1"/>
  <c r="HJ40" i="4" s="1"/>
  <c r="HI97" i="4"/>
  <c r="HJ86" i="4"/>
  <c r="HJ88" i="4" s="1"/>
  <c r="HJ90" i="4" s="1"/>
  <c r="HJ93" i="4"/>
  <c r="HJ87" i="4"/>
  <c r="HJ92" i="4"/>
  <c r="HV97" i="4"/>
  <c r="HW93" i="4"/>
  <c r="HW40" i="4" a="1"/>
  <c r="HW40" i="4" s="1"/>
  <c r="HW86" i="4"/>
  <c r="HW88" i="4" s="1"/>
  <c r="HW90" i="4" s="1"/>
  <c r="HW87" i="4"/>
  <c r="HW92" i="4"/>
  <c r="DP86" i="4"/>
  <c r="DP88" i="4" s="1"/>
  <c r="DP90" i="4" s="1"/>
  <c r="DP92" i="4"/>
  <c r="DP93" i="4"/>
  <c r="DP40" i="4" a="1"/>
  <c r="DP40" i="4" s="1"/>
  <c r="DO97" i="4"/>
  <c r="DP87" i="4"/>
  <c r="DP89" i="4" s="1"/>
  <c r="DP91" i="4" s="1"/>
  <c r="FS93" i="4"/>
  <c r="FS87" i="4"/>
  <c r="FS89" i="4" s="1"/>
  <c r="FS91" i="4" s="1"/>
  <c r="FR97" i="4"/>
  <c r="FS40" i="4" a="1"/>
  <c r="FS40" i="4" s="1"/>
  <c r="FS86" i="4"/>
  <c r="FS88" i="4" s="1"/>
  <c r="FS90" i="4" s="1"/>
  <c r="FS92" i="4"/>
  <c r="MB87" i="4"/>
  <c r="MB40" i="4" a="1"/>
  <c r="MB40" i="4" s="1"/>
  <c r="MB93" i="4"/>
  <c r="MA97" i="4"/>
  <c r="MB86" i="4"/>
  <c r="MB92" i="4"/>
  <c r="IN93" i="4"/>
  <c r="IM97" i="4"/>
  <c r="IN40" i="4" a="1"/>
  <c r="IN40" i="4" s="1"/>
  <c r="IN87" i="4"/>
  <c r="IN86" i="4"/>
  <c r="IN92" i="4"/>
  <c r="HX93" i="4"/>
  <c r="HX87" i="4"/>
  <c r="HX40" i="4" a="1"/>
  <c r="HX40" i="4" s="1"/>
  <c r="HX86" i="4"/>
  <c r="HW97" i="4"/>
  <c r="HX92" i="4"/>
  <c r="HF40" i="4" a="1"/>
  <c r="HF40" i="4" s="1"/>
  <c r="HF87" i="4"/>
  <c r="HF89" i="4" s="1"/>
  <c r="HF91" i="4" s="1"/>
  <c r="HF86" i="4"/>
  <c r="HF93" i="4"/>
  <c r="HE97" i="4"/>
  <c r="HF92" i="4"/>
  <c r="DE87" i="4"/>
  <c r="DE89" i="4" s="1"/>
  <c r="DE91" i="4" s="1"/>
  <c r="DE93" i="4"/>
  <c r="DD97" i="4"/>
  <c r="DE92" i="4"/>
  <c r="DE40" i="4" a="1"/>
  <c r="DE40" i="4" s="1"/>
  <c r="DE86" i="4"/>
  <c r="DE88" i="4" s="1"/>
  <c r="DE90" i="4" s="1"/>
  <c r="JJ93" i="4"/>
  <c r="JI97" i="4"/>
  <c r="JJ40" i="4" a="1"/>
  <c r="JJ40" i="4" s="1"/>
  <c r="JJ87" i="4"/>
  <c r="JJ86" i="4"/>
  <c r="JJ92" i="4"/>
  <c r="CF86" i="4"/>
  <c r="CF88" i="4" s="1"/>
  <c r="CF90" i="4" s="1"/>
  <c r="CF92" i="4"/>
  <c r="CE97" i="4"/>
  <c r="CF87" i="4"/>
  <c r="CF89" i="4" s="1"/>
  <c r="CF91" i="4" s="1"/>
  <c r="CF93" i="4"/>
  <c r="BD87" i="4"/>
  <c r="BD89" i="4" s="1"/>
  <c r="BD91" i="4" s="1"/>
  <c r="BD92" i="4"/>
  <c r="JK93" i="4"/>
  <c r="JK87" i="4"/>
  <c r="JJ97" i="4"/>
  <c r="JK86" i="4"/>
  <c r="JK40" i="4" a="1"/>
  <c r="JK40" i="4" s="1"/>
  <c r="JK92" i="4"/>
  <c r="EZ97" i="4"/>
  <c r="FA86" i="4"/>
  <c r="FA88" i="4" s="1"/>
  <c r="FA90" i="4" s="1"/>
  <c r="FA40" i="4" a="1"/>
  <c r="FA40" i="4" s="1"/>
  <c r="FA87" i="4"/>
  <c r="FA89" i="4" s="1"/>
  <c r="FA91" i="4" s="1"/>
  <c r="FA93" i="4"/>
  <c r="FA92" i="4"/>
  <c r="OD40" i="4" a="1"/>
  <c r="OD40" i="4" s="1"/>
  <c r="OD87" i="4"/>
  <c r="OD86" i="4"/>
  <c r="OD93" i="4"/>
  <c r="OC97" i="4"/>
  <c r="OD92" i="4"/>
  <c r="W13" i="2"/>
  <c r="B44" i="1" s="1"/>
  <c r="CM85" i="4"/>
  <c r="CM86" i="4"/>
  <c r="CM88" i="4" s="1"/>
  <c r="CM90" i="4" s="1"/>
  <c r="CM87" i="4"/>
  <c r="CM89" i="4" s="1"/>
  <c r="CM91" i="4" s="1"/>
  <c r="CM92" i="4"/>
  <c r="CM93" i="4"/>
  <c r="CL97" i="4"/>
  <c r="CO85" i="4"/>
  <c r="CO86" i="4"/>
  <c r="CO88" i="4" s="1"/>
  <c r="CO90" i="4" s="1"/>
  <c r="CO92" i="4"/>
  <c r="CN97" i="4"/>
  <c r="CO93" i="4"/>
  <c r="CO87" i="4"/>
  <c r="CO89" i="4" s="1"/>
  <c r="CO91" i="4" s="1"/>
  <c r="W14" i="2"/>
  <c r="W15" i="2" s="1"/>
  <c r="DQ87" i="4"/>
  <c r="DQ89" i="4" s="1"/>
  <c r="DQ91" i="4" s="1"/>
  <c r="DQ40" i="4" a="1"/>
  <c r="DQ40" i="4" s="1"/>
  <c r="DQ92" i="4"/>
  <c r="DQ93" i="4"/>
  <c r="DP97" i="4"/>
  <c r="DQ86" i="4"/>
  <c r="DQ88" i="4" s="1"/>
  <c r="DQ90" i="4" s="1"/>
  <c r="AX93" i="4"/>
  <c r="AX86" i="4"/>
  <c r="AX88" i="4" s="1"/>
  <c r="AX90" i="4" s="1"/>
  <c r="AX87" i="4"/>
  <c r="AX89" i="4" s="1"/>
  <c r="AX91" i="4" s="1"/>
  <c r="AX92" i="4"/>
  <c r="AW97" i="4"/>
  <c r="T84" i="4"/>
  <c r="BG22" i="2"/>
  <c r="BH22" i="2" s="1"/>
  <c r="AY22" i="2"/>
  <c r="AZ22" i="2" s="1"/>
  <c r="AO6" i="2"/>
  <c r="JW97" i="4"/>
  <c r="JX86" i="4"/>
  <c r="JX93" i="4"/>
  <c r="JX87" i="4"/>
  <c r="JX40" i="4" a="1"/>
  <c r="JX40" i="4" s="1"/>
  <c r="JX92" i="4"/>
  <c r="AH85" i="4"/>
  <c r="CH40" i="4" a="1"/>
  <c r="CH40" i="4" s="1"/>
  <c r="CG40" i="4" a="1"/>
  <c r="CG40" i="4" s="1"/>
  <c r="CR40" i="4" a="1"/>
  <c r="CR40" i="4" s="1"/>
  <c r="CO40" i="4" a="1"/>
  <c r="CO40" i="4" s="1"/>
  <c r="CW40" i="4" a="1"/>
  <c r="CW40" i="4" s="1"/>
  <c r="CK40" i="4" a="1"/>
  <c r="CK40" i="4" s="1"/>
  <c r="CU40" i="4" a="1"/>
  <c r="CU40" i="4" s="1"/>
  <c r="CM40" i="4" a="1"/>
  <c r="CM40" i="4" s="1"/>
  <c r="CX40" i="4" a="1"/>
  <c r="CX40" i="4" s="1"/>
  <c r="CD40" i="4" a="1"/>
  <c r="CD40" i="4" s="1"/>
  <c r="CB40" i="4" a="1"/>
  <c r="CB40" i="4" s="1"/>
  <c r="CE40" i="4" a="1"/>
  <c r="CE40" i="4" s="1"/>
  <c r="CP40" i="4" a="1"/>
  <c r="CP40" i="4" s="1"/>
  <c r="CT40" i="4" a="1"/>
  <c r="CT40" i="4" s="1"/>
  <c r="CS40" i="4" a="1"/>
  <c r="CS40" i="4" s="1"/>
  <c r="CV40" i="4" a="1"/>
  <c r="CV40" i="4" s="1"/>
  <c r="CN40" i="4" a="1"/>
  <c r="CN40" i="4" s="1"/>
  <c r="CF40" i="4" a="1"/>
  <c r="CF40" i="4" s="1"/>
  <c r="CQ40" i="4" a="1"/>
  <c r="CQ40" i="4" s="1"/>
  <c r="CL40" i="4" a="1"/>
  <c r="CL40" i="4" s="1"/>
  <c r="CC40" i="4" a="1"/>
  <c r="CC40" i="4" s="1"/>
  <c r="CI40" i="4" a="1"/>
  <c r="CI40" i="4" s="1"/>
  <c r="CJ40" i="4" a="1"/>
  <c r="CJ40" i="4" s="1"/>
  <c r="AP47" i="2"/>
  <c r="H247" i="4"/>
  <c r="H24" i="4"/>
  <c r="H25" i="2"/>
  <c r="AH86" i="4"/>
  <c r="AH88" i="4" s="1"/>
  <c r="AH92" i="4"/>
  <c r="AG97" i="4"/>
  <c r="AH87" i="4"/>
  <c r="AH89" i="4" s="1"/>
  <c r="AH93" i="4"/>
  <c r="ZI1" i="5"/>
  <c r="ZI1" i="9" s="1"/>
  <c r="AR40" i="4" l="1" a="1"/>
  <c r="AR40" i="4" s="1"/>
  <c r="BH40" i="4" a="1"/>
  <c r="BH40" i="4" s="1"/>
  <c r="AJ97" i="4"/>
  <c r="BC40" i="4" a="1"/>
  <c r="BC40" i="4" s="1"/>
  <c r="CA40" i="4" a="1"/>
  <c r="CA40" i="4" s="1"/>
  <c r="BW87" i="4"/>
  <c r="BW89" i="4" s="1"/>
  <c r="BW91" i="4" s="1"/>
  <c r="BV97" i="4"/>
  <c r="BL40" i="4" a="1"/>
  <c r="BL40" i="4" s="1"/>
  <c r="BO40" i="4" a="1"/>
  <c r="BO40" i="4" s="1"/>
  <c r="BW92" i="4"/>
  <c r="AK86" i="4"/>
  <c r="AK88" i="4" s="1"/>
  <c r="AK90" i="4" s="1"/>
  <c r="AY40" i="4" a="1"/>
  <c r="AY40" i="4" s="1"/>
  <c r="BU40" i="4" a="1"/>
  <c r="BU40" i="4" s="1"/>
  <c r="BS40" i="4" a="1"/>
  <c r="BS40" i="4" s="1"/>
  <c r="AW40" i="4" a="1"/>
  <c r="AW40" i="4" s="1"/>
  <c r="AS40" i="4" a="1"/>
  <c r="AS40" i="4" s="1"/>
  <c r="BD40" i="4" a="1"/>
  <c r="BD40" i="4" s="1"/>
  <c r="BW93" i="4"/>
  <c r="AU40" i="4" a="1"/>
  <c r="AU40" i="4" s="1"/>
  <c r="BZ40" i="4" a="1"/>
  <c r="BZ40" i="4" s="1"/>
  <c r="BW86" i="4"/>
  <c r="BW88" i="4" s="1"/>
  <c r="BW90" i="4" s="1"/>
  <c r="BR40" i="4" a="1"/>
  <c r="BR40" i="4" s="1"/>
  <c r="BI40" i="4" a="1"/>
  <c r="BI40" i="4" s="1"/>
  <c r="BF40" i="4" a="1"/>
  <c r="BF40" i="4" s="1"/>
  <c r="AZ40" i="4" a="1"/>
  <c r="AZ40" i="4" s="1"/>
  <c r="BB40" i="4" a="1"/>
  <c r="BB40" i="4" s="1"/>
  <c r="AS92" i="4"/>
  <c r="BN40" i="4" a="1"/>
  <c r="BN40" i="4" s="1"/>
  <c r="BK40" i="4" a="1"/>
  <c r="BK40" i="4" s="1"/>
  <c r="BC97" i="4"/>
  <c r="AK87" i="4"/>
  <c r="AK89" i="4" s="1"/>
  <c r="AK91" i="4" s="1"/>
  <c r="AV8" i="2" a="1"/>
  <c r="AV8" i="2" s="1"/>
  <c r="BM40" i="4" a="1"/>
  <c r="BM40" i="4" s="1"/>
  <c r="AX40" i="4" a="1"/>
  <c r="AX40" i="4" s="1"/>
  <c r="BQ40" i="4" a="1"/>
  <c r="BQ40" i="4" s="1"/>
  <c r="BY40" i="4" a="1"/>
  <c r="BY40" i="4" s="1"/>
  <c r="AS93" i="4"/>
  <c r="BE40" i="4" a="1"/>
  <c r="BE40" i="4" s="1"/>
  <c r="AS86" i="4"/>
  <c r="AS88" i="4" s="1"/>
  <c r="AS90" i="4" s="1"/>
  <c r="BX40" i="4" a="1"/>
  <c r="BX40" i="4" s="1"/>
  <c r="BD86" i="4"/>
  <c r="BD88" i="4" s="1"/>
  <c r="BD90" i="4" s="1"/>
  <c r="AK92" i="4"/>
  <c r="AV40" i="4" a="1"/>
  <c r="AV40" i="4" s="1"/>
  <c r="BV40" i="4" a="1"/>
  <c r="BV40" i="4" s="1"/>
  <c r="AS87" i="4"/>
  <c r="AS89" i="4" s="1"/>
  <c r="AS91" i="4" s="1"/>
  <c r="BP40" i="4" a="1"/>
  <c r="BP40" i="4" s="1"/>
  <c r="AT40" i="4" a="1"/>
  <c r="AT40" i="4" s="1"/>
  <c r="BJ40" i="4" a="1"/>
  <c r="BJ40" i="4" s="1"/>
  <c r="BD93" i="4"/>
  <c r="BG40" i="4" a="1"/>
  <c r="BG40" i="4" s="1"/>
  <c r="BT40" i="4" a="1"/>
  <c r="BT40" i="4" s="1"/>
  <c r="BA40" i="4" a="1"/>
  <c r="BA40" i="4" s="1"/>
  <c r="BW40" i="4" a="1"/>
  <c r="BW40" i="4" s="1"/>
  <c r="AK93" i="4"/>
  <c r="AV10" i="2" a="1"/>
  <c r="AV10" i="2" s="1"/>
  <c r="AM40" i="4" a="1"/>
  <c r="AM40" i="4" s="1"/>
  <c r="AJ40" i="4" a="1"/>
  <c r="AJ40" i="4" s="1"/>
  <c r="AR97" i="4"/>
  <c r="AG92" i="4"/>
  <c r="V11" i="2"/>
  <c r="AF40" i="4" a="1"/>
  <c r="AF40" i="4" s="1"/>
  <c r="AK40" i="4" a="1"/>
  <c r="AK40" i="4" s="1"/>
  <c r="AG86" i="4"/>
  <c r="AG88" i="4" s="1"/>
  <c r="AG90" i="4" s="1"/>
  <c r="AG87" i="4"/>
  <c r="AG89" i="4" s="1"/>
  <c r="AG91" i="4" s="1"/>
  <c r="AN40" i="4" a="1"/>
  <c r="AN40" i="4" s="1"/>
  <c r="AO40" i="4" a="1"/>
  <c r="AO40" i="4" s="1"/>
  <c r="AI40" i="4" a="1"/>
  <c r="AI40" i="4" s="1"/>
  <c r="AG93" i="4"/>
  <c r="AG40" i="4" a="1"/>
  <c r="AG40" i="4" s="1"/>
  <c r="AH40" i="4" a="1"/>
  <c r="AH40" i="4" s="1"/>
  <c r="AP40" i="4" a="1"/>
  <c r="AP40" i="4" s="1"/>
  <c r="AF97" i="4"/>
  <c r="AL40" i="4" a="1"/>
  <c r="AL40" i="4" s="1"/>
  <c r="AQ40" i="4" a="1"/>
  <c r="AQ40" i="4" s="1"/>
  <c r="AB11" i="2"/>
  <c r="Y11" i="2"/>
  <c r="AA40" i="4" a="1"/>
  <c r="AA40" i="4" s="1"/>
  <c r="AB40" i="4" a="1"/>
  <c r="AB40" i="4" s="1"/>
  <c r="Y40" i="4" a="1"/>
  <c r="Y40" i="4" s="1"/>
  <c r="Z40" i="4" a="1"/>
  <c r="Z40" i="4" s="1"/>
  <c r="W40" i="4" a="1"/>
  <c r="W40" i="4" s="1"/>
  <c r="AE40" i="4" a="1"/>
  <c r="AE40" i="4" s="1"/>
  <c r="X40" i="4" a="1"/>
  <c r="X40" i="4" s="1"/>
  <c r="AD40" i="4" a="1"/>
  <c r="AD40" i="4" s="1"/>
  <c r="AC40" i="4" a="1"/>
  <c r="AC40" i="4" s="1"/>
  <c r="V40" i="4" a="1"/>
  <c r="V40" i="4" s="1"/>
  <c r="IN91" i="4"/>
  <c r="IN89" i="4"/>
  <c r="MB88" i="4"/>
  <c r="MB90" i="4"/>
  <c r="HX91" i="4"/>
  <c r="HX89" i="4"/>
  <c r="IN88" i="4"/>
  <c r="IN90" i="4"/>
  <c r="JJ88" i="4"/>
  <c r="JJ90" i="4"/>
  <c r="JX90" i="4"/>
  <c r="JX88" i="4"/>
  <c r="JJ89" i="4"/>
  <c r="JJ91" i="4"/>
  <c r="HF88" i="4"/>
  <c r="HF90" i="4"/>
  <c r="JX89" i="4"/>
  <c r="JX91" i="4"/>
  <c r="IB91" i="4"/>
  <c r="IB89" i="4"/>
  <c r="HJ89" i="4"/>
  <c r="HJ91" i="4"/>
  <c r="JK88" i="4"/>
  <c r="JK90" i="4"/>
  <c r="MB89" i="4"/>
  <c r="MB91" i="4"/>
  <c r="AV6" i="2" a="1"/>
  <c r="AV6" i="2" s="1"/>
  <c r="HW91" i="4"/>
  <c r="HW89" i="4"/>
  <c r="OD90" i="4"/>
  <c r="OD88" i="4"/>
  <c r="JK89" i="4"/>
  <c r="JK91" i="4"/>
  <c r="S97" i="4"/>
  <c r="T86" i="4"/>
  <c r="T88" i="4" s="1"/>
  <c r="T90" i="4" s="1"/>
  <c r="T87" i="4"/>
  <c r="T89" i="4" s="1"/>
  <c r="T91" i="4" s="1"/>
  <c r="T40" i="4" a="1"/>
  <c r="T40" i="4" s="1"/>
  <c r="T92" i="4"/>
  <c r="T93" i="4"/>
  <c r="T85" i="4"/>
  <c r="OD89" i="4"/>
  <c r="OD91" i="4"/>
  <c r="HX88" i="4"/>
  <c r="HX90" i="4"/>
  <c r="U87" i="4"/>
  <c r="U89" i="4" s="1"/>
  <c r="U91" i="4" s="1"/>
  <c r="U40" i="4" a="1"/>
  <c r="U40" i="4" s="1"/>
  <c r="U86" i="4"/>
  <c r="U88" i="4" s="1"/>
  <c r="U90" i="4" s="1"/>
  <c r="T97" i="4"/>
  <c r="U85" i="4"/>
  <c r="U93" i="4"/>
  <c r="U92" i="4"/>
  <c r="I25" i="2"/>
  <c r="I24" i="4"/>
  <c r="AQ47" i="2"/>
  <c r="AQ48" i="2" s="1"/>
  <c r="I247" i="4"/>
  <c r="AP48" i="2"/>
  <c r="AH91" i="4"/>
  <c r="AH90" i="4"/>
  <c r="ZJ1" i="5"/>
  <c r="ZJ1" i="9" s="1"/>
  <c r="W21" i="2" l="1"/>
  <c r="W23" i="2"/>
  <c r="AC14" i="2"/>
  <c r="AC15" i="2" s="1"/>
  <c r="B100" i="4"/>
  <c r="B101" i="4" s="1"/>
  <c r="B102" i="4" s="1"/>
  <c r="AC13" i="2"/>
  <c r="AC18" i="2"/>
  <c r="Z14" i="2"/>
  <c r="Z15" i="2" s="1"/>
  <c r="AC12" i="2"/>
  <c r="AC19" i="2"/>
  <c r="AC16" i="2"/>
  <c r="BD5" i="2" s="1"/>
  <c r="AF16" i="2" s="1"/>
  <c r="AC17" i="2"/>
  <c r="W20" i="2"/>
  <c r="W22" i="2" a="1"/>
  <c r="W22" i="2" s="1"/>
  <c r="Z12" i="2"/>
  <c r="Z16" i="2"/>
  <c r="BD2" i="2" s="1"/>
  <c r="BD3" i="2" s="1"/>
  <c r="AF14" i="2" s="1"/>
  <c r="Z19" i="2"/>
  <c r="Z17" i="2"/>
  <c r="Z18" i="2"/>
  <c r="Z13" i="2"/>
  <c r="AR47" i="2"/>
  <c r="AR48" i="2" s="1"/>
  <c r="J247" i="4"/>
  <c r="J24" i="4"/>
  <c r="J25" i="2"/>
  <c r="S25" i="2" s="1" a="1"/>
  <c r="S25" i="2" s="1"/>
  <c r="Z21" i="2"/>
  <c r="Z22" i="2"/>
  <c r="Z20" i="2"/>
  <c r="BL2" i="2" s="1"/>
  <c r="Z23" i="2"/>
  <c r="AC21" i="2"/>
  <c r="AC23" i="2"/>
  <c r="AC22" i="2"/>
  <c r="AC20" i="2"/>
  <c r="BL4" i="2" s="1"/>
  <c r="ZK1" i="5"/>
  <c r="ZK1" i="9" s="1"/>
  <c r="C100" i="4" l="1"/>
  <c r="C101" i="4" s="1"/>
  <c r="C102" i="4" s="1"/>
  <c r="BD4" i="2"/>
  <c r="AF15" i="2" s="1"/>
  <c r="AF13" i="2"/>
  <c r="K25" i="2"/>
  <c r="K24" i="4"/>
  <c r="K247" i="4"/>
  <c r="AS47" i="2"/>
  <c r="AS48" i="2" s="1"/>
  <c r="AF18" i="2"/>
  <c r="BL3" i="2"/>
  <c r="AF19" i="2" s="1"/>
  <c r="AF20" i="2"/>
  <c r="BL5" i="2"/>
  <c r="AF21" i="2" s="1"/>
  <c r="ZL1" i="5"/>
  <c r="ZL1" i="9" s="1"/>
  <c r="D100" i="4" l="1"/>
  <c r="L24" i="4"/>
  <c r="L25" i="2"/>
  <c r="AT47" i="2"/>
  <c r="AT48" i="2" s="1"/>
  <c r="L247" i="4"/>
  <c r="ZM1" i="5"/>
  <c r="ZM1" i="9" s="1"/>
  <c r="D101" i="4" l="1"/>
  <c r="D102" i="4" s="1"/>
  <c r="E100" i="4"/>
  <c r="A249" i="4"/>
  <c r="AU47" i="2"/>
  <c r="M25" i="2"/>
  <c r="N25" i="2" s="1" a="1"/>
  <c r="N25" i="2" s="1"/>
  <c r="A25" i="4"/>
  <c r="ZN1" i="5"/>
  <c r="ZN1" i="9" s="1"/>
  <c r="F100" i="4" l="1"/>
  <c r="E101" i="4"/>
  <c r="E102" i="4" s="1"/>
  <c r="B25" i="4"/>
  <c r="B26" i="2"/>
  <c r="B249" i="4"/>
  <c r="AJ49" i="2"/>
  <c r="AU48" i="2"/>
  <c r="AV48" i="2" s="1" a="1"/>
  <c r="AV48" i="2" s="1"/>
  <c r="AV47" i="2" a="1"/>
  <c r="AV47" i="2" s="1"/>
  <c r="T25" i="2" a="1"/>
  <c r="T25" i="2" s="1"/>
  <c r="ZO1" i="5"/>
  <c r="ZO1" i="9" s="1"/>
  <c r="F101" i="4" l="1"/>
  <c r="F102" i="4" s="1"/>
  <c r="G100" i="4"/>
  <c r="C249" i="4"/>
  <c r="AK49" i="2"/>
  <c r="AK50" i="2" s="1"/>
  <c r="AJ50" i="2"/>
  <c r="C25" i="4"/>
  <c r="C26" i="2"/>
  <c r="ZP1" i="5"/>
  <c r="ZP1" i="9" s="1"/>
  <c r="G101" i="4" l="1"/>
  <c r="G102" i="4" s="1"/>
  <c r="H100" i="4"/>
  <c r="D26" i="2"/>
  <c r="Q26" i="2" s="1" a="1"/>
  <c r="Q26" i="2" s="1"/>
  <c r="D25" i="4"/>
  <c r="D249" i="4"/>
  <c r="AL49" i="2"/>
  <c r="ZQ1" i="5"/>
  <c r="ZQ1" i="9" s="1"/>
  <c r="H101" i="4" l="1"/>
  <c r="H102" i="4" s="1"/>
  <c r="I100" i="4"/>
  <c r="E25" i="4"/>
  <c r="E26" i="2"/>
  <c r="AL50" i="2"/>
  <c r="AM49" i="2"/>
  <c r="AM50" i="2" s="1"/>
  <c r="E249" i="4"/>
  <c r="ZR1" i="5"/>
  <c r="ZR1" i="9" s="1"/>
  <c r="I101" i="4" l="1"/>
  <c r="I102" i="4" s="1"/>
  <c r="J100" i="4"/>
  <c r="F25" i="4"/>
  <c r="F26" i="2"/>
  <c r="AN49" i="2"/>
  <c r="F249" i="4"/>
  <c r="ZS1" i="5"/>
  <c r="ZS1" i="9" s="1"/>
  <c r="K100" i="4" l="1"/>
  <c r="J101" i="4"/>
  <c r="J102" i="4" s="1"/>
  <c r="AN50" i="2"/>
  <c r="G249" i="4"/>
  <c r="AO49" i="2"/>
  <c r="AO50" i="2" s="1"/>
  <c r="G26" i="2"/>
  <c r="R26" i="2" s="1" a="1"/>
  <c r="R26" i="2" s="1"/>
  <c r="G25" i="4"/>
  <c r="ZT1" i="5"/>
  <c r="ZT1" i="9" s="1"/>
  <c r="K101" i="4" l="1"/>
  <c r="K102" i="4" s="1"/>
  <c r="L100" i="4"/>
  <c r="AP49" i="2"/>
  <c r="AP50" i="2" s="1"/>
  <c r="H249" i="4"/>
  <c r="H25" i="4"/>
  <c r="H26" i="2"/>
  <c r="ZU1" i="5"/>
  <c r="ZU1" i="9" s="1"/>
  <c r="M100" i="4" l="1"/>
  <c r="L101" i="4"/>
  <c r="L102" i="4" s="1"/>
  <c r="AQ49" i="2"/>
  <c r="I249" i="4"/>
  <c r="I26" i="2"/>
  <c r="I25" i="4"/>
  <c r="ZV1" i="5"/>
  <c r="ZV1" i="9" s="1"/>
  <c r="N100" i="4" l="1"/>
  <c r="M101" i="4"/>
  <c r="M102" i="4" s="1"/>
  <c r="J249" i="4"/>
  <c r="AR49" i="2"/>
  <c r="AR50" i="2" s="1"/>
  <c r="J25" i="4"/>
  <c r="J26" i="2"/>
  <c r="S26" i="2" s="1" a="1"/>
  <c r="S26" i="2" s="1"/>
  <c r="AQ50" i="2"/>
  <c r="ZW1" i="5"/>
  <c r="ZW1" i="9" s="1"/>
  <c r="N101" i="4" l="1"/>
  <c r="N102" i="4" s="1"/>
  <c r="O100" i="4"/>
  <c r="K25" i="4"/>
  <c r="K26" i="2"/>
  <c r="AS49" i="2"/>
  <c r="AS50" i="2" s="1"/>
  <c r="K249" i="4"/>
  <c r="ZX1" i="5"/>
  <c r="ZX1" i="9" s="1"/>
  <c r="O101" i="4" l="1"/>
  <c r="O102" i="4" s="1"/>
  <c r="P100" i="4"/>
  <c r="AT49" i="2"/>
  <c r="AT50" i="2" s="1"/>
  <c r="L249" i="4"/>
  <c r="L26" i="2"/>
  <c r="L25" i="4"/>
  <c r="ZY1" i="5"/>
  <c r="ZY1" i="9" s="1"/>
  <c r="P101" i="4" l="1"/>
  <c r="P102" i="4" s="1"/>
  <c r="Q100" i="4"/>
  <c r="A251" i="4"/>
  <c r="AU49" i="2"/>
  <c r="A26" i="4"/>
  <c r="M26" i="2"/>
  <c r="N26" i="2" s="1" a="1"/>
  <c r="N26" i="2" s="1"/>
  <c r="O26" i="2" s="1" a="1"/>
  <c r="O26" i="2" s="1"/>
  <c r="ZZ1" i="5"/>
  <c r="ZZ1" i="9" s="1"/>
  <c r="Q101" i="4" l="1"/>
  <c r="Q102" i="4" s="1"/>
  <c r="R100" i="4"/>
  <c r="B26" i="4"/>
  <c r="B27" i="2"/>
  <c r="AU50" i="2"/>
  <c r="AV50" i="2" s="1" a="1"/>
  <c r="AV50" i="2" s="1"/>
  <c r="AV49" i="2" a="1"/>
  <c r="AV49" i="2" s="1"/>
  <c r="B251" i="4"/>
  <c r="AJ51" i="2"/>
  <c r="T26" i="2" a="1"/>
  <c r="T26" i="2" s="1"/>
  <c r="AAA1" i="5"/>
  <c r="AAA1" i="9" s="1"/>
  <c r="R101" i="4" l="1"/>
  <c r="R102" i="4" s="1"/>
  <c r="S100" i="4"/>
  <c r="C251" i="4"/>
  <c r="AK51" i="2"/>
  <c r="AK52" i="2" s="1"/>
  <c r="AJ52" i="2"/>
  <c r="C26" i="4"/>
  <c r="C27" i="2"/>
  <c r="AAB1" i="5"/>
  <c r="AAB1" i="9" s="1"/>
  <c r="S101" i="4" l="1"/>
  <c r="S102" i="4" s="1"/>
  <c r="T100" i="4"/>
  <c r="D27" i="2"/>
  <c r="Q27" i="2" s="1" a="1"/>
  <c r="Q27" i="2" s="1"/>
  <c r="D26" i="4"/>
  <c r="AL51" i="2"/>
  <c r="D251" i="4"/>
  <c r="AAC1" i="5"/>
  <c r="AAC1" i="9" s="1"/>
  <c r="T101" i="4" l="1"/>
  <c r="T102" i="4" s="1"/>
  <c r="U100" i="4"/>
  <c r="AM51" i="2"/>
  <c r="AM52" i="2" s="1"/>
  <c r="E251" i="4"/>
  <c r="E27" i="2"/>
  <c r="E26" i="4"/>
  <c r="AL52" i="2"/>
  <c r="AAD1" i="5"/>
  <c r="AAD1" i="9" s="1"/>
  <c r="V100" i="4" l="1"/>
  <c r="U101" i="4"/>
  <c r="U102" i="4" s="1"/>
  <c r="AN51" i="2"/>
  <c r="F251" i="4"/>
  <c r="F27" i="2"/>
  <c r="F26" i="4"/>
  <c r="AAE1" i="5"/>
  <c r="AAE1" i="9" s="1"/>
  <c r="V101" i="4" l="1"/>
  <c r="V102" i="4" s="1"/>
  <c r="W100" i="4"/>
  <c r="G26" i="4"/>
  <c r="G27" i="2"/>
  <c r="R27" i="2" s="1" a="1"/>
  <c r="R27" i="2" s="1"/>
  <c r="AO51" i="2"/>
  <c r="AO52" i="2" s="1"/>
  <c r="G251" i="4"/>
  <c r="AN52" i="2"/>
  <c r="AAF1" i="5"/>
  <c r="AAF1" i="9" s="1"/>
  <c r="X100" i="4" l="1"/>
  <c r="W101" i="4"/>
  <c r="W102" i="4" s="1"/>
  <c r="AP51" i="2"/>
  <c r="H251" i="4"/>
  <c r="H27" i="2"/>
  <c r="H26" i="4"/>
  <c r="AAG1" i="5"/>
  <c r="AAG1" i="9" s="1"/>
  <c r="Y100" i="4" l="1"/>
  <c r="X101" i="4"/>
  <c r="X102" i="4" s="1"/>
  <c r="I26" i="4"/>
  <c r="I27" i="2"/>
  <c r="AQ51" i="2"/>
  <c r="AQ52" i="2" s="1"/>
  <c r="I251" i="4"/>
  <c r="AP52" i="2"/>
  <c r="AAH1" i="5"/>
  <c r="AAH1" i="9" s="1"/>
  <c r="Y101" i="4" l="1"/>
  <c r="Y102" i="4" s="1"/>
  <c r="Z100" i="4"/>
  <c r="AR51" i="2"/>
  <c r="J251" i="4"/>
  <c r="J27" i="2"/>
  <c r="S27" i="2" s="1" a="1"/>
  <c r="S27" i="2" s="1"/>
  <c r="J26" i="4"/>
  <c r="AAI1" i="5"/>
  <c r="AAI1" i="9" s="1"/>
  <c r="Z101" i="4" l="1"/>
  <c r="Z102" i="4" s="1"/>
  <c r="AA100" i="4"/>
  <c r="K26" i="4"/>
  <c r="K27" i="2"/>
  <c r="K251" i="4"/>
  <c r="AS51" i="2"/>
  <c r="AS52" i="2" s="1"/>
  <c r="AR52" i="2"/>
  <c r="AAJ1" i="5"/>
  <c r="AAJ1" i="9" s="1"/>
  <c r="AB100" i="4" l="1"/>
  <c r="AA101" i="4"/>
  <c r="AA102" i="4" s="1"/>
  <c r="L251" i="4"/>
  <c r="AT51" i="2"/>
  <c r="AT52" i="2" s="1"/>
  <c r="L26" i="4"/>
  <c r="L27" i="2"/>
  <c r="AAK1" i="5"/>
  <c r="AAK1" i="9" s="1"/>
  <c r="AC100" i="4" l="1"/>
  <c r="AB101" i="4"/>
  <c r="AB102" i="4" s="1"/>
  <c r="M27" i="2"/>
  <c r="N27" i="2" s="1" a="1"/>
  <c r="N27" i="2" s="1"/>
  <c r="O27" i="2" s="1" a="1"/>
  <c r="O27" i="2" s="1"/>
  <c r="A27" i="4"/>
  <c r="AU51" i="2"/>
  <c r="A253" i="4"/>
  <c r="AAL1" i="5"/>
  <c r="AAL1" i="9" s="1"/>
  <c r="AD100" i="4" l="1"/>
  <c r="AC101" i="4"/>
  <c r="AC102" i="4" s="1"/>
  <c r="AJ53" i="2"/>
  <c r="B253" i="4"/>
  <c r="AU52" i="2"/>
  <c r="AV52" i="2" s="1" a="1"/>
  <c r="AV52" i="2" s="1"/>
  <c r="AV51" i="2" a="1"/>
  <c r="AV51" i="2" s="1"/>
  <c r="B27" i="4"/>
  <c r="B28" i="2"/>
  <c r="T27" i="2" a="1"/>
  <c r="T27" i="2" s="1"/>
  <c r="AAM1" i="5"/>
  <c r="AAM1" i="9" s="1"/>
  <c r="AE100" i="4" l="1"/>
  <c r="AD101" i="4"/>
  <c r="AD102" i="4" s="1"/>
  <c r="C28" i="2"/>
  <c r="C27" i="4"/>
  <c r="C253" i="4"/>
  <c r="AK53" i="2"/>
  <c r="AK54" i="2" s="1"/>
  <c r="AJ54" i="2"/>
  <c r="AAN1" i="5"/>
  <c r="AAN1" i="9" s="1"/>
  <c r="AF100" i="4" l="1"/>
  <c r="AE101" i="4"/>
  <c r="AE102" i="4" s="1"/>
  <c r="D27" i="4"/>
  <c r="D28" i="2"/>
  <c r="Q28" i="2" s="1" a="1"/>
  <c r="Q28" i="2" s="1"/>
  <c r="AL53" i="2"/>
  <c r="D253" i="4"/>
  <c r="AAO1" i="5"/>
  <c r="AAO1" i="9" s="1"/>
  <c r="AG100" i="4" l="1"/>
  <c r="AF101" i="4"/>
  <c r="AF102" i="4" s="1"/>
  <c r="AM53" i="2"/>
  <c r="AM54" i="2" s="1"/>
  <c r="E253" i="4"/>
  <c r="AL54" i="2"/>
  <c r="E27" i="4"/>
  <c r="E28" i="2"/>
  <c r="AAP1" i="5"/>
  <c r="AAP1" i="9" s="1"/>
  <c r="AG101" i="4" l="1"/>
  <c r="AG102" i="4" s="1"/>
  <c r="AH100" i="4"/>
  <c r="AN53" i="2"/>
  <c r="F253" i="4"/>
  <c r="F28" i="2"/>
  <c r="F27" i="4"/>
  <c r="AAQ1" i="5"/>
  <c r="AAQ1" i="9" s="1"/>
  <c r="AH101" i="4" l="1"/>
  <c r="AH102" i="4" s="1"/>
  <c r="AI100" i="4"/>
  <c r="G253" i="4"/>
  <c r="AO53" i="2"/>
  <c r="AO54" i="2" s="1"/>
  <c r="G27" i="4"/>
  <c r="G28" i="2"/>
  <c r="R28" i="2" s="1" a="1"/>
  <c r="R28" i="2" s="1"/>
  <c r="AN54" i="2"/>
  <c r="AAR1" i="5"/>
  <c r="AAR1" i="9" s="1"/>
  <c r="AI101" i="4" l="1"/>
  <c r="AI102" i="4" s="1"/>
  <c r="AJ100" i="4"/>
  <c r="H28" i="2"/>
  <c r="H27" i="4"/>
  <c r="H253" i="4"/>
  <c r="AP53" i="2"/>
  <c r="AAS1" i="5"/>
  <c r="AAS1" i="9" s="1"/>
  <c r="AK100" i="4" l="1"/>
  <c r="AJ101" i="4"/>
  <c r="AJ102" i="4" s="1"/>
  <c r="AP54" i="2"/>
  <c r="I28" i="2"/>
  <c r="I27" i="4"/>
  <c r="I253" i="4"/>
  <c r="AQ53" i="2"/>
  <c r="AQ54" i="2" s="1"/>
  <c r="AAT1" i="5"/>
  <c r="AAT1" i="9" s="1"/>
  <c r="AK101" i="4" l="1"/>
  <c r="AK102" i="4" s="1"/>
  <c r="AL100" i="4"/>
  <c r="J253" i="4"/>
  <c r="AR53" i="2"/>
  <c r="AR54" i="2" s="1"/>
  <c r="J28" i="2"/>
  <c r="S28" i="2" s="1" a="1"/>
  <c r="S28" i="2" s="1"/>
  <c r="J27" i="4"/>
  <c r="AAU1" i="5"/>
  <c r="AAU1" i="9" s="1"/>
  <c r="AM100" i="4" l="1"/>
  <c r="AL101" i="4"/>
  <c r="AL102" i="4" s="1"/>
  <c r="K28" i="2"/>
  <c r="K27" i="4"/>
  <c r="K253" i="4"/>
  <c r="AS53" i="2"/>
  <c r="AS54" i="2" s="1"/>
  <c r="AAV1" i="5"/>
  <c r="AAV1" i="9" s="1"/>
  <c r="AM101" i="4" l="1"/>
  <c r="AM102" i="4" s="1"/>
  <c r="AN100" i="4"/>
  <c r="AT53" i="2"/>
  <c r="AT54" i="2" s="1"/>
  <c r="L253" i="4"/>
  <c r="L27" i="4"/>
  <c r="L28" i="2"/>
  <c r="AAW1" i="5"/>
  <c r="AAW1" i="9" s="1"/>
  <c r="AN101" i="4" l="1"/>
  <c r="AN102" i="4" s="1"/>
  <c r="AO100" i="4"/>
  <c r="AU53" i="2"/>
  <c r="A255" i="4"/>
  <c r="A28" i="4"/>
  <c r="M28" i="2"/>
  <c r="N28" i="2" s="1" a="1"/>
  <c r="N28" i="2" s="1"/>
  <c r="O28" i="2" s="1" a="1"/>
  <c r="O28" i="2" s="1"/>
  <c r="AAX1" i="5"/>
  <c r="AAX1" i="9" s="1"/>
  <c r="AO101" i="4" l="1"/>
  <c r="AO102" i="4" s="1"/>
  <c r="AP100" i="4"/>
  <c r="AJ55" i="2"/>
  <c r="B255" i="4"/>
  <c r="B28" i="4"/>
  <c r="B29" i="2"/>
  <c r="AU54" i="2"/>
  <c r="AV54" i="2" s="1" a="1"/>
  <c r="AV54" i="2" s="1"/>
  <c r="AV53" i="2" a="1"/>
  <c r="AV53" i="2" s="1"/>
  <c r="T28" i="2" a="1"/>
  <c r="T28" i="2" s="1"/>
  <c r="AAY1" i="5"/>
  <c r="AAY1" i="9" s="1"/>
  <c r="AQ100" i="4" l="1"/>
  <c r="AP101" i="4"/>
  <c r="AP102" i="4" s="1"/>
  <c r="C29" i="2"/>
  <c r="C28" i="4"/>
  <c r="C255" i="4"/>
  <c r="AK55" i="2"/>
  <c r="AK56" i="2" s="1"/>
  <c r="AJ56" i="2"/>
  <c r="AAZ1" i="5"/>
  <c r="AAZ1" i="9" s="1"/>
  <c r="AQ101" i="4" l="1"/>
  <c r="AQ102" i="4" s="1"/>
  <c r="AR100" i="4"/>
  <c r="AL55" i="2"/>
  <c r="D255" i="4"/>
  <c r="D29" i="2"/>
  <c r="D28" i="4"/>
  <c r="ABA1" i="5"/>
  <c r="ABA1" i="9" s="1"/>
  <c r="AS100" i="4" l="1"/>
  <c r="AR101" i="4"/>
  <c r="AR102" i="4" s="1"/>
  <c r="AM55" i="2"/>
  <c r="AM56" i="2" s="1"/>
  <c r="E255" i="4"/>
  <c r="E29" i="2"/>
  <c r="E28" i="4"/>
  <c r="Q29" i="2" a="1"/>
  <c r="Q29" i="2" s="1"/>
  <c r="AL56" i="2"/>
  <c r="ABB1" i="5"/>
  <c r="ABB1" i="9" s="1"/>
  <c r="AS101" i="4" l="1"/>
  <c r="AS102" i="4" s="1"/>
  <c r="AT100" i="4"/>
  <c r="F28" i="4"/>
  <c r="F29" i="2"/>
  <c r="AN55" i="2"/>
  <c r="F255" i="4"/>
  <c r="ABC1" i="5"/>
  <c r="ABC1" i="9" s="1"/>
  <c r="AU100" i="4" l="1"/>
  <c r="AT101" i="4"/>
  <c r="AT102" i="4" s="1"/>
  <c r="AN56" i="2"/>
  <c r="G28" i="4"/>
  <c r="G29" i="2"/>
  <c r="R29" i="2" s="1" a="1"/>
  <c r="R29" i="2" s="1"/>
  <c r="AO55" i="2"/>
  <c r="AO56" i="2" s="1"/>
  <c r="G255" i="4"/>
  <c r="ABD1" i="5"/>
  <c r="ABD1" i="9" s="1"/>
  <c r="AV100" i="4" l="1"/>
  <c r="AU101" i="4"/>
  <c r="AU102" i="4" s="1"/>
  <c r="AP55" i="2"/>
  <c r="AP56" i="2" s="1"/>
  <c r="H255" i="4"/>
  <c r="H29" i="2"/>
  <c r="H28" i="4"/>
  <c r="ABE1" i="5"/>
  <c r="ABE1" i="9" s="1"/>
  <c r="AW100" i="4" l="1"/>
  <c r="AV101" i="4"/>
  <c r="AV102" i="4" s="1"/>
  <c r="I28" i="4"/>
  <c r="I29" i="2"/>
  <c r="AQ55" i="2"/>
  <c r="AQ56" i="2" s="1"/>
  <c r="I255" i="4"/>
  <c r="ABF1" i="5"/>
  <c r="ABF1" i="9" s="1"/>
  <c r="AW101" i="4" l="1"/>
  <c r="AW102" i="4" s="1"/>
  <c r="AX100" i="4"/>
  <c r="J255" i="4"/>
  <c r="AR55" i="2"/>
  <c r="AR56" i="2" s="1"/>
  <c r="J29" i="2"/>
  <c r="S29" i="2" s="1" a="1"/>
  <c r="S29" i="2" s="1"/>
  <c r="J28" i="4"/>
  <c r="ABG1" i="5"/>
  <c r="ABG1" i="9" s="1"/>
  <c r="AX101" i="4" l="1"/>
  <c r="AX102" i="4" s="1"/>
  <c r="AY100" i="4"/>
  <c r="K29" i="2"/>
  <c r="K28" i="4"/>
  <c r="AS55" i="2"/>
  <c r="AS56" i="2" s="1"/>
  <c r="K255" i="4"/>
  <c r="ABH1" i="5"/>
  <c r="ABH1" i="9" s="1"/>
  <c r="AY101" i="4" l="1"/>
  <c r="AY102" i="4" s="1"/>
  <c r="AZ100" i="4"/>
  <c r="L29" i="2"/>
  <c r="L28" i="4"/>
  <c r="AT55" i="2"/>
  <c r="AT56" i="2" s="1"/>
  <c r="L255" i="4"/>
  <c r="ABI1" i="5"/>
  <c r="ABI1" i="9" s="1"/>
  <c r="BA100" i="4" l="1"/>
  <c r="AZ101" i="4"/>
  <c r="AZ102" i="4" s="1"/>
  <c r="A29" i="4"/>
  <c r="M29" i="2"/>
  <c r="A257" i="4"/>
  <c r="AU55" i="2"/>
  <c r="ABJ1" i="5"/>
  <c r="ABJ1" i="9" s="1"/>
  <c r="BB100" i="4" l="1"/>
  <c r="BA101" i="4"/>
  <c r="BA102" i="4" s="1"/>
  <c r="AU56" i="2"/>
  <c r="AV56" i="2" s="1" a="1"/>
  <c r="AV56" i="2" s="1"/>
  <c r="AV55" i="2" a="1"/>
  <c r="AV55" i="2" s="1"/>
  <c r="B257" i="4"/>
  <c r="AJ57" i="2"/>
  <c r="N29" i="2" a="1"/>
  <c r="N29" i="2" s="1"/>
  <c r="O29" i="2" s="1" a="1"/>
  <c r="O29" i="2" s="1"/>
  <c r="T29" i="2" a="1"/>
  <c r="T29" i="2" s="1"/>
  <c r="B29" i="4"/>
  <c r="B30" i="2"/>
  <c r="ABK1" i="5"/>
  <c r="ABK1" i="9" s="1"/>
  <c r="BB101" i="4" l="1"/>
  <c r="BB102" i="4" s="1"/>
  <c r="BC100" i="4"/>
  <c r="AJ58" i="2"/>
  <c r="C257" i="4"/>
  <c r="AK57" i="2"/>
  <c r="AK58" i="2" s="1"/>
  <c r="C30" i="2"/>
  <c r="C29" i="4"/>
  <c r="ABL1" i="5"/>
  <c r="ABL1" i="9" s="1"/>
  <c r="BD100" i="4" l="1"/>
  <c r="BC101" i="4"/>
  <c r="BC102" i="4" s="1"/>
  <c r="D29" i="4"/>
  <c r="D30" i="2"/>
  <c r="Q30" i="2" s="1" a="1"/>
  <c r="Q30" i="2" s="1"/>
  <c r="D257" i="4"/>
  <c r="AL57" i="2"/>
  <c r="AL58" i="2" s="1"/>
  <c r="ABM1" i="5"/>
  <c r="ABM1" i="9" s="1"/>
  <c r="BE100" i="4" l="1"/>
  <c r="BD101" i="4"/>
  <c r="BD102" i="4" s="1"/>
  <c r="E257" i="4"/>
  <c r="AM57" i="2"/>
  <c r="AM58" i="2" s="1"/>
  <c r="E29" i="4"/>
  <c r="E30" i="2"/>
  <c r="ABN1" i="5"/>
  <c r="ABN1" i="9" s="1"/>
  <c r="BE101" i="4" l="1"/>
  <c r="BE102" i="4" s="1"/>
  <c r="BF100" i="4"/>
  <c r="F30" i="2"/>
  <c r="F29" i="4"/>
  <c r="AN57" i="2"/>
  <c r="AN58" i="2" s="1"/>
  <c r="F257" i="4"/>
  <c r="ABO1" i="5"/>
  <c r="ABO1" i="9" s="1"/>
  <c r="BF101" i="4" l="1"/>
  <c r="BF102" i="4" s="1"/>
  <c r="BG100" i="4"/>
  <c r="G257" i="4"/>
  <c r="AO57" i="2"/>
  <c r="G30" i="2"/>
  <c r="R30" i="2" s="1" a="1"/>
  <c r="R30" i="2" s="1"/>
  <c r="G29" i="4"/>
  <c r="ABP1" i="5"/>
  <c r="ABP1" i="9" s="1"/>
  <c r="BG101" i="4" l="1"/>
  <c r="BG102" i="4" s="1"/>
  <c r="BH100" i="4"/>
  <c r="H29" i="4"/>
  <c r="H30" i="2"/>
  <c r="AO58" i="2"/>
  <c r="AP57" i="2"/>
  <c r="AP58" i="2" s="1"/>
  <c r="H257" i="4"/>
  <c r="ABQ1" i="5"/>
  <c r="ABQ1" i="9" s="1"/>
  <c r="BH101" i="4" l="1"/>
  <c r="BH102" i="4" s="1"/>
  <c r="BI100" i="4"/>
  <c r="AQ57" i="2"/>
  <c r="AQ58" i="2" s="1"/>
  <c r="I257" i="4"/>
  <c r="I30" i="2"/>
  <c r="I29" i="4"/>
  <c r="ABR1" i="5"/>
  <c r="ABR1" i="9" s="1"/>
  <c r="BJ100" i="4" l="1"/>
  <c r="BI101" i="4"/>
  <c r="BI102" i="4" s="1"/>
  <c r="J29" i="4"/>
  <c r="J30" i="2"/>
  <c r="S30" i="2" s="1" a="1"/>
  <c r="S30" i="2" s="1"/>
  <c r="J257" i="4"/>
  <c r="AR57" i="2"/>
  <c r="AR58" i="2" s="1"/>
  <c r="ABS1" i="5"/>
  <c r="ABS1" i="9" s="1"/>
  <c r="BK100" i="4" l="1"/>
  <c r="BJ101" i="4"/>
  <c r="BJ102" i="4" s="1"/>
  <c r="K257" i="4"/>
  <c r="AS57" i="2"/>
  <c r="AS58" i="2" s="1"/>
  <c r="K29" i="4"/>
  <c r="K30" i="2"/>
  <c r="ABT1" i="5"/>
  <c r="BK101" i="4" l="1"/>
  <c r="BK102" i="4" s="1"/>
  <c r="BL100" i="4"/>
  <c r="L30" i="2"/>
  <c r="L29" i="4"/>
  <c r="L257" i="4"/>
  <c r="AT57" i="2"/>
  <c r="AT58" i="2" s="1"/>
  <c r="BL101" i="4" l="1"/>
  <c r="BL102" i="4" s="1"/>
  <c r="BM100" i="4"/>
  <c r="M30" i="2"/>
  <c r="N30" i="2" s="1" a="1"/>
  <c r="N30" i="2" s="1"/>
  <c r="O30" i="2" s="1" a="1"/>
  <c r="O30" i="2" s="1"/>
  <c r="A30" i="4"/>
  <c r="AU57" i="2"/>
  <c r="A259" i="4"/>
  <c r="BN100" i="4" l="1"/>
  <c r="BM101" i="4"/>
  <c r="BM102" i="4" s="1"/>
  <c r="AJ59" i="2"/>
  <c r="B259" i="4"/>
  <c r="AU58" i="2"/>
  <c r="AV58" i="2" s="1" a="1"/>
  <c r="AV58" i="2" s="1"/>
  <c r="AV57" i="2" a="1"/>
  <c r="AV57" i="2" s="1"/>
  <c r="B31" i="2"/>
  <c r="B30" i="4"/>
  <c r="T30" i="2" a="1"/>
  <c r="T30" i="2" s="1"/>
  <c r="BO100" i="4" l="1"/>
  <c r="BN101" i="4"/>
  <c r="BN102" i="4" s="1"/>
  <c r="C259" i="4"/>
  <c r="AK59" i="2"/>
  <c r="AK60" i="2" s="1"/>
  <c r="C30" i="4"/>
  <c r="C31" i="2"/>
  <c r="AJ60" i="2"/>
  <c r="BO101" i="4" l="1"/>
  <c r="BO102" i="4" s="1"/>
  <c r="BP100" i="4"/>
  <c r="D30" i="4"/>
  <c r="D31" i="2"/>
  <c r="Q31" i="2" s="1" a="1"/>
  <c r="Q31" i="2" s="1"/>
  <c r="D259" i="4"/>
  <c r="AL59" i="2"/>
  <c r="BQ100" i="4" l="1"/>
  <c r="BP101" i="4"/>
  <c r="BP102" i="4" s="1"/>
  <c r="AL60" i="2"/>
  <c r="E30" i="4"/>
  <c r="E31" i="2"/>
  <c r="E259" i="4"/>
  <c r="AM59" i="2"/>
  <c r="AM60" i="2" s="1"/>
  <c r="BR100" i="4" l="1"/>
  <c r="BQ101" i="4"/>
  <c r="BQ102" i="4" s="1"/>
  <c r="F259" i="4"/>
  <c r="AN59" i="2"/>
  <c r="AN60" i="2" s="1"/>
  <c r="F31" i="2"/>
  <c r="F30" i="4"/>
  <c r="BS100" i="4" l="1"/>
  <c r="BR101" i="4"/>
  <c r="BR102" i="4" s="1"/>
  <c r="G31" i="2"/>
  <c r="R31" i="2" s="1" a="1"/>
  <c r="R31" i="2" s="1"/>
  <c r="G30" i="4"/>
  <c r="AO59" i="2"/>
  <c r="G259" i="4"/>
  <c r="BT100" i="4" l="1"/>
  <c r="BS101" i="4"/>
  <c r="BS102" i="4" s="1"/>
  <c r="H259" i="4"/>
  <c r="AP59" i="2"/>
  <c r="AP60" i="2" s="1"/>
  <c r="H30" i="4"/>
  <c r="H31" i="2"/>
  <c r="AO60" i="2"/>
  <c r="BU100" i="4" l="1"/>
  <c r="BT101" i="4"/>
  <c r="BT102" i="4" s="1"/>
  <c r="I30" i="4"/>
  <c r="I31" i="2"/>
  <c r="AQ59" i="2"/>
  <c r="I259" i="4"/>
  <c r="BU101" i="4" l="1"/>
  <c r="BU102" i="4" s="1"/>
  <c r="BV100" i="4"/>
  <c r="AR59" i="2"/>
  <c r="AR60" i="2" s="1"/>
  <c r="J259" i="4"/>
  <c r="AQ60" i="2"/>
  <c r="J31" i="2"/>
  <c r="S31" i="2" s="1" a="1"/>
  <c r="S31" i="2" s="1"/>
  <c r="J30" i="4"/>
  <c r="BW100" i="4" l="1"/>
  <c r="BV101" i="4"/>
  <c r="BV102" i="4" s="1"/>
  <c r="K30" i="4"/>
  <c r="K31" i="2"/>
  <c r="AS59" i="2"/>
  <c r="AS60" i="2" s="1"/>
  <c r="K259" i="4"/>
  <c r="BX100" i="4" l="1"/>
  <c r="BW101" i="4"/>
  <c r="BW102" i="4" s="1"/>
  <c r="AT59" i="2"/>
  <c r="AT60" i="2" s="1"/>
  <c r="L259" i="4"/>
  <c r="L30" i="4"/>
  <c r="L31" i="2"/>
  <c r="BX101" i="4" l="1"/>
  <c r="BX102" i="4" s="1"/>
  <c r="BY100" i="4"/>
  <c r="AU59" i="2"/>
  <c r="A261" i="4"/>
  <c r="A31" i="4"/>
  <c r="M31" i="2"/>
  <c r="N31" i="2" s="1" a="1"/>
  <c r="N31" i="2" s="1"/>
  <c r="O31" i="2" s="1" a="1"/>
  <c r="O31" i="2" s="1"/>
  <c r="BY101" i="4" l="1"/>
  <c r="BY102" i="4" s="1"/>
  <c r="BZ100" i="4"/>
  <c r="B31" i="4"/>
  <c r="B32" i="2"/>
  <c r="AJ61" i="2"/>
  <c r="B261" i="4"/>
  <c r="AU60" i="2"/>
  <c r="AV60" i="2" s="1" a="1"/>
  <c r="AV60" i="2" s="1"/>
  <c r="AV59" i="2" a="1"/>
  <c r="AV59" i="2" s="1"/>
  <c r="T31" i="2" a="1"/>
  <c r="T31" i="2" s="1"/>
  <c r="CA100" i="4" l="1"/>
  <c r="BZ101" i="4"/>
  <c r="BZ102" i="4" s="1"/>
  <c r="AJ62" i="2"/>
  <c r="C261" i="4"/>
  <c r="AK61" i="2"/>
  <c r="AK62" i="2" s="1"/>
  <c r="C31" i="4"/>
  <c r="C32" i="2"/>
  <c r="CB100" i="4" l="1"/>
  <c r="CA101" i="4"/>
  <c r="CA102" i="4" s="1"/>
  <c r="D31" i="4"/>
  <c r="D32" i="2"/>
  <c r="AL61" i="2"/>
  <c r="AL62" i="2" s="1"/>
  <c r="D261" i="4"/>
  <c r="CB101" i="4" l="1"/>
  <c r="CB102" i="4" s="1"/>
  <c r="CC100" i="4"/>
  <c r="AM61" i="2"/>
  <c r="E261" i="4"/>
  <c r="Q32" i="2" a="1"/>
  <c r="Q32" i="2" s="1"/>
  <c r="E32" i="2"/>
  <c r="E31" i="4"/>
  <c r="CC101" i="4" l="1"/>
  <c r="CC102" i="4" s="1"/>
  <c r="CD100" i="4"/>
  <c r="F32" i="2"/>
  <c r="F31" i="4"/>
  <c r="F261" i="4"/>
  <c r="AN61" i="2"/>
  <c r="AN62" i="2" s="1"/>
  <c r="AM62" i="2"/>
  <c r="CE100" i="4" l="1"/>
  <c r="CD101" i="4"/>
  <c r="CD102" i="4" s="1"/>
  <c r="G31" i="4"/>
  <c r="G32" i="2"/>
  <c r="R32" i="2" s="1" a="1"/>
  <c r="R32" i="2" s="1"/>
  <c r="AO61" i="2"/>
  <c r="G261" i="4"/>
  <c r="CE101" i="4" l="1"/>
  <c r="CE102" i="4" s="1"/>
  <c r="CF100" i="4"/>
  <c r="AO62" i="2"/>
  <c r="H261" i="4"/>
  <c r="AP61" i="2"/>
  <c r="AP62" i="2" s="1"/>
  <c r="H32" i="2"/>
  <c r="H31" i="4"/>
  <c r="CG100" i="4" l="1"/>
  <c r="CF101" i="4"/>
  <c r="CF102" i="4" s="1"/>
  <c r="I31" i="4"/>
  <c r="I32" i="2"/>
  <c r="I261" i="4"/>
  <c r="AQ61" i="2"/>
  <c r="AQ62" i="2" s="1"/>
  <c r="CH100" i="4" l="1"/>
  <c r="CG101" i="4"/>
  <c r="CG102" i="4" s="1"/>
  <c r="J261" i="4"/>
  <c r="AR61" i="2"/>
  <c r="AR62" i="2" s="1"/>
  <c r="J31" i="4"/>
  <c r="J32" i="2"/>
  <c r="S32" i="2" s="1" a="1"/>
  <c r="S32" i="2" s="1"/>
  <c r="CH101" i="4" l="1"/>
  <c r="CH102" i="4" s="1"/>
  <c r="CI100" i="4"/>
  <c r="K32" i="2"/>
  <c r="K31" i="4"/>
  <c r="K261" i="4"/>
  <c r="AS61" i="2"/>
  <c r="AS62" i="2" s="1"/>
  <c r="CJ100" i="4" l="1"/>
  <c r="CI101" i="4"/>
  <c r="CI102" i="4" s="1"/>
  <c r="L31" i="4"/>
  <c r="M32" i="2" s="1"/>
  <c r="L32" i="2"/>
  <c r="AT61" i="2"/>
  <c r="AT62" i="2" s="1"/>
  <c r="L261" i="4"/>
  <c r="AU61" i="2" s="1"/>
  <c r="CK100" i="4" l="1"/>
  <c r="CJ101" i="4"/>
  <c r="CJ102" i="4" s="1"/>
  <c r="N32" i="2" a="1"/>
  <c r="N32" i="2" s="1"/>
  <c r="T32" i="2" a="1"/>
  <c r="T32" i="2" s="1"/>
  <c r="AU62" i="2"/>
  <c r="AV62" i="2" s="1" a="1"/>
  <c r="AV62" i="2" s="1"/>
  <c r="AV61" i="2" a="1"/>
  <c r="AV61" i="2" s="1"/>
  <c r="CK101" i="4" l="1"/>
  <c r="CK102" i="4" s="1"/>
  <c r="CL100" i="4"/>
  <c r="CM100" i="4" l="1"/>
  <c r="CL101" i="4"/>
  <c r="CL102" i="4" s="1"/>
  <c r="CM101" i="4" l="1"/>
  <c r="CM102" i="4" s="1"/>
  <c r="CN100" i="4"/>
  <c r="CO100" i="4" l="1"/>
  <c r="CN101" i="4"/>
  <c r="CN102" i="4" s="1"/>
  <c r="CP100" i="4" l="1"/>
  <c r="CO101" i="4"/>
  <c r="CO102" i="4" s="1"/>
  <c r="CP101" i="4" l="1"/>
  <c r="CP102" i="4" s="1"/>
  <c r="CQ100" i="4"/>
  <c r="CQ101" i="4" l="1"/>
  <c r="CQ102" i="4" s="1"/>
  <c r="CR100" i="4"/>
  <c r="CS100" i="4" l="1"/>
  <c r="CR101" i="4"/>
  <c r="CR102" i="4" s="1"/>
  <c r="CS101" i="4" l="1"/>
  <c r="CS102" i="4" s="1"/>
  <c r="CT100" i="4"/>
  <c r="CT101" i="4" l="1"/>
  <c r="CT102" i="4" s="1"/>
  <c r="CU100" i="4"/>
  <c r="CU101" i="4" l="1"/>
  <c r="CU102" i="4" s="1"/>
  <c r="CV100" i="4"/>
  <c r="CV101" i="4" l="1"/>
  <c r="CV102" i="4" s="1"/>
  <c r="CW100" i="4"/>
  <c r="CX100" i="4" l="1"/>
  <c r="CW101" i="4"/>
  <c r="CW102" i="4" s="1"/>
  <c r="CY100" i="4" l="1"/>
  <c r="CX101" i="4"/>
  <c r="CX102" i="4" s="1"/>
  <c r="CZ100" i="4" l="1"/>
  <c r="CY101" i="4"/>
  <c r="CY102" i="4" s="1"/>
  <c r="DA100" i="4" l="1"/>
  <c r="CZ101" i="4"/>
  <c r="CZ102" i="4" s="1"/>
  <c r="DA101" i="4" l="1"/>
  <c r="DA102" i="4" s="1"/>
  <c r="DB100" i="4"/>
  <c r="DB101" i="4" l="1"/>
  <c r="DB102" i="4" s="1"/>
  <c r="DC100" i="4"/>
  <c r="DC101" i="4" l="1"/>
  <c r="DC102" i="4" s="1"/>
  <c r="DD100" i="4"/>
  <c r="DE100" i="4" l="1"/>
  <c r="DD101" i="4"/>
  <c r="DD102" i="4" s="1"/>
  <c r="DE101" i="4" l="1"/>
  <c r="DE102" i="4" s="1"/>
  <c r="DF100" i="4"/>
  <c r="DF101" i="4" l="1"/>
  <c r="DF102" i="4" s="1"/>
  <c r="DG100" i="4"/>
  <c r="DH100" i="4" l="1"/>
  <c r="DG101" i="4"/>
  <c r="DG102" i="4" s="1"/>
  <c r="DH101" i="4" l="1"/>
  <c r="DH102" i="4" s="1"/>
  <c r="DI100" i="4"/>
  <c r="DI101" i="4" l="1"/>
  <c r="DI102" i="4" s="1"/>
  <c r="DJ100" i="4"/>
  <c r="DK100" i="4" l="1"/>
  <c r="DJ101" i="4"/>
  <c r="DJ102" i="4" s="1"/>
  <c r="DK101" i="4" l="1"/>
  <c r="DK102" i="4" s="1"/>
  <c r="DL100" i="4"/>
  <c r="DL101" i="4" l="1"/>
  <c r="DL102" i="4" s="1"/>
  <c r="DM100" i="4"/>
  <c r="DN100" i="4" l="1"/>
  <c r="DM101" i="4"/>
  <c r="DM102" i="4" s="1"/>
  <c r="DO100" i="4" l="1"/>
  <c r="DN101" i="4"/>
  <c r="DN102" i="4" s="1"/>
  <c r="DO101" i="4" l="1"/>
  <c r="DO102" i="4" s="1"/>
  <c r="DP100" i="4"/>
  <c r="DP101" i="4" l="1"/>
  <c r="DP102" i="4" s="1"/>
  <c r="DQ100" i="4"/>
  <c r="DR100" i="4" l="1"/>
  <c r="DQ101" i="4"/>
  <c r="DQ102" i="4" s="1"/>
  <c r="DR101" i="4" l="1"/>
  <c r="DR102" i="4" s="1"/>
  <c r="DS100" i="4"/>
  <c r="DS101" i="4" l="1"/>
  <c r="DS102" i="4" s="1"/>
  <c r="DT100" i="4"/>
  <c r="DT101" i="4" l="1"/>
  <c r="DT102" i="4" s="1"/>
  <c r="DU100" i="4"/>
  <c r="DV100" i="4" l="1"/>
  <c r="DU101" i="4"/>
  <c r="DU102" i="4" s="1"/>
  <c r="DV101" i="4" l="1"/>
  <c r="DV102" i="4" s="1"/>
  <c r="DW100" i="4"/>
  <c r="DX100" i="4" l="1"/>
  <c r="DW101" i="4"/>
  <c r="DW102" i="4" s="1"/>
  <c r="DY100" i="4" l="1"/>
  <c r="DX101" i="4"/>
  <c r="DX102" i="4" s="1"/>
  <c r="DZ100" i="4" l="1"/>
  <c r="DY101" i="4"/>
  <c r="DY102" i="4" s="1"/>
  <c r="DZ101" i="4" l="1"/>
  <c r="DZ102" i="4" s="1"/>
  <c r="EA100" i="4"/>
  <c r="EB100" i="4" l="1"/>
  <c r="EA101" i="4"/>
  <c r="EA102" i="4" s="1"/>
  <c r="EB101" i="4" l="1"/>
  <c r="EB102" i="4" s="1"/>
  <c r="EC100" i="4"/>
  <c r="EC101" i="4" l="1"/>
  <c r="EC102" i="4" s="1"/>
  <c r="ED100" i="4"/>
  <c r="ED101" i="4" l="1"/>
  <c r="ED102" i="4" s="1"/>
  <c r="EE100" i="4"/>
  <c r="EE101" i="4" l="1"/>
  <c r="EE102" i="4" s="1"/>
  <c r="EF100" i="4"/>
  <c r="EG100" i="4" l="1"/>
  <c r="EF101" i="4"/>
  <c r="EF102" i="4" s="1"/>
  <c r="EH100" i="4" l="1"/>
  <c r="EG101" i="4"/>
  <c r="EG102" i="4" s="1"/>
  <c r="EI100" i="4" l="1"/>
  <c r="EH101" i="4"/>
  <c r="EH102" i="4" s="1"/>
  <c r="EJ100" i="4" l="1"/>
  <c r="EI101" i="4"/>
  <c r="EI102" i="4" s="1"/>
  <c r="EJ101" i="4" l="1"/>
  <c r="EJ102" i="4" s="1"/>
  <c r="EK100" i="4"/>
  <c r="EK101" i="4" l="1"/>
  <c r="EK102" i="4" s="1"/>
  <c r="EL100" i="4"/>
  <c r="EM100" i="4" l="1"/>
  <c r="EL101" i="4"/>
  <c r="EL102" i="4" s="1"/>
  <c r="EM101" i="4" l="1"/>
  <c r="EM102" i="4" s="1"/>
  <c r="EN100" i="4"/>
  <c r="EO100" i="4" l="1"/>
  <c r="EN101" i="4"/>
  <c r="EN102" i="4" s="1"/>
  <c r="EO101" i="4" l="1"/>
  <c r="EO102" i="4" s="1"/>
  <c r="EP100" i="4"/>
  <c r="EQ100" i="4" l="1"/>
  <c r="EP101" i="4"/>
  <c r="EP102" i="4" s="1"/>
  <c r="ER100" i="4" l="1"/>
  <c r="EQ101" i="4"/>
  <c r="EQ102" i="4" s="1"/>
  <c r="ER101" i="4" l="1"/>
  <c r="ER102" i="4" s="1"/>
  <c r="ES100" i="4"/>
  <c r="ES101" i="4" l="1"/>
  <c r="ES102" i="4" s="1"/>
  <c r="ET100" i="4"/>
  <c r="EU100" i="4" l="1"/>
  <c r="ET101" i="4"/>
  <c r="ET102" i="4" s="1"/>
  <c r="EU101" i="4" l="1"/>
  <c r="EU102" i="4" s="1"/>
  <c r="EV100" i="4"/>
  <c r="EW100" i="4" l="1"/>
  <c r="EV101" i="4"/>
  <c r="EV102" i="4" s="1"/>
  <c r="EW101" i="4" l="1"/>
  <c r="EW102" i="4" s="1"/>
  <c r="EX100" i="4"/>
  <c r="EX101" i="4" l="1"/>
  <c r="EX102" i="4" s="1"/>
  <c r="EY100" i="4"/>
  <c r="EY101" i="4" l="1"/>
  <c r="EY102" i="4" s="1"/>
  <c r="EZ100" i="4"/>
  <c r="EZ101" i="4" l="1"/>
  <c r="EZ102" i="4" s="1"/>
  <c r="FA100" i="4"/>
  <c r="FA101" i="4" l="1"/>
  <c r="FA102" i="4" s="1"/>
  <c r="FB100" i="4"/>
  <c r="FB101" i="4" l="1"/>
  <c r="FB102" i="4" s="1"/>
  <c r="FC100" i="4"/>
  <c r="FC101" i="4" l="1"/>
  <c r="FC102" i="4" s="1"/>
  <c r="FD100" i="4"/>
  <c r="FE100" i="4" l="1"/>
  <c r="FD101" i="4"/>
  <c r="FD102" i="4" s="1"/>
  <c r="FF100" i="4" l="1"/>
  <c r="FE101" i="4"/>
  <c r="FE102" i="4" s="1"/>
  <c r="FG100" i="4" l="1"/>
  <c r="FF101" i="4"/>
  <c r="FF102" i="4" s="1"/>
  <c r="FG101" i="4" l="1"/>
  <c r="FG102" i="4" s="1"/>
  <c r="FH100" i="4"/>
  <c r="FI100" i="4" l="1"/>
  <c r="FH101" i="4"/>
  <c r="FH102" i="4" s="1"/>
  <c r="FI101" i="4" l="1"/>
  <c r="FI102" i="4" s="1"/>
  <c r="FJ100" i="4"/>
  <c r="FJ101" i="4" l="1"/>
  <c r="FJ102" i="4" s="1"/>
  <c r="FK100" i="4"/>
  <c r="FK101" i="4" l="1"/>
  <c r="FK102" i="4" s="1"/>
  <c r="FL100" i="4"/>
  <c r="FL101" i="4" l="1"/>
  <c r="FL102" i="4" s="1"/>
  <c r="FM100" i="4"/>
  <c r="FN100" i="4" l="1"/>
  <c r="FM101" i="4"/>
  <c r="FM102" i="4" s="1"/>
  <c r="FN101" i="4" l="1"/>
  <c r="FN102" i="4" s="1"/>
  <c r="FO100" i="4"/>
  <c r="FO101" i="4" l="1"/>
  <c r="FO102" i="4" s="1"/>
  <c r="FP100" i="4"/>
  <c r="FQ100" i="4" l="1"/>
  <c r="FP101" i="4"/>
  <c r="FP102" i="4" s="1"/>
  <c r="FR100" i="4" l="1"/>
  <c r="FQ101" i="4"/>
  <c r="FQ102" i="4" s="1"/>
  <c r="FR101" i="4" l="1"/>
  <c r="FR102" i="4" s="1"/>
  <c r="FS100" i="4"/>
  <c r="FT100" i="4" l="1"/>
  <c r="FS101" i="4"/>
  <c r="FS102" i="4" s="1"/>
  <c r="FT101" i="4" l="1"/>
  <c r="FT102" i="4" s="1"/>
  <c r="FU100" i="4"/>
  <c r="FU101" i="4" l="1"/>
  <c r="FU102" i="4" s="1"/>
  <c r="FV100" i="4"/>
  <c r="FV101" i="4" l="1"/>
  <c r="FV102" i="4" s="1"/>
  <c r="FW100" i="4"/>
  <c r="FW101" i="4" l="1"/>
  <c r="FW102" i="4" s="1"/>
  <c r="FX100" i="4"/>
  <c r="FY100" i="4" l="1"/>
  <c r="FX101" i="4"/>
  <c r="FX102" i="4" s="1"/>
  <c r="FY101" i="4" l="1"/>
  <c r="FY102" i="4" s="1"/>
  <c r="FZ100" i="4"/>
  <c r="FZ101" i="4" l="1"/>
  <c r="FZ102" i="4" s="1"/>
  <c r="GA100" i="4"/>
  <c r="GB100" i="4" l="1"/>
  <c r="GA101" i="4"/>
  <c r="GA102" i="4" s="1"/>
  <c r="GC100" i="4" l="1"/>
  <c r="GB101" i="4"/>
  <c r="GB102" i="4" s="1"/>
  <c r="GC101" i="4" l="1"/>
  <c r="GC102" i="4" s="1"/>
  <c r="GD100" i="4"/>
  <c r="GD101" i="4" l="1"/>
  <c r="GD102" i="4" s="1"/>
  <c r="GE100" i="4"/>
  <c r="GE101" i="4" l="1"/>
  <c r="GE102" i="4" s="1"/>
  <c r="GF100" i="4"/>
  <c r="GF101" i="4" l="1"/>
  <c r="GF102" i="4" s="1"/>
  <c r="GG100" i="4"/>
  <c r="GG101" i="4" l="1"/>
  <c r="GG102" i="4" s="1"/>
  <c r="GH100" i="4"/>
  <c r="GH101" i="4" l="1"/>
  <c r="GH102" i="4" s="1"/>
  <c r="GI100" i="4"/>
  <c r="GI101" i="4" l="1"/>
  <c r="GI102" i="4" s="1"/>
  <c r="GJ100" i="4"/>
  <c r="GJ101" i="4" l="1"/>
  <c r="GJ102" i="4" s="1"/>
  <c r="GK100" i="4"/>
  <c r="GK101" i="4" l="1"/>
  <c r="GK102" i="4" s="1"/>
  <c r="GL100" i="4"/>
  <c r="GL101" i="4" l="1"/>
  <c r="GL102" i="4" s="1"/>
  <c r="GM100" i="4"/>
  <c r="GN100" i="4" l="1"/>
  <c r="GM101" i="4"/>
  <c r="GM102" i="4" s="1"/>
  <c r="GO100" i="4" l="1"/>
  <c r="GN101" i="4"/>
  <c r="GN102" i="4" s="1"/>
  <c r="GP100" i="4" l="1"/>
  <c r="GO101" i="4"/>
  <c r="GO102" i="4" s="1"/>
  <c r="GQ100" i="4" l="1"/>
  <c r="GP101" i="4"/>
  <c r="GP102" i="4" s="1"/>
  <c r="GR100" i="4" l="1"/>
  <c r="GQ101" i="4"/>
  <c r="GQ102" i="4" s="1"/>
  <c r="GS100" i="4" l="1"/>
  <c r="GR101" i="4"/>
  <c r="GR102" i="4" s="1"/>
  <c r="GT100" i="4" l="1"/>
  <c r="GS101" i="4"/>
  <c r="GS102" i="4" s="1"/>
  <c r="GT101" i="4" l="1"/>
  <c r="GT102" i="4" s="1"/>
  <c r="GU100" i="4"/>
  <c r="GU101" i="4" l="1"/>
  <c r="GU102" i="4" s="1"/>
  <c r="GV100" i="4"/>
  <c r="GW100" i="4" l="1"/>
  <c r="GV101" i="4"/>
  <c r="GV102" i="4" s="1"/>
  <c r="GW101" i="4" l="1"/>
  <c r="GW102" i="4" s="1"/>
  <c r="GX100" i="4"/>
  <c r="GY100" i="4" l="1"/>
  <c r="GX101" i="4"/>
  <c r="GX102" i="4" s="1"/>
  <c r="GY101" i="4" l="1"/>
  <c r="GY102" i="4" s="1"/>
  <c r="GZ100" i="4"/>
  <c r="GZ101" i="4" l="1"/>
  <c r="GZ102" i="4" s="1"/>
  <c r="HA100" i="4"/>
  <c r="HB100" i="4" l="1"/>
  <c r="HA101" i="4"/>
  <c r="HA102" i="4" s="1"/>
  <c r="HC100" i="4" l="1"/>
  <c r="HB101" i="4"/>
  <c r="HB102" i="4" s="1"/>
  <c r="HC101" i="4" l="1"/>
  <c r="HC102" i="4" s="1"/>
  <c r="HD100" i="4"/>
  <c r="HD101" i="4" l="1"/>
  <c r="HD102" i="4" s="1"/>
  <c r="HE100" i="4"/>
  <c r="HF100" i="4" l="1"/>
  <c r="HE101" i="4"/>
  <c r="HE102" i="4" s="1"/>
  <c r="HG100" i="4" l="1"/>
  <c r="HF101" i="4"/>
  <c r="HF102" i="4" s="1"/>
  <c r="HH100" i="4" l="1"/>
  <c r="HG101" i="4"/>
  <c r="HG102" i="4" s="1"/>
  <c r="HH101" i="4" l="1"/>
  <c r="HH102" i="4" s="1"/>
  <c r="HI100" i="4"/>
  <c r="HJ100" i="4" l="1"/>
  <c r="HI101" i="4"/>
  <c r="HI102" i="4" s="1"/>
  <c r="HK100" i="4" l="1"/>
  <c r="HJ101" i="4"/>
  <c r="HJ102" i="4" s="1"/>
  <c r="HK101" i="4" l="1"/>
  <c r="HK102" i="4" s="1"/>
  <c r="HL100" i="4"/>
  <c r="HL101" i="4" l="1"/>
  <c r="HL102" i="4" s="1"/>
  <c r="HM100" i="4"/>
  <c r="HM101" i="4" l="1"/>
  <c r="HM102" i="4" s="1"/>
  <c r="HN100" i="4"/>
  <c r="HO100" i="4" l="1"/>
  <c r="HN101" i="4"/>
  <c r="HN102" i="4" s="1"/>
  <c r="HP100" i="4" l="1"/>
  <c r="HO101" i="4"/>
  <c r="HO102" i="4" s="1"/>
  <c r="HQ100" i="4" l="1"/>
  <c r="HP101" i="4"/>
  <c r="HP102" i="4" s="1"/>
  <c r="HR100" i="4" l="1"/>
  <c r="HQ101" i="4"/>
  <c r="HQ102" i="4" s="1"/>
  <c r="HR101" i="4" l="1"/>
  <c r="HR102" i="4" s="1"/>
  <c r="HS100" i="4"/>
  <c r="HS101" i="4" l="1"/>
  <c r="HS102" i="4" s="1"/>
  <c r="HT100" i="4"/>
  <c r="HT101" i="4" l="1"/>
  <c r="HT102" i="4" s="1"/>
  <c r="HU100" i="4"/>
  <c r="HV100" i="4" l="1"/>
  <c r="HU101" i="4"/>
  <c r="HU102" i="4" s="1"/>
  <c r="HV101" i="4" l="1"/>
  <c r="HV102" i="4" s="1"/>
  <c r="HW100" i="4"/>
  <c r="HW101" i="4" l="1"/>
  <c r="HW102" i="4" s="1"/>
  <c r="HX100" i="4"/>
  <c r="HY100" i="4" l="1"/>
  <c r="HX101" i="4"/>
  <c r="HX102" i="4" s="1"/>
  <c r="HZ100" i="4" l="1"/>
  <c r="HY101" i="4"/>
  <c r="HY102" i="4" s="1"/>
  <c r="HZ101" i="4" l="1"/>
  <c r="HZ102" i="4" s="1"/>
  <c r="IA100" i="4"/>
  <c r="IB100" i="4" l="1"/>
  <c r="IA101" i="4"/>
  <c r="IA102" i="4" s="1"/>
  <c r="IB101" i="4" l="1"/>
  <c r="IB102" i="4" s="1"/>
  <c r="IC100" i="4"/>
  <c r="ID100" i="4" l="1"/>
  <c r="IC101" i="4"/>
  <c r="IC102" i="4" s="1"/>
  <c r="IE100" i="4" l="1"/>
  <c r="ID101" i="4"/>
  <c r="ID102" i="4" s="1"/>
  <c r="IE101" i="4" l="1"/>
  <c r="IE102" i="4" s="1"/>
  <c r="IF100" i="4"/>
  <c r="IF101" i="4" l="1"/>
  <c r="IF102" i="4" s="1"/>
  <c r="IG100" i="4"/>
  <c r="IH100" i="4" l="1"/>
  <c r="IG101" i="4"/>
  <c r="IG102" i="4" s="1"/>
  <c r="II100" i="4" l="1"/>
  <c r="IH101" i="4"/>
  <c r="IH102" i="4" s="1"/>
  <c r="IJ100" i="4" l="1"/>
  <c r="II101" i="4"/>
  <c r="II102" i="4" s="1"/>
  <c r="IJ101" i="4" l="1"/>
  <c r="IJ102" i="4" s="1"/>
  <c r="IK100" i="4"/>
  <c r="IK101" i="4" l="1"/>
  <c r="IK102" i="4" s="1"/>
  <c r="IL100" i="4"/>
  <c r="IL101" i="4" l="1"/>
  <c r="IL102" i="4" s="1"/>
  <c r="IM100" i="4"/>
  <c r="IN100" i="4" l="1"/>
  <c r="IM101" i="4"/>
  <c r="IM102" i="4" s="1"/>
  <c r="IO100" i="4" l="1"/>
  <c r="IN101" i="4"/>
  <c r="IN102" i="4" s="1"/>
  <c r="IO101" i="4" l="1"/>
  <c r="IO102" i="4" s="1"/>
  <c r="IP100" i="4"/>
  <c r="IP101" i="4" l="1"/>
  <c r="IP102" i="4" s="1"/>
  <c r="IQ100" i="4"/>
  <c r="IQ101" i="4" l="1"/>
  <c r="IQ102" i="4" s="1"/>
  <c r="IR100" i="4"/>
  <c r="IR101" i="4" l="1"/>
  <c r="IR102" i="4" s="1"/>
  <c r="IS100" i="4"/>
  <c r="IT100" i="4" l="1"/>
  <c r="IS101" i="4"/>
  <c r="IS102" i="4" s="1"/>
  <c r="IT101" i="4" l="1"/>
  <c r="IT102" i="4" s="1"/>
  <c r="IU100" i="4"/>
  <c r="IV100" i="4" l="1"/>
  <c r="IU101" i="4"/>
  <c r="IU102" i="4" s="1"/>
  <c r="IW100" i="4" l="1"/>
  <c r="IV101" i="4"/>
  <c r="IV102" i="4" s="1"/>
  <c r="IW101" i="4" l="1"/>
  <c r="IW102" i="4" s="1"/>
  <c r="IX100" i="4"/>
  <c r="IX101" i="4" l="1"/>
  <c r="IX102" i="4" s="1"/>
  <c r="IY100" i="4"/>
  <c r="IZ100" i="4" l="1"/>
  <c r="IY101" i="4"/>
  <c r="IY102" i="4" s="1"/>
  <c r="JA100" i="4" l="1"/>
  <c r="IZ101" i="4"/>
  <c r="IZ102" i="4" s="1"/>
  <c r="JA101" i="4" l="1"/>
  <c r="JA102" i="4" s="1"/>
  <c r="JB100" i="4"/>
  <c r="JC100" i="4" l="1"/>
  <c r="JB101" i="4"/>
  <c r="JB102" i="4" s="1"/>
  <c r="JC101" i="4" l="1"/>
  <c r="JC102" i="4" s="1"/>
  <c r="JD100" i="4"/>
  <c r="JE100" i="4" l="1"/>
  <c r="JD101" i="4"/>
  <c r="JD102" i="4" s="1"/>
  <c r="JE101" i="4" l="1"/>
  <c r="JE102" i="4" s="1"/>
  <c r="JF100" i="4"/>
  <c r="JF101" i="4" l="1"/>
  <c r="JF102" i="4" s="1"/>
  <c r="JG100" i="4"/>
  <c r="JH100" i="4" l="1"/>
  <c r="JG101" i="4"/>
  <c r="JG102" i="4" s="1"/>
  <c r="JI100" i="4" l="1"/>
  <c r="JH101" i="4"/>
  <c r="JH102" i="4" s="1"/>
  <c r="JJ100" i="4" l="1"/>
  <c r="JI101" i="4"/>
  <c r="JI102" i="4" s="1"/>
  <c r="JJ101" i="4" l="1"/>
  <c r="JJ102" i="4" s="1"/>
  <c r="JK100" i="4"/>
  <c r="JK101" i="4" l="1"/>
  <c r="JK102" i="4" s="1"/>
  <c r="JL100" i="4"/>
  <c r="JM100" i="4" l="1"/>
  <c r="JL101" i="4"/>
  <c r="JL102" i="4" s="1"/>
  <c r="JM101" i="4" l="1"/>
  <c r="JM102" i="4" s="1"/>
  <c r="JN100" i="4"/>
  <c r="JN101" i="4" l="1"/>
  <c r="JN102" i="4" s="1"/>
  <c r="JO100" i="4"/>
  <c r="JO101" i="4" l="1"/>
  <c r="JO102" i="4" s="1"/>
  <c r="JP100" i="4"/>
  <c r="JP101" i="4" l="1"/>
  <c r="JP102" i="4" s="1"/>
  <c r="JQ100" i="4"/>
  <c r="JQ101" i="4" l="1"/>
  <c r="JQ102" i="4" s="1"/>
  <c r="JR100" i="4"/>
  <c r="JS100" i="4" l="1"/>
  <c r="JR101" i="4"/>
  <c r="JR102" i="4" s="1"/>
  <c r="JT100" i="4" l="1"/>
  <c r="JS101" i="4"/>
  <c r="JS102" i="4" s="1"/>
  <c r="JT101" i="4" l="1"/>
  <c r="JT102" i="4" s="1"/>
  <c r="JU100" i="4"/>
  <c r="JU101" i="4" l="1"/>
  <c r="JU102" i="4" s="1"/>
  <c r="JV100" i="4"/>
  <c r="JV101" i="4" l="1"/>
  <c r="JV102" i="4" s="1"/>
  <c r="JW100" i="4"/>
  <c r="JW101" i="4" l="1"/>
  <c r="JW102" i="4" s="1"/>
  <c r="JX100" i="4"/>
  <c r="JX101" i="4" l="1"/>
  <c r="JX102" i="4" s="1"/>
  <c r="JY100" i="4"/>
  <c r="JZ100" i="4" l="1"/>
  <c r="JY101" i="4"/>
  <c r="JY102" i="4" s="1"/>
  <c r="KA100" i="4" l="1"/>
  <c r="JZ101" i="4"/>
  <c r="JZ102" i="4" s="1"/>
  <c r="KB100" i="4" l="1"/>
  <c r="KA101" i="4"/>
  <c r="KA102" i="4" s="1"/>
  <c r="KB101" i="4" l="1"/>
  <c r="KB102" i="4" s="1"/>
  <c r="KC100" i="4"/>
  <c r="KD100" i="4" l="1"/>
  <c r="KC101" i="4"/>
  <c r="KC102" i="4" s="1"/>
  <c r="KE100" i="4" l="1"/>
  <c r="KD101" i="4"/>
  <c r="KD102" i="4" s="1"/>
  <c r="KF100" i="4" l="1"/>
  <c r="KE101" i="4"/>
  <c r="KE102" i="4" s="1"/>
  <c r="KF101" i="4" l="1"/>
  <c r="KF102" i="4" s="1"/>
  <c r="KG100" i="4"/>
  <c r="KG101" i="4" l="1"/>
  <c r="KG102" i="4" s="1"/>
  <c r="KH100" i="4"/>
  <c r="KH101" i="4" l="1"/>
  <c r="KH102" i="4" s="1"/>
  <c r="KI100" i="4"/>
  <c r="KI101" i="4" l="1"/>
  <c r="KI102" i="4" s="1"/>
  <c r="KJ100" i="4"/>
  <c r="KK100" i="4" l="1"/>
  <c r="KJ101" i="4"/>
  <c r="KJ102" i="4" s="1"/>
  <c r="KK101" i="4" l="1"/>
  <c r="KK102" i="4" s="1"/>
  <c r="KL100" i="4"/>
  <c r="KM100" i="4" l="1"/>
  <c r="KL101" i="4"/>
  <c r="KL102" i="4" s="1"/>
  <c r="KM101" i="4" l="1"/>
  <c r="KM102" i="4" s="1"/>
  <c r="KN100" i="4"/>
  <c r="KO100" i="4" l="1"/>
  <c r="KN101" i="4"/>
  <c r="KN102" i="4" s="1"/>
  <c r="KO101" i="4" l="1"/>
  <c r="KO102" i="4" s="1"/>
  <c r="KP100" i="4"/>
  <c r="KQ100" i="4" l="1"/>
  <c r="KP101" i="4"/>
  <c r="KP102" i="4" s="1"/>
  <c r="KQ101" i="4" l="1"/>
  <c r="KQ102" i="4" s="1"/>
  <c r="KR100" i="4"/>
  <c r="KR101" i="4" l="1"/>
  <c r="KR102" i="4" s="1"/>
  <c r="KS100" i="4"/>
  <c r="KS101" i="4" l="1"/>
  <c r="KS102" i="4" s="1"/>
  <c r="KT100" i="4"/>
  <c r="KT101" i="4" l="1"/>
  <c r="KT102" i="4" s="1"/>
  <c r="KU100" i="4"/>
  <c r="KV100" i="4" l="1"/>
  <c r="KU101" i="4"/>
  <c r="KU102" i="4" s="1"/>
  <c r="KW100" i="4" l="1"/>
  <c r="KV101" i="4"/>
  <c r="KV102" i="4" s="1"/>
  <c r="KW101" i="4" l="1"/>
  <c r="KW102" i="4" s="1"/>
  <c r="KX100" i="4"/>
  <c r="KX101" i="4" l="1"/>
  <c r="KX102" i="4" s="1"/>
  <c r="KY100" i="4"/>
  <c r="KY101" i="4" l="1"/>
  <c r="KY102" i="4" s="1"/>
  <c r="KZ100" i="4"/>
  <c r="KZ101" i="4" l="1"/>
  <c r="KZ102" i="4" s="1"/>
  <c r="LA100" i="4"/>
  <c r="LA101" i="4" l="1"/>
  <c r="LA102" i="4" s="1"/>
  <c r="LB100" i="4"/>
  <c r="LC100" i="4" l="1"/>
  <c r="LB101" i="4"/>
  <c r="LB102" i="4" s="1"/>
  <c r="LD100" i="4" l="1"/>
  <c r="LC101" i="4"/>
  <c r="LC102" i="4" s="1"/>
  <c r="LE100" i="4" l="1"/>
  <c r="LD101" i="4"/>
  <c r="LD102" i="4" s="1"/>
  <c r="LE101" i="4" l="1"/>
  <c r="LE102" i="4" s="1"/>
  <c r="LF100" i="4"/>
  <c r="LG100" i="4" l="1"/>
  <c r="LF101" i="4"/>
  <c r="LF102" i="4" s="1"/>
  <c r="LH100" i="4" l="1"/>
  <c r="LG101" i="4"/>
  <c r="LG102" i="4" s="1"/>
  <c r="LH101" i="4" l="1"/>
  <c r="LH102" i="4" s="1"/>
  <c r="LI100" i="4"/>
  <c r="LI101" i="4" l="1"/>
  <c r="LI102" i="4" s="1"/>
  <c r="LJ100" i="4"/>
  <c r="LK100" i="4" l="1"/>
  <c r="LJ101" i="4"/>
  <c r="LJ102" i="4" s="1"/>
  <c r="LL100" i="4" l="1"/>
  <c r="LK101" i="4"/>
  <c r="LK102" i="4" s="1"/>
  <c r="LL101" i="4" l="1"/>
  <c r="LL102" i="4" s="1"/>
  <c r="LM100" i="4"/>
  <c r="LN100" i="4" l="1"/>
  <c r="LM101" i="4"/>
  <c r="LM102" i="4" s="1"/>
  <c r="LN101" i="4" l="1"/>
  <c r="LN102" i="4" s="1"/>
  <c r="LO100" i="4"/>
  <c r="LO101" i="4" l="1"/>
  <c r="LO102" i="4" s="1"/>
  <c r="LP100" i="4"/>
  <c r="LP101" i="4" l="1"/>
  <c r="LP102" i="4" s="1"/>
  <c r="LQ100" i="4"/>
  <c r="LQ101" i="4" l="1"/>
  <c r="LQ102" i="4" s="1"/>
  <c r="LR100" i="4"/>
  <c r="LR101" i="4" l="1"/>
  <c r="LR102" i="4" s="1"/>
  <c r="LS100" i="4"/>
  <c r="LT100" i="4" l="1"/>
  <c r="LS101" i="4"/>
  <c r="LS102" i="4" s="1"/>
  <c r="LU100" i="4" l="1"/>
  <c r="LT101" i="4"/>
  <c r="LT102" i="4" s="1"/>
  <c r="LV100" i="4" l="1"/>
  <c r="LU101" i="4"/>
  <c r="LU102" i="4" s="1"/>
  <c r="LV101" i="4" l="1"/>
  <c r="LV102" i="4" s="1"/>
  <c r="LW100" i="4"/>
  <c r="LX100" i="4" l="1"/>
  <c r="LW101" i="4"/>
  <c r="LW102" i="4" s="1"/>
  <c r="LY100" i="4" l="1"/>
  <c r="LX101" i="4"/>
  <c r="LX102" i="4" s="1"/>
  <c r="LZ100" i="4" l="1"/>
  <c r="LY101" i="4"/>
  <c r="LY102" i="4" s="1"/>
  <c r="MA100" i="4" l="1"/>
  <c r="LZ101" i="4"/>
  <c r="LZ102" i="4" s="1"/>
  <c r="MA101" i="4" l="1"/>
  <c r="MA102" i="4" s="1"/>
  <c r="MB100" i="4"/>
  <c r="MC100" i="4" l="1"/>
  <c r="MB101" i="4"/>
  <c r="MB102" i="4" s="1"/>
  <c r="MD100" i="4" l="1"/>
  <c r="MC101" i="4"/>
  <c r="MC102" i="4" s="1"/>
  <c r="ME100" i="4" l="1"/>
  <c r="MD101" i="4"/>
  <c r="MD102" i="4" s="1"/>
  <c r="ME101" i="4" l="1"/>
  <c r="ME102" i="4" s="1"/>
  <c r="MF100" i="4"/>
  <c r="MF101" i="4" l="1"/>
  <c r="MF102" i="4" s="1"/>
  <c r="MG100" i="4"/>
  <c r="MH100" i="4" l="1"/>
  <c r="MG101" i="4"/>
  <c r="MG102" i="4" s="1"/>
  <c r="MI100" i="4" l="1"/>
  <c r="MH101" i="4"/>
  <c r="MH102" i="4" s="1"/>
  <c r="MI101" i="4" l="1"/>
  <c r="MI102" i="4" s="1"/>
  <c r="MJ100" i="4"/>
  <c r="MJ101" i="4" l="1"/>
  <c r="MJ102" i="4" s="1"/>
  <c r="MK100" i="4"/>
  <c r="MK101" i="4" l="1"/>
  <c r="MK102" i="4" s="1"/>
  <c r="ML100" i="4"/>
  <c r="ML101" i="4" l="1"/>
  <c r="ML102" i="4" s="1"/>
  <c r="MM100" i="4"/>
  <c r="MN100" i="4" l="1"/>
  <c r="MM101" i="4"/>
  <c r="MM102" i="4" s="1"/>
  <c r="MO100" i="4" l="1"/>
  <c r="MN101" i="4"/>
  <c r="MN102" i="4" s="1"/>
  <c r="MP100" i="4" l="1"/>
  <c r="MO101" i="4"/>
  <c r="MO102" i="4" s="1"/>
  <c r="MP101" i="4" l="1"/>
  <c r="MP102" i="4" s="1"/>
  <c r="MQ100" i="4"/>
  <c r="MR100" i="4" l="1"/>
  <c r="MQ101" i="4"/>
  <c r="MQ102" i="4" s="1"/>
  <c r="ABT1" i="9"/>
  <c r="MR101" i="4" l="1"/>
  <c r="MR102" i="4" s="1"/>
  <c r="MS100" i="4"/>
  <c r="MT100" i="4" l="1"/>
  <c r="MS101" i="4"/>
  <c r="MS102" i="4" s="1"/>
  <c r="MT101" i="4" l="1"/>
  <c r="MT102" i="4" s="1"/>
  <c r="MU100" i="4"/>
  <c r="MU101" i="4" l="1"/>
  <c r="MU102" i="4" s="1"/>
  <c r="MV100" i="4"/>
  <c r="MW100" i="4" l="1"/>
  <c r="MV101" i="4"/>
  <c r="MV102" i="4" s="1"/>
  <c r="MX100" i="4" l="1"/>
  <c r="MW101" i="4"/>
  <c r="MW102" i="4" s="1"/>
  <c r="MY100" i="4" l="1"/>
  <c r="MX101" i="4"/>
  <c r="MX102" i="4" s="1"/>
  <c r="MY101" i="4" l="1"/>
  <c r="MY102" i="4" s="1"/>
  <c r="MZ100" i="4"/>
  <c r="NA100" i="4" l="1"/>
  <c r="MZ101" i="4"/>
  <c r="MZ102" i="4" s="1"/>
  <c r="NB100" i="4" l="1"/>
  <c r="NA101" i="4"/>
  <c r="NA102" i="4" s="1"/>
  <c r="NB101" i="4" l="1"/>
  <c r="NB102" i="4" s="1"/>
  <c r="NC100" i="4"/>
  <c r="NC101" i="4" l="1"/>
  <c r="NC102" i="4" s="1"/>
  <c r="ND100" i="4"/>
  <c r="ND101" i="4" l="1"/>
  <c r="ND102" i="4" s="1"/>
  <c r="NE100" i="4"/>
  <c r="NE101" i="4" l="1"/>
  <c r="NE102" i="4" s="1"/>
  <c r="NF100" i="4"/>
  <c r="NG100" i="4" l="1"/>
  <c r="NF101" i="4"/>
  <c r="NF102" i="4" s="1"/>
  <c r="NH100" i="4" l="1"/>
  <c r="NG101" i="4"/>
  <c r="NG102" i="4" s="1"/>
  <c r="NH101" i="4" l="1"/>
  <c r="NH102" i="4" s="1"/>
  <c r="NI100" i="4"/>
  <c r="NI101" i="4" l="1"/>
  <c r="NI102" i="4" s="1"/>
  <c r="NJ100" i="4"/>
  <c r="NJ101" i="4" l="1"/>
  <c r="NJ102" i="4" s="1"/>
  <c r="NK100" i="4"/>
  <c r="NK101" i="4" l="1"/>
  <c r="NK102" i="4" s="1"/>
  <c r="NL100" i="4"/>
  <c r="NM100" i="4" l="1"/>
  <c r="NL101" i="4"/>
  <c r="NL102" i="4" s="1"/>
  <c r="NN100" i="4" l="1"/>
  <c r="NM101" i="4"/>
  <c r="NM102" i="4" s="1"/>
  <c r="NN101" i="4" l="1"/>
  <c r="NN102" i="4" s="1"/>
  <c r="NO100" i="4"/>
  <c r="NP100" i="4" l="1"/>
  <c r="NO101" i="4"/>
  <c r="NO102" i="4" s="1"/>
  <c r="NQ100" i="4" l="1"/>
  <c r="NP101" i="4"/>
  <c r="NP102" i="4" s="1"/>
  <c r="NQ101" i="4" l="1"/>
  <c r="NQ102" i="4" s="1"/>
  <c r="NR100" i="4"/>
  <c r="NS100" i="4" l="1"/>
  <c r="NR101" i="4"/>
  <c r="NR102" i="4" s="1"/>
  <c r="NT100" i="4" l="1"/>
  <c r="NS101" i="4"/>
  <c r="NS102" i="4" s="1"/>
  <c r="NU100" i="4" l="1"/>
  <c r="NT101" i="4"/>
  <c r="NT102" i="4" s="1"/>
  <c r="NV100" i="4" l="1"/>
  <c r="NU101" i="4"/>
  <c r="NU102" i="4" s="1"/>
  <c r="NW100" i="4" l="1"/>
  <c r="NV101" i="4"/>
  <c r="NV102" i="4" s="1"/>
  <c r="NW101" i="4" l="1"/>
  <c r="NW102" i="4" s="1"/>
  <c r="NX100" i="4"/>
  <c r="NX101" i="4" l="1"/>
  <c r="NX102" i="4" s="1"/>
  <c r="NY100" i="4"/>
  <c r="NY101" i="4" l="1"/>
  <c r="NY102" i="4" s="1"/>
  <c r="NZ100" i="4"/>
  <c r="OA100" i="4" l="1"/>
  <c r="NZ101" i="4"/>
  <c r="NZ102" i="4" s="1"/>
  <c r="OB100" i="4" l="1"/>
  <c r="OA101" i="4"/>
  <c r="OA102" i="4" s="1"/>
  <c r="OB101" i="4" l="1"/>
  <c r="OB102" i="4" s="1"/>
  <c r="OC100" i="4"/>
  <c r="OC101" i="4" l="1"/>
  <c r="OC102" i="4" s="1"/>
  <c r="OD100" i="4"/>
  <c r="OD101" i="4" l="1"/>
  <c r="OD102" i="4" s="1"/>
  <c r="OE100" i="4"/>
  <c r="OF100" i="4" l="1"/>
  <c r="OE101" i="4"/>
  <c r="OE102" i="4" s="1"/>
  <c r="OF101" i="4" l="1"/>
  <c r="OF102" i="4" s="1"/>
  <c r="OG100" i="4"/>
  <c r="OH100" i="4" l="1"/>
  <c r="OG101" i="4"/>
  <c r="OG102" i="4" s="1"/>
  <c r="OH101" i="4" l="1"/>
  <c r="OH102" i="4" s="1"/>
  <c r="OI100" i="4"/>
  <c r="OI101" i="4" l="1"/>
  <c r="OI102" i="4" s="1"/>
  <c r="OJ100" i="4"/>
  <c r="OJ101" i="4" l="1"/>
  <c r="OJ102" i="4" s="1"/>
  <c r="OK100" i="4"/>
  <c r="OK101" i="4" l="1"/>
  <c r="OK102" i="4" s="1"/>
  <c r="OL100" i="4"/>
  <c r="OM100" i="4" l="1"/>
  <c r="OL101" i="4"/>
  <c r="OL102" i="4" s="1"/>
  <c r="ON100" i="4" l="1"/>
  <c r="OM101" i="4"/>
  <c r="OM102" i="4" s="1"/>
  <c r="OO100" i="4" l="1"/>
  <c r="ON101" i="4"/>
  <c r="ON102" i="4" s="1"/>
  <c r="OP100" i="4" l="1"/>
  <c r="OO101" i="4"/>
  <c r="OO102" i="4" s="1"/>
  <c r="OP101" i="4" l="1"/>
  <c r="OP102" i="4" s="1"/>
  <c r="OQ100" i="4"/>
  <c r="OR100" i="4" l="1"/>
  <c r="OQ101" i="4"/>
  <c r="OQ102" i="4" s="1"/>
  <c r="OS100" i="4" l="1"/>
  <c r="OR101" i="4"/>
  <c r="OR102" i="4" s="1"/>
  <c r="OS101" i="4" l="1"/>
  <c r="OS102" i="4" s="1"/>
  <c r="OT100" i="4"/>
  <c r="OT101" i="4" l="1"/>
  <c r="OT102" i="4" s="1"/>
  <c r="OU100" i="4"/>
  <c r="OV100" i="4" l="1"/>
  <c r="OU101" i="4"/>
  <c r="OU102" i="4" s="1"/>
  <c r="OV101" i="4" l="1"/>
  <c r="OV102" i="4" s="1"/>
  <c r="OW100" i="4"/>
  <c r="OW101" i="4" l="1"/>
  <c r="OW102" i="4" s="1"/>
  <c r="OX100" i="4"/>
  <c r="OX101" i="4" l="1"/>
  <c r="OX102" i="4" s="1"/>
  <c r="OY100" i="4"/>
  <c r="OY101" i="4" l="1"/>
  <c r="OY102" i="4" s="1"/>
  <c r="OZ100" i="4"/>
  <c r="OZ101" i="4" l="1"/>
  <c r="OZ102" i="4" s="1"/>
  <c r="PA100" i="4"/>
  <c r="PA101" i="4" l="1"/>
  <c r="PA102" i="4" s="1"/>
  <c r="PB100" i="4"/>
  <c r="PC100" i="4" l="1"/>
  <c r="PB101" i="4"/>
  <c r="PB102" i="4" s="1"/>
  <c r="PC101" i="4" l="1"/>
  <c r="PC102" i="4" s="1"/>
  <c r="PD100" i="4"/>
  <c r="PE100" i="4" l="1"/>
  <c r="PD101" i="4"/>
  <c r="PD102" i="4" s="1"/>
  <c r="PF100" i="4" l="1"/>
  <c r="PE101" i="4"/>
  <c r="PE102" i="4" s="1"/>
  <c r="PF101" i="4" l="1"/>
  <c r="PF102" i="4" s="1"/>
  <c r="PG100" i="4"/>
  <c r="PH100" i="4" l="1"/>
  <c r="PG101" i="4"/>
  <c r="PG102" i="4" s="1"/>
  <c r="PH101" i="4" l="1"/>
  <c r="PH102" i="4" s="1"/>
  <c r="PI100" i="4"/>
  <c r="PJ100" i="4" l="1"/>
  <c r="PI101" i="4"/>
  <c r="PI102" i="4" s="1"/>
  <c r="PK100" i="4" l="1"/>
  <c r="PJ101" i="4"/>
  <c r="PJ102" i="4" s="1"/>
  <c r="PK101" i="4" l="1"/>
  <c r="PK102" i="4" s="1"/>
  <c r="PL100" i="4"/>
  <c r="PL101" i="4" l="1"/>
  <c r="PL102" i="4" s="1"/>
  <c r="PM100" i="4"/>
  <c r="PM101" i="4" l="1"/>
  <c r="PM102" i="4" s="1"/>
  <c r="PN100" i="4"/>
  <c r="PN101" i="4" l="1"/>
  <c r="PN102" i="4" s="1"/>
  <c r="PO100" i="4"/>
  <c r="PP100" i="4" l="1"/>
  <c r="PO101" i="4"/>
  <c r="PO102" i="4" s="1"/>
  <c r="PP101" i="4" l="1"/>
  <c r="PP102" i="4" s="1"/>
  <c r="PQ100" i="4"/>
  <c r="PR100" i="4" l="1"/>
  <c r="PQ101" i="4"/>
  <c r="PQ102" i="4" s="1"/>
  <c r="PS100" i="4" l="1"/>
  <c r="PR101" i="4"/>
  <c r="PR102" i="4" s="1"/>
  <c r="PT100" i="4" l="1"/>
  <c r="PS101" i="4"/>
  <c r="PS102" i="4" s="1"/>
  <c r="PT101" i="4" l="1"/>
  <c r="PT102" i="4" s="1"/>
  <c r="PU100" i="4"/>
  <c r="PU101" i="4" l="1"/>
  <c r="PU102" i="4" s="1"/>
  <c r="PV100" i="4"/>
  <c r="PV101" i="4" l="1"/>
  <c r="PV102" i="4" s="1"/>
  <c r="PW100" i="4"/>
  <c r="PX100" i="4" l="1"/>
  <c r="PW101" i="4"/>
  <c r="PW102" i="4" s="1"/>
  <c r="PX101" i="4" l="1"/>
  <c r="PX102" i="4" s="1"/>
  <c r="PY100" i="4"/>
  <c r="PZ100" i="4" l="1"/>
  <c r="PY101" i="4"/>
  <c r="PY102" i="4" s="1"/>
  <c r="PZ101" i="4" l="1"/>
  <c r="PZ102" i="4" s="1"/>
  <c r="QA100" i="4"/>
  <c r="QB100" i="4" l="1"/>
  <c r="QA101" i="4"/>
  <c r="QA102" i="4" s="1"/>
  <c r="QC100" i="4" l="1"/>
  <c r="QB101" i="4"/>
  <c r="QB102" i="4" s="1"/>
  <c r="QC101" i="4" l="1"/>
  <c r="QC102" i="4" s="1"/>
  <c r="QD100" i="4"/>
  <c r="QD101" i="4" l="1"/>
  <c r="QD102" i="4" s="1"/>
  <c r="QE100" i="4"/>
  <c r="QE101" i="4" l="1"/>
  <c r="QE102" i="4" s="1"/>
  <c r="QF100" i="4"/>
  <c r="QF101" i="4" l="1"/>
  <c r="QF102" i="4" s="1"/>
  <c r="QG100" i="4"/>
  <c r="QH100" i="4" l="1"/>
  <c r="QG101" i="4"/>
  <c r="QG102" i="4" s="1"/>
  <c r="QH101" i="4" l="1"/>
  <c r="QH102" i="4" s="1"/>
  <c r="QI100" i="4"/>
  <c r="QI101" i="4" l="1"/>
  <c r="QI102" i="4" s="1"/>
  <c r="QJ100" i="4"/>
  <c r="QK100" i="4" l="1"/>
  <c r="QJ101" i="4"/>
  <c r="QJ102" i="4" s="1"/>
  <c r="QK101" i="4" l="1"/>
  <c r="QK102" i="4" s="1"/>
  <c r="QL100" i="4"/>
  <c r="QL101" i="4" l="1"/>
  <c r="QL102" i="4" s="1"/>
  <c r="QM100" i="4"/>
  <c r="QM101" i="4" l="1"/>
  <c r="QM102" i="4" s="1"/>
  <c r="QN100" i="4"/>
  <c r="QN101" i="4" l="1"/>
  <c r="QN102" i="4" s="1"/>
  <c r="QO100" i="4"/>
  <c r="QO101" i="4" l="1"/>
  <c r="QO102" i="4" s="1"/>
  <c r="QP100" i="4"/>
  <c r="QQ100" i="4" l="1"/>
  <c r="QP101" i="4"/>
  <c r="QP102" i="4" s="1"/>
  <c r="QQ101" i="4" l="1"/>
  <c r="QQ102" i="4" s="1"/>
  <c r="QR100" i="4"/>
  <c r="QR101" i="4" l="1"/>
  <c r="QR102" i="4" s="1"/>
  <c r="QS100" i="4"/>
  <c r="QT100" i="4" l="1"/>
  <c r="QS101" i="4"/>
  <c r="QS102" i="4" s="1"/>
  <c r="QT101" i="4" l="1"/>
  <c r="QT102" i="4" s="1"/>
  <c r="QU100" i="4"/>
  <c r="QU101" i="4" l="1"/>
  <c r="QU102" i="4" s="1"/>
  <c r="QV100" i="4"/>
  <c r="QV101" i="4" l="1"/>
  <c r="QV102" i="4" s="1"/>
  <c r="QW100" i="4"/>
  <c r="QX100" i="4" l="1"/>
  <c r="QW101" i="4"/>
  <c r="QW102" i="4" s="1"/>
  <c r="QX101" i="4" l="1"/>
  <c r="QX102" i="4" s="1"/>
  <c r="QY100" i="4"/>
  <c r="QY101" i="4" l="1"/>
  <c r="QY102" i="4" s="1"/>
  <c r="QZ100" i="4"/>
  <c r="RA100" i="4" l="1"/>
  <c r="QZ101" i="4"/>
  <c r="QZ102" i="4" s="1"/>
  <c r="RB100" i="4" l="1"/>
  <c r="RA101" i="4"/>
  <c r="RA102" i="4" s="1"/>
  <c r="RB101" i="4" l="1"/>
  <c r="RB102" i="4" s="1"/>
  <c r="RC100" i="4"/>
  <c r="RC101" i="4" l="1"/>
  <c r="RC102" i="4" s="1"/>
  <c r="RD100" i="4"/>
  <c r="RD101" i="4" l="1"/>
  <c r="RD102" i="4" s="1"/>
  <c r="RE100" i="4"/>
  <c r="RF100" i="4" l="1"/>
  <c r="RE101" i="4"/>
  <c r="RE102" i="4" s="1"/>
  <c r="RG100" i="4" l="1"/>
  <c r="RF101" i="4"/>
  <c r="RF102" i="4" s="1"/>
  <c r="RH100" i="4" l="1"/>
  <c r="RG101" i="4"/>
  <c r="RG102" i="4" s="1"/>
  <c r="RH101" i="4" l="1"/>
  <c r="RH102" i="4" s="1"/>
  <c r="RI100" i="4"/>
  <c r="RJ100" i="4" l="1"/>
  <c r="RI101" i="4"/>
  <c r="RI102" i="4" s="1"/>
  <c r="RJ101" i="4" l="1"/>
  <c r="RJ102" i="4" s="1"/>
  <c r="RK100" i="4"/>
  <c r="RK101" i="4" s="1"/>
  <c r="RK10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bloomberg</author>
  </authors>
  <commentList>
    <comment ref="A16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bloomberg:</t>
        </r>
        <r>
          <rPr>
            <sz val="9"/>
            <color indexed="81"/>
            <rFont val="Tahoma"/>
            <family val="2"/>
          </rPr>
          <t xml:space="preserve">
https://www.jpmorgan.com/country/US/EN/jpmorgan/investbk/solutions/research/indices/product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bloomberg</author>
  </authors>
  <commentList>
    <comment ref="RH1" authorId="0" shapeId="0" xr:uid="{123DC3B3-C448-4046-8572-003B64EE1CA8}">
      <text>
        <r>
          <rPr>
            <b/>
            <sz val="9"/>
            <color indexed="81"/>
            <rFont val="Tahoma"/>
            <family val="2"/>
          </rPr>
          <t>bloomberg:</t>
        </r>
        <r>
          <rPr>
            <sz val="9"/>
            <color indexed="81"/>
            <rFont val="Tahoma"/>
            <family val="2"/>
          </rPr>
          <t xml:space="preserve">
=BDH($C6,$D$4,$M$1,$M$1,"Dir=H","Dts=h","Sort=A","Quote=C","QtTyp=Y","Days=T","Per=cd","DtFmt=D","UseDPDF=Y")</t>
        </r>
      </text>
    </comment>
    <comment ref="RI1" authorId="0" shapeId="0" xr:uid="{E2FD05FC-D984-4269-BD52-15FAE0A0A1B8}">
      <text>
        <r>
          <rPr>
            <b/>
            <sz val="9"/>
            <color indexed="81"/>
            <rFont val="Tahoma"/>
            <family val="2"/>
          </rPr>
          <t>bloomberg:</t>
        </r>
        <r>
          <rPr>
            <sz val="9"/>
            <color indexed="81"/>
            <rFont val="Tahoma"/>
            <family val="2"/>
          </rPr>
          <t xml:space="preserve">
=BDH($C6,$D$4,$M$1,$M$1,"Dir=H","Dts=h","Sort=A","Quote=C","QtTyp=Y","Days=T","Per=cd","DtFmt=D","UseDPDF=Y")</t>
        </r>
      </text>
    </comment>
    <comment ref="A81" authorId="0" shapeId="0" xr:uid="{7625AD35-814D-4DE9-B5E9-D8CF776B1AEA}">
      <text>
        <r>
          <rPr>
            <b/>
            <sz val="9"/>
            <color indexed="81"/>
            <rFont val="Tahoma"/>
            <family val="2"/>
          </rPr>
          <t>bloomberg:</t>
        </r>
        <r>
          <rPr>
            <sz val="9"/>
            <color indexed="81"/>
            <rFont val="Tahoma"/>
            <family val="2"/>
          </rPr>
          <t xml:space="preserve">
usd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9CC1EF-5AF5-4437-AAC1-D16F82D073CF}" keepAlive="1" name="Query - amfi_monthly_files" description="Connection to the 'amfi_monthly_files' query in the workbook." type="5" refreshedVersion="8" background="1" saveData="1">
    <dbPr connection="Provider=Microsoft.Mashup.OleDb.1;Data Source=$Workbook$;Location=amfi_monthly_files;Extended Properties=&quot;&quot;" command="SELECT * FROM [amfi_monthly_file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<sst xmlns="http://schemas.openxmlformats.org/spreadsheetml/2006/main" count="6100" uniqueCount="377">
  <si>
    <t>Start Date:</t>
  </si>
  <si>
    <t>End Date:</t>
  </si>
  <si>
    <t>No. Months: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</si>
  <si>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</si>
  <si>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</si>
  <si>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</si>
  <si>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</si>
  <si>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</si>
  <si>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</si>
  <si>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</si>
  <si>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</si>
  <si>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</si>
  <si>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</si>
  <si>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</si>
  <si>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</si>
  <si>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YTD</t>
  </si>
  <si>
    <t>Track Record Lookup Grid</t>
  </si>
  <si>
    <t>Annualized Return</t>
  </si>
  <si>
    <t>Annualized Stdev</t>
  </si>
  <si>
    <t>Max Drawdown</t>
  </si>
  <si>
    <t>Months of Track</t>
  </si>
  <si>
    <t>Avg Return</t>
  </si>
  <si>
    <t>Beta</t>
  </si>
  <si>
    <t>Correlation</t>
  </si>
  <si>
    <t>Outperform %</t>
  </si>
  <si>
    <t>Avg Perf Over Index</t>
  </si>
  <si>
    <t>Avg Outperform</t>
  </si>
  <si>
    <t>Avg Underperform</t>
  </si>
  <si>
    <t>Performance</t>
  </si>
  <si>
    <t>Drawdown</t>
  </si>
  <si>
    <t>Streak</t>
  </si>
  <si>
    <t>DD #</t>
  </si>
  <si>
    <t>DD%</t>
  </si>
  <si>
    <t>Months</t>
  </si>
  <si>
    <t>Start</t>
  </si>
  <si>
    <t>End</t>
  </si>
  <si>
    <t>Recovery Time</t>
  </si>
  <si>
    <t>average length</t>
  </si>
  <si>
    <t>average recovery period</t>
  </si>
  <si>
    <t>Outperformance, Up/Down</t>
  </si>
  <si>
    <t>Outperformance</t>
  </si>
  <si>
    <t>Index +</t>
  </si>
  <si>
    <t>Index -</t>
  </si>
  <si>
    <t>Index + Perf</t>
  </si>
  <si>
    <t>Index - Perf</t>
  </si>
  <si>
    <t>Outperformance +</t>
  </si>
  <si>
    <t>Outperformance -</t>
  </si>
  <si>
    <t>Date</t>
  </si>
  <si>
    <t>Outperform in up market</t>
  </si>
  <si>
    <t>Underperform in up market</t>
  </si>
  <si>
    <t>Outperform in down market</t>
  </si>
  <si>
    <t>Underperform in down market</t>
  </si>
  <si>
    <t>Directionality Heat Map</t>
  </si>
  <si>
    <t>Outperformance Heat Map</t>
  </si>
  <si>
    <t>Directionality</t>
  </si>
  <si>
    <t>Avg Down Month</t>
  </si>
  <si>
    <t>Avg Up Month</t>
  </si>
  <si>
    <t>Avg Up Month %</t>
  </si>
  <si>
    <t>Avg Down Month %</t>
  </si>
  <si>
    <t>Max DD</t>
  </si>
  <si>
    <t>Month of max DD</t>
  </si>
  <si>
    <t>Length of max DD</t>
  </si>
  <si>
    <t>Average length of DD</t>
  </si>
  <si>
    <t>Average recovery time</t>
  </si>
  <si>
    <t>Duration</t>
  </si>
  <si>
    <t>Recovery</t>
  </si>
  <si>
    <t>No. of DD since incept.</t>
  </si>
  <si>
    <t>Index Comparison</t>
  </si>
  <si>
    <t>Historical Drawdown</t>
  </si>
  <si>
    <t>Return Distribution</t>
  </si>
  <si>
    <t>Max</t>
  </si>
  <si>
    <t>Min</t>
  </si>
  <si>
    <t>Range</t>
  </si>
  <si>
    <t>Buckets</t>
  </si>
  <si>
    <t>MSCI World</t>
  </si>
  <si>
    <t>Drawdown Analysis</t>
  </si>
  <si>
    <t>Name</t>
  </si>
  <si>
    <t>Regional Equities</t>
  </si>
  <si>
    <t>Fixed Income</t>
  </si>
  <si>
    <t>MSCI Asia Pacific</t>
  </si>
  <si>
    <t>Hang Seng Index</t>
  </si>
  <si>
    <t>Shanghai Composite</t>
  </si>
  <si>
    <t>MSCI Taiwan</t>
  </si>
  <si>
    <t>Nikkei 225</t>
  </si>
  <si>
    <t>MSCI Australia</t>
  </si>
  <si>
    <t>MSCI Europe</t>
  </si>
  <si>
    <t>S&amp;P 500</t>
  </si>
  <si>
    <t>NASDAQ 100</t>
  </si>
  <si>
    <t>MSCI China</t>
  </si>
  <si>
    <t>CUSTOM</t>
  </si>
  <si>
    <t>Correlation Analysis</t>
  </si>
  <si>
    <t>Copper</t>
  </si>
  <si>
    <t>S&amp;P GSCI TR</t>
  </si>
  <si>
    <t>Wheat</t>
  </si>
  <si>
    <t>Corn</t>
  </si>
  <si>
    <t>Soybean</t>
  </si>
  <si>
    <t>S&amp;P GSCI Agri TR</t>
  </si>
  <si>
    <t>VIX</t>
  </si>
  <si>
    <t>USD</t>
  </si>
  <si>
    <t>Equities</t>
  </si>
  <si>
    <t>Correl.</t>
  </si>
  <si>
    <t>RSq.</t>
  </si>
  <si>
    <t>Euro</t>
  </si>
  <si>
    <t>British Pound</t>
  </si>
  <si>
    <t>Japanese Yen</t>
  </si>
  <si>
    <t>Australian Dollar</t>
  </si>
  <si>
    <t>Swiss Franc</t>
  </si>
  <si>
    <t>Korean Won</t>
  </si>
  <si>
    <t>Canadian Dollar</t>
  </si>
  <si>
    <t>WTI Crude Oil</t>
  </si>
  <si>
    <t>Russell 2000</t>
  </si>
  <si>
    <t>Type</t>
  </si>
  <si>
    <t>Rtn</t>
  </si>
  <si>
    <t>Natural Gas</t>
  </si>
  <si>
    <t>--Fixed Income--</t>
  </si>
  <si>
    <t>--Commodity--</t>
  </si>
  <si>
    <t>--FX--</t>
  </si>
  <si>
    <t>CRB Commodity Index</t>
  </si>
  <si>
    <t>Commodities</t>
  </si>
  <si>
    <t>Currencies</t>
  </si>
  <si>
    <t>Index Name (Dropdown):</t>
  </si>
  <si>
    <t>Fund</t>
  </si>
  <si>
    <t>Index</t>
  </si>
  <si>
    <t>Comparison</t>
  </si>
  <si>
    <t>Q1</t>
  </si>
  <si>
    <t>Q2</t>
  </si>
  <si>
    <t>Q3</t>
  </si>
  <si>
    <t>Q4</t>
  </si>
  <si>
    <t>Directionality/Outperformance</t>
  </si>
  <si>
    <t>Negative</t>
  </si>
  <si>
    <t>Positive</t>
  </si>
  <si>
    <t>Underperf in down market</t>
  </si>
  <si>
    <t>Outperf in down market</t>
  </si>
  <si>
    <t>Underperf in up market</t>
  </si>
  <si>
    <t>Outperf in up market</t>
  </si>
  <si>
    <t>Up Months</t>
  </si>
  <si>
    <t>Down Months</t>
  </si>
  <si>
    <t>Monthly Stdev</t>
  </si>
  <si>
    <t>Upside Stdev</t>
  </si>
  <si>
    <t>Downside Stdev</t>
  </si>
  <si>
    <t>Return Distribution Stats</t>
  </si>
  <si>
    <t>% Positive</t>
  </si>
  <si>
    <t>% Negative</t>
  </si>
  <si>
    <t>Euro Stoxx 50</t>
  </si>
  <si>
    <t>Statistics</t>
  </si>
  <si>
    <t>HSCEI Index</t>
  </si>
  <si>
    <t>US Treasuries</t>
  </si>
  <si>
    <t>*Barclays Bond Indices</t>
  </si>
  <si>
    <t>MSCI Asia ex Japan</t>
  </si>
  <si>
    <t>FTSE ASEAN Index</t>
  </si>
  <si>
    <t>Aluminium</t>
  </si>
  <si>
    <t>Gold Spot</t>
  </si>
  <si>
    <t>Silver Spot</t>
  </si>
  <si>
    <t>Eurekahedge Asia Pacific FoF Index</t>
  </si>
  <si>
    <t>HFRX Global Hedge Fund Index</t>
  </si>
  <si>
    <r>
      <rPr>
        <sz val="11"/>
        <color theme="1"/>
        <rFont val="Calibri"/>
        <family val="2"/>
      </rPr>
      <t>Index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6" tint="-0.249977111117893"/>
        <rFont val="新細明體"/>
        <family val="2"/>
      </rPr>
      <t>↑</t>
    </r>
    <r>
      <rPr>
        <b/>
        <sz val="11"/>
        <color theme="6" tint="-0.249977111117893"/>
        <rFont val="Calibri"/>
        <family val="2"/>
      </rPr>
      <t xml:space="preserve">  </t>
    </r>
    <r>
      <rPr>
        <b/>
        <sz val="1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Fund </t>
    </r>
    <r>
      <rPr>
        <b/>
        <sz val="11"/>
        <color rgb="FFFF0000"/>
        <rFont val="新細明體"/>
        <family val="2"/>
      </rPr>
      <t>↓</t>
    </r>
  </si>
  <si>
    <t>Sharpe (rf = 0%)</t>
  </si>
  <si>
    <r>
      <rPr>
        <sz val="11"/>
        <color theme="1"/>
        <rFont val="Calibri"/>
        <family val="2"/>
      </rPr>
      <t xml:space="preserve">Index </t>
    </r>
    <r>
      <rPr>
        <b/>
        <sz val="11"/>
        <color rgb="FFFF0000"/>
        <rFont val="新細明體"/>
        <family val="2"/>
      </rPr>
      <t>↓</t>
    </r>
    <r>
      <rPr>
        <b/>
        <sz val="11"/>
        <color rgb="FFFF0000"/>
        <rFont val="Calibri"/>
        <family val="2"/>
      </rPr>
      <t xml:space="preserve">  </t>
    </r>
    <r>
      <rPr>
        <sz val="11"/>
        <color theme="1"/>
        <rFont val="Calibri"/>
        <family val="2"/>
      </rPr>
      <t xml:space="preserve"> Fund </t>
    </r>
    <r>
      <rPr>
        <b/>
        <sz val="11"/>
        <color rgb="FFFF0000"/>
        <rFont val="新細明體"/>
        <family val="2"/>
      </rPr>
      <t>↓</t>
    </r>
  </si>
  <si>
    <r>
      <rPr>
        <sz val="11"/>
        <color theme="1"/>
        <rFont val="Calibri"/>
        <family val="2"/>
      </rPr>
      <t xml:space="preserve">Index </t>
    </r>
    <r>
      <rPr>
        <b/>
        <sz val="11"/>
        <color rgb="FFFF0000"/>
        <rFont val="新細明體"/>
        <family val="2"/>
      </rPr>
      <t>↓</t>
    </r>
    <r>
      <rPr>
        <b/>
        <sz val="11"/>
        <color rgb="FFFF0000"/>
        <rFont val="Calibri"/>
        <family val="2"/>
      </rPr>
      <t xml:space="preserve">  </t>
    </r>
    <r>
      <rPr>
        <sz val="11"/>
        <color theme="1"/>
        <rFont val="Calibri"/>
        <family val="2"/>
      </rPr>
      <t xml:space="preserve"> Fund </t>
    </r>
    <r>
      <rPr>
        <b/>
        <sz val="11"/>
        <color theme="6" tint="-0.249977111117893"/>
        <rFont val="新細明體"/>
        <family val="2"/>
      </rPr>
      <t>↑</t>
    </r>
  </si>
  <si>
    <r>
      <t xml:space="preserve">Index </t>
    </r>
    <r>
      <rPr>
        <b/>
        <sz val="11"/>
        <color theme="6" tint="-0.249977111117893"/>
        <rFont val="新細明體"/>
        <family val="2"/>
      </rPr>
      <t>↑</t>
    </r>
    <r>
      <rPr>
        <b/>
        <sz val="11"/>
        <color theme="6" tint="-0.249977111117893"/>
        <rFont val="Calibri"/>
        <family val="2"/>
      </rPr>
      <t xml:space="preserve"> </t>
    </r>
    <r>
      <rPr>
        <sz val="11"/>
        <color theme="6" tint="-0.249977111117893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Fund </t>
    </r>
    <r>
      <rPr>
        <b/>
        <sz val="11"/>
        <color rgb="FFFF0000"/>
        <rFont val="新細明體"/>
        <family val="2"/>
      </rPr>
      <t>↓</t>
    </r>
  </si>
  <si>
    <r>
      <t xml:space="preserve">Index </t>
    </r>
    <r>
      <rPr>
        <b/>
        <sz val="11"/>
        <color rgb="FFFF0000"/>
        <rFont val="新細明體"/>
        <family val="2"/>
      </rPr>
      <t>↓</t>
    </r>
    <r>
      <rPr>
        <sz val="11"/>
        <color rgb="FFFF0000"/>
        <rFont val="Calibri"/>
        <family val="2"/>
      </rPr>
      <t xml:space="preserve">  </t>
    </r>
    <r>
      <rPr>
        <sz val="11"/>
        <color theme="1"/>
        <rFont val="Calibri"/>
        <family val="2"/>
      </rPr>
      <t xml:space="preserve"> Fund </t>
    </r>
    <r>
      <rPr>
        <b/>
        <sz val="11"/>
        <color rgb="FFFF0000"/>
        <rFont val="新細明體"/>
        <family val="2"/>
      </rPr>
      <t>↓</t>
    </r>
  </si>
  <si>
    <r>
      <t xml:space="preserve">Index </t>
    </r>
    <r>
      <rPr>
        <b/>
        <sz val="11"/>
        <color rgb="FFFF0000"/>
        <rFont val="新細明體"/>
        <family val="2"/>
      </rPr>
      <t>↓</t>
    </r>
    <r>
      <rPr>
        <b/>
        <sz val="11"/>
        <color rgb="FFFF0000"/>
        <rFont val="Calibri"/>
        <family val="2"/>
      </rPr>
      <t xml:space="preserve"> </t>
    </r>
    <r>
      <rPr>
        <sz val="11"/>
        <color rgb="FFFF0000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Fund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6" tint="-0.249977111117893"/>
        <rFont val="新細明體"/>
        <family val="2"/>
      </rPr>
      <t>↑</t>
    </r>
  </si>
  <si>
    <r>
      <rPr>
        <vertAlign val="superscript"/>
        <sz val="11"/>
        <color theme="1"/>
        <rFont val="Calibri"/>
        <family val="2"/>
      </rPr>
      <t>1</t>
    </r>
    <r>
      <rPr>
        <i/>
        <sz val="11"/>
        <color theme="1"/>
        <rFont val="Calibri"/>
        <family val="2"/>
      </rPr>
      <t>US-traded, generic front-month contract</t>
    </r>
  </si>
  <si>
    <t>ITD</t>
  </si>
  <si>
    <t>Eurekahedge Global Fund of Funds Index</t>
  </si>
  <si>
    <t>PX_last</t>
  </si>
  <si>
    <t>DEFTY INDEX</t>
  </si>
  <si>
    <t>NSE NIFTY 50 USD INDEX</t>
  </si>
  <si>
    <t>NSE NIFTY 50 INDEX</t>
  </si>
  <si>
    <t>J.P. Morgan Global Aggregate Bond Index (JPM GABI)</t>
  </si>
  <si>
    <r>
      <t xml:space="preserve">Index </t>
    </r>
    <r>
      <rPr>
        <b/>
        <sz val="11"/>
        <color theme="6" tint="-0.249977111117893"/>
        <rFont val="新細明體"/>
        <family val="2"/>
      </rPr>
      <t>↑</t>
    </r>
    <r>
      <rPr>
        <b/>
        <sz val="11"/>
        <color theme="6" tint="-0.249977111117893"/>
        <rFont val="Calibri"/>
        <family val="2"/>
      </rPr>
      <t xml:space="preserve"> </t>
    </r>
    <r>
      <rPr>
        <sz val="11"/>
        <color theme="6" tint="-0.249977111117893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Fund </t>
    </r>
    <r>
      <rPr>
        <b/>
        <sz val="11"/>
        <color theme="6" tint="-0.249977111117893"/>
        <rFont val="新細明體"/>
        <family val="1"/>
        <charset val="136"/>
      </rPr>
      <t>↑</t>
    </r>
  </si>
  <si>
    <t>Rolling 3Y Ann. Return</t>
  </si>
  <si>
    <t>Rolling 1Y Ann. Return</t>
  </si>
  <si>
    <t>Global IG</t>
  </si>
  <si>
    <t>Asia IG</t>
  </si>
  <si>
    <t>US IG</t>
  </si>
  <si>
    <t>Europe IG</t>
  </si>
  <si>
    <t>Global HY</t>
  </si>
  <si>
    <t>US HY</t>
  </si>
  <si>
    <t>Europe HY</t>
  </si>
  <si>
    <t>Asia HY</t>
  </si>
  <si>
    <t>Offshore Renminbi</t>
  </si>
  <si>
    <t>Onshore Renminbi</t>
  </si>
  <si>
    <t>Mexican Peso</t>
  </si>
  <si>
    <t>Brazilian Real</t>
  </si>
  <si>
    <t>Russian Ruble</t>
  </si>
  <si>
    <t>Malaysian Ringgit</t>
  </si>
  <si>
    <t>Thai Baht</t>
  </si>
  <si>
    <t>10y US Treasuries</t>
  </si>
  <si>
    <t>3y US Treasuries</t>
  </si>
  <si>
    <t>Positive %</t>
  </si>
  <si>
    <t>Global IG*</t>
  </si>
  <si>
    <t>US IG*</t>
  </si>
  <si>
    <t>Asia IG*</t>
  </si>
  <si>
    <t>Europe IG*</t>
  </si>
  <si>
    <t>Global HY*</t>
  </si>
  <si>
    <t>US HY*</t>
  </si>
  <si>
    <t>Europe HY*</t>
  </si>
  <si>
    <t>Asia HY*</t>
  </si>
  <si>
    <t>Sortino (rf = 0%)</t>
  </si>
  <si>
    <r>
      <rPr>
        <sz val="11"/>
        <color theme="1"/>
        <rFont val="Calibri"/>
        <family val="2"/>
      </rPr>
      <t xml:space="preserve">Index </t>
    </r>
    <r>
      <rPr>
        <b/>
        <sz val="11"/>
        <color theme="6" tint="-0.249977111117893"/>
        <rFont val="新細明體"/>
        <family val="1"/>
        <charset val="136"/>
      </rPr>
      <t>↑</t>
    </r>
    <r>
      <rPr>
        <b/>
        <sz val="11"/>
        <color rgb="FFFF0000"/>
        <rFont val="Calibri"/>
        <family val="2"/>
      </rPr>
      <t xml:space="preserve">  </t>
    </r>
    <r>
      <rPr>
        <sz val="11"/>
        <color theme="1"/>
        <rFont val="Calibri"/>
        <family val="2"/>
      </rPr>
      <t xml:space="preserve"> Fund </t>
    </r>
    <r>
      <rPr>
        <b/>
        <sz val="11"/>
        <color theme="6" tint="-0.249977111117893"/>
        <rFont val="新細明體"/>
        <family val="2"/>
      </rPr>
      <t>↑</t>
    </r>
  </si>
  <si>
    <t>Average Drawdown</t>
  </si>
  <si>
    <t>Length of Max DD</t>
  </si>
  <si>
    <t>Month of Max DD</t>
  </si>
  <si>
    <t>Index Comparison Statistics</t>
  </si>
  <si>
    <t>Monthly Alpha</t>
  </si>
  <si>
    <t>Annualized Alpha</t>
  </si>
  <si>
    <t>Fund (Index +)</t>
  </si>
  <si>
    <t>Fund (Index -)</t>
  </si>
  <si>
    <t>Fund A</t>
  </si>
  <si>
    <t>Fund B</t>
  </si>
  <si>
    <t>Fund C</t>
  </si>
  <si>
    <t>Fund D</t>
  </si>
  <si>
    <t>Fund E</t>
  </si>
  <si>
    <t>Fund F</t>
  </si>
  <si>
    <t>Fund G</t>
  </si>
  <si>
    <t>Fund H</t>
  </si>
  <si>
    <t>Fund I</t>
  </si>
  <si>
    <t>Fund J</t>
  </si>
  <si>
    <t>Fund K</t>
  </si>
  <si>
    <t>Fund L</t>
  </si>
  <si>
    <t>Annualized Returns</t>
  </si>
  <si>
    <t>Annualized Volatility</t>
  </si>
  <si>
    <t>Barclays Global Aggregate Bond Index</t>
  </si>
  <si>
    <t>Barclays US Aggregate Bond Index</t>
  </si>
  <si>
    <t>Barclays Asia Aggregate Bond Index</t>
  </si>
  <si>
    <t/>
  </si>
  <si>
    <t>Japan Opportunistic &amp; Market Neutral Portfolio</t>
  </si>
  <si>
    <t>2y US Treasuries</t>
  </si>
  <si>
    <t>Rolling 2Y Ann. Return</t>
  </si>
  <si>
    <t>NIFTY 50 Index</t>
  </si>
  <si>
    <t>NIFTY 50 TRI</t>
  </si>
  <si>
    <t>NSE NIFTY TRI INDEX</t>
  </si>
  <si>
    <t>Nifty Small Cap 250</t>
  </si>
  <si>
    <t>NSE NIFTY SMALL CAP 250</t>
  </si>
  <si>
    <t>Nifty Midcap 150</t>
  </si>
  <si>
    <t xml:space="preserve">NIFTY MIDCAP 150 </t>
  </si>
  <si>
    <t>Nifty 500</t>
  </si>
  <si>
    <t>NIFTY 500</t>
  </si>
  <si>
    <t>Nifty 500 TRI</t>
  </si>
  <si>
    <t>NIFTY 500 TRI</t>
  </si>
  <si>
    <t>Nifty Midcap 100</t>
  </si>
  <si>
    <t>NSE NIFTY MIDCAP 100</t>
  </si>
  <si>
    <t>Nifty Microcap 250</t>
  </si>
  <si>
    <t>NIFTY MICROCAP 250</t>
  </si>
  <si>
    <t>Today's Date</t>
  </si>
  <si>
    <t>Nifty Mid and Small Cap 400</t>
  </si>
  <si>
    <t>NIFTY MIDSML 400</t>
  </si>
  <si>
    <t>Nifty 500 Large Mid Small Cap Eq Weighted</t>
  </si>
  <si>
    <t>NIFTY500 LARGEMIDSMALL EQUAL-CAP WEIGHTED</t>
  </si>
  <si>
    <t>SD_ID</t>
  </si>
  <si>
    <t>NAV_Name</t>
  </si>
  <si>
    <t>NAV_Date</t>
  </si>
  <si>
    <t>Aditya Birla Sun Life Mutual Fund</t>
  </si>
  <si>
    <t>Aditya Birla Sun Life Liquid Fund</t>
  </si>
  <si>
    <t>Aditya Birla Sun Life Liquid Fund - Growth - Direct Plan</t>
  </si>
  <si>
    <t>Bandhan Mutual Fund</t>
  </si>
  <si>
    <t>BANDHAN Arbitrage Fund</t>
  </si>
  <si>
    <t>BANDHAN Arbitrage Fund-Direct Plan- Growth</t>
  </si>
  <si>
    <t>BANDHAN LIQUID Fund</t>
  </si>
  <si>
    <t>BANDHAN LIQUID Fund -Direct Plan-Growth</t>
  </si>
  <si>
    <t>DSP Mutual Fund</t>
  </si>
  <si>
    <t>DSP Liquidity Fund</t>
  </si>
  <si>
    <t>DSP Liquidity Fund - Direct Plan - Growth</t>
  </si>
  <si>
    <t>HDFC Mutual Fund</t>
  </si>
  <si>
    <t>HDFC Liquid Fund</t>
  </si>
  <si>
    <t>HDFC Liquid Fund - Growth Option - Direct Plan</t>
  </si>
  <si>
    <t>HDFC Liquid Fund - Growth Plan</t>
  </si>
  <si>
    <t>Kotak Mahindra Mutual Fund</t>
  </si>
  <si>
    <t>Kotak Liquid Fund</t>
  </si>
  <si>
    <t>Kotak Liquid Fund - Direct Plan - Growth</t>
  </si>
  <si>
    <t>SBI Mutual Fund</t>
  </si>
  <si>
    <t>SBI ARBITRAGE OPPORTUNITIES FUND</t>
  </si>
  <si>
    <t>SBI Arbitrage Opportunities Fund - Direct Plan - Gr</t>
  </si>
  <si>
    <t>SBI LIQUID FUND</t>
  </si>
  <si>
    <t>SBI Liquid Fund - DIRECT PLAN -Growth</t>
  </si>
  <si>
    <t>ICICI Prudential Mutual Fund</t>
  </si>
  <si>
    <t>Nippon India Mutual Fund</t>
  </si>
  <si>
    <t>Month_End_Date</t>
  </si>
  <si>
    <t>AMC</t>
  </si>
  <si>
    <t>Scheme_Name</t>
  </si>
  <si>
    <t>NAV</t>
  </si>
  <si>
    <t>HDFC Balanced Advantage Fund</t>
  </si>
  <si>
    <t>HDFC Balanced Advantage Fund - Growth Plan - Direct Plan</t>
  </si>
  <si>
    <t>HDFC Small Cap Fund</t>
  </si>
  <si>
    <t>HDFC Small Cap Fund - Growth Option - Direct Plan</t>
  </si>
  <si>
    <t>ICICI Prudential Arbitrage Fund</t>
  </si>
  <si>
    <t>ICICI Prudential Arbitrage Fund - Direct Plan - Growth</t>
  </si>
  <si>
    <t>ICICI Prudential Long Term Bond Fund</t>
  </si>
  <si>
    <t>ICICI Prudential Long Term Bond Fund - Direct Plan - Growth</t>
  </si>
  <si>
    <t>KOTAK GOLD ETF</t>
  </si>
  <si>
    <t>Kotak Arbitrage Fund</t>
  </si>
  <si>
    <t>Kotak Arbitrage Fund - Direct Plan - Growth</t>
  </si>
  <si>
    <t>Kotak Balanced Advantage Fund</t>
  </si>
  <si>
    <t>Kotak Balanced Advantage Fund  - Direct Plan -Growth Option</t>
  </si>
  <si>
    <t>Nippon India Small Cap Fund</t>
  </si>
  <si>
    <t>Nippon India Small Cap Fund - Direct Plan Growth Plan - Growth Option</t>
  </si>
  <si>
    <t>2024-12-31</t>
  </si>
  <si>
    <t>2025-01-31</t>
  </si>
  <si>
    <t>2025-02-28</t>
  </si>
  <si>
    <t>2025-03-31</t>
  </si>
  <si>
    <t>2025-04-30</t>
  </si>
  <si>
    <t>2025-05-30</t>
  </si>
  <si>
    <t>2025-06-30</t>
  </si>
  <si>
    <t>2025-07-31</t>
  </si>
  <si>
    <t>2025-08-29</t>
  </si>
  <si>
    <t>2025-09-30</t>
  </si>
  <si>
    <t>2025-10-31</t>
  </si>
  <si>
    <t>2025-11-28</t>
  </si>
  <si>
    <t>2025-12-31</t>
  </si>
  <si>
    <t>2026-01-30</t>
  </si>
  <si>
    <t>2026-02-27</t>
  </si>
  <si>
    <t>2026-03-31</t>
  </si>
  <si>
    <t>2026-04-30</t>
  </si>
  <si>
    <t>2026-05-29</t>
  </si>
  <si>
    <t>Change %</t>
  </si>
  <si>
    <t>2020-01-31</t>
  </si>
  <si>
    <t>2020-02-28</t>
  </si>
  <si>
    <t>2020-03-31</t>
  </si>
  <si>
    <t>2020-04-30</t>
  </si>
  <si>
    <t>2020-05-29</t>
  </si>
  <si>
    <t>2020-06-30</t>
  </si>
  <si>
    <t>2020-07-31</t>
  </si>
  <si>
    <t>2020-08-31</t>
  </si>
  <si>
    <t>2020-09-30</t>
  </si>
  <si>
    <t>2020-10-30</t>
  </si>
  <si>
    <t>2020-11-30</t>
  </si>
  <si>
    <t>2020-12-31</t>
  </si>
  <si>
    <t>2021-01-29</t>
  </si>
  <si>
    <t>2021-02-26</t>
  </si>
  <si>
    <t>2021-03-31</t>
  </si>
  <si>
    <t>2021-04-30</t>
  </si>
  <si>
    <t>2021-05-31</t>
  </si>
  <si>
    <t>2021-06-30</t>
  </si>
  <si>
    <t>2021-07-30</t>
  </si>
  <si>
    <t>2021-08-31</t>
  </si>
  <si>
    <t>2021-09-30</t>
  </si>
  <si>
    <t>2021-10-29</t>
  </si>
  <si>
    <t>2021-11-30</t>
  </si>
  <si>
    <t>2021-12-31</t>
  </si>
  <si>
    <t>2022-01-31</t>
  </si>
  <si>
    <t>2022-02-28</t>
  </si>
  <si>
    <t>2022-03-31</t>
  </si>
  <si>
    <t>2022-04-29</t>
  </si>
  <si>
    <t>2022-05-31</t>
  </si>
  <si>
    <t>2022-06-30</t>
  </si>
  <si>
    <t>2022-07-29</t>
  </si>
  <si>
    <t>2022-08-31</t>
  </si>
  <si>
    <t>2022-09-30</t>
  </si>
  <si>
    <t>2022-10-31</t>
  </si>
  <si>
    <t>2022-11-30</t>
  </si>
  <si>
    <t>2022-12-30</t>
  </si>
  <si>
    <t>2023-01-31</t>
  </si>
  <si>
    <t>2023-02-28</t>
  </si>
  <si>
    <t>2023-03-31</t>
  </si>
  <si>
    <t>2023-04-28</t>
  </si>
  <si>
    <t>2023-05-31</t>
  </si>
  <si>
    <t>2023-06-30</t>
  </si>
  <si>
    <t>2023-07-31</t>
  </si>
  <si>
    <t>2023-08-31</t>
  </si>
  <si>
    <t>2023-09-29</t>
  </si>
  <si>
    <t>2023-10-31</t>
  </si>
  <si>
    <t>2023-11-30</t>
  </si>
  <si>
    <t>2023-12-29</t>
  </si>
  <si>
    <t>2024-01-31</t>
  </si>
  <si>
    <t>2024-02-29</t>
  </si>
  <si>
    <t>2024-03-29</t>
  </si>
  <si>
    <t>2024-04-30</t>
  </si>
  <si>
    <t>2024-05-31</t>
  </si>
  <si>
    <t>2024-06-28</t>
  </si>
  <si>
    <t>2024-07-31</t>
  </si>
  <si>
    <t>2024-08-30</t>
  </si>
  <si>
    <t>2024-09-30</t>
  </si>
  <si>
    <t>2024-10-31</t>
  </si>
  <si>
    <t>2024-11-29</t>
  </si>
  <si>
    <t>PMS Provider Name(Drop Down)</t>
  </si>
  <si>
    <t>Investment Approach Name (Drop Down)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</si>
</sst>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* #,##0.00_ ;_ * \-#,##0.00_ ;_ * &quot;-&quot;??_ ;_ @_ 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%;[Red]\-0.00%"/>
    <numFmt numFmtId="169" formatCode="0.0%"/>
    <numFmt numFmtId="170" formatCode="0.0"/>
    <numFmt numFmtId="171" formatCode="[$-409]mmm\-yy;@"/>
    <numFmt numFmtId="172" formatCode="0.0%;[Red]\-0.0%"/>
    <numFmt numFmtId="173" formatCode="0.00;[Red]0.00"/>
    <numFmt numFmtId="174" formatCode="0.00_);[Red]\(0.00\)"/>
    <numFmt numFmtId="175" formatCode="0.000%"/>
    <numFmt numFmtId="176" formatCode="dd/mm/yyyy;@"/>
    <numFmt numFmtId="177" formatCode="#,##0;[Red]\(#,##0\);\-"/>
    <numFmt numFmtId="178" formatCode="dd\/mm\/yyyy;@"/>
    <numFmt numFmtId="179" formatCode="_(&quot;N$&quot;* #,##0.00_);_(&quot;N$&quot;* \(#,##0.00\);_(&quot;N$&quot;* &quot;-&quot;??_);_(@_)"/>
    <numFmt numFmtId="180" formatCode="#,##0\ &quot;Pts&quot;;\-#,##0\ &quot;Pts&quot;"/>
    <numFmt numFmtId="181" formatCode="#,##0.00;#,##0.00"/>
    <numFmt numFmtId="182" formatCode="0.00_)"/>
    <numFmt numFmtId="183" formatCode="#,##0.00;&quot;0.00&quot;"/>
    <numFmt numFmtId="184" formatCode="0.00%;[Red]\(0.00%\);\-"/>
    <numFmt numFmtId="185" formatCode="#,##0.00;[Red]\(#,##0.00\);\-"/>
    <numFmt numFmtId="186" formatCode="0.000000%"/>
    <numFmt numFmtId="187" formatCode="_([$€-2]* #,##0.00_);_([$€-2]* \(#,##0.00\);_([$€-2]* &quot;-&quot;??_)"/>
    <numFmt numFmtId="188" formatCode="0_ ;[Red]\-0\ "/>
    <numFmt numFmtId="189" formatCode="0.00000"/>
    <numFmt numFmtId="190" formatCode="0.0000;[Red]0.0000"/>
    <numFmt numFmtId="191" formatCode="#,##0.0000"/>
    <numFmt numFmtId="192" formatCode="#,##0.0"/>
    <numFmt numFmtId="193" formatCode="_(* #,##0_);_(* \(#,##0\);_(* &quot;-&quot;??_);_(@_)"/>
  </numFmts>
  <fonts count="104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6" tint="-0.249977111117893"/>
      <name val="Calibri"/>
      <family val="2"/>
    </font>
    <font>
      <sz val="9"/>
      <name val="Calibri"/>
      <family val="3"/>
      <charset val="136"/>
      <scheme val="minor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0" tint="-4.9989318521683403E-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6" tint="-0.249977111117893"/>
      <name val="新細明體"/>
      <family val="2"/>
    </font>
    <font>
      <b/>
      <sz val="11"/>
      <color rgb="FFFF0000"/>
      <name val="新細明體"/>
      <family val="2"/>
    </font>
    <font>
      <b/>
      <sz val="11"/>
      <color rgb="FFFF0000"/>
      <name val="Calibri"/>
      <family val="2"/>
    </font>
    <font>
      <i/>
      <sz val="11"/>
      <color theme="0"/>
      <name val="Calibri"/>
      <family val="2"/>
    </font>
    <font>
      <b/>
      <i/>
      <sz val="11"/>
      <color theme="0"/>
      <name val="Calibri"/>
      <family val="2"/>
    </font>
    <font>
      <sz val="11"/>
      <color theme="6" tint="-0.249977111117893"/>
      <name val="Calibri"/>
      <family val="2"/>
    </font>
    <font>
      <sz val="11"/>
      <color rgb="FFFF0000"/>
      <name val="Calibri"/>
      <family val="2"/>
    </font>
    <font>
      <sz val="10"/>
      <color theme="1"/>
      <name val="Calibri"/>
      <family val="2"/>
    </font>
    <font>
      <i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7"/>
      <name val="Calibri"/>
      <family val="2"/>
    </font>
    <font>
      <sz val="11"/>
      <color indexed="16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3"/>
      <name val="Calibri"/>
      <family val="2"/>
    </font>
    <font>
      <sz val="11"/>
      <color indexed="53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0"/>
      <name val="Helv"/>
      <family val="2"/>
    </font>
    <font>
      <sz val="10"/>
      <name val="BERNHARD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b/>
      <sz val="9.5"/>
      <color indexed="10"/>
      <name val="MS Sans Serif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7"/>
      <name val="Small Fonts"/>
      <family val="2"/>
    </font>
    <font>
      <sz val="10"/>
      <name val="Times New Roman"/>
      <family val="1"/>
    </font>
    <font>
      <b/>
      <i/>
      <sz val="16"/>
      <name val="Helv"/>
      <family val="2"/>
    </font>
    <font>
      <b/>
      <sz val="10"/>
      <name val="Times New Roman"/>
      <family val="1"/>
    </font>
    <font>
      <sz val="8"/>
      <name val="Helv"/>
      <family val="2"/>
    </font>
    <font>
      <sz val="8"/>
      <name val="Arial"/>
      <family val="2"/>
    </font>
    <font>
      <sz val="11"/>
      <name val="Helvetica"/>
      <family val="2"/>
    </font>
    <font>
      <sz val="11"/>
      <color theme="0"/>
      <name val="Calibri"/>
      <family val="2"/>
      <scheme val="minor"/>
    </font>
    <font>
      <u/>
      <sz val="7.7"/>
      <color theme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6" tint="-0.249977111117893"/>
      <name val="新細明體"/>
      <family val="1"/>
      <charset val="136"/>
    </font>
    <font>
      <b/>
      <sz val="12"/>
      <color rgb="FF000000"/>
      <name val="Calibri"/>
      <family val="2"/>
    </font>
    <font>
      <sz val="8"/>
      <color theme="1"/>
      <name val="Arial"/>
      <family val="2"/>
    </font>
    <font>
      <sz val="12"/>
      <name val="宋体"/>
      <family val="3"/>
      <charset val="134"/>
    </font>
    <font>
      <sz val="12"/>
      <name val="宋体"/>
      <charset val="134"/>
    </font>
    <font>
      <sz val="12"/>
      <name val="新細明體"/>
      <family val="1"/>
      <charset val="136"/>
    </font>
    <font>
      <sz val="10"/>
      <name val="Courier"/>
      <family val="3"/>
    </font>
    <font>
      <u/>
      <sz val="9.5"/>
      <color indexed="12"/>
      <name val="Arial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1"/>
    </font>
    <font>
      <sz val="11"/>
      <color indexed="14"/>
      <name val="Calibri"/>
      <family val="2"/>
    </font>
    <font>
      <sz val="10"/>
      <color indexed="8"/>
      <name val="Tahoma"/>
      <family val="2"/>
    </font>
    <font>
      <sz val="10"/>
      <color indexed="8"/>
      <name val="MS Sans Serif"/>
      <family val="2"/>
    </font>
    <font>
      <b/>
      <sz val="18"/>
      <color indexed="62"/>
      <name val="Cambria"/>
      <family val="1"/>
    </font>
    <font>
      <sz val="18"/>
      <color indexed="56"/>
      <name val="Cambria"/>
      <family val="1"/>
    </font>
    <font>
      <sz val="11"/>
      <color theme="0"/>
      <name val="Calibri"/>
      <family val="2"/>
    </font>
    <font>
      <sz val="11"/>
      <color rgb="FF9C0006"/>
      <name val="Calibri"/>
      <family val="2"/>
    </font>
    <font>
      <b/>
      <sz val="11"/>
      <color rgb="FFFA7D00"/>
      <name val="Calibri"/>
      <family val="2"/>
    </font>
    <font>
      <i/>
      <sz val="11"/>
      <color rgb="FF7F7F7F"/>
      <name val="Calibri"/>
      <family val="2"/>
    </font>
    <font>
      <sz val="11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3F3F76"/>
      <name val="Calibri"/>
      <family val="2"/>
    </font>
    <font>
      <sz val="11"/>
      <color rgb="FFFA7D00"/>
      <name val="Calibri"/>
      <family val="2"/>
    </font>
    <font>
      <sz val="11"/>
      <color rgb="FF9C6500"/>
      <name val="Calibri"/>
      <family val="2"/>
    </font>
    <font>
      <sz val="10"/>
      <color theme="1"/>
      <name val="Tahoma"/>
      <family val="2"/>
    </font>
    <font>
      <b/>
      <sz val="11"/>
      <color rgb="FF3F3F3F"/>
      <name val="Calibri"/>
      <family val="2"/>
    </font>
    <font>
      <b/>
      <sz val="18"/>
      <color theme="3"/>
      <name val="Cambria"/>
      <family val="1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10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indexed="41"/>
        <bgColor indexed="41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52"/>
        <bgColor indexed="5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rgb="FFFFFF00"/>
        <bgColor indexed="64"/>
      </patternFill>
    </fill>
    <fill>
      <patternFill patternType="solid">
        <fgColor rgb="FF2C6E5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/>
        <bgColor theme="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6752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2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27" fillId="0" borderId="0">
      <alignment vertical="center"/>
    </xf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5" fillId="0" borderId="0"/>
    <xf numFmtId="9" fontId="27" fillId="0" borderId="0" applyFont="0" applyFill="0" applyBorder="0" applyAlignment="0" applyProtection="0">
      <alignment vertical="center"/>
    </xf>
    <xf numFmtId="0" fontId="28" fillId="0" borderId="0"/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44" fillId="22" borderId="0" applyNumberFormat="0" applyBorder="0" applyAlignment="0" applyProtection="0"/>
    <xf numFmtId="0" fontId="43" fillId="23" borderId="0" applyNumberFormat="0" applyBorder="0" applyAlignment="0" applyProtection="0"/>
    <xf numFmtId="0" fontId="43" fillId="24" borderId="0" applyNumberFormat="0" applyBorder="0" applyAlignment="0" applyProtection="0"/>
    <xf numFmtId="0" fontId="44" fillId="21" borderId="0" applyNumberFormat="0" applyBorder="0" applyAlignment="0" applyProtection="0"/>
    <xf numFmtId="0" fontId="44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44" fillId="25" borderId="0" applyNumberFormat="0" applyBorder="0" applyAlignment="0" applyProtection="0"/>
    <xf numFmtId="0" fontId="43" fillId="25" borderId="0" applyNumberFormat="0" applyBorder="0" applyAlignment="0" applyProtection="0"/>
    <xf numFmtId="0" fontId="43" fillId="28" borderId="0" applyNumberFormat="0" applyBorder="0" applyAlignment="0" applyProtection="0"/>
    <xf numFmtId="0" fontId="44" fillId="21" borderId="0" applyNumberFormat="0" applyBorder="0" applyAlignment="0" applyProtection="0"/>
    <xf numFmtId="0" fontId="44" fillId="22" borderId="0" applyNumberFormat="0" applyBorder="0" applyAlignment="0" applyProtection="0"/>
    <xf numFmtId="0" fontId="43" fillId="23" borderId="0" applyNumberFormat="0" applyBorder="0" applyAlignment="0" applyProtection="0"/>
    <xf numFmtId="0" fontId="43" fillId="29" borderId="0" applyNumberFormat="0" applyBorder="0" applyAlignment="0" applyProtection="0"/>
    <xf numFmtId="0" fontId="44" fillId="30" borderId="0" applyNumberFormat="0" applyBorder="0" applyAlignment="0" applyProtection="0"/>
    <xf numFmtId="0" fontId="44" fillId="31" borderId="0" applyNumberFormat="0" applyBorder="0" applyAlignment="0" applyProtection="0"/>
    <xf numFmtId="0" fontId="43" fillId="31" borderId="0" applyNumberFormat="0" applyBorder="0" applyAlignment="0" applyProtection="0"/>
    <xf numFmtId="0" fontId="34" fillId="32" borderId="0" applyNumberFormat="0" applyBorder="0" applyAlignment="0" applyProtection="0"/>
    <xf numFmtId="0" fontId="39" fillId="21" borderId="23" applyNumberFormat="0" applyAlignment="0" applyProtection="0"/>
    <xf numFmtId="0" fontId="41" fillId="26" borderId="24" applyNumberFormat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35" borderId="0" applyNumberFormat="0" applyBorder="0" applyAlignment="0" applyProtection="0"/>
    <xf numFmtId="0" fontId="33" fillId="27" borderId="0" applyNumberFormat="0" applyBorder="0" applyAlignment="0" applyProtection="0"/>
    <xf numFmtId="0" fontId="30" fillId="0" borderId="25" applyNumberFormat="0" applyFill="0" applyAlignment="0" applyProtection="0"/>
    <xf numFmtId="0" fontId="31" fillId="0" borderId="26" applyNumberFormat="0" applyFill="0" applyAlignment="0" applyProtection="0"/>
    <xf numFmtId="0" fontId="32" fillId="0" borderId="27" applyNumberFormat="0" applyFill="0" applyAlignment="0" applyProtection="0"/>
    <xf numFmtId="0" fontId="32" fillId="0" borderId="0" applyNumberFormat="0" applyFill="0" applyBorder="0" applyAlignment="0" applyProtection="0"/>
    <xf numFmtId="0" fontId="37" fillId="31" borderId="23" applyNumberFormat="0" applyAlignment="0" applyProtection="0"/>
    <xf numFmtId="0" fontId="40" fillId="0" borderId="28" applyNumberFormat="0" applyFill="0" applyAlignment="0" applyProtection="0"/>
    <xf numFmtId="0" fontId="35" fillId="36" borderId="0" applyNumberFormat="0" applyBorder="0" applyAlignment="0" applyProtection="0"/>
    <xf numFmtId="0" fontId="28" fillId="30" borderId="29" applyNumberFormat="0" applyFont="0" applyAlignment="0" applyProtection="0"/>
    <xf numFmtId="0" fontId="38" fillId="21" borderId="30" applyNumberFormat="0" applyAlignment="0" applyProtection="0"/>
    <xf numFmtId="0" fontId="29" fillId="0" borderId="0" applyNumberFormat="0" applyFill="0" applyBorder="0" applyAlignment="0" applyProtection="0"/>
    <xf numFmtId="0" fontId="36" fillId="0" borderId="31" applyNumberFormat="0" applyFill="0" applyAlignment="0" applyProtection="0"/>
    <xf numFmtId="0" fontId="42" fillId="0" borderId="0" applyNumberForma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0" fontId="25" fillId="0" borderId="0"/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43" fillId="26" borderId="0" applyNumberFormat="0" applyBorder="0" applyAlignment="0" applyProtection="0"/>
    <xf numFmtId="0" fontId="43" fillId="28" borderId="0" applyNumberFormat="0" applyBorder="0" applyAlignment="0" applyProtection="0"/>
    <xf numFmtId="0" fontId="43" fillId="20" borderId="0" applyNumberFormat="0" applyBorder="0" applyAlignment="0" applyProtection="0"/>
    <xf numFmtId="0" fontId="43" fillId="20" borderId="0" applyNumberFormat="0" applyBorder="0" applyAlignment="0" applyProtection="0"/>
    <xf numFmtId="0" fontId="43" fillId="24" borderId="0" applyNumberFormat="0" applyBorder="0" applyAlignment="0" applyProtection="0"/>
    <xf numFmtId="0" fontId="43" fillId="26" borderId="0" applyNumberFormat="0" applyBorder="0" applyAlignment="0" applyProtection="0"/>
    <xf numFmtId="0" fontId="43" fillId="20" borderId="0" applyNumberFormat="0" applyBorder="0" applyAlignment="0" applyProtection="0"/>
    <xf numFmtId="0" fontId="43" fillId="28" borderId="0" applyNumberFormat="0" applyBorder="0" applyAlignment="0" applyProtection="0"/>
    <xf numFmtId="0" fontId="43" fillId="29" borderId="0" applyNumberFormat="0" applyBorder="0" applyAlignment="0" applyProtection="0"/>
    <xf numFmtId="0" fontId="43" fillId="29" borderId="0" applyNumberFormat="0" applyBorder="0" applyAlignment="0" applyProtection="0"/>
    <xf numFmtId="0" fontId="43" fillId="28" borderId="0" applyNumberFormat="0" applyBorder="0" applyAlignment="0" applyProtection="0"/>
    <xf numFmtId="0" fontId="43" fillId="20" borderId="0" applyNumberFormat="0" applyBorder="0" applyAlignment="0" applyProtection="0"/>
    <xf numFmtId="0" fontId="43" fillId="26" borderId="0" applyNumberFormat="0" applyBorder="0" applyAlignment="0" applyProtection="0"/>
    <xf numFmtId="0" fontId="43" fillId="24" borderId="0" applyNumberFormat="0" applyBorder="0" applyAlignment="0" applyProtection="0"/>
    <xf numFmtId="0" fontId="43" fillId="20" borderId="0" applyNumberFormat="0" applyBorder="0" applyAlignment="0" applyProtection="0"/>
    <xf numFmtId="0" fontId="43" fillId="29" borderId="0" applyNumberFormat="0" applyBorder="0" applyAlignment="0" applyProtection="0"/>
    <xf numFmtId="0" fontId="43" fillId="24" borderId="0" applyNumberFormat="0" applyBorder="0" applyAlignment="0" applyProtection="0"/>
    <xf numFmtId="0" fontId="43" fillId="20" borderId="0" applyNumberFormat="0" applyBorder="0" applyAlignment="0" applyProtection="0"/>
    <xf numFmtId="0" fontId="2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8" fillId="0" borderId="0"/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28" fillId="0" borderId="0">
      <alignment horizontal="left" wrapText="1"/>
    </xf>
    <xf numFmtId="0" fontId="28" fillId="0" borderId="0">
      <alignment horizontal="left" wrapText="1"/>
    </xf>
    <xf numFmtId="0" fontId="28" fillId="0" borderId="0">
      <alignment horizontal="left" wrapText="1"/>
    </xf>
    <xf numFmtId="0" fontId="28" fillId="0" borderId="0">
      <alignment horizontal="left" wrapText="1"/>
    </xf>
    <xf numFmtId="0" fontId="28" fillId="0" borderId="0">
      <alignment horizontal="left" wrapText="1"/>
    </xf>
    <xf numFmtId="0" fontId="28" fillId="0" borderId="0">
      <alignment horizontal="left" wrapText="1"/>
    </xf>
    <xf numFmtId="0" fontId="28" fillId="0" borderId="0">
      <alignment horizontal="left" wrapText="1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28" fillId="0" borderId="0"/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28" fillId="0" borderId="0">
      <alignment horizontal="left" wrapText="1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0" fontId="45" fillId="0" borderId="0">
      <alignment vertical="top"/>
    </xf>
    <xf numFmtId="176" fontId="28" fillId="0" borderId="0" applyFont="0" applyFill="0" applyBorder="0" applyAlignment="0" applyProtection="0"/>
    <xf numFmtId="177" fontId="28" fillId="0" borderId="0" applyFont="0" applyFill="0" applyBorder="0" applyAlignment="0" applyProtection="0"/>
    <xf numFmtId="177" fontId="28" fillId="0" borderId="0" applyFont="0" applyFill="0" applyBorder="0" applyAlignment="0" applyProtection="0"/>
    <xf numFmtId="177" fontId="28" fillId="0" borderId="0" applyFont="0" applyFill="0" applyBorder="0" applyAlignment="0" applyProtection="0"/>
    <xf numFmtId="177" fontId="28" fillId="0" borderId="0" applyFont="0" applyFill="0" applyBorder="0" applyAlignment="0" applyProtection="0"/>
    <xf numFmtId="177" fontId="28" fillId="0" borderId="0" applyFont="0" applyFill="0" applyBorder="0" applyAlignment="0" applyProtection="0"/>
    <xf numFmtId="177" fontId="28" fillId="0" borderId="0" applyFont="0" applyFill="0" applyBorder="0" applyAlignment="0" applyProtection="0"/>
    <xf numFmtId="0" fontId="46" fillId="0" borderId="0"/>
    <xf numFmtId="0" fontId="47" fillId="0" borderId="0" applyNumberFormat="0"/>
    <xf numFmtId="0" fontId="28" fillId="0" borderId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48" fillId="0" borderId="0"/>
    <xf numFmtId="0" fontId="47" fillId="0" borderId="0"/>
    <xf numFmtId="0" fontId="48" fillId="0" borderId="0"/>
    <xf numFmtId="0" fontId="47" fillId="0" borderId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0" fontId="28" fillId="0" borderId="0"/>
    <xf numFmtId="178" fontId="28" fillId="0" borderId="0"/>
    <xf numFmtId="178" fontId="28" fillId="0" borderId="0"/>
    <xf numFmtId="178" fontId="28" fillId="0" borderId="0"/>
    <xf numFmtId="178" fontId="28" fillId="0" borderId="0"/>
    <xf numFmtId="178" fontId="28" fillId="0" borderId="0"/>
    <xf numFmtId="0" fontId="28" fillId="0" borderId="0"/>
    <xf numFmtId="0" fontId="49" fillId="0" borderId="0">
      <protection locked="0"/>
    </xf>
    <xf numFmtId="0" fontId="50" fillId="0" borderId="0">
      <protection locked="0"/>
    </xf>
    <xf numFmtId="0" fontId="50" fillId="0" borderId="0">
      <protection locked="0"/>
    </xf>
    <xf numFmtId="9" fontId="51" fillId="0" borderId="7" applyNumberFormat="0" applyBorder="0" applyAlignment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49" fillId="0" borderId="0">
      <protection locked="0"/>
    </xf>
    <xf numFmtId="0" fontId="52" fillId="37" borderId="6" applyProtection="0">
      <alignment horizontal="center"/>
    </xf>
    <xf numFmtId="0" fontId="53" fillId="38" borderId="6" applyProtection="0">
      <alignment horizontal="center"/>
    </xf>
    <xf numFmtId="0" fontId="28" fillId="39" borderId="0" applyNumberFormat="0" applyFont="0" applyBorder="0" applyAlignment="0" applyProtection="0"/>
    <xf numFmtId="0" fontId="28" fillId="39" borderId="0" applyNumberFormat="0" applyFont="0" applyBorder="0" applyAlignment="0" applyProtection="0"/>
    <xf numFmtId="164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0" fontId="49" fillId="0" borderId="0">
      <protection locked="0"/>
    </xf>
    <xf numFmtId="37" fontId="54" fillId="0" borderId="0"/>
    <xf numFmtId="181" fontId="55" fillId="0" borderId="0">
      <alignment horizontal="right"/>
    </xf>
    <xf numFmtId="182" fontId="56" fillId="0" borderId="0"/>
    <xf numFmtId="0" fontId="28" fillId="0" borderId="0">
      <alignment vertical="center"/>
    </xf>
    <xf numFmtId="0" fontId="5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44" fillId="0" borderId="0"/>
    <xf numFmtId="183" fontId="57" fillId="0" borderId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44" fillId="0" borderId="0" applyNumberFormat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184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49" fillId="0" borderId="0">
      <protection locked="0"/>
    </xf>
    <xf numFmtId="38" fontId="58" fillId="0" borderId="0"/>
    <xf numFmtId="0" fontId="45" fillId="0" borderId="0">
      <alignment vertical="top"/>
    </xf>
    <xf numFmtId="43" fontId="28" fillId="0" borderId="0" applyFill="0" applyAlignment="0"/>
    <xf numFmtId="0" fontId="28" fillId="3" borderId="0" applyFont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175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0" fontId="60" fillId="0" borderId="0"/>
    <xf numFmtId="0" fontId="28" fillId="0" borderId="0"/>
    <xf numFmtId="9" fontId="44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28" fillId="0" borderId="0"/>
    <xf numFmtId="0" fontId="28" fillId="0" borderId="0"/>
    <xf numFmtId="0" fontId="2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5" fillId="0" borderId="0"/>
    <xf numFmtId="0" fontId="2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0" fontId="28" fillId="0" borderId="0"/>
    <xf numFmtId="0" fontId="39" fillId="21" borderId="33" applyNumberFormat="0" applyAlignment="0" applyProtection="0"/>
    <xf numFmtId="0" fontId="37" fillId="31" borderId="33" applyNumberFormat="0" applyAlignment="0" applyProtection="0"/>
    <xf numFmtId="0" fontId="28" fillId="30" borderId="34" applyNumberFormat="0" applyFont="0" applyAlignment="0" applyProtection="0"/>
    <xf numFmtId="0" fontId="38" fillId="21" borderId="35" applyNumberFormat="0" applyAlignment="0" applyProtection="0"/>
    <xf numFmtId="0" fontId="36" fillId="0" borderId="36" applyNumberFormat="0" applyFill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51" fillId="0" borderId="32" applyNumberFormat="0" applyBorder="0" applyAlignment="0">
      <protection locked="0"/>
    </xf>
    <xf numFmtId="0" fontId="28" fillId="0" borderId="0">
      <alignment vertical="center"/>
    </xf>
    <xf numFmtId="0" fontId="28" fillId="0" borderId="0"/>
    <xf numFmtId="0" fontId="44" fillId="0" borderId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8" fillId="0" borderId="0"/>
    <xf numFmtId="0" fontId="5" fillId="0" borderId="0"/>
    <xf numFmtId="0" fontId="5" fillId="0" borderId="0"/>
    <xf numFmtId="0" fontId="28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61" fillId="40" borderId="0" applyNumberFormat="0" applyBorder="0" applyAlignment="0" applyProtection="0"/>
    <xf numFmtId="43" fontId="2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27" fillId="0" borderId="0">
      <alignment vertic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6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7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5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2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28" fillId="0" borderId="0"/>
    <xf numFmtId="0" fontId="25" fillId="0" borderId="0"/>
    <xf numFmtId="0" fontId="2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9" fillId="21" borderId="43" applyNumberFormat="0" applyAlignment="0" applyProtection="0"/>
    <xf numFmtId="0" fontId="37" fillId="31" borderId="43" applyNumberFormat="0" applyAlignment="0" applyProtection="0"/>
    <xf numFmtId="0" fontId="28" fillId="30" borderId="44" applyNumberFormat="0" applyFont="0" applyAlignment="0" applyProtection="0"/>
    <xf numFmtId="0" fontId="38" fillId="21" borderId="45" applyNumberFormat="0" applyAlignment="0" applyProtection="0"/>
    <xf numFmtId="0" fontId="36" fillId="0" borderId="46" applyNumberFormat="0" applyFill="0" applyAlignment="0" applyProtection="0"/>
    <xf numFmtId="0" fontId="39" fillId="21" borderId="43" applyNumberFormat="0" applyAlignment="0" applyProtection="0"/>
    <xf numFmtId="0" fontId="37" fillId="31" borderId="43" applyNumberFormat="0" applyAlignment="0" applyProtection="0"/>
    <xf numFmtId="0" fontId="28" fillId="30" borderId="44" applyNumberFormat="0" applyFont="0" applyAlignment="0" applyProtection="0"/>
    <xf numFmtId="0" fontId="38" fillId="21" borderId="45" applyNumberFormat="0" applyAlignment="0" applyProtection="0"/>
    <xf numFmtId="0" fontId="36" fillId="0" borderId="46" applyNumberFormat="0" applyFill="0" applyAlignment="0" applyProtection="0"/>
    <xf numFmtId="9" fontId="51" fillId="0" borderId="47" applyNumberFormat="0" applyBorder="0" applyAlignment="0">
      <protection locked="0"/>
    </xf>
    <xf numFmtId="0" fontId="67" fillId="0" borderId="0"/>
    <xf numFmtId="0" fontId="68" fillId="0" borderId="0">
      <alignment vertical="center"/>
    </xf>
    <xf numFmtId="9" fontId="67" fillId="0" borderId="0" applyFont="0" applyFill="0" applyBorder="0" applyAlignment="0" applyProtection="0"/>
    <xf numFmtId="0" fontId="69" fillId="0" borderId="0">
      <alignment vertical="center"/>
    </xf>
    <xf numFmtId="0" fontId="70" fillId="0" borderId="0"/>
    <xf numFmtId="0" fontId="5" fillId="0" borderId="0"/>
    <xf numFmtId="0" fontId="55" fillId="0" borderId="0"/>
    <xf numFmtId="0" fontId="71" fillId="0" borderId="0">
      <alignment vertical="center"/>
    </xf>
    <xf numFmtId="43" fontId="55" fillId="0" borderId="0" applyFont="0" applyFill="0" applyBorder="0" applyAlignment="0" applyProtection="0"/>
    <xf numFmtId="43" fontId="55" fillId="0" borderId="0" applyFont="0" applyFill="0" applyBorder="0" applyAlignment="0" applyProtection="0"/>
    <xf numFmtId="187" fontId="28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0" fontId="49" fillId="0" borderId="57">
      <protection locked="0"/>
    </xf>
    <xf numFmtId="0" fontId="44" fillId="71" borderId="0" applyNumberFormat="0" applyBorder="0" applyAlignment="0" applyProtection="0"/>
    <xf numFmtId="0" fontId="44" fillId="72" borderId="0" applyNumberFormat="0" applyBorder="0" applyAlignment="0" applyProtection="0"/>
    <xf numFmtId="0" fontId="44" fillId="72" borderId="0" applyNumberFormat="0" applyBorder="0" applyAlignment="0" applyProtection="0"/>
    <xf numFmtId="0" fontId="44" fillId="72" borderId="0" applyNumberFormat="0" applyBorder="0" applyAlignment="0" applyProtection="0"/>
    <xf numFmtId="0" fontId="44" fillId="72" borderId="0" applyNumberFormat="0" applyBorder="0" applyAlignment="0" applyProtection="0"/>
    <xf numFmtId="0" fontId="44" fillId="72" borderId="0" applyNumberFormat="0" applyBorder="0" applyAlignment="0" applyProtection="0"/>
    <xf numFmtId="0" fontId="44" fillId="71" borderId="0" applyNumberFormat="0" applyBorder="0" applyAlignment="0" applyProtection="0"/>
    <xf numFmtId="0" fontId="44" fillId="71" borderId="0" applyNumberFormat="0" applyBorder="0" applyAlignment="0" applyProtection="0"/>
    <xf numFmtId="0" fontId="44" fillId="71" borderId="0" applyNumberFormat="0" applyBorder="0" applyAlignment="0" applyProtection="0"/>
    <xf numFmtId="0" fontId="44" fillId="71" borderId="0" applyNumberFormat="0" applyBorder="0" applyAlignment="0" applyProtection="0"/>
    <xf numFmtId="0" fontId="44" fillId="71" borderId="0" applyNumberFormat="0" applyBorder="0" applyAlignment="0" applyProtection="0">
      <alignment vertical="center"/>
    </xf>
    <xf numFmtId="0" fontId="44" fillId="71" borderId="0" applyNumberFormat="0" applyBorder="0" applyAlignment="0" applyProtection="0">
      <alignment vertical="center"/>
    </xf>
    <xf numFmtId="0" fontId="44" fillId="73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3" borderId="0" applyNumberFormat="0" applyBorder="0" applyAlignment="0" applyProtection="0"/>
    <xf numFmtId="0" fontId="44" fillId="73" borderId="0" applyNumberFormat="0" applyBorder="0" applyAlignment="0" applyProtection="0"/>
    <xf numFmtId="0" fontId="44" fillId="73" borderId="0" applyNumberFormat="0" applyBorder="0" applyAlignment="0" applyProtection="0"/>
    <xf numFmtId="0" fontId="44" fillId="73" borderId="0" applyNumberFormat="0" applyBorder="0" applyAlignment="0" applyProtection="0"/>
    <xf numFmtId="0" fontId="44" fillId="73" borderId="0" applyNumberFormat="0" applyBorder="0" applyAlignment="0" applyProtection="0">
      <alignment vertical="center"/>
    </xf>
    <xf numFmtId="0" fontId="44" fillId="73" borderId="0" applyNumberFormat="0" applyBorder="0" applyAlignment="0" applyProtection="0">
      <alignment vertical="center"/>
    </xf>
    <xf numFmtId="0" fontId="44" fillId="75" borderId="0" applyNumberFormat="0" applyBorder="0" applyAlignment="0" applyProtection="0"/>
    <xf numFmtId="0" fontId="44" fillId="76" borderId="0" applyNumberFormat="0" applyBorder="0" applyAlignment="0" applyProtection="0"/>
    <xf numFmtId="0" fontId="44" fillId="75" borderId="0" applyNumberFormat="0" applyBorder="0" applyAlignment="0" applyProtection="0"/>
    <xf numFmtId="0" fontId="44" fillId="76" borderId="0" applyNumberFormat="0" applyBorder="0" applyAlignment="0" applyProtection="0"/>
    <xf numFmtId="0" fontId="44" fillId="75" borderId="0" applyNumberFormat="0" applyBorder="0" applyAlignment="0" applyProtection="0"/>
    <xf numFmtId="0" fontId="44" fillId="75" borderId="0" applyNumberFormat="0" applyBorder="0" applyAlignment="0" applyProtection="0"/>
    <xf numFmtId="0" fontId="44" fillId="75" borderId="0" applyNumberFormat="0" applyBorder="0" applyAlignment="0" applyProtection="0"/>
    <xf numFmtId="0" fontId="44" fillId="75" borderId="0" applyNumberFormat="0" applyBorder="0" applyAlignment="0" applyProtection="0"/>
    <xf numFmtId="0" fontId="44" fillId="75" borderId="0" applyNumberFormat="0" applyBorder="0" applyAlignment="0" applyProtection="0"/>
    <xf numFmtId="0" fontId="44" fillId="75" borderId="0" applyNumberFormat="0" applyBorder="0" applyAlignment="0" applyProtection="0"/>
    <xf numFmtId="0" fontId="44" fillId="75" borderId="0" applyNumberFormat="0" applyBorder="0" applyAlignment="0" applyProtection="0">
      <alignment vertical="center"/>
    </xf>
    <xf numFmtId="0" fontId="44" fillId="75" borderId="0" applyNumberFormat="0" applyBorder="0" applyAlignment="0" applyProtection="0">
      <alignment vertical="center"/>
    </xf>
    <xf numFmtId="0" fontId="44" fillId="77" borderId="0" applyNumberFormat="0" applyBorder="0" applyAlignment="0" applyProtection="0"/>
    <xf numFmtId="0" fontId="44" fillId="72" borderId="0" applyNumberFormat="0" applyBorder="0" applyAlignment="0" applyProtection="0"/>
    <xf numFmtId="0" fontId="44" fillId="72" borderId="0" applyNumberFormat="0" applyBorder="0" applyAlignment="0" applyProtection="0"/>
    <xf numFmtId="0" fontId="44" fillId="72" borderId="0" applyNumberFormat="0" applyBorder="0" applyAlignment="0" applyProtection="0"/>
    <xf numFmtId="0" fontId="44" fillId="72" borderId="0" applyNumberFormat="0" applyBorder="0" applyAlignment="0" applyProtection="0"/>
    <xf numFmtId="0" fontId="44" fillId="72" borderId="0" applyNumberFormat="0" applyBorder="0" applyAlignment="0" applyProtection="0"/>
    <xf numFmtId="0" fontId="44" fillId="77" borderId="0" applyNumberFormat="0" applyBorder="0" applyAlignment="0" applyProtection="0"/>
    <xf numFmtId="0" fontId="44" fillId="77" borderId="0" applyNumberFormat="0" applyBorder="0" applyAlignment="0" applyProtection="0"/>
    <xf numFmtId="0" fontId="44" fillId="77" borderId="0" applyNumberFormat="0" applyBorder="0" applyAlignment="0" applyProtection="0"/>
    <xf numFmtId="0" fontId="44" fillId="77" borderId="0" applyNumberFormat="0" applyBorder="0" applyAlignment="0" applyProtection="0"/>
    <xf numFmtId="0" fontId="44" fillId="77" borderId="0" applyNumberFormat="0" applyBorder="0" applyAlignment="0" applyProtection="0">
      <alignment vertical="center"/>
    </xf>
    <xf numFmtId="0" fontId="44" fillId="77" borderId="0" applyNumberFormat="0" applyBorder="0" applyAlignment="0" applyProtection="0">
      <alignment vertical="center"/>
    </xf>
    <xf numFmtId="0" fontId="44" fillId="78" borderId="0" applyNumberFormat="0" applyBorder="0" applyAlignment="0" applyProtection="0"/>
    <xf numFmtId="0" fontId="44" fillId="78" borderId="0" applyNumberFormat="0" applyBorder="0" applyAlignment="0" applyProtection="0"/>
    <xf numFmtId="0" fontId="44" fillId="78" borderId="0" applyNumberFormat="0" applyBorder="0" applyAlignment="0" applyProtection="0"/>
    <xf numFmtId="0" fontId="44" fillId="78" borderId="0" applyNumberFormat="0" applyBorder="0" applyAlignment="0" applyProtection="0"/>
    <xf numFmtId="0" fontId="44" fillId="78" borderId="0" applyNumberFormat="0" applyBorder="0" applyAlignment="0" applyProtection="0"/>
    <xf numFmtId="0" fontId="44" fillId="78" borderId="0" applyNumberFormat="0" applyBorder="0" applyAlignment="0" applyProtection="0"/>
    <xf numFmtId="0" fontId="44" fillId="78" borderId="0" applyNumberFormat="0" applyBorder="0" applyAlignment="0" applyProtection="0"/>
    <xf numFmtId="0" fontId="44" fillId="78" borderId="0" applyNumberFormat="0" applyBorder="0" applyAlignment="0" applyProtection="0"/>
    <xf numFmtId="0" fontId="44" fillId="78" borderId="0" applyNumberFormat="0" applyBorder="0" applyAlignment="0" applyProtection="0"/>
    <xf numFmtId="0" fontId="44" fillId="78" borderId="0" applyNumberFormat="0" applyBorder="0" applyAlignment="0" applyProtection="0">
      <alignment vertical="center"/>
    </xf>
    <xf numFmtId="0" fontId="44" fillId="78" borderId="0" applyNumberFormat="0" applyBorder="0" applyAlignment="0" applyProtection="0">
      <alignment vertical="center"/>
    </xf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>
      <alignment vertical="center"/>
    </xf>
    <xf numFmtId="0" fontId="44" fillId="74" borderId="0" applyNumberFormat="0" applyBorder="0" applyAlignment="0" applyProtection="0">
      <alignment vertical="center"/>
    </xf>
    <xf numFmtId="0" fontId="44" fillId="74" borderId="0" applyNumberFormat="0" applyBorder="0" applyAlignment="0" applyProtection="0"/>
    <xf numFmtId="0" fontId="44" fillId="79" borderId="0" applyNumberFormat="0" applyBorder="0" applyAlignment="0" applyProtection="0"/>
    <xf numFmtId="0" fontId="44" fillId="80" borderId="0" applyNumberFormat="0" applyBorder="0" applyAlignment="0" applyProtection="0"/>
    <xf numFmtId="0" fontId="44" fillId="79" borderId="0" applyNumberFormat="0" applyBorder="0" applyAlignment="0" applyProtection="0"/>
    <xf numFmtId="0" fontId="44" fillId="80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>
      <alignment vertical="center"/>
    </xf>
    <xf numFmtId="0" fontId="44" fillId="79" borderId="0" applyNumberFormat="0" applyBorder="0" applyAlignment="0" applyProtection="0">
      <alignment vertical="center"/>
    </xf>
    <xf numFmtId="0" fontId="44" fillId="81" borderId="0" applyNumberFormat="0" applyBorder="0" applyAlignment="0" applyProtection="0"/>
    <xf numFmtId="0" fontId="44" fillId="81" borderId="0" applyNumberFormat="0" applyBorder="0" applyAlignment="0" applyProtection="0"/>
    <xf numFmtId="0" fontId="44" fillId="81" borderId="0" applyNumberFormat="0" applyBorder="0" applyAlignment="0" applyProtection="0"/>
    <xf numFmtId="0" fontId="44" fillId="81" borderId="0" applyNumberFormat="0" applyBorder="0" applyAlignment="0" applyProtection="0"/>
    <xf numFmtId="0" fontId="44" fillId="81" borderId="0" applyNumberFormat="0" applyBorder="0" applyAlignment="0" applyProtection="0"/>
    <xf numFmtId="0" fontId="44" fillId="81" borderId="0" applyNumberFormat="0" applyBorder="0" applyAlignment="0" applyProtection="0"/>
    <xf numFmtId="0" fontId="44" fillId="81" borderId="0" applyNumberFormat="0" applyBorder="0" applyAlignment="0" applyProtection="0"/>
    <xf numFmtId="0" fontId="44" fillId="81" borderId="0" applyNumberFormat="0" applyBorder="0" applyAlignment="0" applyProtection="0"/>
    <xf numFmtId="0" fontId="44" fillId="81" borderId="0" applyNumberFormat="0" applyBorder="0" applyAlignment="0" applyProtection="0"/>
    <xf numFmtId="0" fontId="44" fillId="81" borderId="0" applyNumberFormat="0" applyBorder="0" applyAlignment="0" applyProtection="0">
      <alignment vertical="center"/>
    </xf>
    <xf numFmtId="0" fontId="44" fillId="81" borderId="0" applyNumberFormat="0" applyBorder="0" applyAlignment="0" applyProtection="0">
      <alignment vertical="center"/>
    </xf>
    <xf numFmtId="0" fontId="44" fillId="82" borderId="0" applyNumberFormat="0" applyBorder="0" applyAlignment="0" applyProtection="0"/>
    <xf numFmtId="0" fontId="44" fillId="83" borderId="0" applyNumberFormat="0" applyBorder="0" applyAlignment="0" applyProtection="0"/>
    <xf numFmtId="0" fontId="44" fillId="82" borderId="0" applyNumberFormat="0" applyBorder="0" applyAlignment="0" applyProtection="0"/>
    <xf numFmtId="0" fontId="44" fillId="83" borderId="0" applyNumberFormat="0" applyBorder="0" applyAlignment="0" applyProtection="0"/>
    <xf numFmtId="0" fontId="44" fillId="82" borderId="0" applyNumberFormat="0" applyBorder="0" applyAlignment="0" applyProtection="0"/>
    <xf numFmtId="0" fontId="44" fillId="82" borderId="0" applyNumberFormat="0" applyBorder="0" applyAlignment="0" applyProtection="0"/>
    <xf numFmtId="0" fontId="44" fillId="82" borderId="0" applyNumberFormat="0" applyBorder="0" applyAlignment="0" applyProtection="0"/>
    <xf numFmtId="0" fontId="44" fillId="82" borderId="0" applyNumberFormat="0" applyBorder="0" applyAlignment="0" applyProtection="0"/>
    <xf numFmtId="0" fontId="44" fillId="82" borderId="0" applyNumberFormat="0" applyBorder="0" applyAlignment="0" applyProtection="0"/>
    <xf numFmtId="0" fontId="44" fillId="82" borderId="0" applyNumberFormat="0" applyBorder="0" applyAlignment="0" applyProtection="0"/>
    <xf numFmtId="0" fontId="44" fillId="82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0" fontId="44" fillId="77" borderId="0" applyNumberFormat="0" applyBorder="0" applyAlignment="0" applyProtection="0"/>
    <xf numFmtId="0" fontId="44" fillId="80" borderId="0" applyNumberFormat="0" applyBorder="0" applyAlignment="0" applyProtection="0"/>
    <xf numFmtId="0" fontId="44" fillId="77" borderId="0" applyNumberFormat="0" applyBorder="0" applyAlignment="0" applyProtection="0"/>
    <xf numFmtId="0" fontId="44" fillId="80" borderId="0" applyNumberFormat="0" applyBorder="0" applyAlignment="0" applyProtection="0"/>
    <xf numFmtId="0" fontId="44" fillId="77" borderId="0" applyNumberFormat="0" applyBorder="0" applyAlignment="0" applyProtection="0"/>
    <xf numFmtId="0" fontId="44" fillId="77" borderId="0" applyNumberFormat="0" applyBorder="0" applyAlignment="0" applyProtection="0"/>
    <xf numFmtId="0" fontId="44" fillId="77" borderId="0" applyNumberFormat="0" applyBorder="0" applyAlignment="0" applyProtection="0"/>
    <xf numFmtId="0" fontId="44" fillId="77" borderId="0" applyNumberFormat="0" applyBorder="0" applyAlignment="0" applyProtection="0"/>
    <xf numFmtId="0" fontId="44" fillId="77" borderId="0" applyNumberFormat="0" applyBorder="0" applyAlignment="0" applyProtection="0"/>
    <xf numFmtId="0" fontId="44" fillId="77" borderId="0" applyNumberFormat="0" applyBorder="0" applyAlignment="0" applyProtection="0"/>
    <xf numFmtId="0" fontId="44" fillId="77" borderId="0" applyNumberFormat="0" applyBorder="0" applyAlignment="0" applyProtection="0">
      <alignment vertical="center"/>
    </xf>
    <xf numFmtId="0" fontId="44" fillId="77" borderId="0" applyNumberFormat="0" applyBorder="0" applyAlignment="0" applyProtection="0">
      <alignment vertical="center"/>
    </xf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/>
    <xf numFmtId="0" fontId="44" fillId="79" borderId="0" applyNumberFormat="0" applyBorder="0" applyAlignment="0" applyProtection="0">
      <alignment vertical="center"/>
    </xf>
    <xf numFmtId="0" fontId="44" fillId="79" borderId="0" applyNumberFormat="0" applyBorder="0" applyAlignment="0" applyProtection="0">
      <alignment vertical="center"/>
    </xf>
    <xf numFmtId="0" fontId="44" fillId="79" borderId="0" applyNumberFormat="0" applyBorder="0" applyAlignment="0" applyProtection="0"/>
    <xf numFmtId="0" fontId="44" fillId="8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44" fillId="84" borderId="0" applyNumberFormat="0" applyBorder="0" applyAlignment="0" applyProtection="0"/>
    <xf numFmtId="0" fontId="44" fillId="84" borderId="0" applyNumberFormat="0" applyBorder="0" applyAlignment="0" applyProtection="0"/>
    <xf numFmtId="0" fontId="44" fillId="84" borderId="0" applyNumberFormat="0" applyBorder="0" applyAlignment="0" applyProtection="0"/>
    <xf numFmtId="0" fontId="44" fillId="84" borderId="0" applyNumberFormat="0" applyBorder="0" applyAlignment="0" applyProtection="0"/>
    <xf numFmtId="0" fontId="44" fillId="84" borderId="0" applyNumberFormat="0" applyBorder="0" applyAlignment="0" applyProtection="0">
      <alignment vertical="center"/>
    </xf>
    <xf numFmtId="0" fontId="44" fillId="84" borderId="0" applyNumberFormat="0" applyBorder="0" applyAlignment="0" applyProtection="0">
      <alignment vertical="center"/>
    </xf>
    <xf numFmtId="0" fontId="43" fillId="85" borderId="0" applyNumberFormat="0" applyBorder="0" applyAlignment="0" applyProtection="0"/>
    <xf numFmtId="0" fontId="43" fillId="86" borderId="0" applyNumberFormat="0" applyBorder="0" applyAlignment="0" applyProtection="0"/>
    <xf numFmtId="0" fontId="43" fillId="85" borderId="0" applyNumberFormat="0" applyBorder="0" applyAlignment="0" applyProtection="0"/>
    <xf numFmtId="0" fontId="43" fillId="86" borderId="0" applyNumberFormat="0" applyBorder="0" applyAlignment="0" applyProtection="0"/>
    <xf numFmtId="0" fontId="43" fillId="85" borderId="0" applyNumberFormat="0" applyBorder="0" applyAlignment="0" applyProtection="0"/>
    <xf numFmtId="0" fontId="43" fillId="85" borderId="0" applyNumberFormat="0" applyBorder="0" applyAlignment="0" applyProtection="0"/>
    <xf numFmtId="0" fontId="43" fillId="85" borderId="0" applyNumberFormat="0" applyBorder="0" applyAlignment="0" applyProtection="0"/>
    <xf numFmtId="0" fontId="43" fillId="85" borderId="0" applyNumberFormat="0" applyBorder="0" applyAlignment="0" applyProtection="0"/>
    <xf numFmtId="0" fontId="43" fillId="85" borderId="0" applyNumberFormat="0" applyBorder="0" applyAlignment="0" applyProtection="0"/>
    <xf numFmtId="0" fontId="43" fillId="85" borderId="0" applyNumberFormat="0" applyBorder="0" applyAlignment="0" applyProtection="0"/>
    <xf numFmtId="0" fontId="43" fillId="85" borderId="0" applyNumberFormat="0" applyBorder="0" applyAlignment="0" applyProtection="0">
      <alignment vertical="center"/>
    </xf>
    <xf numFmtId="0" fontId="43" fillId="85" borderId="0" applyNumberFormat="0" applyBorder="0" applyAlignment="0" applyProtection="0">
      <alignment vertical="center"/>
    </xf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/>
    <xf numFmtId="0" fontId="43" fillId="81" borderId="0" applyNumberFormat="0" applyBorder="0" applyAlignment="0" applyProtection="0">
      <alignment vertical="center"/>
    </xf>
    <xf numFmtId="0" fontId="43" fillId="81" borderId="0" applyNumberFormat="0" applyBorder="0" applyAlignment="0" applyProtection="0">
      <alignment vertical="center"/>
    </xf>
    <xf numFmtId="0" fontId="43" fillId="81" borderId="0" applyNumberFormat="0" applyBorder="0" applyAlignment="0" applyProtection="0"/>
    <xf numFmtId="0" fontId="43" fillId="82" borderId="0" applyNumberFormat="0" applyBorder="0" applyAlignment="0" applyProtection="0"/>
    <xf numFmtId="0" fontId="43" fillId="83" borderId="0" applyNumberFormat="0" applyBorder="0" applyAlignment="0" applyProtection="0"/>
    <xf numFmtId="0" fontId="43" fillId="82" borderId="0" applyNumberFormat="0" applyBorder="0" applyAlignment="0" applyProtection="0"/>
    <xf numFmtId="0" fontId="43" fillId="83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/>
    <xf numFmtId="0" fontId="43" fillId="82" borderId="0" applyNumberFormat="0" applyBorder="0" applyAlignment="0" applyProtection="0">
      <alignment vertical="center"/>
    </xf>
    <xf numFmtId="0" fontId="43" fillId="82" borderId="0" applyNumberFormat="0" applyBorder="0" applyAlignment="0" applyProtection="0">
      <alignment vertical="center"/>
    </xf>
    <xf numFmtId="0" fontId="43" fillId="87" borderId="0" applyNumberFormat="0" applyBorder="0" applyAlignment="0" applyProtection="0"/>
    <xf numFmtId="0" fontId="43" fillId="80" borderId="0" applyNumberFormat="0" applyBorder="0" applyAlignment="0" applyProtection="0"/>
    <xf numFmtId="0" fontId="43" fillId="87" borderId="0" applyNumberFormat="0" applyBorder="0" applyAlignment="0" applyProtection="0"/>
    <xf numFmtId="0" fontId="43" fillId="80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>
      <alignment vertical="center"/>
    </xf>
    <xf numFmtId="0" fontId="43" fillId="87" borderId="0" applyNumberFormat="0" applyBorder="0" applyAlignment="0" applyProtection="0">
      <alignment vertical="center"/>
    </xf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>
      <alignment vertical="center"/>
    </xf>
    <xf numFmtId="0" fontId="43" fillId="86" borderId="0" applyNumberFormat="0" applyBorder="0" applyAlignment="0" applyProtection="0">
      <alignment vertical="center"/>
    </xf>
    <xf numFmtId="0" fontId="43" fillId="86" borderId="0" applyNumberFormat="0" applyBorder="0" applyAlignment="0" applyProtection="0"/>
    <xf numFmtId="0" fontId="43" fillId="88" borderId="0" applyNumberFormat="0" applyBorder="0" applyAlignment="0" applyProtection="0"/>
    <xf numFmtId="0" fontId="43" fillId="74" borderId="0" applyNumberFormat="0" applyBorder="0" applyAlignment="0" applyProtection="0"/>
    <xf numFmtId="0" fontId="43" fillId="74" borderId="0" applyNumberFormat="0" applyBorder="0" applyAlignment="0" applyProtection="0"/>
    <xf numFmtId="0" fontId="43" fillId="74" borderId="0" applyNumberFormat="0" applyBorder="0" applyAlignment="0" applyProtection="0"/>
    <xf numFmtId="0" fontId="43" fillId="74" borderId="0" applyNumberFormat="0" applyBorder="0" applyAlignment="0" applyProtection="0"/>
    <xf numFmtId="0" fontId="43" fillId="74" borderId="0" applyNumberFormat="0" applyBorder="0" applyAlignment="0" applyProtection="0"/>
    <xf numFmtId="0" fontId="43" fillId="88" borderId="0" applyNumberFormat="0" applyBorder="0" applyAlignment="0" applyProtection="0"/>
    <xf numFmtId="0" fontId="43" fillId="88" borderId="0" applyNumberFormat="0" applyBorder="0" applyAlignment="0" applyProtection="0"/>
    <xf numFmtId="0" fontId="43" fillId="88" borderId="0" applyNumberFormat="0" applyBorder="0" applyAlignment="0" applyProtection="0"/>
    <xf numFmtId="0" fontId="43" fillId="88" borderId="0" applyNumberFormat="0" applyBorder="0" applyAlignment="0" applyProtection="0"/>
    <xf numFmtId="0" fontId="43" fillId="88" borderId="0" applyNumberFormat="0" applyBorder="0" applyAlignment="0" applyProtection="0">
      <alignment vertical="center"/>
    </xf>
    <xf numFmtId="0" fontId="43" fillId="88" borderId="0" applyNumberFormat="0" applyBorder="0" applyAlignment="0" applyProtection="0">
      <alignment vertical="center"/>
    </xf>
    <xf numFmtId="0" fontId="43" fillId="89" borderId="0" applyNumberFormat="0" applyBorder="0" applyAlignment="0" applyProtection="0"/>
    <xf numFmtId="0" fontId="43" fillId="86" borderId="0" applyNumberFormat="0" applyBorder="0" applyAlignment="0" applyProtection="0"/>
    <xf numFmtId="0" fontId="43" fillId="89" borderId="0" applyNumberFormat="0" applyBorder="0" applyAlignment="0" applyProtection="0"/>
    <xf numFmtId="0" fontId="43" fillId="86" borderId="0" applyNumberFormat="0" applyBorder="0" applyAlignment="0" applyProtection="0"/>
    <xf numFmtId="0" fontId="43" fillId="89" borderId="0" applyNumberFormat="0" applyBorder="0" applyAlignment="0" applyProtection="0"/>
    <xf numFmtId="0" fontId="43" fillId="89" borderId="0" applyNumberFormat="0" applyBorder="0" applyAlignment="0" applyProtection="0"/>
    <xf numFmtId="0" fontId="43" fillId="89" borderId="0" applyNumberFormat="0" applyBorder="0" applyAlignment="0" applyProtection="0"/>
    <xf numFmtId="0" fontId="43" fillId="89" borderId="0" applyNumberFormat="0" applyBorder="0" applyAlignment="0" applyProtection="0"/>
    <xf numFmtId="0" fontId="43" fillId="89" borderId="0" applyNumberFormat="0" applyBorder="0" applyAlignment="0" applyProtection="0"/>
    <xf numFmtId="0" fontId="43" fillId="89" borderId="0" applyNumberFormat="0" applyBorder="0" applyAlignment="0" applyProtection="0"/>
    <xf numFmtId="0" fontId="43" fillId="89" borderId="0" applyNumberFormat="0" applyBorder="0" applyAlignment="0" applyProtection="0">
      <alignment vertical="center"/>
    </xf>
    <xf numFmtId="0" fontId="43" fillId="89" borderId="0" applyNumberFormat="0" applyBorder="0" applyAlignment="0" applyProtection="0">
      <alignment vertical="center"/>
    </xf>
    <xf numFmtId="0" fontId="43" fillId="90" borderId="0" applyNumberFormat="0" applyBorder="0" applyAlignment="0" applyProtection="0"/>
    <xf numFmtId="0" fontId="43" fillId="91" borderId="0" applyNumberFormat="0" applyBorder="0" applyAlignment="0" applyProtection="0"/>
    <xf numFmtId="0" fontId="43" fillId="90" borderId="0" applyNumberFormat="0" applyBorder="0" applyAlignment="0" applyProtection="0"/>
    <xf numFmtId="0" fontId="43" fillId="91" borderId="0" applyNumberFormat="0" applyBorder="0" applyAlignment="0" applyProtection="0"/>
    <xf numFmtId="0" fontId="43" fillId="90" borderId="0" applyNumberFormat="0" applyBorder="0" applyAlignment="0" applyProtection="0"/>
    <xf numFmtId="0" fontId="43" fillId="90" borderId="0" applyNumberFormat="0" applyBorder="0" applyAlignment="0" applyProtection="0"/>
    <xf numFmtId="0" fontId="43" fillId="90" borderId="0" applyNumberFormat="0" applyBorder="0" applyAlignment="0" applyProtection="0"/>
    <xf numFmtId="0" fontId="43" fillId="90" borderId="0" applyNumberFormat="0" applyBorder="0" applyAlignment="0" applyProtection="0"/>
    <xf numFmtId="0" fontId="43" fillId="90" borderId="0" applyNumberFormat="0" applyBorder="0" applyAlignment="0" applyProtection="0"/>
    <xf numFmtId="0" fontId="43" fillId="90" borderId="0" applyNumberFormat="0" applyBorder="0" applyAlignment="0" applyProtection="0"/>
    <xf numFmtId="0" fontId="43" fillId="90" borderId="0" applyNumberFormat="0" applyBorder="0" applyAlignment="0" applyProtection="0">
      <alignment vertical="center"/>
    </xf>
    <xf numFmtId="0" fontId="43" fillId="90" borderId="0" applyNumberFormat="0" applyBorder="0" applyAlignment="0" applyProtection="0">
      <alignment vertical="center"/>
    </xf>
    <xf numFmtId="0" fontId="43" fillId="92" borderId="0" applyNumberFormat="0" applyBorder="0" applyAlignment="0" applyProtection="0"/>
    <xf numFmtId="0" fontId="43" fillId="91" borderId="0" applyNumberFormat="0" applyBorder="0" applyAlignment="0" applyProtection="0"/>
    <xf numFmtId="0" fontId="43" fillId="92" borderId="0" applyNumberFormat="0" applyBorder="0" applyAlignment="0" applyProtection="0"/>
    <xf numFmtId="0" fontId="43" fillId="91" borderId="0" applyNumberFormat="0" applyBorder="0" applyAlignment="0" applyProtection="0"/>
    <xf numFmtId="0" fontId="43" fillId="92" borderId="0" applyNumberFormat="0" applyBorder="0" applyAlignment="0" applyProtection="0"/>
    <xf numFmtId="0" fontId="43" fillId="92" borderId="0" applyNumberFormat="0" applyBorder="0" applyAlignment="0" applyProtection="0"/>
    <xf numFmtId="0" fontId="43" fillId="92" borderId="0" applyNumberFormat="0" applyBorder="0" applyAlignment="0" applyProtection="0"/>
    <xf numFmtId="0" fontId="43" fillId="92" borderId="0" applyNumberFormat="0" applyBorder="0" applyAlignment="0" applyProtection="0"/>
    <xf numFmtId="0" fontId="43" fillId="92" borderId="0" applyNumberFormat="0" applyBorder="0" applyAlignment="0" applyProtection="0"/>
    <xf numFmtId="0" fontId="43" fillId="92" borderId="0" applyNumberFormat="0" applyBorder="0" applyAlignment="0" applyProtection="0"/>
    <xf numFmtId="0" fontId="43" fillId="92" borderId="0" applyNumberFormat="0" applyBorder="0" applyAlignment="0" applyProtection="0">
      <alignment vertical="center"/>
    </xf>
    <xf numFmtId="0" fontId="43" fillId="92" borderId="0" applyNumberFormat="0" applyBorder="0" applyAlignment="0" applyProtection="0">
      <alignment vertical="center"/>
    </xf>
    <xf numFmtId="0" fontId="43" fillId="87" borderId="0" applyNumberFormat="0" applyBorder="0" applyAlignment="0" applyProtection="0"/>
    <xf numFmtId="0" fontId="43" fillId="93" borderId="0" applyNumberFormat="0" applyBorder="0" applyAlignment="0" applyProtection="0"/>
    <xf numFmtId="0" fontId="43" fillId="87" borderId="0" applyNumberFormat="0" applyBorder="0" applyAlignment="0" applyProtection="0"/>
    <xf numFmtId="0" fontId="43" fillId="93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/>
    <xf numFmtId="0" fontId="43" fillId="87" borderId="0" applyNumberFormat="0" applyBorder="0" applyAlignment="0" applyProtection="0">
      <alignment vertical="center"/>
    </xf>
    <xf numFmtId="0" fontId="43" fillId="87" borderId="0" applyNumberFormat="0" applyBorder="0" applyAlignment="0" applyProtection="0">
      <alignment vertical="center"/>
    </xf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>
      <alignment vertical="center"/>
    </xf>
    <xf numFmtId="0" fontId="43" fillId="86" borderId="0" applyNumberFormat="0" applyBorder="0" applyAlignment="0" applyProtection="0">
      <alignment vertical="center"/>
    </xf>
    <xf numFmtId="0" fontId="43" fillId="86" borderId="0" applyNumberFormat="0" applyBorder="0" applyAlignment="0" applyProtection="0"/>
    <xf numFmtId="0" fontId="43" fillId="94" borderId="0" applyNumberFormat="0" applyBorder="0" applyAlignment="0" applyProtection="0"/>
    <xf numFmtId="0" fontId="43" fillId="94" borderId="0" applyNumberFormat="0" applyBorder="0" applyAlignment="0" applyProtection="0"/>
    <xf numFmtId="0" fontId="43" fillId="94" borderId="0" applyNumberFormat="0" applyBorder="0" applyAlignment="0" applyProtection="0"/>
    <xf numFmtId="0" fontId="43" fillId="94" borderId="0" applyNumberFormat="0" applyBorder="0" applyAlignment="0" applyProtection="0"/>
    <xf numFmtId="0" fontId="43" fillId="94" borderId="0" applyNumberFormat="0" applyBorder="0" applyAlignment="0" applyProtection="0"/>
    <xf numFmtId="0" fontId="43" fillId="94" borderId="0" applyNumberFormat="0" applyBorder="0" applyAlignment="0" applyProtection="0"/>
    <xf numFmtId="0" fontId="43" fillId="94" borderId="0" applyNumberFormat="0" applyBorder="0" applyAlignment="0" applyProtection="0"/>
    <xf numFmtId="0" fontId="43" fillId="94" borderId="0" applyNumberFormat="0" applyBorder="0" applyAlignment="0" applyProtection="0"/>
    <xf numFmtId="0" fontId="43" fillId="94" borderId="0" applyNumberFormat="0" applyBorder="0" applyAlignment="0" applyProtection="0"/>
    <xf numFmtId="0" fontId="43" fillId="94" borderId="0" applyNumberFormat="0" applyBorder="0" applyAlignment="0" applyProtection="0">
      <alignment vertical="center"/>
    </xf>
    <xf numFmtId="0" fontId="43" fillId="94" borderId="0" applyNumberFormat="0" applyBorder="0" applyAlignment="0" applyProtection="0">
      <alignment vertical="center"/>
    </xf>
    <xf numFmtId="0" fontId="73" fillId="73" borderId="0" applyNumberFormat="0" applyBorder="0" applyAlignment="0" applyProtection="0"/>
    <xf numFmtId="0" fontId="81" fillId="73" borderId="0" applyNumberFormat="0" applyBorder="0" applyAlignment="0" applyProtection="0"/>
    <xf numFmtId="0" fontId="73" fillId="73" borderId="0" applyNumberFormat="0" applyBorder="0" applyAlignment="0" applyProtection="0"/>
    <xf numFmtId="0" fontId="81" fillId="73" borderId="0" applyNumberFormat="0" applyBorder="0" applyAlignment="0" applyProtection="0"/>
    <xf numFmtId="0" fontId="73" fillId="73" borderId="0" applyNumberFormat="0" applyBorder="0" applyAlignment="0" applyProtection="0"/>
    <xf numFmtId="0" fontId="73" fillId="73" borderId="0" applyNumberFormat="0" applyBorder="0" applyAlignment="0" applyProtection="0"/>
    <xf numFmtId="0" fontId="73" fillId="73" borderId="0" applyNumberFormat="0" applyBorder="0" applyAlignment="0" applyProtection="0"/>
    <xf numFmtId="0" fontId="73" fillId="73" borderId="0" applyNumberFormat="0" applyBorder="0" applyAlignment="0" applyProtection="0"/>
    <xf numFmtId="0" fontId="73" fillId="73" borderId="0" applyNumberFormat="0" applyBorder="0" applyAlignment="0" applyProtection="0"/>
    <xf numFmtId="0" fontId="73" fillId="73" borderId="0" applyNumberFormat="0" applyBorder="0" applyAlignment="0" applyProtection="0"/>
    <xf numFmtId="0" fontId="73" fillId="73" borderId="0" applyNumberFormat="0" applyBorder="0" applyAlignment="0" applyProtection="0">
      <alignment vertical="center"/>
    </xf>
    <xf numFmtId="0" fontId="73" fillId="73" borderId="0" applyNumberFormat="0" applyBorder="0" applyAlignment="0" applyProtection="0">
      <alignment vertical="center"/>
    </xf>
    <xf numFmtId="0" fontId="74" fillId="80" borderId="43" applyNumberFormat="0" applyAlignment="0" applyProtection="0"/>
    <xf numFmtId="0" fontId="74" fillId="72" borderId="43" applyNumberFormat="0" applyAlignment="0" applyProtection="0"/>
    <xf numFmtId="0" fontId="74" fillId="80" borderId="43" applyNumberFormat="0" applyAlignment="0" applyProtection="0"/>
    <xf numFmtId="0" fontId="74" fillId="72" borderId="43" applyNumberFormat="0" applyAlignment="0" applyProtection="0"/>
    <xf numFmtId="0" fontId="74" fillId="80" borderId="43" applyNumberFormat="0" applyAlignment="0" applyProtection="0"/>
    <xf numFmtId="0" fontId="74" fillId="80" borderId="43" applyNumberFormat="0" applyAlignment="0" applyProtection="0"/>
    <xf numFmtId="0" fontId="74" fillId="80" borderId="43" applyNumberFormat="0" applyAlignment="0" applyProtection="0"/>
    <xf numFmtId="0" fontId="74" fillId="80" borderId="43" applyNumberFormat="0" applyAlignment="0" applyProtection="0"/>
    <xf numFmtId="0" fontId="74" fillId="80" borderId="43" applyNumberFormat="0" applyAlignment="0" applyProtection="0"/>
    <xf numFmtId="0" fontId="74" fillId="80" borderId="43" applyNumberFormat="0" applyAlignment="0" applyProtection="0"/>
    <xf numFmtId="0" fontId="74" fillId="80" borderId="43" applyNumberFormat="0" applyAlignment="0" applyProtection="0">
      <alignment vertical="center"/>
    </xf>
    <xf numFmtId="0" fontId="74" fillId="80" borderId="43" applyNumberFormat="0" applyAlignment="0" applyProtection="0">
      <alignment vertical="center"/>
    </xf>
    <xf numFmtId="0" fontId="41" fillId="95" borderId="24" applyNumberFormat="0" applyAlignment="0" applyProtection="0"/>
    <xf numFmtId="0" fontId="41" fillId="95" borderId="24" applyNumberFormat="0" applyAlignment="0" applyProtection="0"/>
    <xf numFmtId="0" fontId="41" fillId="95" borderId="24" applyNumberFormat="0" applyAlignment="0" applyProtection="0"/>
    <xf numFmtId="0" fontId="41" fillId="95" borderId="24" applyNumberFormat="0" applyAlignment="0" applyProtection="0"/>
    <xf numFmtId="0" fontId="41" fillId="95" borderId="24" applyNumberFormat="0" applyAlignment="0" applyProtection="0"/>
    <xf numFmtId="0" fontId="41" fillId="95" borderId="24" applyNumberFormat="0" applyAlignment="0" applyProtection="0"/>
    <xf numFmtId="0" fontId="41" fillId="95" borderId="24" applyNumberFormat="0" applyAlignment="0" applyProtection="0"/>
    <xf numFmtId="0" fontId="41" fillId="95" borderId="24" applyNumberFormat="0" applyAlignment="0" applyProtection="0"/>
    <xf numFmtId="0" fontId="41" fillId="95" borderId="24" applyNumberFormat="0" applyAlignment="0" applyProtection="0"/>
    <xf numFmtId="0" fontId="41" fillId="95" borderId="24" applyNumberFormat="0" applyAlignment="0" applyProtection="0">
      <alignment vertical="center"/>
    </xf>
    <xf numFmtId="0" fontId="41" fillId="95" borderId="24" applyNumberFormat="0" applyAlignment="0" applyProtection="0">
      <alignment vertical="center"/>
    </xf>
    <xf numFmtId="0" fontId="41" fillId="95" borderId="24" applyNumberFormat="0" applyAlignment="0" applyProtection="0"/>
    <xf numFmtId="43" fontId="44" fillId="0" borderId="0" applyFont="0" applyFill="0" applyBorder="0" applyAlignment="0" applyProtection="0"/>
    <xf numFmtId="43" fontId="55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55" fillId="0" borderId="0" applyFont="0" applyFill="0" applyBorder="0" applyAlignment="0" applyProtection="0"/>
    <xf numFmtId="44" fontId="55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55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/>
    <xf numFmtId="0" fontId="33" fillId="75" borderId="0" applyNumberFormat="0" applyBorder="0" applyAlignment="0" applyProtection="0"/>
    <xf numFmtId="0" fontId="33" fillId="75" borderId="0" applyNumberFormat="0" applyBorder="0" applyAlignment="0" applyProtection="0"/>
    <xf numFmtId="0" fontId="33" fillId="75" borderId="0" applyNumberFormat="0" applyBorder="0" applyAlignment="0" applyProtection="0"/>
    <xf numFmtId="0" fontId="33" fillId="75" borderId="0" applyNumberFormat="0" applyBorder="0" applyAlignment="0" applyProtection="0"/>
    <xf numFmtId="0" fontId="33" fillId="75" borderId="0" applyNumberFormat="0" applyBorder="0" applyAlignment="0" applyProtection="0"/>
    <xf numFmtId="0" fontId="33" fillId="75" borderId="0" applyNumberFormat="0" applyBorder="0" applyAlignment="0" applyProtection="0"/>
    <xf numFmtId="0" fontId="33" fillId="75" borderId="0" applyNumberFormat="0" applyBorder="0" applyAlignment="0" applyProtection="0"/>
    <xf numFmtId="0" fontId="33" fillId="75" borderId="0" applyNumberFormat="0" applyBorder="0" applyAlignment="0" applyProtection="0"/>
    <xf numFmtId="0" fontId="33" fillId="75" borderId="0" applyNumberFormat="0" applyBorder="0" applyAlignment="0" applyProtection="0"/>
    <xf numFmtId="0" fontId="33" fillId="75" borderId="0" applyNumberFormat="0" applyBorder="0" applyAlignment="0" applyProtection="0">
      <alignment vertical="center"/>
    </xf>
    <xf numFmtId="0" fontId="33" fillId="75" borderId="0" applyNumberFormat="0" applyBorder="0" applyAlignment="0" applyProtection="0">
      <alignment vertical="center"/>
    </xf>
    <xf numFmtId="0" fontId="33" fillId="75" borderId="0" applyNumberFormat="0" applyBorder="0" applyAlignment="0" applyProtection="0"/>
    <xf numFmtId="0" fontId="30" fillId="0" borderId="59" applyNumberFormat="0" applyFill="0" applyAlignment="0" applyProtection="0"/>
    <xf numFmtId="0" fontId="76" fillId="0" borderId="58" applyNumberFormat="0" applyFill="0" applyAlignment="0" applyProtection="0"/>
    <xf numFmtId="0" fontId="30" fillId="0" borderId="59" applyNumberFormat="0" applyFill="0" applyAlignment="0" applyProtection="0"/>
    <xf numFmtId="0" fontId="76" fillId="0" borderId="58" applyNumberFormat="0" applyFill="0" applyAlignment="0" applyProtection="0"/>
    <xf numFmtId="0" fontId="30" fillId="0" borderId="59" applyNumberFormat="0" applyFill="0" applyAlignment="0" applyProtection="0"/>
    <xf numFmtId="0" fontId="76" fillId="0" borderId="58" applyNumberFormat="0" applyFill="0" applyAlignment="0" applyProtection="0"/>
    <xf numFmtId="0" fontId="76" fillId="0" borderId="58" applyNumberFormat="0" applyFill="0" applyAlignment="0" applyProtection="0"/>
    <xf numFmtId="0" fontId="76" fillId="0" borderId="58" applyNumberFormat="0" applyFill="0" applyAlignment="0" applyProtection="0"/>
    <xf numFmtId="0" fontId="76" fillId="0" borderId="58" applyNumberFormat="0" applyFill="0" applyAlignment="0" applyProtection="0"/>
    <xf numFmtId="0" fontId="76" fillId="0" borderId="58" applyNumberFormat="0" applyFill="0" applyAlignment="0" applyProtection="0">
      <alignment vertical="center"/>
    </xf>
    <xf numFmtId="0" fontId="76" fillId="0" borderId="58" applyNumberFormat="0" applyFill="0" applyAlignment="0" applyProtection="0">
      <alignment vertical="center"/>
    </xf>
    <xf numFmtId="0" fontId="76" fillId="0" borderId="58" applyNumberFormat="0" applyFill="0" applyAlignment="0" applyProtection="0"/>
    <xf numFmtId="0" fontId="77" fillId="0" borderId="26" applyNumberFormat="0" applyFill="0" applyAlignment="0" applyProtection="0"/>
    <xf numFmtId="0" fontId="31" fillId="0" borderId="26" applyNumberFormat="0" applyFill="0" applyAlignment="0" applyProtection="0"/>
    <xf numFmtId="0" fontId="77" fillId="0" borderId="26" applyNumberFormat="0" applyFill="0" applyAlignment="0" applyProtection="0"/>
    <xf numFmtId="0" fontId="31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>
      <alignment vertical="center"/>
    </xf>
    <xf numFmtId="0" fontId="77" fillId="0" borderId="26" applyNumberFormat="0" applyFill="0" applyAlignment="0" applyProtection="0">
      <alignment vertical="center"/>
    </xf>
    <xf numFmtId="0" fontId="32" fillId="0" borderId="61" applyNumberFormat="0" applyFill="0" applyAlignment="0" applyProtection="0"/>
    <xf numFmtId="0" fontId="78" fillId="0" borderId="60" applyNumberFormat="0" applyFill="0" applyAlignment="0" applyProtection="0"/>
    <xf numFmtId="0" fontId="32" fillId="0" borderId="61" applyNumberFormat="0" applyFill="0" applyAlignment="0" applyProtection="0"/>
    <xf numFmtId="0" fontId="78" fillId="0" borderId="60" applyNumberFormat="0" applyFill="0" applyAlignment="0" applyProtection="0"/>
    <xf numFmtId="0" fontId="32" fillId="0" borderId="61" applyNumberFormat="0" applyFill="0" applyAlignment="0" applyProtection="0"/>
    <xf numFmtId="0" fontId="78" fillId="0" borderId="60" applyNumberFormat="0" applyFill="0" applyAlignment="0" applyProtection="0"/>
    <xf numFmtId="0" fontId="78" fillId="0" borderId="60" applyNumberFormat="0" applyFill="0" applyAlignment="0" applyProtection="0"/>
    <xf numFmtId="0" fontId="78" fillId="0" borderId="60" applyNumberFormat="0" applyFill="0" applyAlignment="0" applyProtection="0"/>
    <xf numFmtId="0" fontId="78" fillId="0" borderId="60" applyNumberFormat="0" applyFill="0" applyAlignment="0" applyProtection="0"/>
    <xf numFmtId="0" fontId="78" fillId="0" borderId="60" applyNumberFormat="0" applyFill="0" applyAlignment="0" applyProtection="0">
      <alignment vertical="center"/>
    </xf>
    <xf numFmtId="0" fontId="78" fillId="0" borderId="60" applyNumberFormat="0" applyFill="0" applyAlignment="0" applyProtection="0">
      <alignment vertical="center"/>
    </xf>
    <xf numFmtId="0" fontId="78" fillId="0" borderId="60" applyNumberFormat="0" applyFill="0" applyAlignment="0" applyProtection="0"/>
    <xf numFmtId="0" fontId="78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0" fontId="37" fillId="74" borderId="43" applyNumberFormat="0" applyAlignment="0" applyProtection="0"/>
    <xf numFmtId="0" fontId="37" fillId="74" borderId="43" applyNumberFormat="0" applyAlignment="0" applyProtection="0"/>
    <xf numFmtId="0" fontId="37" fillId="74" borderId="43" applyNumberFormat="0" applyAlignment="0" applyProtection="0"/>
    <xf numFmtId="0" fontId="37" fillId="74" borderId="43" applyNumberFormat="0" applyAlignment="0" applyProtection="0"/>
    <xf numFmtId="0" fontId="37" fillId="74" borderId="43" applyNumberFormat="0" applyAlignment="0" applyProtection="0"/>
    <xf numFmtId="0" fontId="37" fillId="74" borderId="43" applyNumberFormat="0" applyAlignment="0" applyProtection="0"/>
    <xf numFmtId="0" fontId="37" fillId="74" borderId="43" applyNumberFormat="0" applyAlignment="0" applyProtection="0"/>
    <xf numFmtId="0" fontId="37" fillId="74" borderId="43" applyNumberFormat="0" applyAlignment="0" applyProtection="0"/>
    <xf numFmtId="0" fontId="37" fillId="74" borderId="43" applyNumberFormat="0" applyAlignment="0" applyProtection="0"/>
    <xf numFmtId="0" fontId="37" fillId="74" borderId="43" applyNumberFormat="0" applyAlignment="0" applyProtection="0">
      <alignment vertical="center"/>
    </xf>
    <xf numFmtId="0" fontId="37" fillId="74" borderId="43" applyNumberFormat="0" applyAlignment="0" applyProtection="0">
      <alignment vertical="center"/>
    </xf>
    <xf numFmtId="0" fontId="37" fillId="74" borderId="43" applyNumberFormat="0" applyAlignment="0" applyProtection="0"/>
    <xf numFmtId="0" fontId="79" fillId="0" borderId="28" applyNumberFormat="0" applyFill="0" applyAlignment="0" applyProtection="0"/>
    <xf numFmtId="0" fontId="79" fillId="0" borderId="28" applyNumberFormat="0" applyFill="0" applyAlignment="0" applyProtection="0"/>
    <xf numFmtId="0" fontId="79" fillId="0" borderId="28" applyNumberFormat="0" applyFill="0" applyAlignment="0" applyProtection="0"/>
    <xf numFmtId="0" fontId="79" fillId="0" borderId="28" applyNumberFormat="0" applyFill="0" applyAlignment="0" applyProtection="0"/>
    <xf numFmtId="0" fontId="79" fillId="0" borderId="28" applyNumberFormat="0" applyFill="0" applyAlignment="0" applyProtection="0"/>
    <xf numFmtId="0" fontId="79" fillId="0" borderId="28" applyNumberFormat="0" applyFill="0" applyAlignment="0" applyProtection="0"/>
    <xf numFmtId="0" fontId="79" fillId="0" borderId="28" applyNumberFormat="0" applyFill="0" applyAlignment="0" applyProtection="0"/>
    <xf numFmtId="0" fontId="79" fillId="0" borderId="28" applyNumberFormat="0" applyFill="0" applyAlignment="0" applyProtection="0"/>
    <xf numFmtId="0" fontId="79" fillId="0" borderId="28" applyNumberFormat="0" applyFill="0" applyAlignment="0" applyProtection="0"/>
    <xf numFmtId="0" fontId="79" fillId="0" borderId="28" applyNumberFormat="0" applyFill="0" applyAlignment="0" applyProtection="0">
      <alignment vertical="center"/>
    </xf>
    <xf numFmtId="0" fontId="79" fillId="0" borderId="28" applyNumberFormat="0" applyFill="0" applyAlignment="0" applyProtection="0">
      <alignment vertical="center"/>
    </xf>
    <xf numFmtId="0" fontId="79" fillId="0" borderId="28" applyNumberFormat="0" applyFill="0" applyAlignment="0" applyProtection="0"/>
    <xf numFmtId="0" fontId="35" fillId="83" borderId="0" applyNumberFormat="0" applyBorder="0" applyAlignment="0" applyProtection="0"/>
    <xf numFmtId="0" fontId="35" fillId="83" borderId="0" applyNumberFormat="0" applyBorder="0" applyAlignment="0" applyProtection="0"/>
    <xf numFmtId="0" fontId="35" fillId="83" borderId="0" applyNumberFormat="0" applyBorder="0" applyAlignment="0" applyProtection="0"/>
    <xf numFmtId="0" fontId="35" fillId="83" borderId="0" applyNumberFormat="0" applyBorder="0" applyAlignment="0" applyProtection="0"/>
    <xf numFmtId="0" fontId="35" fillId="83" borderId="0" applyNumberFormat="0" applyBorder="0" applyAlignment="0" applyProtection="0"/>
    <xf numFmtId="0" fontId="35" fillId="83" borderId="0" applyNumberFormat="0" applyBorder="0" applyAlignment="0" applyProtection="0"/>
    <xf numFmtId="0" fontId="35" fillId="83" borderId="0" applyNumberFormat="0" applyBorder="0" applyAlignment="0" applyProtection="0"/>
    <xf numFmtId="0" fontId="35" fillId="83" borderId="0" applyNumberFormat="0" applyBorder="0" applyAlignment="0" applyProtection="0"/>
    <xf numFmtId="0" fontId="35" fillId="83" borderId="0" applyNumberFormat="0" applyBorder="0" applyAlignment="0" applyProtection="0"/>
    <xf numFmtId="0" fontId="35" fillId="83" borderId="0" applyNumberFormat="0" applyBorder="0" applyAlignment="0" applyProtection="0">
      <alignment vertical="center"/>
    </xf>
    <xf numFmtId="0" fontId="35" fillId="83" borderId="0" applyNumberFormat="0" applyBorder="0" applyAlignment="0" applyProtection="0">
      <alignment vertical="center"/>
    </xf>
    <xf numFmtId="0" fontId="44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4" fillId="0" borderId="0"/>
    <xf numFmtId="0" fontId="28" fillId="0" borderId="0"/>
    <xf numFmtId="0" fontId="45" fillId="0" borderId="0"/>
    <xf numFmtId="0" fontId="44" fillId="0" borderId="0"/>
    <xf numFmtId="0" fontId="45" fillId="0" borderId="0"/>
    <xf numFmtId="0" fontId="45" fillId="0" borderId="0"/>
    <xf numFmtId="0" fontId="44" fillId="0" borderId="0"/>
    <xf numFmtId="0" fontId="45" fillId="0" borderId="0"/>
    <xf numFmtId="0" fontId="44" fillId="0" borderId="0"/>
    <xf numFmtId="0" fontId="44" fillId="0" borderId="0"/>
    <xf numFmtId="0" fontId="55" fillId="0" borderId="0"/>
    <xf numFmtId="0" fontId="28" fillId="0" borderId="0"/>
    <xf numFmtId="0" fontId="28" fillId="0" borderId="0"/>
    <xf numFmtId="0" fontId="28" fillId="0" borderId="0"/>
    <xf numFmtId="0" fontId="45" fillId="0" borderId="0"/>
    <xf numFmtId="0" fontId="45" fillId="0" borderId="0"/>
    <xf numFmtId="0" fontId="82" fillId="0" borderId="0"/>
    <xf numFmtId="0" fontId="28" fillId="0" borderId="0"/>
    <xf numFmtId="0" fontId="83" fillId="0" borderId="0"/>
    <xf numFmtId="0" fontId="44" fillId="0" borderId="0"/>
    <xf numFmtId="0" fontId="83" fillId="0" borderId="0"/>
    <xf numFmtId="0" fontId="55" fillId="0" borderId="0"/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28" fillId="0" borderId="0"/>
    <xf numFmtId="0" fontId="28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28" fillId="0" borderId="0"/>
    <xf numFmtId="0" fontId="28" fillId="0" borderId="0"/>
    <xf numFmtId="0" fontId="28" fillId="0" borderId="0"/>
    <xf numFmtId="0" fontId="44" fillId="76" borderId="44" applyNumberFormat="0" applyFont="0" applyAlignment="0" applyProtection="0">
      <alignment vertical="center"/>
    </xf>
    <xf numFmtId="0" fontId="44" fillId="76" borderId="44" applyNumberFormat="0" applyFont="0" applyAlignment="0" applyProtection="0">
      <alignment vertical="center"/>
    </xf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44" fillId="76" borderId="44" applyNumberFormat="0" applyFont="0" applyAlignment="0" applyProtection="0"/>
    <xf numFmtId="0" fontId="38" fillId="80" borderId="45" applyNumberFormat="0" applyAlignment="0" applyProtection="0"/>
    <xf numFmtId="0" fontId="38" fillId="72" borderId="45" applyNumberFormat="0" applyAlignment="0" applyProtection="0"/>
    <xf numFmtId="0" fontId="38" fillId="80" borderId="45" applyNumberFormat="0" applyAlignment="0" applyProtection="0"/>
    <xf numFmtId="0" fontId="38" fillId="72" borderId="45" applyNumberFormat="0" applyAlignment="0" applyProtection="0"/>
    <xf numFmtId="0" fontId="38" fillId="80" borderId="45" applyNumberFormat="0" applyAlignment="0" applyProtection="0"/>
    <xf numFmtId="0" fontId="38" fillId="80" borderId="45" applyNumberFormat="0" applyAlignment="0" applyProtection="0"/>
    <xf numFmtId="0" fontId="38" fillId="80" borderId="45" applyNumberFormat="0" applyAlignment="0" applyProtection="0"/>
    <xf numFmtId="0" fontId="38" fillId="80" borderId="45" applyNumberFormat="0" applyAlignment="0" applyProtection="0"/>
    <xf numFmtId="0" fontId="38" fillId="80" borderId="45" applyNumberFormat="0" applyAlignment="0" applyProtection="0"/>
    <xf numFmtId="0" fontId="38" fillId="80" borderId="45" applyNumberFormat="0" applyAlignment="0" applyProtection="0"/>
    <xf numFmtId="0" fontId="38" fillId="80" borderId="45" applyNumberFormat="0" applyAlignment="0" applyProtection="0">
      <alignment vertical="center"/>
    </xf>
    <xf numFmtId="0" fontId="38" fillId="80" borderId="45" applyNumberFormat="0" applyAlignment="0" applyProtection="0">
      <alignment vertical="center"/>
    </xf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5" fillId="0" borderId="0" applyFont="0" applyFill="0" applyBorder="0" applyAlignment="0" applyProtection="0"/>
    <xf numFmtId="0" fontId="80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/>
    <xf numFmtId="0" fontId="55" fillId="0" borderId="0"/>
    <xf numFmtId="0" fontId="36" fillId="0" borderId="62" applyNumberFormat="0" applyFill="0" applyAlignment="0" applyProtection="0"/>
    <xf numFmtId="0" fontId="36" fillId="0" borderId="63" applyNumberFormat="0" applyFill="0" applyAlignment="0" applyProtection="0"/>
    <xf numFmtId="0" fontId="36" fillId="0" borderId="62" applyNumberFormat="0" applyFill="0" applyAlignment="0" applyProtection="0"/>
    <xf numFmtId="0" fontId="36" fillId="0" borderId="63" applyNumberFormat="0" applyFill="0" applyAlignment="0" applyProtection="0"/>
    <xf numFmtId="0" fontId="36" fillId="0" borderId="62" applyNumberFormat="0" applyFill="0" applyAlignment="0" applyProtection="0"/>
    <xf numFmtId="0" fontId="36" fillId="0" borderId="62" applyNumberFormat="0" applyFill="0" applyAlignment="0" applyProtection="0"/>
    <xf numFmtId="0" fontId="36" fillId="0" borderId="62" applyNumberFormat="0" applyFill="0" applyAlignment="0" applyProtection="0"/>
    <xf numFmtId="0" fontId="36" fillId="0" borderId="62" applyNumberFormat="0" applyFill="0" applyAlignment="0" applyProtection="0"/>
    <xf numFmtId="0" fontId="36" fillId="0" borderId="62" applyNumberFormat="0" applyFill="0" applyAlignment="0" applyProtection="0"/>
    <xf numFmtId="0" fontId="36" fillId="0" borderId="62" applyNumberFormat="0" applyFill="0" applyAlignment="0" applyProtection="0"/>
    <xf numFmtId="0" fontId="36" fillId="0" borderId="62" applyNumberFormat="0" applyFill="0" applyAlignment="0" applyProtection="0">
      <alignment vertical="center"/>
    </xf>
    <xf numFmtId="0" fontId="36" fillId="0" borderId="62" applyNumberFormat="0" applyFill="0" applyAlignment="0" applyProtection="0">
      <alignment vertical="center"/>
    </xf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9" fillId="72" borderId="0" applyNumberFormat="0" applyBorder="0" applyAlignment="0" applyProtection="0"/>
    <xf numFmtId="0" fontId="9" fillId="72" borderId="0" applyNumberFormat="0" applyBorder="0" applyAlignment="0" applyProtection="0"/>
    <xf numFmtId="0" fontId="9" fillId="72" borderId="0" applyNumberFormat="0" applyBorder="0" applyAlignment="0" applyProtection="0"/>
    <xf numFmtId="0" fontId="9" fillId="72" borderId="0" applyNumberFormat="0" applyBorder="0" applyAlignment="0" applyProtection="0"/>
    <xf numFmtId="0" fontId="9" fillId="72" borderId="0" applyNumberFormat="0" applyBorder="0" applyAlignment="0" applyProtection="0"/>
    <xf numFmtId="0" fontId="9" fillId="48" borderId="0" applyNumberFormat="0" applyBorder="0" applyAlignment="0" applyProtection="0"/>
    <xf numFmtId="0" fontId="9" fillId="48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52" borderId="0" applyNumberFormat="0" applyBorder="0" applyAlignment="0" applyProtection="0"/>
    <xf numFmtId="0" fontId="9" fillId="52" borderId="0" applyNumberFormat="0" applyBorder="0" applyAlignment="0" applyProtection="0"/>
    <xf numFmtId="0" fontId="9" fillId="76" borderId="0" applyNumberFormat="0" applyBorder="0" applyAlignment="0" applyProtection="0"/>
    <xf numFmtId="0" fontId="9" fillId="56" borderId="0" applyNumberFormat="0" applyBorder="0" applyAlignment="0" applyProtection="0"/>
    <xf numFmtId="0" fontId="9" fillId="76" borderId="0" applyNumberFormat="0" applyBorder="0" applyAlignment="0" applyProtection="0"/>
    <xf numFmtId="0" fontId="9" fillId="56" borderId="0" applyNumberFormat="0" applyBorder="0" applyAlignment="0" applyProtection="0"/>
    <xf numFmtId="0" fontId="9" fillId="56" borderId="0" applyNumberFormat="0" applyBorder="0" applyAlignment="0" applyProtection="0"/>
    <xf numFmtId="0" fontId="9" fillId="56" borderId="0" applyNumberFormat="0" applyBorder="0" applyAlignment="0" applyProtection="0"/>
    <xf numFmtId="0" fontId="9" fillId="56" borderId="0" applyNumberFormat="0" applyBorder="0" applyAlignment="0" applyProtection="0"/>
    <xf numFmtId="0" fontId="9" fillId="72" borderId="0" applyNumberFormat="0" applyBorder="0" applyAlignment="0" applyProtection="0"/>
    <xf numFmtId="0" fontId="9" fillId="72" borderId="0" applyNumberFormat="0" applyBorder="0" applyAlignment="0" applyProtection="0"/>
    <xf numFmtId="0" fontId="9" fillId="72" borderId="0" applyNumberFormat="0" applyBorder="0" applyAlignment="0" applyProtection="0"/>
    <xf numFmtId="0" fontId="9" fillId="72" borderId="0" applyNumberFormat="0" applyBorder="0" applyAlignment="0" applyProtection="0"/>
    <xf numFmtId="0" fontId="9" fillId="72" borderId="0" applyNumberFormat="0" applyBorder="0" applyAlignment="0" applyProtection="0"/>
    <xf numFmtId="0" fontId="9" fillId="60" borderId="0" applyNumberFormat="0" applyBorder="0" applyAlignment="0" applyProtection="0"/>
    <xf numFmtId="0" fontId="9" fillId="60" borderId="0" applyNumberFormat="0" applyBorder="0" applyAlignment="0" applyProtection="0"/>
    <xf numFmtId="0" fontId="9" fillId="64" borderId="0" applyNumberFormat="0" applyBorder="0" applyAlignment="0" applyProtection="0"/>
    <xf numFmtId="0" fontId="9" fillId="64" borderId="0" applyNumberFormat="0" applyBorder="0" applyAlignment="0" applyProtection="0"/>
    <xf numFmtId="0" fontId="9" fillId="64" borderId="0" applyNumberFormat="0" applyBorder="0" applyAlignment="0" applyProtection="0"/>
    <xf numFmtId="0" fontId="9" fillId="64" borderId="0" applyNumberFormat="0" applyBorder="0" applyAlignment="0" applyProtection="0"/>
    <xf numFmtId="0" fontId="9" fillId="64" borderId="0" applyNumberFormat="0" applyBorder="0" applyAlignment="0" applyProtection="0"/>
    <xf numFmtId="0" fontId="9" fillId="6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68" borderId="0" applyNumberFormat="0" applyBorder="0" applyAlignment="0" applyProtection="0"/>
    <xf numFmtId="0" fontId="9" fillId="74" borderId="0" applyNumberFormat="0" applyBorder="0" applyAlignment="0" applyProtection="0"/>
    <xf numFmtId="0" fontId="9" fillId="80" borderId="0" applyNumberFormat="0" applyBorder="0" applyAlignment="0" applyProtection="0"/>
    <xf numFmtId="0" fontId="9" fillId="49" borderId="0" applyNumberFormat="0" applyBorder="0" applyAlignment="0" applyProtection="0"/>
    <xf numFmtId="0" fontId="9" fillId="80" borderId="0" applyNumberFormat="0" applyBorder="0" applyAlignment="0" applyProtection="0"/>
    <xf numFmtId="0" fontId="9" fillId="49" borderId="0" applyNumberFormat="0" applyBorder="0" applyAlignment="0" applyProtection="0"/>
    <xf numFmtId="0" fontId="9" fillId="49" borderId="0" applyNumberFormat="0" applyBorder="0" applyAlignment="0" applyProtection="0"/>
    <xf numFmtId="0" fontId="9" fillId="49" borderId="0" applyNumberFormat="0" applyBorder="0" applyAlignment="0" applyProtection="0"/>
    <xf numFmtId="0" fontId="9" fillId="49" borderId="0" applyNumberFormat="0" applyBorder="0" applyAlignment="0" applyProtection="0"/>
    <xf numFmtId="0" fontId="9" fillId="53" borderId="0" applyNumberFormat="0" applyBorder="0" applyAlignment="0" applyProtection="0"/>
    <xf numFmtId="0" fontId="9" fillId="53" borderId="0" applyNumberFormat="0" applyBorder="0" applyAlignment="0" applyProtection="0"/>
    <xf numFmtId="0" fontId="9" fillId="53" borderId="0" applyNumberFormat="0" applyBorder="0" applyAlignment="0" applyProtection="0"/>
    <xf numFmtId="0" fontId="9" fillId="53" borderId="0" applyNumberFormat="0" applyBorder="0" applyAlignment="0" applyProtection="0"/>
    <xf numFmtId="0" fontId="9" fillId="53" borderId="0" applyNumberFormat="0" applyBorder="0" applyAlignment="0" applyProtection="0"/>
    <xf numFmtId="0" fontId="9" fillId="53" borderId="0" applyNumberFormat="0" applyBorder="0" applyAlignment="0" applyProtection="0"/>
    <xf numFmtId="0" fontId="9" fillId="83" borderId="0" applyNumberFormat="0" applyBorder="0" applyAlignment="0" applyProtection="0"/>
    <xf numFmtId="0" fontId="9" fillId="57" borderId="0" applyNumberFormat="0" applyBorder="0" applyAlignment="0" applyProtection="0"/>
    <xf numFmtId="0" fontId="9" fillId="83" borderId="0" applyNumberFormat="0" applyBorder="0" applyAlignment="0" applyProtection="0"/>
    <xf numFmtId="0" fontId="9" fillId="57" borderId="0" applyNumberFormat="0" applyBorder="0" applyAlignment="0" applyProtection="0"/>
    <xf numFmtId="0" fontId="9" fillId="57" borderId="0" applyNumberFormat="0" applyBorder="0" applyAlignment="0" applyProtection="0"/>
    <xf numFmtId="0" fontId="9" fillId="57" borderId="0" applyNumberFormat="0" applyBorder="0" applyAlignment="0" applyProtection="0"/>
    <xf numFmtId="0" fontId="9" fillId="57" borderId="0" applyNumberFormat="0" applyBorder="0" applyAlignment="0" applyProtection="0"/>
    <xf numFmtId="0" fontId="9" fillId="80" borderId="0" applyNumberFormat="0" applyBorder="0" applyAlignment="0" applyProtection="0"/>
    <xf numFmtId="0" fontId="9" fillId="61" borderId="0" applyNumberFormat="0" applyBorder="0" applyAlignment="0" applyProtection="0"/>
    <xf numFmtId="0" fontId="9" fillId="80" borderId="0" applyNumberFormat="0" applyBorder="0" applyAlignment="0" applyProtection="0"/>
    <xf numFmtId="0" fontId="9" fillId="61" borderId="0" applyNumberFormat="0" applyBorder="0" applyAlignment="0" applyProtection="0"/>
    <xf numFmtId="0" fontId="9" fillId="61" borderId="0" applyNumberFormat="0" applyBorder="0" applyAlignment="0" applyProtection="0"/>
    <xf numFmtId="0" fontId="9" fillId="61" borderId="0" applyNumberFormat="0" applyBorder="0" applyAlignment="0" applyProtection="0"/>
    <xf numFmtId="0" fontId="9" fillId="61" borderId="0" applyNumberFormat="0" applyBorder="0" applyAlignment="0" applyProtection="0"/>
    <xf numFmtId="0" fontId="9" fillId="65" borderId="0" applyNumberFormat="0" applyBorder="0" applyAlignment="0" applyProtection="0"/>
    <xf numFmtId="0" fontId="9" fillId="65" borderId="0" applyNumberFormat="0" applyBorder="0" applyAlignment="0" applyProtection="0"/>
    <xf numFmtId="0" fontId="9" fillId="65" borderId="0" applyNumberFormat="0" applyBorder="0" applyAlignment="0" applyProtection="0"/>
    <xf numFmtId="0" fontId="9" fillId="65" borderId="0" applyNumberFormat="0" applyBorder="0" applyAlignment="0" applyProtection="0"/>
    <xf numFmtId="0" fontId="9" fillId="65" borderId="0" applyNumberFormat="0" applyBorder="0" applyAlignment="0" applyProtection="0"/>
    <xf numFmtId="0" fontId="9" fillId="65" borderId="0" applyNumberFormat="0" applyBorder="0" applyAlignment="0" applyProtection="0"/>
    <xf numFmtId="0" fontId="9" fillId="65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69" borderId="0" applyNumberFormat="0" applyBorder="0" applyAlignment="0" applyProtection="0"/>
    <xf numFmtId="0" fontId="9" fillId="69" borderId="0" applyNumberFormat="0" applyBorder="0" applyAlignment="0" applyProtection="0"/>
    <xf numFmtId="0" fontId="86" fillId="86" borderId="0" applyNumberFormat="0" applyBorder="0" applyAlignment="0" applyProtection="0"/>
    <xf numFmtId="0" fontId="86" fillId="50" borderId="0" applyNumberFormat="0" applyBorder="0" applyAlignment="0" applyProtection="0"/>
    <xf numFmtId="0" fontId="86" fillId="86" borderId="0" applyNumberFormat="0" applyBorder="0" applyAlignment="0" applyProtection="0"/>
    <xf numFmtId="0" fontId="86" fillId="50" borderId="0" applyNumberFormat="0" applyBorder="0" applyAlignment="0" applyProtection="0"/>
    <xf numFmtId="0" fontId="86" fillId="50" borderId="0" applyNumberFormat="0" applyBorder="0" applyAlignment="0" applyProtection="0"/>
    <xf numFmtId="0" fontId="86" fillId="50" borderId="0" applyNumberFormat="0" applyBorder="0" applyAlignment="0" applyProtection="0"/>
    <xf numFmtId="0" fontId="86" fillId="50" borderId="0" applyNumberFormat="0" applyBorder="0" applyAlignment="0" applyProtection="0"/>
    <xf numFmtId="0" fontId="86" fillId="54" borderId="0" applyNumberFormat="0" applyBorder="0" applyAlignment="0" applyProtection="0"/>
    <xf numFmtId="0" fontId="86" fillId="54" borderId="0" applyNumberFormat="0" applyBorder="0" applyAlignment="0" applyProtection="0"/>
    <xf numFmtId="0" fontId="86" fillId="54" borderId="0" applyNumberFormat="0" applyBorder="0" applyAlignment="0" applyProtection="0"/>
    <xf numFmtId="0" fontId="86" fillId="54" borderId="0" applyNumberFormat="0" applyBorder="0" applyAlignment="0" applyProtection="0"/>
    <xf numFmtId="0" fontId="86" fillId="54" borderId="0" applyNumberFormat="0" applyBorder="0" applyAlignment="0" applyProtection="0"/>
    <xf numFmtId="0" fontId="86" fillId="54" borderId="0" applyNumberFormat="0" applyBorder="0" applyAlignment="0" applyProtection="0"/>
    <xf numFmtId="0" fontId="86" fillId="54" borderId="0" applyNumberFormat="0" applyBorder="0" applyAlignment="0" applyProtection="0"/>
    <xf numFmtId="0" fontId="86" fillId="83" borderId="0" applyNumberFormat="0" applyBorder="0" applyAlignment="0" applyProtection="0"/>
    <xf numFmtId="0" fontId="86" fillId="58" borderId="0" applyNumberFormat="0" applyBorder="0" applyAlignment="0" applyProtection="0"/>
    <xf numFmtId="0" fontId="86" fillId="83" borderId="0" applyNumberFormat="0" applyBorder="0" applyAlignment="0" applyProtection="0"/>
    <xf numFmtId="0" fontId="86" fillId="58" borderId="0" applyNumberFormat="0" applyBorder="0" applyAlignment="0" applyProtection="0"/>
    <xf numFmtId="0" fontId="86" fillId="58" borderId="0" applyNumberFormat="0" applyBorder="0" applyAlignment="0" applyProtection="0"/>
    <xf numFmtId="0" fontId="86" fillId="58" borderId="0" applyNumberFormat="0" applyBorder="0" applyAlignment="0" applyProtection="0"/>
    <xf numFmtId="0" fontId="86" fillId="58" borderId="0" applyNumberFormat="0" applyBorder="0" applyAlignment="0" applyProtection="0"/>
    <xf numFmtId="0" fontId="86" fillId="80" borderId="0" applyNumberFormat="0" applyBorder="0" applyAlignment="0" applyProtection="0"/>
    <xf numFmtId="0" fontId="86" fillId="62" borderId="0" applyNumberFormat="0" applyBorder="0" applyAlignment="0" applyProtection="0"/>
    <xf numFmtId="0" fontId="86" fillId="80" borderId="0" applyNumberFormat="0" applyBorder="0" applyAlignment="0" applyProtection="0"/>
    <xf numFmtId="0" fontId="86" fillId="62" borderId="0" applyNumberFormat="0" applyBorder="0" applyAlignment="0" applyProtection="0"/>
    <xf numFmtId="0" fontId="86" fillId="62" borderId="0" applyNumberFormat="0" applyBorder="0" applyAlignment="0" applyProtection="0"/>
    <xf numFmtId="0" fontId="86" fillId="62" borderId="0" applyNumberFormat="0" applyBorder="0" applyAlignment="0" applyProtection="0"/>
    <xf numFmtId="0" fontId="86" fillId="62" borderId="0" applyNumberFormat="0" applyBorder="0" applyAlignment="0" applyProtection="0"/>
    <xf numFmtId="0" fontId="86" fillId="66" borderId="0" applyNumberFormat="0" applyBorder="0" applyAlignment="0" applyProtection="0"/>
    <xf numFmtId="0" fontId="86" fillId="66" borderId="0" applyNumberFormat="0" applyBorder="0" applyAlignment="0" applyProtection="0"/>
    <xf numFmtId="0" fontId="86" fillId="66" borderId="0" applyNumberFormat="0" applyBorder="0" applyAlignment="0" applyProtection="0"/>
    <xf numFmtId="0" fontId="86" fillId="66" borderId="0" applyNumberFormat="0" applyBorder="0" applyAlignment="0" applyProtection="0"/>
    <xf numFmtId="0" fontId="86" fillId="66" borderId="0" applyNumberFormat="0" applyBorder="0" applyAlignment="0" applyProtection="0"/>
    <xf numFmtId="0" fontId="86" fillId="66" borderId="0" applyNumberFormat="0" applyBorder="0" applyAlignment="0" applyProtection="0"/>
    <xf numFmtId="0" fontId="86" fillId="66" borderId="0" applyNumberFormat="0" applyBorder="0" applyAlignment="0" applyProtection="0"/>
    <xf numFmtId="0" fontId="86" fillId="74" borderId="0" applyNumberFormat="0" applyBorder="0" applyAlignment="0" applyProtection="0"/>
    <xf numFmtId="0" fontId="86" fillId="74" borderId="0" applyNumberFormat="0" applyBorder="0" applyAlignment="0" applyProtection="0"/>
    <xf numFmtId="0" fontId="86" fillId="74" borderId="0" applyNumberFormat="0" applyBorder="0" applyAlignment="0" applyProtection="0"/>
    <xf numFmtId="0" fontId="86" fillId="74" borderId="0" applyNumberFormat="0" applyBorder="0" applyAlignment="0" applyProtection="0"/>
    <xf numFmtId="0" fontId="86" fillId="74" borderId="0" applyNumberFormat="0" applyBorder="0" applyAlignment="0" applyProtection="0"/>
    <xf numFmtId="0" fontId="86" fillId="70" borderId="0" applyNumberFormat="0" applyBorder="0" applyAlignment="0" applyProtection="0"/>
    <xf numFmtId="0" fontId="86" fillId="70" borderId="0" applyNumberFormat="0" applyBorder="0" applyAlignment="0" applyProtection="0"/>
    <xf numFmtId="0" fontId="86" fillId="86" borderId="0" applyNumberFormat="0" applyBorder="0" applyAlignment="0" applyProtection="0"/>
    <xf numFmtId="0" fontId="86" fillId="40" borderId="0" applyNumberFormat="0" applyBorder="0" applyAlignment="0" applyProtection="0"/>
    <xf numFmtId="0" fontId="86" fillId="86" borderId="0" applyNumberFormat="0" applyBorder="0" applyAlignment="0" applyProtection="0"/>
    <xf numFmtId="0" fontId="86" fillId="40" borderId="0" applyNumberFormat="0" applyBorder="0" applyAlignment="0" applyProtection="0"/>
    <xf numFmtId="0" fontId="86" fillId="40" borderId="0" applyNumberFormat="0" applyBorder="0" applyAlignment="0" applyProtection="0"/>
    <xf numFmtId="0" fontId="86" fillId="40" borderId="0" applyNumberFormat="0" applyBorder="0" applyAlignment="0" applyProtection="0"/>
    <xf numFmtId="0" fontId="86" fillId="40" borderId="0" applyNumberFormat="0" applyBorder="0" applyAlignment="0" applyProtection="0"/>
    <xf numFmtId="0" fontId="86" fillId="91" borderId="0" applyNumberFormat="0" applyBorder="0" applyAlignment="0" applyProtection="0"/>
    <xf numFmtId="0" fontId="86" fillId="51" borderId="0" applyNumberFormat="0" applyBorder="0" applyAlignment="0" applyProtection="0"/>
    <xf numFmtId="0" fontId="86" fillId="91" borderId="0" applyNumberFormat="0" applyBorder="0" applyAlignment="0" applyProtection="0"/>
    <xf numFmtId="0" fontId="86" fillId="51" borderId="0" applyNumberFormat="0" applyBorder="0" applyAlignment="0" applyProtection="0"/>
    <xf numFmtId="0" fontId="86" fillId="51" borderId="0" applyNumberFormat="0" applyBorder="0" applyAlignment="0" applyProtection="0"/>
    <xf numFmtId="0" fontId="86" fillId="51" borderId="0" applyNumberFormat="0" applyBorder="0" applyAlignment="0" applyProtection="0"/>
    <xf numFmtId="0" fontId="86" fillId="51" borderId="0" applyNumberFormat="0" applyBorder="0" applyAlignment="0" applyProtection="0"/>
    <xf numFmtId="0" fontId="86" fillId="91" borderId="0" applyNumberFormat="0" applyBorder="0" applyAlignment="0" applyProtection="0"/>
    <xf numFmtId="0" fontId="86" fillId="55" borderId="0" applyNumberFormat="0" applyBorder="0" applyAlignment="0" applyProtection="0"/>
    <xf numFmtId="0" fontId="86" fillId="91" borderId="0" applyNumberFormat="0" applyBorder="0" applyAlignment="0" applyProtection="0"/>
    <xf numFmtId="0" fontId="86" fillId="55" borderId="0" applyNumberFormat="0" applyBorder="0" applyAlignment="0" applyProtection="0"/>
    <xf numFmtId="0" fontId="86" fillId="55" borderId="0" applyNumberFormat="0" applyBorder="0" applyAlignment="0" applyProtection="0"/>
    <xf numFmtId="0" fontId="86" fillId="55" borderId="0" applyNumberFormat="0" applyBorder="0" applyAlignment="0" applyProtection="0"/>
    <xf numFmtId="0" fontId="86" fillId="55" borderId="0" applyNumberFormat="0" applyBorder="0" applyAlignment="0" applyProtection="0"/>
    <xf numFmtId="0" fontId="86" fillId="93" borderId="0" applyNumberFormat="0" applyBorder="0" applyAlignment="0" applyProtection="0"/>
    <xf numFmtId="0" fontId="86" fillId="59" borderId="0" applyNumberFormat="0" applyBorder="0" applyAlignment="0" applyProtection="0"/>
    <xf numFmtId="0" fontId="86" fillId="93" borderId="0" applyNumberFormat="0" applyBorder="0" applyAlignment="0" applyProtection="0"/>
    <xf numFmtId="0" fontId="86" fillId="59" borderId="0" applyNumberFormat="0" applyBorder="0" applyAlignment="0" applyProtection="0"/>
    <xf numFmtId="0" fontId="86" fillId="59" borderId="0" applyNumberFormat="0" applyBorder="0" applyAlignment="0" applyProtection="0"/>
    <xf numFmtId="0" fontId="86" fillId="59" borderId="0" applyNumberFormat="0" applyBorder="0" applyAlignment="0" applyProtection="0"/>
    <xf numFmtId="0" fontId="86" fillId="59" borderId="0" applyNumberFormat="0" applyBorder="0" applyAlignment="0" applyProtection="0"/>
    <xf numFmtId="0" fontId="86" fillId="63" borderId="0" applyNumberFormat="0" applyBorder="0" applyAlignment="0" applyProtection="0"/>
    <xf numFmtId="0" fontId="86" fillId="63" borderId="0" applyNumberFormat="0" applyBorder="0" applyAlignment="0" applyProtection="0"/>
    <xf numFmtId="0" fontId="86" fillId="63" borderId="0" applyNumberFormat="0" applyBorder="0" applyAlignment="0" applyProtection="0"/>
    <xf numFmtId="0" fontId="86" fillId="63" borderId="0" applyNumberFormat="0" applyBorder="0" applyAlignment="0" applyProtection="0"/>
    <xf numFmtId="0" fontId="86" fillId="63" borderId="0" applyNumberFormat="0" applyBorder="0" applyAlignment="0" applyProtection="0"/>
    <xf numFmtId="0" fontId="86" fillId="63" borderId="0" applyNumberFormat="0" applyBorder="0" applyAlignment="0" applyProtection="0"/>
    <xf numFmtId="0" fontId="86" fillId="63" borderId="0" applyNumberFormat="0" applyBorder="0" applyAlignment="0" applyProtection="0"/>
    <xf numFmtId="0" fontId="86" fillId="67" borderId="0" applyNumberFormat="0" applyBorder="0" applyAlignment="0" applyProtection="0"/>
    <xf numFmtId="0" fontId="86" fillId="67" borderId="0" applyNumberFormat="0" applyBorder="0" applyAlignment="0" applyProtection="0"/>
    <xf numFmtId="0" fontId="86" fillId="67" borderId="0" applyNumberFormat="0" applyBorder="0" applyAlignment="0" applyProtection="0"/>
    <xf numFmtId="0" fontId="86" fillId="67" borderId="0" applyNumberFormat="0" applyBorder="0" applyAlignment="0" applyProtection="0"/>
    <xf numFmtId="0" fontId="86" fillId="67" borderId="0" applyNumberFormat="0" applyBorder="0" applyAlignment="0" applyProtection="0"/>
    <xf numFmtId="0" fontId="86" fillId="67" borderId="0" applyNumberFormat="0" applyBorder="0" applyAlignment="0" applyProtection="0"/>
    <xf numFmtId="0" fontId="81" fillId="42" borderId="0" applyNumberFormat="0" applyBorder="0" applyAlignment="0" applyProtection="0"/>
    <xf numFmtId="0" fontId="87" fillId="42" borderId="0" applyNumberFormat="0" applyBorder="0" applyAlignment="0" applyProtection="0"/>
    <xf numFmtId="0" fontId="81" fillId="42" borderId="0" applyNumberFormat="0" applyBorder="0" applyAlignment="0" applyProtection="0"/>
    <xf numFmtId="0" fontId="87" fillId="42" borderId="0" applyNumberFormat="0" applyBorder="0" applyAlignment="0" applyProtection="0"/>
    <xf numFmtId="0" fontId="87" fillId="42" borderId="0" applyNumberFormat="0" applyBorder="0" applyAlignment="0" applyProtection="0"/>
    <xf numFmtId="0" fontId="87" fillId="42" borderId="0" applyNumberFormat="0" applyBorder="0" applyAlignment="0" applyProtection="0"/>
    <xf numFmtId="0" fontId="87" fillId="42" borderId="0" applyNumberFormat="0" applyBorder="0" applyAlignment="0" applyProtection="0"/>
    <xf numFmtId="0" fontId="88" fillId="72" borderId="51" applyNumberFormat="0" applyAlignment="0" applyProtection="0"/>
    <xf numFmtId="0" fontId="88" fillId="45" borderId="51" applyNumberFormat="0" applyAlignment="0" applyProtection="0"/>
    <xf numFmtId="0" fontId="88" fillId="72" borderId="51" applyNumberFormat="0" applyAlignment="0" applyProtection="0"/>
    <xf numFmtId="0" fontId="88" fillId="45" borderId="51" applyNumberFormat="0" applyAlignment="0" applyProtection="0"/>
    <xf numFmtId="0" fontId="88" fillId="45" borderId="51" applyNumberFormat="0" applyAlignment="0" applyProtection="0"/>
    <xf numFmtId="0" fontId="88" fillId="45" borderId="51" applyNumberFormat="0" applyAlignment="0" applyProtection="0"/>
    <xf numFmtId="0" fontId="88" fillId="45" borderId="51" applyNumberFormat="0" applyAlignment="0" applyProtection="0"/>
    <xf numFmtId="0" fontId="11" fillId="46" borderId="54" applyNumberFormat="0" applyAlignment="0" applyProtection="0"/>
    <xf numFmtId="0" fontId="11" fillId="46" borderId="54" applyNumberFormat="0" applyAlignment="0" applyProtection="0"/>
    <xf numFmtId="0" fontId="11" fillId="46" borderId="54" applyNumberFormat="0" applyAlignment="0" applyProtection="0"/>
    <xf numFmtId="0" fontId="11" fillId="46" borderId="54" applyNumberFormat="0" applyAlignment="0" applyProtection="0"/>
    <xf numFmtId="0" fontId="11" fillId="46" borderId="54" applyNumberFormat="0" applyAlignment="0" applyProtection="0"/>
    <xf numFmtId="0" fontId="11" fillId="46" borderId="54" applyNumberFormat="0" applyAlignment="0" applyProtection="0"/>
    <xf numFmtId="0" fontId="11" fillId="46" borderId="54" applyNumberFormat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0" fillId="41" borderId="0" applyNumberFormat="0" applyBorder="0" applyAlignment="0" applyProtection="0"/>
    <xf numFmtId="0" fontId="90" fillId="41" borderId="0" applyNumberFormat="0" applyBorder="0" applyAlignment="0" applyProtection="0"/>
    <xf numFmtId="0" fontId="90" fillId="41" borderId="0" applyNumberFormat="0" applyBorder="0" applyAlignment="0" applyProtection="0"/>
    <xf numFmtId="0" fontId="90" fillId="41" borderId="0" applyNumberFormat="0" applyBorder="0" applyAlignment="0" applyProtection="0"/>
    <xf numFmtId="0" fontId="90" fillId="41" borderId="0" applyNumberFormat="0" applyBorder="0" applyAlignment="0" applyProtection="0"/>
    <xf numFmtId="0" fontId="90" fillId="41" borderId="0" applyNumberFormat="0" applyBorder="0" applyAlignment="0" applyProtection="0"/>
    <xf numFmtId="0" fontId="90" fillId="41" borderId="0" applyNumberFormat="0" applyBorder="0" applyAlignment="0" applyProtection="0"/>
    <xf numFmtId="0" fontId="91" fillId="0" borderId="48" applyNumberFormat="0" applyFill="0" applyAlignment="0" applyProtection="0"/>
    <xf numFmtId="0" fontId="91" fillId="0" borderId="48" applyNumberFormat="0" applyFill="0" applyAlignment="0" applyProtection="0"/>
    <xf numFmtId="0" fontId="91" fillId="0" borderId="48" applyNumberFormat="0" applyFill="0" applyAlignment="0" applyProtection="0"/>
    <xf numFmtId="0" fontId="91" fillId="0" borderId="48" applyNumberFormat="0" applyFill="0" applyAlignment="0" applyProtection="0"/>
    <xf numFmtId="0" fontId="91" fillId="0" borderId="48" applyNumberFormat="0" applyFill="0" applyAlignment="0" applyProtection="0"/>
    <xf numFmtId="0" fontId="76" fillId="0" borderId="58" applyNumberFormat="0" applyFill="0" applyAlignment="0" applyProtection="0"/>
    <xf numFmtId="0" fontId="76" fillId="0" borderId="58" applyNumberFormat="0" applyFill="0" applyAlignment="0" applyProtection="0"/>
    <xf numFmtId="0" fontId="31" fillId="0" borderId="49" applyNumberFormat="0" applyFill="0" applyAlignment="0" applyProtection="0"/>
    <xf numFmtId="0" fontId="92" fillId="0" borderId="49" applyNumberFormat="0" applyFill="0" applyAlignment="0" applyProtection="0"/>
    <xf numFmtId="0" fontId="31" fillId="0" borderId="49" applyNumberFormat="0" applyFill="0" applyAlignment="0" applyProtection="0"/>
    <xf numFmtId="0" fontId="92" fillId="0" borderId="49" applyNumberFormat="0" applyFill="0" applyAlignment="0" applyProtection="0"/>
    <xf numFmtId="0" fontId="92" fillId="0" borderId="49" applyNumberFormat="0" applyFill="0" applyAlignment="0" applyProtection="0"/>
    <xf numFmtId="0" fontId="92" fillId="0" borderId="49" applyNumberFormat="0" applyFill="0" applyAlignment="0" applyProtection="0"/>
    <xf numFmtId="0" fontId="92" fillId="0" borderId="49" applyNumberFormat="0" applyFill="0" applyAlignment="0" applyProtection="0"/>
    <xf numFmtId="0" fontId="93" fillId="0" borderId="50" applyNumberFormat="0" applyFill="0" applyAlignment="0" applyProtection="0"/>
    <xf numFmtId="0" fontId="93" fillId="0" borderId="50" applyNumberFormat="0" applyFill="0" applyAlignment="0" applyProtection="0"/>
    <xf numFmtId="0" fontId="93" fillId="0" borderId="50" applyNumberFormat="0" applyFill="0" applyAlignment="0" applyProtection="0"/>
    <xf numFmtId="0" fontId="93" fillId="0" borderId="50" applyNumberFormat="0" applyFill="0" applyAlignment="0" applyProtection="0"/>
    <xf numFmtId="0" fontId="93" fillId="0" borderId="50" applyNumberFormat="0" applyFill="0" applyAlignment="0" applyProtection="0"/>
    <xf numFmtId="0" fontId="78" fillId="0" borderId="60" applyNumberFormat="0" applyFill="0" applyAlignment="0" applyProtection="0"/>
    <xf numFmtId="0" fontId="78" fillId="0" borderId="60" applyNumberFormat="0" applyFill="0" applyAlignment="0" applyProtection="0"/>
    <xf numFmtId="0" fontId="93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94" fillId="74" borderId="51" applyNumberFormat="0" applyAlignment="0" applyProtection="0"/>
    <xf numFmtId="0" fontId="94" fillId="74" borderId="51" applyNumberFormat="0" applyAlignment="0" applyProtection="0"/>
    <xf numFmtId="0" fontId="94" fillId="74" borderId="51" applyNumberFormat="0" applyAlignment="0" applyProtection="0"/>
    <xf numFmtId="0" fontId="94" fillId="74" borderId="51" applyNumberFormat="0" applyAlignment="0" applyProtection="0"/>
    <xf numFmtId="0" fontId="94" fillId="74" borderId="51" applyNumberFormat="0" applyAlignment="0" applyProtection="0"/>
    <xf numFmtId="0" fontId="94" fillId="44" borderId="51" applyNumberFormat="0" applyAlignment="0" applyProtection="0"/>
    <xf numFmtId="0" fontId="94" fillId="74" borderId="51" applyNumberFormat="0" applyAlignment="0" applyProtection="0"/>
    <xf numFmtId="0" fontId="95" fillId="0" borderId="53" applyNumberFormat="0" applyFill="0" applyAlignment="0" applyProtection="0"/>
    <xf numFmtId="0" fontId="95" fillId="0" borderId="53" applyNumberFormat="0" applyFill="0" applyAlignment="0" applyProtection="0"/>
    <xf numFmtId="0" fontId="95" fillId="0" borderId="53" applyNumberFormat="0" applyFill="0" applyAlignment="0" applyProtection="0"/>
    <xf numFmtId="0" fontId="95" fillId="0" borderId="53" applyNumberFormat="0" applyFill="0" applyAlignment="0" applyProtection="0"/>
    <xf numFmtId="0" fontId="95" fillId="0" borderId="53" applyNumberFormat="0" applyFill="0" applyAlignment="0" applyProtection="0"/>
    <xf numFmtId="0" fontId="95" fillId="0" borderId="53" applyNumberFormat="0" applyFill="0" applyAlignment="0" applyProtection="0"/>
    <xf numFmtId="0" fontId="95" fillId="0" borderId="53" applyNumberFormat="0" applyFill="0" applyAlignment="0" applyProtection="0"/>
    <xf numFmtId="0" fontId="96" fillId="43" borderId="0" applyNumberFormat="0" applyBorder="0" applyAlignment="0" applyProtection="0"/>
    <xf numFmtId="0" fontId="96" fillId="43" borderId="0" applyNumberFormat="0" applyBorder="0" applyAlignment="0" applyProtection="0"/>
    <xf numFmtId="0" fontId="96" fillId="43" borderId="0" applyNumberFormat="0" applyBorder="0" applyAlignment="0" applyProtection="0"/>
    <xf numFmtId="0" fontId="96" fillId="43" borderId="0" applyNumberFormat="0" applyBorder="0" applyAlignment="0" applyProtection="0"/>
    <xf numFmtId="0" fontId="96" fillId="43" borderId="0" applyNumberFormat="0" applyBorder="0" applyAlignment="0" applyProtection="0"/>
    <xf numFmtId="0" fontId="96" fillId="43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7" fillId="0" borderId="0"/>
    <xf numFmtId="0" fontId="9" fillId="0" borderId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44" fillId="47" borderId="55" applyNumberFormat="0" applyFont="0" applyAlignment="0" applyProtection="0"/>
    <xf numFmtId="0" fontId="98" fillId="72" borderId="52" applyNumberFormat="0" applyAlignment="0" applyProtection="0"/>
    <xf numFmtId="0" fontId="98" fillId="45" borderId="52" applyNumberFormat="0" applyAlignment="0" applyProtection="0"/>
    <xf numFmtId="0" fontId="98" fillId="72" borderId="52" applyNumberFormat="0" applyAlignment="0" applyProtection="0"/>
    <xf numFmtId="0" fontId="98" fillId="45" borderId="52" applyNumberFormat="0" applyAlignment="0" applyProtection="0"/>
    <xf numFmtId="0" fontId="98" fillId="45" borderId="52" applyNumberFormat="0" applyAlignment="0" applyProtection="0"/>
    <xf numFmtId="0" fontId="98" fillId="45" borderId="52" applyNumberFormat="0" applyAlignment="0" applyProtection="0"/>
    <xf numFmtId="0" fontId="98" fillId="45" borderId="52" applyNumberFormat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0" fillId="0" borderId="63" applyNumberFormat="0" applyFill="0" applyAlignment="0" applyProtection="0"/>
    <xf numFmtId="0" fontId="10" fillId="0" borderId="56" applyNumberFormat="0" applyFill="0" applyAlignment="0" applyProtection="0"/>
    <xf numFmtId="0" fontId="10" fillId="0" borderId="63" applyNumberFormat="0" applyFill="0" applyAlignment="0" applyProtection="0"/>
    <xf numFmtId="0" fontId="10" fillId="0" borderId="56" applyNumberFormat="0" applyFill="0" applyAlignment="0" applyProtection="0"/>
    <xf numFmtId="0" fontId="10" fillId="0" borderId="56" applyNumberFormat="0" applyFill="0" applyAlignment="0" applyProtection="0"/>
    <xf numFmtId="0" fontId="10" fillId="0" borderId="56" applyNumberFormat="0" applyFill="0" applyAlignment="0" applyProtection="0"/>
    <xf numFmtId="0" fontId="10" fillId="0" borderId="56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55" fillId="0" borderId="0"/>
    <xf numFmtId="0" fontId="45" fillId="0" borderId="0"/>
    <xf numFmtId="0" fontId="9" fillId="0" borderId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5" fillId="0" borderId="0" applyFont="0" applyFill="0" applyBorder="0" applyAlignment="0" applyProtection="0"/>
    <xf numFmtId="166" fontId="25" fillId="0" borderId="0" applyFont="0" applyFill="0" applyBorder="0" applyAlignment="0" applyProtection="0"/>
    <xf numFmtId="166" fontId="2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7" fontId="28" fillId="0" borderId="0" applyFill="0" applyAlignment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39" fillId="21" borderId="64" applyNumberFormat="0" applyAlignment="0" applyProtection="0"/>
    <xf numFmtId="0" fontId="37" fillId="31" borderId="64" applyNumberFormat="0" applyAlignment="0" applyProtection="0"/>
    <xf numFmtId="0" fontId="28" fillId="30" borderId="65" applyNumberFormat="0" applyFont="0" applyAlignment="0" applyProtection="0"/>
    <xf numFmtId="0" fontId="38" fillId="21" borderId="66" applyNumberFormat="0" applyAlignment="0" applyProtection="0"/>
    <xf numFmtId="0" fontId="36" fillId="0" borderId="67" applyNumberFormat="0" applyFill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39" fillId="21" borderId="64" applyNumberFormat="0" applyAlignment="0" applyProtection="0"/>
    <xf numFmtId="0" fontId="37" fillId="31" borderId="64" applyNumberFormat="0" applyAlignment="0" applyProtection="0"/>
    <xf numFmtId="0" fontId="28" fillId="30" borderId="65" applyNumberFormat="0" applyFont="0" applyAlignment="0" applyProtection="0"/>
    <xf numFmtId="0" fontId="38" fillId="21" borderId="66" applyNumberFormat="0" applyAlignment="0" applyProtection="0"/>
    <xf numFmtId="0" fontId="36" fillId="0" borderId="67" applyNumberFormat="0" applyFill="0" applyAlignment="0" applyProtection="0"/>
    <xf numFmtId="167" fontId="2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9" fontId="51" fillId="0" borderId="68" applyNumberFormat="0" applyBorder="0" applyAlignment="0">
      <protection locked="0"/>
    </xf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39" fillId="21" borderId="69" applyNumberFormat="0" applyAlignment="0" applyProtection="0"/>
    <xf numFmtId="0" fontId="37" fillId="31" borderId="69" applyNumberFormat="0" applyAlignment="0" applyProtection="0"/>
    <xf numFmtId="0" fontId="28" fillId="30" borderId="70" applyNumberFormat="0" applyFont="0" applyAlignment="0" applyProtection="0"/>
    <xf numFmtId="0" fontId="38" fillId="21" borderId="71" applyNumberFormat="0" applyAlignment="0" applyProtection="0"/>
    <xf numFmtId="0" fontId="36" fillId="0" borderId="72" applyNumberFormat="0" applyFill="0" applyAlignment="0" applyProtection="0"/>
    <xf numFmtId="0" fontId="36" fillId="0" borderId="79" applyNumberFormat="0" applyFill="0" applyAlignment="0" applyProtection="0"/>
    <xf numFmtId="0" fontId="39" fillId="21" borderId="69" applyNumberFormat="0" applyAlignment="0" applyProtection="0"/>
    <xf numFmtId="0" fontId="37" fillId="31" borderId="69" applyNumberFormat="0" applyAlignment="0" applyProtection="0"/>
    <xf numFmtId="0" fontId="28" fillId="30" borderId="70" applyNumberFormat="0" applyFont="0" applyAlignment="0" applyProtection="0"/>
    <xf numFmtId="0" fontId="38" fillId="21" borderId="71" applyNumberFormat="0" applyAlignment="0" applyProtection="0"/>
    <xf numFmtId="0" fontId="36" fillId="0" borderId="72" applyNumberFormat="0" applyFill="0" applyAlignment="0" applyProtection="0"/>
    <xf numFmtId="9" fontId="51" fillId="0" borderId="73" applyNumberFormat="0" applyBorder="0" applyAlignment="0">
      <protection locked="0"/>
    </xf>
    <xf numFmtId="0" fontId="39" fillId="21" borderId="69" applyNumberFormat="0" applyAlignment="0" applyProtection="0"/>
    <xf numFmtId="0" fontId="37" fillId="31" borderId="69" applyNumberFormat="0" applyAlignment="0" applyProtection="0"/>
    <xf numFmtId="0" fontId="28" fillId="30" borderId="70" applyNumberFormat="0" applyFont="0" applyAlignment="0" applyProtection="0"/>
    <xf numFmtId="0" fontId="38" fillId="21" borderId="71" applyNumberFormat="0" applyAlignment="0" applyProtection="0"/>
    <xf numFmtId="0" fontId="36" fillId="0" borderId="72" applyNumberFormat="0" applyFill="0" applyAlignment="0" applyProtection="0"/>
    <xf numFmtId="0" fontId="39" fillId="21" borderId="69" applyNumberFormat="0" applyAlignment="0" applyProtection="0"/>
    <xf numFmtId="0" fontId="37" fillId="31" borderId="69" applyNumberFormat="0" applyAlignment="0" applyProtection="0"/>
    <xf numFmtId="0" fontId="28" fillId="30" borderId="70" applyNumberFormat="0" applyFont="0" applyAlignment="0" applyProtection="0"/>
    <xf numFmtId="0" fontId="38" fillId="21" borderId="71" applyNumberFormat="0" applyAlignment="0" applyProtection="0"/>
    <xf numFmtId="0" fontId="36" fillId="0" borderId="72" applyNumberFormat="0" applyFill="0" applyAlignment="0" applyProtection="0"/>
    <xf numFmtId="9" fontId="51" fillId="0" borderId="73" applyNumberFormat="0" applyBorder="0" applyAlignment="0">
      <protection locked="0"/>
    </xf>
    <xf numFmtId="0" fontId="74" fillId="80" borderId="69" applyNumberFormat="0" applyAlignment="0" applyProtection="0"/>
    <xf numFmtId="0" fontId="74" fillId="72" borderId="69" applyNumberFormat="0" applyAlignment="0" applyProtection="0"/>
    <xf numFmtId="0" fontId="74" fillId="80" borderId="69" applyNumberFormat="0" applyAlignment="0" applyProtection="0"/>
    <xf numFmtId="0" fontId="74" fillId="72" borderId="69" applyNumberFormat="0" applyAlignment="0" applyProtection="0"/>
    <xf numFmtId="0" fontId="74" fillId="80" borderId="69" applyNumberFormat="0" applyAlignment="0" applyProtection="0"/>
    <xf numFmtId="0" fontId="74" fillId="80" borderId="69" applyNumberFormat="0" applyAlignment="0" applyProtection="0"/>
    <xf numFmtId="0" fontId="74" fillId="80" borderId="69" applyNumberFormat="0" applyAlignment="0" applyProtection="0"/>
    <xf numFmtId="0" fontId="74" fillId="80" borderId="69" applyNumberFormat="0" applyAlignment="0" applyProtection="0"/>
    <xf numFmtId="0" fontId="74" fillId="80" borderId="69" applyNumberFormat="0" applyAlignment="0" applyProtection="0"/>
    <xf numFmtId="0" fontId="74" fillId="80" borderId="69" applyNumberFormat="0" applyAlignment="0" applyProtection="0"/>
    <xf numFmtId="0" fontId="74" fillId="80" borderId="69" applyNumberFormat="0" applyAlignment="0" applyProtection="0">
      <alignment vertical="center"/>
    </xf>
    <xf numFmtId="0" fontId="74" fillId="80" borderId="69" applyNumberFormat="0" applyAlignment="0" applyProtection="0">
      <alignment vertical="center"/>
    </xf>
    <xf numFmtId="0" fontId="37" fillId="74" borderId="69" applyNumberFormat="0" applyAlignment="0" applyProtection="0"/>
    <xf numFmtId="0" fontId="37" fillId="74" borderId="69" applyNumberFormat="0" applyAlignment="0" applyProtection="0"/>
    <xf numFmtId="0" fontId="37" fillId="74" borderId="69" applyNumberFormat="0" applyAlignment="0" applyProtection="0"/>
    <xf numFmtId="0" fontId="37" fillId="74" borderId="69" applyNumberFormat="0" applyAlignment="0" applyProtection="0"/>
    <xf numFmtId="0" fontId="37" fillId="74" borderId="69" applyNumberFormat="0" applyAlignment="0" applyProtection="0"/>
    <xf numFmtId="0" fontId="37" fillId="74" borderId="69" applyNumberFormat="0" applyAlignment="0" applyProtection="0"/>
    <xf numFmtId="0" fontId="37" fillId="74" borderId="69" applyNumberFormat="0" applyAlignment="0" applyProtection="0"/>
    <xf numFmtId="0" fontId="37" fillId="74" borderId="69" applyNumberFormat="0" applyAlignment="0" applyProtection="0"/>
    <xf numFmtId="0" fontId="37" fillId="74" borderId="69" applyNumberFormat="0" applyAlignment="0" applyProtection="0"/>
    <xf numFmtId="0" fontId="37" fillId="74" borderId="69" applyNumberFormat="0" applyAlignment="0" applyProtection="0">
      <alignment vertical="center"/>
    </xf>
    <xf numFmtId="0" fontId="37" fillId="74" borderId="69" applyNumberFormat="0" applyAlignment="0" applyProtection="0">
      <alignment vertical="center"/>
    </xf>
    <xf numFmtId="0" fontId="37" fillId="74" borderId="69" applyNumberFormat="0" applyAlignment="0" applyProtection="0"/>
    <xf numFmtId="0" fontId="44" fillId="76" borderId="70" applyNumberFormat="0" applyFont="0" applyAlignment="0" applyProtection="0">
      <alignment vertical="center"/>
    </xf>
    <xf numFmtId="0" fontId="44" fillId="76" borderId="70" applyNumberFormat="0" applyFont="0" applyAlignment="0" applyProtection="0">
      <alignment vertical="center"/>
    </xf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44" fillId="76" borderId="70" applyNumberFormat="0" applyFont="0" applyAlignment="0" applyProtection="0"/>
    <xf numFmtId="0" fontId="38" fillId="80" borderId="71" applyNumberFormat="0" applyAlignment="0" applyProtection="0"/>
    <xf numFmtId="0" fontId="38" fillId="72" borderId="71" applyNumberFormat="0" applyAlignment="0" applyProtection="0"/>
    <xf numFmtId="0" fontId="38" fillId="80" borderId="71" applyNumberFormat="0" applyAlignment="0" applyProtection="0"/>
    <xf numFmtId="0" fontId="38" fillId="72" borderId="71" applyNumberFormat="0" applyAlignment="0" applyProtection="0"/>
    <xf numFmtId="0" fontId="38" fillId="80" borderId="71" applyNumberFormat="0" applyAlignment="0" applyProtection="0"/>
    <xf numFmtId="0" fontId="38" fillId="80" borderId="71" applyNumberFormat="0" applyAlignment="0" applyProtection="0"/>
    <xf numFmtId="0" fontId="38" fillId="80" borderId="71" applyNumberFormat="0" applyAlignment="0" applyProtection="0"/>
    <xf numFmtId="0" fontId="38" fillId="80" borderId="71" applyNumberFormat="0" applyAlignment="0" applyProtection="0"/>
    <xf numFmtId="0" fontId="38" fillId="80" borderId="71" applyNumberFormat="0" applyAlignment="0" applyProtection="0"/>
    <xf numFmtId="0" fontId="38" fillId="80" borderId="71" applyNumberFormat="0" applyAlignment="0" applyProtection="0"/>
    <xf numFmtId="0" fontId="38" fillId="80" borderId="71" applyNumberFormat="0" applyAlignment="0" applyProtection="0">
      <alignment vertical="center"/>
    </xf>
    <xf numFmtId="0" fontId="38" fillId="80" borderId="71" applyNumberFormat="0" applyAlignment="0" applyProtection="0">
      <alignment vertical="center"/>
    </xf>
    <xf numFmtId="0" fontId="38" fillId="21" borderId="78" applyNumberFormat="0" applyAlignment="0" applyProtection="0"/>
    <xf numFmtId="0" fontId="28" fillId="30" borderId="77" applyNumberFormat="0" applyFont="0" applyAlignment="0" applyProtection="0"/>
    <xf numFmtId="0" fontId="37" fillId="31" borderId="76" applyNumberFormat="0" applyAlignment="0" applyProtection="0"/>
    <xf numFmtId="0" fontId="36" fillId="0" borderId="74" applyNumberFormat="0" applyFill="0" applyAlignment="0" applyProtection="0"/>
    <xf numFmtId="0" fontId="36" fillId="0" borderId="75" applyNumberFormat="0" applyFill="0" applyAlignment="0" applyProtection="0"/>
    <xf numFmtId="0" fontId="36" fillId="0" borderId="74" applyNumberFormat="0" applyFill="0" applyAlignment="0" applyProtection="0"/>
    <xf numFmtId="0" fontId="36" fillId="0" borderId="75" applyNumberFormat="0" applyFill="0" applyAlignment="0" applyProtection="0"/>
    <xf numFmtId="0" fontId="36" fillId="0" borderId="74" applyNumberFormat="0" applyFill="0" applyAlignment="0" applyProtection="0"/>
    <xf numFmtId="0" fontId="36" fillId="0" borderId="74" applyNumberFormat="0" applyFill="0" applyAlignment="0" applyProtection="0"/>
    <xf numFmtId="0" fontId="36" fillId="0" borderId="74" applyNumberFormat="0" applyFill="0" applyAlignment="0" applyProtection="0"/>
    <xf numFmtId="0" fontId="36" fillId="0" borderId="74" applyNumberFormat="0" applyFill="0" applyAlignment="0" applyProtection="0"/>
    <xf numFmtId="0" fontId="36" fillId="0" borderId="74" applyNumberFormat="0" applyFill="0" applyAlignment="0" applyProtection="0"/>
    <xf numFmtId="0" fontId="36" fillId="0" borderId="74" applyNumberFormat="0" applyFill="0" applyAlignment="0" applyProtection="0"/>
    <xf numFmtId="0" fontId="36" fillId="0" borderId="74" applyNumberFormat="0" applyFill="0" applyAlignment="0" applyProtection="0">
      <alignment vertical="center"/>
    </xf>
    <xf numFmtId="0" fontId="36" fillId="0" borderId="74" applyNumberFormat="0" applyFill="0" applyAlignment="0" applyProtection="0">
      <alignment vertical="center"/>
    </xf>
    <xf numFmtId="0" fontId="39" fillId="21" borderId="76" applyNumberFormat="0" applyAlignment="0" applyProtection="0"/>
    <xf numFmtId="0" fontId="10" fillId="0" borderId="75" applyNumberFormat="0" applyFill="0" applyAlignment="0" applyProtection="0"/>
    <xf numFmtId="0" fontId="10" fillId="0" borderId="75" applyNumberFormat="0" applyFill="0" applyAlignment="0" applyProtection="0"/>
    <xf numFmtId="0" fontId="39" fillId="21" borderId="69" applyNumberFormat="0" applyAlignment="0" applyProtection="0"/>
    <xf numFmtId="0" fontId="37" fillId="31" borderId="69" applyNumberFormat="0" applyAlignment="0" applyProtection="0"/>
    <xf numFmtId="0" fontId="28" fillId="30" borderId="70" applyNumberFormat="0" applyFont="0" applyAlignment="0" applyProtection="0"/>
    <xf numFmtId="0" fontId="38" fillId="21" borderId="71" applyNumberFormat="0" applyAlignment="0" applyProtection="0"/>
    <xf numFmtId="0" fontId="36" fillId="0" borderId="72" applyNumberFormat="0" applyFill="0" applyAlignment="0" applyProtection="0"/>
    <xf numFmtId="0" fontId="39" fillId="21" borderId="69" applyNumberFormat="0" applyAlignment="0" applyProtection="0"/>
    <xf numFmtId="0" fontId="37" fillId="31" borderId="69" applyNumberFormat="0" applyAlignment="0" applyProtection="0"/>
    <xf numFmtId="0" fontId="28" fillId="30" borderId="70" applyNumberFormat="0" applyFont="0" applyAlignment="0" applyProtection="0"/>
    <xf numFmtId="0" fontId="38" fillId="21" borderId="71" applyNumberFormat="0" applyAlignment="0" applyProtection="0"/>
    <xf numFmtId="0" fontId="36" fillId="0" borderId="72" applyNumberFormat="0" applyFill="0" applyAlignment="0" applyProtection="0"/>
    <xf numFmtId="9" fontId="51" fillId="0" borderId="73" applyNumberFormat="0" applyBorder="0" applyAlignment="0">
      <protection locked="0"/>
    </xf>
    <xf numFmtId="0" fontId="39" fillId="21" borderId="76" applyNumberFormat="0" applyAlignment="0" applyProtection="0"/>
    <xf numFmtId="0" fontId="37" fillId="31" borderId="76" applyNumberFormat="0" applyAlignment="0" applyProtection="0"/>
    <xf numFmtId="0" fontId="28" fillId="30" borderId="77" applyNumberFormat="0" applyFont="0" applyAlignment="0" applyProtection="0"/>
    <xf numFmtId="0" fontId="38" fillId="21" borderId="78" applyNumberFormat="0" applyAlignment="0" applyProtection="0"/>
    <xf numFmtId="0" fontId="36" fillId="0" borderId="79" applyNumberFormat="0" applyFill="0" applyAlignment="0" applyProtection="0"/>
    <xf numFmtId="0" fontId="39" fillId="21" borderId="76" applyNumberFormat="0" applyAlignment="0" applyProtection="0"/>
    <xf numFmtId="0" fontId="37" fillId="31" borderId="76" applyNumberFormat="0" applyAlignment="0" applyProtection="0"/>
    <xf numFmtId="0" fontId="28" fillId="30" borderId="77" applyNumberFormat="0" applyFont="0" applyAlignment="0" applyProtection="0"/>
    <xf numFmtId="0" fontId="38" fillId="21" borderId="78" applyNumberFormat="0" applyAlignment="0" applyProtection="0"/>
    <xf numFmtId="0" fontId="36" fillId="0" borderId="79" applyNumberFormat="0" applyFill="0" applyAlignment="0" applyProtection="0"/>
    <xf numFmtId="0" fontId="39" fillId="21" borderId="76" applyNumberFormat="0" applyAlignment="0" applyProtection="0"/>
    <xf numFmtId="0" fontId="37" fillId="31" borderId="76" applyNumberFormat="0" applyAlignment="0" applyProtection="0"/>
    <xf numFmtId="0" fontId="28" fillId="30" borderId="77" applyNumberFormat="0" applyFont="0" applyAlignment="0" applyProtection="0"/>
    <xf numFmtId="0" fontId="38" fillId="21" borderId="78" applyNumberFormat="0" applyAlignment="0" applyProtection="0"/>
    <xf numFmtId="0" fontId="36" fillId="0" borderId="79" applyNumberFormat="0" applyFill="0" applyAlignment="0" applyProtection="0"/>
    <xf numFmtId="167" fontId="55" fillId="0" borderId="0" applyFont="0" applyFill="0" applyBorder="0" applyAlignment="0" applyProtection="0"/>
    <xf numFmtId="167" fontId="55" fillId="0" borderId="0" applyFont="0" applyFill="0" applyBorder="0" applyAlignment="0" applyProtection="0"/>
    <xf numFmtId="0" fontId="74" fillId="80" borderId="76" applyNumberFormat="0" applyAlignment="0" applyProtection="0"/>
    <xf numFmtId="0" fontId="74" fillId="72" borderId="76" applyNumberFormat="0" applyAlignment="0" applyProtection="0"/>
    <xf numFmtId="0" fontId="74" fillId="80" borderId="76" applyNumberFormat="0" applyAlignment="0" applyProtection="0"/>
    <xf numFmtId="0" fontId="74" fillId="72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>
      <alignment vertical="center"/>
    </xf>
    <xf numFmtId="0" fontId="74" fillId="80" borderId="76" applyNumberFormat="0" applyAlignment="0" applyProtection="0">
      <alignment vertical="center"/>
    </xf>
    <xf numFmtId="167" fontId="44" fillId="0" borderId="0" applyFont="0" applyFill="0" applyBorder="0" applyAlignment="0" applyProtection="0"/>
    <xf numFmtId="167" fontId="55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55" fillId="0" borderId="0" applyFont="0" applyFill="0" applyBorder="0" applyAlignment="0" applyProtection="0"/>
    <xf numFmtId="166" fontId="55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55" fillId="0" borderId="0" applyFont="0" applyFill="0" applyBorder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>
      <alignment vertical="center"/>
    </xf>
    <xf numFmtId="0" fontId="37" fillId="74" borderId="76" applyNumberFormat="0" applyAlignment="0" applyProtection="0">
      <alignment vertical="center"/>
    </xf>
    <xf numFmtId="0" fontId="37" fillId="74" borderId="76" applyNumberFormat="0" applyAlignment="0" applyProtection="0"/>
    <xf numFmtId="0" fontId="44" fillId="76" borderId="77" applyNumberFormat="0" applyFont="0" applyAlignment="0" applyProtection="0">
      <alignment vertical="center"/>
    </xf>
    <xf numFmtId="0" fontId="44" fillId="76" borderId="77" applyNumberFormat="0" applyFont="0" applyAlignment="0" applyProtection="0">
      <alignment vertical="center"/>
    </xf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38" fillId="80" borderId="78" applyNumberFormat="0" applyAlignment="0" applyProtection="0"/>
    <xf numFmtId="0" fontId="38" fillId="72" borderId="78" applyNumberFormat="0" applyAlignment="0" applyProtection="0"/>
    <xf numFmtId="0" fontId="38" fillId="80" borderId="78" applyNumberFormat="0" applyAlignment="0" applyProtection="0"/>
    <xf numFmtId="0" fontId="38" fillId="72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>
      <alignment vertical="center"/>
    </xf>
    <xf numFmtId="0" fontId="38" fillId="80" borderId="78" applyNumberFormat="0" applyAlignment="0" applyProtection="0">
      <alignment vertical="center"/>
    </xf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5" fillId="0" borderId="0" applyFont="0" applyFill="0" applyBorder="0" applyAlignment="0" applyProtection="0"/>
    <xf numFmtId="166" fontId="25" fillId="0" borderId="0" applyFont="0" applyFill="0" applyBorder="0" applyAlignment="0" applyProtection="0"/>
    <xf numFmtId="166" fontId="2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7" fontId="28" fillId="0" borderId="0" applyFill="0" applyAlignment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39" fillId="21" borderId="76" applyNumberFormat="0" applyAlignment="0" applyProtection="0"/>
    <xf numFmtId="0" fontId="37" fillId="31" borderId="76" applyNumberFormat="0" applyAlignment="0" applyProtection="0"/>
    <xf numFmtId="0" fontId="28" fillId="30" borderId="77" applyNumberFormat="0" applyFont="0" applyAlignment="0" applyProtection="0"/>
    <xf numFmtId="0" fontId="38" fillId="21" borderId="78" applyNumberFormat="0" applyAlignment="0" applyProtection="0"/>
    <xf numFmtId="0" fontId="36" fillId="0" borderId="79" applyNumberFormat="0" applyFill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39" fillId="21" borderId="76" applyNumberFormat="0" applyAlignment="0" applyProtection="0"/>
    <xf numFmtId="0" fontId="37" fillId="31" borderId="76" applyNumberFormat="0" applyAlignment="0" applyProtection="0"/>
    <xf numFmtId="0" fontId="28" fillId="30" borderId="77" applyNumberFormat="0" applyFont="0" applyAlignment="0" applyProtection="0"/>
    <xf numFmtId="0" fontId="38" fillId="21" borderId="78" applyNumberFormat="0" applyAlignment="0" applyProtection="0"/>
    <xf numFmtId="0" fontId="36" fillId="0" borderId="79" applyNumberFormat="0" applyFill="0" applyAlignment="0" applyProtection="0"/>
    <xf numFmtId="167" fontId="2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44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25" fillId="0" borderId="0" applyFont="0" applyFill="0" applyBorder="0" applyAlignment="0" applyProtection="0"/>
    <xf numFmtId="0" fontId="39" fillId="21" borderId="76" applyNumberFormat="0" applyAlignment="0" applyProtection="0"/>
    <xf numFmtId="0" fontId="37" fillId="31" borderId="76" applyNumberFormat="0" applyAlignment="0" applyProtection="0"/>
    <xf numFmtId="0" fontId="28" fillId="30" borderId="77" applyNumberFormat="0" applyFont="0" applyAlignment="0" applyProtection="0"/>
    <xf numFmtId="0" fontId="38" fillId="21" borderId="78" applyNumberFormat="0" applyAlignment="0" applyProtection="0"/>
    <xf numFmtId="0" fontId="36" fillId="0" borderId="79" applyNumberFormat="0" applyFill="0" applyAlignment="0" applyProtection="0"/>
    <xf numFmtId="0" fontId="39" fillId="21" borderId="76" applyNumberFormat="0" applyAlignment="0" applyProtection="0"/>
    <xf numFmtId="0" fontId="37" fillId="31" borderId="76" applyNumberFormat="0" applyAlignment="0" applyProtection="0"/>
    <xf numFmtId="0" fontId="28" fillId="30" borderId="77" applyNumberFormat="0" applyFont="0" applyAlignment="0" applyProtection="0"/>
    <xf numFmtId="0" fontId="38" fillId="21" borderId="78" applyNumberFormat="0" applyAlignment="0" applyProtection="0"/>
    <xf numFmtId="0" fontId="36" fillId="0" borderId="79" applyNumberFormat="0" applyFill="0" applyAlignment="0" applyProtection="0"/>
    <xf numFmtId="0" fontId="39" fillId="21" borderId="76" applyNumberFormat="0" applyAlignment="0" applyProtection="0"/>
    <xf numFmtId="0" fontId="37" fillId="31" borderId="76" applyNumberFormat="0" applyAlignment="0" applyProtection="0"/>
    <xf numFmtId="0" fontId="28" fillId="30" borderId="77" applyNumberFormat="0" applyFont="0" applyAlignment="0" applyProtection="0"/>
    <xf numFmtId="0" fontId="38" fillId="21" borderId="78" applyNumberFormat="0" applyAlignment="0" applyProtection="0"/>
    <xf numFmtId="0" fontId="36" fillId="0" borderId="79" applyNumberFormat="0" applyFill="0" applyAlignment="0" applyProtection="0"/>
    <xf numFmtId="0" fontId="39" fillId="21" borderId="76" applyNumberFormat="0" applyAlignment="0" applyProtection="0"/>
    <xf numFmtId="0" fontId="37" fillId="31" borderId="76" applyNumberFormat="0" applyAlignment="0" applyProtection="0"/>
    <xf numFmtId="0" fontId="28" fillId="30" borderId="77" applyNumberFormat="0" applyFont="0" applyAlignment="0" applyProtection="0"/>
    <xf numFmtId="0" fontId="38" fillId="21" borderId="78" applyNumberFormat="0" applyAlignment="0" applyProtection="0"/>
    <xf numFmtId="0" fontId="36" fillId="0" borderId="79" applyNumberFormat="0" applyFill="0" applyAlignment="0" applyProtection="0"/>
    <xf numFmtId="0" fontId="74" fillId="80" borderId="76" applyNumberFormat="0" applyAlignment="0" applyProtection="0"/>
    <xf numFmtId="0" fontId="74" fillId="72" borderId="76" applyNumberFormat="0" applyAlignment="0" applyProtection="0"/>
    <xf numFmtId="0" fontId="74" fillId="80" borderId="76" applyNumberFormat="0" applyAlignment="0" applyProtection="0"/>
    <xf numFmtId="0" fontId="74" fillId="72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/>
    <xf numFmtId="0" fontId="74" fillId="80" borderId="76" applyNumberFormat="0" applyAlignment="0" applyProtection="0">
      <alignment vertical="center"/>
    </xf>
    <xf numFmtId="0" fontId="74" fillId="80" borderId="76" applyNumberFormat="0" applyAlignment="0" applyProtection="0">
      <alignment vertical="center"/>
    </xf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/>
    <xf numFmtId="0" fontId="37" fillId="74" borderId="76" applyNumberFormat="0" applyAlignment="0" applyProtection="0">
      <alignment vertical="center"/>
    </xf>
    <xf numFmtId="0" fontId="37" fillId="74" borderId="76" applyNumberFormat="0" applyAlignment="0" applyProtection="0">
      <alignment vertical="center"/>
    </xf>
    <xf numFmtId="0" fontId="37" fillId="74" borderId="76" applyNumberFormat="0" applyAlignment="0" applyProtection="0"/>
    <xf numFmtId="0" fontId="44" fillId="76" borderId="77" applyNumberFormat="0" applyFont="0" applyAlignment="0" applyProtection="0">
      <alignment vertical="center"/>
    </xf>
    <xf numFmtId="0" fontId="44" fillId="76" borderId="77" applyNumberFormat="0" applyFont="0" applyAlignment="0" applyProtection="0">
      <alignment vertical="center"/>
    </xf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44" fillId="76" borderId="77" applyNumberFormat="0" applyFont="0" applyAlignment="0" applyProtection="0"/>
    <xf numFmtId="0" fontId="38" fillId="80" borderId="78" applyNumberFormat="0" applyAlignment="0" applyProtection="0"/>
    <xf numFmtId="0" fontId="38" fillId="72" borderId="78" applyNumberFormat="0" applyAlignment="0" applyProtection="0"/>
    <xf numFmtId="0" fontId="38" fillId="80" borderId="78" applyNumberFormat="0" applyAlignment="0" applyProtection="0"/>
    <xf numFmtId="0" fontId="38" fillId="72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/>
    <xf numFmtId="0" fontId="38" fillId="80" borderId="78" applyNumberFormat="0" applyAlignment="0" applyProtection="0">
      <alignment vertical="center"/>
    </xf>
    <xf numFmtId="0" fontId="38" fillId="80" borderId="78" applyNumberFormat="0" applyAlignment="0" applyProtection="0">
      <alignment vertical="center"/>
    </xf>
    <xf numFmtId="0" fontId="39" fillId="21" borderId="76" applyNumberFormat="0" applyAlignment="0" applyProtection="0"/>
    <xf numFmtId="0" fontId="37" fillId="31" borderId="76" applyNumberFormat="0" applyAlignment="0" applyProtection="0"/>
    <xf numFmtId="0" fontId="28" fillId="30" borderId="77" applyNumberFormat="0" applyFont="0" applyAlignment="0" applyProtection="0"/>
    <xf numFmtId="0" fontId="38" fillId="21" borderId="78" applyNumberFormat="0" applyAlignment="0" applyProtection="0"/>
    <xf numFmtId="0" fontId="36" fillId="0" borderId="79" applyNumberFormat="0" applyFill="0" applyAlignment="0" applyProtection="0"/>
    <xf numFmtId="0" fontId="39" fillId="21" borderId="76" applyNumberFormat="0" applyAlignment="0" applyProtection="0"/>
    <xf numFmtId="0" fontId="37" fillId="31" borderId="76" applyNumberFormat="0" applyAlignment="0" applyProtection="0"/>
    <xf numFmtId="0" fontId="28" fillId="30" borderId="77" applyNumberFormat="0" applyFont="0" applyAlignment="0" applyProtection="0"/>
    <xf numFmtId="0" fontId="38" fillId="21" borderId="78" applyNumberFormat="0" applyAlignment="0" applyProtection="0"/>
    <xf numFmtId="0" fontId="36" fillId="0" borderId="79" applyNumberFormat="0" applyFill="0" applyAlignment="0" applyProtection="0"/>
  </cellStyleXfs>
  <cellXfs count="256">
    <xf numFmtId="0" fontId="0" fillId="0" borderId="0" xfId="0"/>
    <xf numFmtId="0" fontId="3" fillId="2" borderId="0" xfId="0" applyFont="1" applyFill="1"/>
    <xf numFmtId="17" fontId="0" fillId="0" borderId="0" xfId="0" applyNumberFormat="1"/>
    <xf numFmtId="0" fontId="4" fillId="0" borderId="0" xfId="0" applyFont="1" applyAlignment="1">
      <alignment horizontal="right"/>
    </xf>
    <xf numFmtId="0" fontId="4" fillId="0" borderId="0" xfId="0" applyFont="1"/>
    <xf numFmtId="168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43" fontId="0" fillId="0" borderId="0" xfId="1" applyFont="1"/>
    <xf numFmtId="173" fontId="0" fillId="0" borderId="0" xfId="0" applyNumberFormat="1"/>
    <xf numFmtId="169" fontId="0" fillId="0" borderId="0" xfId="2" applyNumberFormat="1" applyFont="1"/>
    <xf numFmtId="169" fontId="0" fillId="0" borderId="0" xfId="0" applyNumberFormat="1"/>
    <xf numFmtId="0" fontId="0" fillId="2" borderId="0" xfId="0" applyFill="1"/>
    <xf numFmtId="168" fontId="4" fillId="0" borderId="0" xfId="0" applyNumberFormat="1" applyFont="1"/>
    <xf numFmtId="0" fontId="8" fillId="3" borderId="0" xfId="0" applyFont="1" applyFill="1"/>
    <xf numFmtId="0" fontId="9" fillId="3" borderId="0" xfId="0" applyFont="1" applyFill="1"/>
    <xf numFmtId="0" fontId="10" fillId="3" borderId="0" xfId="0" applyFont="1" applyFill="1"/>
    <xf numFmtId="0" fontId="12" fillId="3" borderId="0" xfId="0" applyFont="1" applyFill="1" applyAlignment="1">
      <alignment horizontal="center"/>
    </xf>
    <xf numFmtId="0" fontId="9" fillId="5" borderId="8" xfId="0" applyFont="1" applyFill="1" applyBorder="1" applyAlignment="1">
      <alignment horizontal="left" indent="1"/>
    </xf>
    <xf numFmtId="10" fontId="14" fillId="3" borderId="13" xfId="0" applyNumberFormat="1" applyFont="1" applyFill="1" applyBorder="1"/>
    <xf numFmtId="0" fontId="9" fillId="3" borderId="9" xfId="1" applyNumberFormat="1" applyFont="1" applyFill="1" applyBorder="1" applyAlignment="1">
      <alignment horizontal="right"/>
    </xf>
    <xf numFmtId="0" fontId="9" fillId="11" borderId="8" xfId="0" applyFont="1" applyFill="1" applyBorder="1"/>
    <xf numFmtId="169" fontId="9" fillId="3" borderId="9" xfId="0" applyNumberFormat="1" applyFont="1" applyFill="1" applyBorder="1" applyAlignment="1">
      <alignment horizontal="right"/>
    </xf>
    <xf numFmtId="0" fontId="10" fillId="5" borderId="13" xfId="0" applyFont="1" applyFill="1" applyBorder="1"/>
    <xf numFmtId="0" fontId="10" fillId="5" borderId="10" xfId="0" applyFont="1" applyFill="1" applyBorder="1" applyAlignment="1">
      <alignment horizontal="left" indent="1"/>
    </xf>
    <xf numFmtId="0" fontId="9" fillId="5" borderId="0" xfId="0" applyFont="1" applyFill="1"/>
    <xf numFmtId="0" fontId="9" fillId="3" borderId="9" xfId="0" applyFont="1" applyFill="1" applyBorder="1"/>
    <xf numFmtId="0" fontId="14" fillId="8" borderId="3" xfId="0" applyFont="1" applyFill="1" applyBorder="1" applyAlignment="1">
      <alignment horizontal="centerContinuous"/>
    </xf>
    <xf numFmtId="0" fontId="14" fillId="8" borderId="4" xfId="0" applyFont="1" applyFill="1" applyBorder="1" applyAlignment="1">
      <alignment horizontal="centerContinuous"/>
    </xf>
    <xf numFmtId="0" fontId="14" fillId="8" borderId="15" xfId="0" applyFont="1" applyFill="1" applyBorder="1" applyAlignment="1">
      <alignment horizontal="centerContinuous"/>
    </xf>
    <xf numFmtId="0" fontId="14" fillId="10" borderId="18" xfId="0" applyFont="1" applyFill="1" applyBorder="1" applyAlignment="1">
      <alignment horizontal="centerContinuous"/>
    </xf>
    <xf numFmtId="0" fontId="14" fillId="10" borderId="4" xfId="0" applyFont="1" applyFill="1" applyBorder="1" applyAlignment="1">
      <alignment horizontal="centerContinuous"/>
    </xf>
    <xf numFmtId="0" fontId="14" fillId="10" borderId="15" xfId="0" applyFont="1" applyFill="1" applyBorder="1" applyAlignment="1">
      <alignment horizontal="centerContinuous"/>
    </xf>
    <xf numFmtId="0" fontId="14" fillId="16" borderId="18" xfId="0" applyFont="1" applyFill="1" applyBorder="1" applyAlignment="1">
      <alignment horizontal="centerContinuous"/>
    </xf>
    <xf numFmtId="0" fontId="14" fillId="16" borderId="4" xfId="0" applyFont="1" applyFill="1" applyBorder="1" applyAlignment="1">
      <alignment horizontal="centerContinuous"/>
    </xf>
    <xf numFmtId="0" fontId="14" fillId="16" borderId="15" xfId="0" applyFont="1" applyFill="1" applyBorder="1" applyAlignment="1">
      <alignment horizontal="centerContinuous"/>
    </xf>
    <xf numFmtId="0" fontId="14" fillId="17" borderId="18" xfId="0" applyFont="1" applyFill="1" applyBorder="1" applyAlignment="1">
      <alignment horizontal="centerContinuous"/>
    </xf>
    <xf numFmtId="0" fontId="14" fillId="17" borderId="4" xfId="0" applyFont="1" applyFill="1" applyBorder="1" applyAlignment="1">
      <alignment horizontal="centerContinuous"/>
    </xf>
    <xf numFmtId="0" fontId="14" fillId="17" borderId="15" xfId="0" applyFont="1" applyFill="1" applyBorder="1" applyAlignment="1">
      <alignment horizontal="centerContinuous"/>
    </xf>
    <xf numFmtId="0" fontId="10" fillId="3" borderId="0" xfId="0" applyFont="1" applyFill="1" applyAlignment="1">
      <alignment horizontal="center"/>
    </xf>
    <xf numFmtId="168" fontId="9" fillId="3" borderId="0" xfId="0" applyNumberFormat="1" applyFont="1" applyFill="1" applyAlignment="1">
      <alignment horizontal="center"/>
    </xf>
    <xf numFmtId="168" fontId="10" fillId="3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right"/>
    </xf>
    <xf numFmtId="0" fontId="9" fillId="5" borderId="10" xfId="0" applyFont="1" applyFill="1" applyBorder="1" applyAlignment="1">
      <alignment horizontal="left" indent="1"/>
    </xf>
    <xf numFmtId="10" fontId="13" fillId="3" borderId="14" xfId="0" applyNumberFormat="1" applyFont="1" applyFill="1" applyBorder="1"/>
    <xf numFmtId="10" fontId="14" fillId="3" borderId="0" xfId="0" applyNumberFormat="1" applyFont="1" applyFill="1"/>
    <xf numFmtId="1" fontId="13" fillId="3" borderId="14" xfId="0" applyNumberFormat="1" applyFont="1" applyFill="1" applyBorder="1" applyAlignment="1">
      <alignment horizontal="right"/>
    </xf>
    <xf numFmtId="169" fontId="9" fillId="3" borderId="14" xfId="0" applyNumberFormat="1" applyFont="1" applyFill="1" applyBorder="1"/>
    <xf numFmtId="0" fontId="9" fillId="12" borderId="10" xfId="0" applyFont="1" applyFill="1" applyBorder="1"/>
    <xf numFmtId="0" fontId="10" fillId="5" borderId="0" xfId="0" applyFont="1" applyFill="1" applyAlignment="1">
      <alignment horizontal="left"/>
    </xf>
    <xf numFmtId="169" fontId="9" fillId="3" borderId="14" xfId="0" applyNumberFormat="1" applyFont="1" applyFill="1" applyBorder="1" applyAlignment="1">
      <alignment horizontal="right"/>
    </xf>
    <xf numFmtId="0" fontId="9" fillId="13" borderId="10" xfId="0" applyFont="1" applyFill="1" applyBorder="1"/>
    <xf numFmtId="0" fontId="10" fillId="5" borderId="0" xfId="0" applyFont="1" applyFill="1"/>
    <xf numFmtId="171" fontId="9" fillId="3" borderId="10" xfId="0" applyNumberFormat="1" applyFont="1" applyFill="1" applyBorder="1" applyAlignment="1">
      <alignment horizontal="left"/>
    </xf>
    <xf numFmtId="0" fontId="9" fillId="3" borderId="14" xfId="0" applyFont="1" applyFill="1" applyBorder="1"/>
    <xf numFmtId="0" fontId="14" fillId="15" borderId="10" xfId="0" applyFont="1" applyFill="1" applyBorder="1"/>
    <xf numFmtId="0" fontId="14" fillId="15" borderId="0" xfId="0" applyFont="1" applyFill="1" applyAlignment="1">
      <alignment horizontal="right"/>
    </xf>
    <xf numFmtId="0" fontId="14" fillId="15" borderId="16" xfId="0" applyFont="1" applyFill="1" applyBorder="1" applyAlignment="1">
      <alignment horizontal="center"/>
    </xf>
    <xf numFmtId="0" fontId="14" fillId="15" borderId="19" xfId="0" applyFont="1" applyFill="1" applyBorder="1" applyAlignment="1">
      <alignment horizontal="right"/>
    </xf>
    <xf numFmtId="2" fontId="13" fillId="3" borderId="14" xfId="0" applyNumberFormat="1" applyFont="1" applyFill="1" applyBorder="1"/>
    <xf numFmtId="2" fontId="14" fillId="3" borderId="0" xfId="0" applyNumberFormat="1" applyFont="1" applyFill="1"/>
    <xf numFmtId="2" fontId="9" fillId="3" borderId="14" xfId="0" applyNumberFormat="1" applyFont="1" applyFill="1" applyBorder="1"/>
    <xf numFmtId="0" fontId="9" fillId="10" borderId="10" xfId="0" applyFont="1" applyFill="1" applyBorder="1"/>
    <xf numFmtId="0" fontId="9" fillId="8" borderId="10" xfId="0" applyFont="1" applyFill="1" applyBorder="1"/>
    <xf numFmtId="0" fontId="9" fillId="3" borderId="10" xfId="0" applyFont="1" applyFill="1" applyBorder="1" applyAlignment="1">
      <alignment horizontal="left"/>
    </xf>
    <xf numFmtId="0" fontId="9" fillId="3" borderId="1" xfId="0" applyFont="1" applyFill="1" applyBorder="1" applyAlignment="1">
      <alignment horizontal="left" indent="1"/>
    </xf>
    <xf numFmtId="174" fontId="9" fillId="3" borderId="0" xfId="0" applyNumberFormat="1" applyFont="1" applyFill="1" applyAlignment="1">
      <alignment horizontal="right"/>
    </xf>
    <xf numFmtId="169" fontId="9" fillId="3" borderId="16" xfId="2" applyNumberFormat="1" applyFont="1" applyFill="1" applyBorder="1" applyAlignment="1">
      <alignment horizontal="center"/>
    </xf>
    <xf numFmtId="0" fontId="9" fillId="3" borderId="20" xfId="0" applyFont="1" applyFill="1" applyBorder="1" applyAlignment="1">
      <alignment horizontal="left" indent="1"/>
    </xf>
    <xf numFmtId="168" fontId="14" fillId="3" borderId="0" xfId="0" applyNumberFormat="1" applyFont="1" applyFill="1"/>
    <xf numFmtId="168" fontId="13" fillId="3" borderId="14" xfId="0" applyNumberFormat="1" applyFont="1" applyFill="1" applyBorder="1"/>
    <xf numFmtId="17" fontId="9" fillId="3" borderId="13" xfId="0" applyNumberFormat="1" applyFont="1" applyFill="1" applyBorder="1" applyAlignment="1">
      <alignment horizontal="left"/>
    </xf>
    <xf numFmtId="168" fontId="9" fillId="3" borderId="13" xfId="0" applyNumberFormat="1" applyFont="1" applyFill="1" applyBorder="1" applyAlignment="1">
      <alignment horizontal="right"/>
    </xf>
    <xf numFmtId="0" fontId="9" fillId="9" borderId="11" xfId="0" applyFont="1" applyFill="1" applyBorder="1"/>
    <xf numFmtId="0" fontId="10" fillId="5" borderId="6" xfId="0" applyFont="1" applyFill="1" applyBorder="1" applyAlignment="1">
      <alignment horizontal="left"/>
    </xf>
    <xf numFmtId="169" fontId="9" fillId="3" borderId="12" xfId="0" applyNumberFormat="1" applyFont="1" applyFill="1" applyBorder="1" applyAlignment="1">
      <alignment horizontal="right"/>
    </xf>
    <xf numFmtId="0" fontId="9" fillId="10" borderId="11" xfId="0" applyFont="1" applyFill="1" applyBorder="1"/>
    <xf numFmtId="0" fontId="10" fillId="5" borderId="6" xfId="0" applyFont="1" applyFill="1" applyBorder="1"/>
    <xf numFmtId="172" fontId="9" fillId="3" borderId="12" xfId="0" applyNumberFormat="1" applyFont="1" applyFill="1" applyBorder="1" applyAlignment="1">
      <alignment horizontal="right"/>
    </xf>
    <xf numFmtId="0" fontId="9" fillId="3" borderId="0" xfId="0" applyFont="1" applyFill="1" applyAlignment="1">
      <alignment horizontal="center"/>
    </xf>
    <xf numFmtId="0" fontId="9" fillId="5" borderId="11" xfId="0" applyFont="1" applyFill="1" applyBorder="1" applyAlignment="1">
      <alignment horizontal="left" indent="1"/>
    </xf>
    <xf numFmtId="168" fontId="13" fillId="3" borderId="12" xfId="0" applyNumberFormat="1" applyFont="1" applyFill="1" applyBorder="1"/>
    <xf numFmtId="0" fontId="9" fillId="3" borderId="6" xfId="1" applyNumberFormat="1" applyFont="1" applyFill="1" applyBorder="1" applyAlignment="1">
      <alignment horizontal="right"/>
    </xf>
    <xf numFmtId="169" fontId="9" fillId="3" borderId="12" xfId="2" applyNumberFormat="1" applyFont="1" applyFill="1" applyBorder="1" applyAlignment="1">
      <alignment horizontal="right"/>
    </xf>
    <xf numFmtId="0" fontId="9" fillId="3" borderId="6" xfId="0" applyFont="1" applyFill="1" applyBorder="1"/>
    <xf numFmtId="17" fontId="9" fillId="3" borderId="0" xfId="0" applyNumberFormat="1" applyFont="1" applyFill="1" applyAlignment="1">
      <alignment horizontal="left"/>
    </xf>
    <xf numFmtId="168" fontId="9" fillId="3" borderId="0" xfId="0" applyNumberFormat="1" applyFont="1" applyFill="1" applyAlignment="1">
      <alignment horizontal="right"/>
    </xf>
    <xf numFmtId="2" fontId="9" fillId="3" borderId="10" xfId="0" applyNumberFormat="1" applyFont="1" applyFill="1" applyBorder="1" applyAlignment="1">
      <alignment horizontal="left"/>
    </xf>
    <xf numFmtId="0" fontId="10" fillId="5" borderId="11" xfId="0" applyFont="1" applyFill="1" applyBorder="1" applyAlignment="1">
      <alignment horizontal="left" indent="1"/>
    </xf>
    <xf numFmtId="2" fontId="9" fillId="3" borderId="11" xfId="0" applyNumberFormat="1" applyFont="1" applyFill="1" applyBorder="1" applyAlignment="1">
      <alignment horizontal="left"/>
    </xf>
    <xf numFmtId="0" fontId="9" fillId="3" borderId="12" xfId="0" applyFont="1" applyFill="1" applyBorder="1"/>
    <xf numFmtId="0" fontId="9" fillId="3" borderId="3" xfId="0" applyFont="1" applyFill="1" applyBorder="1"/>
    <xf numFmtId="0" fontId="9" fillId="3" borderId="4" xfId="0" applyFont="1" applyFill="1" applyBorder="1" applyAlignment="1">
      <alignment horizontal="right"/>
    </xf>
    <xf numFmtId="0" fontId="9" fillId="3" borderId="4" xfId="0" applyFont="1" applyFill="1" applyBorder="1"/>
    <xf numFmtId="0" fontId="9" fillId="3" borderId="5" xfId="0" applyFont="1" applyFill="1" applyBorder="1"/>
    <xf numFmtId="168" fontId="9" fillId="3" borderId="0" xfId="0" applyNumberFormat="1" applyFont="1" applyFill="1"/>
    <xf numFmtId="2" fontId="9" fillId="3" borderId="14" xfId="0" applyNumberFormat="1" applyFont="1" applyFill="1" applyBorder="1" applyAlignment="1">
      <alignment horizontal="right"/>
    </xf>
    <xf numFmtId="0" fontId="14" fillId="15" borderId="10" xfId="0" applyFont="1" applyFill="1" applyBorder="1" applyAlignment="1">
      <alignment horizontal="centerContinuous"/>
    </xf>
    <xf numFmtId="0" fontId="14" fillId="15" borderId="14" xfId="0" applyFont="1" applyFill="1" applyBorder="1" applyAlignment="1">
      <alignment horizontal="centerContinuous"/>
    </xf>
    <xf numFmtId="169" fontId="9" fillId="3" borderId="0" xfId="0" applyNumberFormat="1" applyFont="1" applyFill="1"/>
    <xf numFmtId="0" fontId="9" fillId="5" borderId="10" xfId="0" applyFont="1" applyFill="1" applyBorder="1" applyAlignment="1">
      <alignment horizontal="center"/>
    </xf>
    <xf numFmtId="171" fontId="9" fillId="3" borderId="0" xfId="0" applyNumberFormat="1" applyFont="1" applyFill="1" applyAlignment="1">
      <alignment horizontal="left" indent="1"/>
    </xf>
    <xf numFmtId="0" fontId="9" fillId="3" borderId="0" xfId="0" applyFont="1" applyFill="1" applyAlignment="1">
      <alignment horizontal="right"/>
    </xf>
    <xf numFmtId="2" fontId="9" fillId="3" borderId="16" xfId="0" applyNumberFormat="1" applyFont="1" applyFill="1" applyBorder="1" applyAlignment="1">
      <alignment horizontal="center"/>
    </xf>
    <xf numFmtId="168" fontId="9" fillId="3" borderId="14" xfId="0" applyNumberFormat="1" applyFont="1" applyFill="1" applyBorder="1"/>
    <xf numFmtId="168" fontId="9" fillId="3" borderId="14" xfId="0" applyNumberFormat="1" applyFont="1" applyFill="1" applyBorder="1" applyAlignment="1">
      <alignment horizontal="right"/>
    </xf>
    <xf numFmtId="2" fontId="9" fillId="3" borderId="0" xfId="0" applyNumberFormat="1" applyFont="1" applyFill="1"/>
    <xf numFmtId="0" fontId="22" fillId="5" borderId="10" xfId="0" applyFont="1" applyFill="1" applyBorder="1" applyAlignment="1">
      <alignment horizontal="center"/>
    </xf>
    <xf numFmtId="168" fontId="9" fillId="3" borderId="6" xfId="0" applyNumberFormat="1" applyFont="1" applyFill="1" applyBorder="1"/>
    <xf numFmtId="0" fontId="22" fillId="5" borderId="1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left" indent="1"/>
    </xf>
    <xf numFmtId="174" fontId="9" fillId="3" borderId="11" xfId="0" applyNumberFormat="1" applyFont="1" applyFill="1" applyBorder="1" applyAlignment="1">
      <alignment horizontal="right"/>
    </xf>
    <xf numFmtId="169" fontId="9" fillId="3" borderId="17" xfId="2" applyNumberFormat="1" applyFont="1" applyFill="1" applyBorder="1" applyAlignment="1">
      <alignment horizontal="center"/>
    </xf>
    <xf numFmtId="0" fontId="9" fillId="3" borderId="21" xfId="0" applyFont="1" applyFill="1" applyBorder="1" applyAlignment="1">
      <alignment horizontal="left" indent="1"/>
    </xf>
    <xf numFmtId="0" fontId="9" fillId="3" borderId="6" xfId="0" applyFont="1" applyFill="1" applyBorder="1" applyAlignment="1">
      <alignment horizontal="right"/>
    </xf>
    <xf numFmtId="2" fontId="9" fillId="3" borderId="17" xfId="0" applyNumberFormat="1" applyFont="1" applyFill="1" applyBorder="1" applyAlignment="1">
      <alignment horizontal="center"/>
    </xf>
    <xf numFmtId="0" fontId="23" fillId="3" borderId="0" xfId="0" applyFont="1" applyFill="1"/>
    <xf numFmtId="168" fontId="9" fillId="3" borderId="9" xfId="0" applyNumberFormat="1" applyFont="1" applyFill="1" applyBorder="1"/>
    <xf numFmtId="169" fontId="9" fillId="3" borderId="0" xfId="2" applyNumberFormat="1" applyFont="1" applyFill="1" applyAlignment="1">
      <alignment horizontal="center"/>
    </xf>
    <xf numFmtId="169" fontId="9" fillId="3" borderId="0" xfId="2" applyNumberFormat="1" applyFont="1" applyFill="1"/>
    <xf numFmtId="169" fontId="9" fillId="3" borderId="14" xfId="2" applyNumberFormat="1" applyFont="1" applyFill="1" applyBorder="1"/>
    <xf numFmtId="169" fontId="9" fillId="3" borderId="12" xfId="2" applyNumberFormat="1" applyFont="1" applyFill="1" applyBorder="1"/>
    <xf numFmtId="0" fontId="10" fillId="3" borderId="0" xfId="0" applyFont="1" applyFill="1" applyAlignment="1">
      <alignment horizontal="left"/>
    </xf>
    <xf numFmtId="172" fontId="9" fillId="3" borderId="0" xfId="0" applyNumberFormat="1" applyFont="1" applyFill="1" applyAlignment="1">
      <alignment horizontal="center"/>
    </xf>
    <xf numFmtId="172" fontId="10" fillId="3" borderId="0" xfId="0" applyNumberFormat="1" applyFont="1" applyFill="1" applyAlignment="1">
      <alignment horizontal="center"/>
    </xf>
    <xf numFmtId="10" fontId="0" fillId="0" borderId="0" xfId="2" applyNumberFormat="1" applyFont="1"/>
    <xf numFmtId="10" fontId="0" fillId="0" borderId="0" xfId="0" applyNumberFormat="1"/>
    <xf numFmtId="2" fontId="0" fillId="0" borderId="0" xfId="0" applyNumberFormat="1" applyAlignment="1">
      <alignment horizontal="center"/>
    </xf>
    <xf numFmtId="0" fontId="11" fillId="19" borderId="37" xfId="0" applyFont="1" applyFill="1" applyBorder="1" applyAlignment="1">
      <alignment horizontal="centerContinuous"/>
    </xf>
    <xf numFmtId="0" fontId="11" fillId="19" borderId="38" xfId="0" applyFont="1" applyFill="1" applyBorder="1" applyAlignment="1">
      <alignment horizontal="centerContinuous"/>
    </xf>
    <xf numFmtId="0" fontId="11" fillId="3" borderId="39" xfId="0" applyFont="1" applyFill="1" applyBorder="1"/>
    <xf numFmtId="0" fontId="11" fillId="7" borderId="37" xfId="0" applyFont="1" applyFill="1" applyBorder="1" applyAlignment="1">
      <alignment horizontal="centerContinuous"/>
    </xf>
    <xf numFmtId="0" fontId="11" fillId="7" borderId="38" xfId="0" applyFont="1" applyFill="1" applyBorder="1" applyAlignment="1">
      <alignment horizontal="centerContinuous"/>
    </xf>
    <xf numFmtId="0" fontId="11" fillId="3" borderId="39" xfId="0" applyFont="1" applyFill="1" applyBorder="1" applyAlignment="1">
      <alignment horizontal="left"/>
    </xf>
    <xf numFmtId="0" fontId="11" fillId="6" borderId="37" xfId="0" applyFont="1" applyFill="1" applyBorder="1" applyAlignment="1">
      <alignment horizontal="centerContinuous"/>
    </xf>
    <xf numFmtId="0" fontId="11" fillId="6" borderId="38" xfId="0" applyFont="1" applyFill="1" applyBorder="1" applyAlignment="1">
      <alignment horizontal="centerContinuous"/>
    </xf>
    <xf numFmtId="0" fontId="9" fillId="3" borderId="39" xfId="0" applyFont="1" applyFill="1" applyBorder="1"/>
    <xf numFmtId="0" fontId="11" fillId="18" borderId="37" xfId="0" applyFont="1" applyFill="1" applyBorder="1" applyAlignment="1">
      <alignment horizontal="centerContinuous"/>
    </xf>
    <xf numFmtId="0" fontId="9" fillId="18" borderId="38" xfId="0" applyFont="1" applyFill="1" applyBorder="1" applyAlignment="1">
      <alignment horizontal="centerContinuous"/>
    </xf>
    <xf numFmtId="0" fontId="9" fillId="5" borderId="37" xfId="0" applyFont="1" applyFill="1" applyBorder="1" applyAlignment="1">
      <alignment horizontal="left" indent="1"/>
    </xf>
    <xf numFmtId="169" fontId="9" fillId="3" borderId="38" xfId="0" applyNumberFormat="1" applyFont="1" applyFill="1" applyBorder="1"/>
    <xf numFmtId="169" fontId="9" fillId="3" borderId="38" xfId="0" applyNumberFormat="1" applyFont="1" applyFill="1" applyBorder="1" applyAlignment="1">
      <alignment horizontal="right"/>
    </xf>
    <xf numFmtId="0" fontId="9" fillId="5" borderId="40" xfId="0" applyFont="1" applyFill="1" applyBorder="1" applyAlignment="1">
      <alignment horizontal="left" indent="1"/>
    </xf>
    <xf numFmtId="10" fontId="13" fillId="3" borderId="41" xfId="0" applyNumberFormat="1" applyFont="1" applyFill="1" applyBorder="1"/>
    <xf numFmtId="10" fontId="13" fillId="3" borderId="12" xfId="0" applyNumberFormat="1" applyFont="1" applyFill="1" applyBorder="1" applyAlignment="1">
      <alignment horizontal="right"/>
    </xf>
    <xf numFmtId="0" fontId="10" fillId="5" borderId="42" xfId="0" applyFont="1" applyFill="1" applyBorder="1" applyAlignment="1">
      <alignment horizontal="left"/>
    </xf>
    <xf numFmtId="10" fontId="13" fillId="3" borderId="14" xfId="0" applyNumberFormat="1" applyFont="1" applyFill="1" applyBorder="1" applyAlignment="1">
      <alignment horizontal="right"/>
    </xf>
    <xf numFmtId="10" fontId="13" fillId="3" borderId="14" xfId="2" applyNumberFormat="1" applyFont="1" applyFill="1" applyBorder="1" applyAlignment="1">
      <alignment horizontal="right"/>
    </xf>
    <xf numFmtId="2" fontId="13" fillId="3" borderId="41" xfId="0" applyNumberFormat="1" applyFont="1" applyFill="1" applyBorder="1" applyAlignment="1">
      <alignment horizontal="right"/>
    </xf>
    <xf numFmtId="17" fontId="13" fillId="3" borderId="14" xfId="2" applyNumberFormat="1" applyFont="1" applyFill="1" applyBorder="1" applyAlignment="1">
      <alignment horizontal="right"/>
    </xf>
    <xf numFmtId="186" fontId="0" fillId="0" borderId="0" xfId="2" applyNumberFormat="1" applyFont="1"/>
    <xf numFmtId="4" fontId="0" fillId="0" borderId="0" xfId="0" applyNumberFormat="1"/>
    <xf numFmtId="10" fontId="9" fillId="3" borderId="12" xfId="0" applyNumberFormat="1" applyFont="1" applyFill="1" applyBorder="1" applyAlignment="1">
      <alignment horizontal="right"/>
    </xf>
    <xf numFmtId="10" fontId="9" fillId="3" borderId="14" xfId="0" applyNumberFormat="1" applyFont="1" applyFill="1" applyBorder="1" applyAlignment="1">
      <alignment horizontal="right"/>
    </xf>
    <xf numFmtId="10" fontId="9" fillId="3" borderId="0" xfId="0" applyNumberFormat="1" applyFont="1" applyFill="1" applyAlignment="1">
      <alignment horizontal="center"/>
    </xf>
    <xf numFmtId="10" fontId="9" fillId="3" borderId="8" xfId="0" applyNumberFormat="1" applyFont="1" applyFill="1" applyBorder="1" applyAlignment="1">
      <alignment horizontal="left"/>
    </xf>
    <xf numFmtId="9" fontId="0" fillId="0" borderId="0" xfId="2" applyFont="1"/>
    <xf numFmtId="169" fontId="9" fillId="3" borderId="9" xfId="0" applyNumberFormat="1" applyFont="1" applyFill="1" applyBorder="1"/>
    <xf numFmtId="10" fontId="13" fillId="3" borderId="12" xfId="0" applyNumberFormat="1" applyFont="1" applyFill="1" applyBorder="1"/>
    <xf numFmtId="168" fontId="0" fillId="0" borderId="0" xfId="0" applyNumberFormat="1" applyAlignment="1">
      <alignment horizontal="center"/>
    </xf>
    <xf numFmtId="188" fontId="0" fillId="0" borderId="0" xfId="0" applyNumberFormat="1"/>
    <xf numFmtId="2" fontId="0" fillId="0" borderId="0" xfId="0" applyNumberFormat="1"/>
    <xf numFmtId="189" fontId="0" fillId="0" borderId="0" xfId="0" applyNumberFormat="1"/>
    <xf numFmtId="0" fontId="0" fillId="96" borderId="0" xfId="0" applyFill="1"/>
    <xf numFmtId="10" fontId="25" fillId="0" borderId="0" xfId="0" applyNumberFormat="1" applyFont="1"/>
    <xf numFmtId="10" fontId="0" fillId="0" borderId="0" xfId="2" applyNumberFormat="1" applyFont="1" applyFill="1"/>
    <xf numFmtId="2" fontId="0" fillId="0" borderId="0" xfId="2" applyNumberFormat="1" applyFont="1"/>
    <xf numFmtId="169" fontId="0" fillId="0" borderId="0" xfId="2" applyNumberFormat="1" applyFont="1" applyFill="1"/>
    <xf numFmtId="190" fontId="0" fillId="0" borderId="0" xfId="0" applyNumberFormat="1"/>
    <xf numFmtId="0" fontId="100" fillId="0" borderId="0" xfId="0" applyFont="1"/>
    <xf numFmtId="2" fontId="0" fillId="0" borderId="0" xfId="2" applyNumberFormat="1" applyFont="1" applyFill="1"/>
    <xf numFmtId="191" fontId="0" fillId="0" borderId="0" xfId="0" applyNumberFormat="1"/>
    <xf numFmtId="192" fontId="0" fillId="0" borderId="0" xfId="0" applyNumberFormat="1"/>
    <xf numFmtId="193" fontId="0" fillId="0" borderId="0" xfId="1" applyNumberFormat="1" applyFont="1"/>
    <xf numFmtId="0" fontId="1" fillId="5" borderId="10" xfId="0" applyFont="1" applyFill="1" applyBorder="1" applyAlignment="1">
      <alignment horizontal="left" indent="1"/>
    </xf>
    <xf numFmtId="172" fontId="9" fillId="3" borderId="6" xfId="0" applyNumberFormat="1" applyFont="1" applyFill="1" applyBorder="1" applyAlignment="1">
      <alignment horizontal="center"/>
    </xf>
    <xf numFmtId="172" fontId="9" fillId="0" borderId="4" xfId="0" applyNumberFormat="1" applyFont="1" applyBorder="1" applyAlignment="1">
      <alignment horizontal="center"/>
    </xf>
    <xf numFmtId="172" fontId="9" fillId="0" borderId="0" xfId="0" applyNumberFormat="1" applyFont="1" applyAlignment="1">
      <alignment horizontal="center"/>
    </xf>
    <xf numFmtId="0" fontId="11" fillId="97" borderId="7" xfId="0" applyFont="1" applyFill="1" applyBorder="1" applyAlignment="1">
      <alignment horizontal="center"/>
    </xf>
    <xf numFmtId="0" fontId="11" fillId="97" borderId="5" xfId="0" applyFont="1" applyFill="1" applyBorder="1" applyAlignment="1">
      <alignment horizontal="center"/>
    </xf>
    <xf numFmtId="169" fontId="10" fillId="98" borderId="7" xfId="2" applyNumberFormat="1" applyFont="1" applyFill="1" applyBorder="1" applyAlignment="1">
      <alignment horizontal="center"/>
    </xf>
    <xf numFmtId="1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100" fillId="0" borderId="0" xfId="0" applyNumberFormat="1" applyFont="1"/>
    <xf numFmtId="0" fontId="101" fillId="0" borderId="0" xfId="0" applyFont="1"/>
    <xf numFmtId="0" fontId="12" fillId="97" borderId="4" xfId="0" applyFont="1" applyFill="1" applyBorder="1" applyAlignment="1">
      <alignment horizontal="center"/>
    </xf>
    <xf numFmtId="0" fontId="12" fillId="97" borderId="5" xfId="0" applyFont="1" applyFill="1" applyBorder="1" applyAlignment="1">
      <alignment horizontal="center"/>
    </xf>
    <xf numFmtId="169" fontId="10" fillId="99" borderId="7" xfId="2" applyNumberFormat="1" applyFont="1" applyFill="1" applyBorder="1" applyAlignment="1">
      <alignment horizontal="center"/>
    </xf>
    <xf numFmtId="172" fontId="9" fillId="99" borderId="4" xfId="0" applyNumberFormat="1" applyFont="1" applyFill="1" applyBorder="1" applyAlignment="1">
      <alignment horizontal="center"/>
    </xf>
    <xf numFmtId="0" fontId="10" fillId="99" borderId="4" xfId="0" applyFont="1" applyFill="1" applyBorder="1" applyAlignment="1">
      <alignment horizontal="right"/>
    </xf>
    <xf numFmtId="0" fontId="10" fillId="3" borderId="6" xfId="0" applyFont="1" applyFill="1" applyBorder="1" applyAlignment="1">
      <alignment horizontal="right"/>
    </xf>
    <xf numFmtId="0" fontId="11" fillId="97" borderId="40" xfId="0" applyFont="1" applyFill="1" applyBorder="1" applyAlignment="1">
      <alignment horizontal="center"/>
    </xf>
    <xf numFmtId="0" fontId="11" fillId="97" borderId="10" xfId="0" applyFont="1" applyFill="1" applyBorder="1" applyAlignment="1">
      <alignment horizontal="center"/>
    </xf>
    <xf numFmtId="0" fontId="19" fillId="97" borderId="10" xfId="0" applyFont="1" applyFill="1" applyBorder="1" applyAlignment="1">
      <alignment horizontal="center"/>
    </xf>
    <xf numFmtId="0" fontId="11" fillId="97" borderId="11" xfId="0" applyFont="1" applyFill="1" applyBorder="1" applyAlignment="1">
      <alignment horizontal="center"/>
    </xf>
    <xf numFmtId="0" fontId="12" fillId="97" borderId="7" xfId="0" applyFont="1" applyFill="1" applyBorder="1" applyAlignment="1">
      <alignment horizontal="center"/>
    </xf>
    <xf numFmtId="172" fontId="10" fillId="99" borderId="7" xfId="0" applyNumberFormat="1" applyFont="1" applyFill="1" applyBorder="1" applyAlignment="1">
      <alignment horizontal="center"/>
    </xf>
    <xf numFmtId="172" fontId="10" fillId="3" borderId="1" xfId="0" applyNumberFormat="1" applyFont="1" applyFill="1" applyBorder="1" applyAlignment="1">
      <alignment horizontal="center"/>
    </xf>
    <xf numFmtId="172" fontId="10" fillId="3" borderId="2" xfId="0" applyNumberFormat="1" applyFont="1" applyFill="1" applyBorder="1" applyAlignment="1">
      <alignment horizontal="center"/>
    </xf>
    <xf numFmtId="0" fontId="12" fillId="97" borderId="3" xfId="0" applyFont="1" applyFill="1" applyBorder="1" applyAlignment="1">
      <alignment horizontal="center"/>
    </xf>
    <xf numFmtId="0" fontId="11" fillId="97" borderId="3" xfId="0" applyFont="1" applyFill="1" applyBorder="1"/>
    <xf numFmtId="0" fontId="11" fillId="97" borderId="4" xfId="0" applyFont="1" applyFill="1" applyBorder="1"/>
    <xf numFmtId="0" fontId="11" fillId="97" borderId="5" xfId="0" applyFont="1" applyFill="1" applyBorder="1"/>
    <xf numFmtId="0" fontId="11" fillId="97" borderId="8" xfId="0" applyFont="1" applyFill="1" applyBorder="1"/>
    <xf numFmtId="0" fontId="11" fillId="97" borderId="13" xfId="0" applyFont="1" applyFill="1" applyBorder="1"/>
    <xf numFmtId="0" fontId="11" fillId="97" borderId="9" xfId="0" applyFont="1" applyFill="1" applyBorder="1"/>
    <xf numFmtId="0" fontId="18" fillId="97" borderId="11" xfId="0" applyFont="1" applyFill="1" applyBorder="1"/>
    <xf numFmtId="0" fontId="19" fillId="97" borderId="6" xfId="0" applyFont="1" applyFill="1" applyBorder="1"/>
    <xf numFmtId="0" fontId="19" fillId="97" borderId="12" xfId="0" applyFont="1" applyFill="1" applyBorder="1"/>
    <xf numFmtId="0" fontId="11" fillId="97" borderId="3" xfId="0" applyFont="1" applyFill="1" applyBorder="1" applyAlignment="1">
      <alignment horizontal="centerContinuous"/>
    </xf>
    <xf numFmtId="0" fontId="11" fillId="97" borderId="4" xfId="0" applyFont="1" applyFill="1" applyBorder="1" applyAlignment="1">
      <alignment horizontal="centerContinuous"/>
    </xf>
    <xf numFmtId="0" fontId="11" fillId="97" borderId="5" xfId="0" applyFont="1" applyFill="1" applyBorder="1" applyAlignment="1">
      <alignment horizontal="centerContinuous"/>
    </xf>
    <xf numFmtId="0" fontId="9" fillId="97" borderId="4" xfId="0" applyFont="1" applyFill="1" applyBorder="1"/>
    <xf numFmtId="0" fontId="9" fillId="97" borderId="5" xfId="0" applyFont="1" applyFill="1" applyBorder="1"/>
    <xf numFmtId="0" fontId="11" fillId="97" borderId="13" xfId="0" applyFont="1" applyFill="1" applyBorder="1" applyAlignment="1">
      <alignment horizontal="center"/>
    </xf>
    <xf numFmtId="0" fontId="11" fillId="97" borderId="15" xfId="0" applyFont="1" applyFill="1" applyBorder="1" applyAlignment="1">
      <alignment horizontal="center"/>
    </xf>
    <xf numFmtId="0" fontId="10" fillId="99" borderId="8" xfId="0" applyFont="1" applyFill="1" applyBorder="1"/>
    <xf numFmtId="0" fontId="9" fillId="99" borderId="4" xfId="0" applyFont="1" applyFill="1" applyBorder="1"/>
    <xf numFmtId="0" fontId="9" fillId="99" borderId="5" xfId="0" applyFont="1" applyFill="1" applyBorder="1"/>
    <xf numFmtId="0" fontId="10" fillId="99" borderId="3" xfId="0" applyFont="1" applyFill="1" applyBorder="1" applyAlignment="1">
      <alignment horizontal="center"/>
    </xf>
    <xf numFmtId="0" fontId="10" fillId="99" borderId="7" xfId="0" applyFont="1" applyFill="1" applyBorder="1" applyAlignment="1">
      <alignment horizontal="center"/>
    </xf>
    <xf numFmtId="193" fontId="100" fillId="0" borderId="0" xfId="1" applyNumberFormat="1" applyFont="1"/>
    <xf numFmtId="193" fontId="5" fillId="0" borderId="0" xfId="1" applyNumberFormat="1" applyFont="1"/>
    <xf numFmtId="193" fontId="101" fillId="0" borderId="0" xfId="1" applyNumberFormat="1" applyFont="1"/>
    <xf numFmtId="193" fontId="0" fillId="0" borderId="0" xfId="1" applyNumberFormat="1" applyFont="1" applyAlignment="1">
      <alignment horizontal="center"/>
    </xf>
    <xf numFmtId="0" fontId="5" fillId="0" borderId="0" xfId="0" applyFont="1"/>
    <xf numFmtId="17" fontId="5" fillId="0" borderId="0" xfId="0" applyNumberFormat="1" applyFont="1"/>
    <xf numFmtId="10" fontId="5" fillId="0" borderId="0" xfId="0" applyNumberFormat="1" applyFont="1"/>
    <xf numFmtId="9" fontId="5" fillId="0" borderId="0" xfId="0" applyNumberFormat="1" applyFont="1"/>
    <xf numFmtId="168" fontId="5" fillId="0" borderId="0" xfId="0" applyNumberFormat="1" applyFont="1"/>
    <xf numFmtId="10" fontId="5" fillId="0" borderId="0" xfId="2" applyNumberFormat="1" applyFont="1"/>
    <xf numFmtId="0" fontId="4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14" fontId="4" fillId="14" borderId="0" xfId="0" applyNumberFormat="1" applyFont="1" applyFill="1" applyAlignment="1">
      <alignment horizontal="center"/>
    </xf>
    <xf numFmtId="0" fontId="4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3" fontId="0" fillId="0" borderId="0" xfId="1" applyFon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0" fontId="3" fillId="103" borderId="80" xfId="0" applyFont="1" applyFill="1" applyBorder="1"/>
    <xf numFmtId="0" fontId="3" fillId="103" borderId="81" xfId="0" applyFont="1" applyFill="1" applyBorder="1"/>
    <xf numFmtId="14" fontId="3" fillId="103" borderId="82" xfId="0" applyNumberFormat="1" applyFont="1" applyFill="1" applyBorder="1"/>
    <xf numFmtId="10" fontId="0" fillId="0" borderId="0" xfId="0" applyNumberFormat="1" applyAlignment="1">
      <alignment horizontal="left" vertical="center"/>
    </xf>
    <xf numFmtId="0" fontId="3" fillId="103" borderId="0" xfId="0" applyFont="1" applyFill="1"/>
    <xf numFmtId="0" fontId="102" fillId="102" borderId="0" xfId="0" applyFont="1" applyFill="1" applyAlignment="1">
      <alignment horizontal="left" vertical="center"/>
    </xf>
    <xf numFmtId="0" fontId="102" fillId="100" borderId="0" xfId="0" applyFont="1" applyFill="1" applyAlignment="1">
      <alignment horizontal="left" vertical="center" wrapText="1"/>
    </xf>
    <xf numFmtId="0" fontId="102" fillId="100" borderId="0" xfId="0" applyFont="1" applyFill="1" applyAlignment="1">
      <alignment horizontal="left" vertical="center"/>
    </xf>
    <xf numFmtId="0" fontId="3" fillId="101" borderId="0" xfId="0" applyFont="1" applyFill="1" applyAlignment="1">
      <alignment horizontal="left" vertical="center" wrapText="1"/>
    </xf>
    <xf numFmtId="0" fontId="14" fillId="4" borderId="22" xfId="0" applyFont="1" applyFill="1" applyBorder="1" applyAlignment="1">
      <alignment horizontal="center" wrapText="1"/>
    </xf>
    <xf numFmtId="0" fontId="14" fillId="4" borderId="1" xfId="0" applyFont="1" applyFill="1" applyBorder="1" applyAlignment="1">
      <alignment horizontal="center" wrapText="1"/>
    </xf>
    <xf numFmtId="0" fontId="14" fillId="4" borderId="2" xfId="0" applyFont="1" applyFill="1" applyBorder="1" applyAlignment="1">
      <alignment horizontal="center" wrapText="1"/>
    </xf>
    <xf numFmtId="0" fontId="10" fillId="4" borderId="1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</cellXfs>
  <cellStyles count="6752">
    <cellStyle name="_01. Cash Jan 2010" xfId="196" xr:uid="{00000000-0005-0000-0000-000000000000}"/>
    <cellStyle name="_06320xxxOctis Asia - August 2008" xfId="197" xr:uid="{00000000-0005-0000-0000-000001000000}"/>
    <cellStyle name="_06320xxxOctis Asia - August 2008_01. Cash Jan 2010" xfId="198" xr:uid="{00000000-0005-0000-0000-000002000000}"/>
    <cellStyle name="_06320xxxOctis Asia - August 2008_Cash Jan 2010" xfId="199" xr:uid="{00000000-0005-0000-0000-000003000000}"/>
    <cellStyle name="_06320xxxOctis Asia - August 2008_Samena ASM Asia Bond Fund NAV Feb 2010" xfId="200" xr:uid="{00000000-0005-0000-0000-000004000000}"/>
    <cellStyle name="_06320xxxOctis Asia - August 2008_Zeal China Fund NAV Jan 2010 (Final)" xfId="201" xr:uid="{00000000-0005-0000-0000-000005000000}"/>
    <cellStyle name="_07760xxx Springs -May 2008" xfId="202" xr:uid="{00000000-0005-0000-0000-000006000000}"/>
    <cellStyle name="_07760xxx Springs -May 2008_01. Cash Jan 2010" xfId="203" xr:uid="{00000000-0005-0000-0000-000007000000}"/>
    <cellStyle name="_07760xxx Springs -May 2008_Cash Jan 2010" xfId="204" xr:uid="{00000000-0005-0000-0000-000008000000}"/>
    <cellStyle name="_07760xxx Springs -May 2008_Samena ASM Asia Bond Fund NAV Feb 2010" xfId="205" xr:uid="{00000000-0005-0000-0000-000009000000}"/>
    <cellStyle name="_07760xxx Springs -May 2008_Zeal China Fund NAV Jan 2010 (Final)" xfId="206" xr:uid="{00000000-0005-0000-0000-00000A000000}"/>
    <cellStyle name="_07761xxxSpringsOffshore - May 2008" xfId="207" xr:uid="{00000000-0005-0000-0000-00000B000000}"/>
    <cellStyle name="_07761xxxSpringsOffshore - May 2008_01. Cash Jan 2010" xfId="208" xr:uid="{00000000-0005-0000-0000-00000C000000}"/>
    <cellStyle name="_07761xxxSpringsOffshore - May 2008_Cash Jan 2010" xfId="209" xr:uid="{00000000-0005-0000-0000-00000D000000}"/>
    <cellStyle name="_07761xxxSpringsOffshore - May 2008_Samena ASM Asia Bond Fund NAV Feb 2010" xfId="210" xr:uid="{00000000-0005-0000-0000-00000E000000}"/>
    <cellStyle name="_07761xxxSpringsOffshore - May 2008_Zeal China Fund NAV Jan 2010 (Final)" xfId="211" xr:uid="{00000000-0005-0000-0000-00000F000000}"/>
    <cellStyle name="_07762xxxSpringsOnshore - May 2008" xfId="212" xr:uid="{00000000-0005-0000-0000-000010000000}"/>
    <cellStyle name="_07762xxxSpringsOnshore - May 2008_01. Cash Jan 2010" xfId="213" xr:uid="{00000000-0005-0000-0000-000011000000}"/>
    <cellStyle name="_07762xxxSpringsOnshore - May 2008_Cash Jan 2010" xfId="214" xr:uid="{00000000-0005-0000-0000-000012000000}"/>
    <cellStyle name="_07762xxxSpringsOnshore - May 2008_Samena ASM Asia Bond Fund NAV Feb 2010" xfId="215" xr:uid="{00000000-0005-0000-0000-000013000000}"/>
    <cellStyle name="_07762xxxSpringsOnshore - May 2008_Zeal China Fund NAV Jan 2010 (Final)" xfId="216" xr:uid="{00000000-0005-0000-0000-000014000000}"/>
    <cellStyle name="_09270xxx Chinavalue Nov2008" xfId="217" xr:uid="{00000000-0005-0000-0000-000015000000}"/>
    <cellStyle name="_Adept NAV - 31 August   08" xfId="218" xr:uid="{00000000-0005-0000-0000-000016000000}"/>
    <cellStyle name="_Adept NAV - 31 August   08_01. Cash Jan 2010" xfId="219" xr:uid="{00000000-0005-0000-0000-000017000000}"/>
    <cellStyle name="_Adept NAV - 31 August   08_Cash Jan 2010" xfId="220" xr:uid="{00000000-0005-0000-0000-000018000000}"/>
    <cellStyle name="_Adept NAV - 31 August   08_Samena ASM Asia Bond Fund NAV Feb 2010" xfId="221" xr:uid="{00000000-0005-0000-0000-000019000000}"/>
    <cellStyle name="_Adept NAV - 31 August   08_Zeal China Fund NAV Jan 2010 (Final)" xfId="222" xr:uid="{00000000-0005-0000-0000-00001A000000}"/>
    <cellStyle name="_Broker Recon" xfId="223" xr:uid="{00000000-0005-0000-0000-00001B000000}"/>
    <cellStyle name="_Cash" xfId="224" xr:uid="{00000000-0005-0000-0000-00001C000000}"/>
    <cellStyle name="_Cash Jan 2010" xfId="225" xr:uid="{00000000-0005-0000-0000-00001D000000}"/>
    <cellStyle name="_Cash_01. Cash Jan 2010" xfId="226" xr:uid="{00000000-0005-0000-0000-00001E000000}"/>
    <cellStyle name="_Cash_1" xfId="227" xr:uid="{00000000-0005-0000-0000-00001F000000}"/>
    <cellStyle name="_Cash_Cash Jan 2010" xfId="228" xr:uid="{00000000-0005-0000-0000-000020000000}"/>
    <cellStyle name="_Cash_FB Top Select Absolute Return Income Fund  NAV - Sept 2009" xfId="229" xr:uid="{00000000-0005-0000-0000-000021000000}"/>
    <cellStyle name="_Cash_Samena ASM Asia Bond Fund NAV Feb 2010" xfId="230" xr:uid="{00000000-0005-0000-0000-000022000000}"/>
    <cellStyle name="_Cash_Zeal China Fund NAV Jan 2010 (Final)" xfId="231" xr:uid="{00000000-0005-0000-0000-000023000000}"/>
    <cellStyle name="_China Value Cash Rec" xfId="232" xr:uid="{00000000-0005-0000-0000-000024000000}"/>
    <cellStyle name="_China Value Fund NAV Feb 09_new version1" xfId="233" xr:uid="{00000000-0005-0000-0000-000025000000}"/>
    <cellStyle name="_China Value Fund NAV Nov 09" xfId="234" xr:uid="{00000000-0005-0000-0000-000026000000}"/>
    <cellStyle name="_China Value Fund NAV Oct 09" xfId="235" xr:uid="{00000000-0005-0000-0000-000027000000}"/>
    <cellStyle name="_Citi vs Broker" xfId="236" xr:uid="{00000000-0005-0000-0000-000028000000}"/>
    <cellStyle name="_Citi vs IM" xfId="237" xr:uid="{00000000-0005-0000-0000-000029000000}"/>
    <cellStyle name="_Citi Vs IM Equity AUG 2010" xfId="238" xr:uid="{00000000-0005-0000-0000-00002A000000}"/>
    <cellStyle name="_Citi Vs PB Equity AUG 2010" xfId="239" xr:uid="{00000000-0005-0000-0000-00002B000000}"/>
    <cellStyle name="_Citi Vs PB Notional AUG 2010" xfId="240" xr:uid="{00000000-0005-0000-0000-00002C000000}"/>
    <cellStyle name="_Citi Vs PB Notional Jan 2010" xfId="241" xr:uid="{00000000-0005-0000-0000-00002D000000}"/>
    <cellStyle name="_Citi Vs PB Notional June 2010" xfId="242" xr:uid="{00000000-0005-0000-0000-00002E000000}"/>
    <cellStyle name="_Citi Vs PB Notional Mar 2010" xfId="243" xr:uid="{00000000-0005-0000-0000-00002F000000}"/>
    <cellStyle name="_Citi Vs PB Notional MAY 2010" xfId="244" xr:uid="{00000000-0005-0000-0000-000030000000}"/>
    <cellStyle name="_Client recon" xfId="245" xr:uid="{00000000-0005-0000-0000-000031000000}"/>
    <cellStyle name="_Custody fee" xfId="246" xr:uid="{00000000-0005-0000-0000-000032000000}"/>
    <cellStyle name="_Custody Rec" xfId="247" xr:uid="{00000000-0005-0000-0000-000033000000}"/>
    <cellStyle name="_Derivatives Recon" xfId="248" xr:uid="{00000000-0005-0000-0000-000034000000}"/>
    <cellStyle name="_Dividend" xfId="249" xr:uid="{00000000-0005-0000-0000-000035000000}"/>
    <cellStyle name="_Dividends" xfId="250" xr:uid="{00000000-0005-0000-0000-000036000000}"/>
    <cellStyle name="_Dividends estimation_Dec 27 2007" xfId="251" xr:uid="{00000000-0005-0000-0000-000037000000}"/>
    <cellStyle name="_FB Top Select Absolute Return Income Fund  NAV - Sept 2009" xfId="252" xr:uid="{00000000-0005-0000-0000-000038000000}"/>
    <cellStyle name="_Global Options Master and Feeder NAV -FEb 09" xfId="253" xr:uid="{00000000-0005-0000-0000-000039000000}"/>
    <cellStyle name="_IM Recon" xfId="254" xr:uid="{00000000-0005-0000-0000-00003A000000}"/>
    <cellStyle name="_Midas NAV - 30 Sept 2008" xfId="255" xr:uid="{00000000-0005-0000-0000-00003B000000}"/>
    <cellStyle name="_Midas NAV - 30 Sept 2008_01. Cash Jan 2010" xfId="256" xr:uid="{00000000-0005-0000-0000-00003C000000}"/>
    <cellStyle name="_Midas NAV - 30 Sept 2008_Cash Jan 2010" xfId="257" xr:uid="{00000000-0005-0000-0000-00003D000000}"/>
    <cellStyle name="_Midas NAV - 30 Sept 2008_Samena ASM Asia Bond Fund NAV Feb 2010" xfId="258" xr:uid="{00000000-0005-0000-0000-00003E000000}"/>
    <cellStyle name="_Midas NAV - 30 Sept 2008_Zeal China Fund NAV Jan 2010 (Final)" xfId="259" xr:uid="{00000000-0005-0000-0000-00003F000000}"/>
    <cellStyle name="_MKT &amp; Position CFD" xfId="260" xr:uid="{00000000-0005-0000-0000-000040000000}"/>
    <cellStyle name="_Octis NAV - Aug 2008" xfId="261" xr:uid="{00000000-0005-0000-0000-000041000000}"/>
    <cellStyle name="_Octis NAV - Sep 2008" xfId="262" xr:uid="{00000000-0005-0000-0000-000042000000}"/>
    <cellStyle name="_PV" xfId="263" xr:uid="{00000000-0005-0000-0000-000043000000}"/>
    <cellStyle name="_PV Notional" xfId="264" xr:uid="{00000000-0005-0000-0000-000044000000}"/>
    <cellStyle name="_Segantii NAV_ Jan 2009" xfId="265" xr:uid="{00000000-0005-0000-0000-000045000000}"/>
    <cellStyle name="_Segantii NAV_ Jan 2009_Samena ASM Asia Bond Fund NAV Feb 2010" xfId="266" xr:uid="{00000000-0005-0000-0000-000046000000}"/>
    <cellStyle name="_Sheet1" xfId="267" xr:uid="{00000000-0005-0000-0000-000047000000}"/>
    <cellStyle name="_Spring Master and Feeder NAV - MAY 08" xfId="268" xr:uid="{00000000-0005-0000-0000-000048000000}"/>
    <cellStyle name="_Springs PV" xfId="269" xr:uid="{00000000-0005-0000-0000-000049000000}"/>
    <cellStyle name="_Swaps" xfId="270" xr:uid="{00000000-0005-0000-0000-00004A000000}"/>
    <cellStyle name="_TB Proof" xfId="271" xr:uid="{00000000-0005-0000-0000-00004B000000}"/>
    <cellStyle name="_Three Kingdoms Master &amp; Feeder NAV SEP 2008" xfId="272" xr:uid="{00000000-0005-0000-0000-00004C000000}"/>
    <cellStyle name="_Trial Balance" xfId="273" xr:uid="{00000000-0005-0000-0000-00004D000000}"/>
    <cellStyle name="_Zeal China Fund NAV Jan 2010 (Final)" xfId="274" xr:uid="{00000000-0005-0000-0000-00004E000000}"/>
    <cellStyle name="=C:\WINNT35\SYSTEM32\COMMAND.COM" xfId="3374" xr:uid="{00000000-0005-0000-0000-00004F000000}"/>
    <cellStyle name="20% - Accent1 2" xfId="3381" xr:uid="{00000000-0005-0000-0000-000050000000}"/>
    <cellStyle name="20% - Accent1 2 2" xfId="3382" xr:uid="{00000000-0005-0000-0000-000051000000}"/>
    <cellStyle name="20% - Accent1 2 2 2" xfId="3940" xr:uid="{00000000-0005-0000-0000-000052000000}"/>
    <cellStyle name="20% - Accent1 2 3" xfId="3383" xr:uid="{00000000-0005-0000-0000-000053000000}"/>
    <cellStyle name="20% - Accent1 2 3 2" xfId="3941" xr:uid="{00000000-0005-0000-0000-000054000000}"/>
    <cellStyle name="20% - Accent1 3" xfId="3384" xr:uid="{00000000-0005-0000-0000-000055000000}"/>
    <cellStyle name="20% - Accent1 3 2" xfId="3385" xr:uid="{00000000-0005-0000-0000-000056000000}"/>
    <cellStyle name="20% - Accent1 3 2 2" xfId="3943" xr:uid="{00000000-0005-0000-0000-000057000000}"/>
    <cellStyle name="20% - Accent1 3 3" xfId="3942" xr:uid="{00000000-0005-0000-0000-000058000000}"/>
    <cellStyle name="20% - Accent1 4" xfId="3386" xr:uid="{00000000-0005-0000-0000-000059000000}"/>
    <cellStyle name="20% - Accent1 4 2" xfId="3387" xr:uid="{00000000-0005-0000-0000-00005A000000}"/>
    <cellStyle name="20% - Accent1 4 2 2" xfId="3945" xr:uid="{00000000-0005-0000-0000-00005B000000}"/>
    <cellStyle name="20% - Accent1 4 3" xfId="3944" xr:uid="{00000000-0005-0000-0000-00005C000000}"/>
    <cellStyle name="20% - Accent1 5" xfId="3388" xr:uid="{00000000-0005-0000-0000-00005D000000}"/>
    <cellStyle name="20% - Accent1 6" xfId="3389" xr:uid="{00000000-0005-0000-0000-00005E000000}"/>
    <cellStyle name="20% - Accent1 6 2" xfId="3946" xr:uid="{00000000-0005-0000-0000-00005F000000}"/>
    <cellStyle name="20% - Accent1 7" xfId="3390" xr:uid="{00000000-0005-0000-0000-000060000000}"/>
    <cellStyle name="20% - Accent1 8" xfId="3391" xr:uid="{00000000-0005-0000-0000-000061000000}"/>
    <cellStyle name="20% - Accent1 9" xfId="3392" xr:uid="{00000000-0005-0000-0000-000062000000}"/>
    <cellStyle name="20% - Accent2 2" xfId="3393" xr:uid="{00000000-0005-0000-0000-000063000000}"/>
    <cellStyle name="20% - Accent2 2 2" xfId="3394" xr:uid="{00000000-0005-0000-0000-000064000000}"/>
    <cellStyle name="20% - Accent2 2 2 2" xfId="3947" xr:uid="{00000000-0005-0000-0000-000065000000}"/>
    <cellStyle name="20% - Accent2 2 3" xfId="3395" xr:uid="{00000000-0005-0000-0000-000066000000}"/>
    <cellStyle name="20% - Accent2 2 3 2" xfId="3948" xr:uid="{00000000-0005-0000-0000-000067000000}"/>
    <cellStyle name="20% - Accent2 3" xfId="3396" xr:uid="{00000000-0005-0000-0000-000068000000}"/>
    <cellStyle name="20% - Accent2 3 2" xfId="3397" xr:uid="{00000000-0005-0000-0000-000069000000}"/>
    <cellStyle name="20% - Accent2 3 2 2" xfId="3950" xr:uid="{00000000-0005-0000-0000-00006A000000}"/>
    <cellStyle name="20% - Accent2 3 3" xfId="3949" xr:uid="{00000000-0005-0000-0000-00006B000000}"/>
    <cellStyle name="20% - Accent2 4" xfId="3398" xr:uid="{00000000-0005-0000-0000-00006C000000}"/>
    <cellStyle name="20% - Accent2 4 2" xfId="3399" xr:uid="{00000000-0005-0000-0000-00006D000000}"/>
    <cellStyle name="20% - Accent2 4 2 2" xfId="3952" xr:uid="{00000000-0005-0000-0000-00006E000000}"/>
    <cellStyle name="20% - Accent2 4 3" xfId="3951" xr:uid="{00000000-0005-0000-0000-00006F000000}"/>
    <cellStyle name="20% - Accent2 5" xfId="3400" xr:uid="{00000000-0005-0000-0000-000070000000}"/>
    <cellStyle name="20% - Accent2 6" xfId="3401" xr:uid="{00000000-0005-0000-0000-000071000000}"/>
    <cellStyle name="20% - Accent2 6 2" xfId="3953" xr:uid="{00000000-0005-0000-0000-000072000000}"/>
    <cellStyle name="20% - Accent2 7" xfId="3402" xr:uid="{00000000-0005-0000-0000-000073000000}"/>
    <cellStyle name="20% - Accent2 8" xfId="3403" xr:uid="{00000000-0005-0000-0000-000074000000}"/>
    <cellStyle name="20% - Accent2 9" xfId="3404" xr:uid="{00000000-0005-0000-0000-000075000000}"/>
    <cellStyle name="20% - Accent3 2" xfId="3405" xr:uid="{00000000-0005-0000-0000-000076000000}"/>
    <cellStyle name="20% - Accent3 2 2" xfId="3406" xr:uid="{00000000-0005-0000-0000-000077000000}"/>
    <cellStyle name="20% - Accent3 2 2 2" xfId="3954" xr:uid="{00000000-0005-0000-0000-000078000000}"/>
    <cellStyle name="20% - Accent3 2 3" xfId="3407" xr:uid="{00000000-0005-0000-0000-000079000000}"/>
    <cellStyle name="20% - Accent3 2 3 2" xfId="3955" xr:uid="{00000000-0005-0000-0000-00007A000000}"/>
    <cellStyle name="20% - Accent3 3" xfId="3408" xr:uid="{00000000-0005-0000-0000-00007B000000}"/>
    <cellStyle name="20% - Accent3 3 2" xfId="3409" xr:uid="{00000000-0005-0000-0000-00007C000000}"/>
    <cellStyle name="20% - Accent3 3 2 2" xfId="3957" xr:uid="{00000000-0005-0000-0000-00007D000000}"/>
    <cellStyle name="20% - Accent3 3 3" xfId="3956" xr:uid="{00000000-0005-0000-0000-00007E000000}"/>
    <cellStyle name="20% - Accent3 4" xfId="3410" xr:uid="{00000000-0005-0000-0000-00007F000000}"/>
    <cellStyle name="20% - Accent3 4 2" xfId="3411" xr:uid="{00000000-0005-0000-0000-000080000000}"/>
    <cellStyle name="20% - Accent3 4 2 2" xfId="3959" xr:uid="{00000000-0005-0000-0000-000081000000}"/>
    <cellStyle name="20% - Accent3 4 3" xfId="3958" xr:uid="{00000000-0005-0000-0000-000082000000}"/>
    <cellStyle name="20% - Accent3 5" xfId="3412" xr:uid="{00000000-0005-0000-0000-000083000000}"/>
    <cellStyle name="20% - Accent3 6" xfId="3413" xr:uid="{00000000-0005-0000-0000-000084000000}"/>
    <cellStyle name="20% - Accent3 6 2" xfId="3960" xr:uid="{00000000-0005-0000-0000-000085000000}"/>
    <cellStyle name="20% - Accent3 7" xfId="3414" xr:uid="{00000000-0005-0000-0000-000086000000}"/>
    <cellStyle name="20% - Accent3 8" xfId="3415" xr:uid="{00000000-0005-0000-0000-000087000000}"/>
    <cellStyle name="20% - Accent3 9" xfId="3416" xr:uid="{00000000-0005-0000-0000-000088000000}"/>
    <cellStyle name="20% - Accent4 2" xfId="3417" xr:uid="{00000000-0005-0000-0000-000089000000}"/>
    <cellStyle name="20% - Accent4 2 2" xfId="3418" xr:uid="{00000000-0005-0000-0000-00008A000000}"/>
    <cellStyle name="20% - Accent4 2 2 2" xfId="3961" xr:uid="{00000000-0005-0000-0000-00008B000000}"/>
    <cellStyle name="20% - Accent4 2 3" xfId="3419" xr:uid="{00000000-0005-0000-0000-00008C000000}"/>
    <cellStyle name="20% - Accent4 2 3 2" xfId="3962" xr:uid="{00000000-0005-0000-0000-00008D000000}"/>
    <cellStyle name="20% - Accent4 3" xfId="3420" xr:uid="{00000000-0005-0000-0000-00008E000000}"/>
    <cellStyle name="20% - Accent4 3 2" xfId="3421" xr:uid="{00000000-0005-0000-0000-00008F000000}"/>
    <cellStyle name="20% - Accent4 3 2 2" xfId="3964" xr:uid="{00000000-0005-0000-0000-000090000000}"/>
    <cellStyle name="20% - Accent4 3 3" xfId="3963" xr:uid="{00000000-0005-0000-0000-000091000000}"/>
    <cellStyle name="20% - Accent4 4" xfId="3422" xr:uid="{00000000-0005-0000-0000-000092000000}"/>
    <cellStyle name="20% - Accent4 4 2" xfId="3423" xr:uid="{00000000-0005-0000-0000-000093000000}"/>
    <cellStyle name="20% - Accent4 4 2 2" xfId="3966" xr:uid="{00000000-0005-0000-0000-000094000000}"/>
    <cellStyle name="20% - Accent4 4 3" xfId="3965" xr:uid="{00000000-0005-0000-0000-000095000000}"/>
    <cellStyle name="20% - Accent4 5" xfId="3424" xr:uid="{00000000-0005-0000-0000-000096000000}"/>
    <cellStyle name="20% - Accent4 6" xfId="3425" xr:uid="{00000000-0005-0000-0000-000097000000}"/>
    <cellStyle name="20% - Accent4 6 2" xfId="3967" xr:uid="{00000000-0005-0000-0000-000098000000}"/>
    <cellStyle name="20% - Accent4 7" xfId="3426" xr:uid="{00000000-0005-0000-0000-000099000000}"/>
    <cellStyle name="20% - Accent4 8" xfId="3427" xr:uid="{00000000-0005-0000-0000-00009A000000}"/>
    <cellStyle name="20% - Accent4 9" xfId="3428" xr:uid="{00000000-0005-0000-0000-00009B000000}"/>
    <cellStyle name="20% - Accent5 2" xfId="3429" xr:uid="{00000000-0005-0000-0000-00009C000000}"/>
    <cellStyle name="20% - Accent5 2 2" xfId="3430" xr:uid="{00000000-0005-0000-0000-00009D000000}"/>
    <cellStyle name="20% - Accent5 2 2 2" xfId="3968" xr:uid="{00000000-0005-0000-0000-00009E000000}"/>
    <cellStyle name="20% - Accent5 3" xfId="3431" xr:uid="{00000000-0005-0000-0000-00009F000000}"/>
    <cellStyle name="20% - Accent5 3 2" xfId="3432" xr:uid="{00000000-0005-0000-0000-0000A0000000}"/>
    <cellStyle name="20% - Accent5 3 2 2" xfId="3970" xr:uid="{00000000-0005-0000-0000-0000A1000000}"/>
    <cellStyle name="20% - Accent5 3 3" xfId="3969" xr:uid="{00000000-0005-0000-0000-0000A2000000}"/>
    <cellStyle name="20% - Accent5 4" xfId="3433" xr:uid="{00000000-0005-0000-0000-0000A3000000}"/>
    <cellStyle name="20% - Accent5 4 2" xfId="3434" xr:uid="{00000000-0005-0000-0000-0000A4000000}"/>
    <cellStyle name="20% - Accent5 4 2 2" xfId="3972" xr:uid="{00000000-0005-0000-0000-0000A5000000}"/>
    <cellStyle name="20% - Accent5 4 3" xfId="3971" xr:uid="{00000000-0005-0000-0000-0000A6000000}"/>
    <cellStyle name="20% - Accent5 5" xfId="3435" xr:uid="{00000000-0005-0000-0000-0000A7000000}"/>
    <cellStyle name="20% - Accent5 6" xfId="3436" xr:uid="{00000000-0005-0000-0000-0000A8000000}"/>
    <cellStyle name="20% - Accent5 6 2" xfId="3973" xr:uid="{00000000-0005-0000-0000-0000A9000000}"/>
    <cellStyle name="20% - Accent5 7" xfId="3437" xr:uid="{00000000-0005-0000-0000-0000AA000000}"/>
    <cellStyle name="20% - Accent5 8" xfId="3438" xr:uid="{00000000-0005-0000-0000-0000AB000000}"/>
    <cellStyle name="20% - Accent5 9" xfId="3439" xr:uid="{00000000-0005-0000-0000-0000AC000000}"/>
    <cellStyle name="20% - Accent6 2" xfId="3440" xr:uid="{00000000-0005-0000-0000-0000AD000000}"/>
    <cellStyle name="20% - Accent6 2 2" xfId="3441" xr:uid="{00000000-0005-0000-0000-0000AE000000}"/>
    <cellStyle name="20% - Accent6 2 2 2" xfId="3974" xr:uid="{00000000-0005-0000-0000-0000AF000000}"/>
    <cellStyle name="20% - Accent6 3" xfId="3442" xr:uid="{00000000-0005-0000-0000-0000B0000000}"/>
    <cellStyle name="20% - Accent6 3 2" xfId="3443" xr:uid="{00000000-0005-0000-0000-0000B1000000}"/>
    <cellStyle name="20% - Accent6 3 2 2" xfId="3976" xr:uid="{00000000-0005-0000-0000-0000B2000000}"/>
    <cellStyle name="20% - Accent6 3 3" xfId="3444" xr:uid="{00000000-0005-0000-0000-0000B3000000}"/>
    <cellStyle name="20% - Accent6 3 3 2" xfId="3977" xr:uid="{00000000-0005-0000-0000-0000B4000000}"/>
    <cellStyle name="20% - Accent6 3 4" xfId="3445" xr:uid="{00000000-0005-0000-0000-0000B5000000}"/>
    <cellStyle name="20% - Accent6 3 4 2" xfId="3978" xr:uid="{00000000-0005-0000-0000-0000B6000000}"/>
    <cellStyle name="20% - Accent6 3 5" xfId="3975" xr:uid="{00000000-0005-0000-0000-0000B7000000}"/>
    <cellStyle name="20% - Accent6 4" xfId="3446" xr:uid="{00000000-0005-0000-0000-0000B8000000}"/>
    <cellStyle name="20% - Accent6 5" xfId="3447" xr:uid="{00000000-0005-0000-0000-0000B9000000}"/>
    <cellStyle name="20% - Accent6 5 2" xfId="3979" xr:uid="{00000000-0005-0000-0000-0000BA000000}"/>
    <cellStyle name="20% - Accent6 6" xfId="3448" xr:uid="{00000000-0005-0000-0000-0000BB000000}"/>
    <cellStyle name="20% - Accent6 7" xfId="3449" xr:uid="{00000000-0005-0000-0000-0000BC000000}"/>
    <cellStyle name="20% - Accent6 7 2" xfId="3980" xr:uid="{00000000-0005-0000-0000-0000BD000000}"/>
    <cellStyle name="20% - Accent6 8" xfId="3450" xr:uid="{00000000-0005-0000-0000-0000BE000000}"/>
    <cellStyle name="20% - Accent6 9" xfId="3451" xr:uid="{00000000-0005-0000-0000-0000BF000000}"/>
    <cellStyle name="40% - Accent1 2" xfId="3452" xr:uid="{00000000-0005-0000-0000-0000C0000000}"/>
    <cellStyle name="40% - Accent1 2 2" xfId="3453" xr:uid="{00000000-0005-0000-0000-0000C1000000}"/>
    <cellStyle name="40% - Accent1 2 2 2" xfId="3981" xr:uid="{00000000-0005-0000-0000-0000C2000000}"/>
    <cellStyle name="40% - Accent1 2 3" xfId="3454" xr:uid="{00000000-0005-0000-0000-0000C3000000}"/>
    <cellStyle name="40% - Accent1 2 3 2" xfId="3982" xr:uid="{00000000-0005-0000-0000-0000C4000000}"/>
    <cellStyle name="40% - Accent1 3" xfId="3455" xr:uid="{00000000-0005-0000-0000-0000C5000000}"/>
    <cellStyle name="40% - Accent1 3 2" xfId="3456" xr:uid="{00000000-0005-0000-0000-0000C6000000}"/>
    <cellStyle name="40% - Accent1 3 2 2" xfId="3984" xr:uid="{00000000-0005-0000-0000-0000C7000000}"/>
    <cellStyle name="40% - Accent1 3 3" xfId="3983" xr:uid="{00000000-0005-0000-0000-0000C8000000}"/>
    <cellStyle name="40% - Accent1 4" xfId="3457" xr:uid="{00000000-0005-0000-0000-0000C9000000}"/>
    <cellStyle name="40% - Accent1 4 2" xfId="3458" xr:uid="{00000000-0005-0000-0000-0000CA000000}"/>
    <cellStyle name="40% - Accent1 4 2 2" xfId="3986" xr:uid="{00000000-0005-0000-0000-0000CB000000}"/>
    <cellStyle name="40% - Accent1 4 3" xfId="3985" xr:uid="{00000000-0005-0000-0000-0000CC000000}"/>
    <cellStyle name="40% - Accent1 5" xfId="3459" xr:uid="{00000000-0005-0000-0000-0000CD000000}"/>
    <cellStyle name="40% - Accent1 6" xfId="3460" xr:uid="{00000000-0005-0000-0000-0000CE000000}"/>
    <cellStyle name="40% - Accent1 6 2" xfId="3987" xr:uid="{00000000-0005-0000-0000-0000CF000000}"/>
    <cellStyle name="40% - Accent1 7" xfId="3461" xr:uid="{00000000-0005-0000-0000-0000D0000000}"/>
    <cellStyle name="40% - Accent1 8" xfId="3462" xr:uid="{00000000-0005-0000-0000-0000D1000000}"/>
    <cellStyle name="40% - Accent1 9" xfId="3463" xr:uid="{00000000-0005-0000-0000-0000D2000000}"/>
    <cellStyle name="40% - Accent2 2" xfId="3464" xr:uid="{00000000-0005-0000-0000-0000D3000000}"/>
    <cellStyle name="40% - Accent2 2 2" xfId="3465" xr:uid="{00000000-0005-0000-0000-0000D4000000}"/>
    <cellStyle name="40% - Accent2 2 2 2" xfId="3988" xr:uid="{00000000-0005-0000-0000-0000D5000000}"/>
    <cellStyle name="40% - Accent2 3" xfId="3466" xr:uid="{00000000-0005-0000-0000-0000D6000000}"/>
    <cellStyle name="40% - Accent2 3 2" xfId="3467" xr:uid="{00000000-0005-0000-0000-0000D7000000}"/>
    <cellStyle name="40% - Accent2 3 2 2" xfId="3990" xr:uid="{00000000-0005-0000-0000-0000D8000000}"/>
    <cellStyle name="40% - Accent2 3 3" xfId="3989" xr:uid="{00000000-0005-0000-0000-0000D9000000}"/>
    <cellStyle name="40% - Accent2 4" xfId="3468" xr:uid="{00000000-0005-0000-0000-0000DA000000}"/>
    <cellStyle name="40% - Accent2 4 2" xfId="3469" xr:uid="{00000000-0005-0000-0000-0000DB000000}"/>
    <cellStyle name="40% - Accent2 4 2 2" xfId="3992" xr:uid="{00000000-0005-0000-0000-0000DC000000}"/>
    <cellStyle name="40% - Accent2 4 3" xfId="3991" xr:uid="{00000000-0005-0000-0000-0000DD000000}"/>
    <cellStyle name="40% - Accent2 5" xfId="3470" xr:uid="{00000000-0005-0000-0000-0000DE000000}"/>
    <cellStyle name="40% - Accent2 6" xfId="3471" xr:uid="{00000000-0005-0000-0000-0000DF000000}"/>
    <cellStyle name="40% - Accent2 6 2" xfId="3993" xr:uid="{00000000-0005-0000-0000-0000E0000000}"/>
    <cellStyle name="40% - Accent2 7" xfId="3472" xr:uid="{00000000-0005-0000-0000-0000E1000000}"/>
    <cellStyle name="40% - Accent2 8" xfId="3473" xr:uid="{00000000-0005-0000-0000-0000E2000000}"/>
    <cellStyle name="40% - Accent2 9" xfId="3474" xr:uid="{00000000-0005-0000-0000-0000E3000000}"/>
    <cellStyle name="40% - Accent3 2" xfId="3475" xr:uid="{00000000-0005-0000-0000-0000E4000000}"/>
    <cellStyle name="40% - Accent3 2 2" xfId="3476" xr:uid="{00000000-0005-0000-0000-0000E5000000}"/>
    <cellStyle name="40% - Accent3 2 2 2" xfId="3994" xr:uid="{00000000-0005-0000-0000-0000E6000000}"/>
    <cellStyle name="40% - Accent3 2 3" xfId="3477" xr:uid="{00000000-0005-0000-0000-0000E7000000}"/>
    <cellStyle name="40% - Accent3 2 3 2" xfId="3995" xr:uid="{00000000-0005-0000-0000-0000E8000000}"/>
    <cellStyle name="40% - Accent3 3" xfId="3478" xr:uid="{00000000-0005-0000-0000-0000E9000000}"/>
    <cellStyle name="40% - Accent3 3 2" xfId="3479" xr:uid="{00000000-0005-0000-0000-0000EA000000}"/>
    <cellStyle name="40% - Accent3 3 2 2" xfId="3997" xr:uid="{00000000-0005-0000-0000-0000EB000000}"/>
    <cellStyle name="40% - Accent3 3 3" xfId="3996" xr:uid="{00000000-0005-0000-0000-0000EC000000}"/>
    <cellStyle name="40% - Accent3 4" xfId="3480" xr:uid="{00000000-0005-0000-0000-0000ED000000}"/>
    <cellStyle name="40% - Accent3 4 2" xfId="3481" xr:uid="{00000000-0005-0000-0000-0000EE000000}"/>
    <cellStyle name="40% - Accent3 4 2 2" xfId="3999" xr:uid="{00000000-0005-0000-0000-0000EF000000}"/>
    <cellStyle name="40% - Accent3 4 3" xfId="3998" xr:uid="{00000000-0005-0000-0000-0000F0000000}"/>
    <cellStyle name="40% - Accent3 5" xfId="3482" xr:uid="{00000000-0005-0000-0000-0000F1000000}"/>
    <cellStyle name="40% - Accent3 6" xfId="3483" xr:uid="{00000000-0005-0000-0000-0000F2000000}"/>
    <cellStyle name="40% - Accent3 6 2" xfId="4000" xr:uid="{00000000-0005-0000-0000-0000F3000000}"/>
    <cellStyle name="40% - Accent3 7" xfId="3484" xr:uid="{00000000-0005-0000-0000-0000F4000000}"/>
    <cellStyle name="40% - Accent3 8" xfId="3485" xr:uid="{00000000-0005-0000-0000-0000F5000000}"/>
    <cellStyle name="40% - Accent3 9" xfId="3486" xr:uid="{00000000-0005-0000-0000-0000F6000000}"/>
    <cellStyle name="40% - Accent4 2" xfId="3487" xr:uid="{00000000-0005-0000-0000-0000F7000000}"/>
    <cellStyle name="40% - Accent4 2 2" xfId="3488" xr:uid="{00000000-0005-0000-0000-0000F8000000}"/>
    <cellStyle name="40% - Accent4 2 2 2" xfId="4001" xr:uid="{00000000-0005-0000-0000-0000F9000000}"/>
    <cellStyle name="40% - Accent4 2 3" xfId="3489" xr:uid="{00000000-0005-0000-0000-0000FA000000}"/>
    <cellStyle name="40% - Accent4 2 3 2" xfId="4002" xr:uid="{00000000-0005-0000-0000-0000FB000000}"/>
    <cellStyle name="40% - Accent4 3" xfId="3490" xr:uid="{00000000-0005-0000-0000-0000FC000000}"/>
    <cellStyle name="40% - Accent4 3 2" xfId="3491" xr:uid="{00000000-0005-0000-0000-0000FD000000}"/>
    <cellStyle name="40% - Accent4 3 2 2" xfId="4004" xr:uid="{00000000-0005-0000-0000-0000FE000000}"/>
    <cellStyle name="40% - Accent4 3 3" xfId="4003" xr:uid="{00000000-0005-0000-0000-0000FF000000}"/>
    <cellStyle name="40% - Accent4 4" xfId="3492" xr:uid="{00000000-0005-0000-0000-000000010000}"/>
    <cellStyle name="40% - Accent4 4 2" xfId="3493" xr:uid="{00000000-0005-0000-0000-000001010000}"/>
    <cellStyle name="40% - Accent4 4 2 2" xfId="4006" xr:uid="{00000000-0005-0000-0000-000002010000}"/>
    <cellStyle name="40% - Accent4 4 3" xfId="4005" xr:uid="{00000000-0005-0000-0000-000003010000}"/>
    <cellStyle name="40% - Accent4 5" xfId="3494" xr:uid="{00000000-0005-0000-0000-000004010000}"/>
    <cellStyle name="40% - Accent4 6" xfId="3495" xr:uid="{00000000-0005-0000-0000-000005010000}"/>
    <cellStyle name="40% - Accent4 6 2" xfId="4007" xr:uid="{00000000-0005-0000-0000-000006010000}"/>
    <cellStyle name="40% - Accent4 7" xfId="3496" xr:uid="{00000000-0005-0000-0000-000007010000}"/>
    <cellStyle name="40% - Accent4 8" xfId="3497" xr:uid="{00000000-0005-0000-0000-000008010000}"/>
    <cellStyle name="40% - Accent4 9" xfId="3498" xr:uid="{00000000-0005-0000-0000-000009010000}"/>
    <cellStyle name="40% - Accent5 10" xfId="4008" xr:uid="{00000000-0005-0000-0000-00000A010000}"/>
    <cellStyle name="40% - Accent5 2" xfId="3499" xr:uid="{00000000-0005-0000-0000-00000B010000}"/>
    <cellStyle name="40% - Accent5 2 2" xfId="3500" xr:uid="{00000000-0005-0000-0000-00000C010000}"/>
    <cellStyle name="40% - Accent5 2 2 2" xfId="4009" xr:uid="{00000000-0005-0000-0000-00000D010000}"/>
    <cellStyle name="40% - Accent5 3" xfId="3501" xr:uid="{00000000-0005-0000-0000-00000E010000}"/>
    <cellStyle name="40% - Accent5 3 2" xfId="3502" xr:uid="{00000000-0005-0000-0000-00000F010000}"/>
    <cellStyle name="40% - Accent5 3 2 2" xfId="4011" xr:uid="{00000000-0005-0000-0000-000010010000}"/>
    <cellStyle name="40% - Accent5 3 3" xfId="3503" xr:uid="{00000000-0005-0000-0000-000011010000}"/>
    <cellStyle name="40% - Accent5 3 3 2" xfId="4012" xr:uid="{00000000-0005-0000-0000-000012010000}"/>
    <cellStyle name="40% - Accent5 3 4" xfId="3504" xr:uid="{00000000-0005-0000-0000-000013010000}"/>
    <cellStyle name="40% - Accent5 3 4 2" xfId="4013" xr:uid="{00000000-0005-0000-0000-000014010000}"/>
    <cellStyle name="40% - Accent5 3 5" xfId="4010" xr:uid="{00000000-0005-0000-0000-000015010000}"/>
    <cellStyle name="40% - Accent5 4" xfId="3505" xr:uid="{00000000-0005-0000-0000-000016010000}"/>
    <cellStyle name="40% - Accent5 5" xfId="3506" xr:uid="{00000000-0005-0000-0000-000017010000}"/>
    <cellStyle name="40% - Accent5 5 2" xfId="4014" xr:uid="{00000000-0005-0000-0000-000018010000}"/>
    <cellStyle name="40% - Accent5 6" xfId="3507" xr:uid="{00000000-0005-0000-0000-000019010000}"/>
    <cellStyle name="40% - Accent5 7" xfId="3508" xr:uid="{00000000-0005-0000-0000-00001A010000}"/>
    <cellStyle name="40% - Accent5 8" xfId="3509" xr:uid="{00000000-0005-0000-0000-00001B010000}"/>
    <cellStyle name="40% - Accent5 9" xfId="3510" xr:uid="{00000000-0005-0000-0000-00001C010000}"/>
    <cellStyle name="40% - Accent6 2" xfId="3511" xr:uid="{00000000-0005-0000-0000-00001D010000}"/>
    <cellStyle name="40% - Accent6 2 2" xfId="3512" xr:uid="{00000000-0005-0000-0000-00001E010000}"/>
    <cellStyle name="40% - Accent6 2 2 2" xfId="4015" xr:uid="{00000000-0005-0000-0000-00001F010000}"/>
    <cellStyle name="40% - Accent6 2 3" xfId="3513" xr:uid="{00000000-0005-0000-0000-000020010000}"/>
    <cellStyle name="40% - Accent6 2 3 2" xfId="4016" xr:uid="{00000000-0005-0000-0000-000021010000}"/>
    <cellStyle name="40% - Accent6 3" xfId="3514" xr:uid="{00000000-0005-0000-0000-000022010000}"/>
    <cellStyle name="40% - Accent6 3 2" xfId="3515" xr:uid="{00000000-0005-0000-0000-000023010000}"/>
    <cellStyle name="40% - Accent6 3 2 2" xfId="4018" xr:uid="{00000000-0005-0000-0000-000024010000}"/>
    <cellStyle name="40% - Accent6 3 3" xfId="4017" xr:uid="{00000000-0005-0000-0000-000025010000}"/>
    <cellStyle name="40% - Accent6 4" xfId="3516" xr:uid="{00000000-0005-0000-0000-000026010000}"/>
    <cellStyle name="40% - Accent6 4 2" xfId="3517" xr:uid="{00000000-0005-0000-0000-000027010000}"/>
    <cellStyle name="40% - Accent6 4 2 2" xfId="4020" xr:uid="{00000000-0005-0000-0000-000028010000}"/>
    <cellStyle name="40% - Accent6 4 3" xfId="4019" xr:uid="{00000000-0005-0000-0000-000029010000}"/>
    <cellStyle name="40% - Accent6 5" xfId="3518" xr:uid="{00000000-0005-0000-0000-00002A010000}"/>
    <cellStyle name="40% - Accent6 6" xfId="3519" xr:uid="{00000000-0005-0000-0000-00002B010000}"/>
    <cellStyle name="40% - Accent6 6 2" xfId="4021" xr:uid="{00000000-0005-0000-0000-00002C010000}"/>
    <cellStyle name="40% - Accent6 7" xfId="3520" xr:uid="{00000000-0005-0000-0000-00002D010000}"/>
    <cellStyle name="40% - Accent6 8" xfId="3521" xr:uid="{00000000-0005-0000-0000-00002E010000}"/>
    <cellStyle name="40% - Accent6 9" xfId="3522" xr:uid="{00000000-0005-0000-0000-00002F010000}"/>
    <cellStyle name="60% - Accent1 2" xfId="3523" xr:uid="{00000000-0005-0000-0000-000030010000}"/>
    <cellStyle name="60% - Accent1 2 2" xfId="3524" xr:uid="{00000000-0005-0000-0000-000031010000}"/>
    <cellStyle name="60% - Accent1 2 2 2" xfId="4022" xr:uid="{00000000-0005-0000-0000-000032010000}"/>
    <cellStyle name="60% - Accent1 2 3" xfId="3525" xr:uid="{00000000-0005-0000-0000-000033010000}"/>
    <cellStyle name="60% - Accent1 2 3 2" xfId="4023" xr:uid="{00000000-0005-0000-0000-000034010000}"/>
    <cellStyle name="60% - Accent1 3" xfId="3526" xr:uid="{00000000-0005-0000-0000-000035010000}"/>
    <cellStyle name="60% - Accent1 3 2" xfId="3527" xr:uid="{00000000-0005-0000-0000-000036010000}"/>
    <cellStyle name="60% - Accent1 3 2 2" xfId="4025" xr:uid="{00000000-0005-0000-0000-000037010000}"/>
    <cellStyle name="60% - Accent1 3 3" xfId="4024" xr:uid="{00000000-0005-0000-0000-000038010000}"/>
    <cellStyle name="60% - Accent1 4" xfId="3528" xr:uid="{00000000-0005-0000-0000-000039010000}"/>
    <cellStyle name="60% - Accent1 4 2" xfId="3529" xr:uid="{00000000-0005-0000-0000-00003A010000}"/>
    <cellStyle name="60% - Accent1 4 2 2" xfId="4027" xr:uid="{00000000-0005-0000-0000-00003B010000}"/>
    <cellStyle name="60% - Accent1 4 3" xfId="4026" xr:uid="{00000000-0005-0000-0000-00003C010000}"/>
    <cellStyle name="60% - Accent1 5" xfId="3530" xr:uid="{00000000-0005-0000-0000-00003D010000}"/>
    <cellStyle name="60% - Accent1 6" xfId="3531" xr:uid="{00000000-0005-0000-0000-00003E010000}"/>
    <cellStyle name="60% - Accent1 6 2" xfId="4028" xr:uid="{00000000-0005-0000-0000-00003F010000}"/>
    <cellStyle name="60% - Accent1 7" xfId="3532" xr:uid="{00000000-0005-0000-0000-000040010000}"/>
    <cellStyle name="60% - Accent1 8" xfId="3533" xr:uid="{00000000-0005-0000-0000-000041010000}"/>
    <cellStyle name="60% - Accent1 9" xfId="3534" xr:uid="{00000000-0005-0000-0000-000042010000}"/>
    <cellStyle name="60% - Accent2 10" xfId="4029" xr:uid="{00000000-0005-0000-0000-000043010000}"/>
    <cellStyle name="60% - Accent2 2" xfId="3535" xr:uid="{00000000-0005-0000-0000-000044010000}"/>
    <cellStyle name="60% - Accent2 2 2" xfId="3536" xr:uid="{00000000-0005-0000-0000-000045010000}"/>
    <cellStyle name="60% - Accent2 2 2 2" xfId="4030" xr:uid="{00000000-0005-0000-0000-000046010000}"/>
    <cellStyle name="60% - Accent2 3" xfId="3537" xr:uid="{00000000-0005-0000-0000-000047010000}"/>
    <cellStyle name="60% - Accent2 3 2" xfId="3538" xr:uid="{00000000-0005-0000-0000-000048010000}"/>
    <cellStyle name="60% - Accent2 3 2 2" xfId="4032" xr:uid="{00000000-0005-0000-0000-000049010000}"/>
    <cellStyle name="60% - Accent2 3 3" xfId="3539" xr:uid="{00000000-0005-0000-0000-00004A010000}"/>
    <cellStyle name="60% - Accent2 3 3 2" xfId="4033" xr:uid="{00000000-0005-0000-0000-00004B010000}"/>
    <cellStyle name="60% - Accent2 3 4" xfId="3540" xr:uid="{00000000-0005-0000-0000-00004C010000}"/>
    <cellStyle name="60% - Accent2 3 4 2" xfId="4034" xr:uid="{00000000-0005-0000-0000-00004D010000}"/>
    <cellStyle name="60% - Accent2 3 5" xfId="4031" xr:uid="{00000000-0005-0000-0000-00004E010000}"/>
    <cellStyle name="60% - Accent2 4" xfId="3541" xr:uid="{00000000-0005-0000-0000-00004F010000}"/>
    <cellStyle name="60% - Accent2 5" xfId="3542" xr:uid="{00000000-0005-0000-0000-000050010000}"/>
    <cellStyle name="60% - Accent2 5 2" xfId="4035" xr:uid="{00000000-0005-0000-0000-000051010000}"/>
    <cellStyle name="60% - Accent2 6" xfId="3543" xr:uid="{00000000-0005-0000-0000-000052010000}"/>
    <cellStyle name="60% - Accent2 7" xfId="3544" xr:uid="{00000000-0005-0000-0000-000053010000}"/>
    <cellStyle name="60% - Accent2 8" xfId="3545" xr:uid="{00000000-0005-0000-0000-000054010000}"/>
    <cellStyle name="60% - Accent2 9" xfId="3546" xr:uid="{00000000-0005-0000-0000-000055010000}"/>
    <cellStyle name="60% - Accent3 2" xfId="3547" xr:uid="{00000000-0005-0000-0000-000056010000}"/>
    <cellStyle name="60% - Accent3 2 2" xfId="3548" xr:uid="{00000000-0005-0000-0000-000057010000}"/>
    <cellStyle name="60% - Accent3 2 2 2" xfId="4036" xr:uid="{00000000-0005-0000-0000-000058010000}"/>
    <cellStyle name="60% - Accent3 2 3" xfId="3549" xr:uid="{00000000-0005-0000-0000-000059010000}"/>
    <cellStyle name="60% - Accent3 2 3 2" xfId="4037" xr:uid="{00000000-0005-0000-0000-00005A010000}"/>
    <cellStyle name="60% - Accent3 3" xfId="3550" xr:uid="{00000000-0005-0000-0000-00005B010000}"/>
    <cellStyle name="60% - Accent3 3 2" xfId="3551" xr:uid="{00000000-0005-0000-0000-00005C010000}"/>
    <cellStyle name="60% - Accent3 3 2 2" xfId="4039" xr:uid="{00000000-0005-0000-0000-00005D010000}"/>
    <cellStyle name="60% - Accent3 3 3" xfId="4038" xr:uid="{00000000-0005-0000-0000-00005E010000}"/>
    <cellStyle name="60% - Accent3 4" xfId="3552" xr:uid="{00000000-0005-0000-0000-00005F010000}"/>
    <cellStyle name="60% - Accent3 4 2" xfId="3553" xr:uid="{00000000-0005-0000-0000-000060010000}"/>
    <cellStyle name="60% - Accent3 4 2 2" xfId="4041" xr:uid="{00000000-0005-0000-0000-000061010000}"/>
    <cellStyle name="60% - Accent3 4 3" xfId="4040" xr:uid="{00000000-0005-0000-0000-000062010000}"/>
    <cellStyle name="60% - Accent3 5" xfId="3554" xr:uid="{00000000-0005-0000-0000-000063010000}"/>
    <cellStyle name="60% - Accent3 6" xfId="3555" xr:uid="{00000000-0005-0000-0000-000064010000}"/>
    <cellStyle name="60% - Accent3 6 2" xfId="4042" xr:uid="{00000000-0005-0000-0000-000065010000}"/>
    <cellStyle name="60% - Accent3 7" xfId="3556" xr:uid="{00000000-0005-0000-0000-000066010000}"/>
    <cellStyle name="60% - Accent3 8" xfId="3557" xr:uid="{00000000-0005-0000-0000-000067010000}"/>
    <cellStyle name="60% - Accent3 9" xfId="3558" xr:uid="{00000000-0005-0000-0000-000068010000}"/>
    <cellStyle name="60% - Accent4 2" xfId="3559" xr:uid="{00000000-0005-0000-0000-000069010000}"/>
    <cellStyle name="60% - Accent4 2 2" xfId="3560" xr:uid="{00000000-0005-0000-0000-00006A010000}"/>
    <cellStyle name="60% - Accent4 2 2 2" xfId="4043" xr:uid="{00000000-0005-0000-0000-00006B010000}"/>
    <cellStyle name="60% - Accent4 2 3" xfId="3561" xr:uid="{00000000-0005-0000-0000-00006C010000}"/>
    <cellStyle name="60% - Accent4 2 3 2" xfId="4044" xr:uid="{00000000-0005-0000-0000-00006D010000}"/>
    <cellStyle name="60% - Accent4 3" xfId="3562" xr:uid="{00000000-0005-0000-0000-00006E010000}"/>
    <cellStyle name="60% - Accent4 3 2" xfId="3563" xr:uid="{00000000-0005-0000-0000-00006F010000}"/>
    <cellStyle name="60% - Accent4 3 2 2" xfId="4046" xr:uid="{00000000-0005-0000-0000-000070010000}"/>
    <cellStyle name="60% - Accent4 3 3" xfId="4045" xr:uid="{00000000-0005-0000-0000-000071010000}"/>
    <cellStyle name="60% - Accent4 4" xfId="3564" xr:uid="{00000000-0005-0000-0000-000072010000}"/>
    <cellStyle name="60% - Accent4 4 2" xfId="3565" xr:uid="{00000000-0005-0000-0000-000073010000}"/>
    <cellStyle name="60% - Accent4 4 2 2" xfId="4048" xr:uid="{00000000-0005-0000-0000-000074010000}"/>
    <cellStyle name="60% - Accent4 4 3" xfId="4047" xr:uid="{00000000-0005-0000-0000-000075010000}"/>
    <cellStyle name="60% - Accent4 5" xfId="3566" xr:uid="{00000000-0005-0000-0000-000076010000}"/>
    <cellStyle name="60% - Accent4 6" xfId="3567" xr:uid="{00000000-0005-0000-0000-000077010000}"/>
    <cellStyle name="60% - Accent4 6 2" xfId="4049" xr:uid="{00000000-0005-0000-0000-000078010000}"/>
    <cellStyle name="60% - Accent4 7" xfId="3568" xr:uid="{00000000-0005-0000-0000-000079010000}"/>
    <cellStyle name="60% - Accent4 8" xfId="3569" xr:uid="{00000000-0005-0000-0000-00007A010000}"/>
    <cellStyle name="60% - Accent4 9" xfId="3570" xr:uid="{00000000-0005-0000-0000-00007B010000}"/>
    <cellStyle name="60% - Accent5 10" xfId="4050" xr:uid="{00000000-0005-0000-0000-00007C010000}"/>
    <cellStyle name="60% - Accent5 2" xfId="3571" xr:uid="{00000000-0005-0000-0000-00007D010000}"/>
    <cellStyle name="60% - Accent5 2 2" xfId="3572" xr:uid="{00000000-0005-0000-0000-00007E010000}"/>
    <cellStyle name="60% - Accent5 2 2 2" xfId="4051" xr:uid="{00000000-0005-0000-0000-00007F010000}"/>
    <cellStyle name="60% - Accent5 3" xfId="3573" xr:uid="{00000000-0005-0000-0000-000080010000}"/>
    <cellStyle name="60% - Accent5 3 2" xfId="3574" xr:uid="{00000000-0005-0000-0000-000081010000}"/>
    <cellStyle name="60% - Accent5 3 2 2" xfId="4053" xr:uid="{00000000-0005-0000-0000-000082010000}"/>
    <cellStyle name="60% - Accent5 3 3" xfId="3575" xr:uid="{00000000-0005-0000-0000-000083010000}"/>
    <cellStyle name="60% - Accent5 3 3 2" xfId="4054" xr:uid="{00000000-0005-0000-0000-000084010000}"/>
    <cellStyle name="60% - Accent5 3 4" xfId="3576" xr:uid="{00000000-0005-0000-0000-000085010000}"/>
    <cellStyle name="60% - Accent5 3 4 2" xfId="4055" xr:uid="{00000000-0005-0000-0000-000086010000}"/>
    <cellStyle name="60% - Accent5 3 5" xfId="4052" xr:uid="{00000000-0005-0000-0000-000087010000}"/>
    <cellStyle name="60% - Accent5 4" xfId="3577" xr:uid="{00000000-0005-0000-0000-000088010000}"/>
    <cellStyle name="60% - Accent5 5" xfId="3578" xr:uid="{00000000-0005-0000-0000-000089010000}"/>
    <cellStyle name="60% - Accent5 5 2" xfId="4056" xr:uid="{00000000-0005-0000-0000-00008A010000}"/>
    <cellStyle name="60% - Accent5 6" xfId="3579" xr:uid="{00000000-0005-0000-0000-00008B010000}"/>
    <cellStyle name="60% - Accent5 7" xfId="3580" xr:uid="{00000000-0005-0000-0000-00008C010000}"/>
    <cellStyle name="60% - Accent5 8" xfId="3581" xr:uid="{00000000-0005-0000-0000-00008D010000}"/>
    <cellStyle name="60% - Accent5 9" xfId="3582" xr:uid="{00000000-0005-0000-0000-00008E010000}"/>
    <cellStyle name="60% - Accent6 2" xfId="3583" xr:uid="{00000000-0005-0000-0000-00008F010000}"/>
    <cellStyle name="60% - Accent6 2 2" xfId="3584" xr:uid="{00000000-0005-0000-0000-000090010000}"/>
    <cellStyle name="60% - Accent6 2 2 2" xfId="4057" xr:uid="{00000000-0005-0000-0000-000091010000}"/>
    <cellStyle name="60% - Accent6 2 3" xfId="3585" xr:uid="{00000000-0005-0000-0000-000092010000}"/>
    <cellStyle name="60% - Accent6 2 3 2" xfId="4058" xr:uid="{00000000-0005-0000-0000-000093010000}"/>
    <cellStyle name="60% - Accent6 3" xfId="3586" xr:uid="{00000000-0005-0000-0000-000094010000}"/>
    <cellStyle name="60% - Accent6 3 2" xfId="3587" xr:uid="{00000000-0005-0000-0000-000095010000}"/>
    <cellStyle name="60% - Accent6 3 2 2" xfId="4060" xr:uid="{00000000-0005-0000-0000-000096010000}"/>
    <cellStyle name="60% - Accent6 3 3" xfId="4059" xr:uid="{00000000-0005-0000-0000-000097010000}"/>
    <cellStyle name="60% - Accent6 4" xfId="3588" xr:uid="{00000000-0005-0000-0000-000098010000}"/>
    <cellStyle name="60% - Accent6 4 2" xfId="3589" xr:uid="{00000000-0005-0000-0000-000099010000}"/>
    <cellStyle name="60% - Accent6 4 2 2" xfId="4062" xr:uid="{00000000-0005-0000-0000-00009A010000}"/>
    <cellStyle name="60% - Accent6 4 3" xfId="4061" xr:uid="{00000000-0005-0000-0000-00009B010000}"/>
    <cellStyle name="60% - Accent6 5" xfId="3590" xr:uid="{00000000-0005-0000-0000-00009C010000}"/>
    <cellStyle name="60% - Accent6 6" xfId="3591" xr:uid="{00000000-0005-0000-0000-00009D010000}"/>
    <cellStyle name="60% - Accent6 6 2" xfId="4063" xr:uid="{00000000-0005-0000-0000-00009E010000}"/>
    <cellStyle name="60% - Accent6 7" xfId="3592" xr:uid="{00000000-0005-0000-0000-00009F010000}"/>
    <cellStyle name="60% - Accent6 8" xfId="3593" xr:uid="{00000000-0005-0000-0000-0000A0010000}"/>
    <cellStyle name="60% - Accent6 9" xfId="3594" xr:uid="{00000000-0005-0000-0000-0000A1010000}"/>
    <cellStyle name="Accent1 - 20%" xfId="15" xr:uid="{00000000-0005-0000-0000-0000A2010000}"/>
    <cellStyle name="Accent1 - 40%" xfId="16" xr:uid="{00000000-0005-0000-0000-0000A3010000}"/>
    <cellStyle name="Accent1 - 60%" xfId="17" xr:uid="{00000000-0005-0000-0000-0000A4010000}"/>
    <cellStyle name="Accent1 2" xfId="14" xr:uid="{00000000-0005-0000-0000-0000A5010000}"/>
    <cellStyle name="Accent1 2 2" xfId="3596" xr:uid="{00000000-0005-0000-0000-0000A6010000}"/>
    <cellStyle name="Accent1 2 2 2" xfId="4064" xr:uid="{00000000-0005-0000-0000-0000A7010000}"/>
    <cellStyle name="Accent1 2 3" xfId="3597" xr:uid="{00000000-0005-0000-0000-0000A8010000}"/>
    <cellStyle name="Accent1 2 3 2" xfId="4065" xr:uid="{00000000-0005-0000-0000-0000A9010000}"/>
    <cellStyle name="Accent1 2 4" xfId="3595" xr:uid="{00000000-0005-0000-0000-0000AA010000}"/>
    <cellStyle name="Accent1 3" xfId="176" xr:uid="{00000000-0005-0000-0000-0000AB010000}"/>
    <cellStyle name="Accent1 3 2" xfId="3599" xr:uid="{00000000-0005-0000-0000-0000AC010000}"/>
    <cellStyle name="Accent1 3 2 2" xfId="4067" xr:uid="{00000000-0005-0000-0000-0000AD010000}"/>
    <cellStyle name="Accent1 3 3" xfId="4066" xr:uid="{00000000-0005-0000-0000-0000AE010000}"/>
    <cellStyle name="Accent1 3 4" xfId="3598" xr:uid="{00000000-0005-0000-0000-0000AF010000}"/>
    <cellStyle name="Accent1 4" xfId="187" xr:uid="{00000000-0005-0000-0000-0000B0010000}"/>
    <cellStyle name="Accent1 4 2" xfId="3601" xr:uid="{00000000-0005-0000-0000-0000B1010000}"/>
    <cellStyle name="Accent1 4 2 2" xfId="4069" xr:uid="{00000000-0005-0000-0000-0000B2010000}"/>
    <cellStyle name="Accent1 4 3" xfId="4068" xr:uid="{00000000-0005-0000-0000-0000B3010000}"/>
    <cellStyle name="Accent1 4 4" xfId="3600" xr:uid="{00000000-0005-0000-0000-0000B4010000}"/>
    <cellStyle name="Accent1 5" xfId="190" xr:uid="{00000000-0005-0000-0000-0000B5010000}"/>
    <cellStyle name="Accent1 5 2" xfId="3602" xr:uid="{00000000-0005-0000-0000-0000B6010000}"/>
    <cellStyle name="Accent1 6" xfId="2092" xr:uid="{00000000-0005-0000-0000-0000B7010000}"/>
    <cellStyle name="Accent1 6 2" xfId="4070" xr:uid="{00000000-0005-0000-0000-0000B8010000}"/>
    <cellStyle name="Accent1 6 3" xfId="3603" xr:uid="{00000000-0005-0000-0000-0000B9010000}"/>
    <cellStyle name="Accent1 7" xfId="3604" xr:uid="{00000000-0005-0000-0000-0000BA010000}"/>
    <cellStyle name="Accent1 8" xfId="3605" xr:uid="{00000000-0005-0000-0000-0000BB010000}"/>
    <cellStyle name="Accent1 9" xfId="3606" xr:uid="{00000000-0005-0000-0000-0000BC010000}"/>
    <cellStyle name="Accent2 - 20%" xfId="19" xr:uid="{00000000-0005-0000-0000-0000BD010000}"/>
    <cellStyle name="Accent2 - 40%" xfId="20" xr:uid="{00000000-0005-0000-0000-0000BE010000}"/>
    <cellStyle name="Accent2 - 60%" xfId="21" xr:uid="{00000000-0005-0000-0000-0000BF010000}"/>
    <cellStyle name="Accent2 2" xfId="18" xr:uid="{00000000-0005-0000-0000-0000C0010000}"/>
    <cellStyle name="Accent2 2 2" xfId="3608" xr:uid="{00000000-0005-0000-0000-0000C1010000}"/>
    <cellStyle name="Accent2 2 2 2" xfId="4071" xr:uid="{00000000-0005-0000-0000-0000C2010000}"/>
    <cellStyle name="Accent2 2 3" xfId="3609" xr:uid="{00000000-0005-0000-0000-0000C3010000}"/>
    <cellStyle name="Accent2 2 3 2" xfId="4072" xr:uid="{00000000-0005-0000-0000-0000C4010000}"/>
    <cellStyle name="Accent2 2 4" xfId="3607" xr:uid="{00000000-0005-0000-0000-0000C5010000}"/>
    <cellStyle name="Accent2 3" xfId="177" xr:uid="{00000000-0005-0000-0000-0000C6010000}"/>
    <cellStyle name="Accent2 3 2" xfId="3611" xr:uid="{00000000-0005-0000-0000-0000C7010000}"/>
    <cellStyle name="Accent2 3 2 2" xfId="4074" xr:uid="{00000000-0005-0000-0000-0000C8010000}"/>
    <cellStyle name="Accent2 3 3" xfId="4073" xr:uid="{00000000-0005-0000-0000-0000C9010000}"/>
    <cellStyle name="Accent2 3 4" xfId="3610" xr:uid="{00000000-0005-0000-0000-0000CA010000}"/>
    <cellStyle name="Accent2 4" xfId="186" xr:uid="{00000000-0005-0000-0000-0000CB010000}"/>
    <cellStyle name="Accent2 4 2" xfId="3613" xr:uid="{00000000-0005-0000-0000-0000CC010000}"/>
    <cellStyle name="Accent2 4 2 2" xfId="4076" xr:uid="{00000000-0005-0000-0000-0000CD010000}"/>
    <cellStyle name="Accent2 4 3" xfId="4075" xr:uid="{00000000-0005-0000-0000-0000CE010000}"/>
    <cellStyle name="Accent2 4 4" xfId="3612" xr:uid="{00000000-0005-0000-0000-0000CF010000}"/>
    <cellStyle name="Accent2 5" xfId="189" xr:uid="{00000000-0005-0000-0000-0000D0010000}"/>
    <cellStyle name="Accent2 5 2" xfId="3614" xr:uid="{00000000-0005-0000-0000-0000D1010000}"/>
    <cellStyle name="Accent2 6" xfId="3615" xr:uid="{00000000-0005-0000-0000-0000D2010000}"/>
    <cellStyle name="Accent2 6 2" xfId="4077" xr:uid="{00000000-0005-0000-0000-0000D3010000}"/>
    <cellStyle name="Accent2 7" xfId="3616" xr:uid="{00000000-0005-0000-0000-0000D4010000}"/>
    <cellStyle name="Accent2 8" xfId="3617" xr:uid="{00000000-0005-0000-0000-0000D5010000}"/>
    <cellStyle name="Accent2 9" xfId="3618" xr:uid="{00000000-0005-0000-0000-0000D6010000}"/>
    <cellStyle name="Accent3 - 20%" xfId="23" xr:uid="{00000000-0005-0000-0000-0000D7010000}"/>
    <cellStyle name="Accent3 - 40%" xfId="24" xr:uid="{00000000-0005-0000-0000-0000D8010000}"/>
    <cellStyle name="Accent3 - 60%" xfId="25" xr:uid="{00000000-0005-0000-0000-0000D9010000}"/>
    <cellStyle name="Accent3 2" xfId="22" xr:uid="{00000000-0005-0000-0000-0000DA010000}"/>
    <cellStyle name="Accent3 2 2" xfId="3620" xr:uid="{00000000-0005-0000-0000-0000DB010000}"/>
    <cellStyle name="Accent3 2 2 2" xfId="4078" xr:uid="{00000000-0005-0000-0000-0000DC010000}"/>
    <cellStyle name="Accent3 2 3" xfId="3621" xr:uid="{00000000-0005-0000-0000-0000DD010000}"/>
    <cellStyle name="Accent3 2 3 2" xfId="4079" xr:uid="{00000000-0005-0000-0000-0000DE010000}"/>
    <cellStyle name="Accent3 2 4" xfId="3619" xr:uid="{00000000-0005-0000-0000-0000DF010000}"/>
    <cellStyle name="Accent3 3" xfId="178" xr:uid="{00000000-0005-0000-0000-0000E0010000}"/>
    <cellStyle name="Accent3 3 2" xfId="3623" xr:uid="{00000000-0005-0000-0000-0000E1010000}"/>
    <cellStyle name="Accent3 3 2 2" xfId="4081" xr:uid="{00000000-0005-0000-0000-0000E2010000}"/>
    <cellStyle name="Accent3 3 3" xfId="4080" xr:uid="{00000000-0005-0000-0000-0000E3010000}"/>
    <cellStyle name="Accent3 3 4" xfId="3622" xr:uid="{00000000-0005-0000-0000-0000E4010000}"/>
    <cellStyle name="Accent3 4" xfId="185" xr:uid="{00000000-0005-0000-0000-0000E5010000}"/>
    <cellStyle name="Accent3 4 2" xfId="3625" xr:uid="{00000000-0005-0000-0000-0000E6010000}"/>
    <cellStyle name="Accent3 4 2 2" xfId="4083" xr:uid="{00000000-0005-0000-0000-0000E7010000}"/>
    <cellStyle name="Accent3 4 3" xfId="4082" xr:uid="{00000000-0005-0000-0000-0000E8010000}"/>
    <cellStyle name="Accent3 4 4" xfId="3624" xr:uid="{00000000-0005-0000-0000-0000E9010000}"/>
    <cellStyle name="Accent3 5" xfId="173" xr:uid="{00000000-0005-0000-0000-0000EA010000}"/>
    <cellStyle name="Accent3 5 2" xfId="3626" xr:uid="{00000000-0005-0000-0000-0000EB010000}"/>
    <cellStyle name="Accent3 6" xfId="3627" xr:uid="{00000000-0005-0000-0000-0000EC010000}"/>
    <cellStyle name="Accent3 6 2" xfId="4084" xr:uid="{00000000-0005-0000-0000-0000ED010000}"/>
    <cellStyle name="Accent3 7" xfId="3628" xr:uid="{00000000-0005-0000-0000-0000EE010000}"/>
    <cellStyle name="Accent3 8" xfId="3629" xr:uid="{00000000-0005-0000-0000-0000EF010000}"/>
    <cellStyle name="Accent3 9" xfId="3630" xr:uid="{00000000-0005-0000-0000-0000F0010000}"/>
    <cellStyle name="Accent4 - 20%" xfId="27" xr:uid="{00000000-0005-0000-0000-0000F1010000}"/>
    <cellStyle name="Accent4 - 40%" xfId="28" xr:uid="{00000000-0005-0000-0000-0000F2010000}"/>
    <cellStyle name="Accent4 - 60%" xfId="29" xr:uid="{00000000-0005-0000-0000-0000F3010000}"/>
    <cellStyle name="Accent4 2" xfId="26" xr:uid="{00000000-0005-0000-0000-0000F4010000}"/>
    <cellStyle name="Accent4 2 2" xfId="3632" xr:uid="{00000000-0005-0000-0000-0000F5010000}"/>
    <cellStyle name="Accent4 2 2 2" xfId="4085" xr:uid="{00000000-0005-0000-0000-0000F6010000}"/>
    <cellStyle name="Accent4 2 3" xfId="3633" xr:uid="{00000000-0005-0000-0000-0000F7010000}"/>
    <cellStyle name="Accent4 2 3 2" xfId="4086" xr:uid="{00000000-0005-0000-0000-0000F8010000}"/>
    <cellStyle name="Accent4 2 4" xfId="3631" xr:uid="{00000000-0005-0000-0000-0000F9010000}"/>
    <cellStyle name="Accent4 3" xfId="179" xr:uid="{00000000-0005-0000-0000-0000FA010000}"/>
    <cellStyle name="Accent4 3 2" xfId="3635" xr:uid="{00000000-0005-0000-0000-0000FB010000}"/>
    <cellStyle name="Accent4 3 2 2" xfId="4088" xr:uid="{00000000-0005-0000-0000-0000FC010000}"/>
    <cellStyle name="Accent4 3 3" xfId="4087" xr:uid="{00000000-0005-0000-0000-0000FD010000}"/>
    <cellStyle name="Accent4 3 4" xfId="3634" xr:uid="{00000000-0005-0000-0000-0000FE010000}"/>
    <cellStyle name="Accent4 4" xfId="184" xr:uid="{00000000-0005-0000-0000-0000FF010000}"/>
    <cellStyle name="Accent4 4 2" xfId="3637" xr:uid="{00000000-0005-0000-0000-000000020000}"/>
    <cellStyle name="Accent4 4 2 2" xfId="4090" xr:uid="{00000000-0005-0000-0000-000001020000}"/>
    <cellStyle name="Accent4 4 3" xfId="4089" xr:uid="{00000000-0005-0000-0000-000002020000}"/>
    <cellStyle name="Accent4 4 4" xfId="3636" xr:uid="{00000000-0005-0000-0000-000003020000}"/>
    <cellStyle name="Accent4 5" xfId="175" xr:uid="{00000000-0005-0000-0000-000004020000}"/>
    <cellStyle name="Accent4 5 2" xfId="3638" xr:uid="{00000000-0005-0000-0000-000005020000}"/>
    <cellStyle name="Accent4 6" xfId="3639" xr:uid="{00000000-0005-0000-0000-000006020000}"/>
    <cellStyle name="Accent4 6 2" xfId="4091" xr:uid="{00000000-0005-0000-0000-000007020000}"/>
    <cellStyle name="Accent4 7" xfId="3640" xr:uid="{00000000-0005-0000-0000-000008020000}"/>
    <cellStyle name="Accent4 8" xfId="3641" xr:uid="{00000000-0005-0000-0000-000009020000}"/>
    <cellStyle name="Accent4 9" xfId="3642" xr:uid="{00000000-0005-0000-0000-00000A020000}"/>
    <cellStyle name="Accent5 - 20%" xfId="31" xr:uid="{00000000-0005-0000-0000-00000B020000}"/>
    <cellStyle name="Accent5 - 40%" xfId="32" xr:uid="{00000000-0005-0000-0000-00000C020000}"/>
    <cellStyle name="Accent5 - 60%" xfId="33" xr:uid="{00000000-0005-0000-0000-00000D020000}"/>
    <cellStyle name="Accent5 10" xfId="4092" xr:uid="{00000000-0005-0000-0000-00000E020000}"/>
    <cellStyle name="Accent5 2" xfId="30" xr:uid="{00000000-0005-0000-0000-00000F020000}"/>
    <cellStyle name="Accent5 2 2" xfId="3644" xr:uid="{00000000-0005-0000-0000-000010020000}"/>
    <cellStyle name="Accent5 2 2 2" xfId="4093" xr:uid="{00000000-0005-0000-0000-000011020000}"/>
    <cellStyle name="Accent5 2 3" xfId="3643" xr:uid="{00000000-0005-0000-0000-000012020000}"/>
    <cellStyle name="Accent5 3" xfId="180" xr:uid="{00000000-0005-0000-0000-000013020000}"/>
    <cellStyle name="Accent5 3 2" xfId="3646" xr:uid="{00000000-0005-0000-0000-000014020000}"/>
    <cellStyle name="Accent5 3 2 2" xfId="4095" xr:uid="{00000000-0005-0000-0000-000015020000}"/>
    <cellStyle name="Accent5 3 3" xfId="3647" xr:uid="{00000000-0005-0000-0000-000016020000}"/>
    <cellStyle name="Accent5 3 3 2" xfId="4096" xr:uid="{00000000-0005-0000-0000-000017020000}"/>
    <cellStyle name="Accent5 3 4" xfId="3648" xr:uid="{00000000-0005-0000-0000-000018020000}"/>
    <cellStyle name="Accent5 3 4 2" xfId="4097" xr:uid="{00000000-0005-0000-0000-000019020000}"/>
    <cellStyle name="Accent5 3 5" xfId="4094" xr:uid="{00000000-0005-0000-0000-00001A020000}"/>
    <cellStyle name="Accent5 3 6" xfId="3645" xr:uid="{00000000-0005-0000-0000-00001B020000}"/>
    <cellStyle name="Accent5 4" xfId="183" xr:uid="{00000000-0005-0000-0000-00001C020000}"/>
    <cellStyle name="Accent5 4 2" xfId="3649" xr:uid="{00000000-0005-0000-0000-00001D020000}"/>
    <cellStyle name="Accent5 5" xfId="174" xr:uid="{00000000-0005-0000-0000-00001E020000}"/>
    <cellStyle name="Accent5 5 2" xfId="4098" xr:uid="{00000000-0005-0000-0000-00001F020000}"/>
    <cellStyle name="Accent5 5 3" xfId="3650" xr:uid="{00000000-0005-0000-0000-000020020000}"/>
    <cellStyle name="Accent5 6" xfId="3651" xr:uid="{00000000-0005-0000-0000-000021020000}"/>
    <cellStyle name="Accent5 7" xfId="3652" xr:uid="{00000000-0005-0000-0000-000022020000}"/>
    <cellStyle name="Accent5 8" xfId="3653" xr:uid="{00000000-0005-0000-0000-000023020000}"/>
    <cellStyle name="Accent5 9" xfId="3654" xr:uid="{00000000-0005-0000-0000-000024020000}"/>
    <cellStyle name="Accent6 - 20%" xfId="35" xr:uid="{00000000-0005-0000-0000-000025020000}"/>
    <cellStyle name="Accent6 - 40%" xfId="36" xr:uid="{00000000-0005-0000-0000-000026020000}"/>
    <cellStyle name="Accent6 - 60%" xfId="37" xr:uid="{00000000-0005-0000-0000-000027020000}"/>
    <cellStyle name="Accent6 2" xfId="34" xr:uid="{00000000-0005-0000-0000-000028020000}"/>
    <cellStyle name="Accent6 2 2" xfId="3656" xr:uid="{00000000-0005-0000-0000-000029020000}"/>
    <cellStyle name="Accent6 2 2 2" xfId="4099" xr:uid="{00000000-0005-0000-0000-00002A020000}"/>
    <cellStyle name="Accent6 2 3" xfId="3655" xr:uid="{00000000-0005-0000-0000-00002B020000}"/>
    <cellStyle name="Accent6 3" xfId="181" xr:uid="{00000000-0005-0000-0000-00002C020000}"/>
    <cellStyle name="Accent6 3 2" xfId="3658" xr:uid="{00000000-0005-0000-0000-00002D020000}"/>
    <cellStyle name="Accent6 3 2 2" xfId="4101" xr:uid="{00000000-0005-0000-0000-00002E020000}"/>
    <cellStyle name="Accent6 3 3" xfId="4100" xr:uid="{00000000-0005-0000-0000-00002F020000}"/>
    <cellStyle name="Accent6 3 4" xfId="3657" xr:uid="{00000000-0005-0000-0000-000030020000}"/>
    <cellStyle name="Accent6 4" xfId="182" xr:uid="{00000000-0005-0000-0000-000031020000}"/>
    <cellStyle name="Accent6 4 2" xfId="3660" xr:uid="{00000000-0005-0000-0000-000032020000}"/>
    <cellStyle name="Accent6 4 2 2" xfId="4103" xr:uid="{00000000-0005-0000-0000-000033020000}"/>
    <cellStyle name="Accent6 4 3" xfId="4102" xr:uid="{00000000-0005-0000-0000-000034020000}"/>
    <cellStyle name="Accent6 4 4" xfId="3659" xr:uid="{00000000-0005-0000-0000-000035020000}"/>
    <cellStyle name="Accent6 5" xfId="188" xr:uid="{00000000-0005-0000-0000-000036020000}"/>
    <cellStyle name="Accent6 5 2" xfId="3661" xr:uid="{00000000-0005-0000-0000-000037020000}"/>
    <cellStyle name="Accent6 6" xfId="3662" xr:uid="{00000000-0005-0000-0000-000038020000}"/>
    <cellStyle name="Accent6 6 2" xfId="4104" xr:uid="{00000000-0005-0000-0000-000039020000}"/>
    <cellStyle name="Accent6 7" xfId="3663" xr:uid="{00000000-0005-0000-0000-00003A020000}"/>
    <cellStyle name="Accent6 8" xfId="3664" xr:uid="{00000000-0005-0000-0000-00003B020000}"/>
    <cellStyle name="Accent6 9" xfId="3665" xr:uid="{00000000-0005-0000-0000-00003C020000}"/>
    <cellStyle name="amount" xfId="275" xr:uid="{00000000-0005-0000-0000-00003D020000}"/>
    <cellStyle name="amount 2" xfId="276" xr:uid="{00000000-0005-0000-0000-00003E020000}"/>
    <cellStyle name="amount 3" xfId="277" xr:uid="{00000000-0005-0000-0000-00003F020000}"/>
    <cellStyle name="amount 4" xfId="278" xr:uid="{00000000-0005-0000-0000-000040020000}"/>
    <cellStyle name="amount 5" xfId="279" xr:uid="{00000000-0005-0000-0000-000041020000}"/>
    <cellStyle name="amount 6" xfId="280" xr:uid="{00000000-0005-0000-0000-000042020000}"/>
    <cellStyle name="amount_IM" xfId="281" xr:uid="{00000000-0005-0000-0000-000043020000}"/>
    <cellStyle name="Bad 2" xfId="38" xr:uid="{00000000-0005-0000-0000-000044020000}"/>
    <cellStyle name="Bad 2 2" xfId="3667" xr:uid="{00000000-0005-0000-0000-000045020000}"/>
    <cellStyle name="Bad 2 2 2" xfId="4105" xr:uid="{00000000-0005-0000-0000-000046020000}"/>
    <cellStyle name="Bad 2 3" xfId="3668" xr:uid="{00000000-0005-0000-0000-000047020000}"/>
    <cellStyle name="Bad 2 3 2" xfId="4106" xr:uid="{00000000-0005-0000-0000-000048020000}"/>
    <cellStyle name="Bad 2 4" xfId="3666" xr:uid="{00000000-0005-0000-0000-000049020000}"/>
    <cellStyle name="Bad 3" xfId="3669" xr:uid="{00000000-0005-0000-0000-00004A020000}"/>
    <cellStyle name="Bad 3 2" xfId="3670" xr:uid="{00000000-0005-0000-0000-00004B020000}"/>
    <cellStyle name="Bad 3 2 2" xfId="4108" xr:uid="{00000000-0005-0000-0000-00004C020000}"/>
    <cellStyle name="Bad 3 3" xfId="4107" xr:uid="{00000000-0005-0000-0000-00004D020000}"/>
    <cellStyle name="Bad 4" xfId="3671" xr:uid="{00000000-0005-0000-0000-00004E020000}"/>
    <cellStyle name="Bad 4 2" xfId="3672" xr:uid="{00000000-0005-0000-0000-00004F020000}"/>
    <cellStyle name="Bad 4 2 2" xfId="4110" xr:uid="{00000000-0005-0000-0000-000050020000}"/>
    <cellStyle name="Bad 4 3" xfId="4109" xr:uid="{00000000-0005-0000-0000-000051020000}"/>
    <cellStyle name="Bad 5" xfId="3673" xr:uid="{00000000-0005-0000-0000-000052020000}"/>
    <cellStyle name="Bad 6" xfId="3674" xr:uid="{00000000-0005-0000-0000-000053020000}"/>
    <cellStyle name="Bad 6 2" xfId="4111" xr:uid="{00000000-0005-0000-0000-000054020000}"/>
    <cellStyle name="Bad 7" xfId="3675" xr:uid="{00000000-0005-0000-0000-000055020000}"/>
    <cellStyle name="Bad 8" xfId="3676" xr:uid="{00000000-0005-0000-0000-000056020000}"/>
    <cellStyle name="Bad 9" xfId="3677" xr:uid="{00000000-0005-0000-0000-000057020000}"/>
    <cellStyle name="bigheader" xfId="282" xr:uid="{00000000-0005-0000-0000-000058020000}"/>
    <cellStyle name="body" xfId="283" xr:uid="{00000000-0005-0000-0000-000059020000}"/>
    <cellStyle name="Calculation 2" xfId="39" xr:uid="{00000000-0005-0000-0000-00005A020000}"/>
    <cellStyle name="Calculation 2 2" xfId="1632" xr:uid="{00000000-0005-0000-0000-00005B020000}"/>
    <cellStyle name="Calculation 2 2 2" xfId="3361" xr:uid="{00000000-0005-0000-0000-00005C020000}"/>
    <cellStyle name="Calculation 2 2 2 2" xfId="4112" xr:uid="{00000000-0005-0000-0000-00005D020000}"/>
    <cellStyle name="Calculation 2 2 2 3" xfId="5379" xr:uid="{00000000-0005-0000-0000-00005E020000}"/>
    <cellStyle name="Calculation 2 2 2 3 2" xfId="6682" xr:uid="{00000000-0005-0000-0000-00005F020000}"/>
    <cellStyle name="Calculation 2 2 2 4" xfId="5479" xr:uid="{00000000-0005-0000-0000-000060020000}"/>
    <cellStyle name="Calculation 2 2 3" xfId="3679" xr:uid="{00000000-0005-0000-0000-000061020000}"/>
    <cellStyle name="Calculation 2 2 3 2" xfId="5386" xr:uid="{00000000-0005-0000-0000-000062020000}"/>
    <cellStyle name="Calculation 2 2 3 2 2" xfId="6688" xr:uid="{00000000-0005-0000-0000-000063020000}"/>
    <cellStyle name="Calculation 2 2 3 3" xfId="5487" xr:uid="{00000000-0005-0000-0000-000064020000}"/>
    <cellStyle name="Calculation 2 2 4" xfId="4834" xr:uid="{00000000-0005-0000-0000-000065020000}"/>
    <cellStyle name="Calculation 2 2 4 2" xfId="5463" xr:uid="{00000000-0005-0000-0000-000066020000}"/>
    <cellStyle name="Calculation 2 2 4 2 2" xfId="6747" xr:uid="{00000000-0005-0000-0000-000067020000}"/>
    <cellStyle name="Calculation 2 2 4 3" xfId="6143" xr:uid="{00000000-0005-0000-0000-000068020000}"/>
    <cellStyle name="Calculation 2 2 5" xfId="5368" xr:uid="{00000000-0005-0000-0000-000069020000}"/>
    <cellStyle name="Calculation 2 2 5 2" xfId="6672" xr:uid="{00000000-0005-0000-0000-00006A020000}"/>
    <cellStyle name="Calculation 2 2 6" xfId="5469" xr:uid="{00000000-0005-0000-0000-00006B020000}"/>
    <cellStyle name="Calculation 2 3" xfId="3356" xr:uid="{00000000-0005-0000-0000-00006C020000}"/>
    <cellStyle name="Calculation 2 3 2" xfId="4113" xr:uid="{00000000-0005-0000-0000-00006D020000}"/>
    <cellStyle name="Calculation 2 3 3" xfId="3680" xr:uid="{00000000-0005-0000-0000-00006E020000}"/>
    <cellStyle name="Calculation 2 3 3 2" xfId="5387" xr:uid="{00000000-0005-0000-0000-00006F020000}"/>
    <cellStyle name="Calculation 2 3 3 2 2" xfId="6689" xr:uid="{00000000-0005-0000-0000-000070020000}"/>
    <cellStyle name="Calculation 2 3 3 3" xfId="5488" xr:uid="{00000000-0005-0000-0000-000071020000}"/>
    <cellStyle name="Calculation 2 3 4" xfId="5374" xr:uid="{00000000-0005-0000-0000-000072020000}"/>
    <cellStyle name="Calculation 2 3 4 2" xfId="6677" xr:uid="{00000000-0005-0000-0000-000073020000}"/>
    <cellStyle name="Calculation 2 3 5" xfId="5474" xr:uid="{00000000-0005-0000-0000-000074020000}"/>
    <cellStyle name="Calculation 2 4" xfId="3678" xr:uid="{00000000-0005-0000-0000-000075020000}"/>
    <cellStyle name="Calculation 2 4 2" xfId="5385" xr:uid="{00000000-0005-0000-0000-000076020000}"/>
    <cellStyle name="Calculation 2 4 2 2" xfId="6687" xr:uid="{00000000-0005-0000-0000-000077020000}"/>
    <cellStyle name="Calculation 2 4 3" xfId="5486" xr:uid="{00000000-0005-0000-0000-000078020000}"/>
    <cellStyle name="Calculation 2 5" xfId="4826" xr:uid="{00000000-0005-0000-0000-000079020000}"/>
    <cellStyle name="Calculation 2 5 2" xfId="5458" xr:uid="{00000000-0005-0000-0000-00007A020000}"/>
    <cellStyle name="Calculation 2 5 2 2" xfId="6742" xr:uid="{00000000-0005-0000-0000-00007B020000}"/>
    <cellStyle name="Calculation 2 5 3" xfId="6135" xr:uid="{00000000-0005-0000-0000-00007C020000}"/>
    <cellStyle name="Calculation 2 6" xfId="5362" xr:uid="{00000000-0005-0000-0000-00007D020000}"/>
    <cellStyle name="Calculation 2 6 2" xfId="6667" xr:uid="{00000000-0005-0000-0000-00007E020000}"/>
    <cellStyle name="Calculation 2 7" xfId="5455" xr:uid="{00000000-0005-0000-0000-00007F020000}"/>
    <cellStyle name="Calculation 3" xfId="3681" xr:uid="{00000000-0005-0000-0000-000080020000}"/>
    <cellStyle name="Calculation 3 2" xfId="3682" xr:uid="{00000000-0005-0000-0000-000081020000}"/>
    <cellStyle name="Calculation 3 2 2" xfId="4115" xr:uid="{00000000-0005-0000-0000-000082020000}"/>
    <cellStyle name="Calculation 3 2 3" xfId="5389" xr:uid="{00000000-0005-0000-0000-000083020000}"/>
    <cellStyle name="Calculation 3 2 3 2" xfId="6691" xr:uid="{00000000-0005-0000-0000-000084020000}"/>
    <cellStyle name="Calculation 3 2 4" xfId="5490" xr:uid="{00000000-0005-0000-0000-000085020000}"/>
    <cellStyle name="Calculation 3 3" xfId="4114" xr:uid="{00000000-0005-0000-0000-000086020000}"/>
    <cellStyle name="Calculation 3 4" xfId="5388" xr:uid="{00000000-0005-0000-0000-000087020000}"/>
    <cellStyle name="Calculation 3 4 2" xfId="6690" xr:uid="{00000000-0005-0000-0000-000088020000}"/>
    <cellStyle name="Calculation 3 5" xfId="5489" xr:uid="{00000000-0005-0000-0000-000089020000}"/>
    <cellStyle name="Calculation 4" xfId="3683" xr:uid="{00000000-0005-0000-0000-00008A020000}"/>
    <cellStyle name="Calculation 4 2" xfId="3684" xr:uid="{00000000-0005-0000-0000-00008B020000}"/>
    <cellStyle name="Calculation 4 2 2" xfId="4117" xr:uid="{00000000-0005-0000-0000-00008C020000}"/>
    <cellStyle name="Calculation 4 2 3" xfId="5391" xr:uid="{00000000-0005-0000-0000-00008D020000}"/>
    <cellStyle name="Calculation 4 2 3 2" xfId="6693" xr:uid="{00000000-0005-0000-0000-00008E020000}"/>
    <cellStyle name="Calculation 4 2 4" xfId="5492" xr:uid="{00000000-0005-0000-0000-00008F020000}"/>
    <cellStyle name="Calculation 4 3" xfId="4116" xr:uid="{00000000-0005-0000-0000-000090020000}"/>
    <cellStyle name="Calculation 4 4" xfId="5390" xr:uid="{00000000-0005-0000-0000-000091020000}"/>
    <cellStyle name="Calculation 4 4 2" xfId="6692" xr:uid="{00000000-0005-0000-0000-000092020000}"/>
    <cellStyle name="Calculation 4 5" xfId="5491" xr:uid="{00000000-0005-0000-0000-000093020000}"/>
    <cellStyle name="Calculation 5" xfId="3685" xr:uid="{00000000-0005-0000-0000-000094020000}"/>
    <cellStyle name="Calculation 5 2" xfId="5392" xr:uid="{00000000-0005-0000-0000-000095020000}"/>
    <cellStyle name="Calculation 5 2 2" xfId="6694" xr:uid="{00000000-0005-0000-0000-000096020000}"/>
    <cellStyle name="Calculation 5 3" xfId="5493" xr:uid="{00000000-0005-0000-0000-000097020000}"/>
    <cellStyle name="Calculation 6" xfId="3686" xr:uid="{00000000-0005-0000-0000-000098020000}"/>
    <cellStyle name="Calculation 6 2" xfId="4118" xr:uid="{00000000-0005-0000-0000-000099020000}"/>
    <cellStyle name="Calculation 6 3" xfId="5393" xr:uid="{00000000-0005-0000-0000-00009A020000}"/>
    <cellStyle name="Calculation 6 3 2" xfId="6695" xr:uid="{00000000-0005-0000-0000-00009B020000}"/>
    <cellStyle name="Calculation 6 4" xfId="5494" xr:uid="{00000000-0005-0000-0000-00009C020000}"/>
    <cellStyle name="Calculation 7" xfId="3687" xr:uid="{00000000-0005-0000-0000-00009D020000}"/>
    <cellStyle name="Calculation 7 2" xfId="5394" xr:uid="{00000000-0005-0000-0000-00009E020000}"/>
    <cellStyle name="Calculation 7 2 2" xfId="6696" xr:uid="{00000000-0005-0000-0000-00009F020000}"/>
    <cellStyle name="Calculation 7 3" xfId="5495" xr:uid="{00000000-0005-0000-0000-0000A0020000}"/>
    <cellStyle name="Calculation 8" xfId="3688" xr:uid="{00000000-0005-0000-0000-0000A1020000}"/>
    <cellStyle name="Calculation 8 2" xfId="5395" xr:uid="{00000000-0005-0000-0000-0000A2020000}"/>
    <cellStyle name="Calculation 8 2 2" xfId="6697" xr:uid="{00000000-0005-0000-0000-0000A3020000}"/>
    <cellStyle name="Calculation 8 3" xfId="5496" xr:uid="{00000000-0005-0000-0000-0000A4020000}"/>
    <cellStyle name="Calculation 9" xfId="3689" xr:uid="{00000000-0005-0000-0000-0000A5020000}"/>
    <cellStyle name="Calculation 9 2" xfId="5396" xr:uid="{00000000-0005-0000-0000-0000A6020000}"/>
    <cellStyle name="Calculation 9 2 2" xfId="6698" xr:uid="{00000000-0005-0000-0000-0000A7020000}"/>
    <cellStyle name="Calculation 9 3" xfId="5497" xr:uid="{00000000-0005-0000-0000-0000A8020000}"/>
    <cellStyle name="Check Cell 10" xfId="4119" xr:uid="{00000000-0005-0000-0000-0000A9020000}"/>
    <cellStyle name="Check Cell 2" xfId="40" xr:uid="{00000000-0005-0000-0000-0000AA020000}"/>
    <cellStyle name="Check Cell 2 2" xfId="3691" xr:uid="{00000000-0005-0000-0000-0000AB020000}"/>
    <cellStyle name="Check Cell 2 2 2" xfId="4120" xr:uid="{00000000-0005-0000-0000-0000AC020000}"/>
    <cellStyle name="Check Cell 2 3" xfId="3690" xr:uid="{00000000-0005-0000-0000-0000AD020000}"/>
    <cellStyle name="Check Cell 3" xfId="3692" xr:uid="{00000000-0005-0000-0000-0000AE020000}"/>
    <cellStyle name="Check Cell 3 2" xfId="3693" xr:uid="{00000000-0005-0000-0000-0000AF020000}"/>
    <cellStyle name="Check Cell 3 2 2" xfId="4122" xr:uid="{00000000-0005-0000-0000-0000B0020000}"/>
    <cellStyle name="Check Cell 3 3" xfId="3694" xr:uid="{00000000-0005-0000-0000-0000B1020000}"/>
    <cellStyle name="Check Cell 3 3 2" xfId="4123" xr:uid="{00000000-0005-0000-0000-0000B2020000}"/>
    <cellStyle name="Check Cell 3 4" xfId="3695" xr:uid="{00000000-0005-0000-0000-0000B3020000}"/>
    <cellStyle name="Check Cell 3 4 2" xfId="4124" xr:uid="{00000000-0005-0000-0000-0000B4020000}"/>
    <cellStyle name="Check Cell 3 5" xfId="4121" xr:uid="{00000000-0005-0000-0000-0000B5020000}"/>
    <cellStyle name="Check Cell 4" xfId="3696" xr:uid="{00000000-0005-0000-0000-0000B6020000}"/>
    <cellStyle name="Check Cell 5" xfId="3697" xr:uid="{00000000-0005-0000-0000-0000B7020000}"/>
    <cellStyle name="Check Cell 5 2" xfId="4125" xr:uid="{00000000-0005-0000-0000-0000B8020000}"/>
    <cellStyle name="Check Cell 6" xfId="3698" xr:uid="{00000000-0005-0000-0000-0000B9020000}"/>
    <cellStyle name="Check Cell 7" xfId="3699" xr:uid="{00000000-0005-0000-0000-0000BA020000}"/>
    <cellStyle name="Check Cell 8" xfId="3700" xr:uid="{00000000-0005-0000-0000-0000BB020000}"/>
    <cellStyle name="Check Cell 9" xfId="3701" xr:uid="{00000000-0005-0000-0000-0000BC020000}"/>
    <cellStyle name="Comma" xfId="1" builtinId="3"/>
    <cellStyle name="Comma 10" xfId="285" xr:uid="{00000000-0005-0000-0000-0000BE020000}"/>
    <cellStyle name="Comma 10 10" xfId="286" xr:uid="{00000000-0005-0000-0000-0000BF020000}"/>
    <cellStyle name="Comma 10 10 2" xfId="4282" xr:uid="{00000000-0005-0000-0000-0000C0020000}"/>
    <cellStyle name="Comma 10 10 2 2" xfId="5591" xr:uid="{00000000-0005-0000-0000-0000C1020000}"/>
    <cellStyle name="Comma 10 11" xfId="287" xr:uid="{00000000-0005-0000-0000-0000C2020000}"/>
    <cellStyle name="Comma 10 11 2" xfId="4283" xr:uid="{00000000-0005-0000-0000-0000C3020000}"/>
    <cellStyle name="Comma 10 11 2 2" xfId="5592" xr:uid="{00000000-0005-0000-0000-0000C4020000}"/>
    <cellStyle name="Comma 10 12" xfId="288" xr:uid="{00000000-0005-0000-0000-0000C5020000}"/>
    <cellStyle name="Comma 10 12 2" xfId="4284" xr:uid="{00000000-0005-0000-0000-0000C6020000}"/>
    <cellStyle name="Comma 10 12 2 2" xfId="5593" xr:uid="{00000000-0005-0000-0000-0000C7020000}"/>
    <cellStyle name="Comma 10 13" xfId="289" xr:uid="{00000000-0005-0000-0000-0000C8020000}"/>
    <cellStyle name="Comma 10 13 2" xfId="4285" xr:uid="{00000000-0005-0000-0000-0000C9020000}"/>
    <cellStyle name="Comma 10 13 2 2" xfId="5594" xr:uid="{00000000-0005-0000-0000-0000CA020000}"/>
    <cellStyle name="Comma 10 14" xfId="290" xr:uid="{00000000-0005-0000-0000-0000CB020000}"/>
    <cellStyle name="Comma 10 14 2" xfId="4286" xr:uid="{00000000-0005-0000-0000-0000CC020000}"/>
    <cellStyle name="Comma 10 14 2 2" xfId="5595" xr:uid="{00000000-0005-0000-0000-0000CD020000}"/>
    <cellStyle name="Comma 10 15" xfId="291" xr:uid="{00000000-0005-0000-0000-0000CE020000}"/>
    <cellStyle name="Comma 10 15 2" xfId="4287" xr:uid="{00000000-0005-0000-0000-0000CF020000}"/>
    <cellStyle name="Comma 10 15 2 2" xfId="5596" xr:uid="{00000000-0005-0000-0000-0000D0020000}"/>
    <cellStyle name="Comma 10 16" xfId="292" xr:uid="{00000000-0005-0000-0000-0000D1020000}"/>
    <cellStyle name="Comma 10 16 2" xfId="4288" xr:uid="{00000000-0005-0000-0000-0000D2020000}"/>
    <cellStyle name="Comma 10 16 2 2" xfId="5597" xr:uid="{00000000-0005-0000-0000-0000D3020000}"/>
    <cellStyle name="Comma 10 17" xfId="293" xr:uid="{00000000-0005-0000-0000-0000D4020000}"/>
    <cellStyle name="Comma 10 17 2" xfId="4289" xr:uid="{00000000-0005-0000-0000-0000D5020000}"/>
    <cellStyle name="Comma 10 17 2 2" xfId="5598" xr:uid="{00000000-0005-0000-0000-0000D6020000}"/>
    <cellStyle name="Comma 10 18" xfId="294" xr:uid="{00000000-0005-0000-0000-0000D7020000}"/>
    <cellStyle name="Comma 10 18 2" xfId="4290" xr:uid="{00000000-0005-0000-0000-0000D8020000}"/>
    <cellStyle name="Comma 10 18 2 2" xfId="5599" xr:uid="{00000000-0005-0000-0000-0000D9020000}"/>
    <cellStyle name="Comma 10 19" xfId="295" xr:uid="{00000000-0005-0000-0000-0000DA020000}"/>
    <cellStyle name="Comma 10 19 2" xfId="4291" xr:uid="{00000000-0005-0000-0000-0000DB020000}"/>
    <cellStyle name="Comma 10 19 2 2" xfId="5600" xr:uid="{00000000-0005-0000-0000-0000DC020000}"/>
    <cellStyle name="Comma 10 2" xfId="296" xr:uid="{00000000-0005-0000-0000-0000DD020000}"/>
    <cellStyle name="Comma 10 2 2" xfId="4292" xr:uid="{00000000-0005-0000-0000-0000DE020000}"/>
    <cellStyle name="Comma 10 2 2 2" xfId="5601" xr:uid="{00000000-0005-0000-0000-0000DF020000}"/>
    <cellStyle name="Comma 10 20" xfId="297" xr:uid="{00000000-0005-0000-0000-0000E0020000}"/>
    <cellStyle name="Comma 10 20 2" xfId="4293" xr:uid="{00000000-0005-0000-0000-0000E1020000}"/>
    <cellStyle name="Comma 10 20 2 2" xfId="5602" xr:uid="{00000000-0005-0000-0000-0000E2020000}"/>
    <cellStyle name="Comma 10 21" xfId="298" xr:uid="{00000000-0005-0000-0000-0000E3020000}"/>
    <cellStyle name="Comma 10 21 2" xfId="4294" xr:uid="{00000000-0005-0000-0000-0000E4020000}"/>
    <cellStyle name="Comma 10 21 2 2" xfId="5603" xr:uid="{00000000-0005-0000-0000-0000E5020000}"/>
    <cellStyle name="Comma 10 22" xfId="299" xr:uid="{00000000-0005-0000-0000-0000E6020000}"/>
    <cellStyle name="Comma 10 22 2" xfId="4295" xr:uid="{00000000-0005-0000-0000-0000E7020000}"/>
    <cellStyle name="Comma 10 22 2 2" xfId="5604" xr:uid="{00000000-0005-0000-0000-0000E8020000}"/>
    <cellStyle name="Comma 10 23" xfId="300" xr:uid="{00000000-0005-0000-0000-0000E9020000}"/>
    <cellStyle name="Comma 10 23 2" xfId="4296" xr:uid="{00000000-0005-0000-0000-0000EA020000}"/>
    <cellStyle name="Comma 10 23 2 2" xfId="5605" xr:uid="{00000000-0005-0000-0000-0000EB020000}"/>
    <cellStyle name="Comma 10 24" xfId="301" xr:uid="{00000000-0005-0000-0000-0000EC020000}"/>
    <cellStyle name="Comma 10 24 2" xfId="4297" xr:uid="{00000000-0005-0000-0000-0000ED020000}"/>
    <cellStyle name="Comma 10 24 2 2" xfId="5606" xr:uid="{00000000-0005-0000-0000-0000EE020000}"/>
    <cellStyle name="Comma 10 25" xfId="302" xr:uid="{00000000-0005-0000-0000-0000EF020000}"/>
    <cellStyle name="Comma 10 25 2" xfId="4298" xr:uid="{00000000-0005-0000-0000-0000F0020000}"/>
    <cellStyle name="Comma 10 25 2 2" xfId="5607" xr:uid="{00000000-0005-0000-0000-0000F1020000}"/>
    <cellStyle name="Comma 10 26" xfId="303" xr:uid="{00000000-0005-0000-0000-0000F2020000}"/>
    <cellStyle name="Comma 10 26 2" xfId="4299" xr:uid="{00000000-0005-0000-0000-0000F3020000}"/>
    <cellStyle name="Comma 10 26 2 2" xfId="5608" xr:uid="{00000000-0005-0000-0000-0000F4020000}"/>
    <cellStyle name="Comma 10 27" xfId="304" xr:uid="{00000000-0005-0000-0000-0000F5020000}"/>
    <cellStyle name="Comma 10 27 2" xfId="4300" xr:uid="{00000000-0005-0000-0000-0000F6020000}"/>
    <cellStyle name="Comma 10 27 2 2" xfId="5609" xr:uid="{00000000-0005-0000-0000-0000F7020000}"/>
    <cellStyle name="Comma 10 28" xfId="305" xr:uid="{00000000-0005-0000-0000-0000F8020000}"/>
    <cellStyle name="Comma 10 28 2" xfId="4301" xr:uid="{00000000-0005-0000-0000-0000F9020000}"/>
    <cellStyle name="Comma 10 28 2 2" xfId="5610" xr:uid="{00000000-0005-0000-0000-0000FA020000}"/>
    <cellStyle name="Comma 10 29" xfId="306" xr:uid="{00000000-0005-0000-0000-0000FB020000}"/>
    <cellStyle name="Comma 10 29 2" xfId="4302" xr:uid="{00000000-0005-0000-0000-0000FC020000}"/>
    <cellStyle name="Comma 10 29 2 2" xfId="5611" xr:uid="{00000000-0005-0000-0000-0000FD020000}"/>
    <cellStyle name="Comma 10 3" xfId="307" xr:uid="{00000000-0005-0000-0000-0000FE020000}"/>
    <cellStyle name="Comma 10 3 2" xfId="4303" xr:uid="{00000000-0005-0000-0000-0000FF020000}"/>
    <cellStyle name="Comma 10 3 2 2" xfId="5612" xr:uid="{00000000-0005-0000-0000-000000030000}"/>
    <cellStyle name="Comma 10 30" xfId="308" xr:uid="{00000000-0005-0000-0000-000001030000}"/>
    <cellStyle name="Comma 10 30 2" xfId="4304" xr:uid="{00000000-0005-0000-0000-000002030000}"/>
    <cellStyle name="Comma 10 30 2 2" xfId="5613" xr:uid="{00000000-0005-0000-0000-000003030000}"/>
    <cellStyle name="Comma 10 31" xfId="309" xr:uid="{00000000-0005-0000-0000-000004030000}"/>
    <cellStyle name="Comma 10 31 2" xfId="4305" xr:uid="{00000000-0005-0000-0000-000005030000}"/>
    <cellStyle name="Comma 10 31 2 2" xfId="5614" xr:uid="{00000000-0005-0000-0000-000006030000}"/>
    <cellStyle name="Comma 10 32" xfId="310" xr:uid="{00000000-0005-0000-0000-000007030000}"/>
    <cellStyle name="Comma 10 32 2" xfId="4306" xr:uid="{00000000-0005-0000-0000-000008030000}"/>
    <cellStyle name="Comma 10 32 2 2" xfId="5615" xr:uid="{00000000-0005-0000-0000-000009030000}"/>
    <cellStyle name="Comma 10 33" xfId="311" xr:uid="{00000000-0005-0000-0000-00000A030000}"/>
    <cellStyle name="Comma 10 33 2" xfId="4307" xr:uid="{00000000-0005-0000-0000-00000B030000}"/>
    <cellStyle name="Comma 10 33 2 2" xfId="5616" xr:uid="{00000000-0005-0000-0000-00000C030000}"/>
    <cellStyle name="Comma 10 34" xfId="312" xr:uid="{00000000-0005-0000-0000-00000D030000}"/>
    <cellStyle name="Comma 10 34 2" xfId="4308" xr:uid="{00000000-0005-0000-0000-00000E030000}"/>
    <cellStyle name="Comma 10 34 2 2" xfId="5617" xr:uid="{00000000-0005-0000-0000-00000F030000}"/>
    <cellStyle name="Comma 10 35" xfId="313" xr:uid="{00000000-0005-0000-0000-000010030000}"/>
    <cellStyle name="Comma 10 35 2" xfId="4309" xr:uid="{00000000-0005-0000-0000-000011030000}"/>
    <cellStyle name="Comma 10 35 2 2" xfId="5618" xr:uid="{00000000-0005-0000-0000-000012030000}"/>
    <cellStyle name="Comma 10 36" xfId="314" xr:uid="{00000000-0005-0000-0000-000013030000}"/>
    <cellStyle name="Comma 10 36 2" xfId="4310" xr:uid="{00000000-0005-0000-0000-000014030000}"/>
    <cellStyle name="Comma 10 36 2 2" xfId="5619" xr:uid="{00000000-0005-0000-0000-000015030000}"/>
    <cellStyle name="Comma 10 37" xfId="315" xr:uid="{00000000-0005-0000-0000-000016030000}"/>
    <cellStyle name="Comma 10 37 2" xfId="4311" xr:uid="{00000000-0005-0000-0000-000017030000}"/>
    <cellStyle name="Comma 10 37 2 2" xfId="5620" xr:uid="{00000000-0005-0000-0000-000018030000}"/>
    <cellStyle name="Comma 10 38" xfId="316" xr:uid="{00000000-0005-0000-0000-000019030000}"/>
    <cellStyle name="Comma 10 38 2" xfId="4312" xr:uid="{00000000-0005-0000-0000-00001A030000}"/>
    <cellStyle name="Comma 10 38 2 2" xfId="5621" xr:uid="{00000000-0005-0000-0000-00001B030000}"/>
    <cellStyle name="Comma 10 39" xfId="317" xr:uid="{00000000-0005-0000-0000-00001C030000}"/>
    <cellStyle name="Comma 10 39 2" xfId="4313" xr:uid="{00000000-0005-0000-0000-00001D030000}"/>
    <cellStyle name="Comma 10 39 2 2" xfId="5622" xr:uid="{00000000-0005-0000-0000-00001E030000}"/>
    <cellStyle name="Comma 10 4" xfId="318" xr:uid="{00000000-0005-0000-0000-00001F030000}"/>
    <cellStyle name="Comma 10 4 2" xfId="4314" xr:uid="{00000000-0005-0000-0000-000020030000}"/>
    <cellStyle name="Comma 10 4 2 2" xfId="5623" xr:uid="{00000000-0005-0000-0000-000021030000}"/>
    <cellStyle name="Comma 10 40" xfId="319" xr:uid="{00000000-0005-0000-0000-000022030000}"/>
    <cellStyle name="Comma 10 40 2" xfId="4315" xr:uid="{00000000-0005-0000-0000-000023030000}"/>
    <cellStyle name="Comma 10 40 2 2" xfId="5624" xr:uid="{00000000-0005-0000-0000-000024030000}"/>
    <cellStyle name="Comma 10 41" xfId="320" xr:uid="{00000000-0005-0000-0000-000025030000}"/>
    <cellStyle name="Comma 10 41 2" xfId="4316" xr:uid="{00000000-0005-0000-0000-000026030000}"/>
    <cellStyle name="Comma 10 41 2 2" xfId="5625" xr:uid="{00000000-0005-0000-0000-000027030000}"/>
    <cellStyle name="Comma 10 42" xfId="321" xr:uid="{00000000-0005-0000-0000-000028030000}"/>
    <cellStyle name="Comma 10 42 2" xfId="4317" xr:uid="{00000000-0005-0000-0000-000029030000}"/>
    <cellStyle name="Comma 10 42 2 2" xfId="5626" xr:uid="{00000000-0005-0000-0000-00002A030000}"/>
    <cellStyle name="Comma 10 43" xfId="322" xr:uid="{00000000-0005-0000-0000-00002B030000}"/>
    <cellStyle name="Comma 10 43 2" xfId="4318" xr:uid="{00000000-0005-0000-0000-00002C030000}"/>
    <cellStyle name="Comma 10 43 2 2" xfId="5627" xr:uid="{00000000-0005-0000-0000-00002D030000}"/>
    <cellStyle name="Comma 10 44" xfId="323" xr:uid="{00000000-0005-0000-0000-00002E030000}"/>
    <cellStyle name="Comma 10 44 2" xfId="4319" xr:uid="{00000000-0005-0000-0000-00002F030000}"/>
    <cellStyle name="Comma 10 44 2 2" xfId="5628" xr:uid="{00000000-0005-0000-0000-000030030000}"/>
    <cellStyle name="Comma 10 45" xfId="324" xr:uid="{00000000-0005-0000-0000-000031030000}"/>
    <cellStyle name="Comma 10 45 2" xfId="4320" xr:uid="{00000000-0005-0000-0000-000032030000}"/>
    <cellStyle name="Comma 10 45 2 2" xfId="5629" xr:uid="{00000000-0005-0000-0000-000033030000}"/>
    <cellStyle name="Comma 10 46" xfId="325" xr:uid="{00000000-0005-0000-0000-000034030000}"/>
    <cellStyle name="Comma 10 46 2" xfId="4321" xr:uid="{00000000-0005-0000-0000-000035030000}"/>
    <cellStyle name="Comma 10 46 2 2" xfId="5630" xr:uid="{00000000-0005-0000-0000-000036030000}"/>
    <cellStyle name="Comma 10 47" xfId="326" xr:uid="{00000000-0005-0000-0000-000037030000}"/>
    <cellStyle name="Comma 10 47 2" xfId="4322" xr:uid="{00000000-0005-0000-0000-000038030000}"/>
    <cellStyle name="Comma 10 47 2 2" xfId="5631" xr:uid="{00000000-0005-0000-0000-000039030000}"/>
    <cellStyle name="Comma 10 48" xfId="327" xr:uid="{00000000-0005-0000-0000-00003A030000}"/>
    <cellStyle name="Comma 10 48 2" xfId="4323" xr:uid="{00000000-0005-0000-0000-00003B030000}"/>
    <cellStyle name="Comma 10 48 2 2" xfId="5632" xr:uid="{00000000-0005-0000-0000-00003C030000}"/>
    <cellStyle name="Comma 10 49" xfId="328" xr:uid="{00000000-0005-0000-0000-00003D030000}"/>
    <cellStyle name="Comma 10 49 2" xfId="4324" xr:uid="{00000000-0005-0000-0000-00003E030000}"/>
    <cellStyle name="Comma 10 49 2 2" xfId="5633" xr:uid="{00000000-0005-0000-0000-00003F030000}"/>
    <cellStyle name="Comma 10 5" xfId="329" xr:uid="{00000000-0005-0000-0000-000040030000}"/>
    <cellStyle name="Comma 10 5 2" xfId="4325" xr:uid="{00000000-0005-0000-0000-000041030000}"/>
    <cellStyle name="Comma 10 5 2 2" xfId="5634" xr:uid="{00000000-0005-0000-0000-000042030000}"/>
    <cellStyle name="Comma 10 50" xfId="330" xr:uid="{00000000-0005-0000-0000-000043030000}"/>
    <cellStyle name="Comma 10 50 2" xfId="4326" xr:uid="{00000000-0005-0000-0000-000044030000}"/>
    <cellStyle name="Comma 10 50 2 2" xfId="5635" xr:uid="{00000000-0005-0000-0000-000045030000}"/>
    <cellStyle name="Comma 10 51" xfId="331" xr:uid="{00000000-0005-0000-0000-000046030000}"/>
    <cellStyle name="Comma 10 51 2" xfId="4327" xr:uid="{00000000-0005-0000-0000-000047030000}"/>
    <cellStyle name="Comma 10 51 2 2" xfId="5636" xr:uid="{00000000-0005-0000-0000-000048030000}"/>
    <cellStyle name="Comma 10 52" xfId="332" xr:uid="{00000000-0005-0000-0000-000049030000}"/>
    <cellStyle name="Comma 10 52 2" xfId="4328" xr:uid="{00000000-0005-0000-0000-00004A030000}"/>
    <cellStyle name="Comma 10 52 2 2" xfId="5637" xr:uid="{00000000-0005-0000-0000-00004B030000}"/>
    <cellStyle name="Comma 10 53" xfId="333" xr:uid="{00000000-0005-0000-0000-00004C030000}"/>
    <cellStyle name="Comma 10 53 2" xfId="4329" xr:uid="{00000000-0005-0000-0000-00004D030000}"/>
    <cellStyle name="Comma 10 53 2 2" xfId="5638" xr:uid="{00000000-0005-0000-0000-00004E030000}"/>
    <cellStyle name="Comma 10 54" xfId="334" xr:uid="{00000000-0005-0000-0000-00004F030000}"/>
    <cellStyle name="Comma 10 54 2" xfId="4330" xr:uid="{00000000-0005-0000-0000-000050030000}"/>
    <cellStyle name="Comma 10 54 2 2" xfId="5639" xr:uid="{00000000-0005-0000-0000-000051030000}"/>
    <cellStyle name="Comma 10 55" xfId="335" xr:uid="{00000000-0005-0000-0000-000052030000}"/>
    <cellStyle name="Comma 10 55 2" xfId="4331" xr:uid="{00000000-0005-0000-0000-000053030000}"/>
    <cellStyle name="Comma 10 55 2 2" xfId="5640" xr:uid="{00000000-0005-0000-0000-000054030000}"/>
    <cellStyle name="Comma 10 56" xfId="336" xr:uid="{00000000-0005-0000-0000-000055030000}"/>
    <cellStyle name="Comma 10 56 2" xfId="4332" xr:uid="{00000000-0005-0000-0000-000056030000}"/>
    <cellStyle name="Comma 10 56 2 2" xfId="5641" xr:uid="{00000000-0005-0000-0000-000057030000}"/>
    <cellStyle name="Comma 10 57" xfId="337" xr:uid="{00000000-0005-0000-0000-000058030000}"/>
    <cellStyle name="Comma 10 57 2" xfId="4333" xr:uid="{00000000-0005-0000-0000-000059030000}"/>
    <cellStyle name="Comma 10 57 2 2" xfId="5642" xr:uid="{00000000-0005-0000-0000-00005A030000}"/>
    <cellStyle name="Comma 10 58" xfId="338" xr:uid="{00000000-0005-0000-0000-00005B030000}"/>
    <cellStyle name="Comma 10 58 2" xfId="4334" xr:uid="{00000000-0005-0000-0000-00005C030000}"/>
    <cellStyle name="Comma 10 58 2 2" xfId="5643" xr:uid="{00000000-0005-0000-0000-00005D030000}"/>
    <cellStyle name="Comma 10 59" xfId="339" xr:uid="{00000000-0005-0000-0000-00005E030000}"/>
    <cellStyle name="Comma 10 59 2" xfId="4335" xr:uid="{00000000-0005-0000-0000-00005F030000}"/>
    <cellStyle name="Comma 10 59 2 2" xfId="5644" xr:uid="{00000000-0005-0000-0000-000060030000}"/>
    <cellStyle name="Comma 10 6" xfId="340" xr:uid="{00000000-0005-0000-0000-000061030000}"/>
    <cellStyle name="Comma 10 6 2" xfId="4336" xr:uid="{00000000-0005-0000-0000-000062030000}"/>
    <cellStyle name="Comma 10 6 2 2" xfId="5645" xr:uid="{00000000-0005-0000-0000-000063030000}"/>
    <cellStyle name="Comma 10 60" xfId="341" xr:uid="{00000000-0005-0000-0000-000064030000}"/>
    <cellStyle name="Comma 10 60 2" xfId="4337" xr:uid="{00000000-0005-0000-0000-000065030000}"/>
    <cellStyle name="Comma 10 60 2 2" xfId="5646" xr:uid="{00000000-0005-0000-0000-000066030000}"/>
    <cellStyle name="Comma 10 61" xfId="342" xr:uid="{00000000-0005-0000-0000-000067030000}"/>
    <cellStyle name="Comma 10 61 2" xfId="4338" xr:uid="{00000000-0005-0000-0000-000068030000}"/>
    <cellStyle name="Comma 10 61 2 2" xfId="5647" xr:uid="{00000000-0005-0000-0000-000069030000}"/>
    <cellStyle name="Comma 10 62" xfId="343" xr:uid="{00000000-0005-0000-0000-00006A030000}"/>
    <cellStyle name="Comma 10 62 2" xfId="4339" xr:uid="{00000000-0005-0000-0000-00006B030000}"/>
    <cellStyle name="Comma 10 62 2 2" xfId="5648" xr:uid="{00000000-0005-0000-0000-00006C030000}"/>
    <cellStyle name="Comma 10 63" xfId="344" xr:uid="{00000000-0005-0000-0000-00006D030000}"/>
    <cellStyle name="Comma 10 63 2" xfId="4340" xr:uid="{00000000-0005-0000-0000-00006E030000}"/>
    <cellStyle name="Comma 10 63 2 2" xfId="5649" xr:uid="{00000000-0005-0000-0000-00006F030000}"/>
    <cellStyle name="Comma 10 64" xfId="345" xr:uid="{00000000-0005-0000-0000-000070030000}"/>
    <cellStyle name="Comma 10 64 2" xfId="4341" xr:uid="{00000000-0005-0000-0000-000071030000}"/>
    <cellStyle name="Comma 10 64 2 2" xfId="5650" xr:uid="{00000000-0005-0000-0000-000072030000}"/>
    <cellStyle name="Comma 10 65" xfId="4281" xr:uid="{00000000-0005-0000-0000-000073030000}"/>
    <cellStyle name="Comma 10 65 2" xfId="5590" xr:uid="{00000000-0005-0000-0000-000074030000}"/>
    <cellStyle name="Comma 10 7" xfId="346" xr:uid="{00000000-0005-0000-0000-000075030000}"/>
    <cellStyle name="Comma 10 7 2" xfId="4342" xr:uid="{00000000-0005-0000-0000-000076030000}"/>
    <cellStyle name="Comma 10 7 2 2" xfId="5651" xr:uid="{00000000-0005-0000-0000-000077030000}"/>
    <cellStyle name="Comma 10 8" xfId="347" xr:uid="{00000000-0005-0000-0000-000078030000}"/>
    <cellStyle name="Comma 10 8 2" xfId="4343" xr:uid="{00000000-0005-0000-0000-000079030000}"/>
    <cellStyle name="Comma 10 8 2 2" xfId="5652" xr:uid="{00000000-0005-0000-0000-00007A030000}"/>
    <cellStyle name="Comma 10 9" xfId="348" xr:uid="{00000000-0005-0000-0000-00007B030000}"/>
    <cellStyle name="Comma 10 9 2" xfId="4344" xr:uid="{00000000-0005-0000-0000-00007C030000}"/>
    <cellStyle name="Comma 10 9 2 2" xfId="5653" xr:uid="{00000000-0005-0000-0000-00007D030000}"/>
    <cellStyle name="Comma 11" xfId="349" xr:uid="{00000000-0005-0000-0000-00007E030000}"/>
    <cellStyle name="Comma 11 2" xfId="350" xr:uid="{00000000-0005-0000-0000-00007F030000}"/>
    <cellStyle name="Comma 11 2 2" xfId="4346" xr:uid="{00000000-0005-0000-0000-000080030000}"/>
    <cellStyle name="Comma 11 2 2 2" xfId="5655" xr:uid="{00000000-0005-0000-0000-000081030000}"/>
    <cellStyle name="Comma 11 3" xfId="351" xr:uid="{00000000-0005-0000-0000-000082030000}"/>
    <cellStyle name="Comma 11 3 2" xfId="4347" xr:uid="{00000000-0005-0000-0000-000083030000}"/>
    <cellStyle name="Comma 11 3 2 2" xfId="5656" xr:uid="{00000000-0005-0000-0000-000084030000}"/>
    <cellStyle name="Comma 11 4" xfId="352" xr:uid="{00000000-0005-0000-0000-000085030000}"/>
    <cellStyle name="Comma 11 4 2" xfId="4348" xr:uid="{00000000-0005-0000-0000-000086030000}"/>
    <cellStyle name="Comma 11 4 2 2" xfId="5657" xr:uid="{00000000-0005-0000-0000-000087030000}"/>
    <cellStyle name="Comma 11 5" xfId="353" xr:uid="{00000000-0005-0000-0000-000088030000}"/>
    <cellStyle name="Comma 11 5 2" xfId="4349" xr:uid="{00000000-0005-0000-0000-000089030000}"/>
    <cellStyle name="Comma 11 5 2 2" xfId="5658" xr:uid="{00000000-0005-0000-0000-00008A030000}"/>
    <cellStyle name="Comma 11 6" xfId="354" xr:uid="{00000000-0005-0000-0000-00008B030000}"/>
    <cellStyle name="Comma 11 6 2" xfId="4350" xr:uid="{00000000-0005-0000-0000-00008C030000}"/>
    <cellStyle name="Comma 11 6 2 2" xfId="5659" xr:uid="{00000000-0005-0000-0000-00008D030000}"/>
    <cellStyle name="Comma 11 7" xfId="355" xr:uid="{00000000-0005-0000-0000-00008E030000}"/>
    <cellStyle name="Comma 11 7 2" xfId="4351" xr:uid="{00000000-0005-0000-0000-00008F030000}"/>
    <cellStyle name="Comma 11 7 2 2" xfId="5660" xr:uid="{00000000-0005-0000-0000-000090030000}"/>
    <cellStyle name="Comma 11 8" xfId="4345" xr:uid="{00000000-0005-0000-0000-000091030000}"/>
    <cellStyle name="Comma 11 8 2" xfId="5654" xr:uid="{00000000-0005-0000-0000-000092030000}"/>
    <cellStyle name="Comma 12" xfId="356" xr:uid="{00000000-0005-0000-0000-000093030000}"/>
    <cellStyle name="Comma 12 2" xfId="357" xr:uid="{00000000-0005-0000-0000-000094030000}"/>
    <cellStyle name="Comma 12 2 2" xfId="4353" xr:uid="{00000000-0005-0000-0000-000095030000}"/>
    <cellStyle name="Comma 12 2 2 2" xfId="5662" xr:uid="{00000000-0005-0000-0000-000096030000}"/>
    <cellStyle name="Comma 12 3" xfId="358" xr:uid="{00000000-0005-0000-0000-000097030000}"/>
    <cellStyle name="Comma 12 3 2" xfId="4354" xr:uid="{00000000-0005-0000-0000-000098030000}"/>
    <cellStyle name="Comma 12 3 2 2" xfId="5663" xr:uid="{00000000-0005-0000-0000-000099030000}"/>
    <cellStyle name="Comma 12 4" xfId="359" xr:uid="{00000000-0005-0000-0000-00009A030000}"/>
    <cellStyle name="Comma 12 4 2" xfId="4355" xr:uid="{00000000-0005-0000-0000-00009B030000}"/>
    <cellStyle name="Comma 12 4 2 2" xfId="5664" xr:uid="{00000000-0005-0000-0000-00009C030000}"/>
    <cellStyle name="Comma 12 5" xfId="360" xr:uid="{00000000-0005-0000-0000-00009D030000}"/>
    <cellStyle name="Comma 12 5 2" xfId="4356" xr:uid="{00000000-0005-0000-0000-00009E030000}"/>
    <cellStyle name="Comma 12 5 2 2" xfId="5665" xr:uid="{00000000-0005-0000-0000-00009F030000}"/>
    <cellStyle name="Comma 12 6" xfId="361" xr:uid="{00000000-0005-0000-0000-0000A0030000}"/>
    <cellStyle name="Comma 12 6 2" xfId="4357" xr:uid="{00000000-0005-0000-0000-0000A1030000}"/>
    <cellStyle name="Comma 12 6 2 2" xfId="5666" xr:uid="{00000000-0005-0000-0000-0000A2030000}"/>
    <cellStyle name="Comma 12 7" xfId="362" xr:uid="{00000000-0005-0000-0000-0000A3030000}"/>
    <cellStyle name="Comma 12 7 2" xfId="4358" xr:uid="{00000000-0005-0000-0000-0000A4030000}"/>
    <cellStyle name="Comma 12 7 2 2" xfId="5667" xr:uid="{00000000-0005-0000-0000-0000A5030000}"/>
    <cellStyle name="Comma 12 8" xfId="4352" xr:uid="{00000000-0005-0000-0000-0000A6030000}"/>
    <cellStyle name="Comma 12 8 2" xfId="5661" xr:uid="{00000000-0005-0000-0000-0000A7030000}"/>
    <cellStyle name="Comma 13" xfId="363" xr:uid="{00000000-0005-0000-0000-0000A8030000}"/>
    <cellStyle name="Comma 13 10" xfId="364" xr:uid="{00000000-0005-0000-0000-0000A9030000}"/>
    <cellStyle name="Comma 13 10 2" xfId="4360" xr:uid="{00000000-0005-0000-0000-0000AA030000}"/>
    <cellStyle name="Comma 13 10 2 2" xfId="5669" xr:uid="{00000000-0005-0000-0000-0000AB030000}"/>
    <cellStyle name="Comma 13 11" xfId="365" xr:uid="{00000000-0005-0000-0000-0000AC030000}"/>
    <cellStyle name="Comma 13 11 2" xfId="4361" xr:uid="{00000000-0005-0000-0000-0000AD030000}"/>
    <cellStyle name="Comma 13 11 2 2" xfId="5670" xr:uid="{00000000-0005-0000-0000-0000AE030000}"/>
    <cellStyle name="Comma 13 12" xfId="366" xr:uid="{00000000-0005-0000-0000-0000AF030000}"/>
    <cellStyle name="Comma 13 12 2" xfId="4362" xr:uid="{00000000-0005-0000-0000-0000B0030000}"/>
    <cellStyle name="Comma 13 12 2 2" xfId="5671" xr:uid="{00000000-0005-0000-0000-0000B1030000}"/>
    <cellStyle name="Comma 13 13" xfId="367" xr:uid="{00000000-0005-0000-0000-0000B2030000}"/>
    <cellStyle name="Comma 13 13 2" xfId="4363" xr:uid="{00000000-0005-0000-0000-0000B3030000}"/>
    <cellStyle name="Comma 13 13 2 2" xfId="5672" xr:uid="{00000000-0005-0000-0000-0000B4030000}"/>
    <cellStyle name="Comma 13 14" xfId="368" xr:uid="{00000000-0005-0000-0000-0000B5030000}"/>
    <cellStyle name="Comma 13 14 2" xfId="4364" xr:uid="{00000000-0005-0000-0000-0000B6030000}"/>
    <cellStyle name="Comma 13 14 2 2" xfId="5673" xr:uid="{00000000-0005-0000-0000-0000B7030000}"/>
    <cellStyle name="Comma 13 15" xfId="369" xr:uid="{00000000-0005-0000-0000-0000B8030000}"/>
    <cellStyle name="Comma 13 15 2" xfId="4365" xr:uid="{00000000-0005-0000-0000-0000B9030000}"/>
    <cellStyle name="Comma 13 15 2 2" xfId="5674" xr:uid="{00000000-0005-0000-0000-0000BA030000}"/>
    <cellStyle name="Comma 13 16" xfId="370" xr:uid="{00000000-0005-0000-0000-0000BB030000}"/>
    <cellStyle name="Comma 13 16 2" xfId="4366" xr:uid="{00000000-0005-0000-0000-0000BC030000}"/>
    <cellStyle name="Comma 13 16 2 2" xfId="5675" xr:uid="{00000000-0005-0000-0000-0000BD030000}"/>
    <cellStyle name="Comma 13 17" xfId="371" xr:uid="{00000000-0005-0000-0000-0000BE030000}"/>
    <cellStyle name="Comma 13 17 2" xfId="4367" xr:uid="{00000000-0005-0000-0000-0000BF030000}"/>
    <cellStyle name="Comma 13 17 2 2" xfId="5676" xr:uid="{00000000-0005-0000-0000-0000C0030000}"/>
    <cellStyle name="Comma 13 18" xfId="372" xr:uid="{00000000-0005-0000-0000-0000C1030000}"/>
    <cellStyle name="Comma 13 18 2" xfId="4368" xr:uid="{00000000-0005-0000-0000-0000C2030000}"/>
    <cellStyle name="Comma 13 18 2 2" xfId="5677" xr:uid="{00000000-0005-0000-0000-0000C3030000}"/>
    <cellStyle name="Comma 13 19" xfId="373" xr:uid="{00000000-0005-0000-0000-0000C4030000}"/>
    <cellStyle name="Comma 13 19 2" xfId="4369" xr:uid="{00000000-0005-0000-0000-0000C5030000}"/>
    <cellStyle name="Comma 13 19 2 2" xfId="5678" xr:uid="{00000000-0005-0000-0000-0000C6030000}"/>
    <cellStyle name="Comma 13 2" xfId="374" xr:uid="{00000000-0005-0000-0000-0000C7030000}"/>
    <cellStyle name="Comma 13 2 2" xfId="4370" xr:uid="{00000000-0005-0000-0000-0000C8030000}"/>
    <cellStyle name="Comma 13 2 2 2" xfId="5679" xr:uid="{00000000-0005-0000-0000-0000C9030000}"/>
    <cellStyle name="Comma 13 20" xfId="375" xr:uid="{00000000-0005-0000-0000-0000CA030000}"/>
    <cellStyle name="Comma 13 20 2" xfId="4371" xr:uid="{00000000-0005-0000-0000-0000CB030000}"/>
    <cellStyle name="Comma 13 20 2 2" xfId="5680" xr:uid="{00000000-0005-0000-0000-0000CC030000}"/>
    <cellStyle name="Comma 13 21" xfId="376" xr:uid="{00000000-0005-0000-0000-0000CD030000}"/>
    <cellStyle name="Comma 13 21 2" xfId="4372" xr:uid="{00000000-0005-0000-0000-0000CE030000}"/>
    <cellStyle name="Comma 13 21 2 2" xfId="5681" xr:uid="{00000000-0005-0000-0000-0000CF030000}"/>
    <cellStyle name="Comma 13 22" xfId="377" xr:uid="{00000000-0005-0000-0000-0000D0030000}"/>
    <cellStyle name="Comma 13 22 2" xfId="4373" xr:uid="{00000000-0005-0000-0000-0000D1030000}"/>
    <cellStyle name="Comma 13 22 2 2" xfId="5682" xr:uid="{00000000-0005-0000-0000-0000D2030000}"/>
    <cellStyle name="Comma 13 23" xfId="378" xr:uid="{00000000-0005-0000-0000-0000D3030000}"/>
    <cellStyle name="Comma 13 23 2" xfId="4374" xr:uid="{00000000-0005-0000-0000-0000D4030000}"/>
    <cellStyle name="Comma 13 23 2 2" xfId="5683" xr:uid="{00000000-0005-0000-0000-0000D5030000}"/>
    <cellStyle name="Comma 13 24" xfId="379" xr:uid="{00000000-0005-0000-0000-0000D6030000}"/>
    <cellStyle name="Comma 13 24 2" xfId="4375" xr:uid="{00000000-0005-0000-0000-0000D7030000}"/>
    <cellStyle name="Comma 13 24 2 2" xfId="5684" xr:uid="{00000000-0005-0000-0000-0000D8030000}"/>
    <cellStyle name="Comma 13 25" xfId="380" xr:uid="{00000000-0005-0000-0000-0000D9030000}"/>
    <cellStyle name="Comma 13 25 2" xfId="4376" xr:uid="{00000000-0005-0000-0000-0000DA030000}"/>
    <cellStyle name="Comma 13 25 2 2" xfId="5685" xr:uid="{00000000-0005-0000-0000-0000DB030000}"/>
    <cellStyle name="Comma 13 26" xfId="381" xr:uid="{00000000-0005-0000-0000-0000DC030000}"/>
    <cellStyle name="Comma 13 26 2" xfId="4377" xr:uid="{00000000-0005-0000-0000-0000DD030000}"/>
    <cellStyle name="Comma 13 26 2 2" xfId="5686" xr:uid="{00000000-0005-0000-0000-0000DE030000}"/>
    <cellStyle name="Comma 13 27" xfId="382" xr:uid="{00000000-0005-0000-0000-0000DF030000}"/>
    <cellStyle name="Comma 13 27 2" xfId="4378" xr:uid="{00000000-0005-0000-0000-0000E0030000}"/>
    <cellStyle name="Comma 13 27 2 2" xfId="5687" xr:uid="{00000000-0005-0000-0000-0000E1030000}"/>
    <cellStyle name="Comma 13 28" xfId="383" xr:uid="{00000000-0005-0000-0000-0000E2030000}"/>
    <cellStyle name="Comma 13 28 2" xfId="4379" xr:uid="{00000000-0005-0000-0000-0000E3030000}"/>
    <cellStyle name="Comma 13 28 2 2" xfId="5688" xr:uid="{00000000-0005-0000-0000-0000E4030000}"/>
    <cellStyle name="Comma 13 29" xfId="384" xr:uid="{00000000-0005-0000-0000-0000E5030000}"/>
    <cellStyle name="Comma 13 29 2" xfId="4380" xr:uid="{00000000-0005-0000-0000-0000E6030000}"/>
    <cellStyle name="Comma 13 29 2 2" xfId="5689" xr:uid="{00000000-0005-0000-0000-0000E7030000}"/>
    <cellStyle name="Comma 13 3" xfId="385" xr:uid="{00000000-0005-0000-0000-0000E8030000}"/>
    <cellStyle name="Comma 13 3 2" xfId="4381" xr:uid="{00000000-0005-0000-0000-0000E9030000}"/>
    <cellStyle name="Comma 13 3 2 2" xfId="5690" xr:uid="{00000000-0005-0000-0000-0000EA030000}"/>
    <cellStyle name="Comma 13 30" xfId="386" xr:uid="{00000000-0005-0000-0000-0000EB030000}"/>
    <cellStyle name="Comma 13 30 2" xfId="4382" xr:uid="{00000000-0005-0000-0000-0000EC030000}"/>
    <cellStyle name="Comma 13 30 2 2" xfId="5691" xr:uid="{00000000-0005-0000-0000-0000ED030000}"/>
    <cellStyle name="Comma 13 31" xfId="387" xr:uid="{00000000-0005-0000-0000-0000EE030000}"/>
    <cellStyle name="Comma 13 31 2" xfId="4383" xr:uid="{00000000-0005-0000-0000-0000EF030000}"/>
    <cellStyle name="Comma 13 31 2 2" xfId="5692" xr:uid="{00000000-0005-0000-0000-0000F0030000}"/>
    <cellStyle name="Comma 13 32" xfId="388" xr:uid="{00000000-0005-0000-0000-0000F1030000}"/>
    <cellStyle name="Comma 13 32 2" xfId="4384" xr:uid="{00000000-0005-0000-0000-0000F2030000}"/>
    <cellStyle name="Comma 13 32 2 2" xfId="5693" xr:uid="{00000000-0005-0000-0000-0000F3030000}"/>
    <cellStyle name="Comma 13 33" xfId="389" xr:uid="{00000000-0005-0000-0000-0000F4030000}"/>
    <cellStyle name="Comma 13 33 2" xfId="4385" xr:uid="{00000000-0005-0000-0000-0000F5030000}"/>
    <cellStyle name="Comma 13 33 2 2" xfId="5694" xr:uid="{00000000-0005-0000-0000-0000F6030000}"/>
    <cellStyle name="Comma 13 34" xfId="390" xr:uid="{00000000-0005-0000-0000-0000F7030000}"/>
    <cellStyle name="Comma 13 34 2" xfId="4386" xr:uid="{00000000-0005-0000-0000-0000F8030000}"/>
    <cellStyle name="Comma 13 34 2 2" xfId="5695" xr:uid="{00000000-0005-0000-0000-0000F9030000}"/>
    <cellStyle name="Comma 13 35" xfId="391" xr:uid="{00000000-0005-0000-0000-0000FA030000}"/>
    <cellStyle name="Comma 13 35 2" xfId="4387" xr:uid="{00000000-0005-0000-0000-0000FB030000}"/>
    <cellStyle name="Comma 13 35 2 2" xfId="5696" xr:uid="{00000000-0005-0000-0000-0000FC030000}"/>
    <cellStyle name="Comma 13 36" xfId="392" xr:uid="{00000000-0005-0000-0000-0000FD030000}"/>
    <cellStyle name="Comma 13 36 2" xfId="4388" xr:uid="{00000000-0005-0000-0000-0000FE030000}"/>
    <cellStyle name="Comma 13 36 2 2" xfId="5697" xr:uid="{00000000-0005-0000-0000-0000FF030000}"/>
    <cellStyle name="Comma 13 37" xfId="393" xr:uid="{00000000-0005-0000-0000-000000040000}"/>
    <cellStyle name="Comma 13 37 2" xfId="4389" xr:uid="{00000000-0005-0000-0000-000001040000}"/>
    <cellStyle name="Comma 13 37 2 2" xfId="5698" xr:uid="{00000000-0005-0000-0000-000002040000}"/>
    <cellStyle name="Comma 13 38" xfId="394" xr:uid="{00000000-0005-0000-0000-000003040000}"/>
    <cellStyle name="Comma 13 38 2" xfId="4390" xr:uid="{00000000-0005-0000-0000-000004040000}"/>
    <cellStyle name="Comma 13 38 2 2" xfId="5699" xr:uid="{00000000-0005-0000-0000-000005040000}"/>
    <cellStyle name="Comma 13 39" xfId="395" xr:uid="{00000000-0005-0000-0000-000006040000}"/>
    <cellStyle name="Comma 13 39 2" xfId="4391" xr:uid="{00000000-0005-0000-0000-000007040000}"/>
    <cellStyle name="Comma 13 39 2 2" xfId="5700" xr:uid="{00000000-0005-0000-0000-000008040000}"/>
    <cellStyle name="Comma 13 4" xfId="396" xr:uid="{00000000-0005-0000-0000-000009040000}"/>
    <cellStyle name="Comma 13 4 2" xfId="4392" xr:uid="{00000000-0005-0000-0000-00000A040000}"/>
    <cellStyle name="Comma 13 4 2 2" xfId="5701" xr:uid="{00000000-0005-0000-0000-00000B040000}"/>
    <cellStyle name="Comma 13 40" xfId="397" xr:uid="{00000000-0005-0000-0000-00000C040000}"/>
    <cellStyle name="Comma 13 40 2" xfId="4393" xr:uid="{00000000-0005-0000-0000-00000D040000}"/>
    <cellStyle name="Comma 13 40 2 2" xfId="5702" xr:uid="{00000000-0005-0000-0000-00000E040000}"/>
    <cellStyle name="Comma 13 41" xfId="398" xr:uid="{00000000-0005-0000-0000-00000F040000}"/>
    <cellStyle name="Comma 13 41 2" xfId="4394" xr:uid="{00000000-0005-0000-0000-000010040000}"/>
    <cellStyle name="Comma 13 41 2 2" xfId="5703" xr:uid="{00000000-0005-0000-0000-000011040000}"/>
    <cellStyle name="Comma 13 42" xfId="399" xr:uid="{00000000-0005-0000-0000-000012040000}"/>
    <cellStyle name="Comma 13 42 2" xfId="4395" xr:uid="{00000000-0005-0000-0000-000013040000}"/>
    <cellStyle name="Comma 13 42 2 2" xfId="5704" xr:uid="{00000000-0005-0000-0000-000014040000}"/>
    <cellStyle name="Comma 13 43" xfId="400" xr:uid="{00000000-0005-0000-0000-000015040000}"/>
    <cellStyle name="Comma 13 43 2" xfId="4396" xr:uid="{00000000-0005-0000-0000-000016040000}"/>
    <cellStyle name="Comma 13 43 2 2" xfId="5705" xr:uid="{00000000-0005-0000-0000-000017040000}"/>
    <cellStyle name="Comma 13 44" xfId="401" xr:uid="{00000000-0005-0000-0000-000018040000}"/>
    <cellStyle name="Comma 13 44 2" xfId="4397" xr:uid="{00000000-0005-0000-0000-000019040000}"/>
    <cellStyle name="Comma 13 44 2 2" xfId="5706" xr:uid="{00000000-0005-0000-0000-00001A040000}"/>
    <cellStyle name="Comma 13 45" xfId="402" xr:uid="{00000000-0005-0000-0000-00001B040000}"/>
    <cellStyle name="Comma 13 45 2" xfId="4398" xr:uid="{00000000-0005-0000-0000-00001C040000}"/>
    <cellStyle name="Comma 13 45 2 2" xfId="5707" xr:uid="{00000000-0005-0000-0000-00001D040000}"/>
    <cellStyle name="Comma 13 46" xfId="403" xr:uid="{00000000-0005-0000-0000-00001E040000}"/>
    <cellStyle name="Comma 13 46 2" xfId="4399" xr:uid="{00000000-0005-0000-0000-00001F040000}"/>
    <cellStyle name="Comma 13 46 2 2" xfId="5708" xr:uid="{00000000-0005-0000-0000-000020040000}"/>
    <cellStyle name="Comma 13 47" xfId="404" xr:uid="{00000000-0005-0000-0000-000021040000}"/>
    <cellStyle name="Comma 13 47 2" xfId="4400" xr:uid="{00000000-0005-0000-0000-000022040000}"/>
    <cellStyle name="Comma 13 47 2 2" xfId="5709" xr:uid="{00000000-0005-0000-0000-000023040000}"/>
    <cellStyle name="Comma 13 48" xfId="405" xr:uid="{00000000-0005-0000-0000-000024040000}"/>
    <cellStyle name="Comma 13 48 2" xfId="4401" xr:uid="{00000000-0005-0000-0000-000025040000}"/>
    <cellStyle name="Comma 13 48 2 2" xfId="5710" xr:uid="{00000000-0005-0000-0000-000026040000}"/>
    <cellStyle name="Comma 13 49" xfId="406" xr:uid="{00000000-0005-0000-0000-000027040000}"/>
    <cellStyle name="Comma 13 49 2" xfId="4402" xr:uid="{00000000-0005-0000-0000-000028040000}"/>
    <cellStyle name="Comma 13 49 2 2" xfId="5711" xr:uid="{00000000-0005-0000-0000-000029040000}"/>
    <cellStyle name="Comma 13 5" xfId="407" xr:uid="{00000000-0005-0000-0000-00002A040000}"/>
    <cellStyle name="Comma 13 5 2" xfId="4403" xr:uid="{00000000-0005-0000-0000-00002B040000}"/>
    <cellStyle name="Comma 13 5 2 2" xfId="5712" xr:uid="{00000000-0005-0000-0000-00002C040000}"/>
    <cellStyle name="Comma 13 50" xfId="408" xr:uid="{00000000-0005-0000-0000-00002D040000}"/>
    <cellStyle name="Comma 13 50 2" xfId="4404" xr:uid="{00000000-0005-0000-0000-00002E040000}"/>
    <cellStyle name="Comma 13 50 2 2" xfId="5713" xr:uid="{00000000-0005-0000-0000-00002F040000}"/>
    <cellStyle name="Comma 13 51" xfId="409" xr:uid="{00000000-0005-0000-0000-000030040000}"/>
    <cellStyle name="Comma 13 51 2" xfId="4405" xr:uid="{00000000-0005-0000-0000-000031040000}"/>
    <cellStyle name="Comma 13 51 2 2" xfId="5714" xr:uid="{00000000-0005-0000-0000-000032040000}"/>
    <cellStyle name="Comma 13 52" xfId="410" xr:uid="{00000000-0005-0000-0000-000033040000}"/>
    <cellStyle name="Comma 13 52 2" xfId="4406" xr:uid="{00000000-0005-0000-0000-000034040000}"/>
    <cellStyle name="Comma 13 52 2 2" xfId="5715" xr:uid="{00000000-0005-0000-0000-000035040000}"/>
    <cellStyle name="Comma 13 53" xfId="411" xr:uid="{00000000-0005-0000-0000-000036040000}"/>
    <cellStyle name="Comma 13 53 2" xfId="4407" xr:uid="{00000000-0005-0000-0000-000037040000}"/>
    <cellStyle name="Comma 13 53 2 2" xfId="5716" xr:uid="{00000000-0005-0000-0000-000038040000}"/>
    <cellStyle name="Comma 13 54" xfId="412" xr:uid="{00000000-0005-0000-0000-000039040000}"/>
    <cellStyle name="Comma 13 54 2" xfId="4408" xr:uid="{00000000-0005-0000-0000-00003A040000}"/>
    <cellStyle name="Comma 13 54 2 2" xfId="5717" xr:uid="{00000000-0005-0000-0000-00003B040000}"/>
    <cellStyle name="Comma 13 55" xfId="413" xr:uid="{00000000-0005-0000-0000-00003C040000}"/>
    <cellStyle name="Comma 13 55 2" xfId="4409" xr:uid="{00000000-0005-0000-0000-00003D040000}"/>
    <cellStyle name="Comma 13 55 2 2" xfId="5718" xr:uid="{00000000-0005-0000-0000-00003E040000}"/>
    <cellStyle name="Comma 13 56" xfId="414" xr:uid="{00000000-0005-0000-0000-00003F040000}"/>
    <cellStyle name="Comma 13 56 2" xfId="4410" xr:uid="{00000000-0005-0000-0000-000040040000}"/>
    <cellStyle name="Comma 13 56 2 2" xfId="5719" xr:uid="{00000000-0005-0000-0000-000041040000}"/>
    <cellStyle name="Comma 13 57" xfId="415" xr:uid="{00000000-0005-0000-0000-000042040000}"/>
    <cellStyle name="Comma 13 57 2" xfId="4411" xr:uid="{00000000-0005-0000-0000-000043040000}"/>
    <cellStyle name="Comma 13 57 2 2" xfId="5720" xr:uid="{00000000-0005-0000-0000-000044040000}"/>
    <cellStyle name="Comma 13 58" xfId="416" xr:uid="{00000000-0005-0000-0000-000045040000}"/>
    <cellStyle name="Comma 13 58 2" xfId="4412" xr:uid="{00000000-0005-0000-0000-000046040000}"/>
    <cellStyle name="Comma 13 58 2 2" xfId="5721" xr:uid="{00000000-0005-0000-0000-000047040000}"/>
    <cellStyle name="Comma 13 59" xfId="417" xr:uid="{00000000-0005-0000-0000-000048040000}"/>
    <cellStyle name="Comma 13 59 2" xfId="4413" xr:uid="{00000000-0005-0000-0000-000049040000}"/>
    <cellStyle name="Comma 13 59 2 2" xfId="5722" xr:uid="{00000000-0005-0000-0000-00004A040000}"/>
    <cellStyle name="Comma 13 6" xfId="418" xr:uid="{00000000-0005-0000-0000-00004B040000}"/>
    <cellStyle name="Comma 13 6 2" xfId="4414" xr:uid="{00000000-0005-0000-0000-00004C040000}"/>
    <cellStyle name="Comma 13 6 2 2" xfId="5723" xr:uid="{00000000-0005-0000-0000-00004D040000}"/>
    <cellStyle name="Comma 13 60" xfId="419" xr:uid="{00000000-0005-0000-0000-00004E040000}"/>
    <cellStyle name="Comma 13 60 2" xfId="4415" xr:uid="{00000000-0005-0000-0000-00004F040000}"/>
    <cellStyle name="Comma 13 60 2 2" xfId="5724" xr:uid="{00000000-0005-0000-0000-000050040000}"/>
    <cellStyle name="Comma 13 61" xfId="420" xr:uid="{00000000-0005-0000-0000-000051040000}"/>
    <cellStyle name="Comma 13 61 2" xfId="4416" xr:uid="{00000000-0005-0000-0000-000052040000}"/>
    <cellStyle name="Comma 13 61 2 2" xfId="5725" xr:uid="{00000000-0005-0000-0000-000053040000}"/>
    <cellStyle name="Comma 13 62" xfId="421" xr:uid="{00000000-0005-0000-0000-000054040000}"/>
    <cellStyle name="Comma 13 62 2" xfId="4417" xr:uid="{00000000-0005-0000-0000-000055040000}"/>
    <cellStyle name="Comma 13 62 2 2" xfId="5726" xr:uid="{00000000-0005-0000-0000-000056040000}"/>
    <cellStyle name="Comma 13 63" xfId="422" xr:uid="{00000000-0005-0000-0000-000057040000}"/>
    <cellStyle name="Comma 13 63 2" xfId="4418" xr:uid="{00000000-0005-0000-0000-000058040000}"/>
    <cellStyle name="Comma 13 63 2 2" xfId="5727" xr:uid="{00000000-0005-0000-0000-000059040000}"/>
    <cellStyle name="Comma 13 64" xfId="423" xr:uid="{00000000-0005-0000-0000-00005A040000}"/>
    <cellStyle name="Comma 13 64 2" xfId="4419" xr:uid="{00000000-0005-0000-0000-00005B040000}"/>
    <cellStyle name="Comma 13 64 2 2" xfId="5728" xr:uid="{00000000-0005-0000-0000-00005C040000}"/>
    <cellStyle name="Comma 13 65" xfId="4359" xr:uid="{00000000-0005-0000-0000-00005D040000}"/>
    <cellStyle name="Comma 13 65 2" xfId="5668" xr:uid="{00000000-0005-0000-0000-00005E040000}"/>
    <cellStyle name="Comma 13 7" xfId="424" xr:uid="{00000000-0005-0000-0000-00005F040000}"/>
    <cellStyle name="Comma 13 7 2" xfId="4420" xr:uid="{00000000-0005-0000-0000-000060040000}"/>
    <cellStyle name="Comma 13 7 2 2" xfId="5729" xr:uid="{00000000-0005-0000-0000-000061040000}"/>
    <cellStyle name="Comma 13 8" xfId="425" xr:uid="{00000000-0005-0000-0000-000062040000}"/>
    <cellStyle name="Comma 13 8 2" xfId="4421" xr:uid="{00000000-0005-0000-0000-000063040000}"/>
    <cellStyle name="Comma 13 8 2 2" xfId="5730" xr:uid="{00000000-0005-0000-0000-000064040000}"/>
    <cellStyle name="Comma 13 9" xfId="426" xr:uid="{00000000-0005-0000-0000-000065040000}"/>
    <cellStyle name="Comma 13 9 2" xfId="4422" xr:uid="{00000000-0005-0000-0000-000066040000}"/>
    <cellStyle name="Comma 13 9 2 2" xfId="5731" xr:uid="{00000000-0005-0000-0000-000067040000}"/>
    <cellStyle name="Comma 14" xfId="427" xr:uid="{00000000-0005-0000-0000-000068040000}"/>
    <cellStyle name="Comma 14 2" xfId="4423" xr:uid="{00000000-0005-0000-0000-000069040000}"/>
    <cellStyle name="Comma 14 2 2" xfId="5732" xr:uid="{00000000-0005-0000-0000-00006A040000}"/>
    <cellStyle name="Comma 15" xfId="428" xr:uid="{00000000-0005-0000-0000-00006B040000}"/>
    <cellStyle name="Comma 15 2" xfId="429" xr:uid="{00000000-0005-0000-0000-00006C040000}"/>
    <cellStyle name="Comma 15 2 2" xfId="4425" xr:uid="{00000000-0005-0000-0000-00006D040000}"/>
    <cellStyle name="Comma 15 2 2 2" xfId="5734" xr:uid="{00000000-0005-0000-0000-00006E040000}"/>
    <cellStyle name="Comma 15 3" xfId="430" xr:uid="{00000000-0005-0000-0000-00006F040000}"/>
    <cellStyle name="Comma 15 3 2" xfId="4426" xr:uid="{00000000-0005-0000-0000-000070040000}"/>
    <cellStyle name="Comma 15 3 2 2" xfId="5735" xr:uid="{00000000-0005-0000-0000-000071040000}"/>
    <cellStyle name="Comma 15 4" xfId="4424" xr:uid="{00000000-0005-0000-0000-000072040000}"/>
    <cellStyle name="Comma 15 4 2" xfId="5733" xr:uid="{00000000-0005-0000-0000-000073040000}"/>
    <cellStyle name="Comma 16" xfId="431" xr:uid="{00000000-0005-0000-0000-000074040000}"/>
    <cellStyle name="Comma 16 2" xfId="4427" xr:uid="{00000000-0005-0000-0000-000075040000}"/>
    <cellStyle name="Comma 16 2 2" xfId="5736" xr:uid="{00000000-0005-0000-0000-000076040000}"/>
    <cellStyle name="Comma 17" xfId="432" xr:uid="{00000000-0005-0000-0000-000077040000}"/>
    <cellStyle name="Comma 17 2" xfId="4428" xr:uid="{00000000-0005-0000-0000-000078040000}"/>
    <cellStyle name="Comma 17 2 2" xfId="5737" xr:uid="{00000000-0005-0000-0000-000079040000}"/>
    <cellStyle name="Comma 18" xfId="433" xr:uid="{00000000-0005-0000-0000-00007A040000}"/>
    <cellStyle name="Comma 18 2" xfId="4429" xr:uid="{00000000-0005-0000-0000-00007B040000}"/>
    <cellStyle name="Comma 18 2 2" xfId="5738" xr:uid="{00000000-0005-0000-0000-00007C040000}"/>
    <cellStyle name="Comma 19" xfId="434" xr:uid="{00000000-0005-0000-0000-00007D040000}"/>
    <cellStyle name="Comma 19 2" xfId="4430" xr:uid="{00000000-0005-0000-0000-00007E040000}"/>
    <cellStyle name="Comma 19 2 2" xfId="5739" xr:uid="{00000000-0005-0000-0000-00007F040000}"/>
    <cellStyle name="Comma 2" xfId="9" xr:uid="{00000000-0005-0000-0000-000080040000}"/>
    <cellStyle name="Comma 2 10" xfId="436" xr:uid="{00000000-0005-0000-0000-000081040000}"/>
    <cellStyle name="Comma 2 10 2" xfId="4432" xr:uid="{00000000-0005-0000-0000-000082040000}"/>
    <cellStyle name="Comma 2 10 2 2" xfId="5741" xr:uid="{00000000-0005-0000-0000-000083040000}"/>
    <cellStyle name="Comma 2 11" xfId="437" xr:uid="{00000000-0005-0000-0000-000084040000}"/>
    <cellStyle name="Comma 2 11 2" xfId="4433" xr:uid="{00000000-0005-0000-0000-000085040000}"/>
    <cellStyle name="Comma 2 11 2 2" xfId="5742" xr:uid="{00000000-0005-0000-0000-000086040000}"/>
    <cellStyle name="Comma 2 12" xfId="438" xr:uid="{00000000-0005-0000-0000-000087040000}"/>
    <cellStyle name="Comma 2 12 2" xfId="4434" xr:uid="{00000000-0005-0000-0000-000088040000}"/>
    <cellStyle name="Comma 2 12 2 2" xfId="5743" xr:uid="{00000000-0005-0000-0000-000089040000}"/>
    <cellStyle name="Comma 2 13" xfId="439" xr:uid="{00000000-0005-0000-0000-00008A040000}"/>
    <cellStyle name="Comma 2 13 2" xfId="4435" xr:uid="{00000000-0005-0000-0000-00008B040000}"/>
    <cellStyle name="Comma 2 13 2 2" xfId="5744" xr:uid="{00000000-0005-0000-0000-00008C040000}"/>
    <cellStyle name="Comma 2 14" xfId="440" xr:uid="{00000000-0005-0000-0000-00008D040000}"/>
    <cellStyle name="Comma 2 14 2" xfId="4436" xr:uid="{00000000-0005-0000-0000-00008E040000}"/>
    <cellStyle name="Comma 2 14 2 2" xfId="5745" xr:uid="{00000000-0005-0000-0000-00008F040000}"/>
    <cellStyle name="Comma 2 15" xfId="435" xr:uid="{00000000-0005-0000-0000-000090040000}"/>
    <cellStyle name="Comma 2 15 2" xfId="4431" xr:uid="{00000000-0005-0000-0000-000091040000}"/>
    <cellStyle name="Comma 2 15 2 2" xfId="5740" xr:uid="{00000000-0005-0000-0000-000092040000}"/>
    <cellStyle name="Comma 2 16" xfId="194" xr:uid="{00000000-0005-0000-0000-000093040000}"/>
    <cellStyle name="Comma 2 16 2" xfId="1605" xr:uid="{00000000-0005-0000-0000-000094040000}"/>
    <cellStyle name="Comma 2 16 2 2" xfId="1876" xr:uid="{00000000-0005-0000-0000-000095040000}"/>
    <cellStyle name="Comma 2 16 2 2 2" xfId="2831" xr:uid="{00000000-0005-0000-0000-000096040000}"/>
    <cellStyle name="Comma 2 16 2 2 2 2" xfId="5198" xr:uid="{00000000-0005-0000-0000-000097040000}"/>
    <cellStyle name="Comma 2 16 2 2 2 2 2" xfId="6506" xr:uid="{00000000-0005-0000-0000-000098040000}"/>
    <cellStyle name="Comma 2 16 2 2 3" xfId="4913" xr:uid="{00000000-0005-0000-0000-000099040000}"/>
    <cellStyle name="Comma 2 16 2 2 3 2" xfId="6221" xr:uid="{00000000-0005-0000-0000-00009A040000}"/>
    <cellStyle name="Comma 2 16 2 3" xfId="2089" xr:uid="{00000000-0005-0000-0000-00009B040000}"/>
    <cellStyle name="Comma 2 16 2 3 2" xfId="3033" xr:uid="{00000000-0005-0000-0000-00009C040000}"/>
    <cellStyle name="Comma 2 16 2 3 2 2" xfId="5259" xr:uid="{00000000-0005-0000-0000-00009D040000}"/>
    <cellStyle name="Comma 2 16 2 3 2 2 2" xfId="6567" xr:uid="{00000000-0005-0000-0000-00009E040000}"/>
    <cellStyle name="Comma 2 16 2 3 3" xfId="4978" xr:uid="{00000000-0005-0000-0000-00009F040000}"/>
    <cellStyle name="Comma 2 16 2 3 3 2" xfId="6286" xr:uid="{00000000-0005-0000-0000-0000A0040000}"/>
    <cellStyle name="Comma 2 16 2 4" xfId="2433" xr:uid="{00000000-0005-0000-0000-0000A1040000}"/>
    <cellStyle name="Comma 2 16 2 4 2" xfId="3341" xr:uid="{00000000-0005-0000-0000-0000A2040000}"/>
    <cellStyle name="Comma 2 16 2 4 2 2" xfId="5353" xr:uid="{00000000-0005-0000-0000-0000A3040000}"/>
    <cellStyle name="Comma 2 16 2 4 2 2 2" xfId="6661" xr:uid="{00000000-0005-0000-0000-0000A4040000}"/>
    <cellStyle name="Comma 2 16 2 4 3" xfId="5078" xr:uid="{00000000-0005-0000-0000-0000A5040000}"/>
    <cellStyle name="Comma 2 16 2 4 3 2" xfId="6386" xr:uid="{00000000-0005-0000-0000-0000A6040000}"/>
    <cellStyle name="Comma 2 16 2 5" xfId="2698" xr:uid="{00000000-0005-0000-0000-0000A7040000}"/>
    <cellStyle name="Comma 2 16 2 5 2" xfId="5158" xr:uid="{00000000-0005-0000-0000-0000A8040000}"/>
    <cellStyle name="Comma 2 16 2 5 2 2" xfId="6466" xr:uid="{00000000-0005-0000-0000-0000A9040000}"/>
    <cellStyle name="Comma 2 16 2 6" xfId="4823" xr:uid="{00000000-0005-0000-0000-0000AA040000}"/>
    <cellStyle name="Comma 2 16 2 6 2" xfId="6132" xr:uid="{00000000-0005-0000-0000-0000AB040000}"/>
    <cellStyle name="Comma 2 16 3" xfId="1868" xr:uid="{00000000-0005-0000-0000-0000AC040000}"/>
    <cellStyle name="Comma 2 16 3 2" xfId="2424" xr:uid="{00000000-0005-0000-0000-0000AD040000}"/>
    <cellStyle name="Comma 2 16 3 2 2" xfId="3333" xr:uid="{00000000-0005-0000-0000-0000AE040000}"/>
    <cellStyle name="Comma 2 16 3 2 2 2" xfId="5351" xr:uid="{00000000-0005-0000-0000-0000AF040000}"/>
    <cellStyle name="Comma 2 16 3 2 2 2 2" xfId="6659" xr:uid="{00000000-0005-0000-0000-0000B0040000}"/>
    <cellStyle name="Comma 2 16 3 2 3" xfId="5076" xr:uid="{00000000-0005-0000-0000-0000B1040000}"/>
    <cellStyle name="Comma 2 16 3 2 3 2" xfId="6384" xr:uid="{00000000-0005-0000-0000-0000B2040000}"/>
    <cellStyle name="Comma 2 16 3 3" xfId="2823" xr:uid="{00000000-0005-0000-0000-0000B3040000}"/>
    <cellStyle name="Comma 2 16 3 3 2" xfId="5196" xr:uid="{00000000-0005-0000-0000-0000B4040000}"/>
    <cellStyle name="Comma 2 16 3 3 2 2" xfId="6504" xr:uid="{00000000-0005-0000-0000-0000B5040000}"/>
    <cellStyle name="Comma 2 16 3 4" xfId="4911" xr:uid="{00000000-0005-0000-0000-0000B6040000}"/>
    <cellStyle name="Comma 2 16 3 4 2" xfId="6219" xr:uid="{00000000-0005-0000-0000-0000B7040000}"/>
    <cellStyle name="Comma 2 16 4" xfId="2081" xr:uid="{00000000-0005-0000-0000-0000B8040000}"/>
    <cellStyle name="Comma 2 16 4 2" xfId="3025" xr:uid="{00000000-0005-0000-0000-0000B9040000}"/>
    <cellStyle name="Comma 2 16 4 2 2" xfId="5257" xr:uid="{00000000-0005-0000-0000-0000BA040000}"/>
    <cellStyle name="Comma 2 16 4 2 2 2" xfId="6565" xr:uid="{00000000-0005-0000-0000-0000BB040000}"/>
    <cellStyle name="Comma 2 16 4 3" xfId="4976" xr:uid="{00000000-0005-0000-0000-0000BC040000}"/>
    <cellStyle name="Comma 2 16 4 3 2" xfId="6284" xr:uid="{00000000-0005-0000-0000-0000BD040000}"/>
    <cellStyle name="Comma 2 16 5" xfId="2209" xr:uid="{00000000-0005-0000-0000-0000BE040000}"/>
    <cellStyle name="Comma 2 16 5 2" xfId="3141" xr:uid="{00000000-0005-0000-0000-0000BF040000}"/>
    <cellStyle name="Comma 2 16 5 2 2" xfId="5292" xr:uid="{00000000-0005-0000-0000-0000C0040000}"/>
    <cellStyle name="Comma 2 16 5 2 2 2" xfId="6600" xr:uid="{00000000-0005-0000-0000-0000C1040000}"/>
    <cellStyle name="Comma 2 16 5 3" xfId="5012" xr:uid="{00000000-0005-0000-0000-0000C2040000}"/>
    <cellStyle name="Comma 2 16 5 3 2" xfId="6320" xr:uid="{00000000-0005-0000-0000-0000C3040000}"/>
    <cellStyle name="Comma 2 16 6" xfId="2690" xr:uid="{00000000-0005-0000-0000-0000C4040000}"/>
    <cellStyle name="Comma 2 16 6 2" xfId="5156" xr:uid="{00000000-0005-0000-0000-0000C5040000}"/>
    <cellStyle name="Comma 2 16 6 2 2" xfId="6464" xr:uid="{00000000-0005-0000-0000-0000C6040000}"/>
    <cellStyle name="Comma 2 16 7" xfId="4280" xr:uid="{00000000-0005-0000-0000-0000C7040000}"/>
    <cellStyle name="Comma 2 16 7 2" xfId="5589" xr:uid="{00000000-0005-0000-0000-0000C8040000}"/>
    <cellStyle name="Comma 2 17" xfId="1602" xr:uid="{00000000-0005-0000-0000-0000C9040000}"/>
    <cellStyle name="Comma 2 17 2" xfId="1873" xr:uid="{00000000-0005-0000-0000-0000CA040000}"/>
    <cellStyle name="Comma 2 17 2 2" xfId="2430" xr:uid="{00000000-0005-0000-0000-0000CB040000}"/>
    <cellStyle name="Comma 2 17 2 2 2" xfId="3338" xr:uid="{00000000-0005-0000-0000-0000CC040000}"/>
    <cellStyle name="Comma 2 17 2 2 2 2" xfId="5352" xr:uid="{00000000-0005-0000-0000-0000CD040000}"/>
    <cellStyle name="Comma 2 17 2 2 2 2 2" xfId="6660" xr:uid="{00000000-0005-0000-0000-0000CE040000}"/>
    <cellStyle name="Comma 2 17 2 2 3" xfId="5077" xr:uid="{00000000-0005-0000-0000-0000CF040000}"/>
    <cellStyle name="Comma 2 17 2 2 3 2" xfId="6385" xr:uid="{00000000-0005-0000-0000-0000D0040000}"/>
    <cellStyle name="Comma 2 17 2 3" xfId="2828" xr:uid="{00000000-0005-0000-0000-0000D1040000}"/>
    <cellStyle name="Comma 2 17 2 3 2" xfId="5197" xr:uid="{00000000-0005-0000-0000-0000D2040000}"/>
    <cellStyle name="Comma 2 17 2 3 2 2" xfId="6505" xr:uid="{00000000-0005-0000-0000-0000D3040000}"/>
    <cellStyle name="Comma 2 17 2 4" xfId="4912" xr:uid="{00000000-0005-0000-0000-0000D4040000}"/>
    <cellStyle name="Comma 2 17 2 4 2" xfId="6220" xr:uid="{00000000-0005-0000-0000-0000D5040000}"/>
    <cellStyle name="Comma 2 17 3" xfId="2086" xr:uid="{00000000-0005-0000-0000-0000D6040000}"/>
    <cellStyle name="Comma 2 17 3 2" xfId="3030" xr:uid="{00000000-0005-0000-0000-0000D7040000}"/>
    <cellStyle name="Comma 2 17 3 2 2" xfId="5258" xr:uid="{00000000-0005-0000-0000-0000D8040000}"/>
    <cellStyle name="Comma 2 17 3 2 2 2" xfId="6566" xr:uid="{00000000-0005-0000-0000-0000D9040000}"/>
    <cellStyle name="Comma 2 17 3 3" xfId="4977" xr:uid="{00000000-0005-0000-0000-0000DA040000}"/>
    <cellStyle name="Comma 2 17 3 3 2" xfId="6285" xr:uid="{00000000-0005-0000-0000-0000DB040000}"/>
    <cellStyle name="Comma 2 17 4" xfId="2206" xr:uid="{00000000-0005-0000-0000-0000DC040000}"/>
    <cellStyle name="Comma 2 17 4 2" xfId="3138" xr:uid="{00000000-0005-0000-0000-0000DD040000}"/>
    <cellStyle name="Comma 2 17 4 2 2" xfId="5291" xr:uid="{00000000-0005-0000-0000-0000DE040000}"/>
    <cellStyle name="Comma 2 17 4 2 2 2" xfId="6599" xr:uid="{00000000-0005-0000-0000-0000DF040000}"/>
    <cellStyle name="Comma 2 17 4 3" xfId="5011" xr:uid="{00000000-0005-0000-0000-0000E0040000}"/>
    <cellStyle name="Comma 2 17 4 3 2" xfId="6319" xr:uid="{00000000-0005-0000-0000-0000E1040000}"/>
    <cellStyle name="Comma 2 17 5" xfId="2695" xr:uid="{00000000-0005-0000-0000-0000E2040000}"/>
    <cellStyle name="Comma 2 17 5 2" xfId="5157" xr:uid="{00000000-0005-0000-0000-0000E3040000}"/>
    <cellStyle name="Comma 2 17 5 2 2" xfId="6465" xr:uid="{00000000-0005-0000-0000-0000E4040000}"/>
    <cellStyle name="Comma 2 17 6" xfId="4822" xr:uid="{00000000-0005-0000-0000-0000E5040000}"/>
    <cellStyle name="Comma 2 17 6 2" xfId="6131" xr:uid="{00000000-0005-0000-0000-0000E6040000}"/>
    <cellStyle name="Comma 2 18" xfId="1628" xr:uid="{00000000-0005-0000-0000-0000E7040000}"/>
    <cellStyle name="Comma 2 18 2" xfId="1885" xr:uid="{00000000-0005-0000-0000-0000E8040000}"/>
    <cellStyle name="Comma 2 18 2 2" xfId="2840" xr:uid="{00000000-0005-0000-0000-0000E9040000}"/>
    <cellStyle name="Comma 2 18 2 2 2" xfId="5201" xr:uid="{00000000-0005-0000-0000-0000EA040000}"/>
    <cellStyle name="Comma 2 18 2 2 2 2" xfId="6509" xr:uid="{00000000-0005-0000-0000-0000EB040000}"/>
    <cellStyle name="Comma 2 18 2 3" xfId="4916" xr:uid="{00000000-0005-0000-0000-0000EC040000}"/>
    <cellStyle name="Comma 2 18 2 3 2" xfId="6224" xr:uid="{00000000-0005-0000-0000-0000ED040000}"/>
    <cellStyle name="Comma 2 18 3" xfId="2232" xr:uid="{00000000-0005-0000-0000-0000EE040000}"/>
    <cellStyle name="Comma 2 18 3 2" xfId="3146" xr:uid="{00000000-0005-0000-0000-0000EF040000}"/>
    <cellStyle name="Comma 2 18 3 2 2" xfId="5293" xr:uid="{00000000-0005-0000-0000-0000F0040000}"/>
    <cellStyle name="Comma 2 18 3 2 2 2" xfId="6601" xr:uid="{00000000-0005-0000-0000-0000F1040000}"/>
    <cellStyle name="Comma 2 18 3 3" xfId="5018" xr:uid="{00000000-0005-0000-0000-0000F2040000}"/>
    <cellStyle name="Comma 2 18 3 3 2" xfId="6326" xr:uid="{00000000-0005-0000-0000-0000F3040000}"/>
    <cellStyle name="Comma 2 18 4" xfId="2579" xr:uid="{00000000-0005-0000-0000-0000F4040000}"/>
    <cellStyle name="Comma 2 18 4 2" xfId="5122" xr:uid="{00000000-0005-0000-0000-0000F5040000}"/>
    <cellStyle name="Comma 2 18 4 2 2" xfId="6430" xr:uid="{00000000-0005-0000-0000-0000F6040000}"/>
    <cellStyle name="Comma 2 18 5" xfId="4833" xr:uid="{00000000-0005-0000-0000-0000F7040000}"/>
    <cellStyle name="Comma 2 18 5 2" xfId="6142" xr:uid="{00000000-0005-0000-0000-0000F8040000}"/>
    <cellStyle name="Comma 2 19" xfId="1757" xr:uid="{00000000-0005-0000-0000-0000F9040000}"/>
    <cellStyle name="Comma 2 19 2" xfId="2304" xr:uid="{00000000-0005-0000-0000-0000FA040000}"/>
    <cellStyle name="Comma 2 19 2 2" xfId="3217" xr:uid="{00000000-0005-0000-0000-0000FB040000}"/>
    <cellStyle name="Comma 2 19 2 2 2" xfId="5315" xr:uid="{00000000-0005-0000-0000-0000FC040000}"/>
    <cellStyle name="Comma 2 19 2 2 2 2" xfId="6623" xr:uid="{00000000-0005-0000-0000-0000FD040000}"/>
    <cellStyle name="Comma 2 19 2 3" xfId="5040" xr:uid="{00000000-0005-0000-0000-0000FE040000}"/>
    <cellStyle name="Comma 2 19 2 3 2" xfId="6348" xr:uid="{00000000-0005-0000-0000-0000FF040000}"/>
    <cellStyle name="Comma 2 19 3" xfId="2712" xr:uid="{00000000-0005-0000-0000-000000050000}"/>
    <cellStyle name="Comma 2 19 3 2" xfId="5162" xr:uid="{00000000-0005-0000-0000-000001050000}"/>
    <cellStyle name="Comma 2 19 3 2 2" xfId="6470" xr:uid="{00000000-0005-0000-0000-000002050000}"/>
    <cellStyle name="Comma 2 19 4" xfId="4877" xr:uid="{00000000-0005-0000-0000-000003050000}"/>
    <cellStyle name="Comma 2 19 4 2" xfId="6185" xr:uid="{00000000-0005-0000-0000-000004050000}"/>
    <cellStyle name="Comma 2 2" xfId="76" xr:uid="{00000000-0005-0000-0000-000005050000}"/>
    <cellStyle name="Comma 2 2 10" xfId="2130" xr:uid="{00000000-0005-0000-0000-000006050000}"/>
    <cellStyle name="Comma 2 2 10 2" xfId="3068" xr:uid="{00000000-0005-0000-0000-000007050000}"/>
    <cellStyle name="Comma 2 2 10 2 2" xfId="5268" xr:uid="{00000000-0005-0000-0000-000008050000}"/>
    <cellStyle name="Comma 2 2 10 2 2 2" xfId="6576" xr:uid="{00000000-0005-0000-0000-000009050000}"/>
    <cellStyle name="Comma 2 2 10 3" xfId="4988" xr:uid="{00000000-0005-0000-0000-00000A050000}"/>
    <cellStyle name="Comma 2 2 10 3 2" xfId="6296" xr:uid="{00000000-0005-0000-0000-00000B050000}"/>
    <cellStyle name="Comma 2 2 11" xfId="2463" xr:uid="{00000000-0005-0000-0000-00000C050000}"/>
    <cellStyle name="Comma 2 2 11 2" xfId="5086" xr:uid="{00000000-0005-0000-0000-00000D050000}"/>
    <cellStyle name="Comma 2 2 11 2 2" xfId="6394" xr:uid="{00000000-0005-0000-0000-00000E050000}"/>
    <cellStyle name="Comma 2 2 12" xfId="3376" xr:uid="{00000000-0005-0000-0000-00000F050000}"/>
    <cellStyle name="Comma 2 2 12 2" xfId="5485" xr:uid="{00000000-0005-0000-0000-000010050000}"/>
    <cellStyle name="Comma 2 2 13" xfId="4250" xr:uid="{00000000-0005-0000-0000-000011050000}"/>
    <cellStyle name="Comma 2 2 13 2" xfId="5559" xr:uid="{00000000-0005-0000-0000-000012050000}"/>
    <cellStyle name="Comma 2 2 2" xfId="84" xr:uid="{00000000-0005-0000-0000-000013050000}"/>
    <cellStyle name="Comma 2 2 2 2" xfId="124" xr:uid="{00000000-0005-0000-0000-000014050000}"/>
    <cellStyle name="Comma 2 2 2 2 2" xfId="1693" xr:uid="{00000000-0005-0000-0000-000015050000}"/>
    <cellStyle name="Comma 2 2 2 2 2 2" xfId="1886" xr:uid="{00000000-0005-0000-0000-000016050000}"/>
    <cellStyle name="Comma 2 2 2 2 2 2 2" xfId="2841" xr:uid="{00000000-0005-0000-0000-000017050000}"/>
    <cellStyle name="Comma 2 2 2 2 2 2 2 2" xfId="5202" xr:uid="{00000000-0005-0000-0000-000018050000}"/>
    <cellStyle name="Comma 2 2 2 2 2 2 2 2 2" xfId="6510" xr:uid="{00000000-0005-0000-0000-000019050000}"/>
    <cellStyle name="Comma 2 2 2 2 2 2 3" xfId="4917" xr:uid="{00000000-0005-0000-0000-00001A050000}"/>
    <cellStyle name="Comma 2 2 2 2 2 2 3 2" xfId="6225" xr:uid="{00000000-0005-0000-0000-00001B050000}"/>
    <cellStyle name="Comma 2 2 2 2 2 3" xfId="2286" xr:uid="{00000000-0005-0000-0000-00001C050000}"/>
    <cellStyle name="Comma 2 2 2 2 2 3 2" xfId="3200" xr:uid="{00000000-0005-0000-0000-00001D050000}"/>
    <cellStyle name="Comma 2 2 2 2 2 3 2 2" xfId="5310" xr:uid="{00000000-0005-0000-0000-00001E050000}"/>
    <cellStyle name="Comma 2 2 2 2 2 3 2 2 2" xfId="6618" xr:uid="{00000000-0005-0000-0000-00001F050000}"/>
    <cellStyle name="Comma 2 2 2 2 2 3 3" xfId="5035" xr:uid="{00000000-0005-0000-0000-000020050000}"/>
    <cellStyle name="Comma 2 2 2 2 2 3 3 2" xfId="6343" xr:uid="{00000000-0005-0000-0000-000021050000}"/>
    <cellStyle name="Comma 2 2 2 2 2 4" xfId="2639" xr:uid="{00000000-0005-0000-0000-000022050000}"/>
    <cellStyle name="Comma 2 2 2 2 2 4 2" xfId="5141" xr:uid="{00000000-0005-0000-0000-000023050000}"/>
    <cellStyle name="Comma 2 2 2 2 2 4 2 2" xfId="6449" xr:uid="{00000000-0005-0000-0000-000024050000}"/>
    <cellStyle name="Comma 2 2 2 2 2 5" xfId="4857" xr:uid="{00000000-0005-0000-0000-000025050000}"/>
    <cellStyle name="Comma 2 2 2 2 2 5 2" xfId="6166" xr:uid="{00000000-0005-0000-0000-000026050000}"/>
    <cellStyle name="Comma 2 2 2 2 3" xfId="1817" xr:uid="{00000000-0005-0000-0000-000027050000}"/>
    <cellStyle name="Comma 2 2 2 2 3 2" xfId="1887" xr:uid="{00000000-0005-0000-0000-000028050000}"/>
    <cellStyle name="Comma 2 2 2 2 3 2 2" xfId="2842" xr:uid="{00000000-0005-0000-0000-000029050000}"/>
    <cellStyle name="Comma 2 2 2 2 3 2 2 2" xfId="5203" xr:uid="{00000000-0005-0000-0000-00002A050000}"/>
    <cellStyle name="Comma 2 2 2 2 3 2 2 2 2" xfId="6511" xr:uid="{00000000-0005-0000-0000-00002B050000}"/>
    <cellStyle name="Comma 2 2 2 2 3 2 3" xfId="4918" xr:uid="{00000000-0005-0000-0000-00002C050000}"/>
    <cellStyle name="Comma 2 2 2 2 3 2 3 2" xfId="6226" xr:uid="{00000000-0005-0000-0000-00002D050000}"/>
    <cellStyle name="Comma 2 2 2 2 3 3" xfId="2397" xr:uid="{00000000-0005-0000-0000-00002E050000}"/>
    <cellStyle name="Comma 2 2 2 2 3 3 2" xfId="3310" xr:uid="{00000000-0005-0000-0000-00002F050000}"/>
    <cellStyle name="Comma 2 2 2 2 3 3 2 2" xfId="5344" xr:uid="{00000000-0005-0000-0000-000030050000}"/>
    <cellStyle name="Comma 2 2 2 2 3 3 2 2 2" xfId="6652" xr:uid="{00000000-0005-0000-0000-000031050000}"/>
    <cellStyle name="Comma 2 2 2 2 3 3 3" xfId="5069" xr:uid="{00000000-0005-0000-0000-000032050000}"/>
    <cellStyle name="Comma 2 2 2 2 3 3 3 2" xfId="6377" xr:uid="{00000000-0005-0000-0000-000033050000}"/>
    <cellStyle name="Comma 2 2 2 2 3 4" xfId="2772" xr:uid="{00000000-0005-0000-0000-000034050000}"/>
    <cellStyle name="Comma 2 2 2 2 3 4 2" xfId="5181" xr:uid="{00000000-0005-0000-0000-000035050000}"/>
    <cellStyle name="Comma 2 2 2 2 3 4 2 2" xfId="6489" xr:uid="{00000000-0005-0000-0000-000036050000}"/>
    <cellStyle name="Comma 2 2 2 2 3 5" xfId="4896" xr:uid="{00000000-0005-0000-0000-000037050000}"/>
    <cellStyle name="Comma 2 2 2 2 3 5 2" xfId="6204" xr:uid="{00000000-0005-0000-0000-000038050000}"/>
    <cellStyle name="Comma 2 2 2 2 4" xfId="1888" xr:uid="{00000000-0005-0000-0000-000039050000}"/>
    <cellStyle name="Comma 2 2 2 2 4 2" xfId="2843" xr:uid="{00000000-0005-0000-0000-00003A050000}"/>
    <cellStyle name="Comma 2 2 2 2 4 2 2" xfId="5204" xr:uid="{00000000-0005-0000-0000-00003B050000}"/>
    <cellStyle name="Comma 2 2 2 2 4 2 2 2" xfId="6512" xr:uid="{00000000-0005-0000-0000-00003C050000}"/>
    <cellStyle name="Comma 2 2 2 2 4 3" xfId="4919" xr:uid="{00000000-0005-0000-0000-00003D050000}"/>
    <cellStyle name="Comma 2 2 2 2 4 3 2" xfId="6227" xr:uid="{00000000-0005-0000-0000-00003E050000}"/>
    <cellStyle name="Comma 2 2 2 2 5" xfId="2190" xr:uid="{00000000-0005-0000-0000-00003F050000}"/>
    <cellStyle name="Comma 2 2 2 2 5 2" xfId="3124" xr:uid="{00000000-0005-0000-0000-000040050000}"/>
    <cellStyle name="Comma 2 2 2 2 5 2 2" xfId="5287" xr:uid="{00000000-0005-0000-0000-000041050000}"/>
    <cellStyle name="Comma 2 2 2 2 5 2 2 2" xfId="6595" xr:uid="{00000000-0005-0000-0000-000042050000}"/>
    <cellStyle name="Comma 2 2 2 2 5 3" xfId="5007" xr:uid="{00000000-0005-0000-0000-000043050000}"/>
    <cellStyle name="Comma 2 2 2 2 5 3 2" xfId="6315" xr:uid="{00000000-0005-0000-0000-000044050000}"/>
    <cellStyle name="Comma 2 2 2 2 6" xfId="2550" xr:uid="{00000000-0005-0000-0000-000045050000}"/>
    <cellStyle name="Comma 2 2 2 2 6 2" xfId="5113" xr:uid="{00000000-0005-0000-0000-000046050000}"/>
    <cellStyle name="Comma 2 2 2 2 6 2 2" xfId="6421" xr:uid="{00000000-0005-0000-0000-000047050000}"/>
    <cellStyle name="Comma 2 2 2 2 7" xfId="4265" xr:uid="{00000000-0005-0000-0000-000048050000}"/>
    <cellStyle name="Comma 2 2 2 2 7 2" xfId="5574" xr:uid="{00000000-0005-0000-0000-000049050000}"/>
    <cellStyle name="Comma 2 2 2 3" xfId="150" xr:uid="{00000000-0005-0000-0000-00004A050000}"/>
    <cellStyle name="Comma 2 2 2 3 2" xfId="1719" xr:uid="{00000000-0005-0000-0000-00004B050000}"/>
    <cellStyle name="Comma 2 2 2 3 2 2" xfId="1889" xr:uid="{00000000-0005-0000-0000-00004C050000}"/>
    <cellStyle name="Comma 2 2 2 3 2 2 2" xfId="2844" xr:uid="{00000000-0005-0000-0000-00004D050000}"/>
    <cellStyle name="Comma 2 2 2 3 2 2 2 2" xfId="5205" xr:uid="{00000000-0005-0000-0000-00004E050000}"/>
    <cellStyle name="Comma 2 2 2 3 2 2 2 2 2" xfId="6513" xr:uid="{00000000-0005-0000-0000-00004F050000}"/>
    <cellStyle name="Comma 2 2 2 3 2 2 3" xfId="4920" xr:uid="{00000000-0005-0000-0000-000050050000}"/>
    <cellStyle name="Comma 2 2 2 3 2 2 3 2" xfId="6228" xr:uid="{00000000-0005-0000-0000-000051050000}"/>
    <cellStyle name="Comma 2 2 2 3 2 3" xfId="2358" xr:uid="{00000000-0005-0000-0000-000052050000}"/>
    <cellStyle name="Comma 2 2 2 3 2 3 2" xfId="3271" xr:uid="{00000000-0005-0000-0000-000053050000}"/>
    <cellStyle name="Comma 2 2 2 3 2 3 2 2" xfId="5332" xr:uid="{00000000-0005-0000-0000-000054050000}"/>
    <cellStyle name="Comma 2 2 2 3 2 3 2 2 2" xfId="6640" xr:uid="{00000000-0005-0000-0000-000055050000}"/>
    <cellStyle name="Comma 2 2 2 3 2 3 3" xfId="5057" xr:uid="{00000000-0005-0000-0000-000056050000}"/>
    <cellStyle name="Comma 2 2 2 3 2 3 3 2" xfId="6365" xr:uid="{00000000-0005-0000-0000-000057050000}"/>
    <cellStyle name="Comma 2 2 2 3 2 4" xfId="2665" xr:uid="{00000000-0005-0000-0000-000058050000}"/>
    <cellStyle name="Comma 2 2 2 3 2 4 2" xfId="5149" xr:uid="{00000000-0005-0000-0000-000059050000}"/>
    <cellStyle name="Comma 2 2 2 3 2 4 2 2" xfId="6457" xr:uid="{00000000-0005-0000-0000-00005A050000}"/>
    <cellStyle name="Comma 2 2 2 3 2 5" xfId="4865" xr:uid="{00000000-0005-0000-0000-00005B050000}"/>
    <cellStyle name="Comma 2 2 2 3 2 5 2" xfId="6174" xr:uid="{00000000-0005-0000-0000-00005C050000}"/>
    <cellStyle name="Comma 2 2 2 3 3" xfId="1843" xr:uid="{00000000-0005-0000-0000-00005D050000}"/>
    <cellStyle name="Comma 2 2 2 3 3 2" xfId="2798" xr:uid="{00000000-0005-0000-0000-00005E050000}"/>
    <cellStyle name="Comma 2 2 2 3 3 2 2" xfId="5189" xr:uid="{00000000-0005-0000-0000-00005F050000}"/>
    <cellStyle name="Comma 2 2 2 3 3 2 2 2" xfId="6497" xr:uid="{00000000-0005-0000-0000-000060050000}"/>
    <cellStyle name="Comma 2 2 2 3 3 3" xfId="4904" xr:uid="{00000000-0005-0000-0000-000061050000}"/>
    <cellStyle name="Comma 2 2 2 3 3 3 2" xfId="6212" xr:uid="{00000000-0005-0000-0000-000062050000}"/>
    <cellStyle name="Comma 2 2 2 3 4" xfId="2247" xr:uid="{00000000-0005-0000-0000-000063050000}"/>
    <cellStyle name="Comma 2 2 2 3 4 2" xfId="3161" xr:uid="{00000000-0005-0000-0000-000064050000}"/>
    <cellStyle name="Comma 2 2 2 3 4 2 2" xfId="5298" xr:uid="{00000000-0005-0000-0000-000065050000}"/>
    <cellStyle name="Comma 2 2 2 3 4 2 2 2" xfId="6606" xr:uid="{00000000-0005-0000-0000-000066050000}"/>
    <cellStyle name="Comma 2 2 2 3 4 3" xfId="5023" xr:uid="{00000000-0005-0000-0000-000067050000}"/>
    <cellStyle name="Comma 2 2 2 3 4 3 2" xfId="6331" xr:uid="{00000000-0005-0000-0000-000068050000}"/>
    <cellStyle name="Comma 2 2 2 3 5" xfId="2511" xr:uid="{00000000-0005-0000-0000-000069050000}"/>
    <cellStyle name="Comma 2 2 2 3 5 2" xfId="5101" xr:uid="{00000000-0005-0000-0000-00006A050000}"/>
    <cellStyle name="Comma 2 2 2 3 5 2 2" xfId="6409" xr:uid="{00000000-0005-0000-0000-00006B050000}"/>
    <cellStyle name="Comma 2 2 2 3 6" xfId="4273" xr:uid="{00000000-0005-0000-0000-00006C050000}"/>
    <cellStyle name="Comma 2 2 2 3 6 2" xfId="5582" xr:uid="{00000000-0005-0000-0000-00006D050000}"/>
    <cellStyle name="Comma 2 2 2 4" xfId="1654" xr:uid="{00000000-0005-0000-0000-00006E050000}"/>
    <cellStyle name="Comma 2 2 2 4 2" xfId="1890" xr:uid="{00000000-0005-0000-0000-00006F050000}"/>
    <cellStyle name="Comma 2 2 2 4 2 2" xfId="2845" xr:uid="{00000000-0005-0000-0000-000070050000}"/>
    <cellStyle name="Comma 2 2 2 4 2 2 2" xfId="5206" xr:uid="{00000000-0005-0000-0000-000071050000}"/>
    <cellStyle name="Comma 2 2 2 4 2 2 2 2" xfId="6514" xr:uid="{00000000-0005-0000-0000-000072050000}"/>
    <cellStyle name="Comma 2 2 2 4 2 3" xfId="4921" xr:uid="{00000000-0005-0000-0000-000073050000}"/>
    <cellStyle name="Comma 2 2 2 4 2 3 2" xfId="6229" xr:uid="{00000000-0005-0000-0000-000074050000}"/>
    <cellStyle name="Comma 2 2 2 4 3" xfId="2329" xr:uid="{00000000-0005-0000-0000-000075050000}"/>
    <cellStyle name="Comma 2 2 2 4 3 2" xfId="3242" xr:uid="{00000000-0005-0000-0000-000076050000}"/>
    <cellStyle name="Comma 2 2 2 4 3 2 2" xfId="5323" xr:uid="{00000000-0005-0000-0000-000077050000}"/>
    <cellStyle name="Comma 2 2 2 4 3 2 2 2" xfId="6631" xr:uid="{00000000-0005-0000-0000-000078050000}"/>
    <cellStyle name="Comma 2 2 2 4 3 3" xfId="5048" xr:uid="{00000000-0005-0000-0000-000079050000}"/>
    <cellStyle name="Comma 2 2 2 4 3 3 2" xfId="6356" xr:uid="{00000000-0005-0000-0000-00007A050000}"/>
    <cellStyle name="Comma 2 2 2 4 4" xfId="2600" xr:uid="{00000000-0005-0000-0000-00007B050000}"/>
    <cellStyle name="Comma 2 2 2 4 4 2" xfId="5129" xr:uid="{00000000-0005-0000-0000-00007C050000}"/>
    <cellStyle name="Comma 2 2 2 4 4 2 2" xfId="6437" xr:uid="{00000000-0005-0000-0000-00007D050000}"/>
    <cellStyle name="Comma 2 2 2 4 5" xfId="4845" xr:uid="{00000000-0005-0000-0000-00007E050000}"/>
    <cellStyle name="Comma 2 2 2 4 5 2" xfId="6154" xr:uid="{00000000-0005-0000-0000-00007F050000}"/>
    <cellStyle name="Comma 2 2 2 5" xfId="1778" xr:uid="{00000000-0005-0000-0000-000080050000}"/>
    <cellStyle name="Comma 2 2 2 5 2" xfId="2733" xr:uid="{00000000-0005-0000-0000-000081050000}"/>
    <cellStyle name="Comma 2 2 2 5 2 2" xfId="5169" xr:uid="{00000000-0005-0000-0000-000082050000}"/>
    <cellStyle name="Comma 2 2 2 5 2 2 2" xfId="6477" xr:uid="{00000000-0005-0000-0000-000083050000}"/>
    <cellStyle name="Comma 2 2 2 5 3" xfId="4884" xr:uid="{00000000-0005-0000-0000-000084050000}"/>
    <cellStyle name="Comma 2 2 2 5 3 2" xfId="6192" xr:uid="{00000000-0005-0000-0000-000085050000}"/>
    <cellStyle name="Comma 2 2 2 6" xfId="2131" xr:uid="{00000000-0005-0000-0000-000086050000}"/>
    <cellStyle name="Comma 2 2 2 6 2" xfId="3069" xr:uid="{00000000-0005-0000-0000-000087050000}"/>
    <cellStyle name="Comma 2 2 2 6 2 2" xfId="5269" xr:uid="{00000000-0005-0000-0000-000088050000}"/>
    <cellStyle name="Comma 2 2 2 6 2 2 2" xfId="6577" xr:uid="{00000000-0005-0000-0000-000089050000}"/>
    <cellStyle name="Comma 2 2 2 6 3" xfId="4989" xr:uid="{00000000-0005-0000-0000-00008A050000}"/>
    <cellStyle name="Comma 2 2 2 6 3 2" xfId="6297" xr:uid="{00000000-0005-0000-0000-00008B050000}"/>
    <cellStyle name="Comma 2 2 2 7" xfId="2482" xr:uid="{00000000-0005-0000-0000-00008C050000}"/>
    <cellStyle name="Comma 2 2 2 7 2" xfId="5092" xr:uid="{00000000-0005-0000-0000-00008D050000}"/>
    <cellStyle name="Comma 2 2 2 7 2 2" xfId="6400" xr:uid="{00000000-0005-0000-0000-00008E050000}"/>
    <cellStyle name="Comma 2 2 2 8" xfId="3702" xr:uid="{00000000-0005-0000-0000-00008F050000}"/>
    <cellStyle name="Comma 2 2 2 8 2" xfId="5498" xr:uid="{00000000-0005-0000-0000-000090050000}"/>
    <cellStyle name="Comma 2 2 2 9" xfId="4253" xr:uid="{00000000-0005-0000-0000-000091050000}"/>
    <cellStyle name="Comma 2 2 2 9 2" xfId="5562" xr:uid="{00000000-0005-0000-0000-000092050000}"/>
    <cellStyle name="Comma 2 2 3" xfId="95" xr:uid="{00000000-0005-0000-0000-000093050000}"/>
    <cellStyle name="Comma 2 2 3 2" xfId="134" xr:uid="{00000000-0005-0000-0000-000094050000}"/>
    <cellStyle name="Comma 2 2 3 2 2" xfId="1703" xr:uid="{00000000-0005-0000-0000-000095050000}"/>
    <cellStyle name="Comma 2 2 3 2 2 2" xfId="1891" xr:uid="{00000000-0005-0000-0000-000096050000}"/>
    <cellStyle name="Comma 2 2 3 2 2 2 2" xfId="2846" xr:uid="{00000000-0005-0000-0000-000097050000}"/>
    <cellStyle name="Comma 2 2 3 2 2 2 2 2" xfId="5207" xr:uid="{00000000-0005-0000-0000-000098050000}"/>
    <cellStyle name="Comma 2 2 3 2 2 2 2 2 2" xfId="6515" xr:uid="{00000000-0005-0000-0000-000099050000}"/>
    <cellStyle name="Comma 2 2 3 2 2 2 3" xfId="4922" xr:uid="{00000000-0005-0000-0000-00009A050000}"/>
    <cellStyle name="Comma 2 2 3 2 2 2 3 2" xfId="6230" xr:uid="{00000000-0005-0000-0000-00009B050000}"/>
    <cellStyle name="Comma 2 2 3 2 2 3" xfId="2296" xr:uid="{00000000-0005-0000-0000-00009C050000}"/>
    <cellStyle name="Comma 2 2 3 2 2 3 2" xfId="3210" xr:uid="{00000000-0005-0000-0000-00009D050000}"/>
    <cellStyle name="Comma 2 2 3 2 2 3 2 2" xfId="5313" xr:uid="{00000000-0005-0000-0000-00009E050000}"/>
    <cellStyle name="Comma 2 2 3 2 2 3 2 2 2" xfId="6621" xr:uid="{00000000-0005-0000-0000-00009F050000}"/>
    <cellStyle name="Comma 2 2 3 2 2 3 3" xfId="5038" xr:uid="{00000000-0005-0000-0000-0000A0050000}"/>
    <cellStyle name="Comma 2 2 3 2 2 3 3 2" xfId="6346" xr:uid="{00000000-0005-0000-0000-0000A1050000}"/>
    <cellStyle name="Comma 2 2 3 2 2 4" xfId="2649" xr:uid="{00000000-0005-0000-0000-0000A2050000}"/>
    <cellStyle name="Comma 2 2 3 2 2 4 2" xfId="5144" xr:uid="{00000000-0005-0000-0000-0000A3050000}"/>
    <cellStyle name="Comma 2 2 3 2 2 4 2 2" xfId="6452" xr:uid="{00000000-0005-0000-0000-0000A4050000}"/>
    <cellStyle name="Comma 2 2 3 2 2 5" xfId="4860" xr:uid="{00000000-0005-0000-0000-0000A5050000}"/>
    <cellStyle name="Comma 2 2 3 2 2 5 2" xfId="6169" xr:uid="{00000000-0005-0000-0000-0000A6050000}"/>
    <cellStyle name="Comma 2 2 3 2 3" xfId="1827" xr:uid="{00000000-0005-0000-0000-0000A7050000}"/>
    <cellStyle name="Comma 2 2 3 2 3 2" xfId="1892" xr:uid="{00000000-0005-0000-0000-0000A8050000}"/>
    <cellStyle name="Comma 2 2 3 2 3 2 2" xfId="2847" xr:uid="{00000000-0005-0000-0000-0000A9050000}"/>
    <cellStyle name="Comma 2 2 3 2 3 2 2 2" xfId="5208" xr:uid="{00000000-0005-0000-0000-0000AA050000}"/>
    <cellStyle name="Comma 2 2 3 2 3 2 2 2 2" xfId="6516" xr:uid="{00000000-0005-0000-0000-0000AB050000}"/>
    <cellStyle name="Comma 2 2 3 2 3 2 3" xfId="4923" xr:uid="{00000000-0005-0000-0000-0000AC050000}"/>
    <cellStyle name="Comma 2 2 3 2 3 2 3 2" xfId="6231" xr:uid="{00000000-0005-0000-0000-0000AD050000}"/>
    <cellStyle name="Comma 2 2 3 2 3 3" xfId="2407" xr:uid="{00000000-0005-0000-0000-0000AE050000}"/>
    <cellStyle name="Comma 2 2 3 2 3 3 2" xfId="3320" xr:uid="{00000000-0005-0000-0000-0000AF050000}"/>
    <cellStyle name="Comma 2 2 3 2 3 3 2 2" xfId="5347" xr:uid="{00000000-0005-0000-0000-0000B0050000}"/>
    <cellStyle name="Comma 2 2 3 2 3 3 2 2 2" xfId="6655" xr:uid="{00000000-0005-0000-0000-0000B1050000}"/>
    <cellStyle name="Comma 2 2 3 2 3 3 3" xfId="5072" xr:uid="{00000000-0005-0000-0000-0000B2050000}"/>
    <cellStyle name="Comma 2 2 3 2 3 3 3 2" xfId="6380" xr:uid="{00000000-0005-0000-0000-0000B3050000}"/>
    <cellStyle name="Comma 2 2 3 2 3 4" xfId="2782" xr:uid="{00000000-0005-0000-0000-0000B4050000}"/>
    <cellStyle name="Comma 2 2 3 2 3 4 2" xfId="5184" xr:uid="{00000000-0005-0000-0000-0000B5050000}"/>
    <cellStyle name="Comma 2 2 3 2 3 4 2 2" xfId="6492" xr:uid="{00000000-0005-0000-0000-0000B6050000}"/>
    <cellStyle name="Comma 2 2 3 2 3 5" xfId="4899" xr:uid="{00000000-0005-0000-0000-0000B7050000}"/>
    <cellStyle name="Comma 2 2 3 2 3 5 2" xfId="6207" xr:uid="{00000000-0005-0000-0000-0000B8050000}"/>
    <cellStyle name="Comma 2 2 3 2 4" xfId="1893" xr:uid="{00000000-0005-0000-0000-0000B9050000}"/>
    <cellStyle name="Comma 2 2 3 2 4 2" xfId="2848" xr:uid="{00000000-0005-0000-0000-0000BA050000}"/>
    <cellStyle name="Comma 2 2 3 2 4 2 2" xfId="5209" xr:uid="{00000000-0005-0000-0000-0000BB050000}"/>
    <cellStyle name="Comma 2 2 3 2 4 2 2 2" xfId="6517" xr:uid="{00000000-0005-0000-0000-0000BC050000}"/>
    <cellStyle name="Comma 2 2 3 2 4 3" xfId="4924" xr:uid="{00000000-0005-0000-0000-0000BD050000}"/>
    <cellStyle name="Comma 2 2 3 2 4 3 2" xfId="6232" xr:uid="{00000000-0005-0000-0000-0000BE050000}"/>
    <cellStyle name="Comma 2 2 3 2 5" xfId="2201" xr:uid="{00000000-0005-0000-0000-0000BF050000}"/>
    <cellStyle name="Comma 2 2 3 2 5 2" xfId="3134" xr:uid="{00000000-0005-0000-0000-0000C0050000}"/>
    <cellStyle name="Comma 2 2 3 2 5 2 2" xfId="5290" xr:uid="{00000000-0005-0000-0000-0000C1050000}"/>
    <cellStyle name="Comma 2 2 3 2 5 2 2 2" xfId="6598" xr:uid="{00000000-0005-0000-0000-0000C2050000}"/>
    <cellStyle name="Comma 2 2 3 2 5 3" xfId="5010" xr:uid="{00000000-0005-0000-0000-0000C3050000}"/>
    <cellStyle name="Comma 2 2 3 2 5 3 2" xfId="6318" xr:uid="{00000000-0005-0000-0000-0000C4050000}"/>
    <cellStyle name="Comma 2 2 3 2 6" xfId="2560" xr:uid="{00000000-0005-0000-0000-0000C5050000}"/>
    <cellStyle name="Comma 2 2 3 2 6 2" xfId="5116" xr:uid="{00000000-0005-0000-0000-0000C6050000}"/>
    <cellStyle name="Comma 2 2 3 2 6 2 2" xfId="6424" xr:uid="{00000000-0005-0000-0000-0000C7050000}"/>
    <cellStyle name="Comma 2 2 3 2 7" xfId="4268" xr:uid="{00000000-0005-0000-0000-0000C8050000}"/>
    <cellStyle name="Comma 2 2 3 2 7 2" xfId="5577" xr:uid="{00000000-0005-0000-0000-0000C9050000}"/>
    <cellStyle name="Comma 2 2 3 3" xfId="160" xr:uid="{00000000-0005-0000-0000-0000CA050000}"/>
    <cellStyle name="Comma 2 2 3 3 2" xfId="1729" xr:uid="{00000000-0005-0000-0000-0000CB050000}"/>
    <cellStyle name="Comma 2 2 3 3 2 2" xfId="1894" xr:uid="{00000000-0005-0000-0000-0000CC050000}"/>
    <cellStyle name="Comma 2 2 3 3 2 2 2" xfId="2849" xr:uid="{00000000-0005-0000-0000-0000CD050000}"/>
    <cellStyle name="Comma 2 2 3 3 2 2 2 2" xfId="5210" xr:uid="{00000000-0005-0000-0000-0000CE050000}"/>
    <cellStyle name="Comma 2 2 3 3 2 2 2 2 2" xfId="6518" xr:uid="{00000000-0005-0000-0000-0000CF050000}"/>
    <cellStyle name="Comma 2 2 3 3 2 2 3" xfId="4925" xr:uid="{00000000-0005-0000-0000-0000D0050000}"/>
    <cellStyle name="Comma 2 2 3 3 2 2 3 2" xfId="6233" xr:uid="{00000000-0005-0000-0000-0000D1050000}"/>
    <cellStyle name="Comma 2 2 3 3 2 3" xfId="2368" xr:uid="{00000000-0005-0000-0000-0000D2050000}"/>
    <cellStyle name="Comma 2 2 3 3 2 3 2" xfId="3281" xr:uid="{00000000-0005-0000-0000-0000D3050000}"/>
    <cellStyle name="Comma 2 2 3 3 2 3 2 2" xfId="5335" xr:uid="{00000000-0005-0000-0000-0000D4050000}"/>
    <cellStyle name="Comma 2 2 3 3 2 3 2 2 2" xfId="6643" xr:uid="{00000000-0005-0000-0000-0000D5050000}"/>
    <cellStyle name="Comma 2 2 3 3 2 3 3" xfId="5060" xr:uid="{00000000-0005-0000-0000-0000D6050000}"/>
    <cellStyle name="Comma 2 2 3 3 2 3 3 2" xfId="6368" xr:uid="{00000000-0005-0000-0000-0000D7050000}"/>
    <cellStyle name="Comma 2 2 3 3 2 4" xfId="2675" xr:uid="{00000000-0005-0000-0000-0000D8050000}"/>
    <cellStyle name="Comma 2 2 3 3 2 4 2" xfId="5152" xr:uid="{00000000-0005-0000-0000-0000D9050000}"/>
    <cellStyle name="Comma 2 2 3 3 2 4 2 2" xfId="6460" xr:uid="{00000000-0005-0000-0000-0000DA050000}"/>
    <cellStyle name="Comma 2 2 3 3 2 5" xfId="4868" xr:uid="{00000000-0005-0000-0000-0000DB050000}"/>
    <cellStyle name="Comma 2 2 3 3 2 5 2" xfId="6177" xr:uid="{00000000-0005-0000-0000-0000DC050000}"/>
    <cellStyle name="Comma 2 2 3 3 3" xfId="1853" xr:uid="{00000000-0005-0000-0000-0000DD050000}"/>
    <cellStyle name="Comma 2 2 3 3 3 2" xfId="2808" xr:uid="{00000000-0005-0000-0000-0000DE050000}"/>
    <cellStyle name="Comma 2 2 3 3 3 2 2" xfId="5192" xr:uid="{00000000-0005-0000-0000-0000DF050000}"/>
    <cellStyle name="Comma 2 2 3 3 3 2 2 2" xfId="6500" xr:uid="{00000000-0005-0000-0000-0000E0050000}"/>
    <cellStyle name="Comma 2 2 3 3 3 3" xfId="4907" xr:uid="{00000000-0005-0000-0000-0000E1050000}"/>
    <cellStyle name="Comma 2 2 3 3 3 3 2" xfId="6215" xr:uid="{00000000-0005-0000-0000-0000E2050000}"/>
    <cellStyle name="Comma 2 2 3 3 4" xfId="2257" xr:uid="{00000000-0005-0000-0000-0000E3050000}"/>
    <cellStyle name="Comma 2 2 3 3 4 2" xfId="3171" xr:uid="{00000000-0005-0000-0000-0000E4050000}"/>
    <cellStyle name="Comma 2 2 3 3 4 2 2" xfId="5301" xr:uid="{00000000-0005-0000-0000-0000E5050000}"/>
    <cellStyle name="Comma 2 2 3 3 4 2 2 2" xfId="6609" xr:uid="{00000000-0005-0000-0000-0000E6050000}"/>
    <cellStyle name="Comma 2 2 3 3 4 3" xfId="5026" xr:uid="{00000000-0005-0000-0000-0000E7050000}"/>
    <cellStyle name="Comma 2 2 3 3 4 3 2" xfId="6334" xr:uid="{00000000-0005-0000-0000-0000E8050000}"/>
    <cellStyle name="Comma 2 2 3 3 5" xfId="2521" xr:uid="{00000000-0005-0000-0000-0000E9050000}"/>
    <cellStyle name="Comma 2 2 3 3 5 2" xfId="5104" xr:uid="{00000000-0005-0000-0000-0000EA050000}"/>
    <cellStyle name="Comma 2 2 3 3 5 2 2" xfId="6412" xr:uid="{00000000-0005-0000-0000-0000EB050000}"/>
    <cellStyle name="Comma 2 2 3 3 6" xfId="4276" xr:uid="{00000000-0005-0000-0000-0000EC050000}"/>
    <cellStyle name="Comma 2 2 3 3 6 2" xfId="5585" xr:uid="{00000000-0005-0000-0000-0000ED050000}"/>
    <cellStyle name="Comma 2 2 3 4" xfId="1664" xr:uid="{00000000-0005-0000-0000-0000EE050000}"/>
    <cellStyle name="Comma 2 2 3 4 2" xfId="1895" xr:uid="{00000000-0005-0000-0000-0000EF050000}"/>
    <cellStyle name="Comma 2 2 3 4 2 2" xfId="2850" xr:uid="{00000000-0005-0000-0000-0000F0050000}"/>
    <cellStyle name="Comma 2 2 3 4 2 2 2" xfId="5211" xr:uid="{00000000-0005-0000-0000-0000F1050000}"/>
    <cellStyle name="Comma 2 2 3 4 2 2 2 2" xfId="6519" xr:uid="{00000000-0005-0000-0000-0000F2050000}"/>
    <cellStyle name="Comma 2 2 3 4 2 3" xfId="4926" xr:uid="{00000000-0005-0000-0000-0000F3050000}"/>
    <cellStyle name="Comma 2 2 3 4 2 3 2" xfId="6234" xr:uid="{00000000-0005-0000-0000-0000F4050000}"/>
    <cellStyle name="Comma 2 2 3 4 3" xfId="2339" xr:uid="{00000000-0005-0000-0000-0000F5050000}"/>
    <cellStyle name="Comma 2 2 3 4 3 2" xfId="3252" xr:uid="{00000000-0005-0000-0000-0000F6050000}"/>
    <cellStyle name="Comma 2 2 3 4 3 2 2" xfId="5326" xr:uid="{00000000-0005-0000-0000-0000F7050000}"/>
    <cellStyle name="Comma 2 2 3 4 3 2 2 2" xfId="6634" xr:uid="{00000000-0005-0000-0000-0000F8050000}"/>
    <cellStyle name="Comma 2 2 3 4 3 3" xfId="5051" xr:uid="{00000000-0005-0000-0000-0000F9050000}"/>
    <cellStyle name="Comma 2 2 3 4 3 3 2" xfId="6359" xr:uid="{00000000-0005-0000-0000-0000FA050000}"/>
    <cellStyle name="Comma 2 2 3 4 4" xfId="2610" xr:uid="{00000000-0005-0000-0000-0000FB050000}"/>
    <cellStyle name="Comma 2 2 3 4 4 2" xfId="5132" xr:uid="{00000000-0005-0000-0000-0000FC050000}"/>
    <cellStyle name="Comma 2 2 3 4 4 2 2" xfId="6440" xr:uid="{00000000-0005-0000-0000-0000FD050000}"/>
    <cellStyle name="Comma 2 2 3 4 5" xfId="4848" xr:uid="{00000000-0005-0000-0000-0000FE050000}"/>
    <cellStyle name="Comma 2 2 3 4 5 2" xfId="6157" xr:uid="{00000000-0005-0000-0000-0000FF050000}"/>
    <cellStyle name="Comma 2 2 3 5" xfId="1788" xr:uid="{00000000-0005-0000-0000-000000060000}"/>
    <cellStyle name="Comma 2 2 3 5 2" xfId="2743" xr:uid="{00000000-0005-0000-0000-000001060000}"/>
    <cellStyle name="Comma 2 2 3 5 2 2" xfId="5172" xr:uid="{00000000-0005-0000-0000-000002060000}"/>
    <cellStyle name="Comma 2 2 3 5 2 2 2" xfId="6480" xr:uid="{00000000-0005-0000-0000-000003060000}"/>
    <cellStyle name="Comma 2 2 3 5 3" xfId="4887" xr:uid="{00000000-0005-0000-0000-000004060000}"/>
    <cellStyle name="Comma 2 2 3 5 3 2" xfId="6195" xr:uid="{00000000-0005-0000-0000-000005060000}"/>
    <cellStyle name="Comma 2 2 3 6" xfId="2132" xr:uid="{00000000-0005-0000-0000-000006060000}"/>
    <cellStyle name="Comma 2 2 3 6 2" xfId="3070" xr:uid="{00000000-0005-0000-0000-000007060000}"/>
    <cellStyle name="Comma 2 2 3 6 2 2" xfId="5270" xr:uid="{00000000-0005-0000-0000-000008060000}"/>
    <cellStyle name="Comma 2 2 3 6 2 2 2" xfId="6578" xr:uid="{00000000-0005-0000-0000-000009060000}"/>
    <cellStyle name="Comma 2 2 3 6 3" xfId="4990" xr:uid="{00000000-0005-0000-0000-00000A060000}"/>
    <cellStyle name="Comma 2 2 3 6 3 2" xfId="6298" xr:uid="{00000000-0005-0000-0000-00000B060000}"/>
    <cellStyle name="Comma 2 2 3 7" xfId="2492" xr:uid="{00000000-0005-0000-0000-00000C060000}"/>
    <cellStyle name="Comma 2 2 3 7 2" xfId="5095" xr:uid="{00000000-0005-0000-0000-00000D060000}"/>
    <cellStyle name="Comma 2 2 3 7 2 2" xfId="6403" xr:uid="{00000000-0005-0000-0000-00000E060000}"/>
    <cellStyle name="Comma 2 2 3 8" xfId="4256" xr:uid="{00000000-0005-0000-0000-00000F060000}"/>
    <cellStyle name="Comma 2 2 3 8 2" xfId="5565" xr:uid="{00000000-0005-0000-0000-000010060000}"/>
    <cellStyle name="Comma 2 2 4" xfId="115" xr:uid="{00000000-0005-0000-0000-000011060000}"/>
    <cellStyle name="Comma 2 2 4 2" xfId="170" xr:uid="{00000000-0005-0000-0000-000012060000}"/>
    <cellStyle name="Comma 2 2 4 2 2" xfId="1739" xr:uid="{00000000-0005-0000-0000-000013060000}"/>
    <cellStyle name="Comma 2 2 4 2 2 2" xfId="1896" xr:uid="{00000000-0005-0000-0000-000014060000}"/>
    <cellStyle name="Comma 2 2 4 2 2 2 2" xfId="2851" xr:uid="{00000000-0005-0000-0000-000015060000}"/>
    <cellStyle name="Comma 2 2 4 2 2 2 2 2" xfId="5212" xr:uid="{00000000-0005-0000-0000-000016060000}"/>
    <cellStyle name="Comma 2 2 4 2 2 2 2 2 2" xfId="6520" xr:uid="{00000000-0005-0000-0000-000017060000}"/>
    <cellStyle name="Comma 2 2 4 2 2 2 3" xfId="4927" xr:uid="{00000000-0005-0000-0000-000018060000}"/>
    <cellStyle name="Comma 2 2 4 2 2 2 3 2" xfId="6235" xr:uid="{00000000-0005-0000-0000-000019060000}"/>
    <cellStyle name="Comma 2 2 4 2 2 3" xfId="2388" xr:uid="{00000000-0005-0000-0000-00001A060000}"/>
    <cellStyle name="Comma 2 2 4 2 2 3 2" xfId="3301" xr:uid="{00000000-0005-0000-0000-00001B060000}"/>
    <cellStyle name="Comma 2 2 4 2 2 3 2 2" xfId="5341" xr:uid="{00000000-0005-0000-0000-00001C060000}"/>
    <cellStyle name="Comma 2 2 4 2 2 3 2 2 2" xfId="6649" xr:uid="{00000000-0005-0000-0000-00001D060000}"/>
    <cellStyle name="Comma 2 2 4 2 2 3 3" xfId="5066" xr:uid="{00000000-0005-0000-0000-00001E060000}"/>
    <cellStyle name="Comma 2 2 4 2 2 3 3 2" xfId="6374" xr:uid="{00000000-0005-0000-0000-00001F060000}"/>
    <cellStyle name="Comma 2 2 4 2 2 4" xfId="2685" xr:uid="{00000000-0005-0000-0000-000020060000}"/>
    <cellStyle name="Comma 2 2 4 2 2 4 2" xfId="5155" xr:uid="{00000000-0005-0000-0000-000021060000}"/>
    <cellStyle name="Comma 2 2 4 2 2 4 2 2" xfId="6463" xr:uid="{00000000-0005-0000-0000-000022060000}"/>
    <cellStyle name="Comma 2 2 4 2 2 5" xfId="4871" xr:uid="{00000000-0005-0000-0000-000023060000}"/>
    <cellStyle name="Comma 2 2 4 2 2 5 2" xfId="6180" xr:uid="{00000000-0005-0000-0000-000024060000}"/>
    <cellStyle name="Comma 2 2 4 2 3" xfId="1863" xr:uid="{00000000-0005-0000-0000-000025060000}"/>
    <cellStyle name="Comma 2 2 4 2 3 2" xfId="2818" xr:uid="{00000000-0005-0000-0000-000026060000}"/>
    <cellStyle name="Comma 2 2 4 2 3 2 2" xfId="5195" xr:uid="{00000000-0005-0000-0000-000027060000}"/>
    <cellStyle name="Comma 2 2 4 2 3 2 2 2" xfId="6503" xr:uid="{00000000-0005-0000-0000-000028060000}"/>
    <cellStyle name="Comma 2 2 4 2 3 3" xfId="4910" xr:uid="{00000000-0005-0000-0000-000029060000}"/>
    <cellStyle name="Comma 2 2 4 2 3 3 2" xfId="6218" xr:uid="{00000000-0005-0000-0000-00002A060000}"/>
    <cellStyle name="Comma 2 2 4 2 4" xfId="2181" xr:uid="{00000000-0005-0000-0000-00002B060000}"/>
    <cellStyle name="Comma 2 2 4 2 4 2" xfId="3115" xr:uid="{00000000-0005-0000-0000-00002C060000}"/>
    <cellStyle name="Comma 2 2 4 2 4 2 2" xfId="5284" xr:uid="{00000000-0005-0000-0000-00002D060000}"/>
    <cellStyle name="Comma 2 2 4 2 4 2 2 2" xfId="6592" xr:uid="{00000000-0005-0000-0000-00002E060000}"/>
    <cellStyle name="Comma 2 2 4 2 4 3" xfId="5004" xr:uid="{00000000-0005-0000-0000-00002F060000}"/>
    <cellStyle name="Comma 2 2 4 2 4 3 2" xfId="6312" xr:uid="{00000000-0005-0000-0000-000030060000}"/>
    <cellStyle name="Comma 2 2 4 2 5" xfId="2541" xr:uid="{00000000-0005-0000-0000-000031060000}"/>
    <cellStyle name="Comma 2 2 4 2 5 2" xfId="5110" xr:uid="{00000000-0005-0000-0000-000032060000}"/>
    <cellStyle name="Comma 2 2 4 2 5 2 2" xfId="6418" xr:uid="{00000000-0005-0000-0000-000033060000}"/>
    <cellStyle name="Comma 2 2 4 2 6" xfId="4279" xr:uid="{00000000-0005-0000-0000-000034060000}"/>
    <cellStyle name="Comma 2 2 4 2 6 2" xfId="5588" xr:uid="{00000000-0005-0000-0000-000035060000}"/>
    <cellStyle name="Comma 2 2 4 3" xfId="1684" xr:uid="{00000000-0005-0000-0000-000036060000}"/>
    <cellStyle name="Comma 2 2 4 3 2" xfId="1897" xr:uid="{00000000-0005-0000-0000-000037060000}"/>
    <cellStyle name="Comma 2 2 4 3 2 2" xfId="2852" xr:uid="{00000000-0005-0000-0000-000038060000}"/>
    <cellStyle name="Comma 2 2 4 3 2 2 2" xfId="5213" xr:uid="{00000000-0005-0000-0000-000039060000}"/>
    <cellStyle name="Comma 2 2 4 3 2 2 2 2" xfId="6521" xr:uid="{00000000-0005-0000-0000-00003A060000}"/>
    <cellStyle name="Comma 2 2 4 3 2 3" xfId="4928" xr:uid="{00000000-0005-0000-0000-00003B060000}"/>
    <cellStyle name="Comma 2 2 4 3 2 3 2" xfId="6236" xr:uid="{00000000-0005-0000-0000-00003C060000}"/>
    <cellStyle name="Comma 2 2 4 3 3" xfId="2277" xr:uid="{00000000-0005-0000-0000-00003D060000}"/>
    <cellStyle name="Comma 2 2 4 3 3 2" xfId="3191" xr:uid="{00000000-0005-0000-0000-00003E060000}"/>
    <cellStyle name="Comma 2 2 4 3 3 2 2" xfId="5307" xr:uid="{00000000-0005-0000-0000-00003F060000}"/>
    <cellStyle name="Comma 2 2 4 3 3 2 2 2" xfId="6615" xr:uid="{00000000-0005-0000-0000-000040060000}"/>
    <cellStyle name="Comma 2 2 4 3 3 3" xfId="5032" xr:uid="{00000000-0005-0000-0000-000041060000}"/>
    <cellStyle name="Comma 2 2 4 3 3 3 2" xfId="6340" xr:uid="{00000000-0005-0000-0000-000042060000}"/>
    <cellStyle name="Comma 2 2 4 3 4" xfId="2630" xr:uid="{00000000-0005-0000-0000-000043060000}"/>
    <cellStyle name="Comma 2 2 4 3 4 2" xfId="5138" xr:uid="{00000000-0005-0000-0000-000044060000}"/>
    <cellStyle name="Comma 2 2 4 3 4 2 2" xfId="6446" xr:uid="{00000000-0005-0000-0000-000045060000}"/>
    <cellStyle name="Comma 2 2 4 3 5" xfId="4854" xr:uid="{00000000-0005-0000-0000-000046060000}"/>
    <cellStyle name="Comma 2 2 4 3 5 2" xfId="6163" xr:uid="{00000000-0005-0000-0000-000047060000}"/>
    <cellStyle name="Comma 2 2 4 4" xfId="1808" xr:uid="{00000000-0005-0000-0000-000048060000}"/>
    <cellStyle name="Comma 2 2 4 4 2" xfId="2320" xr:uid="{00000000-0005-0000-0000-000049060000}"/>
    <cellStyle name="Comma 2 2 4 4 2 2" xfId="3233" xr:uid="{00000000-0005-0000-0000-00004A060000}"/>
    <cellStyle name="Comma 2 2 4 4 2 2 2" xfId="5320" xr:uid="{00000000-0005-0000-0000-00004B060000}"/>
    <cellStyle name="Comma 2 2 4 4 2 2 2 2" xfId="6628" xr:uid="{00000000-0005-0000-0000-00004C060000}"/>
    <cellStyle name="Comma 2 2 4 4 2 3" xfId="5045" xr:uid="{00000000-0005-0000-0000-00004D060000}"/>
    <cellStyle name="Comma 2 2 4 4 2 3 2" xfId="6353" xr:uid="{00000000-0005-0000-0000-00004E060000}"/>
    <cellStyle name="Comma 2 2 4 4 3" xfId="2763" xr:uid="{00000000-0005-0000-0000-00004F060000}"/>
    <cellStyle name="Comma 2 2 4 4 3 2" xfId="5178" xr:uid="{00000000-0005-0000-0000-000050060000}"/>
    <cellStyle name="Comma 2 2 4 4 3 2 2" xfId="6486" xr:uid="{00000000-0005-0000-0000-000051060000}"/>
    <cellStyle name="Comma 2 2 4 4 4" xfId="4893" xr:uid="{00000000-0005-0000-0000-000052060000}"/>
    <cellStyle name="Comma 2 2 4 4 4 2" xfId="6201" xr:uid="{00000000-0005-0000-0000-000053060000}"/>
    <cellStyle name="Comma 2 2 4 5" xfId="2133" xr:uid="{00000000-0005-0000-0000-000054060000}"/>
    <cellStyle name="Comma 2 2 4 5 2" xfId="3071" xr:uid="{00000000-0005-0000-0000-000055060000}"/>
    <cellStyle name="Comma 2 2 4 5 2 2" xfId="5271" xr:uid="{00000000-0005-0000-0000-000056060000}"/>
    <cellStyle name="Comma 2 2 4 5 2 2 2" xfId="6579" xr:uid="{00000000-0005-0000-0000-000057060000}"/>
    <cellStyle name="Comma 2 2 4 5 3" xfId="4991" xr:uid="{00000000-0005-0000-0000-000058060000}"/>
    <cellStyle name="Comma 2 2 4 5 3 2" xfId="6299" xr:uid="{00000000-0005-0000-0000-000059060000}"/>
    <cellStyle name="Comma 2 2 4 6" xfId="2473" xr:uid="{00000000-0005-0000-0000-00005A060000}"/>
    <cellStyle name="Comma 2 2 4 6 2" xfId="5089" xr:uid="{00000000-0005-0000-0000-00005B060000}"/>
    <cellStyle name="Comma 2 2 4 6 2 2" xfId="6397" xr:uid="{00000000-0005-0000-0000-00005C060000}"/>
    <cellStyle name="Comma 2 2 4 7" xfId="4262" xr:uid="{00000000-0005-0000-0000-00005D060000}"/>
    <cellStyle name="Comma 2 2 4 7 2" xfId="5571" xr:uid="{00000000-0005-0000-0000-00005E060000}"/>
    <cellStyle name="Comma 2 2 5" xfId="105" xr:uid="{00000000-0005-0000-0000-00005F060000}"/>
    <cellStyle name="Comma 2 2 5 2" xfId="1674" xr:uid="{00000000-0005-0000-0000-000060060000}"/>
    <cellStyle name="Comma 2 2 5 2 2" xfId="1898" xr:uid="{00000000-0005-0000-0000-000061060000}"/>
    <cellStyle name="Comma 2 2 5 2 2 2" xfId="2853" xr:uid="{00000000-0005-0000-0000-000062060000}"/>
    <cellStyle name="Comma 2 2 5 2 2 2 2" xfId="5214" xr:uid="{00000000-0005-0000-0000-000063060000}"/>
    <cellStyle name="Comma 2 2 5 2 2 2 2 2" xfId="6522" xr:uid="{00000000-0005-0000-0000-000064060000}"/>
    <cellStyle name="Comma 2 2 5 2 2 3" xfId="4929" xr:uid="{00000000-0005-0000-0000-000065060000}"/>
    <cellStyle name="Comma 2 2 5 2 2 3 2" xfId="6237" xr:uid="{00000000-0005-0000-0000-000066060000}"/>
    <cellStyle name="Comma 2 2 5 2 3" xfId="2267" xr:uid="{00000000-0005-0000-0000-000067060000}"/>
    <cellStyle name="Comma 2 2 5 2 3 2" xfId="3181" xr:uid="{00000000-0005-0000-0000-000068060000}"/>
    <cellStyle name="Comma 2 2 5 2 3 2 2" xfId="5304" xr:uid="{00000000-0005-0000-0000-000069060000}"/>
    <cellStyle name="Comma 2 2 5 2 3 2 2 2" xfId="6612" xr:uid="{00000000-0005-0000-0000-00006A060000}"/>
    <cellStyle name="Comma 2 2 5 2 3 3" xfId="5029" xr:uid="{00000000-0005-0000-0000-00006B060000}"/>
    <cellStyle name="Comma 2 2 5 2 3 3 2" xfId="6337" xr:uid="{00000000-0005-0000-0000-00006C060000}"/>
    <cellStyle name="Comma 2 2 5 2 4" xfId="2620" xr:uid="{00000000-0005-0000-0000-00006D060000}"/>
    <cellStyle name="Comma 2 2 5 2 4 2" xfId="5135" xr:uid="{00000000-0005-0000-0000-00006E060000}"/>
    <cellStyle name="Comma 2 2 5 2 4 2 2" xfId="6443" xr:uid="{00000000-0005-0000-0000-00006F060000}"/>
    <cellStyle name="Comma 2 2 5 2 5" xfId="4851" xr:uid="{00000000-0005-0000-0000-000070060000}"/>
    <cellStyle name="Comma 2 2 5 2 5 2" xfId="6160" xr:uid="{00000000-0005-0000-0000-000071060000}"/>
    <cellStyle name="Comma 2 2 5 3" xfId="1798" xr:uid="{00000000-0005-0000-0000-000072060000}"/>
    <cellStyle name="Comma 2 2 5 3 2" xfId="1899" xr:uid="{00000000-0005-0000-0000-000073060000}"/>
    <cellStyle name="Comma 2 2 5 3 2 2" xfId="2854" xr:uid="{00000000-0005-0000-0000-000074060000}"/>
    <cellStyle name="Comma 2 2 5 3 2 2 2" xfId="5215" xr:uid="{00000000-0005-0000-0000-000075060000}"/>
    <cellStyle name="Comma 2 2 5 3 2 2 2 2" xfId="6523" xr:uid="{00000000-0005-0000-0000-000076060000}"/>
    <cellStyle name="Comma 2 2 5 3 2 3" xfId="4930" xr:uid="{00000000-0005-0000-0000-000077060000}"/>
    <cellStyle name="Comma 2 2 5 3 2 3 2" xfId="6238" xr:uid="{00000000-0005-0000-0000-000078060000}"/>
    <cellStyle name="Comma 2 2 5 3 3" xfId="2378" xr:uid="{00000000-0005-0000-0000-000079060000}"/>
    <cellStyle name="Comma 2 2 5 3 3 2" xfId="3291" xr:uid="{00000000-0005-0000-0000-00007A060000}"/>
    <cellStyle name="Comma 2 2 5 3 3 2 2" xfId="5338" xr:uid="{00000000-0005-0000-0000-00007B060000}"/>
    <cellStyle name="Comma 2 2 5 3 3 2 2 2" xfId="6646" xr:uid="{00000000-0005-0000-0000-00007C060000}"/>
    <cellStyle name="Comma 2 2 5 3 3 3" xfId="5063" xr:uid="{00000000-0005-0000-0000-00007D060000}"/>
    <cellStyle name="Comma 2 2 5 3 3 3 2" xfId="6371" xr:uid="{00000000-0005-0000-0000-00007E060000}"/>
    <cellStyle name="Comma 2 2 5 3 4" xfId="2753" xr:uid="{00000000-0005-0000-0000-00007F060000}"/>
    <cellStyle name="Comma 2 2 5 3 4 2" xfId="5175" xr:uid="{00000000-0005-0000-0000-000080060000}"/>
    <cellStyle name="Comma 2 2 5 3 4 2 2" xfId="6483" xr:uid="{00000000-0005-0000-0000-000081060000}"/>
    <cellStyle name="Comma 2 2 5 3 5" xfId="4890" xr:uid="{00000000-0005-0000-0000-000082060000}"/>
    <cellStyle name="Comma 2 2 5 3 5 2" xfId="6198" xr:uid="{00000000-0005-0000-0000-000083060000}"/>
    <cellStyle name="Comma 2 2 5 4" xfId="1900" xr:uid="{00000000-0005-0000-0000-000084060000}"/>
    <cellStyle name="Comma 2 2 5 4 2" xfId="2855" xr:uid="{00000000-0005-0000-0000-000085060000}"/>
    <cellStyle name="Comma 2 2 5 4 2 2" xfId="5216" xr:uid="{00000000-0005-0000-0000-000086060000}"/>
    <cellStyle name="Comma 2 2 5 4 2 2 2" xfId="6524" xr:uid="{00000000-0005-0000-0000-000087060000}"/>
    <cellStyle name="Comma 2 2 5 4 3" xfId="4931" xr:uid="{00000000-0005-0000-0000-000088060000}"/>
    <cellStyle name="Comma 2 2 5 4 3 2" xfId="6239" xr:uid="{00000000-0005-0000-0000-000089060000}"/>
    <cellStyle name="Comma 2 2 5 5" xfId="2169" xr:uid="{00000000-0005-0000-0000-00008A060000}"/>
    <cellStyle name="Comma 2 2 5 5 2" xfId="3105" xr:uid="{00000000-0005-0000-0000-00008B060000}"/>
    <cellStyle name="Comma 2 2 5 5 2 2" xfId="5281" xr:uid="{00000000-0005-0000-0000-00008C060000}"/>
    <cellStyle name="Comma 2 2 5 5 2 2 2" xfId="6589" xr:uid="{00000000-0005-0000-0000-00008D060000}"/>
    <cellStyle name="Comma 2 2 5 5 3" xfId="5001" xr:uid="{00000000-0005-0000-0000-00008E060000}"/>
    <cellStyle name="Comma 2 2 5 5 3 2" xfId="6309" xr:uid="{00000000-0005-0000-0000-00008F060000}"/>
    <cellStyle name="Comma 2 2 5 6" xfId="2531" xr:uid="{00000000-0005-0000-0000-000090060000}"/>
    <cellStyle name="Comma 2 2 5 6 2" xfId="5107" xr:uid="{00000000-0005-0000-0000-000091060000}"/>
    <cellStyle name="Comma 2 2 5 6 2 2" xfId="6415" xr:uid="{00000000-0005-0000-0000-000092060000}"/>
    <cellStyle name="Comma 2 2 5 7" xfId="4259" xr:uid="{00000000-0005-0000-0000-000093060000}"/>
    <cellStyle name="Comma 2 2 5 7 2" xfId="5568" xr:uid="{00000000-0005-0000-0000-000094060000}"/>
    <cellStyle name="Comma 2 2 6" xfId="141" xr:uid="{00000000-0005-0000-0000-000095060000}"/>
    <cellStyle name="Comma 2 2 6 2" xfId="1710" xr:uid="{00000000-0005-0000-0000-000096060000}"/>
    <cellStyle name="Comma 2 2 6 2 2" xfId="1901" xr:uid="{00000000-0005-0000-0000-000097060000}"/>
    <cellStyle name="Comma 2 2 6 2 2 2" xfId="2856" xr:uid="{00000000-0005-0000-0000-000098060000}"/>
    <cellStyle name="Comma 2 2 6 2 2 2 2" xfId="5217" xr:uid="{00000000-0005-0000-0000-000099060000}"/>
    <cellStyle name="Comma 2 2 6 2 2 2 2 2" xfId="6525" xr:uid="{00000000-0005-0000-0000-00009A060000}"/>
    <cellStyle name="Comma 2 2 6 2 2 3" xfId="4932" xr:uid="{00000000-0005-0000-0000-00009B060000}"/>
    <cellStyle name="Comma 2 2 6 2 2 3 2" xfId="6240" xr:uid="{00000000-0005-0000-0000-00009C060000}"/>
    <cellStyle name="Comma 2 2 6 2 3" xfId="2349" xr:uid="{00000000-0005-0000-0000-00009D060000}"/>
    <cellStyle name="Comma 2 2 6 2 3 2" xfId="3262" xr:uid="{00000000-0005-0000-0000-00009E060000}"/>
    <cellStyle name="Comma 2 2 6 2 3 2 2" xfId="5329" xr:uid="{00000000-0005-0000-0000-00009F060000}"/>
    <cellStyle name="Comma 2 2 6 2 3 2 2 2" xfId="6637" xr:uid="{00000000-0005-0000-0000-0000A0060000}"/>
    <cellStyle name="Comma 2 2 6 2 3 3" xfId="5054" xr:uid="{00000000-0005-0000-0000-0000A1060000}"/>
    <cellStyle name="Comma 2 2 6 2 3 3 2" xfId="6362" xr:uid="{00000000-0005-0000-0000-0000A2060000}"/>
    <cellStyle name="Comma 2 2 6 2 4" xfId="2656" xr:uid="{00000000-0005-0000-0000-0000A3060000}"/>
    <cellStyle name="Comma 2 2 6 2 4 2" xfId="5146" xr:uid="{00000000-0005-0000-0000-0000A4060000}"/>
    <cellStyle name="Comma 2 2 6 2 4 2 2" xfId="6454" xr:uid="{00000000-0005-0000-0000-0000A5060000}"/>
    <cellStyle name="Comma 2 2 6 2 5" xfId="4862" xr:uid="{00000000-0005-0000-0000-0000A6060000}"/>
    <cellStyle name="Comma 2 2 6 2 5 2" xfId="6171" xr:uid="{00000000-0005-0000-0000-0000A7060000}"/>
    <cellStyle name="Comma 2 2 6 3" xfId="1834" xr:uid="{00000000-0005-0000-0000-0000A8060000}"/>
    <cellStyle name="Comma 2 2 6 3 2" xfId="2789" xr:uid="{00000000-0005-0000-0000-0000A9060000}"/>
    <cellStyle name="Comma 2 2 6 3 2 2" xfId="5186" xr:uid="{00000000-0005-0000-0000-0000AA060000}"/>
    <cellStyle name="Comma 2 2 6 3 2 2 2" xfId="6494" xr:uid="{00000000-0005-0000-0000-0000AB060000}"/>
    <cellStyle name="Comma 2 2 6 3 3" xfId="4901" xr:uid="{00000000-0005-0000-0000-0000AC060000}"/>
    <cellStyle name="Comma 2 2 6 3 3 2" xfId="6209" xr:uid="{00000000-0005-0000-0000-0000AD060000}"/>
    <cellStyle name="Comma 2 2 6 4" xfId="2210" xr:uid="{00000000-0005-0000-0000-0000AE060000}"/>
    <cellStyle name="Comma 2 2 6 4 2" xfId="5013" xr:uid="{00000000-0005-0000-0000-0000AF060000}"/>
    <cellStyle name="Comma 2 2 6 4 2 2" xfId="6321" xr:uid="{00000000-0005-0000-0000-0000B0060000}"/>
    <cellStyle name="Comma 2 2 6 5" xfId="2502" xr:uid="{00000000-0005-0000-0000-0000B1060000}"/>
    <cellStyle name="Comma 2 2 6 5 2" xfId="5098" xr:uid="{00000000-0005-0000-0000-0000B2060000}"/>
    <cellStyle name="Comma 2 2 6 5 2 2" xfId="6406" xr:uid="{00000000-0005-0000-0000-0000B3060000}"/>
    <cellStyle name="Comma 2 2 6 6" xfId="4270" xr:uid="{00000000-0005-0000-0000-0000B4060000}"/>
    <cellStyle name="Comma 2 2 6 6 2" xfId="5579" xr:uid="{00000000-0005-0000-0000-0000B5060000}"/>
    <cellStyle name="Comma 2 2 7" xfId="441" xr:uid="{00000000-0005-0000-0000-0000B6060000}"/>
    <cellStyle name="Comma 2 2 7 2" xfId="2238" xr:uid="{00000000-0005-0000-0000-0000B7060000}"/>
    <cellStyle name="Comma 2 2 7 2 2" xfId="3152" xr:uid="{00000000-0005-0000-0000-0000B8060000}"/>
    <cellStyle name="Comma 2 2 7 2 2 2" xfId="5295" xr:uid="{00000000-0005-0000-0000-0000B9060000}"/>
    <cellStyle name="Comma 2 2 7 2 2 2 2" xfId="6603" xr:uid="{00000000-0005-0000-0000-0000BA060000}"/>
    <cellStyle name="Comma 2 2 7 2 3" xfId="5020" xr:uid="{00000000-0005-0000-0000-0000BB060000}"/>
    <cellStyle name="Comma 2 2 7 2 3 2" xfId="6328" xr:uid="{00000000-0005-0000-0000-0000BC060000}"/>
    <cellStyle name="Comma 2 2 7 3" xfId="4437" xr:uid="{00000000-0005-0000-0000-0000BD060000}"/>
    <cellStyle name="Comma 2 2 7 3 2" xfId="5746" xr:uid="{00000000-0005-0000-0000-0000BE060000}"/>
    <cellStyle name="Comma 2 2 8" xfId="1646" xr:uid="{00000000-0005-0000-0000-0000BF060000}"/>
    <cellStyle name="Comma 2 2 8 2" xfId="1902" xr:uid="{00000000-0005-0000-0000-0000C0060000}"/>
    <cellStyle name="Comma 2 2 8 2 2" xfId="2857" xr:uid="{00000000-0005-0000-0000-0000C1060000}"/>
    <cellStyle name="Comma 2 2 8 2 2 2" xfId="5218" xr:uid="{00000000-0005-0000-0000-0000C2060000}"/>
    <cellStyle name="Comma 2 2 8 2 2 2 2" xfId="6526" xr:uid="{00000000-0005-0000-0000-0000C3060000}"/>
    <cellStyle name="Comma 2 2 8 2 3" xfId="4933" xr:uid="{00000000-0005-0000-0000-0000C4060000}"/>
    <cellStyle name="Comma 2 2 8 2 3 2" xfId="6241" xr:uid="{00000000-0005-0000-0000-0000C5060000}"/>
    <cellStyle name="Comma 2 2 8 3" xfId="2310" xr:uid="{00000000-0005-0000-0000-0000C6060000}"/>
    <cellStyle name="Comma 2 2 8 3 2" xfId="3223" xr:uid="{00000000-0005-0000-0000-0000C7060000}"/>
    <cellStyle name="Comma 2 2 8 3 2 2" xfId="5317" xr:uid="{00000000-0005-0000-0000-0000C8060000}"/>
    <cellStyle name="Comma 2 2 8 3 2 2 2" xfId="6625" xr:uid="{00000000-0005-0000-0000-0000C9060000}"/>
    <cellStyle name="Comma 2 2 8 3 3" xfId="5042" xr:uid="{00000000-0005-0000-0000-0000CA060000}"/>
    <cellStyle name="Comma 2 2 8 3 3 2" xfId="6350" xr:uid="{00000000-0005-0000-0000-0000CB060000}"/>
    <cellStyle name="Comma 2 2 8 4" xfId="2592" xr:uid="{00000000-0005-0000-0000-0000CC060000}"/>
    <cellStyle name="Comma 2 2 8 4 2" xfId="5126" xr:uid="{00000000-0005-0000-0000-0000CD060000}"/>
    <cellStyle name="Comma 2 2 8 4 2 2" xfId="6434" xr:uid="{00000000-0005-0000-0000-0000CE060000}"/>
    <cellStyle name="Comma 2 2 8 5" xfId="4842" xr:uid="{00000000-0005-0000-0000-0000CF060000}"/>
    <cellStyle name="Comma 2 2 8 5 2" xfId="6151" xr:uid="{00000000-0005-0000-0000-0000D0060000}"/>
    <cellStyle name="Comma 2 2 9" xfId="1770" xr:uid="{00000000-0005-0000-0000-0000D1060000}"/>
    <cellStyle name="Comma 2 2 9 2" xfId="2725" xr:uid="{00000000-0005-0000-0000-0000D2060000}"/>
    <cellStyle name="Comma 2 2 9 2 2" xfId="5166" xr:uid="{00000000-0005-0000-0000-0000D3060000}"/>
    <cellStyle name="Comma 2 2 9 2 2 2" xfId="6474" xr:uid="{00000000-0005-0000-0000-0000D4060000}"/>
    <cellStyle name="Comma 2 2 9 3" xfId="4881" xr:uid="{00000000-0005-0000-0000-0000D5060000}"/>
    <cellStyle name="Comma 2 2 9 3 2" xfId="6189" xr:uid="{00000000-0005-0000-0000-0000D6060000}"/>
    <cellStyle name="Comma 2 20" xfId="2078" xr:uid="{00000000-0005-0000-0000-0000D7060000}"/>
    <cellStyle name="Comma 2 20 2" xfId="2421" xr:uid="{00000000-0005-0000-0000-0000D8060000}"/>
    <cellStyle name="Comma 2 20 2 2" xfId="3330" xr:uid="{00000000-0005-0000-0000-0000D9060000}"/>
    <cellStyle name="Comma 2 20 2 2 2" xfId="5350" xr:uid="{00000000-0005-0000-0000-0000DA060000}"/>
    <cellStyle name="Comma 2 20 2 2 2 2" xfId="6658" xr:uid="{00000000-0005-0000-0000-0000DB060000}"/>
    <cellStyle name="Comma 2 20 2 3" xfId="5075" xr:uid="{00000000-0005-0000-0000-0000DC060000}"/>
    <cellStyle name="Comma 2 20 2 3 2" xfId="6383" xr:uid="{00000000-0005-0000-0000-0000DD060000}"/>
    <cellStyle name="Comma 2 20 3" xfId="3022" xr:uid="{00000000-0005-0000-0000-0000DE060000}"/>
    <cellStyle name="Comma 2 20 3 2" xfId="5256" xr:uid="{00000000-0005-0000-0000-0000DF060000}"/>
    <cellStyle name="Comma 2 20 3 2 2" xfId="6564" xr:uid="{00000000-0005-0000-0000-0000E0060000}"/>
    <cellStyle name="Comma 2 20 4" xfId="4975" xr:uid="{00000000-0005-0000-0000-0000E1060000}"/>
    <cellStyle name="Comma 2 20 4 2" xfId="6283" xr:uid="{00000000-0005-0000-0000-0000E2060000}"/>
    <cellStyle name="Comma 2 21" xfId="2446" xr:uid="{00000000-0005-0000-0000-0000E3060000}"/>
    <cellStyle name="Comma 2 21 2" xfId="3351" xr:uid="{00000000-0005-0000-0000-0000E4060000}"/>
    <cellStyle name="Comma 2 21 2 2" xfId="5356" xr:uid="{00000000-0005-0000-0000-0000E5060000}"/>
    <cellStyle name="Comma 2 21 2 2 2" xfId="6664" xr:uid="{00000000-0005-0000-0000-0000E6060000}"/>
    <cellStyle name="Comma 2 21 3" xfId="5081" xr:uid="{00000000-0005-0000-0000-0000E7060000}"/>
    <cellStyle name="Comma 2 21 3 2" xfId="6389" xr:uid="{00000000-0005-0000-0000-0000E8060000}"/>
    <cellStyle name="Comma 2 22" xfId="2457" xr:uid="{00000000-0005-0000-0000-0000E9060000}"/>
    <cellStyle name="Comma 2 22 2" xfId="5084" xr:uid="{00000000-0005-0000-0000-0000EA060000}"/>
    <cellStyle name="Comma 2 22 2 2" xfId="6392" xr:uid="{00000000-0005-0000-0000-0000EB060000}"/>
    <cellStyle name="Comma 2 23" xfId="4242" xr:uid="{00000000-0005-0000-0000-0000EC060000}"/>
    <cellStyle name="Comma 2 23 2" xfId="5551" xr:uid="{00000000-0005-0000-0000-0000ED060000}"/>
    <cellStyle name="Comma 2 3" xfId="72" xr:uid="{00000000-0005-0000-0000-0000EE060000}"/>
    <cellStyle name="Comma 2 3 2" xfId="442" xr:uid="{00000000-0005-0000-0000-0000EF060000}"/>
    <cellStyle name="Comma 2 3 2 2" xfId="4438" xr:uid="{00000000-0005-0000-0000-0000F0060000}"/>
    <cellStyle name="Comma 2 3 2 2 2" xfId="5747" xr:uid="{00000000-0005-0000-0000-0000F1060000}"/>
    <cellStyle name="Comma 2 3 3" xfId="4249" xr:uid="{00000000-0005-0000-0000-0000F2060000}"/>
    <cellStyle name="Comma 2 3 3 2" xfId="5558" xr:uid="{00000000-0005-0000-0000-0000F3060000}"/>
    <cellStyle name="Comma 2 4" xfId="79" xr:uid="{00000000-0005-0000-0000-0000F4060000}"/>
    <cellStyle name="Comma 2 4 2" xfId="118" xr:uid="{00000000-0005-0000-0000-0000F5060000}"/>
    <cellStyle name="Comma 2 4 2 2" xfId="1687" xr:uid="{00000000-0005-0000-0000-0000F6060000}"/>
    <cellStyle name="Comma 2 4 2 2 2" xfId="1903" xr:uid="{00000000-0005-0000-0000-0000F7060000}"/>
    <cellStyle name="Comma 2 4 2 2 2 2" xfId="2858" xr:uid="{00000000-0005-0000-0000-0000F8060000}"/>
    <cellStyle name="Comma 2 4 2 2 2 2 2" xfId="5219" xr:uid="{00000000-0005-0000-0000-0000F9060000}"/>
    <cellStyle name="Comma 2 4 2 2 2 2 2 2" xfId="6527" xr:uid="{00000000-0005-0000-0000-0000FA060000}"/>
    <cellStyle name="Comma 2 4 2 2 2 3" xfId="4934" xr:uid="{00000000-0005-0000-0000-0000FB060000}"/>
    <cellStyle name="Comma 2 4 2 2 2 3 2" xfId="6242" xr:uid="{00000000-0005-0000-0000-0000FC060000}"/>
    <cellStyle name="Comma 2 4 2 2 3" xfId="2280" xr:uid="{00000000-0005-0000-0000-0000FD060000}"/>
    <cellStyle name="Comma 2 4 2 2 3 2" xfId="3194" xr:uid="{00000000-0005-0000-0000-0000FE060000}"/>
    <cellStyle name="Comma 2 4 2 2 3 2 2" xfId="5308" xr:uid="{00000000-0005-0000-0000-0000FF060000}"/>
    <cellStyle name="Comma 2 4 2 2 3 2 2 2" xfId="6616" xr:uid="{00000000-0005-0000-0000-000000070000}"/>
    <cellStyle name="Comma 2 4 2 2 3 3" xfId="5033" xr:uid="{00000000-0005-0000-0000-000001070000}"/>
    <cellStyle name="Comma 2 4 2 2 3 3 2" xfId="6341" xr:uid="{00000000-0005-0000-0000-000002070000}"/>
    <cellStyle name="Comma 2 4 2 2 4" xfId="2633" xr:uid="{00000000-0005-0000-0000-000003070000}"/>
    <cellStyle name="Comma 2 4 2 2 4 2" xfId="5139" xr:uid="{00000000-0005-0000-0000-000004070000}"/>
    <cellStyle name="Comma 2 4 2 2 4 2 2" xfId="6447" xr:uid="{00000000-0005-0000-0000-000005070000}"/>
    <cellStyle name="Comma 2 4 2 2 5" xfId="4855" xr:uid="{00000000-0005-0000-0000-000006070000}"/>
    <cellStyle name="Comma 2 4 2 2 5 2" xfId="6164" xr:uid="{00000000-0005-0000-0000-000007070000}"/>
    <cellStyle name="Comma 2 4 2 3" xfId="1811" xr:uid="{00000000-0005-0000-0000-000008070000}"/>
    <cellStyle name="Comma 2 4 2 3 2" xfId="1904" xr:uid="{00000000-0005-0000-0000-000009070000}"/>
    <cellStyle name="Comma 2 4 2 3 2 2" xfId="2859" xr:uid="{00000000-0005-0000-0000-00000A070000}"/>
    <cellStyle name="Comma 2 4 2 3 2 2 2" xfId="5220" xr:uid="{00000000-0005-0000-0000-00000B070000}"/>
    <cellStyle name="Comma 2 4 2 3 2 2 2 2" xfId="6528" xr:uid="{00000000-0005-0000-0000-00000C070000}"/>
    <cellStyle name="Comma 2 4 2 3 2 3" xfId="4935" xr:uid="{00000000-0005-0000-0000-00000D070000}"/>
    <cellStyle name="Comma 2 4 2 3 2 3 2" xfId="6243" xr:uid="{00000000-0005-0000-0000-00000E070000}"/>
    <cellStyle name="Comma 2 4 2 3 3" xfId="2391" xr:uid="{00000000-0005-0000-0000-00000F070000}"/>
    <cellStyle name="Comma 2 4 2 3 3 2" xfId="3304" xr:uid="{00000000-0005-0000-0000-000010070000}"/>
    <cellStyle name="Comma 2 4 2 3 3 2 2" xfId="5342" xr:uid="{00000000-0005-0000-0000-000011070000}"/>
    <cellStyle name="Comma 2 4 2 3 3 2 2 2" xfId="6650" xr:uid="{00000000-0005-0000-0000-000012070000}"/>
    <cellStyle name="Comma 2 4 2 3 3 3" xfId="5067" xr:uid="{00000000-0005-0000-0000-000013070000}"/>
    <cellStyle name="Comma 2 4 2 3 3 3 2" xfId="6375" xr:uid="{00000000-0005-0000-0000-000014070000}"/>
    <cellStyle name="Comma 2 4 2 3 4" xfId="2766" xr:uid="{00000000-0005-0000-0000-000015070000}"/>
    <cellStyle name="Comma 2 4 2 3 4 2" xfId="5179" xr:uid="{00000000-0005-0000-0000-000016070000}"/>
    <cellStyle name="Comma 2 4 2 3 4 2 2" xfId="6487" xr:uid="{00000000-0005-0000-0000-000017070000}"/>
    <cellStyle name="Comma 2 4 2 3 5" xfId="4894" xr:uid="{00000000-0005-0000-0000-000018070000}"/>
    <cellStyle name="Comma 2 4 2 3 5 2" xfId="6202" xr:uid="{00000000-0005-0000-0000-000019070000}"/>
    <cellStyle name="Comma 2 4 2 4" xfId="1905" xr:uid="{00000000-0005-0000-0000-00001A070000}"/>
    <cellStyle name="Comma 2 4 2 4 2" xfId="2860" xr:uid="{00000000-0005-0000-0000-00001B070000}"/>
    <cellStyle name="Comma 2 4 2 4 2 2" xfId="5221" xr:uid="{00000000-0005-0000-0000-00001C070000}"/>
    <cellStyle name="Comma 2 4 2 4 2 2 2" xfId="6529" xr:uid="{00000000-0005-0000-0000-00001D070000}"/>
    <cellStyle name="Comma 2 4 2 4 3" xfId="4936" xr:uid="{00000000-0005-0000-0000-00001E070000}"/>
    <cellStyle name="Comma 2 4 2 4 3 2" xfId="6244" xr:uid="{00000000-0005-0000-0000-00001F070000}"/>
    <cellStyle name="Comma 2 4 2 5" xfId="2184" xr:uid="{00000000-0005-0000-0000-000020070000}"/>
    <cellStyle name="Comma 2 4 2 5 2" xfId="3118" xr:uid="{00000000-0005-0000-0000-000021070000}"/>
    <cellStyle name="Comma 2 4 2 5 2 2" xfId="5285" xr:uid="{00000000-0005-0000-0000-000022070000}"/>
    <cellStyle name="Comma 2 4 2 5 2 2 2" xfId="6593" xr:uid="{00000000-0005-0000-0000-000023070000}"/>
    <cellStyle name="Comma 2 4 2 5 3" xfId="5005" xr:uid="{00000000-0005-0000-0000-000024070000}"/>
    <cellStyle name="Comma 2 4 2 5 3 2" xfId="6313" xr:uid="{00000000-0005-0000-0000-000025070000}"/>
    <cellStyle name="Comma 2 4 2 6" xfId="2544" xr:uid="{00000000-0005-0000-0000-000026070000}"/>
    <cellStyle name="Comma 2 4 2 6 2" xfId="5111" xr:uid="{00000000-0005-0000-0000-000027070000}"/>
    <cellStyle name="Comma 2 4 2 6 2 2" xfId="6419" xr:uid="{00000000-0005-0000-0000-000028070000}"/>
    <cellStyle name="Comma 2 4 2 7" xfId="4263" xr:uid="{00000000-0005-0000-0000-000029070000}"/>
    <cellStyle name="Comma 2 4 2 7 2" xfId="5572" xr:uid="{00000000-0005-0000-0000-00002A070000}"/>
    <cellStyle name="Comma 2 4 3" xfId="144" xr:uid="{00000000-0005-0000-0000-00002B070000}"/>
    <cellStyle name="Comma 2 4 3 2" xfId="1713" xr:uid="{00000000-0005-0000-0000-00002C070000}"/>
    <cellStyle name="Comma 2 4 3 2 2" xfId="1906" xr:uid="{00000000-0005-0000-0000-00002D070000}"/>
    <cellStyle name="Comma 2 4 3 2 2 2" xfId="2861" xr:uid="{00000000-0005-0000-0000-00002E070000}"/>
    <cellStyle name="Comma 2 4 3 2 2 2 2" xfId="5222" xr:uid="{00000000-0005-0000-0000-00002F070000}"/>
    <cellStyle name="Comma 2 4 3 2 2 2 2 2" xfId="6530" xr:uid="{00000000-0005-0000-0000-000030070000}"/>
    <cellStyle name="Comma 2 4 3 2 2 3" xfId="4937" xr:uid="{00000000-0005-0000-0000-000031070000}"/>
    <cellStyle name="Comma 2 4 3 2 2 3 2" xfId="6245" xr:uid="{00000000-0005-0000-0000-000032070000}"/>
    <cellStyle name="Comma 2 4 3 2 3" xfId="2352" xr:uid="{00000000-0005-0000-0000-000033070000}"/>
    <cellStyle name="Comma 2 4 3 2 3 2" xfId="3265" xr:uid="{00000000-0005-0000-0000-000034070000}"/>
    <cellStyle name="Comma 2 4 3 2 3 2 2" xfId="5330" xr:uid="{00000000-0005-0000-0000-000035070000}"/>
    <cellStyle name="Comma 2 4 3 2 3 2 2 2" xfId="6638" xr:uid="{00000000-0005-0000-0000-000036070000}"/>
    <cellStyle name="Comma 2 4 3 2 3 3" xfId="5055" xr:uid="{00000000-0005-0000-0000-000037070000}"/>
    <cellStyle name="Comma 2 4 3 2 3 3 2" xfId="6363" xr:uid="{00000000-0005-0000-0000-000038070000}"/>
    <cellStyle name="Comma 2 4 3 2 4" xfId="2659" xr:uid="{00000000-0005-0000-0000-000039070000}"/>
    <cellStyle name="Comma 2 4 3 2 4 2" xfId="5147" xr:uid="{00000000-0005-0000-0000-00003A070000}"/>
    <cellStyle name="Comma 2 4 3 2 4 2 2" xfId="6455" xr:uid="{00000000-0005-0000-0000-00003B070000}"/>
    <cellStyle name="Comma 2 4 3 2 5" xfId="4863" xr:uid="{00000000-0005-0000-0000-00003C070000}"/>
    <cellStyle name="Comma 2 4 3 2 5 2" xfId="6172" xr:uid="{00000000-0005-0000-0000-00003D070000}"/>
    <cellStyle name="Comma 2 4 3 3" xfId="1837" xr:uid="{00000000-0005-0000-0000-00003E070000}"/>
    <cellStyle name="Comma 2 4 3 3 2" xfId="2792" xr:uid="{00000000-0005-0000-0000-00003F070000}"/>
    <cellStyle name="Comma 2 4 3 3 2 2" xfId="5187" xr:uid="{00000000-0005-0000-0000-000040070000}"/>
    <cellStyle name="Comma 2 4 3 3 2 2 2" xfId="6495" xr:uid="{00000000-0005-0000-0000-000041070000}"/>
    <cellStyle name="Comma 2 4 3 3 3" xfId="4902" xr:uid="{00000000-0005-0000-0000-000042070000}"/>
    <cellStyle name="Comma 2 4 3 3 3 2" xfId="6210" xr:uid="{00000000-0005-0000-0000-000043070000}"/>
    <cellStyle name="Comma 2 4 3 4" xfId="2211" xr:uid="{00000000-0005-0000-0000-000044070000}"/>
    <cellStyle name="Comma 2 4 3 4 2" xfId="5014" xr:uid="{00000000-0005-0000-0000-000045070000}"/>
    <cellStyle name="Comma 2 4 3 4 2 2" xfId="6322" xr:uid="{00000000-0005-0000-0000-000046070000}"/>
    <cellStyle name="Comma 2 4 3 5" xfId="2505" xr:uid="{00000000-0005-0000-0000-000047070000}"/>
    <cellStyle name="Comma 2 4 3 5 2" xfId="5099" xr:uid="{00000000-0005-0000-0000-000048070000}"/>
    <cellStyle name="Comma 2 4 3 5 2 2" xfId="6407" xr:uid="{00000000-0005-0000-0000-000049070000}"/>
    <cellStyle name="Comma 2 4 3 6" xfId="4271" xr:uid="{00000000-0005-0000-0000-00004A070000}"/>
    <cellStyle name="Comma 2 4 3 6 2" xfId="5580" xr:uid="{00000000-0005-0000-0000-00004B070000}"/>
    <cellStyle name="Comma 2 4 4" xfId="443" xr:uid="{00000000-0005-0000-0000-00004C070000}"/>
    <cellStyle name="Comma 2 4 4 2" xfId="2241" xr:uid="{00000000-0005-0000-0000-00004D070000}"/>
    <cellStyle name="Comma 2 4 4 2 2" xfId="3155" xr:uid="{00000000-0005-0000-0000-00004E070000}"/>
    <cellStyle name="Comma 2 4 4 2 2 2" xfId="5296" xr:uid="{00000000-0005-0000-0000-00004F070000}"/>
    <cellStyle name="Comma 2 4 4 2 2 2 2" xfId="6604" xr:uid="{00000000-0005-0000-0000-000050070000}"/>
    <cellStyle name="Comma 2 4 4 2 3" xfId="5021" xr:uid="{00000000-0005-0000-0000-000051070000}"/>
    <cellStyle name="Comma 2 4 4 2 3 2" xfId="6329" xr:uid="{00000000-0005-0000-0000-000052070000}"/>
    <cellStyle name="Comma 2 4 4 3" xfId="4439" xr:uid="{00000000-0005-0000-0000-000053070000}"/>
    <cellStyle name="Comma 2 4 4 3 2" xfId="5748" xr:uid="{00000000-0005-0000-0000-000054070000}"/>
    <cellStyle name="Comma 2 4 5" xfId="1649" xr:uid="{00000000-0005-0000-0000-000055070000}"/>
    <cellStyle name="Comma 2 4 5 2" xfId="1907" xr:uid="{00000000-0005-0000-0000-000056070000}"/>
    <cellStyle name="Comma 2 4 5 2 2" xfId="2862" xr:uid="{00000000-0005-0000-0000-000057070000}"/>
    <cellStyle name="Comma 2 4 5 2 2 2" xfId="5223" xr:uid="{00000000-0005-0000-0000-000058070000}"/>
    <cellStyle name="Comma 2 4 5 2 2 2 2" xfId="6531" xr:uid="{00000000-0005-0000-0000-000059070000}"/>
    <cellStyle name="Comma 2 4 5 2 3" xfId="4938" xr:uid="{00000000-0005-0000-0000-00005A070000}"/>
    <cellStyle name="Comma 2 4 5 2 3 2" xfId="6246" xr:uid="{00000000-0005-0000-0000-00005B070000}"/>
    <cellStyle name="Comma 2 4 5 3" xfId="2323" xr:uid="{00000000-0005-0000-0000-00005C070000}"/>
    <cellStyle name="Comma 2 4 5 3 2" xfId="3236" xr:uid="{00000000-0005-0000-0000-00005D070000}"/>
    <cellStyle name="Comma 2 4 5 3 2 2" xfId="5321" xr:uid="{00000000-0005-0000-0000-00005E070000}"/>
    <cellStyle name="Comma 2 4 5 3 2 2 2" xfId="6629" xr:uid="{00000000-0005-0000-0000-00005F070000}"/>
    <cellStyle name="Comma 2 4 5 3 3" xfId="5046" xr:uid="{00000000-0005-0000-0000-000060070000}"/>
    <cellStyle name="Comma 2 4 5 3 3 2" xfId="6354" xr:uid="{00000000-0005-0000-0000-000061070000}"/>
    <cellStyle name="Comma 2 4 5 4" xfId="2595" xr:uid="{00000000-0005-0000-0000-000062070000}"/>
    <cellStyle name="Comma 2 4 5 4 2" xfId="5127" xr:uid="{00000000-0005-0000-0000-000063070000}"/>
    <cellStyle name="Comma 2 4 5 4 2 2" xfId="6435" xr:uid="{00000000-0005-0000-0000-000064070000}"/>
    <cellStyle name="Comma 2 4 5 5" xfId="4843" xr:uid="{00000000-0005-0000-0000-000065070000}"/>
    <cellStyle name="Comma 2 4 5 5 2" xfId="6152" xr:uid="{00000000-0005-0000-0000-000066070000}"/>
    <cellStyle name="Comma 2 4 6" xfId="1773" xr:uid="{00000000-0005-0000-0000-000067070000}"/>
    <cellStyle name="Comma 2 4 6 2" xfId="2728" xr:uid="{00000000-0005-0000-0000-000068070000}"/>
    <cellStyle name="Comma 2 4 6 2 2" xfId="5167" xr:uid="{00000000-0005-0000-0000-000069070000}"/>
    <cellStyle name="Comma 2 4 6 2 2 2" xfId="6475" xr:uid="{00000000-0005-0000-0000-00006A070000}"/>
    <cellStyle name="Comma 2 4 6 3" xfId="4882" xr:uid="{00000000-0005-0000-0000-00006B070000}"/>
    <cellStyle name="Comma 2 4 6 3 2" xfId="6190" xr:uid="{00000000-0005-0000-0000-00006C070000}"/>
    <cellStyle name="Comma 2 4 7" xfId="2134" xr:uid="{00000000-0005-0000-0000-00006D070000}"/>
    <cellStyle name="Comma 2 4 7 2" xfId="3072" xr:uid="{00000000-0005-0000-0000-00006E070000}"/>
    <cellStyle name="Comma 2 4 7 2 2" xfId="5272" xr:uid="{00000000-0005-0000-0000-00006F070000}"/>
    <cellStyle name="Comma 2 4 7 2 2 2" xfId="6580" xr:uid="{00000000-0005-0000-0000-000070070000}"/>
    <cellStyle name="Comma 2 4 7 3" xfId="4992" xr:uid="{00000000-0005-0000-0000-000071070000}"/>
    <cellStyle name="Comma 2 4 7 3 2" xfId="6300" xr:uid="{00000000-0005-0000-0000-000072070000}"/>
    <cellStyle name="Comma 2 4 8" xfId="2476" xr:uid="{00000000-0005-0000-0000-000073070000}"/>
    <cellStyle name="Comma 2 4 8 2" xfId="5090" xr:uid="{00000000-0005-0000-0000-000074070000}"/>
    <cellStyle name="Comma 2 4 8 2 2" xfId="6398" xr:uid="{00000000-0005-0000-0000-000075070000}"/>
    <cellStyle name="Comma 2 4 9" xfId="4251" xr:uid="{00000000-0005-0000-0000-000076070000}"/>
    <cellStyle name="Comma 2 4 9 2" xfId="5560" xr:uid="{00000000-0005-0000-0000-000077070000}"/>
    <cellStyle name="Comma 2 5" xfId="89" xr:uid="{00000000-0005-0000-0000-000078070000}"/>
    <cellStyle name="Comma 2 5 2" xfId="128" xr:uid="{00000000-0005-0000-0000-000079070000}"/>
    <cellStyle name="Comma 2 5 2 2" xfId="1697" xr:uid="{00000000-0005-0000-0000-00007A070000}"/>
    <cellStyle name="Comma 2 5 2 2 2" xfId="1908" xr:uid="{00000000-0005-0000-0000-00007B070000}"/>
    <cellStyle name="Comma 2 5 2 2 2 2" xfId="2863" xr:uid="{00000000-0005-0000-0000-00007C070000}"/>
    <cellStyle name="Comma 2 5 2 2 2 2 2" xfId="5224" xr:uid="{00000000-0005-0000-0000-00007D070000}"/>
    <cellStyle name="Comma 2 5 2 2 2 2 2 2" xfId="6532" xr:uid="{00000000-0005-0000-0000-00007E070000}"/>
    <cellStyle name="Comma 2 5 2 2 2 3" xfId="4939" xr:uid="{00000000-0005-0000-0000-00007F070000}"/>
    <cellStyle name="Comma 2 5 2 2 2 3 2" xfId="6247" xr:uid="{00000000-0005-0000-0000-000080070000}"/>
    <cellStyle name="Comma 2 5 2 2 3" xfId="2290" xr:uid="{00000000-0005-0000-0000-000081070000}"/>
    <cellStyle name="Comma 2 5 2 2 3 2" xfId="3204" xr:uid="{00000000-0005-0000-0000-000082070000}"/>
    <cellStyle name="Comma 2 5 2 2 3 2 2" xfId="5311" xr:uid="{00000000-0005-0000-0000-000083070000}"/>
    <cellStyle name="Comma 2 5 2 2 3 2 2 2" xfId="6619" xr:uid="{00000000-0005-0000-0000-000084070000}"/>
    <cellStyle name="Comma 2 5 2 2 3 3" xfId="5036" xr:uid="{00000000-0005-0000-0000-000085070000}"/>
    <cellStyle name="Comma 2 5 2 2 3 3 2" xfId="6344" xr:uid="{00000000-0005-0000-0000-000086070000}"/>
    <cellStyle name="Comma 2 5 2 2 4" xfId="2643" xr:uid="{00000000-0005-0000-0000-000087070000}"/>
    <cellStyle name="Comma 2 5 2 2 4 2" xfId="5142" xr:uid="{00000000-0005-0000-0000-000088070000}"/>
    <cellStyle name="Comma 2 5 2 2 4 2 2" xfId="6450" xr:uid="{00000000-0005-0000-0000-000089070000}"/>
    <cellStyle name="Comma 2 5 2 2 5" xfId="4858" xr:uid="{00000000-0005-0000-0000-00008A070000}"/>
    <cellStyle name="Comma 2 5 2 2 5 2" xfId="6167" xr:uid="{00000000-0005-0000-0000-00008B070000}"/>
    <cellStyle name="Comma 2 5 2 3" xfId="1821" xr:uid="{00000000-0005-0000-0000-00008C070000}"/>
    <cellStyle name="Comma 2 5 2 3 2" xfId="1909" xr:uid="{00000000-0005-0000-0000-00008D070000}"/>
    <cellStyle name="Comma 2 5 2 3 2 2" xfId="2864" xr:uid="{00000000-0005-0000-0000-00008E070000}"/>
    <cellStyle name="Comma 2 5 2 3 2 2 2" xfId="5225" xr:uid="{00000000-0005-0000-0000-00008F070000}"/>
    <cellStyle name="Comma 2 5 2 3 2 2 2 2" xfId="6533" xr:uid="{00000000-0005-0000-0000-000090070000}"/>
    <cellStyle name="Comma 2 5 2 3 2 3" xfId="4940" xr:uid="{00000000-0005-0000-0000-000091070000}"/>
    <cellStyle name="Comma 2 5 2 3 2 3 2" xfId="6248" xr:uid="{00000000-0005-0000-0000-000092070000}"/>
    <cellStyle name="Comma 2 5 2 3 3" xfId="2401" xr:uid="{00000000-0005-0000-0000-000093070000}"/>
    <cellStyle name="Comma 2 5 2 3 3 2" xfId="3314" xr:uid="{00000000-0005-0000-0000-000094070000}"/>
    <cellStyle name="Comma 2 5 2 3 3 2 2" xfId="5345" xr:uid="{00000000-0005-0000-0000-000095070000}"/>
    <cellStyle name="Comma 2 5 2 3 3 2 2 2" xfId="6653" xr:uid="{00000000-0005-0000-0000-000096070000}"/>
    <cellStyle name="Comma 2 5 2 3 3 3" xfId="5070" xr:uid="{00000000-0005-0000-0000-000097070000}"/>
    <cellStyle name="Comma 2 5 2 3 3 3 2" xfId="6378" xr:uid="{00000000-0005-0000-0000-000098070000}"/>
    <cellStyle name="Comma 2 5 2 3 4" xfId="2776" xr:uid="{00000000-0005-0000-0000-000099070000}"/>
    <cellStyle name="Comma 2 5 2 3 4 2" xfId="5182" xr:uid="{00000000-0005-0000-0000-00009A070000}"/>
    <cellStyle name="Comma 2 5 2 3 4 2 2" xfId="6490" xr:uid="{00000000-0005-0000-0000-00009B070000}"/>
    <cellStyle name="Comma 2 5 2 3 5" xfId="4897" xr:uid="{00000000-0005-0000-0000-00009C070000}"/>
    <cellStyle name="Comma 2 5 2 3 5 2" xfId="6205" xr:uid="{00000000-0005-0000-0000-00009D070000}"/>
    <cellStyle name="Comma 2 5 2 4" xfId="1910" xr:uid="{00000000-0005-0000-0000-00009E070000}"/>
    <cellStyle name="Comma 2 5 2 4 2" xfId="2865" xr:uid="{00000000-0005-0000-0000-00009F070000}"/>
    <cellStyle name="Comma 2 5 2 4 2 2" xfId="5226" xr:uid="{00000000-0005-0000-0000-0000A0070000}"/>
    <cellStyle name="Comma 2 5 2 4 2 2 2" xfId="6534" xr:uid="{00000000-0005-0000-0000-0000A1070000}"/>
    <cellStyle name="Comma 2 5 2 4 3" xfId="4941" xr:uid="{00000000-0005-0000-0000-0000A2070000}"/>
    <cellStyle name="Comma 2 5 2 4 3 2" xfId="6249" xr:uid="{00000000-0005-0000-0000-0000A3070000}"/>
    <cellStyle name="Comma 2 5 2 5" xfId="2195" xr:uid="{00000000-0005-0000-0000-0000A4070000}"/>
    <cellStyle name="Comma 2 5 2 5 2" xfId="3128" xr:uid="{00000000-0005-0000-0000-0000A5070000}"/>
    <cellStyle name="Comma 2 5 2 5 2 2" xfId="5288" xr:uid="{00000000-0005-0000-0000-0000A6070000}"/>
    <cellStyle name="Comma 2 5 2 5 2 2 2" xfId="6596" xr:uid="{00000000-0005-0000-0000-0000A7070000}"/>
    <cellStyle name="Comma 2 5 2 5 3" xfId="5008" xr:uid="{00000000-0005-0000-0000-0000A8070000}"/>
    <cellStyle name="Comma 2 5 2 5 3 2" xfId="6316" xr:uid="{00000000-0005-0000-0000-0000A9070000}"/>
    <cellStyle name="Comma 2 5 2 6" xfId="2554" xr:uid="{00000000-0005-0000-0000-0000AA070000}"/>
    <cellStyle name="Comma 2 5 2 6 2" xfId="5114" xr:uid="{00000000-0005-0000-0000-0000AB070000}"/>
    <cellStyle name="Comma 2 5 2 6 2 2" xfId="6422" xr:uid="{00000000-0005-0000-0000-0000AC070000}"/>
    <cellStyle name="Comma 2 5 2 7" xfId="4266" xr:uid="{00000000-0005-0000-0000-0000AD070000}"/>
    <cellStyle name="Comma 2 5 2 7 2" xfId="5575" xr:uid="{00000000-0005-0000-0000-0000AE070000}"/>
    <cellStyle name="Comma 2 5 3" xfId="154" xr:uid="{00000000-0005-0000-0000-0000AF070000}"/>
    <cellStyle name="Comma 2 5 3 2" xfId="1723" xr:uid="{00000000-0005-0000-0000-0000B0070000}"/>
    <cellStyle name="Comma 2 5 3 2 2" xfId="1911" xr:uid="{00000000-0005-0000-0000-0000B1070000}"/>
    <cellStyle name="Comma 2 5 3 2 2 2" xfId="2866" xr:uid="{00000000-0005-0000-0000-0000B2070000}"/>
    <cellStyle name="Comma 2 5 3 2 2 2 2" xfId="5227" xr:uid="{00000000-0005-0000-0000-0000B3070000}"/>
    <cellStyle name="Comma 2 5 3 2 2 2 2 2" xfId="6535" xr:uid="{00000000-0005-0000-0000-0000B4070000}"/>
    <cellStyle name="Comma 2 5 3 2 2 3" xfId="4942" xr:uid="{00000000-0005-0000-0000-0000B5070000}"/>
    <cellStyle name="Comma 2 5 3 2 2 3 2" xfId="6250" xr:uid="{00000000-0005-0000-0000-0000B6070000}"/>
    <cellStyle name="Comma 2 5 3 2 3" xfId="2362" xr:uid="{00000000-0005-0000-0000-0000B7070000}"/>
    <cellStyle name="Comma 2 5 3 2 3 2" xfId="3275" xr:uid="{00000000-0005-0000-0000-0000B8070000}"/>
    <cellStyle name="Comma 2 5 3 2 3 2 2" xfId="5333" xr:uid="{00000000-0005-0000-0000-0000B9070000}"/>
    <cellStyle name="Comma 2 5 3 2 3 2 2 2" xfId="6641" xr:uid="{00000000-0005-0000-0000-0000BA070000}"/>
    <cellStyle name="Comma 2 5 3 2 3 3" xfId="5058" xr:uid="{00000000-0005-0000-0000-0000BB070000}"/>
    <cellStyle name="Comma 2 5 3 2 3 3 2" xfId="6366" xr:uid="{00000000-0005-0000-0000-0000BC070000}"/>
    <cellStyle name="Comma 2 5 3 2 4" xfId="2669" xr:uid="{00000000-0005-0000-0000-0000BD070000}"/>
    <cellStyle name="Comma 2 5 3 2 4 2" xfId="5150" xr:uid="{00000000-0005-0000-0000-0000BE070000}"/>
    <cellStyle name="Comma 2 5 3 2 4 2 2" xfId="6458" xr:uid="{00000000-0005-0000-0000-0000BF070000}"/>
    <cellStyle name="Comma 2 5 3 2 5" xfId="4866" xr:uid="{00000000-0005-0000-0000-0000C0070000}"/>
    <cellStyle name="Comma 2 5 3 2 5 2" xfId="6175" xr:uid="{00000000-0005-0000-0000-0000C1070000}"/>
    <cellStyle name="Comma 2 5 3 3" xfId="1847" xr:uid="{00000000-0005-0000-0000-0000C2070000}"/>
    <cellStyle name="Comma 2 5 3 3 2" xfId="2802" xr:uid="{00000000-0005-0000-0000-0000C3070000}"/>
    <cellStyle name="Comma 2 5 3 3 2 2" xfId="5190" xr:uid="{00000000-0005-0000-0000-0000C4070000}"/>
    <cellStyle name="Comma 2 5 3 3 2 2 2" xfId="6498" xr:uid="{00000000-0005-0000-0000-0000C5070000}"/>
    <cellStyle name="Comma 2 5 3 3 3" xfId="4905" xr:uid="{00000000-0005-0000-0000-0000C6070000}"/>
    <cellStyle name="Comma 2 5 3 3 3 2" xfId="6213" xr:uid="{00000000-0005-0000-0000-0000C7070000}"/>
    <cellStyle name="Comma 2 5 3 4" xfId="2212" xr:uid="{00000000-0005-0000-0000-0000C8070000}"/>
    <cellStyle name="Comma 2 5 3 4 2" xfId="5015" xr:uid="{00000000-0005-0000-0000-0000C9070000}"/>
    <cellStyle name="Comma 2 5 3 4 2 2" xfId="6323" xr:uid="{00000000-0005-0000-0000-0000CA070000}"/>
    <cellStyle name="Comma 2 5 3 5" xfId="2515" xr:uid="{00000000-0005-0000-0000-0000CB070000}"/>
    <cellStyle name="Comma 2 5 3 5 2" xfId="5102" xr:uid="{00000000-0005-0000-0000-0000CC070000}"/>
    <cellStyle name="Comma 2 5 3 5 2 2" xfId="6410" xr:uid="{00000000-0005-0000-0000-0000CD070000}"/>
    <cellStyle name="Comma 2 5 3 6" xfId="4274" xr:uid="{00000000-0005-0000-0000-0000CE070000}"/>
    <cellStyle name="Comma 2 5 3 6 2" xfId="5583" xr:uid="{00000000-0005-0000-0000-0000CF070000}"/>
    <cellStyle name="Comma 2 5 4" xfId="444" xr:uid="{00000000-0005-0000-0000-0000D0070000}"/>
    <cellStyle name="Comma 2 5 4 2" xfId="2251" xr:uid="{00000000-0005-0000-0000-0000D1070000}"/>
    <cellStyle name="Comma 2 5 4 2 2" xfId="3165" xr:uid="{00000000-0005-0000-0000-0000D2070000}"/>
    <cellStyle name="Comma 2 5 4 2 2 2" xfId="5299" xr:uid="{00000000-0005-0000-0000-0000D3070000}"/>
    <cellStyle name="Comma 2 5 4 2 2 2 2" xfId="6607" xr:uid="{00000000-0005-0000-0000-0000D4070000}"/>
    <cellStyle name="Comma 2 5 4 2 3" xfId="5024" xr:uid="{00000000-0005-0000-0000-0000D5070000}"/>
    <cellStyle name="Comma 2 5 4 2 3 2" xfId="6332" xr:uid="{00000000-0005-0000-0000-0000D6070000}"/>
    <cellStyle name="Comma 2 5 4 3" xfId="4440" xr:uid="{00000000-0005-0000-0000-0000D7070000}"/>
    <cellStyle name="Comma 2 5 4 3 2" xfId="5749" xr:uid="{00000000-0005-0000-0000-0000D8070000}"/>
    <cellStyle name="Comma 2 5 5" xfId="1658" xr:uid="{00000000-0005-0000-0000-0000D9070000}"/>
    <cellStyle name="Comma 2 5 5 2" xfId="1912" xr:uid="{00000000-0005-0000-0000-0000DA070000}"/>
    <cellStyle name="Comma 2 5 5 2 2" xfId="2867" xr:uid="{00000000-0005-0000-0000-0000DB070000}"/>
    <cellStyle name="Comma 2 5 5 2 2 2" xfId="5228" xr:uid="{00000000-0005-0000-0000-0000DC070000}"/>
    <cellStyle name="Comma 2 5 5 2 2 2 2" xfId="6536" xr:uid="{00000000-0005-0000-0000-0000DD070000}"/>
    <cellStyle name="Comma 2 5 5 2 3" xfId="4943" xr:uid="{00000000-0005-0000-0000-0000DE070000}"/>
    <cellStyle name="Comma 2 5 5 2 3 2" xfId="6251" xr:uid="{00000000-0005-0000-0000-0000DF070000}"/>
    <cellStyle name="Comma 2 5 5 3" xfId="2333" xr:uid="{00000000-0005-0000-0000-0000E0070000}"/>
    <cellStyle name="Comma 2 5 5 3 2" xfId="3246" xr:uid="{00000000-0005-0000-0000-0000E1070000}"/>
    <cellStyle name="Comma 2 5 5 3 2 2" xfId="5324" xr:uid="{00000000-0005-0000-0000-0000E2070000}"/>
    <cellStyle name="Comma 2 5 5 3 2 2 2" xfId="6632" xr:uid="{00000000-0005-0000-0000-0000E3070000}"/>
    <cellStyle name="Comma 2 5 5 3 3" xfId="5049" xr:uid="{00000000-0005-0000-0000-0000E4070000}"/>
    <cellStyle name="Comma 2 5 5 3 3 2" xfId="6357" xr:uid="{00000000-0005-0000-0000-0000E5070000}"/>
    <cellStyle name="Comma 2 5 5 4" xfId="2604" xr:uid="{00000000-0005-0000-0000-0000E6070000}"/>
    <cellStyle name="Comma 2 5 5 4 2" xfId="5130" xr:uid="{00000000-0005-0000-0000-0000E7070000}"/>
    <cellStyle name="Comma 2 5 5 4 2 2" xfId="6438" xr:uid="{00000000-0005-0000-0000-0000E8070000}"/>
    <cellStyle name="Comma 2 5 5 5" xfId="4846" xr:uid="{00000000-0005-0000-0000-0000E9070000}"/>
    <cellStyle name="Comma 2 5 5 5 2" xfId="6155" xr:uid="{00000000-0005-0000-0000-0000EA070000}"/>
    <cellStyle name="Comma 2 5 6" xfId="1782" xr:uid="{00000000-0005-0000-0000-0000EB070000}"/>
    <cellStyle name="Comma 2 5 6 2" xfId="2737" xr:uid="{00000000-0005-0000-0000-0000EC070000}"/>
    <cellStyle name="Comma 2 5 6 2 2" xfId="5170" xr:uid="{00000000-0005-0000-0000-0000ED070000}"/>
    <cellStyle name="Comma 2 5 6 2 2 2" xfId="6478" xr:uid="{00000000-0005-0000-0000-0000EE070000}"/>
    <cellStyle name="Comma 2 5 6 3" xfId="4885" xr:uid="{00000000-0005-0000-0000-0000EF070000}"/>
    <cellStyle name="Comma 2 5 6 3 2" xfId="6193" xr:uid="{00000000-0005-0000-0000-0000F0070000}"/>
    <cellStyle name="Comma 2 5 7" xfId="2135" xr:uid="{00000000-0005-0000-0000-0000F1070000}"/>
    <cellStyle name="Comma 2 5 7 2" xfId="3073" xr:uid="{00000000-0005-0000-0000-0000F2070000}"/>
    <cellStyle name="Comma 2 5 7 2 2" xfId="5273" xr:uid="{00000000-0005-0000-0000-0000F3070000}"/>
    <cellStyle name="Comma 2 5 7 2 2 2" xfId="6581" xr:uid="{00000000-0005-0000-0000-0000F4070000}"/>
    <cellStyle name="Comma 2 5 7 3" xfId="4993" xr:uid="{00000000-0005-0000-0000-0000F5070000}"/>
    <cellStyle name="Comma 2 5 7 3 2" xfId="6301" xr:uid="{00000000-0005-0000-0000-0000F6070000}"/>
    <cellStyle name="Comma 2 5 8" xfId="2486" xr:uid="{00000000-0005-0000-0000-0000F7070000}"/>
    <cellStyle name="Comma 2 5 8 2" xfId="5093" xr:uid="{00000000-0005-0000-0000-0000F8070000}"/>
    <cellStyle name="Comma 2 5 8 2 2" xfId="6401" xr:uid="{00000000-0005-0000-0000-0000F9070000}"/>
    <cellStyle name="Comma 2 5 9" xfId="4254" xr:uid="{00000000-0005-0000-0000-0000FA070000}"/>
    <cellStyle name="Comma 2 5 9 2" xfId="5563" xr:uid="{00000000-0005-0000-0000-0000FB070000}"/>
    <cellStyle name="Comma 2 6" xfId="109" xr:uid="{00000000-0005-0000-0000-0000FC070000}"/>
    <cellStyle name="Comma 2 6 2" xfId="164" xr:uid="{00000000-0005-0000-0000-0000FD070000}"/>
    <cellStyle name="Comma 2 6 2 2" xfId="1733" xr:uid="{00000000-0005-0000-0000-0000FE070000}"/>
    <cellStyle name="Comma 2 6 2 2 2" xfId="1913" xr:uid="{00000000-0005-0000-0000-0000FF070000}"/>
    <cellStyle name="Comma 2 6 2 2 2 2" xfId="2868" xr:uid="{00000000-0005-0000-0000-000000080000}"/>
    <cellStyle name="Comma 2 6 2 2 2 2 2" xfId="5229" xr:uid="{00000000-0005-0000-0000-000001080000}"/>
    <cellStyle name="Comma 2 6 2 2 2 2 2 2" xfId="6537" xr:uid="{00000000-0005-0000-0000-000002080000}"/>
    <cellStyle name="Comma 2 6 2 2 2 3" xfId="4944" xr:uid="{00000000-0005-0000-0000-000003080000}"/>
    <cellStyle name="Comma 2 6 2 2 2 3 2" xfId="6252" xr:uid="{00000000-0005-0000-0000-000004080000}"/>
    <cellStyle name="Comma 2 6 2 2 3" xfId="2382" xr:uid="{00000000-0005-0000-0000-000005080000}"/>
    <cellStyle name="Comma 2 6 2 2 3 2" xfId="3295" xr:uid="{00000000-0005-0000-0000-000006080000}"/>
    <cellStyle name="Comma 2 6 2 2 3 2 2" xfId="5339" xr:uid="{00000000-0005-0000-0000-000007080000}"/>
    <cellStyle name="Comma 2 6 2 2 3 2 2 2" xfId="6647" xr:uid="{00000000-0005-0000-0000-000008080000}"/>
    <cellStyle name="Comma 2 6 2 2 3 3" xfId="5064" xr:uid="{00000000-0005-0000-0000-000009080000}"/>
    <cellStyle name="Comma 2 6 2 2 3 3 2" xfId="6372" xr:uid="{00000000-0005-0000-0000-00000A080000}"/>
    <cellStyle name="Comma 2 6 2 2 4" xfId="2679" xr:uid="{00000000-0005-0000-0000-00000B080000}"/>
    <cellStyle name="Comma 2 6 2 2 4 2" xfId="5153" xr:uid="{00000000-0005-0000-0000-00000C080000}"/>
    <cellStyle name="Comma 2 6 2 2 4 2 2" xfId="6461" xr:uid="{00000000-0005-0000-0000-00000D080000}"/>
    <cellStyle name="Comma 2 6 2 2 5" xfId="4869" xr:uid="{00000000-0005-0000-0000-00000E080000}"/>
    <cellStyle name="Comma 2 6 2 2 5 2" xfId="6178" xr:uid="{00000000-0005-0000-0000-00000F080000}"/>
    <cellStyle name="Comma 2 6 2 3" xfId="1857" xr:uid="{00000000-0005-0000-0000-000010080000}"/>
    <cellStyle name="Comma 2 6 2 3 2" xfId="2812" xr:uid="{00000000-0005-0000-0000-000011080000}"/>
    <cellStyle name="Comma 2 6 2 3 2 2" xfId="5193" xr:uid="{00000000-0005-0000-0000-000012080000}"/>
    <cellStyle name="Comma 2 6 2 3 2 2 2" xfId="6501" xr:uid="{00000000-0005-0000-0000-000013080000}"/>
    <cellStyle name="Comma 2 6 2 3 3" xfId="4908" xr:uid="{00000000-0005-0000-0000-000014080000}"/>
    <cellStyle name="Comma 2 6 2 3 3 2" xfId="6216" xr:uid="{00000000-0005-0000-0000-000015080000}"/>
    <cellStyle name="Comma 2 6 2 4" xfId="2174" xr:uid="{00000000-0005-0000-0000-000016080000}"/>
    <cellStyle name="Comma 2 6 2 4 2" xfId="3109" xr:uid="{00000000-0005-0000-0000-000017080000}"/>
    <cellStyle name="Comma 2 6 2 4 2 2" xfId="5282" xr:uid="{00000000-0005-0000-0000-000018080000}"/>
    <cellStyle name="Comma 2 6 2 4 2 2 2" xfId="6590" xr:uid="{00000000-0005-0000-0000-000019080000}"/>
    <cellStyle name="Comma 2 6 2 4 3" xfId="5002" xr:uid="{00000000-0005-0000-0000-00001A080000}"/>
    <cellStyle name="Comma 2 6 2 4 3 2" xfId="6310" xr:uid="{00000000-0005-0000-0000-00001B080000}"/>
    <cellStyle name="Comma 2 6 2 5" xfId="2535" xr:uid="{00000000-0005-0000-0000-00001C080000}"/>
    <cellStyle name="Comma 2 6 2 5 2" xfId="5108" xr:uid="{00000000-0005-0000-0000-00001D080000}"/>
    <cellStyle name="Comma 2 6 2 5 2 2" xfId="6416" xr:uid="{00000000-0005-0000-0000-00001E080000}"/>
    <cellStyle name="Comma 2 6 2 6" xfId="4277" xr:uid="{00000000-0005-0000-0000-00001F080000}"/>
    <cellStyle name="Comma 2 6 2 6 2" xfId="5586" xr:uid="{00000000-0005-0000-0000-000020080000}"/>
    <cellStyle name="Comma 2 6 3" xfId="445" xr:uid="{00000000-0005-0000-0000-000021080000}"/>
    <cellStyle name="Comma 2 6 3 2" xfId="4441" xr:uid="{00000000-0005-0000-0000-000022080000}"/>
    <cellStyle name="Comma 2 6 3 2 2" xfId="5750" xr:uid="{00000000-0005-0000-0000-000023080000}"/>
    <cellStyle name="Comma 2 6 4" xfId="1678" xr:uid="{00000000-0005-0000-0000-000024080000}"/>
    <cellStyle name="Comma 2 6 4 2" xfId="1914" xr:uid="{00000000-0005-0000-0000-000025080000}"/>
    <cellStyle name="Comma 2 6 4 2 2" xfId="2869" xr:uid="{00000000-0005-0000-0000-000026080000}"/>
    <cellStyle name="Comma 2 6 4 2 2 2" xfId="5230" xr:uid="{00000000-0005-0000-0000-000027080000}"/>
    <cellStyle name="Comma 2 6 4 2 2 2 2" xfId="6538" xr:uid="{00000000-0005-0000-0000-000028080000}"/>
    <cellStyle name="Comma 2 6 4 2 3" xfId="4945" xr:uid="{00000000-0005-0000-0000-000029080000}"/>
    <cellStyle name="Comma 2 6 4 2 3 2" xfId="6253" xr:uid="{00000000-0005-0000-0000-00002A080000}"/>
    <cellStyle name="Comma 2 6 4 3" xfId="2271" xr:uid="{00000000-0005-0000-0000-00002B080000}"/>
    <cellStyle name="Comma 2 6 4 3 2" xfId="3185" xr:uid="{00000000-0005-0000-0000-00002C080000}"/>
    <cellStyle name="Comma 2 6 4 3 2 2" xfId="5305" xr:uid="{00000000-0005-0000-0000-00002D080000}"/>
    <cellStyle name="Comma 2 6 4 3 2 2 2" xfId="6613" xr:uid="{00000000-0005-0000-0000-00002E080000}"/>
    <cellStyle name="Comma 2 6 4 3 3" xfId="5030" xr:uid="{00000000-0005-0000-0000-00002F080000}"/>
    <cellStyle name="Comma 2 6 4 3 3 2" xfId="6338" xr:uid="{00000000-0005-0000-0000-000030080000}"/>
    <cellStyle name="Comma 2 6 4 4" xfId="2624" xr:uid="{00000000-0005-0000-0000-000031080000}"/>
    <cellStyle name="Comma 2 6 4 4 2" xfId="5136" xr:uid="{00000000-0005-0000-0000-000032080000}"/>
    <cellStyle name="Comma 2 6 4 4 2 2" xfId="6444" xr:uid="{00000000-0005-0000-0000-000033080000}"/>
    <cellStyle name="Comma 2 6 4 5" xfId="4852" xr:uid="{00000000-0005-0000-0000-000034080000}"/>
    <cellStyle name="Comma 2 6 4 5 2" xfId="6161" xr:uid="{00000000-0005-0000-0000-000035080000}"/>
    <cellStyle name="Comma 2 6 5" xfId="1802" xr:uid="{00000000-0005-0000-0000-000036080000}"/>
    <cellStyle name="Comma 2 6 5 2" xfId="2314" xr:uid="{00000000-0005-0000-0000-000037080000}"/>
    <cellStyle name="Comma 2 6 5 2 2" xfId="3227" xr:uid="{00000000-0005-0000-0000-000038080000}"/>
    <cellStyle name="Comma 2 6 5 2 2 2" xfId="5318" xr:uid="{00000000-0005-0000-0000-000039080000}"/>
    <cellStyle name="Comma 2 6 5 2 2 2 2" xfId="6626" xr:uid="{00000000-0005-0000-0000-00003A080000}"/>
    <cellStyle name="Comma 2 6 5 2 3" xfId="5043" xr:uid="{00000000-0005-0000-0000-00003B080000}"/>
    <cellStyle name="Comma 2 6 5 2 3 2" xfId="6351" xr:uid="{00000000-0005-0000-0000-00003C080000}"/>
    <cellStyle name="Comma 2 6 5 3" xfId="2757" xr:uid="{00000000-0005-0000-0000-00003D080000}"/>
    <cellStyle name="Comma 2 6 5 3 2" xfId="5176" xr:uid="{00000000-0005-0000-0000-00003E080000}"/>
    <cellStyle name="Comma 2 6 5 3 2 2" xfId="6484" xr:uid="{00000000-0005-0000-0000-00003F080000}"/>
    <cellStyle name="Comma 2 6 5 4" xfId="4891" xr:uid="{00000000-0005-0000-0000-000040080000}"/>
    <cellStyle name="Comma 2 6 5 4 2" xfId="6199" xr:uid="{00000000-0005-0000-0000-000041080000}"/>
    <cellStyle name="Comma 2 6 6" xfId="2136" xr:uid="{00000000-0005-0000-0000-000042080000}"/>
    <cellStyle name="Comma 2 6 6 2" xfId="3074" xr:uid="{00000000-0005-0000-0000-000043080000}"/>
    <cellStyle name="Comma 2 6 6 2 2" xfId="5274" xr:uid="{00000000-0005-0000-0000-000044080000}"/>
    <cellStyle name="Comma 2 6 6 2 2 2" xfId="6582" xr:uid="{00000000-0005-0000-0000-000045080000}"/>
    <cellStyle name="Comma 2 6 6 3" xfId="4994" xr:uid="{00000000-0005-0000-0000-000046080000}"/>
    <cellStyle name="Comma 2 6 6 3 2" xfId="6302" xr:uid="{00000000-0005-0000-0000-000047080000}"/>
    <cellStyle name="Comma 2 6 7" xfId="2467" xr:uid="{00000000-0005-0000-0000-000048080000}"/>
    <cellStyle name="Comma 2 6 7 2" xfId="5087" xr:uid="{00000000-0005-0000-0000-000049080000}"/>
    <cellStyle name="Comma 2 6 7 2 2" xfId="6395" xr:uid="{00000000-0005-0000-0000-00004A080000}"/>
    <cellStyle name="Comma 2 6 8" xfId="4260" xr:uid="{00000000-0005-0000-0000-00004B080000}"/>
    <cellStyle name="Comma 2 6 8 2" xfId="5569" xr:uid="{00000000-0005-0000-0000-00004C080000}"/>
    <cellStyle name="Comma 2 7" xfId="99" xr:uid="{00000000-0005-0000-0000-00004D080000}"/>
    <cellStyle name="Comma 2 7 2" xfId="446" xr:uid="{00000000-0005-0000-0000-00004E080000}"/>
    <cellStyle name="Comma 2 7 2 2" xfId="1915" xr:uid="{00000000-0005-0000-0000-00004F080000}"/>
    <cellStyle name="Comma 2 7 2 2 2" xfId="4946" xr:uid="{00000000-0005-0000-0000-000050080000}"/>
    <cellStyle name="Comma 2 7 2 2 2 2" xfId="6254" xr:uid="{00000000-0005-0000-0000-000051080000}"/>
    <cellStyle name="Comma 2 7 2 3" xfId="1916" xr:uid="{00000000-0005-0000-0000-000052080000}"/>
    <cellStyle name="Comma 2 7 2 3 2" xfId="2870" xr:uid="{00000000-0005-0000-0000-000053080000}"/>
    <cellStyle name="Comma 2 7 2 3 2 2" xfId="5231" xr:uid="{00000000-0005-0000-0000-000054080000}"/>
    <cellStyle name="Comma 2 7 2 3 2 2 2" xfId="6539" xr:uid="{00000000-0005-0000-0000-000055080000}"/>
    <cellStyle name="Comma 2 7 2 3 3" xfId="4947" xr:uid="{00000000-0005-0000-0000-000056080000}"/>
    <cellStyle name="Comma 2 7 2 3 3 2" xfId="6255" xr:uid="{00000000-0005-0000-0000-000057080000}"/>
    <cellStyle name="Comma 2 7 2 4" xfId="4442" xr:uid="{00000000-0005-0000-0000-000058080000}"/>
    <cellStyle name="Comma 2 7 2 4 2" xfId="5751" xr:uid="{00000000-0005-0000-0000-000059080000}"/>
    <cellStyle name="Comma 2 7 3" xfId="1668" xr:uid="{00000000-0005-0000-0000-00005A080000}"/>
    <cellStyle name="Comma 2 7 3 2" xfId="1917" xr:uid="{00000000-0005-0000-0000-00005B080000}"/>
    <cellStyle name="Comma 2 7 3 2 2" xfId="2871" xr:uid="{00000000-0005-0000-0000-00005C080000}"/>
    <cellStyle name="Comma 2 7 3 2 2 2" xfId="5232" xr:uid="{00000000-0005-0000-0000-00005D080000}"/>
    <cellStyle name="Comma 2 7 3 2 2 2 2" xfId="6540" xr:uid="{00000000-0005-0000-0000-00005E080000}"/>
    <cellStyle name="Comma 2 7 3 2 3" xfId="4948" xr:uid="{00000000-0005-0000-0000-00005F080000}"/>
    <cellStyle name="Comma 2 7 3 2 3 2" xfId="6256" xr:uid="{00000000-0005-0000-0000-000060080000}"/>
    <cellStyle name="Comma 2 7 3 3" xfId="2261" xr:uid="{00000000-0005-0000-0000-000061080000}"/>
    <cellStyle name="Comma 2 7 3 3 2" xfId="3175" xr:uid="{00000000-0005-0000-0000-000062080000}"/>
    <cellStyle name="Comma 2 7 3 3 2 2" xfId="5302" xr:uid="{00000000-0005-0000-0000-000063080000}"/>
    <cellStyle name="Comma 2 7 3 3 2 2 2" xfId="6610" xr:uid="{00000000-0005-0000-0000-000064080000}"/>
    <cellStyle name="Comma 2 7 3 3 3" xfId="5027" xr:uid="{00000000-0005-0000-0000-000065080000}"/>
    <cellStyle name="Comma 2 7 3 3 3 2" xfId="6335" xr:uid="{00000000-0005-0000-0000-000066080000}"/>
    <cellStyle name="Comma 2 7 3 4" xfId="2614" xr:uid="{00000000-0005-0000-0000-000067080000}"/>
    <cellStyle name="Comma 2 7 3 4 2" xfId="5133" xr:uid="{00000000-0005-0000-0000-000068080000}"/>
    <cellStyle name="Comma 2 7 3 4 2 2" xfId="6441" xr:uid="{00000000-0005-0000-0000-000069080000}"/>
    <cellStyle name="Comma 2 7 3 5" xfId="4849" xr:uid="{00000000-0005-0000-0000-00006A080000}"/>
    <cellStyle name="Comma 2 7 3 5 2" xfId="6158" xr:uid="{00000000-0005-0000-0000-00006B080000}"/>
    <cellStyle name="Comma 2 7 4" xfId="1792" xr:uid="{00000000-0005-0000-0000-00006C080000}"/>
    <cellStyle name="Comma 2 7 4 2" xfId="2372" xr:uid="{00000000-0005-0000-0000-00006D080000}"/>
    <cellStyle name="Comma 2 7 4 2 2" xfId="3285" xr:uid="{00000000-0005-0000-0000-00006E080000}"/>
    <cellStyle name="Comma 2 7 4 2 2 2" xfId="5336" xr:uid="{00000000-0005-0000-0000-00006F080000}"/>
    <cellStyle name="Comma 2 7 4 2 2 2 2" xfId="6644" xr:uid="{00000000-0005-0000-0000-000070080000}"/>
    <cellStyle name="Comma 2 7 4 2 3" xfId="5061" xr:uid="{00000000-0005-0000-0000-000071080000}"/>
    <cellStyle name="Comma 2 7 4 2 3 2" xfId="6369" xr:uid="{00000000-0005-0000-0000-000072080000}"/>
    <cellStyle name="Comma 2 7 4 3" xfId="2747" xr:uid="{00000000-0005-0000-0000-000073080000}"/>
    <cellStyle name="Comma 2 7 4 3 2" xfId="5173" xr:uid="{00000000-0005-0000-0000-000074080000}"/>
    <cellStyle name="Comma 2 7 4 3 2 2" xfId="6481" xr:uid="{00000000-0005-0000-0000-000075080000}"/>
    <cellStyle name="Comma 2 7 4 4" xfId="4888" xr:uid="{00000000-0005-0000-0000-000076080000}"/>
    <cellStyle name="Comma 2 7 4 4 2" xfId="6196" xr:uid="{00000000-0005-0000-0000-000077080000}"/>
    <cellStyle name="Comma 2 7 5" xfId="2137" xr:uid="{00000000-0005-0000-0000-000078080000}"/>
    <cellStyle name="Comma 2 7 5 2" xfId="3075" xr:uid="{00000000-0005-0000-0000-000079080000}"/>
    <cellStyle name="Comma 2 7 5 2 2" xfId="5275" xr:uid="{00000000-0005-0000-0000-00007A080000}"/>
    <cellStyle name="Comma 2 7 5 2 2 2" xfId="6583" xr:uid="{00000000-0005-0000-0000-00007B080000}"/>
    <cellStyle name="Comma 2 7 5 3" xfId="4995" xr:uid="{00000000-0005-0000-0000-00007C080000}"/>
    <cellStyle name="Comma 2 7 5 3 2" xfId="6303" xr:uid="{00000000-0005-0000-0000-00007D080000}"/>
    <cellStyle name="Comma 2 7 6" xfId="2525" xr:uid="{00000000-0005-0000-0000-00007E080000}"/>
    <cellStyle name="Comma 2 7 6 2" xfId="5105" xr:uid="{00000000-0005-0000-0000-00007F080000}"/>
    <cellStyle name="Comma 2 7 6 2 2" xfId="6413" xr:uid="{00000000-0005-0000-0000-000080080000}"/>
    <cellStyle name="Comma 2 7 7" xfId="4257" xr:uid="{00000000-0005-0000-0000-000081080000}"/>
    <cellStyle name="Comma 2 7 7 2" xfId="5566" xr:uid="{00000000-0005-0000-0000-000082080000}"/>
    <cellStyle name="Comma 2 8" xfId="138" xr:uid="{00000000-0005-0000-0000-000083080000}"/>
    <cellStyle name="Comma 2 8 2" xfId="447" xr:uid="{00000000-0005-0000-0000-000084080000}"/>
    <cellStyle name="Comma 2 8 2 2" xfId="4443" xr:uid="{00000000-0005-0000-0000-000085080000}"/>
    <cellStyle name="Comma 2 8 2 2 2" xfId="5752" xr:uid="{00000000-0005-0000-0000-000086080000}"/>
    <cellStyle name="Comma 2 8 3" xfId="1707" xr:uid="{00000000-0005-0000-0000-000087080000}"/>
    <cellStyle name="Comma 2 8 3 2" xfId="1918" xr:uid="{00000000-0005-0000-0000-000088080000}"/>
    <cellStyle name="Comma 2 8 3 2 2" xfId="2872" xr:uid="{00000000-0005-0000-0000-000089080000}"/>
    <cellStyle name="Comma 2 8 3 2 2 2" xfId="5233" xr:uid="{00000000-0005-0000-0000-00008A080000}"/>
    <cellStyle name="Comma 2 8 3 2 2 2 2" xfId="6541" xr:uid="{00000000-0005-0000-0000-00008B080000}"/>
    <cellStyle name="Comma 2 8 3 2 3" xfId="4949" xr:uid="{00000000-0005-0000-0000-00008C080000}"/>
    <cellStyle name="Comma 2 8 3 2 3 2" xfId="6257" xr:uid="{00000000-0005-0000-0000-00008D080000}"/>
    <cellStyle name="Comma 2 8 3 3" xfId="2343" xr:uid="{00000000-0005-0000-0000-00008E080000}"/>
    <cellStyle name="Comma 2 8 3 3 2" xfId="3256" xr:uid="{00000000-0005-0000-0000-00008F080000}"/>
    <cellStyle name="Comma 2 8 3 3 2 2" xfId="5327" xr:uid="{00000000-0005-0000-0000-000090080000}"/>
    <cellStyle name="Comma 2 8 3 3 2 2 2" xfId="6635" xr:uid="{00000000-0005-0000-0000-000091080000}"/>
    <cellStyle name="Comma 2 8 3 3 3" xfId="5052" xr:uid="{00000000-0005-0000-0000-000092080000}"/>
    <cellStyle name="Comma 2 8 3 3 3 2" xfId="6360" xr:uid="{00000000-0005-0000-0000-000093080000}"/>
    <cellStyle name="Comma 2 8 3 4" xfId="2653" xr:uid="{00000000-0005-0000-0000-000094080000}"/>
    <cellStyle name="Comma 2 8 3 4 2" xfId="5145" xr:uid="{00000000-0005-0000-0000-000095080000}"/>
    <cellStyle name="Comma 2 8 3 4 2 2" xfId="6453" xr:uid="{00000000-0005-0000-0000-000096080000}"/>
    <cellStyle name="Comma 2 8 3 5" xfId="4861" xr:uid="{00000000-0005-0000-0000-000097080000}"/>
    <cellStyle name="Comma 2 8 3 5 2" xfId="6170" xr:uid="{00000000-0005-0000-0000-000098080000}"/>
    <cellStyle name="Comma 2 8 4" xfId="1831" xr:uid="{00000000-0005-0000-0000-000099080000}"/>
    <cellStyle name="Comma 2 8 4 2" xfId="2786" xr:uid="{00000000-0005-0000-0000-00009A080000}"/>
    <cellStyle name="Comma 2 8 4 2 2" xfId="5185" xr:uid="{00000000-0005-0000-0000-00009B080000}"/>
    <cellStyle name="Comma 2 8 4 2 2 2" xfId="6493" xr:uid="{00000000-0005-0000-0000-00009C080000}"/>
    <cellStyle name="Comma 2 8 4 3" xfId="4900" xr:uid="{00000000-0005-0000-0000-00009D080000}"/>
    <cellStyle name="Comma 2 8 4 3 2" xfId="6208" xr:uid="{00000000-0005-0000-0000-00009E080000}"/>
    <cellStyle name="Comma 2 8 5" xfId="2163" xr:uid="{00000000-0005-0000-0000-00009F080000}"/>
    <cellStyle name="Comma 2 8 5 2" xfId="3099" xr:uid="{00000000-0005-0000-0000-0000A0080000}"/>
    <cellStyle name="Comma 2 8 5 2 2" xfId="5279" xr:uid="{00000000-0005-0000-0000-0000A1080000}"/>
    <cellStyle name="Comma 2 8 5 2 2 2" xfId="6587" xr:uid="{00000000-0005-0000-0000-0000A2080000}"/>
    <cellStyle name="Comma 2 8 5 3" xfId="4999" xr:uid="{00000000-0005-0000-0000-0000A3080000}"/>
    <cellStyle name="Comma 2 8 5 3 2" xfId="6307" xr:uid="{00000000-0005-0000-0000-0000A4080000}"/>
    <cellStyle name="Comma 2 8 6" xfId="2496" xr:uid="{00000000-0005-0000-0000-0000A5080000}"/>
    <cellStyle name="Comma 2 8 6 2" xfId="5096" xr:uid="{00000000-0005-0000-0000-0000A6080000}"/>
    <cellStyle name="Comma 2 8 6 2 2" xfId="6404" xr:uid="{00000000-0005-0000-0000-0000A7080000}"/>
    <cellStyle name="Comma 2 8 7" xfId="4269" xr:uid="{00000000-0005-0000-0000-0000A8080000}"/>
    <cellStyle name="Comma 2 8 7 2" xfId="5578" xr:uid="{00000000-0005-0000-0000-0000A9080000}"/>
    <cellStyle name="Comma 2 9" xfId="448" xr:uid="{00000000-0005-0000-0000-0000AA080000}"/>
    <cellStyle name="Comma 2 9 2" xfId="4444" xr:uid="{00000000-0005-0000-0000-0000AB080000}"/>
    <cellStyle name="Comma 2 9 2 2" xfId="5753" xr:uid="{00000000-0005-0000-0000-0000AC080000}"/>
    <cellStyle name="Comma 20" xfId="449" xr:uid="{00000000-0005-0000-0000-0000AD080000}"/>
    <cellStyle name="Comma 20 2" xfId="4445" xr:uid="{00000000-0005-0000-0000-0000AE080000}"/>
    <cellStyle name="Comma 20 2 2" xfId="5754" xr:uid="{00000000-0005-0000-0000-0000AF080000}"/>
    <cellStyle name="Comma 21" xfId="450" xr:uid="{00000000-0005-0000-0000-0000B0080000}"/>
    <cellStyle name="Comma 21 2" xfId="4446" xr:uid="{00000000-0005-0000-0000-0000B1080000}"/>
    <cellStyle name="Comma 21 2 2" xfId="5755" xr:uid="{00000000-0005-0000-0000-0000B2080000}"/>
    <cellStyle name="Comma 22" xfId="451" xr:uid="{00000000-0005-0000-0000-0000B3080000}"/>
    <cellStyle name="Comma 22 2" xfId="4447" xr:uid="{00000000-0005-0000-0000-0000B4080000}"/>
    <cellStyle name="Comma 22 2 2" xfId="5756" xr:uid="{00000000-0005-0000-0000-0000B5080000}"/>
    <cellStyle name="Comma 23" xfId="452" xr:uid="{00000000-0005-0000-0000-0000B6080000}"/>
    <cellStyle name="Comma 23 2" xfId="4448" xr:uid="{00000000-0005-0000-0000-0000B7080000}"/>
    <cellStyle name="Comma 23 2 2" xfId="5757" xr:uid="{00000000-0005-0000-0000-0000B8080000}"/>
    <cellStyle name="Comma 24" xfId="453" xr:uid="{00000000-0005-0000-0000-0000B9080000}"/>
    <cellStyle name="Comma 24 2" xfId="4449" xr:uid="{00000000-0005-0000-0000-0000BA080000}"/>
    <cellStyle name="Comma 24 2 2" xfId="5758" xr:uid="{00000000-0005-0000-0000-0000BB080000}"/>
    <cellStyle name="Comma 25" xfId="454" xr:uid="{00000000-0005-0000-0000-0000BC080000}"/>
    <cellStyle name="Comma 25 2" xfId="4450" xr:uid="{00000000-0005-0000-0000-0000BD080000}"/>
    <cellStyle name="Comma 25 2 2" xfId="5759" xr:uid="{00000000-0005-0000-0000-0000BE080000}"/>
    <cellStyle name="Comma 26" xfId="455" xr:uid="{00000000-0005-0000-0000-0000BF080000}"/>
    <cellStyle name="Comma 26 2" xfId="4451" xr:uid="{00000000-0005-0000-0000-0000C0080000}"/>
    <cellStyle name="Comma 26 2 2" xfId="5760" xr:uid="{00000000-0005-0000-0000-0000C1080000}"/>
    <cellStyle name="Comma 27" xfId="456" xr:uid="{00000000-0005-0000-0000-0000C2080000}"/>
    <cellStyle name="Comma 27 2" xfId="457" xr:uid="{00000000-0005-0000-0000-0000C3080000}"/>
    <cellStyle name="Comma 27 2 2" xfId="4453" xr:uid="{00000000-0005-0000-0000-0000C4080000}"/>
    <cellStyle name="Comma 27 2 2 2" xfId="5762" xr:uid="{00000000-0005-0000-0000-0000C5080000}"/>
    <cellStyle name="Comma 27 3" xfId="4452" xr:uid="{00000000-0005-0000-0000-0000C6080000}"/>
    <cellStyle name="Comma 27 3 2" xfId="5761" xr:uid="{00000000-0005-0000-0000-0000C7080000}"/>
    <cellStyle name="Comma 28" xfId="458" xr:uid="{00000000-0005-0000-0000-0000C8080000}"/>
    <cellStyle name="Comma 28 2" xfId="4454" xr:uid="{00000000-0005-0000-0000-0000C9080000}"/>
    <cellStyle name="Comma 28 2 2" xfId="5763" xr:uid="{00000000-0005-0000-0000-0000CA080000}"/>
    <cellStyle name="Comma 29" xfId="459" xr:uid="{00000000-0005-0000-0000-0000CB080000}"/>
    <cellStyle name="Comma 29 2" xfId="460" xr:uid="{00000000-0005-0000-0000-0000CC080000}"/>
    <cellStyle name="Comma 29 2 2" xfId="4456" xr:uid="{00000000-0005-0000-0000-0000CD080000}"/>
    <cellStyle name="Comma 29 2 2 2" xfId="5765" xr:uid="{00000000-0005-0000-0000-0000CE080000}"/>
    <cellStyle name="Comma 29 3" xfId="4455" xr:uid="{00000000-0005-0000-0000-0000CF080000}"/>
    <cellStyle name="Comma 29 3 2" xfId="5764" xr:uid="{00000000-0005-0000-0000-0000D0080000}"/>
    <cellStyle name="Comma 3" xfId="57" xr:uid="{00000000-0005-0000-0000-0000D1080000}"/>
    <cellStyle name="Comma 3 10" xfId="462" xr:uid="{00000000-0005-0000-0000-0000D2080000}"/>
    <cellStyle name="Comma 3 10 2" xfId="4458" xr:uid="{00000000-0005-0000-0000-0000D3080000}"/>
    <cellStyle name="Comma 3 10 2 2" xfId="5767" xr:uid="{00000000-0005-0000-0000-0000D4080000}"/>
    <cellStyle name="Comma 3 11" xfId="461" xr:uid="{00000000-0005-0000-0000-0000D5080000}"/>
    <cellStyle name="Comma 3 11 2" xfId="4457" xr:uid="{00000000-0005-0000-0000-0000D6080000}"/>
    <cellStyle name="Comma 3 11 2 2" xfId="5766" xr:uid="{00000000-0005-0000-0000-0000D7080000}"/>
    <cellStyle name="Comma 3 12" xfId="1637" xr:uid="{00000000-0005-0000-0000-0000D8080000}"/>
    <cellStyle name="Comma 3 12 2" xfId="2234" xr:uid="{00000000-0005-0000-0000-0000D9080000}"/>
    <cellStyle name="Comma 3 12 2 2" xfId="3148" xr:uid="{00000000-0005-0000-0000-0000DA080000}"/>
    <cellStyle name="Comma 3 12 2 2 2" xfId="5294" xr:uid="{00000000-0005-0000-0000-0000DB080000}"/>
    <cellStyle name="Comma 3 12 2 2 2 2" xfId="6602" xr:uid="{00000000-0005-0000-0000-0000DC080000}"/>
    <cellStyle name="Comma 3 12 2 3" xfId="5019" xr:uid="{00000000-0005-0000-0000-0000DD080000}"/>
    <cellStyle name="Comma 3 12 2 3 2" xfId="6327" xr:uid="{00000000-0005-0000-0000-0000DE080000}"/>
    <cellStyle name="Comma 3 12 3" xfId="4839" xr:uid="{00000000-0005-0000-0000-0000DF080000}"/>
    <cellStyle name="Comma 3 12 3 2" xfId="6148" xr:uid="{00000000-0005-0000-0000-0000E0080000}"/>
    <cellStyle name="Comma 3 13" xfId="1919" xr:uid="{00000000-0005-0000-0000-0000E1080000}"/>
    <cellStyle name="Comma 3 13 2" xfId="2306" xr:uid="{00000000-0005-0000-0000-0000E2080000}"/>
    <cellStyle name="Comma 3 13 2 2" xfId="3219" xr:uid="{00000000-0005-0000-0000-0000E3080000}"/>
    <cellStyle name="Comma 3 13 2 2 2" xfId="5316" xr:uid="{00000000-0005-0000-0000-0000E4080000}"/>
    <cellStyle name="Comma 3 13 2 2 2 2" xfId="6624" xr:uid="{00000000-0005-0000-0000-0000E5080000}"/>
    <cellStyle name="Comma 3 13 2 3" xfId="5041" xr:uid="{00000000-0005-0000-0000-0000E6080000}"/>
    <cellStyle name="Comma 3 13 2 3 2" xfId="6349" xr:uid="{00000000-0005-0000-0000-0000E7080000}"/>
    <cellStyle name="Comma 3 13 3" xfId="2873" xr:uid="{00000000-0005-0000-0000-0000E8080000}"/>
    <cellStyle name="Comma 3 13 3 2" xfId="5234" xr:uid="{00000000-0005-0000-0000-0000E9080000}"/>
    <cellStyle name="Comma 3 13 3 2 2" xfId="6542" xr:uid="{00000000-0005-0000-0000-0000EA080000}"/>
    <cellStyle name="Comma 3 13 4" xfId="4950" xr:uid="{00000000-0005-0000-0000-0000EB080000}"/>
    <cellStyle name="Comma 3 13 4 2" xfId="6258" xr:uid="{00000000-0005-0000-0000-0000EC080000}"/>
    <cellStyle name="Comma 3 14" xfId="2112" xr:uid="{00000000-0005-0000-0000-0000ED080000}"/>
    <cellStyle name="Comma 3 14 2" xfId="3053" xr:uid="{00000000-0005-0000-0000-0000EE080000}"/>
    <cellStyle name="Comma 3 14 2 2" xfId="5265" xr:uid="{00000000-0005-0000-0000-0000EF080000}"/>
    <cellStyle name="Comma 3 14 2 2 2" xfId="6573" xr:uid="{00000000-0005-0000-0000-0000F0080000}"/>
    <cellStyle name="Comma 3 14 3" xfId="4985" xr:uid="{00000000-0005-0000-0000-0000F1080000}"/>
    <cellStyle name="Comma 3 14 3 2" xfId="6293" xr:uid="{00000000-0005-0000-0000-0000F2080000}"/>
    <cellStyle name="Comma 3 15" xfId="2459" xr:uid="{00000000-0005-0000-0000-0000F3080000}"/>
    <cellStyle name="Comma 3 15 2" xfId="5085" xr:uid="{00000000-0005-0000-0000-0000F4080000}"/>
    <cellStyle name="Comma 3 15 2 2" xfId="6393" xr:uid="{00000000-0005-0000-0000-0000F5080000}"/>
    <cellStyle name="Comma 3 16" xfId="3375" xr:uid="{00000000-0005-0000-0000-0000F6080000}"/>
    <cellStyle name="Comma 3 16 2" xfId="5484" xr:uid="{00000000-0005-0000-0000-0000F7080000}"/>
    <cellStyle name="Comma 3 17" xfId="4243" xr:uid="{00000000-0005-0000-0000-0000F8080000}"/>
    <cellStyle name="Comma 3 17 2" xfId="5552" xr:uid="{00000000-0005-0000-0000-0000F9080000}"/>
    <cellStyle name="Comma 3 2" xfId="81" xr:uid="{00000000-0005-0000-0000-0000FA080000}"/>
    <cellStyle name="Comma 3 2 10" xfId="464" xr:uid="{00000000-0005-0000-0000-0000FB080000}"/>
    <cellStyle name="Comma 3 2 10 2" xfId="4460" xr:uid="{00000000-0005-0000-0000-0000FC080000}"/>
    <cellStyle name="Comma 3 2 10 2 2" xfId="5769" xr:uid="{00000000-0005-0000-0000-0000FD080000}"/>
    <cellStyle name="Comma 3 2 11" xfId="463" xr:uid="{00000000-0005-0000-0000-0000FE080000}"/>
    <cellStyle name="Comma 3 2 11 2" xfId="4459" xr:uid="{00000000-0005-0000-0000-0000FF080000}"/>
    <cellStyle name="Comma 3 2 11 2 2" xfId="5768" xr:uid="{00000000-0005-0000-0000-000000090000}"/>
    <cellStyle name="Comma 3 2 12" xfId="1651" xr:uid="{00000000-0005-0000-0000-000001090000}"/>
    <cellStyle name="Comma 3 2 12 2" xfId="1920" xr:uid="{00000000-0005-0000-0000-000002090000}"/>
    <cellStyle name="Comma 3 2 12 2 2" xfId="2874" xr:uid="{00000000-0005-0000-0000-000003090000}"/>
    <cellStyle name="Comma 3 2 12 2 2 2" xfId="5235" xr:uid="{00000000-0005-0000-0000-000004090000}"/>
    <cellStyle name="Comma 3 2 12 2 2 2 2" xfId="6543" xr:uid="{00000000-0005-0000-0000-000005090000}"/>
    <cellStyle name="Comma 3 2 12 2 3" xfId="4951" xr:uid="{00000000-0005-0000-0000-000006090000}"/>
    <cellStyle name="Comma 3 2 12 2 3 2" xfId="6259" xr:uid="{00000000-0005-0000-0000-000007090000}"/>
    <cellStyle name="Comma 3 2 12 3" xfId="2243" xr:uid="{00000000-0005-0000-0000-000008090000}"/>
    <cellStyle name="Comma 3 2 12 3 2" xfId="3157" xr:uid="{00000000-0005-0000-0000-000009090000}"/>
    <cellStyle name="Comma 3 2 12 3 2 2" xfId="5297" xr:uid="{00000000-0005-0000-0000-00000A090000}"/>
    <cellStyle name="Comma 3 2 12 3 2 2 2" xfId="6605" xr:uid="{00000000-0005-0000-0000-00000B090000}"/>
    <cellStyle name="Comma 3 2 12 3 3" xfId="5022" xr:uid="{00000000-0005-0000-0000-00000C090000}"/>
    <cellStyle name="Comma 3 2 12 3 3 2" xfId="6330" xr:uid="{00000000-0005-0000-0000-00000D090000}"/>
    <cellStyle name="Comma 3 2 12 4" xfId="2597" xr:uid="{00000000-0005-0000-0000-00000E090000}"/>
    <cellStyle name="Comma 3 2 12 4 2" xfId="5128" xr:uid="{00000000-0005-0000-0000-00000F090000}"/>
    <cellStyle name="Comma 3 2 12 4 2 2" xfId="6436" xr:uid="{00000000-0005-0000-0000-000010090000}"/>
    <cellStyle name="Comma 3 2 12 5" xfId="4844" xr:uid="{00000000-0005-0000-0000-000011090000}"/>
    <cellStyle name="Comma 3 2 12 5 2" xfId="6153" xr:uid="{00000000-0005-0000-0000-000012090000}"/>
    <cellStyle name="Comma 3 2 13" xfId="1775" xr:uid="{00000000-0005-0000-0000-000013090000}"/>
    <cellStyle name="Comma 3 2 13 2" xfId="2325" xr:uid="{00000000-0005-0000-0000-000014090000}"/>
    <cellStyle name="Comma 3 2 13 2 2" xfId="3238" xr:uid="{00000000-0005-0000-0000-000015090000}"/>
    <cellStyle name="Comma 3 2 13 2 2 2" xfId="5322" xr:uid="{00000000-0005-0000-0000-000016090000}"/>
    <cellStyle name="Comma 3 2 13 2 2 2 2" xfId="6630" xr:uid="{00000000-0005-0000-0000-000017090000}"/>
    <cellStyle name="Comma 3 2 13 2 3" xfId="5047" xr:uid="{00000000-0005-0000-0000-000018090000}"/>
    <cellStyle name="Comma 3 2 13 2 3 2" xfId="6355" xr:uid="{00000000-0005-0000-0000-000019090000}"/>
    <cellStyle name="Comma 3 2 13 3" xfId="2730" xr:uid="{00000000-0005-0000-0000-00001A090000}"/>
    <cellStyle name="Comma 3 2 13 3 2" xfId="5168" xr:uid="{00000000-0005-0000-0000-00001B090000}"/>
    <cellStyle name="Comma 3 2 13 3 2 2" xfId="6476" xr:uid="{00000000-0005-0000-0000-00001C090000}"/>
    <cellStyle name="Comma 3 2 13 4" xfId="4883" xr:uid="{00000000-0005-0000-0000-00001D090000}"/>
    <cellStyle name="Comma 3 2 13 4 2" xfId="6191" xr:uid="{00000000-0005-0000-0000-00001E090000}"/>
    <cellStyle name="Comma 3 2 14" xfId="2138" xr:uid="{00000000-0005-0000-0000-00001F090000}"/>
    <cellStyle name="Comma 3 2 14 2" xfId="3076" xr:uid="{00000000-0005-0000-0000-000020090000}"/>
    <cellStyle name="Comma 3 2 14 2 2" xfId="5276" xr:uid="{00000000-0005-0000-0000-000021090000}"/>
    <cellStyle name="Comma 3 2 14 2 2 2" xfId="6584" xr:uid="{00000000-0005-0000-0000-000022090000}"/>
    <cellStyle name="Comma 3 2 14 3" xfId="4996" xr:uid="{00000000-0005-0000-0000-000023090000}"/>
    <cellStyle name="Comma 3 2 14 3 2" xfId="6304" xr:uid="{00000000-0005-0000-0000-000024090000}"/>
    <cellStyle name="Comma 3 2 15" xfId="2478" xr:uid="{00000000-0005-0000-0000-000025090000}"/>
    <cellStyle name="Comma 3 2 15 2" xfId="5091" xr:uid="{00000000-0005-0000-0000-000026090000}"/>
    <cellStyle name="Comma 3 2 15 2 2" xfId="6399" xr:uid="{00000000-0005-0000-0000-000027090000}"/>
    <cellStyle name="Comma 3 2 16" xfId="3703" xr:uid="{00000000-0005-0000-0000-000028090000}"/>
    <cellStyle name="Comma 3 2 16 2" xfId="5499" xr:uid="{00000000-0005-0000-0000-000029090000}"/>
    <cellStyle name="Comma 3 2 17" xfId="4252" xr:uid="{00000000-0005-0000-0000-00002A090000}"/>
    <cellStyle name="Comma 3 2 17 2" xfId="5561" xr:uid="{00000000-0005-0000-0000-00002B090000}"/>
    <cellStyle name="Comma 3 2 2" xfId="120" xr:uid="{00000000-0005-0000-0000-00002C090000}"/>
    <cellStyle name="Comma 3 2 2 2" xfId="465" xr:uid="{00000000-0005-0000-0000-00002D090000}"/>
    <cellStyle name="Comma 3 2 2 2 2" xfId="1921" xr:uid="{00000000-0005-0000-0000-00002E090000}"/>
    <cellStyle name="Comma 3 2 2 2 2 2" xfId="4952" xr:uid="{00000000-0005-0000-0000-00002F090000}"/>
    <cellStyle name="Comma 3 2 2 2 2 2 2" xfId="6260" xr:uid="{00000000-0005-0000-0000-000030090000}"/>
    <cellStyle name="Comma 3 2 2 2 3" xfId="1922" xr:uid="{00000000-0005-0000-0000-000031090000}"/>
    <cellStyle name="Comma 3 2 2 2 3 2" xfId="2875" xr:uid="{00000000-0005-0000-0000-000032090000}"/>
    <cellStyle name="Comma 3 2 2 2 3 2 2" xfId="5236" xr:uid="{00000000-0005-0000-0000-000033090000}"/>
    <cellStyle name="Comma 3 2 2 2 3 2 2 2" xfId="6544" xr:uid="{00000000-0005-0000-0000-000034090000}"/>
    <cellStyle name="Comma 3 2 2 2 3 3" xfId="4953" xr:uid="{00000000-0005-0000-0000-000035090000}"/>
    <cellStyle name="Comma 3 2 2 2 3 3 2" xfId="6261" xr:uid="{00000000-0005-0000-0000-000036090000}"/>
    <cellStyle name="Comma 3 2 2 2 4" xfId="4461" xr:uid="{00000000-0005-0000-0000-000037090000}"/>
    <cellStyle name="Comma 3 2 2 2 4 2" xfId="5770" xr:uid="{00000000-0005-0000-0000-000038090000}"/>
    <cellStyle name="Comma 3 2 2 3" xfId="1689" xr:uid="{00000000-0005-0000-0000-000039090000}"/>
    <cellStyle name="Comma 3 2 2 3 2" xfId="1923" xr:uid="{00000000-0005-0000-0000-00003A090000}"/>
    <cellStyle name="Comma 3 2 2 3 2 2" xfId="2876" xr:uid="{00000000-0005-0000-0000-00003B090000}"/>
    <cellStyle name="Comma 3 2 2 3 2 2 2" xfId="5237" xr:uid="{00000000-0005-0000-0000-00003C090000}"/>
    <cellStyle name="Comma 3 2 2 3 2 2 2 2" xfId="6545" xr:uid="{00000000-0005-0000-0000-00003D090000}"/>
    <cellStyle name="Comma 3 2 2 3 2 3" xfId="4954" xr:uid="{00000000-0005-0000-0000-00003E090000}"/>
    <cellStyle name="Comma 3 2 2 3 2 3 2" xfId="6262" xr:uid="{00000000-0005-0000-0000-00003F090000}"/>
    <cellStyle name="Comma 3 2 2 3 3" xfId="2282" xr:uid="{00000000-0005-0000-0000-000040090000}"/>
    <cellStyle name="Comma 3 2 2 3 3 2" xfId="3196" xr:uid="{00000000-0005-0000-0000-000041090000}"/>
    <cellStyle name="Comma 3 2 2 3 3 2 2" xfId="5309" xr:uid="{00000000-0005-0000-0000-000042090000}"/>
    <cellStyle name="Comma 3 2 2 3 3 2 2 2" xfId="6617" xr:uid="{00000000-0005-0000-0000-000043090000}"/>
    <cellStyle name="Comma 3 2 2 3 3 3" xfId="5034" xr:uid="{00000000-0005-0000-0000-000044090000}"/>
    <cellStyle name="Comma 3 2 2 3 3 3 2" xfId="6342" xr:uid="{00000000-0005-0000-0000-000045090000}"/>
    <cellStyle name="Comma 3 2 2 3 4" xfId="2635" xr:uid="{00000000-0005-0000-0000-000046090000}"/>
    <cellStyle name="Comma 3 2 2 3 4 2" xfId="5140" xr:uid="{00000000-0005-0000-0000-000047090000}"/>
    <cellStyle name="Comma 3 2 2 3 4 2 2" xfId="6448" xr:uid="{00000000-0005-0000-0000-000048090000}"/>
    <cellStyle name="Comma 3 2 2 3 5" xfId="4856" xr:uid="{00000000-0005-0000-0000-000049090000}"/>
    <cellStyle name="Comma 3 2 2 3 5 2" xfId="6165" xr:uid="{00000000-0005-0000-0000-00004A090000}"/>
    <cellStyle name="Comma 3 2 2 4" xfId="1813" xr:uid="{00000000-0005-0000-0000-00004B090000}"/>
    <cellStyle name="Comma 3 2 2 4 2" xfId="2393" xr:uid="{00000000-0005-0000-0000-00004C090000}"/>
    <cellStyle name="Comma 3 2 2 4 2 2" xfId="3306" xr:uid="{00000000-0005-0000-0000-00004D090000}"/>
    <cellStyle name="Comma 3 2 2 4 2 2 2" xfId="5343" xr:uid="{00000000-0005-0000-0000-00004E090000}"/>
    <cellStyle name="Comma 3 2 2 4 2 2 2 2" xfId="6651" xr:uid="{00000000-0005-0000-0000-00004F090000}"/>
    <cellStyle name="Comma 3 2 2 4 2 3" xfId="5068" xr:uid="{00000000-0005-0000-0000-000050090000}"/>
    <cellStyle name="Comma 3 2 2 4 2 3 2" xfId="6376" xr:uid="{00000000-0005-0000-0000-000051090000}"/>
    <cellStyle name="Comma 3 2 2 4 3" xfId="2768" xr:uid="{00000000-0005-0000-0000-000052090000}"/>
    <cellStyle name="Comma 3 2 2 4 3 2" xfId="5180" xr:uid="{00000000-0005-0000-0000-000053090000}"/>
    <cellStyle name="Comma 3 2 2 4 3 2 2" xfId="6488" xr:uid="{00000000-0005-0000-0000-000054090000}"/>
    <cellStyle name="Comma 3 2 2 4 4" xfId="4895" xr:uid="{00000000-0005-0000-0000-000055090000}"/>
    <cellStyle name="Comma 3 2 2 4 4 2" xfId="6203" xr:uid="{00000000-0005-0000-0000-000056090000}"/>
    <cellStyle name="Comma 3 2 2 5" xfId="2186" xr:uid="{00000000-0005-0000-0000-000057090000}"/>
    <cellStyle name="Comma 3 2 2 5 2" xfId="3120" xr:uid="{00000000-0005-0000-0000-000058090000}"/>
    <cellStyle name="Comma 3 2 2 5 2 2" xfId="5286" xr:uid="{00000000-0005-0000-0000-000059090000}"/>
    <cellStyle name="Comma 3 2 2 5 2 2 2" xfId="6594" xr:uid="{00000000-0005-0000-0000-00005A090000}"/>
    <cellStyle name="Comma 3 2 2 5 3" xfId="5006" xr:uid="{00000000-0005-0000-0000-00005B090000}"/>
    <cellStyle name="Comma 3 2 2 5 3 2" xfId="6314" xr:uid="{00000000-0005-0000-0000-00005C090000}"/>
    <cellStyle name="Comma 3 2 2 6" xfId="2546" xr:uid="{00000000-0005-0000-0000-00005D090000}"/>
    <cellStyle name="Comma 3 2 2 6 2" xfId="5112" xr:uid="{00000000-0005-0000-0000-00005E090000}"/>
    <cellStyle name="Comma 3 2 2 6 2 2" xfId="6420" xr:uid="{00000000-0005-0000-0000-00005F090000}"/>
    <cellStyle name="Comma 3 2 2 7" xfId="4264" xr:uid="{00000000-0005-0000-0000-000060090000}"/>
    <cellStyle name="Comma 3 2 2 7 2" xfId="5573" xr:uid="{00000000-0005-0000-0000-000061090000}"/>
    <cellStyle name="Comma 3 2 3" xfId="146" xr:uid="{00000000-0005-0000-0000-000062090000}"/>
    <cellStyle name="Comma 3 2 3 2" xfId="466" xr:uid="{00000000-0005-0000-0000-000063090000}"/>
    <cellStyle name="Comma 3 2 3 2 2" xfId="2354" xr:uid="{00000000-0005-0000-0000-000064090000}"/>
    <cellStyle name="Comma 3 2 3 2 2 2" xfId="3267" xr:uid="{00000000-0005-0000-0000-000065090000}"/>
    <cellStyle name="Comma 3 2 3 2 2 2 2" xfId="5331" xr:uid="{00000000-0005-0000-0000-000066090000}"/>
    <cellStyle name="Comma 3 2 3 2 2 2 2 2" xfId="6639" xr:uid="{00000000-0005-0000-0000-000067090000}"/>
    <cellStyle name="Comma 3 2 3 2 2 3" xfId="5056" xr:uid="{00000000-0005-0000-0000-000068090000}"/>
    <cellStyle name="Comma 3 2 3 2 2 3 2" xfId="6364" xr:uid="{00000000-0005-0000-0000-000069090000}"/>
    <cellStyle name="Comma 3 2 3 2 3" xfId="4462" xr:uid="{00000000-0005-0000-0000-00006A090000}"/>
    <cellStyle name="Comma 3 2 3 2 3 2" xfId="5771" xr:uid="{00000000-0005-0000-0000-00006B090000}"/>
    <cellStyle name="Comma 3 2 3 3" xfId="1715" xr:uid="{00000000-0005-0000-0000-00006C090000}"/>
    <cellStyle name="Comma 3 2 3 3 2" xfId="1924" xr:uid="{00000000-0005-0000-0000-00006D090000}"/>
    <cellStyle name="Comma 3 2 3 3 2 2" xfId="2877" xr:uid="{00000000-0005-0000-0000-00006E090000}"/>
    <cellStyle name="Comma 3 2 3 3 2 2 2" xfId="5238" xr:uid="{00000000-0005-0000-0000-00006F090000}"/>
    <cellStyle name="Comma 3 2 3 3 2 2 2 2" xfId="6546" xr:uid="{00000000-0005-0000-0000-000070090000}"/>
    <cellStyle name="Comma 3 2 3 3 2 3" xfId="4955" xr:uid="{00000000-0005-0000-0000-000071090000}"/>
    <cellStyle name="Comma 3 2 3 3 2 3 2" xfId="6263" xr:uid="{00000000-0005-0000-0000-000072090000}"/>
    <cellStyle name="Comma 3 2 3 3 3" xfId="2661" xr:uid="{00000000-0005-0000-0000-000073090000}"/>
    <cellStyle name="Comma 3 2 3 3 3 2" xfId="5148" xr:uid="{00000000-0005-0000-0000-000074090000}"/>
    <cellStyle name="Comma 3 2 3 3 3 2 2" xfId="6456" xr:uid="{00000000-0005-0000-0000-000075090000}"/>
    <cellStyle name="Comma 3 2 3 3 4" xfId="4864" xr:uid="{00000000-0005-0000-0000-000076090000}"/>
    <cellStyle name="Comma 3 2 3 3 4 2" xfId="6173" xr:uid="{00000000-0005-0000-0000-000077090000}"/>
    <cellStyle name="Comma 3 2 3 4" xfId="1839" xr:uid="{00000000-0005-0000-0000-000078090000}"/>
    <cellStyle name="Comma 3 2 3 4 2" xfId="2794" xr:uid="{00000000-0005-0000-0000-000079090000}"/>
    <cellStyle name="Comma 3 2 3 4 2 2" xfId="5188" xr:uid="{00000000-0005-0000-0000-00007A090000}"/>
    <cellStyle name="Comma 3 2 3 4 2 2 2" xfId="6496" xr:uid="{00000000-0005-0000-0000-00007B090000}"/>
    <cellStyle name="Comma 3 2 3 4 3" xfId="4903" xr:uid="{00000000-0005-0000-0000-00007C090000}"/>
    <cellStyle name="Comma 3 2 3 4 3 2" xfId="6211" xr:uid="{00000000-0005-0000-0000-00007D090000}"/>
    <cellStyle name="Comma 3 2 3 5" xfId="2507" xr:uid="{00000000-0005-0000-0000-00007E090000}"/>
    <cellStyle name="Comma 3 2 3 5 2" xfId="5100" xr:uid="{00000000-0005-0000-0000-00007F090000}"/>
    <cellStyle name="Comma 3 2 3 5 2 2" xfId="6408" xr:uid="{00000000-0005-0000-0000-000080090000}"/>
    <cellStyle name="Comma 3 2 3 6" xfId="4272" xr:uid="{00000000-0005-0000-0000-000081090000}"/>
    <cellStyle name="Comma 3 2 3 6 2" xfId="5581" xr:uid="{00000000-0005-0000-0000-000082090000}"/>
    <cellStyle name="Comma 3 2 4" xfId="467" xr:uid="{00000000-0005-0000-0000-000083090000}"/>
    <cellStyle name="Comma 3 2 4 2" xfId="4463" xr:uid="{00000000-0005-0000-0000-000084090000}"/>
    <cellStyle name="Comma 3 2 4 2 2" xfId="5772" xr:uid="{00000000-0005-0000-0000-000085090000}"/>
    <cellStyle name="Comma 3 2 5" xfId="468" xr:uid="{00000000-0005-0000-0000-000086090000}"/>
    <cellStyle name="Comma 3 2 5 2" xfId="4464" xr:uid="{00000000-0005-0000-0000-000087090000}"/>
    <cellStyle name="Comma 3 2 5 2 2" xfId="5773" xr:uid="{00000000-0005-0000-0000-000088090000}"/>
    <cellStyle name="Comma 3 2 6" xfId="469" xr:uid="{00000000-0005-0000-0000-000089090000}"/>
    <cellStyle name="Comma 3 2 6 2" xfId="4465" xr:uid="{00000000-0005-0000-0000-00008A090000}"/>
    <cellStyle name="Comma 3 2 6 2 2" xfId="5774" xr:uid="{00000000-0005-0000-0000-00008B090000}"/>
    <cellStyle name="Comma 3 2 7" xfId="470" xr:uid="{00000000-0005-0000-0000-00008C090000}"/>
    <cellStyle name="Comma 3 2 7 2" xfId="4466" xr:uid="{00000000-0005-0000-0000-00008D090000}"/>
    <cellStyle name="Comma 3 2 7 2 2" xfId="5775" xr:uid="{00000000-0005-0000-0000-00008E090000}"/>
    <cellStyle name="Comma 3 2 8" xfId="471" xr:uid="{00000000-0005-0000-0000-00008F090000}"/>
    <cellStyle name="Comma 3 2 8 2" xfId="4467" xr:uid="{00000000-0005-0000-0000-000090090000}"/>
    <cellStyle name="Comma 3 2 8 2 2" xfId="5776" xr:uid="{00000000-0005-0000-0000-000091090000}"/>
    <cellStyle name="Comma 3 2 9" xfId="472" xr:uid="{00000000-0005-0000-0000-000092090000}"/>
    <cellStyle name="Comma 3 2 9 2" xfId="4468" xr:uid="{00000000-0005-0000-0000-000093090000}"/>
    <cellStyle name="Comma 3 2 9 2 2" xfId="5777" xr:uid="{00000000-0005-0000-0000-000094090000}"/>
    <cellStyle name="Comma 3 3" xfId="91" xr:uid="{00000000-0005-0000-0000-000095090000}"/>
    <cellStyle name="Comma 3 3 2" xfId="130" xr:uid="{00000000-0005-0000-0000-000096090000}"/>
    <cellStyle name="Comma 3 3 2 2" xfId="1699" xr:uid="{00000000-0005-0000-0000-000097090000}"/>
    <cellStyle name="Comma 3 3 2 2 2" xfId="1925" xr:uid="{00000000-0005-0000-0000-000098090000}"/>
    <cellStyle name="Comma 3 3 2 2 2 2" xfId="2878" xr:uid="{00000000-0005-0000-0000-000099090000}"/>
    <cellStyle name="Comma 3 3 2 2 2 2 2" xfId="5239" xr:uid="{00000000-0005-0000-0000-00009A090000}"/>
    <cellStyle name="Comma 3 3 2 2 2 2 2 2" xfId="6547" xr:uid="{00000000-0005-0000-0000-00009B090000}"/>
    <cellStyle name="Comma 3 3 2 2 2 3" xfId="4956" xr:uid="{00000000-0005-0000-0000-00009C090000}"/>
    <cellStyle name="Comma 3 3 2 2 2 3 2" xfId="6264" xr:uid="{00000000-0005-0000-0000-00009D090000}"/>
    <cellStyle name="Comma 3 3 2 2 3" xfId="2292" xr:uid="{00000000-0005-0000-0000-00009E090000}"/>
    <cellStyle name="Comma 3 3 2 2 3 2" xfId="3206" xr:uid="{00000000-0005-0000-0000-00009F090000}"/>
    <cellStyle name="Comma 3 3 2 2 3 2 2" xfId="5312" xr:uid="{00000000-0005-0000-0000-0000A0090000}"/>
    <cellStyle name="Comma 3 3 2 2 3 2 2 2" xfId="6620" xr:uid="{00000000-0005-0000-0000-0000A1090000}"/>
    <cellStyle name="Comma 3 3 2 2 3 3" xfId="5037" xr:uid="{00000000-0005-0000-0000-0000A2090000}"/>
    <cellStyle name="Comma 3 3 2 2 3 3 2" xfId="6345" xr:uid="{00000000-0005-0000-0000-0000A3090000}"/>
    <cellStyle name="Comma 3 3 2 2 4" xfId="2645" xr:uid="{00000000-0005-0000-0000-0000A4090000}"/>
    <cellStyle name="Comma 3 3 2 2 4 2" xfId="5143" xr:uid="{00000000-0005-0000-0000-0000A5090000}"/>
    <cellStyle name="Comma 3 3 2 2 4 2 2" xfId="6451" xr:uid="{00000000-0005-0000-0000-0000A6090000}"/>
    <cellStyle name="Comma 3 3 2 2 5" xfId="4859" xr:uid="{00000000-0005-0000-0000-0000A7090000}"/>
    <cellStyle name="Comma 3 3 2 2 5 2" xfId="6168" xr:uid="{00000000-0005-0000-0000-0000A8090000}"/>
    <cellStyle name="Comma 3 3 2 3" xfId="1823" xr:uid="{00000000-0005-0000-0000-0000A9090000}"/>
    <cellStyle name="Comma 3 3 2 3 2" xfId="1926" xr:uid="{00000000-0005-0000-0000-0000AA090000}"/>
    <cellStyle name="Comma 3 3 2 3 2 2" xfId="2879" xr:uid="{00000000-0005-0000-0000-0000AB090000}"/>
    <cellStyle name="Comma 3 3 2 3 2 2 2" xfId="5240" xr:uid="{00000000-0005-0000-0000-0000AC090000}"/>
    <cellStyle name="Comma 3 3 2 3 2 2 2 2" xfId="6548" xr:uid="{00000000-0005-0000-0000-0000AD090000}"/>
    <cellStyle name="Comma 3 3 2 3 2 3" xfId="4957" xr:uid="{00000000-0005-0000-0000-0000AE090000}"/>
    <cellStyle name="Comma 3 3 2 3 2 3 2" xfId="6265" xr:uid="{00000000-0005-0000-0000-0000AF090000}"/>
    <cellStyle name="Comma 3 3 2 3 3" xfId="2403" xr:uid="{00000000-0005-0000-0000-0000B0090000}"/>
    <cellStyle name="Comma 3 3 2 3 3 2" xfId="3316" xr:uid="{00000000-0005-0000-0000-0000B1090000}"/>
    <cellStyle name="Comma 3 3 2 3 3 2 2" xfId="5346" xr:uid="{00000000-0005-0000-0000-0000B2090000}"/>
    <cellStyle name="Comma 3 3 2 3 3 2 2 2" xfId="6654" xr:uid="{00000000-0005-0000-0000-0000B3090000}"/>
    <cellStyle name="Comma 3 3 2 3 3 3" xfId="5071" xr:uid="{00000000-0005-0000-0000-0000B4090000}"/>
    <cellStyle name="Comma 3 3 2 3 3 3 2" xfId="6379" xr:uid="{00000000-0005-0000-0000-0000B5090000}"/>
    <cellStyle name="Comma 3 3 2 3 4" xfId="2778" xr:uid="{00000000-0005-0000-0000-0000B6090000}"/>
    <cellStyle name="Comma 3 3 2 3 4 2" xfId="5183" xr:uid="{00000000-0005-0000-0000-0000B7090000}"/>
    <cellStyle name="Comma 3 3 2 3 4 2 2" xfId="6491" xr:uid="{00000000-0005-0000-0000-0000B8090000}"/>
    <cellStyle name="Comma 3 3 2 3 5" xfId="4898" xr:uid="{00000000-0005-0000-0000-0000B9090000}"/>
    <cellStyle name="Comma 3 3 2 3 5 2" xfId="6206" xr:uid="{00000000-0005-0000-0000-0000BA090000}"/>
    <cellStyle name="Comma 3 3 2 4" xfId="1927" xr:uid="{00000000-0005-0000-0000-0000BB090000}"/>
    <cellStyle name="Comma 3 3 2 4 2" xfId="2880" xr:uid="{00000000-0005-0000-0000-0000BC090000}"/>
    <cellStyle name="Comma 3 3 2 4 2 2" xfId="5241" xr:uid="{00000000-0005-0000-0000-0000BD090000}"/>
    <cellStyle name="Comma 3 3 2 4 2 2 2" xfId="6549" xr:uid="{00000000-0005-0000-0000-0000BE090000}"/>
    <cellStyle name="Comma 3 3 2 4 3" xfId="4958" xr:uid="{00000000-0005-0000-0000-0000BF090000}"/>
    <cellStyle name="Comma 3 3 2 4 3 2" xfId="6266" xr:uid="{00000000-0005-0000-0000-0000C0090000}"/>
    <cellStyle name="Comma 3 3 2 5" xfId="2197" xr:uid="{00000000-0005-0000-0000-0000C1090000}"/>
    <cellStyle name="Comma 3 3 2 5 2" xfId="3130" xr:uid="{00000000-0005-0000-0000-0000C2090000}"/>
    <cellStyle name="Comma 3 3 2 5 2 2" xfId="5289" xr:uid="{00000000-0005-0000-0000-0000C3090000}"/>
    <cellStyle name="Comma 3 3 2 5 2 2 2" xfId="6597" xr:uid="{00000000-0005-0000-0000-0000C4090000}"/>
    <cellStyle name="Comma 3 3 2 5 3" xfId="5009" xr:uid="{00000000-0005-0000-0000-0000C5090000}"/>
    <cellStyle name="Comma 3 3 2 5 3 2" xfId="6317" xr:uid="{00000000-0005-0000-0000-0000C6090000}"/>
    <cellStyle name="Comma 3 3 2 6" xfId="2556" xr:uid="{00000000-0005-0000-0000-0000C7090000}"/>
    <cellStyle name="Comma 3 3 2 6 2" xfId="5115" xr:uid="{00000000-0005-0000-0000-0000C8090000}"/>
    <cellStyle name="Comma 3 3 2 6 2 2" xfId="6423" xr:uid="{00000000-0005-0000-0000-0000C9090000}"/>
    <cellStyle name="Comma 3 3 2 7" xfId="4267" xr:uid="{00000000-0005-0000-0000-0000CA090000}"/>
    <cellStyle name="Comma 3 3 2 7 2" xfId="5576" xr:uid="{00000000-0005-0000-0000-0000CB090000}"/>
    <cellStyle name="Comma 3 3 3" xfId="156" xr:uid="{00000000-0005-0000-0000-0000CC090000}"/>
    <cellStyle name="Comma 3 3 3 2" xfId="1725" xr:uid="{00000000-0005-0000-0000-0000CD090000}"/>
    <cellStyle name="Comma 3 3 3 2 2" xfId="1928" xr:uid="{00000000-0005-0000-0000-0000CE090000}"/>
    <cellStyle name="Comma 3 3 3 2 2 2" xfId="2881" xr:uid="{00000000-0005-0000-0000-0000CF090000}"/>
    <cellStyle name="Comma 3 3 3 2 2 2 2" xfId="5242" xr:uid="{00000000-0005-0000-0000-0000D0090000}"/>
    <cellStyle name="Comma 3 3 3 2 2 2 2 2" xfId="6550" xr:uid="{00000000-0005-0000-0000-0000D1090000}"/>
    <cellStyle name="Comma 3 3 3 2 2 3" xfId="4959" xr:uid="{00000000-0005-0000-0000-0000D2090000}"/>
    <cellStyle name="Comma 3 3 3 2 2 3 2" xfId="6267" xr:uid="{00000000-0005-0000-0000-0000D3090000}"/>
    <cellStyle name="Comma 3 3 3 2 3" xfId="2364" xr:uid="{00000000-0005-0000-0000-0000D4090000}"/>
    <cellStyle name="Comma 3 3 3 2 3 2" xfId="3277" xr:uid="{00000000-0005-0000-0000-0000D5090000}"/>
    <cellStyle name="Comma 3 3 3 2 3 2 2" xfId="5334" xr:uid="{00000000-0005-0000-0000-0000D6090000}"/>
    <cellStyle name="Comma 3 3 3 2 3 2 2 2" xfId="6642" xr:uid="{00000000-0005-0000-0000-0000D7090000}"/>
    <cellStyle name="Comma 3 3 3 2 3 3" xfId="5059" xr:uid="{00000000-0005-0000-0000-0000D8090000}"/>
    <cellStyle name="Comma 3 3 3 2 3 3 2" xfId="6367" xr:uid="{00000000-0005-0000-0000-0000D9090000}"/>
    <cellStyle name="Comma 3 3 3 2 4" xfId="2671" xr:uid="{00000000-0005-0000-0000-0000DA090000}"/>
    <cellStyle name="Comma 3 3 3 2 4 2" xfId="5151" xr:uid="{00000000-0005-0000-0000-0000DB090000}"/>
    <cellStyle name="Comma 3 3 3 2 4 2 2" xfId="6459" xr:uid="{00000000-0005-0000-0000-0000DC090000}"/>
    <cellStyle name="Comma 3 3 3 2 5" xfId="4867" xr:uid="{00000000-0005-0000-0000-0000DD090000}"/>
    <cellStyle name="Comma 3 3 3 2 5 2" xfId="6176" xr:uid="{00000000-0005-0000-0000-0000DE090000}"/>
    <cellStyle name="Comma 3 3 3 3" xfId="1849" xr:uid="{00000000-0005-0000-0000-0000DF090000}"/>
    <cellStyle name="Comma 3 3 3 3 2" xfId="2804" xr:uid="{00000000-0005-0000-0000-0000E0090000}"/>
    <cellStyle name="Comma 3 3 3 3 2 2" xfId="5191" xr:uid="{00000000-0005-0000-0000-0000E1090000}"/>
    <cellStyle name="Comma 3 3 3 3 2 2 2" xfId="6499" xr:uid="{00000000-0005-0000-0000-0000E2090000}"/>
    <cellStyle name="Comma 3 3 3 3 3" xfId="4906" xr:uid="{00000000-0005-0000-0000-0000E3090000}"/>
    <cellStyle name="Comma 3 3 3 3 3 2" xfId="6214" xr:uid="{00000000-0005-0000-0000-0000E4090000}"/>
    <cellStyle name="Comma 3 3 3 4" xfId="2213" xr:uid="{00000000-0005-0000-0000-0000E5090000}"/>
    <cellStyle name="Comma 3 3 3 4 2" xfId="5016" xr:uid="{00000000-0005-0000-0000-0000E6090000}"/>
    <cellStyle name="Comma 3 3 3 4 2 2" xfId="6324" xr:uid="{00000000-0005-0000-0000-0000E7090000}"/>
    <cellStyle name="Comma 3 3 3 5" xfId="2517" xr:uid="{00000000-0005-0000-0000-0000E8090000}"/>
    <cellStyle name="Comma 3 3 3 5 2" xfId="5103" xr:uid="{00000000-0005-0000-0000-0000E9090000}"/>
    <cellStyle name="Comma 3 3 3 5 2 2" xfId="6411" xr:uid="{00000000-0005-0000-0000-0000EA090000}"/>
    <cellStyle name="Comma 3 3 3 6" xfId="4275" xr:uid="{00000000-0005-0000-0000-0000EB090000}"/>
    <cellStyle name="Comma 3 3 3 6 2" xfId="5584" xr:uid="{00000000-0005-0000-0000-0000EC090000}"/>
    <cellStyle name="Comma 3 3 4" xfId="473" xr:uid="{00000000-0005-0000-0000-0000ED090000}"/>
    <cellStyle name="Comma 3 3 4 2" xfId="2253" xr:uid="{00000000-0005-0000-0000-0000EE090000}"/>
    <cellStyle name="Comma 3 3 4 2 2" xfId="3167" xr:uid="{00000000-0005-0000-0000-0000EF090000}"/>
    <cellStyle name="Comma 3 3 4 2 2 2" xfId="5300" xr:uid="{00000000-0005-0000-0000-0000F0090000}"/>
    <cellStyle name="Comma 3 3 4 2 2 2 2" xfId="6608" xr:uid="{00000000-0005-0000-0000-0000F1090000}"/>
    <cellStyle name="Comma 3 3 4 2 3" xfId="5025" xr:uid="{00000000-0005-0000-0000-0000F2090000}"/>
    <cellStyle name="Comma 3 3 4 2 3 2" xfId="6333" xr:uid="{00000000-0005-0000-0000-0000F3090000}"/>
    <cellStyle name="Comma 3 3 4 3" xfId="4469" xr:uid="{00000000-0005-0000-0000-0000F4090000}"/>
    <cellStyle name="Comma 3 3 4 3 2" xfId="5778" xr:uid="{00000000-0005-0000-0000-0000F5090000}"/>
    <cellStyle name="Comma 3 3 5" xfId="1660" xr:uid="{00000000-0005-0000-0000-0000F6090000}"/>
    <cellStyle name="Comma 3 3 5 2" xfId="1929" xr:uid="{00000000-0005-0000-0000-0000F7090000}"/>
    <cellStyle name="Comma 3 3 5 2 2" xfId="2882" xr:uid="{00000000-0005-0000-0000-0000F8090000}"/>
    <cellStyle name="Comma 3 3 5 2 2 2" xfId="5243" xr:uid="{00000000-0005-0000-0000-0000F9090000}"/>
    <cellStyle name="Comma 3 3 5 2 2 2 2" xfId="6551" xr:uid="{00000000-0005-0000-0000-0000FA090000}"/>
    <cellStyle name="Comma 3 3 5 2 3" xfId="4960" xr:uid="{00000000-0005-0000-0000-0000FB090000}"/>
    <cellStyle name="Comma 3 3 5 2 3 2" xfId="6268" xr:uid="{00000000-0005-0000-0000-0000FC090000}"/>
    <cellStyle name="Comma 3 3 5 3" xfId="2335" xr:uid="{00000000-0005-0000-0000-0000FD090000}"/>
    <cellStyle name="Comma 3 3 5 3 2" xfId="3248" xr:uid="{00000000-0005-0000-0000-0000FE090000}"/>
    <cellStyle name="Comma 3 3 5 3 2 2" xfId="5325" xr:uid="{00000000-0005-0000-0000-0000FF090000}"/>
    <cellStyle name="Comma 3 3 5 3 2 2 2" xfId="6633" xr:uid="{00000000-0005-0000-0000-0000000A0000}"/>
    <cellStyle name="Comma 3 3 5 3 3" xfId="5050" xr:uid="{00000000-0005-0000-0000-0000010A0000}"/>
    <cellStyle name="Comma 3 3 5 3 3 2" xfId="6358" xr:uid="{00000000-0005-0000-0000-0000020A0000}"/>
    <cellStyle name="Comma 3 3 5 4" xfId="2606" xr:uid="{00000000-0005-0000-0000-0000030A0000}"/>
    <cellStyle name="Comma 3 3 5 4 2" xfId="5131" xr:uid="{00000000-0005-0000-0000-0000040A0000}"/>
    <cellStyle name="Comma 3 3 5 4 2 2" xfId="6439" xr:uid="{00000000-0005-0000-0000-0000050A0000}"/>
    <cellStyle name="Comma 3 3 5 5" xfId="4847" xr:uid="{00000000-0005-0000-0000-0000060A0000}"/>
    <cellStyle name="Comma 3 3 5 5 2" xfId="6156" xr:uid="{00000000-0005-0000-0000-0000070A0000}"/>
    <cellStyle name="Comma 3 3 6" xfId="1784" xr:uid="{00000000-0005-0000-0000-0000080A0000}"/>
    <cellStyle name="Comma 3 3 6 2" xfId="2739" xr:uid="{00000000-0005-0000-0000-0000090A0000}"/>
    <cellStyle name="Comma 3 3 6 2 2" xfId="5171" xr:uid="{00000000-0005-0000-0000-00000A0A0000}"/>
    <cellStyle name="Comma 3 3 6 2 2 2" xfId="6479" xr:uid="{00000000-0005-0000-0000-00000B0A0000}"/>
    <cellStyle name="Comma 3 3 6 3" xfId="4886" xr:uid="{00000000-0005-0000-0000-00000C0A0000}"/>
    <cellStyle name="Comma 3 3 6 3 2" xfId="6194" xr:uid="{00000000-0005-0000-0000-00000D0A0000}"/>
    <cellStyle name="Comma 3 3 7" xfId="2139" xr:uid="{00000000-0005-0000-0000-00000E0A0000}"/>
    <cellStyle name="Comma 3 3 7 2" xfId="3077" xr:uid="{00000000-0005-0000-0000-00000F0A0000}"/>
    <cellStyle name="Comma 3 3 7 2 2" xfId="5277" xr:uid="{00000000-0005-0000-0000-0000100A0000}"/>
    <cellStyle name="Comma 3 3 7 2 2 2" xfId="6585" xr:uid="{00000000-0005-0000-0000-0000110A0000}"/>
    <cellStyle name="Comma 3 3 7 3" xfId="4997" xr:uid="{00000000-0005-0000-0000-0000120A0000}"/>
    <cellStyle name="Comma 3 3 7 3 2" xfId="6305" xr:uid="{00000000-0005-0000-0000-0000130A0000}"/>
    <cellStyle name="Comma 3 3 8" xfId="2488" xr:uid="{00000000-0005-0000-0000-0000140A0000}"/>
    <cellStyle name="Comma 3 3 8 2" xfId="5094" xr:uid="{00000000-0005-0000-0000-0000150A0000}"/>
    <cellStyle name="Comma 3 3 8 2 2" xfId="6402" xr:uid="{00000000-0005-0000-0000-0000160A0000}"/>
    <cellStyle name="Comma 3 3 9" xfId="4255" xr:uid="{00000000-0005-0000-0000-0000170A0000}"/>
    <cellStyle name="Comma 3 3 9 2" xfId="5564" xr:uid="{00000000-0005-0000-0000-0000180A0000}"/>
    <cellStyle name="Comma 3 4" xfId="111" xr:uid="{00000000-0005-0000-0000-0000190A0000}"/>
    <cellStyle name="Comma 3 4 2" xfId="166" xr:uid="{00000000-0005-0000-0000-00001A0A0000}"/>
    <cellStyle name="Comma 3 4 2 2" xfId="1735" xr:uid="{00000000-0005-0000-0000-00001B0A0000}"/>
    <cellStyle name="Comma 3 4 2 2 2" xfId="1930" xr:uid="{00000000-0005-0000-0000-00001C0A0000}"/>
    <cellStyle name="Comma 3 4 2 2 2 2" xfId="2883" xr:uid="{00000000-0005-0000-0000-00001D0A0000}"/>
    <cellStyle name="Comma 3 4 2 2 2 2 2" xfId="5244" xr:uid="{00000000-0005-0000-0000-00001E0A0000}"/>
    <cellStyle name="Comma 3 4 2 2 2 2 2 2" xfId="6552" xr:uid="{00000000-0005-0000-0000-00001F0A0000}"/>
    <cellStyle name="Comma 3 4 2 2 2 3" xfId="4961" xr:uid="{00000000-0005-0000-0000-0000200A0000}"/>
    <cellStyle name="Comma 3 4 2 2 2 3 2" xfId="6269" xr:uid="{00000000-0005-0000-0000-0000210A0000}"/>
    <cellStyle name="Comma 3 4 2 2 3" xfId="2384" xr:uid="{00000000-0005-0000-0000-0000220A0000}"/>
    <cellStyle name="Comma 3 4 2 2 3 2" xfId="3297" xr:uid="{00000000-0005-0000-0000-0000230A0000}"/>
    <cellStyle name="Comma 3 4 2 2 3 2 2" xfId="5340" xr:uid="{00000000-0005-0000-0000-0000240A0000}"/>
    <cellStyle name="Comma 3 4 2 2 3 2 2 2" xfId="6648" xr:uid="{00000000-0005-0000-0000-0000250A0000}"/>
    <cellStyle name="Comma 3 4 2 2 3 3" xfId="5065" xr:uid="{00000000-0005-0000-0000-0000260A0000}"/>
    <cellStyle name="Comma 3 4 2 2 3 3 2" xfId="6373" xr:uid="{00000000-0005-0000-0000-0000270A0000}"/>
    <cellStyle name="Comma 3 4 2 2 4" xfId="2681" xr:uid="{00000000-0005-0000-0000-0000280A0000}"/>
    <cellStyle name="Comma 3 4 2 2 4 2" xfId="5154" xr:uid="{00000000-0005-0000-0000-0000290A0000}"/>
    <cellStyle name="Comma 3 4 2 2 4 2 2" xfId="6462" xr:uid="{00000000-0005-0000-0000-00002A0A0000}"/>
    <cellStyle name="Comma 3 4 2 2 5" xfId="4870" xr:uid="{00000000-0005-0000-0000-00002B0A0000}"/>
    <cellStyle name="Comma 3 4 2 2 5 2" xfId="6179" xr:uid="{00000000-0005-0000-0000-00002C0A0000}"/>
    <cellStyle name="Comma 3 4 2 3" xfId="1859" xr:uid="{00000000-0005-0000-0000-00002D0A0000}"/>
    <cellStyle name="Comma 3 4 2 3 2" xfId="2814" xr:uid="{00000000-0005-0000-0000-00002E0A0000}"/>
    <cellStyle name="Comma 3 4 2 3 2 2" xfId="5194" xr:uid="{00000000-0005-0000-0000-00002F0A0000}"/>
    <cellStyle name="Comma 3 4 2 3 2 2 2" xfId="6502" xr:uid="{00000000-0005-0000-0000-0000300A0000}"/>
    <cellStyle name="Comma 3 4 2 3 3" xfId="4909" xr:uid="{00000000-0005-0000-0000-0000310A0000}"/>
    <cellStyle name="Comma 3 4 2 3 3 2" xfId="6217" xr:uid="{00000000-0005-0000-0000-0000320A0000}"/>
    <cellStyle name="Comma 3 4 2 4" xfId="2176" xr:uid="{00000000-0005-0000-0000-0000330A0000}"/>
    <cellStyle name="Comma 3 4 2 4 2" xfId="3111" xr:uid="{00000000-0005-0000-0000-0000340A0000}"/>
    <cellStyle name="Comma 3 4 2 4 2 2" xfId="5283" xr:uid="{00000000-0005-0000-0000-0000350A0000}"/>
    <cellStyle name="Comma 3 4 2 4 2 2 2" xfId="6591" xr:uid="{00000000-0005-0000-0000-0000360A0000}"/>
    <cellStyle name="Comma 3 4 2 4 3" xfId="5003" xr:uid="{00000000-0005-0000-0000-0000370A0000}"/>
    <cellStyle name="Comma 3 4 2 4 3 2" xfId="6311" xr:uid="{00000000-0005-0000-0000-0000380A0000}"/>
    <cellStyle name="Comma 3 4 2 5" xfId="2537" xr:uid="{00000000-0005-0000-0000-0000390A0000}"/>
    <cellStyle name="Comma 3 4 2 5 2" xfId="5109" xr:uid="{00000000-0005-0000-0000-00003A0A0000}"/>
    <cellStyle name="Comma 3 4 2 5 2 2" xfId="6417" xr:uid="{00000000-0005-0000-0000-00003B0A0000}"/>
    <cellStyle name="Comma 3 4 2 6" xfId="4278" xr:uid="{00000000-0005-0000-0000-00003C0A0000}"/>
    <cellStyle name="Comma 3 4 2 6 2" xfId="5587" xr:uid="{00000000-0005-0000-0000-00003D0A0000}"/>
    <cellStyle name="Comma 3 4 3" xfId="474" xr:uid="{00000000-0005-0000-0000-00003E0A0000}"/>
    <cellStyle name="Comma 3 4 3 2" xfId="4470" xr:uid="{00000000-0005-0000-0000-00003F0A0000}"/>
    <cellStyle name="Comma 3 4 3 2 2" xfId="5779" xr:uid="{00000000-0005-0000-0000-0000400A0000}"/>
    <cellStyle name="Comma 3 4 4" xfId="1680" xr:uid="{00000000-0005-0000-0000-0000410A0000}"/>
    <cellStyle name="Comma 3 4 4 2" xfId="1931" xr:uid="{00000000-0005-0000-0000-0000420A0000}"/>
    <cellStyle name="Comma 3 4 4 2 2" xfId="2884" xr:uid="{00000000-0005-0000-0000-0000430A0000}"/>
    <cellStyle name="Comma 3 4 4 2 2 2" xfId="5245" xr:uid="{00000000-0005-0000-0000-0000440A0000}"/>
    <cellStyle name="Comma 3 4 4 2 2 2 2" xfId="6553" xr:uid="{00000000-0005-0000-0000-0000450A0000}"/>
    <cellStyle name="Comma 3 4 4 2 3" xfId="4962" xr:uid="{00000000-0005-0000-0000-0000460A0000}"/>
    <cellStyle name="Comma 3 4 4 2 3 2" xfId="6270" xr:uid="{00000000-0005-0000-0000-0000470A0000}"/>
    <cellStyle name="Comma 3 4 4 3" xfId="2273" xr:uid="{00000000-0005-0000-0000-0000480A0000}"/>
    <cellStyle name="Comma 3 4 4 3 2" xfId="3187" xr:uid="{00000000-0005-0000-0000-0000490A0000}"/>
    <cellStyle name="Comma 3 4 4 3 2 2" xfId="5306" xr:uid="{00000000-0005-0000-0000-00004A0A0000}"/>
    <cellStyle name="Comma 3 4 4 3 2 2 2" xfId="6614" xr:uid="{00000000-0005-0000-0000-00004B0A0000}"/>
    <cellStyle name="Comma 3 4 4 3 3" xfId="5031" xr:uid="{00000000-0005-0000-0000-00004C0A0000}"/>
    <cellStyle name="Comma 3 4 4 3 3 2" xfId="6339" xr:uid="{00000000-0005-0000-0000-00004D0A0000}"/>
    <cellStyle name="Comma 3 4 4 4" xfId="2626" xr:uid="{00000000-0005-0000-0000-00004E0A0000}"/>
    <cellStyle name="Comma 3 4 4 4 2" xfId="5137" xr:uid="{00000000-0005-0000-0000-00004F0A0000}"/>
    <cellStyle name="Comma 3 4 4 4 2 2" xfId="6445" xr:uid="{00000000-0005-0000-0000-0000500A0000}"/>
    <cellStyle name="Comma 3 4 4 5" xfId="4853" xr:uid="{00000000-0005-0000-0000-0000510A0000}"/>
    <cellStyle name="Comma 3 4 4 5 2" xfId="6162" xr:uid="{00000000-0005-0000-0000-0000520A0000}"/>
    <cellStyle name="Comma 3 4 5" xfId="1804" xr:uid="{00000000-0005-0000-0000-0000530A0000}"/>
    <cellStyle name="Comma 3 4 5 2" xfId="2316" xr:uid="{00000000-0005-0000-0000-0000540A0000}"/>
    <cellStyle name="Comma 3 4 5 2 2" xfId="3229" xr:uid="{00000000-0005-0000-0000-0000550A0000}"/>
    <cellStyle name="Comma 3 4 5 2 2 2" xfId="5319" xr:uid="{00000000-0005-0000-0000-0000560A0000}"/>
    <cellStyle name="Comma 3 4 5 2 2 2 2" xfId="6627" xr:uid="{00000000-0005-0000-0000-0000570A0000}"/>
    <cellStyle name="Comma 3 4 5 2 3" xfId="5044" xr:uid="{00000000-0005-0000-0000-0000580A0000}"/>
    <cellStyle name="Comma 3 4 5 2 3 2" xfId="6352" xr:uid="{00000000-0005-0000-0000-0000590A0000}"/>
    <cellStyle name="Comma 3 4 5 3" xfId="2759" xr:uid="{00000000-0005-0000-0000-00005A0A0000}"/>
    <cellStyle name="Comma 3 4 5 3 2" xfId="5177" xr:uid="{00000000-0005-0000-0000-00005B0A0000}"/>
    <cellStyle name="Comma 3 4 5 3 2 2" xfId="6485" xr:uid="{00000000-0005-0000-0000-00005C0A0000}"/>
    <cellStyle name="Comma 3 4 5 4" xfId="4892" xr:uid="{00000000-0005-0000-0000-00005D0A0000}"/>
    <cellStyle name="Comma 3 4 5 4 2" xfId="6200" xr:uid="{00000000-0005-0000-0000-00005E0A0000}"/>
    <cellStyle name="Comma 3 4 6" xfId="2140" xr:uid="{00000000-0005-0000-0000-00005F0A0000}"/>
    <cellStyle name="Comma 3 4 6 2" xfId="3078" xr:uid="{00000000-0005-0000-0000-0000600A0000}"/>
    <cellStyle name="Comma 3 4 6 2 2" xfId="5278" xr:uid="{00000000-0005-0000-0000-0000610A0000}"/>
    <cellStyle name="Comma 3 4 6 2 2 2" xfId="6586" xr:uid="{00000000-0005-0000-0000-0000620A0000}"/>
    <cellStyle name="Comma 3 4 6 3" xfId="4998" xr:uid="{00000000-0005-0000-0000-0000630A0000}"/>
    <cellStyle name="Comma 3 4 6 3 2" xfId="6306" xr:uid="{00000000-0005-0000-0000-0000640A0000}"/>
    <cellStyle name="Comma 3 4 7" xfId="2469" xr:uid="{00000000-0005-0000-0000-0000650A0000}"/>
    <cellStyle name="Comma 3 4 7 2" xfId="5088" xr:uid="{00000000-0005-0000-0000-0000660A0000}"/>
    <cellStyle name="Comma 3 4 7 2 2" xfId="6396" xr:uid="{00000000-0005-0000-0000-0000670A0000}"/>
    <cellStyle name="Comma 3 4 8" xfId="4261" xr:uid="{00000000-0005-0000-0000-0000680A0000}"/>
    <cellStyle name="Comma 3 4 8 2" xfId="5570" xr:uid="{00000000-0005-0000-0000-0000690A0000}"/>
    <cellStyle name="Comma 3 5" xfId="101" xr:uid="{00000000-0005-0000-0000-00006A0A0000}"/>
    <cellStyle name="Comma 3 5 2" xfId="475" xr:uid="{00000000-0005-0000-0000-00006B0A0000}"/>
    <cellStyle name="Comma 3 5 2 2" xfId="1932" xr:uid="{00000000-0005-0000-0000-00006C0A0000}"/>
    <cellStyle name="Comma 3 5 2 2 2" xfId="4963" xr:uid="{00000000-0005-0000-0000-00006D0A0000}"/>
    <cellStyle name="Comma 3 5 2 2 2 2" xfId="6271" xr:uid="{00000000-0005-0000-0000-00006E0A0000}"/>
    <cellStyle name="Comma 3 5 2 3" xfId="1933" xr:uid="{00000000-0005-0000-0000-00006F0A0000}"/>
    <cellStyle name="Comma 3 5 2 3 2" xfId="2885" xr:uid="{00000000-0005-0000-0000-0000700A0000}"/>
    <cellStyle name="Comma 3 5 2 3 2 2" xfId="5246" xr:uid="{00000000-0005-0000-0000-0000710A0000}"/>
    <cellStyle name="Comma 3 5 2 3 2 2 2" xfId="6554" xr:uid="{00000000-0005-0000-0000-0000720A0000}"/>
    <cellStyle name="Comma 3 5 2 3 3" xfId="4964" xr:uid="{00000000-0005-0000-0000-0000730A0000}"/>
    <cellStyle name="Comma 3 5 2 3 3 2" xfId="6272" xr:uid="{00000000-0005-0000-0000-0000740A0000}"/>
    <cellStyle name="Comma 3 5 2 4" xfId="4471" xr:uid="{00000000-0005-0000-0000-0000750A0000}"/>
    <cellStyle name="Comma 3 5 2 4 2" xfId="5780" xr:uid="{00000000-0005-0000-0000-0000760A0000}"/>
    <cellStyle name="Comma 3 5 3" xfId="1670" xr:uid="{00000000-0005-0000-0000-0000770A0000}"/>
    <cellStyle name="Comma 3 5 3 2" xfId="1934" xr:uid="{00000000-0005-0000-0000-0000780A0000}"/>
    <cellStyle name="Comma 3 5 3 2 2" xfId="2886" xr:uid="{00000000-0005-0000-0000-0000790A0000}"/>
    <cellStyle name="Comma 3 5 3 2 2 2" xfId="5247" xr:uid="{00000000-0005-0000-0000-00007A0A0000}"/>
    <cellStyle name="Comma 3 5 3 2 2 2 2" xfId="6555" xr:uid="{00000000-0005-0000-0000-00007B0A0000}"/>
    <cellStyle name="Comma 3 5 3 2 3" xfId="4965" xr:uid="{00000000-0005-0000-0000-00007C0A0000}"/>
    <cellStyle name="Comma 3 5 3 2 3 2" xfId="6273" xr:uid="{00000000-0005-0000-0000-00007D0A0000}"/>
    <cellStyle name="Comma 3 5 3 3" xfId="2263" xr:uid="{00000000-0005-0000-0000-00007E0A0000}"/>
    <cellStyle name="Comma 3 5 3 3 2" xfId="3177" xr:uid="{00000000-0005-0000-0000-00007F0A0000}"/>
    <cellStyle name="Comma 3 5 3 3 2 2" xfId="5303" xr:uid="{00000000-0005-0000-0000-0000800A0000}"/>
    <cellStyle name="Comma 3 5 3 3 2 2 2" xfId="6611" xr:uid="{00000000-0005-0000-0000-0000810A0000}"/>
    <cellStyle name="Comma 3 5 3 3 3" xfId="5028" xr:uid="{00000000-0005-0000-0000-0000820A0000}"/>
    <cellStyle name="Comma 3 5 3 3 3 2" xfId="6336" xr:uid="{00000000-0005-0000-0000-0000830A0000}"/>
    <cellStyle name="Comma 3 5 3 4" xfId="2616" xr:uid="{00000000-0005-0000-0000-0000840A0000}"/>
    <cellStyle name="Comma 3 5 3 4 2" xfId="5134" xr:uid="{00000000-0005-0000-0000-0000850A0000}"/>
    <cellStyle name="Comma 3 5 3 4 2 2" xfId="6442" xr:uid="{00000000-0005-0000-0000-0000860A0000}"/>
    <cellStyle name="Comma 3 5 3 5" xfId="4850" xr:uid="{00000000-0005-0000-0000-0000870A0000}"/>
    <cellStyle name="Comma 3 5 3 5 2" xfId="6159" xr:uid="{00000000-0005-0000-0000-0000880A0000}"/>
    <cellStyle name="Comma 3 5 4" xfId="1794" xr:uid="{00000000-0005-0000-0000-0000890A0000}"/>
    <cellStyle name="Comma 3 5 4 2" xfId="2374" xr:uid="{00000000-0005-0000-0000-00008A0A0000}"/>
    <cellStyle name="Comma 3 5 4 2 2" xfId="3287" xr:uid="{00000000-0005-0000-0000-00008B0A0000}"/>
    <cellStyle name="Comma 3 5 4 2 2 2" xfId="5337" xr:uid="{00000000-0005-0000-0000-00008C0A0000}"/>
    <cellStyle name="Comma 3 5 4 2 2 2 2" xfId="6645" xr:uid="{00000000-0005-0000-0000-00008D0A0000}"/>
    <cellStyle name="Comma 3 5 4 2 3" xfId="5062" xr:uid="{00000000-0005-0000-0000-00008E0A0000}"/>
    <cellStyle name="Comma 3 5 4 2 3 2" xfId="6370" xr:uid="{00000000-0005-0000-0000-00008F0A0000}"/>
    <cellStyle name="Comma 3 5 4 3" xfId="2749" xr:uid="{00000000-0005-0000-0000-0000900A0000}"/>
    <cellStyle name="Comma 3 5 4 3 2" xfId="5174" xr:uid="{00000000-0005-0000-0000-0000910A0000}"/>
    <cellStyle name="Comma 3 5 4 3 2 2" xfId="6482" xr:uid="{00000000-0005-0000-0000-0000920A0000}"/>
    <cellStyle name="Comma 3 5 4 4" xfId="4889" xr:uid="{00000000-0005-0000-0000-0000930A0000}"/>
    <cellStyle name="Comma 3 5 4 4 2" xfId="6197" xr:uid="{00000000-0005-0000-0000-0000940A0000}"/>
    <cellStyle name="Comma 3 5 5" xfId="2165" xr:uid="{00000000-0005-0000-0000-0000950A0000}"/>
    <cellStyle name="Comma 3 5 5 2" xfId="3101" xr:uid="{00000000-0005-0000-0000-0000960A0000}"/>
    <cellStyle name="Comma 3 5 5 2 2" xfId="5280" xr:uid="{00000000-0005-0000-0000-0000970A0000}"/>
    <cellStyle name="Comma 3 5 5 2 2 2" xfId="6588" xr:uid="{00000000-0005-0000-0000-0000980A0000}"/>
    <cellStyle name="Comma 3 5 5 3" xfId="5000" xr:uid="{00000000-0005-0000-0000-0000990A0000}"/>
    <cellStyle name="Comma 3 5 5 3 2" xfId="6308" xr:uid="{00000000-0005-0000-0000-00009A0A0000}"/>
    <cellStyle name="Comma 3 5 6" xfId="2527" xr:uid="{00000000-0005-0000-0000-00009B0A0000}"/>
    <cellStyle name="Comma 3 5 6 2" xfId="5106" xr:uid="{00000000-0005-0000-0000-00009C0A0000}"/>
    <cellStyle name="Comma 3 5 6 2 2" xfId="6414" xr:uid="{00000000-0005-0000-0000-00009D0A0000}"/>
    <cellStyle name="Comma 3 5 7" xfId="4258" xr:uid="{00000000-0005-0000-0000-00009E0A0000}"/>
    <cellStyle name="Comma 3 5 7 2" xfId="5567" xr:uid="{00000000-0005-0000-0000-00009F0A0000}"/>
    <cellStyle name="Comma 3 6" xfId="70" xr:uid="{00000000-0005-0000-0000-0000A00A0000}"/>
    <cellStyle name="Comma 3 6 2" xfId="476" xr:uid="{00000000-0005-0000-0000-0000A10A0000}"/>
    <cellStyle name="Comma 3 6 2 2" xfId="2345" xr:uid="{00000000-0005-0000-0000-0000A20A0000}"/>
    <cellStyle name="Comma 3 6 2 2 2" xfId="3258" xr:uid="{00000000-0005-0000-0000-0000A30A0000}"/>
    <cellStyle name="Comma 3 6 2 2 2 2" xfId="5328" xr:uid="{00000000-0005-0000-0000-0000A40A0000}"/>
    <cellStyle name="Comma 3 6 2 2 2 2 2" xfId="6636" xr:uid="{00000000-0005-0000-0000-0000A50A0000}"/>
    <cellStyle name="Comma 3 6 2 2 3" xfId="5053" xr:uid="{00000000-0005-0000-0000-0000A60A0000}"/>
    <cellStyle name="Comma 3 6 2 2 3 2" xfId="6361" xr:uid="{00000000-0005-0000-0000-0000A70A0000}"/>
    <cellStyle name="Comma 3 6 2 3" xfId="4472" xr:uid="{00000000-0005-0000-0000-0000A80A0000}"/>
    <cellStyle name="Comma 3 6 2 3 2" xfId="5781" xr:uid="{00000000-0005-0000-0000-0000A90A0000}"/>
    <cellStyle name="Comma 3 6 3" xfId="1642" xr:uid="{00000000-0005-0000-0000-0000AA0A0000}"/>
    <cellStyle name="Comma 3 6 3 2" xfId="1935" xr:uid="{00000000-0005-0000-0000-0000AB0A0000}"/>
    <cellStyle name="Comma 3 6 3 2 2" xfId="2887" xr:uid="{00000000-0005-0000-0000-0000AC0A0000}"/>
    <cellStyle name="Comma 3 6 3 2 2 2" xfId="5248" xr:uid="{00000000-0005-0000-0000-0000AD0A0000}"/>
    <cellStyle name="Comma 3 6 3 2 2 2 2" xfId="6556" xr:uid="{00000000-0005-0000-0000-0000AE0A0000}"/>
    <cellStyle name="Comma 3 6 3 2 3" xfId="4966" xr:uid="{00000000-0005-0000-0000-0000AF0A0000}"/>
    <cellStyle name="Comma 3 6 3 2 3 2" xfId="6274" xr:uid="{00000000-0005-0000-0000-0000B00A0000}"/>
    <cellStyle name="Comma 3 6 3 3" xfId="2588" xr:uid="{00000000-0005-0000-0000-0000B10A0000}"/>
    <cellStyle name="Comma 3 6 3 3 2" xfId="5125" xr:uid="{00000000-0005-0000-0000-0000B20A0000}"/>
    <cellStyle name="Comma 3 6 3 3 2 2" xfId="6433" xr:uid="{00000000-0005-0000-0000-0000B30A0000}"/>
    <cellStyle name="Comma 3 6 3 4" xfId="4841" xr:uid="{00000000-0005-0000-0000-0000B40A0000}"/>
    <cellStyle name="Comma 3 6 3 4 2" xfId="6150" xr:uid="{00000000-0005-0000-0000-0000B50A0000}"/>
    <cellStyle name="Comma 3 6 4" xfId="1766" xr:uid="{00000000-0005-0000-0000-0000B60A0000}"/>
    <cellStyle name="Comma 3 6 4 2" xfId="2721" xr:uid="{00000000-0005-0000-0000-0000B70A0000}"/>
    <cellStyle name="Comma 3 6 4 2 2" xfId="5165" xr:uid="{00000000-0005-0000-0000-0000B80A0000}"/>
    <cellStyle name="Comma 3 6 4 2 2 2" xfId="6473" xr:uid="{00000000-0005-0000-0000-0000B90A0000}"/>
    <cellStyle name="Comma 3 6 4 3" xfId="4880" xr:uid="{00000000-0005-0000-0000-0000BA0A0000}"/>
    <cellStyle name="Comma 3 6 4 3 2" xfId="6188" xr:uid="{00000000-0005-0000-0000-0000BB0A0000}"/>
    <cellStyle name="Comma 3 6 5" xfId="2498" xr:uid="{00000000-0005-0000-0000-0000BC0A0000}"/>
    <cellStyle name="Comma 3 6 5 2" xfId="5097" xr:uid="{00000000-0005-0000-0000-0000BD0A0000}"/>
    <cellStyle name="Comma 3 6 5 2 2" xfId="6405" xr:uid="{00000000-0005-0000-0000-0000BE0A0000}"/>
    <cellStyle name="Comma 3 6 6" xfId="4248" xr:uid="{00000000-0005-0000-0000-0000BF0A0000}"/>
    <cellStyle name="Comma 3 6 6 2" xfId="5557" xr:uid="{00000000-0005-0000-0000-0000C00A0000}"/>
    <cellStyle name="Comma 3 7" xfId="477" xr:uid="{00000000-0005-0000-0000-0000C10A0000}"/>
    <cellStyle name="Comma 3 7 2" xfId="4473" xr:uid="{00000000-0005-0000-0000-0000C20A0000}"/>
    <cellStyle name="Comma 3 7 2 2" xfId="5782" xr:uid="{00000000-0005-0000-0000-0000C30A0000}"/>
    <cellStyle name="Comma 3 8" xfId="478" xr:uid="{00000000-0005-0000-0000-0000C40A0000}"/>
    <cellStyle name="Comma 3 8 2" xfId="4474" xr:uid="{00000000-0005-0000-0000-0000C50A0000}"/>
    <cellStyle name="Comma 3 8 2 2" xfId="5783" xr:uid="{00000000-0005-0000-0000-0000C60A0000}"/>
    <cellStyle name="Comma 3 9" xfId="479" xr:uid="{00000000-0005-0000-0000-0000C70A0000}"/>
    <cellStyle name="Comma 3 9 2" xfId="4475" xr:uid="{00000000-0005-0000-0000-0000C80A0000}"/>
    <cellStyle name="Comma 3 9 2 2" xfId="5784" xr:uid="{00000000-0005-0000-0000-0000C90A0000}"/>
    <cellStyle name="Comma 30" xfId="480" xr:uid="{00000000-0005-0000-0000-0000CA0A0000}"/>
    <cellStyle name="Comma 30 2" xfId="4476" xr:uid="{00000000-0005-0000-0000-0000CB0A0000}"/>
    <cellStyle name="Comma 30 2 2" xfId="5785" xr:uid="{00000000-0005-0000-0000-0000CC0A0000}"/>
    <cellStyle name="Comma 31" xfId="481" xr:uid="{00000000-0005-0000-0000-0000CD0A0000}"/>
    <cellStyle name="Comma 31 2" xfId="482" xr:uid="{00000000-0005-0000-0000-0000CE0A0000}"/>
    <cellStyle name="Comma 31 2 2" xfId="4478" xr:uid="{00000000-0005-0000-0000-0000CF0A0000}"/>
    <cellStyle name="Comma 31 2 2 2" xfId="5787" xr:uid="{00000000-0005-0000-0000-0000D00A0000}"/>
    <cellStyle name="Comma 31 3" xfId="4477" xr:uid="{00000000-0005-0000-0000-0000D10A0000}"/>
    <cellStyle name="Comma 31 3 2" xfId="5786" xr:uid="{00000000-0005-0000-0000-0000D20A0000}"/>
    <cellStyle name="Comma 32" xfId="483" xr:uid="{00000000-0005-0000-0000-0000D30A0000}"/>
    <cellStyle name="Comma 32 2" xfId="484" xr:uid="{00000000-0005-0000-0000-0000D40A0000}"/>
    <cellStyle name="Comma 32 2 2" xfId="4480" xr:uid="{00000000-0005-0000-0000-0000D50A0000}"/>
    <cellStyle name="Comma 32 2 2 2" xfId="5789" xr:uid="{00000000-0005-0000-0000-0000D60A0000}"/>
    <cellStyle name="Comma 32 3" xfId="4479" xr:uid="{00000000-0005-0000-0000-0000D70A0000}"/>
    <cellStyle name="Comma 32 3 2" xfId="5788" xr:uid="{00000000-0005-0000-0000-0000D80A0000}"/>
    <cellStyle name="Comma 33" xfId="485" xr:uid="{00000000-0005-0000-0000-0000D90A0000}"/>
    <cellStyle name="Comma 33 2" xfId="486" xr:uid="{00000000-0005-0000-0000-0000DA0A0000}"/>
    <cellStyle name="Comma 33 2 2" xfId="4482" xr:uid="{00000000-0005-0000-0000-0000DB0A0000}"/>
    <cellStyle name="Comma 33 2 2 2" xfId="5791" xr:uid="{00000000-0005-0000-0000-0000DC0A0000}"/>
    <cellStyle name="Comma 33 3" xfId="4481" xr:uid="{00000000-0005-0000-0000-0000DD0A0000}"/>
    <cellStyle name="Comma 33 3 2" xfId="5790" xr:uid="{00000000-0005-0000-0000-0000DE0A0000}"/>
    <cellStyle name="Comma 34" xfId="487" xr:uid="{00000000-0005-0000-0000-0000DF0A0000}"/>
    <cellStyle name="Comma 34 2" xfId="4483" xr:uid="{00000000-0005-0000-0000-0000E00A0000}"/>
    <cellStyle name="Comma 34 2 2" xfId="5792" xr:uid="{00000000-0005-0000-0000-0000E10A0000}"/>
    <cellStyle name="Comma 35" xfId="488" xr:uid="{00000000-0005-0000-0000-0000E20A0000}"/>
    <cellStyle name="Comma 35 2" xfId="4484" xr:uid="{00000000-0005-0000-0000-0000E30A0000}"/>
    <cellStyle name="Comma 35 2 2" xfId="5793" xr:uid="{00000000-0005-0000-0000-0000E40A0000}"/>
    <cellStyle name="Comma 36" xfId="489" xr:uid="{00000000-0005-0000-0000-0000E50A0000}"/>
    <cellStyle name="Comma 36 2" xfId="490" xr:uid="{00000000-0005-0000-0000-0000E60A0000}"/>
    <cellStyle name="Comma 36 2 2" xfId="4486" xr:uid="{00000000-0005-0000-0000-0000E70A0000}"/>
    <cellStyle name="Comma 36 2 2 2" xfId="5795" xr:uid="{00000000-0005-0000-0000-0000E80A0000}"/>
    <cellStyle name="Comma 36 3" xfId="4485" xr:uid="{00000000-0005-0000-0000-0000E90A0000}"/>
    <cellStyle name="Comma 36 3 2" xfId="5794" xr:uid="{00000000-0005-0000-0000-0000EA0A0000}"/>
    <cellStyle name="Comma 37" xfId="491" xr:uid="{00000000-0005-0000-0000-0000EB0A0000}"/>
    <cellStyle name="Comma 37 2" xfId="492" xr:uid="{00000000-0005-0000-0000-0000EC0A0000}"/>
    <cellStyle name="Comma 37 2 2" xfId="4488" xr:uid="{00000000-0005-0000-0000-0000ED0A0000}"/>
    <cellStyle name="Comma 37 2 2 2" xfId="5797" xr:uid="{00000000-0005-0000-0000-0000EE0A0000}"/>
    <cellStyle name="Comma 37 3" xfId="4487" xr:uid="{00000000-0005-0000-0000-0000EF0A0000}"/>
    <cellStyle name="Comma 37 3 2" xfId="5796" xr:uid="{00000000-0005-0000-0000-0000F00A0000}"/>
    <cellStyle name="Comma 38" xfId="493" xr:uid="{00000000-0005-0000-0000-0000F10A0000}"/>
    <cellStyle name="Comma 38 2" xfId="4489" xr:uid="{00000000-0005-0000-0000-0000F20A0000}"/>
    <cellStyle name="Comma 38 2 2" xfId="5798" xr:uid="{00000000-0005-0000-0000-0000F30A0000}"/>
    <cellStyle name="Comma 39" xfId="494" xr:uid="{00000000-0005-0000-0000-0000F40A0000}"/>
    <cellStyle name="Comma 39 2" xfId="495" xr:uid="{00000000-0005-0000-0000-0000F50A0000}"/>
    <cellStyle name="Comma 39 2 2" xfId="4491" xr:uid="{00000000-0005-0000-0000-0000F60A0000}"/>
    <cellStyle name="Comma 39 2 2 2" xfId="5800" xr:uid="{00000000-0005-0000-0000-0000F70A0000}"/>
    <cellStyle name="Comma 39 3" xfId="4490" xr:uid="{00000000-0005-0000-0000-0000F80A0000}"/>
    <cellStyle name="Comma 39 3 2" xfId="5799" xr:uid="{00000000-0005-0000-0000-0000F90A0000}"/>
    <cellStyle name="Comma 4" xfId="64" xr:uid="{00000000-0005-0000-0000-0000FA0A0000}"/>
    <cellStyle name="Comma 4 10" xfId="497" xr:uid="{00000000-0005-0000-0000-0000FB0A0000}"/>
    <cellStyle name="Comma 4 10 2" xfId="4493" xr:uid="{00000000-0005-0000-0000-0000FC0A0000}"/>
    <cellStyle name="Comma 4 10 2 2" xfId="5802" xr:uid="{00000000-0005-0000-0000-0000FD0A0000}"/>
    <cellStyle name="Comma 4 11" xfId="498" xr:uid="{00000000-0005-0000-0000-0000FE0A0000}"/>
    <cellStyle name="Comma 4 11 2" xfId="4494" xr:uid="{00000000-0005-0000-0000-0000FF0A0000}"/>
    <cellStyle name="Comma 4 11 2 2" xfId="5803" xr:uid="{00000000-0005-0000-0000-0000000B0000}"/>
    <cellStyle name="Comma 4 12" xfId="499" xr:uid="{00000000-0005-0000-0000-0000010B0000}"/>
    <cellStyle name="Comma 4 12 2" xfId="4495" xr:uid="{00000000-0005-0000-0000-0000020B0000}"/>
    <cellStyle name="Comma 4 12 2 2" xfId="5804" xr:uid="{00000000-0005-0000-0000-0000030B0000}"/>
    <cellStyle name="Comma 4 13" xfId="500" xr:uid="{00000000-0005-0000-0000-0000040B0000}"/>
    <cellStyle name="Comma 4 13 2" xfId="4496" xr:uid="{00000000-0005-0000-0000-0000050B0000}"/>
    <cellStyle name="Comma 4 13 2 2" xfId="5805" xr:uid="{00000000-0005-0000-0000-0000060B0000}"/>
    <cellStyle name="Comma 4 14" xfId="501" xr:uid="{00000000-0005-0000-0000-0000070B0000}"/>
    <cellStyle name="Comma 4 14 2" xfId="4497" xr:uid="{00000000-0005-0000-0000-0000080B0000}"/>
    <cellStyle name="Comma 4 14 2 2" xfId="5806" xr:uid="{00000000-0005-0000-0000-0000090B0000}"/>
    <cellStyle name="Comma 4 15" xfId="502" xr:uid="{00000000-0005-0000-0000-00000A0B0000}"/>
    <cellStyle name="Comma 4 15 2" xfId="4498" xr:uid="{00000000-0005-0000-0000-00000B0B0000}"/>
    <cellStyle name="Comma 4 15 2 2" xfId="5807" xr:uid="{00000000-0005-0000-0000-00000C0B0000}"/>
    <cellStyle name="Comma 4 16" xfId="503" xr:uid="{00000000-0005-0000-0000-00000D0B0000}"/>
    <cellStyle name="Comma 4 16 2" xfId="4499" xr:uid="{00000000-0005-0000-0000-00000E0B0000}"/>
    <cellStyle name="Comma 4 16 2 2" xfId="5808" xr:uid="{00000000-0005-0000-0000-00000F0B0000}"/>
    <cellStyle name="Comma 4 17" xfId="504" xr:uid="{00000000-0005-0000-0000-0000100B0000}"/>
    <cellStyle name="Comma 4 17 2" xfId="4500" xr:uid="{00000000-0005-0000-0000-0000110B0000}"/>
    <cellStyle name="Comma 4 17 2 2" xfId="5809" xr:uid="{00000000-0005-0000-0000-0000120B0000}"/>
    <cellStyle name="Comma 4 18" xfId="505" xr:uid="{00000000-0005-0000-0000-0000130B0000}"/>
    <cellStyle name="Comma 4 18 2" xfId="4501" xr:uid="{00000000-0005-0000-0000-0000140B0000}"/>
    <cellStyle name="Comma 4 18 2 2" xfId="5810" xr:uid="{00000000-0005-0000-0000-0000150B0000}"/>
    <cellStyle name="Comma 4 19" xfId="506" xr:uid="{00000000-0005-0000-0000-0000160B0000}"/>
    <cellStyle name="Comma 4 19 2" xfId="4502" xr:uid="{00000000-0005-0000-0000-0000170B0000}"/>
    <cellStyle name="Comma 4 19 2 2" xfId="5811" xr:uid="{00000000-0005-0000-0000-0000180B0000}"/>
    <cellStyle name="Comma 4 2" xfId="67" xr:uid="{00000000-0005-0000-0000-0000190B0000}"/>
    <cellStyle name="Comma 4 2 2" xfId="507" xr:uid="{00000000-0005-0000-0000-00001A0B0000}"/>
    <cellStyle name="Comma 4 2 2 2" xfId="2443" xr:uid="{00000000-0005-0000-0000-00001B0B0000}"/>
    <cellStyle name="Comma 4 2 2 2 2" xfId="3348" xr:uid="{00000000-0005-0000-0000-00001C0B0000}"/>
    <cellStyle name="Comma 4 2 2 2 2 2" xfId="5355" xr:uid="{00000000-0005-0000-0000-00001D0B0000}"/>
    <cellStyle name="Comma 4 2 2 2 2 2 2" xfId="6663" xr:uid="{00000000-0005-0000-0000-00001E0B0000}"/>
    <cellStyle name="Comma 4 2 2 2 3" xfId="5080" xr:uid="{00000000-0005-0000-0000-00001F0B0000}"/>
    <cellStyle name="Comma 4 2 2 2 3 2" xfId="6388" xr:uid="{00000000-0005-0000-0000-0000200B0000}"/>
    <cellStyle name="Comma 4 2 2 3" xfId="4503" xr:uid="{00000000-0005-0000-0000-0000210B0000}"/>
    <cellStyle name="Comma 4 2 2 3 2" xfId="5812" xr:uid="{00000000-0005-0000-0000-0000220B0000}"/>
    <cellStyle name="Comma 4 2 3" xfId="1763" xr:uid="{00000000-0005-0000-0000-0000230B0000}"/>
    <cellStyle name="Comma 4 2 3 2" xfId="1936" xr:uid="{00000000-0005-0000-0000-0000240B0000}"/>
    <cellStyle name="Comma 4 2 3 2 2" xfId="2888" xr:uid="{00000000-0005-0000-0000-0000250B0000}"/>
    <cellStyle name="Comma 4 2 3 2 2 2" xfId="5249" xr:uid="{00000000-0005-0000-0000-0000260B0000}"/>
    <cellStyle name="Comma 4 2 3 2 2 2 2" xfId="6557" xr:uid="{00000000-0005-0000-0000-0000270B0000}"/>
    <cellStyle name="Comma 4 2 3 2 3" xfId="4967" xr:uid="{00000000-0005-0000-0000-0000280B0000}"/>
    <cellStyle name="Comma 4 2 3 2 3 2" xfId="6275" xr:uid="{00000000-0005-0000-0000-0000290B0000}"/>
    <cellStyle name="Comma 4 2 3 3" xfId="2718" xr:uid="{00000000-0005-0000-0000-00002A0B0000}"/>
    <cellStyle name="Comma 4 2 3 3 2" xfId="5164" xr:uid="{00000000-0005-0000-0000-00002B0B0000}"/>
    <cellStyle name="Comma 4 2 3 3 2 2" xfId="6472" xr:uid="{00000000-0005-0000-0000-00002C0B0000}"/>
    <cellStyle name="Comma 4 2 3 4" xfId="4879" xr:uid="{00000000-0005-0000-0000-00002D0B0000}"/>
    <cellStyle name="Comma 4 2 3 4 2" xfId="6187" xr:uid="{00000000-0005-0000-0000-00002E0B0000}"/>
    <cellStyle name="Comma 4 2 4" xfId="1937" xr:uid="{00000000-0005-0000-0000-00002F0B0000}"/>
    <cellStyle name="Comma 4 2 4 2" xfId="2889" xr:uid="{00000000-0005-0000-0000-0000300B0000}"/>
    <cellStyle name="Comma 4 2 4 2 2" xfId="5250" xr:uid="{00000000-0005-0000-0000-0000310B0000}"/>
    <cellStyle name="Comma 4 2 4 2 2 2" xfId="6558" xr:uid="{00000000-0005-0000-0000-0000320B0000}"/>
    <cellStyle name="Comma 4 2 4 3" xfId="4968" xr:uid="{00000000-0005-0000-0000-0000330B0000}"/>
    <cellStyle name="Comma 4 2 4 3 2" xfId="6276" xr:uid="{00000000-0005-0000-0000-0000340B0000}"/>
    <cellStyle name="Comma 4 2 5" xfId="2585" xr:uid="{00000000-0005-0000-0000-0000350B0000}"/>
    <cellStyle name="Comma 4 2 5 2" xfId="5124" xr:uid="{00000000-0005-0000-0000-0000360B0000}"/>
    <cellStyle name="Comma 4 2 5 2 2" xfId="6432" xr:uid="{00000000-0005-0000-0000-0000370B0000}"/>
    <cellStyle name="Comma 4 2 6" xfId="4247" xr:uid="{00000000-0005-0000-0000-0000380B0000}"/>
    <cellStyle name="Comma 4 2 6 2" xfId="5556" xr:uid="{00000000-0005-0000-0000-0000390B0000}"/>
    <cellStyle name="Comma 4 20" xfId="508" xr:uid="{00000000-0005-0000-0000-00003A0B0000}"/>
    <cellStyle name="Comma 4 20 2" xfId="4504" xr:uid="{00000000-0005-0000-0000-00003B0B0000}"/>
    <cellStyle name="Comma 4 20 2 2" xfId="5813" xr:uid="{00000000-0005-0000-0000-00003C0B0000}"/>
    <cellStyle name="Comma 4 21" xfId="509" xr:uid="{00000000-0005-0000-0000-00003D0B0000}"/>
    <cellStyle name="Comma 4 21 2" xfId="4505" xr:uid="{00000000-0005-0000-0000-00003E0B0000}"/>
    <cellStyle name="Comma 4 21 2 2" xfId="5814" xr:uid="{00000000-0005-0000-0000-00003F0B0000}"/>
    <cellStyle name="Comma 4 22" xfId="510" xr:uid="{00000000-0005-0000-0000-0000400B0000}"/>
    <cellStyle name="Comma 4 22 2" xfId="4506" xr:uid="{00000000-0005-0000-0000-0000410B0000}"/>
    <cellStyle name="Comma 4 22 2 2" xfId="5815" xr:uid="{00000000-0005-0000-0000-0000420B0000}"/>
    <cellStyle name="Comma 4 23" xfId="511" xr:uid="{00000000-0005-0000-0000-0000430B0000}"/>
    <cellStyle name="Comma 4 23 2" xfId="4507" xr:uid="{00000000-0005-0000-0000-0000440B0000}"/>
    <cellStyle name="Comma 4 23 2 2" xfId="5816" xr:uid="{00000000-0005-0000-0000-0000450B0000}"/>
    <cellStyle name="Comma 4 24" xfId="512" xr:uid="{00000000-0005-0000-0000-0000460B0000}"/>
    <cellStyle name="Comma 4 24 2" xfId="4508" xr:uid="{00000000-0005-0000-0000-0000470B0000}"/>
    <cellStyle name="Comma 4 24 2 2" xfId="5817" xr:uid="{00000000-0005-0000-0000-0000480B0000}"/>
    <cellStyle name="Comma 4 25" xfId="513" xr:uid="{00000000-0005-0000-0000-0000490B0000}"/>
    <cellStyle name="Comma 4 25 2" xfId="4509" xr:uid="{00000000-0005-0000-0000-00004A0B0000}"/>
    <cellStyle name="Comma 4 25 2 2" xfId="5818" xr:uid="{00000000-0005-0000-0000-00004B0B0000}"/>
    <cellStyle name="Comma 4 26" xfId="514" xr:uid="{00000000-0005-0000-0000-00004C0B0000}"/>
    <cellStyle name="Comma 4 26 2" xfId="4510" xr:uid="{00000000-0005-0000-0000-00004D0B0000}"/>
    <cellStyle name="Comma 4 26 2 2" xfId="5819" xr:uid="{00000000-0005-0000-0000-00004E0B0000}"/>
    <cellStyle name="Comma 4 27" xfId="515" xr:uid="{00000000-0005-0000-0000-00004F0B0000}"/>
    <cellStyle name="Comma 4 27 2" xfId="4511" xr:uid="{00000000-0005-0000-0000-0000500B0000}"/>
    <cellStyle name="Comma 4 27 2 2" xfId="5820" xr:uid="{00000000-0005-0000-0000-0000510B0000}"/>
    <cellStyle name="Comma 4 28" xfId="516" xr:uid="{00000000-0005-0000-0000-0000520B0000}"/>
    <cellStyle name="Comma 4 28 2" xfId="4512" xr:uid="{00000000-0005-0000-0000-0000530B0000}"/>
    <cellStyle name="Comma 4 28 2 2" xfId="5821" xr:uid="{00000000-0005-0000-0000-0000540B0000}"/>
    <cellStyle name="Comma 4 29" xfId="517" xr:uid="{00000000-0005-0000-0000-0000550B0000}"/>
    <cellStyle name="Comma 4 29 2" xfId="4513" xr:uid="{00000000-0005-0000-0000-0000560B0000}"/>
    <cellStyle name="Comma 4 29 2 2" xfId="5822" xr:uid="{00000000-0005-0000-0000-0000570B0000}"/>
    <cellStyle name="Comma 4 3" xfId="518" xr:uid="{00000000-0005-0000-0000-0000580B0000}"/>
    <cellStyle name="Comma 4 3 2" xfId="4514" xr:uid="{00000000-0005-0000-0000-0000590B0000}"/>
    <cellStyle name="Comma 4 3 2 2" xfId="5823" xr:uid="{00000000-0005-0000-0000-00005A0B0000}"/>
    <cellStyle name="Comma 4 30" xfId="519" xr:uid="{00000000-0005-0000-0000-00005B0B0000}"/>
    <cellStyle name="Comma 4 30 2" xfId="4515" xr:uid="{00000000-0005-0000-0000-00005C0B0000}"/>
    <cellStyle name="Comma 4 30 2 2" xfId="5824" xr:uid="{00000000-0005-0000-0000-00005D0B0000}"/>
    <cellStyle name="Comma 4 31" xfId="520" xr:uid="{00000000-0005-0000-0000-00005E0B0000}"/>
    <cellStyle name="Comma 4 31 2" xfId="4516" xr:uid="{00000000-0005-0000-0000-00005F0B0000}"/>
    <cellStyle name="Comma 4 31 2 2" xfId="5825" xr:uid="{00000000-0005-0000-0000-0000600B0000}"/>
    <cellStyle name="Comma 4 32" xfId="521" xr:uid="{00000000-0005-0000-0000-0000610B0000}"/>
    <cellStyle name="Comma 4 32 2" xfId="4517" xr:uid="{00000000-0005-0000-0000-0000620B0000}"/>
    <cellStyle name="Comma 4 32 2 2" xfId="5826" xr:uid="{00000000-0005-0000-0000-0000630B0000}"/>
    <cellStyle name="Comma 4 33" xfId="522" xr:uid="{00000000-0005-0000-0000-0000640B0000}"/>
    <cellStyle name="Comma 4 33 2" xfId="4518" xr:uid="{00000000-0005-0000-0000-0000650B0000}"/>
    <cellStyle name="Comma 4 33 2 2" xfId="5827" xr:uid="{00000000-0005-0000-0000-0000660B0000}"/>
    <cellStyle name="Comma 4 34" xfId="523" xr:uid="{00000000-0005-0000-0000-0000670B0000}"/>
    <cellStyle name="Comma 4 34 2" xfId="4519" xr:uid="{00000000-0005-0000-0000-0000680B0000}"/>
    <cellStyle name="Comma 4 34 2 2" xfId="5828" xr:uid="{00000000-0005-0000-0000-0000690B0000}"/>
    <cellStyle name="Comma 4 35" xfId="524" xr:uid="{00000000-0005-0000-0000-00006A0B0000}"/>
    <cellStyle name="Comma 4 35 2" xfId="4520" xr:uid="{00000000-0005-0000-0000-00006B0B0000}"/>
    <cellStyle name="Comma 4 35 2 2" xfId="5829" xr:uid="{00000000-0005-0000-0000-00006C0B0000}"/>
    <cellStyle name="Comma 4 36" xfId="525" xr:uid="{00000000-0005-0000-0000-00006D0B0000}"/>
    <cellStyle name="Comma 4 36 2" xfId="4521" xr:uid="{00000000-0005-0000-0000-00006E0B0000}"/>
    <cellStyle name="Comma 4 36 2 2" xfId="5830" xr:uid="{00000000-0005-0000-0000-00006F0B0000}"/>
    <cellStyle name="Comma 4 37" xfId="526" xr:uid="{00000000-0005-0000-0000-0000700B0000}"/>
    <cellStyle name="Comma 4 37 2" xfId="4522" xr:uid="{00000000-0005-0000-0000-0000710B0000}"/>
    <cellStyle name="Comma 4 37 2 2" xfId="5831" xr:uid="{00000000-0005-0000-0000-0000720B0000}"/>
    <cellStyle name="Comma 4 38" xfId="527" xr:uid="{00000000-0005-0000-0000-0000730B0000}"/>
    <cellStyle name="Comma 4 38 2" xfId="4523" xr:uid="{00000000-0005-0000-0000-0000740B0000}"/>
    <cellStyle name="Comma 4 38 2 2" xfId="5832" xr:uid="{00000000-0005-0000-0000-0000750B0000}"/>
    <cellStyle name="Comma 4 39" xfId="528" xr:uid="{00000000-0005-0000-0000-0000760B0000}"/>
    <cellStyle name="Comma 4 39 2" xfId="4524" xr:uid="{00000000-0005-0000-0000-0000770B0000}"/>
    <cellStyle name="Comma 4 39 2 2" xfId="5833" xr:uid="{00000000-0005-0000-0000-0000780B0000}"/>
    <cellStyle name="Comma 4 4" xfId="529" xr:uid="{00000000-0005-0000-0000-0000790B0000}"/>
    <cellStyle name="Comma 4 4 2" xfId="4525" xr:uid="{00000000-0005-0000-0000-00007A0B0000}"/>
    <cellStyle name="Comma 4 4 2 2" xfId="5834" xr:uid="{00000000-0005-0000-0000-00007B0B0000}"/>
    <cellStyle name="Comma 4 40" xfId="530" xr:uid="{00000000-0005-0000-0000-00007C0B0000}"/>
    <cellStyle name="Comma 4 40 2" xfId="4526" xr:uid="{00000000-0005-0000-0000-00007D0B0000}"/>
    <cellStyle name="Comma 4 40 2 2" xfId="5835" xr:uid="{00000000-0005-0000-0000-00007E0B0000}"/>
    <cellStyle name="Comma 4 41" xfId="531" xr:uid="{00000000-0005-0000-0000-00007F0B0000}"/>
    <cellStyle name="Comma 4 41 2" xfId="4527" xr:uid="{00000000-0005-0000-0000-0000800B0000}"/>
    <cellStyle name="Comma 4 41 2 2" xfId="5836" xr:uid="{00000000-0005-0000-0000-0000810B0000}"/>
    <cellStyle name="Comma 4 42" xfId="532" xr:uid="{00000000-0005-0000-0000-0000820B0000}"/>
    <cellStyle name="Comma 4 42 2" xfId="4528" xr:uid="{00000000-0005-0000-0000-0000830B0000}"/>
    <cellStyle name="Comma 4 42 2 2" xfId="5837" xr:uid="{00000000-0005-0000-0000-0000840B0000}"/>
    <cellStyle name="Comma 4 43" xfId="533" xr:uid="{00000000-0005-0000-0000-0000850B0000}"/>
    <cellStyle name="Comma 4 43 2" xfId="4529" xr:uid="{00000000-0005-0000-0000-0000860B0000}"/>
    <cellStyle name="Comma 4 43 2 2" xfId="5838" xr:uid="{00000000-0005-0000-0000-0000870B0000}"/>
    <cellStyle name="Comma 4 44" xfId="534" xr:uid="{00000000-0005-0000-0000-0000880B0000}"/>
    <cellStyle name="Comma 4 44 2" xfId="4530" xr:uid="{00000000-0005-0000-0000-0000890B0000}"/>
    <cellStyle name="Comma 4 44 2 2" xfId="5839" xr:uid="{00000000-0005-0000-0000-00008A0B0000}"/>
    <cellStyle name="Comma 4 45" xfId="535" xr:uid="{00000000-0005-0000-0000-00008B0B0000}"/>
    <cellStyle name="Comma 4 45 2" xfId="4531" xr:uid="{00000000-0005-0000-0000-00008C0B0000}"/>
    <cellStyle name="Comma 4 45 2 2" xfId="5840" xr:uid="{00000000-0005-0000-0000-00008D0B0000}"/>
    <cellStyle name="Comma 4 46" xfId="536" xr:uid="{00000000-0005-0000-0000-00008E0B0000}"/>
    <cellStyle name="Comma 4 46 2" xfId="4532" xr:uid="{00000000-0005-0000-0000-00008F0B0000}"/>
    <cellStyle name="Comma 4 46 2 2" xfId="5841" xr:uid="{00000000-0005-0000-0000-0000900B0000}"/>
    <cellStyle name="Comma 4 47" xfId="537" xr:uid="{00000000-0005-0000-0000-0000910B0000}"/>
    <cellStyle name="Comma 4 47 2" xfId="4533" xr:uid="{00000000-0005-0000-0000-0000920B0000}"/>
    <cellStyle name="Comma 4 47 2 2" xfId="5842" xr:uid="{00000000-0005-0000-0000-0000930B0000}"/>
    <cellStyle name="Comma 4 48" xfId="538" xr:uid="{00000000-0005-0000-0000-0000940B0000}"/>
    <cellStyle name="Comma 4 48 2" xfId="4534" xr:uid="{00000000-0005-0000-0000-0000950B0000}"/>
    <cellStyle name="Comma 4 48 2 2" xfId="5843" xr:uid="{00000000-0005-0000-0000-0000960B0000}"/>
    <cellStyle name="Comma 4 49" xfId="539" xr:uid="{00000000-0005-0000-0000-0000970B0000}"/>
    <cellStyle name="Comma 4 49 2" xfId="4535" xr:uid="{00000000-0005-0000-0000-0000980B0000}"/>
    <cellStyle name="Comma 4 49 2 2" xfId="5844" xr:uid="{00000000-0005-0000-0000-0000990B0000}"/>
    <cellStyle name="Comma 4 5" xfId="540" xr:uid="{00000000-0005-0000-0000-00009A0B0000}"/>
    <cellStyle name="Comma 4 5 2" xfId="4536" xr:uid="{00000000-0005-0000-0000-00009B0B0000}"/>
    <cellStyle name="Comma 4 5 2 2" xfId="5845" xr:uid="{00000000-0005-0000-0000-00009C0B0000}"/>
    <cellStyle name="Comma 4 50" xfId="541" xr:uid="{00000000-0005-0000-0000-00009D0B0000}"/>
    <cellStyle name="Comma 4 50 2" xfId="4537" xr:uid="{00000000-0005-0000-0000-00009E0B0000}"/>
    <cellStyle name="Comma 4 50 2 2" xfId="5846" xr:uid="{00000000-0005-0000-0000-00009F0B0000}"/>
    <cellStyle name="Comma 4 51" xfId="542" xr:uid="{00000000-0005-0000-0000-0000A00B0000}"/>
    <cellStyle name="Comma 4 51 2" xfId="4538" xr:uid="{00000000-0005-0000-0000-0000A10B0000}"/>
    <cellStyle name="Comma 4 51 2 2" xfId="5847" xr:uid="{00000000-0005-0000-0000-0000A20B0000}"/>
    <cellStyle name="Comma 4 52" xfId="543" xr:uid="{00000000-0005-0000-0000-0000A30B0000}"/>
    <cellStyle name="Comma 4 52 2" xfId="4539" xr:uid="{00000000-0005-0000-0000-0000A40B0000}"/>
    <cellStyle name="Comma 4 52 2 2" xfId="5848" xr:uid="{00000000-0005-0000-0000-0000A50B0000}"/>
    <cellStyle name="Comma 4 53" xfId="544" xr:uid="{00000000-0005-0000-0000-0000A60B0000}"/>
    <cellStyle name="Comma 4 53 2" xfId="4540" xr:uid="{00000000-0005-0000-0000-0000A70B0000}"/>
    <cellStyle name="Comma 4 53 2 2" xfId="5849" xr:uid="{00000000-0005-0000-0000-0000A80B0000}"/>
    <cellStyle name="Comma 4 54" xfId="545" xr:uid="{00000000-0005-0000-0000-0000A90B0000}"/>
    <cellStyle name="Comma 4 54 2" xfId="4541" xr:uid="{00000000-0005-0000-0000-0000AA0B0000}"/>
    <cellStyle name="Comma 4 54 2 2" xfId="5850" xr:uid="{00000000-0005-0000-0000-0000AB0B0000}"/>
    <cellStyle name="Comma 4 55" xfId="546" xr:uid="{00000000-0005-0000-0000-0000AC0B0000}"/>
    <cellStyle name="Comma 4 55 2" xfId="4542" xr:uid="{00000000-0005-0000-0000-0000AD0B0000}"/>
    <cellStyle name="Comma 4 55 2 2" xfId="5851" xr:uid="{00000000-0005-0000-0000-0000AE0B0000}"/>
    <cellStyle name="Comma 4 56" xfId="496" xr:uid="{00000000-0005-0000-0000-0000AF0B0000}"/>
    <cellStyle name="Comma 4 56 2" xfId="4492" xr:uid="{00000000-0005-0000-0000-0000B00B0000}"/>
    <cellStyle name="Comma 4 56 2 2" xfId="5801" xr:uid="{00000000-0005-0000-0000-0000B10B0000}"/>
    <cellStyle name="Comma 4 57" xfId="1639" xr:uid="{00000000-0005-0000-0000-0000B20B0000}"/>
    <cellStyle name="Comma 4 57 2" xfId="1938" xr:uid="{00000000-0005-0000-0000-0000B30B0000}"/>
    <cellStyle name="Comma 4 57 2 2" xfId="2890" xr:uid="{00000000-0005-0000-0000-0000B40B0000}"/>
    <cellStyle name="Comma 4 57 2 2 2" xfId="5251" xr:uid="{00000000-0005-0000-0000-0000B50B0000}"/>
    <cellStyle name="Comma 4 57 2 2 2 2" xfId="6559" xr:uid="{00000000-0005-0000-0000-0000B60B0000}"/>
    <cellStyle name="Comma 4 57 2 3" xfId="4969" xr:uid="{00000000-0005-0000-0000-0000B70B0000}"/>
    <cellStyle name="Comma 4 57 2 3 2" xfId="6277" xr:uid="{00000000-0005-0000-0000-0000B80B0000}"/>
    <cellStyle name="Comma 4 57 3" xfId="2299" xr:uid="{00000000-0005-0000-0000-0000B90B0000}"/>
    <cellStyle name="Comma 4 57 3 2" xfId="3213" xr:uid="{00000000-0005-0000-0000-0000BA0B0000}"/>
    <cellStyle name="Comma 4 57 3 2 2" xfId="5314" xr:uid="{00000000-0005-0000-0000-0000BB0B0000}"/>
    <cellStyle name="Comma 4 57 3 2 2 2" xfId="6622" xr:uid="{00000000-0005-0000-0000-0000BC0B0000}"/>
    <cellStyle name="Comma 4 57 3 3" xfId="5039" xr:uid="{00000000-0005-0000-0000-0000BD0B0000}"/>
    <cellStyle name="Comma 4 57 3 3 2" xfId="6347" xr:uid="{00000000-0005-0000-0000-0000BE0B0000}"/>
    <cellStyle name="Comma 4 57 4" xfId="2582" xr:uid="{00000000-0005-0000-0000-0000BF0B0000}"/>
    <cellStyle name="Comma 4 57 4 2" xfId="5123" xr:uid="{00000000-0005-0000-0000-0000C00B0000}"/>
    <cellStyle name="Comma 4 57 4 2 2" xfId="6431" xr:uid="{00000000-0005-0000-0000-0000C10B0000}"/>
    <cellStyle name="Comma 4 57 5" xfId="4840" xr:uid="{00000000-0005-0000-0000-0000C20B0000}"/>
    <cellStyle name="Comma 4 57 5 2" xfId="6149" xr:uid="{00000000-0005-0000-0000-0000C30B0000}"/>
    <cellStyle name="Comma 4 58" xfId="1760" xr:uid="{00000000-0005-0000-0000-0000C40B0000}"/>
    <cellStyle name="Comma 4 58 2" xfId="2410" xr:uid="{00000000-0005-0000-0000-0000C50B0000}"/>
    <cellStyle name="Comma 4 58 2 2" xfId="3323" xr:uid="{00000000-0005-0000-0000-0000C60B0000}"/>
    <cellStyle name="Comma 4 58 2 2 2" xfId="5348" xr:uid="{00000000-0005-0000-0000-0000C70B0000}"/>
    <cellStyle name="Comma 4 58 2 2 2 2" xfId="6656" xr:uid="{00000000-0005-0000-0000-0000C80B0000}"/>
    <cellStyle name="Comma 4 58 2 3" xfId="5073" xr:uid="{00000000-0005-0000-0000-0000C90B0000}"/>
    <cellStyle name="Comma 4 58 2 3 2" xfId="6381" xr:uid="{00000000-0005-0000-0000-0000CA0B0000}"/>
    <cellStyle name="Comma 4 58 3" xfId="2715" xr:uid="{00000000-0005-0000-0000-0000CB0B0000}"/>
    <cellStyle name="Comma 4 58 3 2" xfId="5163" xr:uid="{00000000-0005-0000-0000-0000CC0B0000}"/>
    <cellStyle name="Comma 4 58 3 2 2" xfId="6471" xr:uid="{00000000-0005-0000-0000-0000CD0B0000}"/>
    <cellStyle name="Comma 4 58 4" xfId="4878" xr:uid="{00000000-0005-0000-0000-0000CE0B0000}"/>
    <cellStyle name="Comma 4 58 4 2" xfId="6186" xr:uid="{00000000-0005-0000-0000-0000CF0B0000}"/>
    <cellStyle name="Comma 4 59" xfId="2440" xr:uid="{00000000-0005-0000-0000-0000D00B0000}"/>
    <cellStyle name="Comma 4 59 2" xfId="3345" xr:uid="{00000000-0005-0000-0000-0000D10B0000}"/>
    <cellStyle name="Comma 4 59 2 2" xfId="5354" xr:uid="{00000000-0005-0000-0000-0000D20B0000}"/>
    <cellStyle name="Comma 4 59 2 2 2" xfId="6662" xr:uid="{00000000-0005-0000-0000-0000D30B0000}"/>
    <cellStyle name="Comma 4 59 3" xfId="5079" xr:uid="{00000000-0005-0000-0000-0000D40B0000}"/>
    <cellStyle name="Comma 4 59 3 2" xfId="6387" xr:uid="{00000000-0005-0000-0000-0000D50B0000}"/>
    <cellStyle name="Comma 4 6" xfId="547" xr:uid="{00000000-0005-0000-0000-0000D60B0000}"/>
    <cellStyle name="Comma 4 6 2" xfId="4543" xr:uid="{00000000-0005-0000-0000-0000D70B0000}"/>
    <cellStyle name="Comma 4 6 2 2" xfId="5852" xr:uid="{00000000-0005-0000-0000-0000D80B0000}"/>
    <cellStyle name="Comma 4 60" xfId="2113" xr:uid="{00000000-0005-0000-0000-0000D90B0000}"/>
    <cellStyle name="Comma 4 60 2" xfId="3054" xr:uid="{00000000-0005-0000-0000-0000DA0B0000}"/>
    <cellStyle name="Comma 4 60 2 2" xfId="5266" xr:uid="{00000000-0005-0000-0000-0000DB0B0000}"/>
    <cellStyle name="Comma 4 60 2 2 2" xfId="6574" xr:uid="{00000000-0005-0000-0000-0000DC0B0000}"/>
    <cellStyle name="Comma 4 60 3" xfId="4986" xr:uid="{00000000-0005-0000-0000-0000DD0B0000}"/>
    <cellStyle name="Comma 4 60 3 2" xfId="6294" xr:uid="{00000000-0005-0000-0000-0000DE0B0000}"/>
    <cellStyle name="Comma 4 61" xfId="2563" xr:uid="{00000000-0005-0000-0000-0000DF0B0000}"/>
    <cellStyle name="Comma 4 61 2" xfId="5117" xr:uid="{00000000-0005-0000-0000-0000E00B0000}"/>
    <cellStyle name="Comma 4 61 2 2" xfId="6425" xr:uid="{00000000-0005-0000-0000-0000E10B0000}"/>
    <cellStyle name="Comma 4 62" xfId="4246" xr:uid="{00000000-0005-0000-0000-0000E20B0000}"/>
    <cellStyle name="Comma 4 62 2" xfId="5555" xr:uid="{00000000-0005-0000-0000-0000E30B0000}"/>
    <cellStyle name="Comma 4 63" xfId="5359" xr:uid="{00000000-0005-0000-0000-0000E40B0000}"/>
    <cellStyle name="Comma 4 63 2" xfId="6666" xr:uid="{00000000-0005-0000-0000-0000E50B0000}"/>
    <cellStyle name="Comma 4 7" xfId="548" xr:uid="{00000000-0005-0000-0000-0000E60B0000}"/>
    <cellStyle name="Comma 4 7 2" xfId="4544" xr:uid="{00000000-0005-0000-0000-0000E70B0000}"/>
    <cellStyle name="Comma 4 7 2 2" xfId="5853" xr:uid="{00000000-0005-0000-0000-0000E80B0000}"/>
    <cellStyle name="Comma 4 8" xfId="549" xr:uid="{00000000-0005-0000-0000-0000E90B0000}"/>
    <cellStyle name="Comma 4 8 2" xfId="4545" xr:uid="{00000000-0005-0000-0000-0000EA0B0000}"/>
    <cellStyle name="Comma 4 8 2 2" xfId="5854" xr:uid="{00000000-0005-0000-0000-0000EB0B0000}"/>
    <cellStyle name="Comma 4 9" xfId="550" xr:uid="{00000000-0005-0000-0000-0000EC0B0000}"/>
    <cellStyle name="Comma 4 9 2" xfId="4546" xr:uid="{00000000-0005-0000-0000-0000ED0B0000}"/>
    <cellStyle name="Comma 4 9 2 2" xfId="5855" xr:uid="{00000000-0005-0000-0000-0000EE0B0000}"/>
    <cellStyle name="Comma 40" xfId="551" xr:uid="{00000000-0005-0000-0000-0000EF0B0000}"/>
    <cellStyle name="Comma 40 2" xfId="552" xr:uid="{00000000-0005-0000-0000-0000F00B0000}"/>
    <cellStyle name="Comma 40 2 2" xfId="4548" xr:uid="{00000000-0005-0000-0000-0000F10B0000}"/>
    <cellStyle name="Comma 40 2 2 2" xfId="5857" xr:uid="{00000000-0005-0000-0000-0000F20B0000}"/>
    <cellStyle name="Comma 40 3" xfId="4547" xr:uid="{00000000-0005-0000-0000-0000F30B0000}"/>
    <cellStyle name="Comma 40 3 2" xfId="5856" xr:uid="{00000000-0005-0000-0000-0000F40B0000}"/>
    <cellStyle name="Comma 41" xfId="553" xr:uid="{00000000-0005-0000-0000-0000F50B0000}"/>
    <cellStyle name="Comma 41 2" xfId="4549" xr:uid="{00000000-0005-0000-0000-0000F60B0000}"/>
    <cellStyle name="Comma 41 2 2" xfId="5858" xr:uid="{00000000-0005-0000-0000-0000F70B0000}"/>
    <cellStyle name="Comma 42" xfId="554" xr:uid="{00000000-0005-0000-0000-0000F80B0000}"/>
    <cellStyle name="Comma 42 2" xfId="4550" xr:uid="{00000000-0005-0000-0000-0000F90B0000}"/>
    <cellStyle name="Comma 42 2 2" xfId="5859" xr:uid="{00000000-0005-0000-0000-0000FA0B0000}"/>
    <cellStyle name="Comma 43" xfId="555" xr:uid="{00000000-0005-0000-0000-0000FB0B0000}"/>
    <cellStyle name="Comma 43 2" xfId="4551" xr:uid="{00000000-0005-0000-0000-0000FC0B0000}"/>
    <cellStyle name="Comma 43 2 2" xfId="5860" xr:uid="{00000000-0005-0000-0000-0000FD0B0000}"/>
    <cellStyle name="Comma 44" xfId="556" xr:uid="{00000000-0005-0000-0000-0000FE0B0000}"/>
    <cellStyle name="Comma 44 2" xfId="557" xr:uid="{00000000-0005-0000-0000-0000FF0B0000}"/>
    <cellStyle name="Comma 44 2 2" xfId="4553" xr:uid="{00000000-0005-0000-0000-0000000C0000}"/>
    <cellStyle name="Comma 44 2 2 2" xfId="5862" xr:uid="{00000000-0005-0000-0000-0000010C0000}"/>
    <cellStyle name="Comma 44 3" xfId="4552" xr:uid="{00000000-0005-0000-0000-0000020C0000}"/>
    <cellStyle name="Comma 44 3 2" xfId="5861" xr:uid="{00000000-0005-0000-0000-0000030C0000}"/>
    <cellStyle name="Comma 45" xfId="558" xr:uid="{00000000-0005-0000-0000-0000040C0000}"/>
    <cellStyle name="Comma 45 2" xfId="4554" xr:uid="{00000000-0005-0000-0000-0000050C0000}"/>
    <cellStyle name="Comma 45 2 2" xfId="5863" xr:uid="{00000000-0005-0000-0000-0000060C0000}"/>
    <cellStyle name="Comma 46" xfId="559" xr:uid="{00000000-0005-0000-0000-0000070C0000}"/>
    <cellStyle name="Comma 46 2" xfId="560" xr:uid="{00000000-0005-0000-0000-0000080C0000}"/>
    <cellStyle name="Comma 46 2 2" xfId="4556" xr:uid="{00000000-0005-0000-0000-0000090C0000}"/>
    <cellStyle name="Comma 46 2 2 2" xfId="5865" xr:uid="{00000000-0005-0000-0000-00000A0C0000}"/>
    <cellStyle name="Comma 46 3" xfId="4555" xr:uid="{00000000-0005-0000-0000-00000B0C0000}"/>
    <cellStyle name="Comma 46 3 2" xfId="5864" xr:uid="{00000000-0005-0000-0000-00000C0C0000}"/>
    <cellStyle name="Comma 47" xfId="561" xr:uid="{00000000-0005-0000-0000-00000D0C0000}"/>
    <cellStyle name="Comma 47 2" xfId="4557" xr:uid="{00000000-0005-0000-0000-00000E0C0000}"/>
    <cellStyle name="Comma 47 2 2" xfId="5866" xr:uid="{00000000-0005-0000-0000-00000F0C0000}"/>
    <cellStyle name="Comma 48" xfId="562" xr:uid="{00000000-0005-0000-0000-0000100C0000}"/>
    <cellStyle name="Comma 48 2" xfId="563" xr:uid="{00000000-0005-0000-0000-0000110C0000}"/>
    <cellStyle name="Comma 48 2 2" xfId="4559" xr:uid="{00000000-0005-0000-0000-0000120C0000}"/>
    <cellStyle name="Comma 48 2 2 2" xfId="5868" xr:uid="{00000000-0005-0000-0000-0000130C0000}"/>
    <cellStyle name="Comma 48 3" xfId="4558" xr:uid="{00000000-0005-0000-0000-0000140C0000}"/>
    <cellStyle name="Comma 48 3 2" xfId="5867" xr:uid="{00000000-0005-0000-0000-0000150C0000}"/>
    <cellStyle name="Comma 49" xfId="564" xr:uid="{00000000-0005-0000-0000-0000160C0000}"/>
    <cellStyle name="Comma 49 2" xfId="565" xr:uid="{00000000-0005-0000-0000-0000170C0000}"/>
    <cellStyle name="Comma 49 2 2" xfId="4561" xr:uid="{00000000-0005-0000-0000-0000180C0000}"/>
    <cellStyle name="Comma 49 2 2 2" xfId="5870" xr:uid="{00000000-0005-0000-0000-0000190C0000}"/>
    <cellStyle name="Comma 49 3" xfId="4560" xr:uid="{00000000-0005-0000-0000-00001A0C0000}"/>
    <cellStyle name="Comma 49 3 2" xfId="5869" xr:uid="{00000000-0005-0000-0000-00001B0C0000}"/>
    <cellStyle name="Comma 5" xfId="566" xr:uid="{00000000-0005-0000-0000-00001C0C0000}"/>
    <cellStyle name="Comma 5 10" xfId="567" xr:uid="{00000000-0005-0000-0000-00001D0C0000}"/>
    <cellStyle name="Comma 5 10 2" xfId="4563" xr:uid="{00000000-0005-0000-0000-00001E0C0000}"/>
    <cellStyle name="Comma 5 10 2 2" xfId="5872" xr:uid="{00000000-0005-0000-0000-00001F0C0000}"/>
    <cellStyle name="Comma 5 11" xfId="568" xr:uid="{00000000-0005-0000-0000-0000200C0000}"/>
    <cellStyle name="Comma 5 11 2" xfId="4564" xr:uid="{00000000-0005-0000-0000-0000210C0000}"/>
    <cellStyle name="Comma 5 11 2 2" xfId="5873" xr:uid="{00000000-0005-0000-0000-0000220C0000}"/>
    <cellStyle name="Comma 5 12" xfId="569" xr:uid="{00000000-0005-0000-0000-0000230C0000}"/>
    <cellStyle name="Comma 5 12 2" xfId="4565" xr:uid="{00000000-0005-0000-0000-0000240C0000}"/>
    <cellStyle name="Comma 5 12 2 2" xfId="5874" xr:uid="{00000000-0005-0000-0000-0000250C0000}"/>
    <cellStyle name="Comma 5 13" xfId="570" xr:uid="{00000000-0005-0000-0000-0000260C0000}"/>
    <cellStyle name="Comma 5 13 2" xfId="4566" xr:uid="{00000000-0005-0000-0000-0000270C0000}"/>
    <cellStyle name="Comma 5 13 2 2" xfId="5875" xr:uid="{00000000-0005-0000-0000-0000280C0000}"/>
    <cellStyle name="Comma 5 14" xfId="571" xr:uid="{00000000-0005-0000-0000-0000290C0000}"/>
    <cellStyle name="Comma 5 14 2" xfId="4567" xr:uid="{00000000-0005-0000-0000-00002A0C0000}"/>
    <cellStyle name="Comma 5 14 2 2" xfId="5876" xr:uid="{00000000-0005-0000-0000-00002B0C0000}"/>
    <cellStyle name="Comma 5 15" xfId="572" xr:uid="{00000000-0005-0000-0000-00002C0C0000}"/>
    <cellStyle name="Comma 5 15 2" xfId="4568" xr:uid="{00000000-0005-0000-0000-00002D0C0000}"/>
    <cellStyle name="Comma 5 15 2 2" xfId="5877" xr:uid="{00000000-0005-0000-0000-00002E0C0000}"/>
    <cellStyle name="Comma 5 16" xfId="573" xr:uid="{00000000-0005-0000-0000-00002F0C0000}"/>
    <cellStyle name="Comma 5 16 2" xfId="4569" xr:uid="{00000000-0005-0000-0000-0000300C0000}"/>
    <cellStyle name="Comma 5 16 2 2" xfId="5878" xr:uid="{00000000-0005-0000-0000-0000310C0000}"/>
    <cellStyle name="Comma 5 17" xfId="574" xr:uid="{00000000-0005-0000-0000-0000320C0000}"/>
    <cellStyle name="Comma 5 17 2" xfId="4570" xr:uid="{00000000-0005-0000-0000-0000330C0000}"/>
    <cellStyle name="Comma 5 17 2 2" xfId="5879" xr:uid="{00000000-0005-0000-0000-0000340C0000}"/>
    <cellStyle name="Comma 5 18" xfId="575" xr:uid="{00000000-0005-0000-0000-0000350C0000}"/>
    <cellStyle name="Comma 5 18 2" xfId="4571" xr:uid="{00000000-0005-0000-0000-0000360C0000}"/>
    <cellStyle name="Comma 5 18 2 2" xfId="5880" xr:uid="{00000000-0005-0000-0000-0000370C0000}"/>
    <cellStyle name="Comma 5 19" xfId="576" xr:uid="{00000000-0005-0000-0000-0000380C0000}"/>
    <cellStyle name="Comma 5 19 2" xfId="4572" xr:uid="{00000000-0005-0000-0000-0000390C0000}"/>
    <cellStyle name="Comma 5 19 2 2" xfId="5881" xr:uid="{00000000-0005-0000-0000-00003A0C0000}"/>
    <cellStyle name="Comma 5 2" xfId="577" xr:uid="{00000000-0005-0000-0000-00003B0C0000}"/>
    <cellStyle name="Comma 5 2 2" xfId="1939" xr:uid="{00000000-0005-0000-0000-00003C0C0000}"/>
    <cellStyle name="Comma 5 2 2 2" xfId="4970" xr:uid="{00000000-0005-0000-0000-00003D0C0000}"/>
    <cellStyle name="Comma 5 2 2 2 2" xfId="6278" xr:uid="{00000000-0005-0000-0000-00003E0C0000}"/>
    <cellStyle name="Comma 5 2 3" xfId="1940" xr:uid="{00000000-0005-0000-0000-00003F0C0000}"/>
    <cellStyle name="Comma 5 2 3 2" xfId="2891" xr:uid="{00000000-0005-0000-0000-0000400C0000}"/>
    <cellStyle name="Comma 5 2 3 2 2" xfId="5252" xr:uid="{00000000-0005-0000-0000-0000410C0000}"/>
    <cellStyle name="Comma 5 2 3 2 2 2" xfId="6560" xr:uid="{00000000-0005-0000-0000-0000420C0000}"/>
    <cellStyle name="Comma 5 2 3 3" xfId="4971" xr:uid="{00000000-0005-0000-0000-0000430C0000}"/>
    <cellStyle name="Comma 5 2 3 3 2" xfId="6279" xr:uid="{00000000-0005-0000-0000-0000440C0000}"/>
    <cellStyle name="Comma 5 2 4" xfId="4573" xr:uid="{00000000-0005-0000-0000-0000450C0000}"/>
    <cellStyle name="Comma 5 2 4 2" xfId="5882" xr:uid="{00000000-0005-0000-0000-0000460C0000}"/>
    <cellStyle name="Comma 5 20" xfId="578" xr:uid="{00000000-0005-0000-0000-0000470C0000}"/>
    <cellStyle name="Comma 5 20 2" xfId="4574" xr:uid="{00000000-0005-0000-0000-0000480C0000}"/>
    <cellStyle name="Comma 5 20 2 2" xfId="5883" xr:uid="{00000000-0005-0000-0000-0000490C0000}"/>
    <cellStyle name="Comma 5 21" xfId="579" xr:uid="{00000000-0005-0000-0000-00004A0C0000}"/>
    <cellStyle name="Comma 5 21 2" xfId="4575" xr:uid="{00000000-0005-0000-0000-00004B0C0000}"/>
    <cellStyle name="Comma 5 21 2 2" xfId="5884" xr:uid="{00000000-0005-0000-0000-00004C0C0000}"/>
    <cellStyle name="Comma 5 22" xfId="580" xr:uid="{00000000-0005-0000-0000-00004D0C0000}"/>
    <cellStyle name="Comma 5 22 2" xfId="4576" xr:uid="{00000000-0005-0000-0000-00004E0C0000}"/>
    <cellStyle name="Comma 5 22 2 2" xfId="5885" xr:uid="{00000000-0005-0000-0000-00004F0C0000}"/>
    <cellStyle name="Comma 5 23" xfId="581" xr:uid="{00000000-0005-0000-0000-0000500C0000}"/>
    <cellStyle name="Comma 5 23 2" xfId="4577" xr:uid="{00000000-0005-0000-0000-0000510C0000}"/>
    <cellStyle name="Comma 5 23 2 2" xfId="5886" xr:uid="{00000000-0005-0000-0000-0000520C0000}"/>
    <cellStyle name="Comma 5 24" xfId="582" xr:uid="{00000000-0005-0000-0000-0000530C0000}"/>
    <cellStyle name="Comma 5 24 2" xfId="4578" xr:uid="{00000000-0005-0000-0000-0000540C0000}"/>
    <cellStyle name="Comma 5 24 2 2" xfId="5887" xr:uid="{00000000-0005-0000-0000-0000550C0000}"/>
    <cellStyle name="Comma 5 25" xfId="583" xr:uid="{00000000-0005-0000-0000-0000560C0000}"/>
    <cellStyle name="Comma 5 25 2" xfId="4579" xr:uid="{00000000-0005-0000-0000-0000570C0000}"/>
    <cellStyle name="Comma 5 25 2 2" xfId="5888" xr:uid="{00000000-0005-0000-0000-0000580C0000}"/>
    <cellStyle name="Comma 5 26" xfId="584" xr:uid="{00000000-0005-0000-0000-0000590C0000}"/>
    <cellStyle name="Comma 5 26 2" xfId="4580" xr:uid="{00000000-0005-0000-0000-00005A0C0000}"/>
    <cellStyle name="Comma 5 26 2 2" xfId="5889" xr:uid="{00000000-0005-0000-0000-00005B0C0000}"/>
    <cellStyle name="Comma 5 27" xfId="585" xr:uid="{00000000-0005-0000-0000-00005C0C0000}"/>
    <cellStyle name="Comma 5 27 2" xfId="4581" xr:uid="{00000000-0005-0000-0000-00005D0C0000}"/>
    <cellStyle name="Comma 5 27 2 2" xfId="5890" xr:uid="{00000000-0005-0000-0000-00005E0C0000}"/>
    <cellStyle name="Comma 5 28" xfId="586" xr:uid="{00000000-0005-0000-0000-00005F0C0000}"/>
    <cellStyle name="Comma 5 28 2" xfId="4582" xr:uid="{00000000-0005-0000-0000-0000600C0000}"/>
    <cellStyle name="Comma 5 28 2 2" xfId="5891" xr:uid="{00000000-0005-0000-0000-0000610C0000}"/>
    <cellStyle name="Comma 5 29" xfId="587" xr:uid="{00000000-0005-0000-0000-0000620C0000}"/>
    <cellStyle name="Comma 5 29 2" xfId="4583" xr:uid="{00000000-0005-0000-0000-0000630C0000}"/>
    <cellStyle name="Comma 5 29 2 2" xfId="5892" xr:uid="{00000000-0005-0000-0000-0000640C0000}"/>
    <cellStyle name="Comma 5 3" xfId="588" xr:uid="{00000000-0005-0000-0000-0000650C0000}"/>
    <cellStyle name="Comma 5 3 2" xfId="4584" xr:uid="{00000000-0005-0000-0000-0000660C0000}"/>
    <cellStyle name="Comma 5 3 2 2" xfId="5893" xr:uid="{00000000-0005-0000-0000-0000670C0000}"/>
    <cellStyle name="Comma 5 30" xfId="589" xr:uid="{00000000-0005-0000-0000-0000680C0000}"/>
    <cellStyle name="Comma 5 30 2" xfId="4585" xr:uid="{00000000-0005-0000-0000-0000690C0000}"/>
    <cellStyle name="Comma 5 30 2 2" xfId="5894" xr:uid="{00000000-0005-0000-0000-00006A0C0000}"/>
    <cellStyle name="Comma 5 31" xfId="590" xr:uid="{00000000-0005-0000-0000-00006B0C0000}"/>
    <cellStyle name="Comma 5 31 2" xfId="4586" xr:uid="{00000000-0005-0000-0000-00006C0C0000}"/>
    <cellStyle name="Comma 5 31 2 2" xfId="5895" xr:uid="{00000000-0005-0000-0000-00006D0C0000}"/>
    <cellStyle name="Comma 5 32" xfId="591" xr:uid="{00000000-0005-0000-0000-00006E0C0000}"/>
    <cellStyle name="Comma 5 32 2" xfId="4587" xr:uid="{00000000-0005-0000-0000-00006F0C0000}"/>
    <cellStyle name="Comma 5 32 2 2" xfId="5896" xr:uid="{00000000-0005-0000-0000-0000700C0000}"/>
    <cellStyle name="Comma 5 33" xfId="592" xr:uid="{00000000-0005-0000-0000-0000710C0000}"/>
    <cellStyle name="Comma 5 33 2" xfId="4588" xr:uid="{00000000-0005-0000-0000-0000720C0000}"/>
    <cellStyle name="Comma 5 33 2 2" xfId="5897" xr:uid="{00000000-0005-0000-0000-0000730C0000}"/>
    <cellStyle name="Comma 5 34" xfId="593" xr:uid="{00000000-0005-0000-0000-0000740C0000}"/>
    <cellStyle name="Comma 5 34 2" xfId="4589" xr:uid="{00000000-0005-0000-0000-0000750C0000}"/>
    <cellStyle name="Comma 5 34 2 2" xfId="5898" xr:uid="{00000000-0005-0000-0000-0000760C0000}"/>
    <cellStyle name="Comma 5 35" xfId="594" xr:uid="{00000000-0005-0000-0000-0000770C0000}"/>
    <cellStyle name="Comma 5 35 2" xfId="4590" xr:uid="{00000000-0005-0000-0000-0000780C0000}"/>
    <cellStyle name="Comma 5 35 2 2" xfId="5899" xr:uid="{00000000-0005-0000-0000-0000790C0000}"/>
    <cellStyle name="Comma 5 36" xfId="595" xr:uid="{00000000-0005-0000-0000-00007A0C0000}"/>
    <cellStyle name="Comma 5 36 2" xfId="4591" xr:uid="{00000000-0005-0000-0000-00007B0C0000}"/>
    <cellStyle name="Comma 5 36 2 2" xfId="5900" xr:uid="{00000000-0005-0000-0000-00007C0C0000}"/>
    <cellStyle name="Comma 5 37" xfId="596" xr:uid="{00000000-0005-0000-0000-00007D0C0000}"/>
    <cellStyle name="Comma 5 37 2" xfId="4592" xr:uid="{00000000-0005-0000-0000-00007E0C0000}"/>
    <cellStyle name="Comma 5 37 2 2" xfId="5901" xr:uid="{00000000-0005-0000-0000-00007F0C0000}"/>
    <cellStyle name="Comma 5 38" xfId="597" xr:uid="{00000000-0005-0000-0000-0000800C0000}"/>
    <cellStyle name="Comma 5 38 2" xfId="4593" xr:uid="{00000000-0005-0000-0000-0000810C0000}"/>
    <cellStyle name="Comma 5 38 2 2" xfId="5902" xr:uid="{00000000-0005-0000-0000-0000820C0000}"/>
    <cellStyle name="Comma 5 39" xfId="598" xr:uid="{00000000-0005-0000-0000-0000830C0000}"/>
    <cellStyle name="Comma 5 39 2" xfId="4594" xr:uid="{00000000-0005-0000-0000-0000840C0000}"/>
    <cellStyle name="Comma 5 39 2 2" xfId="5903" xr:uid="{00000000-0005-0000-0000-0000850C0000}"/>
    <cellStyle name="Comma 5 4" xfId="599" xr:uid="{00000000-0005-0000-0000-0000860C0000}"/>
    <cellStyle name="Comma 5 4 2" xfId="4595" xr:uid="{00000000-0005-0000-0000-0000870C0000}"/>
    <cellStyle name="Comma 5 4 2 2" xfId="5904" xr:uid="{00000000-0005-0000-0000-0000880C0000}"/>
    <cellStyle name="Comma 5 40" xfId="600" xr:uid="{00000000-0005-0000-0000-0000890C0000}"/>
    <cellStyle name="Comma 5 40 2" xfId="4596" xr:uid="{00000000-0005-0000-0000-00008A0C0000}"/>
    <cellStyle name="Comma 5 40 2 2" xfId="5905" xr:uid="{00000000-0005-0000-0000-00008B0C0000}"/>
    <cellStyle name="Comma 5 41" xfId="601" xr:uid="{00000000-0005-0000-0000-00008C0C0000}"/>
    <cellStyle name="Comma 5 41 2" xfId="4597" xr:uid="{00000000-0005-0000-0000-00008D0C0000}"/>
    <cellStyle name="Comma 5 41 2 2" xfId="5906" xr:uid="{00000000-0005-0000-0000-00008E0C0000}"/>
    <cellStyle name="Comma 5 42" xfId="602" xr:uid="{00000000-0005-0000-0000-00008F0C0000}"/>
    <cellStyle name="Comma 5 42 2" xfId="4598" xr:uid="{00000000-0005-0000-0000-0000900C0000}"/>
    <cellStyle name="Comma 5 42 2 2" xfId="5907" xr:uid="{00000000-0005-0000-0000-0000910C0000}"/>
    <cellStyle name="Comma 5 43" xfId="603" xr:uid="{00000000-0005-0000-0000-0000920C0000}"/>
    <cellStyle name="Comma 5 43 2" xfId="4599" xr:uid="{00000000-0005-0000-0000-0000930C0000}"/>
    <cellStyle name="Comma 5 43 2 2" xfId="5908" xr:uid="{00000000-0005-0000-0000-0000940C0000}"/>
    <cellStyle name="Comma 5 44" xfId="604" xr:uid="{00000000-0005-0000-0000-0000950C0000}"/>
    <cellStyle name="Comma 5 44 2" xfId="4600" xr:uid="{00000000-0005-0000-0000-0000960C0000}"/>
    <cellStyle name="Comma 5 44 2 2" xfId="5909" xr:uid="{00000000-0005-0000-0000-0000970C0000}"/>
    <cellStyle name="Comma 5 45" xfId="605" xr:uid="{00000000-0005-0000-0000-0000980C0000}"/>
    <cellStyle name="Comma 5 45 2" xfId="4601" xr:uid="{00000000-0005-0000-0000-0000990C0000}"/>
    <cellStyle name="Comma 5 45 2 2" xfId="5910" xr:uid="{00000000-0005-0000-0000-00009A0C0000}"/>
    <cellStyle name="Comma 5 46" xfId="606" xr:uid="{00000000-0005-0000-0000-00009B0C0000}"/>
    <cellStyle name="Comma 5 46 2" xfId="4602" xr:uid="{00000000-0005-0000-0000-00009C0C0000}"/>
    <cellStyle name="Comma 5 46 2 2" xfId="5911" xr:uid="{00000000-0005-0000-0000-00009D0C0000}"/>
    <cellStyle name="Comma 5 47" xfId="607" xr:uid="{00000000-0005-0000-0000-00009E0C0000}"/>
    <cellStyle name="Comma 5 47 2" xfId="4603" xr:uid="{00000000-0005-0000-0000-00009F0C0000}"/>
    <cellStyle name="Comma 5 47 2 2" xfId="5912" xr:uid="{00000000-0005-0000-0000-0000A00C0000}"/>
    <cellStyle name="Comma 5 48" xfId="608" xr:uid="{00000000-0005-0000-0000-0000A10C0000}"/>
    <cellStyle name="Comma 5 48 2" xfId="4604" xr:uid="{00000000-0005-0000-0000-0000A20C0000}"/>
    <cellStyle name="Comma 5 48 2 2" xfId="5913" xr:uid="{00000000-0005-0000-0000-0000A30C0000}"/>
    <cellStyle name="Comma 5 49" xfId="609" xr:uid="{00000000-0005-0000-0000-0000A40C0000}"/>
    <cellStyle name="Comma 5 49 2" xfId="4605" xr:uid="{00000000-0005-0000-0000-0000A50C0000}"/>
    <cellStyle name="Comma 5 49 2 2" xfId="5914" xr:uid="{00000000-0005-0000-0000-0000A60C0000}"/>
    <cellStyle name="Comma 5 5" xfId="610" xr:uid="{00000000-0005-0000-0000-0000A70C0000}"/>
    <cellStyle name="Comma 5 5 2" xfId="4606" xr:uid="{00000000-0005-0000-0000-0000A80C0000}"/>
    <cellStyle name="Comma 5 5 2 2" xfId="5915" xr:uid="{00000000-0005-0000-0000-0000A90C0000}"/>
    <cellStyle name="Comma 5 50" xfId="611" xr:uid="{00000000-0005-0000-0000-0000AA0C0000}"/>
    <cellStyle name="Comma 5 50 2" xfId="4607" xr:uid="{00000000-0005-0000-0000-0000AB0C0000}"/>
    <cellStyle name="Comma 5 50 2 2" xfId="5916" xr:uid="{00000000-0005-0000-0000-0000AC0C0000}"/>
    <cellStyle name="Comma 5 51" xfId="612" xr:uid="{00000000-0005-0000-0000-0000AD0C0000}"/>
    <cellStyle name="Comma 5 51 2" xfId="4608" xr:uid="{00000000-0005-0000-0000-0000AE0C0000}"/>
    <cellStyle name="Comma 5 51 2 2" xfId="5917" xr:uid="{00000000-0005-0000-0000-0000AF0C0000}"/>
    <cellStyle name="Comma 5 52" xfId="613" xr:uid="{00000000-0005-0000-0000-0000B00C0000}"/>
    <cellStyle name="Comma 5 52 2" xfId="4609" xr:uid="{00000000-0005-0000-0000-0000B10C0000}"/>
    <cellStyle name="Comma 5 52 2 2" xfId="5918" xr:uid="{00000000-0005-0000-0000-0000B20C0000}"/>
    <cellStyle name="Comma 5 53" xfId="614" xr:uid="{00000000-0005-0000-0000-0000B30C0000}"/>
    <cellStyle name="Comma 5 53 2" xfId="4610" xr:uid="{00000000-0005-0000-0000-0000B40C0000}"/>
    <cellStyle name="Comma 5 53 2 2" xfId="5919" xr:uid="{00000000-0005-0000-0000-0000B50C0000}"/>
    <cellStyle name="Comma 5 54" xfId="615" xr:uid="{00000000-0005-0000-0000-0000B60C0000}"/>
    <cellStyle name="Comma 5 54 2" xfId="4611" xr:uid="{00000000-0005-0000-0000-0000B70C0000}"/>
    <cellStyle name="Comma 5 54 2 2" xfId="5920" xr:uid="{00000000-0005-0000-0000-0000B80C0000}"/>
    <cellStyle name="Comma 5 55" xfId="616" xr:uid="{00000000-0005-0000-0000-0000B90C0000}"/>
    <cellStyle name="Comma 5 55 2" xfId="4612" xr:uid="{00000000-0005-0000-0000-0000BA0C0000}"/>
    <cellStyle name="Comma 5 55 2 2" xfId="5921" xr:uid="{00000000-0005-0000-0000-0000BB0C0000}"/>
    <cellStyle name="Comma 5 56" xfId="617" xr:uid="{00000000-0005-0000-0000-0000BC0C0000}"/>
    <cellStyle name="Comma 5 56 2" xfId="4613" xr:uid="{00000000-0005-0000-0000-0000BD0C0000}"/>
    <cellStyle name="Comma 5 56 2 2" xfId="5922" xr:uid="{00000000-0005-0000-0000-0000BE0C0000}"/>
    <cellStyle name="Comma 5 57" xfId="618" xr:uid="{00000000-0005-0000-0000-0000BF0C0000}"/>
    <cellStyle name="Comma 5 57 2" xfId="4614" xr:uid="{00000000-0005-0000-0000-0000C00C0000}"/>
    <cellStyle name="Comma 5 57 2 2" xfId="5923" xr:uid="{00000000-0005-0000-0000-0000C10C0000}"/>
    <cellStyle name="Comma 5 58" xfId="619" xr:uid="{00000000-0005-0000-0000-0000C20C0000}"/>
    <cellStyle name="Comma 5 58 2" xfId="4615" xr:uid="{00000000-0005-0000-0000-0000C30C0000}"/>
    <cellStyle name="Comma 5 58 2 2" xfId="5924" xr:uid="{00000000-0005-0000-0000-0000C40C0000}"/>
    <cellStyle name="Comma 5 59" xfId="620" xr:uid="{00000000-0005-0000-0000-0000C50C0000}"/>
    <cellStyle name="Comma 5 59 2" xfId="4616" xr:uid="{00000000-0005-0000-0000-0000C60C0000}"/>
    <cellStyle name="Comma 5 59 2 2" xfId="5925" xr:uid="{00000000-0005-0000-0000-0000C70C0000}"/>
    <cellStyle name="Comma 5 6" xfId="621" xr:uid="{00000000-0005-0000-0000-0000C80C0000}"/>
    <cellStyle name="Comma 5 6 2" xfId="4617" xr:uid="{00000000-0005-0000-0000-0000C90C0000}"/>
    <cellStyle name="Comma 5 6 2 2" xfId="5926" xr:uid="{00000000-0005-0000-0000-0000CA0C0000}"/>
    <cellStyle name="Comma 5 60" xfId="622" xr:uid="{00000000-0005-0000-0000-0000CB0C0000}"/>
    <cellStyle name="Comma 5 60 2" xfId="4618" xr:uid="{00000000-0005-0000-0000-0000CC0C0000}"/>
    <cellStyle name="Comma 5 60 2 2" xfId="5927" xr:uid="{00000000-0005-0000-0000-0000CD0C0000}"/>
    <cellStyle name="Comma 5 61" xfId="623" xr:uid="{00000000-0005-0000-0000-0000CE0C0000}"/>
    <cellStyle name="Comma 5 61 2" xfId="4619" xr:uid="{00000000-0005-0000-0000-0000CF0C0000}"/>
    <cellStyle name="Comma 5 61 2 2" xfId="5928" xr:uid="{00000000-0005-0000-0000-0000D00C0000}"/>
    <cellStyle name="Comma 5 62" xfId="624" xr:uid="{00000000-0005-0000-0000-0000D10C0000}"/>
    <cellStyle name="Comma 5 62 2" xfId="4620" xr:uid="{00000000-0005-0000-0000-0000D20C0000}"/>
    <cellStyle name="Comma 5 62 2 2" xfId="5929" xr:uid="{00000000-0005-0000-0000-0000D30C0000}"/>
    <cellStyle name="Comma 5 63" xfId="625" xr:uid="{00000000-0005-0000-0000-0000D40C0000}"/>
    <cellStyle name="Comma 5 63 2" xfId="4621" xr:uid="{00000000-0005-0000-0000-0000D50C0000}"/>
    <cellStyle name="Comma 5 63 2 2" xfId="5930" xr:uid="{00000000-0005-0000-0000-0000D60C0000}"/>
    <cellStyle name="Comma 5 64" xfId="626" xr:uid="{00000000-0005-0000-0000-0000D70C0000}"/>
    <cellStyle name="Comma 5 64 2" xfId="4622" xr:uid="{00000000-0005-0000-0000-0000D80C0000}"/>
    <cellStyle name="Comma 5 64 2 2" xfId="5931" xr:uid="{00000000-0005-0000-0000-0000D90C0000}"/>
    <cellStyle name="Comma 5 65" xfId="627" xr:uid="{00000000-0005-0000-0000-0000DA0C0000}"/>
    <cellStyle name="Comma 5 65 2" xfId="4623" xr:uid="{00000000-0005-0000-0000-0000DB0C0000}"/>
    <cellStyle name="Comma 5 65 2 2" xfId="5932" xr:uid="{00000000-0005-0000-0000-0000DC0C0000}"/>
    <cellStyle name="Comma 5 66" xfId="628" xr:uid="{00000000-0005-0000-0000-0000DD0C0000}"/>
    <cellStyle name="Comma 5 66 2" xfId="4624" xr:uid="{00000000-0005-0000-0000-0000DE0C0000}"/>
    <cellStyle name="Comma 5 66 2 2" xfId="5933" xr:uid="{00000000-0005-0000-0000-0000DF0C0000}"/>
    <cellStyle name="Comma 5 67" xfId="629" xr:uid="{00000000-0005-0000-0000-0000E00C0000}"/>
    <cellStyle name="Comma 5 67 2" xfId="4625" xr:uid="{00000000-0005-0000-0000-0000E10C0000}"/>
    <cellStyle name="Comma 5 67 2 2" xfId="5934" xr:uid="{00000000-0005-0000-0000-0000E20C0000}"/>
    <cellStyle name="Comma 5 68" xfId="630" xr:uid="{00000000-0005-0000-0000-0000E30C0000}"/>
    <cellStyle name="Comma 5 68 2" xfId="4626" xr:uid="{00000000-0005-0000-0000-0000E40C0000}"/>
    <cellStyle name="Comma 5 68 2 2" xfId="5935" xr:uid="{00000000-0005-0000-0000-0000E50C0000}"/>
    <cellStyle name="Comma 5 69" xfId="631" xr:uid="{00000000-0005-0000-0000-0000E60C0000}"/>
    <cellStyle name="Comma 5 69 2" xfId="4627" xr:uid="{00000000-0005-0000-0000-0000E70C0000}"/>
    <cellStyle name="Comma 5 69 2 2" xfId="5936" xr:uid="{00000000-0005-0000-0000-0000E80C0000}"/>
    <cellStyle name="Comma 5 7" xfId="632" xr:uid="{00000000-0005-0000-0000-0000E90C0000}"/>
    <cellStyle name="Comma 5 7 2" xfId="4628" xr:uid="{00000000-0005-0000-0000-0000EA0C0000}"/>
    <cellStyle name="Comma 5 7 2 2" xfId="5937" xr:uid="{00000000-0005-0000-0000-0000EB0C0000}"/>
    <cellStyle name="Comma 5 70" xfId="633" xr:uid="{00000000-0005-0000-0000-0000EC0C0000}"/>
    <cellStyle name="Comma 5 70 2" xfId="4629" xr:uid="{00000000-0005-0000-0000-0000ED0C0000}"/>
    <cellStyle name="Comma 5 70 2 2" xfId="5938" xr:uid="{00000000-0005-0000-0000-0000EE0C0000}"/>
    <cellStyle name="Comma 5 71" xfId="634" xr:uid="{00000000-0005-0000-0000-0000EF0C0000}"/>
    <cellStyle name="Comma 5 71 2" xfId="4630" xr:uid="{00000000-0005-0000-0000-0000F00C0000}"/>
    <cellStyle name="Comma 5 71 2 2" xfId="5939" xr:uid="{00000000-0005-0000-0000-0000F10C0000}"/>
    <cellStyle name="Comma 5 72" xfId="635" xr:uid="{00000000-0005-0000-0000-0000F20C0000}"/>
    <cellStyle name="Comma 5 72 2" xfId="4631" xr:uid="{00000000-0005-0000-0000-0000F30C0000}"/>
    <cellStyle name="Comma 5 72 2 2" xfId="5940" xr:uid="{00000000-0005-0000-0000-0000F40C0000}"/>
    <cellStyle name="Comma 5 73" xfId="636" xr:uid="{00000000-0005-0000-0000-0000F50C0000}"/>
    <cellStyle name="Comma 5 73 2" xfId="4632" xr:uid="{00000000-0005-0000-0000-0000F60C0000}"/>
    <cellStyle name="Comma 5 73 2 2" xfId="5941" xr:uid="{00000000-0005-0000-0000-0000F70C0000}"/>
    <cellStyle name="Comma 5 74" xfId="637" xr:uid="{00000000-0005-0000-0000-0000F80C0000}"/>
    <cellStyle name="Comma 5 74 2" xfId="4633" xr:uid="{00000000-0005-0000-0000-0000F90C0000}"/>
    <cellStyle name="Comma 5 74 2 2" xfId="5942" xr:uid="{00000000-0005-0000-0000-0000FA0C0000}"/>
    <cellStyle name="Comma 5 75" xfId="638" xr:uid="{00000000-0005-0000-0000-0000FB0C0000}"/>
    <cellStyle name="Comma 5 75 2" xfId="4634" xr:uid="{00000000-0005-0000-0000-0000FC0C0000}"/>
    <cellStyle name="Comma 5 75 2 2" xfId="5943" xr:uid="{00000000-0005-0000-0000-0000FD0C0000}"/>
    <cellStyle name="Comma 5 76" xfId="639" xr:uid="{00000000-0005-0000-0000-0000FE0C0000}"/>
    <cellStyle name="Comma 5 76 2" xfId="4635" xr:uid="{00000000-0005-0000-0000-0000FF0C0000}"/>
    <cellStyle name="Comma 5 76 2 2" xfId="5944" xr:uid="{00000000-0005-0000-0000-0000000D0000}"/>
    <cellStyle name="Comma 5 77" xfId="640" xr:uid="{00000000-0005-0000-0000-0000010D0000}"/>
    <cellStyle name="Comma 5 77 2" xfId="4636" xr:uid="{00000000-0005-0000-0000-0000020D0000}"/>
    <cellStyle name="Comma 5 77 2 2" xfId="5945" xr:uid="{00000000-0005-0000-0000-0000030D0000}"/>
    <cellStyle name="Comma 5 78" xfId="641" xr:uid="{00000000-0005-0000-0000-0000040D0000}"/>
    <cellStyle name="Comma 5 78 2" xfId="4637" xr:uid="{00000000-0005-0000-0000-0000050D0000}"/>
    <cellStyle name="Comma 5 78 2 2" xfId="5946" xr:uid="{00000000-0005-0000-0000-0000060D0000}"/>
    <cellStyle name="Comma 5 79" xfId="642" xr:uid="{00000000-0005-0000-0000-0000070D0000}"/>
    <cellStyle name="Comma 5 79 2" xfId="4638" xr:uid="{00000000-0005-0000-0000-0000080D0000}"/>
    <cellStyle name="Comma 5 79 2 2" xfId="5947" xr:uid="{00000000-0005-0000-0000-0000090D0000}"/>
    <cellStyle name="Comma 5 8" xfId="643" xr:uid="{00000000-0005-0000-0000-00000A0D0000}"/>
    <cellStyle name="Comma 5 8 2" xfId="4639" xr:uid="{00000000-0005-0000-0000-00000B0D0000}"/>
    <cellStyle name="Comma 5 8 2 2" xfId="5948" xr:uid="{00000000-0005-0000-0000-00000C0D0000}"/>
    <cellStyle name="Comma 5 80" xfId="644" xr:uid="{00000000-0005-0000-0000-00000D0D0000}"/>
    <cellStyle name="Comma 5 80 2" xfId="4640" xr:uid="{00000000-0005-0000-0000-00000E0D0000}"/>
    <cellStyle name="Comma 5 80 2 2" xfId="5949" xr:uid="{00000000-0005-0000-0000-00000F0D0000}"/>
    <cellStyle name="Comma 5 81" xfId="1612" xr:uid="{00000000-0005-0000-0000-0000100D0000}"/>
    <cellStyle name="Comma 5 81 2" xfId="1880" xr:uid="{00000000-0005-0000-0000-0000110D0000}"/>
    <cellStyle name="Comma 5 81 2 2" xfId="2835" xr:uid="{00000000-0005-0000-0000-0000120D0000}"/>
    <cellStyle name="Comma 5 81 2 2 2" xfId="5199" xr:uid="{00000000-0005-0000-0000-0000130D0000}"/>
    <cellStyle name="Comma 5 81 2 2 2 2" xfId="6507" xr:uid="{00000000-0005-0000-0000-0000140D0000}"/>
    <cellStyle name="Comma 5 81 2 3" xfId="4914" xr:uid="{00000000-0005-0000-0000-0000150D0000}"/>
    <cellStyle name="Comma 5 81 2 3 2" xfId="6222" xr:uid="{00000000-0005-0000-0000-0000160D0000}"/>
    <cellStyle name="Comma 5 81 3" xfId="2214" xr:uid="{00000000-0005-0000-0000-0000170D0000}"/>
    <cellStyle name="Comma 5 81 3 2" xfId="5017" xr:uid="{00000000-0005-0000-0000-0000180D0000}"/>
    <cellStyle name="Comma 5 81 3 2 2" xfId="6325" xr:uid="{00000000-0005-0000-0000-0000190D0000}"/>
    <cellStyle name="Comma 5 81 4" xfId="2702" xr:uid="{00000000-0005-0000-0000-00001A0D0000}"/>
    <cellStyle name="Comma 5 81 4 2" xfId="5159" xr:uid="{00000000-0005-0000-0000-00001B0D0000}"/>
    <cellStyle name="Comma 5 81 4 2 2" xfId="6467" xr:uid="{00000000-0005-0000-0000-00001C0D0000}"/>
    <cellStyle name="Comma 5 81 5" xfId="4824" xr:uid="{00000000-0005-0000-0000-00001D0D0000}"/>
    <cellStyle name="Comma 5 81 5 2" xfId="6133" xr:uid="{00000000-0005-0000-0000-00001E0D0000}"/>
    <cellStyle name="Comma 5 82" xfId="1742" xr:uid="{00000000-0005-0000-0000-00001F0D0000}"/>
    <cellStyle name="Comma 5 82 2" xfId="2413" xr:uid="{00000000-0005-0000-0000-0000200D0000}"/>
    <cellStyle name="Comma 5 82 2 2" xfId="3326" xr:uid="{00000000-0005-0000-0000-0000210D0000}"/>
    <cellStyle name="Comma 5 82 2 2 2" xfId="5349" xr:uid="{00000000-0005-0000-0000-0000220D0000}"/>
    <cellStyle name="Comma 5 82 2 2 2 2" xfId="6657" xr:uid="{00000000-0005-0000-0000-0000230D0000}"/>
    <cellStyle name="Comma 5 82 2 3" xfId="5074" xr:uid="{00000000-0005-0000-0000-0000240D0000}"/>
    <cellStyle name="Comma 5 82 2 3 2" xfId="6382" xr:uid="{00000000-0005-0000-0000-0000250D0000}"/>
    <cellStyle name="Comma 5 82 3" xfId="4872" xr:uid="{00000000-0005-0000-0000-0000260D0000}"/>
    <cellStyle name="Comma 5 82 3 2" xfId="6181" xr:uid="{00000000-0005-0000-0000-0000270D0000}"/>
    <cellStyle name="Comma 5 83" xfId="1941" xr:uid="{00000000-0005-0000-0000-0000280D0000}"/>
    <cellStyle name="Comma 5 83 2" xfId="2892" xr:uid="{00000000-0005-0000-0000-0000290D0000}"/>
    <cellStyle name="Comma 5 83 2 2" xfId="5253" xr:uid="{00000000-0005-0000-0000-00002A0D0000}"/>
    <cellStyle name="Comma 5 83 2 2 2" xfId="6561" xr:uid="{00000000-0005-0000-0000-00002B0D0000}"/>
    <cellStyle name="Comma 5 83 3" xfId="4972" xr:uid="{00000000-0005-0000-0000-00002C0D0000}"/>
    <cellStyle name="Comma 5 83 3 2" xfId="6280" xr:uid="{00000000-0005-0000-0000-00002D0D0000}"/>
    <cellStyle name="Comma 5 84" xfId="2114" xr:uid="{00000000-0005-0000-0000-00002E0D0000}"/>
    <cellStyle name="Comma 5 84 2" xfId="3055" xr:uid="{00000000-0005-0000-0000-00002F0D0000}"/>
    <cellStyle name="Comma 5 84 2 2" xfId="5267" xr:uid="{00000000-0005-0000-0000-0000300D0000}"/>
    <cellStyle name="Comma 5 84 2 2 2" xfId="6575" xr:uid="{00000000-0005-0000-0000-0000310D0000}"/>
    <cellStyle name="Comma 5 84 3" xfId="4987" xr:uid="{00000000-0005-0000-0000-0000320D0000}"/>
    <cellStyle name="Comma 5 84 3 2" xfId="6295" xr:uid="{00000000-0005-0000-0000-0000330D0000}"/>
    <cellStyle name="Comma 5 85" xfId="2566" xr:uid="{00000000-0005-0000-0000-0000340D0000}"/>
    <cellStyle name="Comma 5 85 2" xfId="5118" xr:uid="{00000000-0005-0000-0000-0000350D0000}"/>
    <cellStyle name="Comma 5 85 2 2" xfId="6426" xr:uid="{00000000-0005-0000-0000-0000360D0000}"/>
    <cellStyle name="Comma 5 86" xfId="4562" xr:uid="{00000000-0005-0000-0000-0000370D0000}"/>
    <cellStyle name="Comma 5 86 2" xfId="5871" xr:uid="{00000000-0005-0000-0000-0000380D0000}"/>
    <cellStyle name="Comma 5 9" xfId="645" xr:uid="{00000000-0005-0000-0000-0000390D0000}"/>
    <cellStyle name="Comma 5 9 2" xfId="4641" xr:uid="{00000000-0005-0000-0000-00003A0D0000}"/>
    <cellStyle name="Comma 5 9 2 2" xfId="5950" xr:uid="{00000000-0005-0000-0000-00003B0D0000}"/>
    <cellStyle name="Comma 50" xfId="646" xr:uid="{00000000-0005-0000-0000-00003C0D0000}"/>
    <cellStyle name="Comma 50 2" xfId="4642" xr:uid="{00000000-0005-0000-0000-00003D0D0000}"/>
    <cellStyle name="Comma 50 2 2" xfId="5951" xr:uid="{00000000-0005-0000-0000-00003E0D0000}"/>
    <cellStyle name="Comma 51" xfId="647" xr:uid="{00000000-0005-0000-0000-00003F0D0000}"/>
    <cellStyle name="Comma 51 2" xfId="4643" xr:uid="{00000000-0005-0000-0000-0000400D0000}"/>
    <cellStyle name="Comma 51 2 2" xfId="5952" xr:uid="{00000000-0005-0000-0000-0000410D0000}"/>
    <cellStyle name="Comma 52" xfId="648" xr:uid="{00000000-0005-0000-0000-0000420D0000}"/>
    <cellStyle name="Comma 52 2" xfId="4644" xr:uid="{00000000-0005-0000-0000-0000430D0000}"/>
    <cellStyle name="Comma 52 2 2" xfId="5953" xr:uid="{00000000-0005-0000-0000-0000440D0000}"/>
    <cellStyle name="Comma 53" xfId="649" xr:uid="{00000000-0005-0000-0000-0000450D0000}"/>
    <cellStyle name="Comma 53 2" xfId="4645" xr:uid="{00000000-0005-0000-0000-0000460D0000}"/>
    <cellStyle name="Comma 53 2 2" xfId="5954" xr:uid="{00000000-0005-0000-0000-0000470D0000}"/>
    <cellStyle name="Comma 54" xfId="650" xr:uid="{00000000-0005-0000-0000-0000480D0000}"/>
    <cellStyle name="Comma 54 2" xfId="4646" xr:uid="{00000000-0005-0000-0000-0000490D0000}"/>
    <cellStyle name="Comma 54 2 2" xfId="5955" xr:uid="{00000000-0005-0000-0000-00004A0D0000}"/>
    <cellStyle name="Comma 55" xfId="651" xr:uid="{00000000-0005-0000-0000-00004B0D0000}"/>
    <cellStyle name="Comma 55 2" xfId="4647" xr:uid="{00000000-0005-0000-0000-00004C0D0000}"/>
    <cellStyle name="Comma 55 2 2" xfId="5956" xr:uid="{00000000-0005-0000-0000-00004D0D0000}"/>
    <cellStyle name="Comma 56" xfId="652" xr:uid="{00000000-0005-0000-0000-00004E0D0000}"/>
    <cellStyle name="Comma 56 2" xfId="4648" xr:uid="{00000000-0005-0000-0000-00004F0D0000}"/>
    <cellStyle name="Comma 56 2 2" xfId="5957" xr:uid="{00000000-0005-0000-0000-0000500D0000}"/>
    <cellStyle name="Comma 57" xfId="653" xr:uid="{00000000-0005-0000-0000-0000510D0000}"/>
    <cellStyle name="Comma 57 2" xfId="654" xr:uid="{00000000-0005-0000-0000-0000520D0000}"/>
    <cellStyle name="Comma 57 2 2" xfId="4650" xr:uid="{00000000-0005-0000-0000-0000530D0000}"/>
    <cellStyle name="Comma 57 2 2 2" xfId="5959" xr:uid="{00000000-0005-0000-0000-0000540D0000}"/>
    <cellStyle name="Comma 57 3" xfId="4649" xr:uid="{00000000-0005-0000-0000-0000550D0000}"/>
    <cellStyle name="Comma 57 3 2" xfId="5958" xr:uid="{00000000-0005-0000-0000-0000560D0000}"/>
    <cellStyle name="Comma 58" xfId="655" xr:uid="{00000000-0005-0000-0000-0000570D0000}"/>
    <cellStyle name="Comma 58 2" xfId="656" xr:uid="{00000000-0005-0000-0000-0000580D0000}"/>
    <cellStyle name="Comma 58 2 2" xfId="4652" xr:uid="{00000000-0005-0000-0000-0000590D0000}"/>
    <cellStyle name="Comma 58 2 2 2" xfId="5961" xr:uid="{00000000-0005-0000-0000-00005A0D0000}"/>
    <cellStyle name="Comma 58 3" xfId="4651" xr:uid="{00000000-0005-0000-0000-00005B0D0000}"/>
    <cellStyle name="Comma 58 3 2" xfId="5960" xr:uid="{00000000-0005-0000-0000-00005C0D0000}"/>
    <cellStyle name="Comma 59" xfId="657" xr:uid="{00000000-0005-0000-0000-00005D0D0000}"/>
    <cellStyle name="Comma 59 2" xfId="4653" xr:uid="{00000000-0005-0000-0000-00005E0D0000}"/>
    <cellStyle name="Comma 59 2 2" xfId="5962" xr:uid="{00000000-0005-0000-0000-00005F0D0000}"/>
    <cellStyle name="Comma 6" xfId="658" xr:uid="{00000000-0005-0000-0000-0000600D0000}"/>
    <cellStyle name="Comma 6 10" xfId="659" xr:uid="{00000000-0005-0000-0000-0000610D0000}"/>
    <cellStyle name="Comma 6 10 2" xfId="4655" xr:uid="{00000000-0005-0000-0000-0000620D0000}"/>
    <cellStyle name="Comma 6 10 2 2" xfId="5964" xr:uid="{00000000-0005-0000-0000-0000630D0000}"/>
    <cellStyle name="Comma 6 11" xfId="660" xr:uid="{00000000-0005-0000-0000-0000640D0000}"/>
    <cellStyle name="Comma 6 11 2" xfId="4656" xr:uid="{00000000-0005-0000-0000-0000650D0000}"/>
    <cellStyle name="Comma 6 11 2 2" xfId="5965" xr:uid="{00000000-0005-0000-0000-0000660D0000}"/>
    <cellStyle name="Comma 6 12" xfId="661" xr:uid="{00000000-0005-0000-0000-0000670D0000}"/>
    <cellStyle name="Comma 6 12 2" xfId="4657" xr:uid="{00000000-0005-0000-0000-0000680D0000}"/>
    <cellStyle name="Comma 6 12 2 2" xfId="5966" xr:uid="{00000000-0005-0000-0000-0000690D0000}"/>
    <cellStyle name="Comma 6 13" xfId="662" xr:uid="{00000000-0005-0000-0000-00006A0D0000}"/>
    <cellStyle name="Comma 6 13 2" xfId="4658" xr:uid="{00000000-0005-0000-0000-00006B0D0000}"/>
    <cellStyle name="Comma 6 13 2 2" xfId="5967" xr:uid="{00000000-0005-0000-0000-00006C0D0000}"/>
    <cellStyle name="Comma 6 14" xfId="663" xr:uid="{00000000-0005-0000-0000-00006D0D0000}"/>
    <cellStyle name="Comma 6 14 2" xfId="4659" xr:uid="{00000000-0005-0000-0000-00006E0D0000}"/>
    <cellStyle name="Comma 6 14 2 2" xfId="5968" xr:uid="{00000000-0005-0000-0000-00006F0D0000}"/>
    <cellStyle name="Comma 6 15" xfId="664" xr:uid="{00000000-0005-0000-0000-0000700D0000}"/>
    <cellStyle name="Comma 6 15 2" xfId="4660" xr:uid="{00000000-0005-0000-0000-0000710D0000}"/>
    <cellStyle name="Comma 6 15 2 2" xfId="5969" xr:uid="{00000000-0005-0000-0000-0000720D0000}"/>
    <cellStyle name="Comma 6 16" xfId="665" xr:uid="{00000000-0005-0000-0000-0000730D0000}"/>
    <cellStyle name="Comma 6 16 2" xfId="4661" xr:uid="{00000000-0005-0000-0000-0000740D0000}"/>
    <cellStyle name="Comma 6 16 2 2" xfId="5970" xr:uid="{00000000-0005-0000-0000-0000750D0000}"/>
    <cellStyle name="Comma 6 17" xfId="666" xr:uid="{00000000-0005-0000-0000-0000760D0000}"/>
    <cellStyle name="Comma 6 17 2" xfId="4662" xr:uid="{00000000-0005-0000-0000-0000770D0000}"/>
    <cellStyle name="Comma 6 17 2 2" xfId="5971" xr:uid="{00000000-0005-0000-0000-0000780D0000}"/>
    <cellStyle name="Comma 6 18" xfId="667" xr:uid="{00000000-0005-0000-0000-0000790D0000}"/>
    <cellStyle name="Comma 6 18 2" xfId="4663" xr:uid="{00000000-0005-0000-0000-00007A0D0000}"/>
    <cellStyle name="Comma 6 18 2 2" xfId="5972" xr:uid="{00000000-0005-0000-0000-00007B0D0000}"/>
    <cellStyle name="Comma 6 19" xfId="668" xr:uid="{00000000-0005-0000-0000-00007C0D0000}"/>
    <cellStyle name="Comma 6 19 2" xfId="4664" xr:uid="{00000000-0005-0000-0000-00007D0D0000}"/>
    <cellStyle name="Comma 6 19 2 2" xfId="5973" xr:uid="{00000000-0005-0000-0000-00007E0D0000}"/>
    <cellStyle name="Comma 6 2" xfId="669" xr:uid="{00000000-0005-0000-0000-00007F0D0000}"/>
    <cellStyle name="Comma 6 2 2" xfId="4665" xr:uid="{00000000-0005-0000-0000-0000800D0000}"/>
    <cellStyle name="Comma 6 2 2 2" xfId="5974" xr:uid="{00000000-0005-0000-0000-0000810D0000}"/>
    <cellStyle name="Comma 6 20" xfId="670" xr:uid="{00000000-0005-0000-0000-0000820D0000}"/>
    <cellStyle name="Comma 6 20 2" xfId="4666" xr:uid="{00000000-0005-0000-0000-0000830D0000}"/>
    <cellStyle name="Comma 6 20 2 2" xfId="5975" xr:uid="{00000000-0005-0000-0000-0000840D0000}"/>
    <cellStyle name="Comma 6 21" xfId="671" xr:uid="{00000000-0005-0000-0000-0000850D0000}"/>
    <cellStyle name="Comma 6 21 2" xfId="4667" xr:uid="{00000000-0005-0000-0000-0000860D0000}"/>
    <cellStyle name="Comma 6 21 2 2" xfId="5976" xr:uid="{00000000-0005-0000-0000-0000870D0000}"/>
    <cellStyle name="Comma 6 22" xfId="672" xr:uid="{00000000-0005-0000-0000-0000880D0000}"/>
    <cellStyle name="Comma 6 22 2" xfId="4668" xr:uid="{00000000-0005-0000-0000-0000890D0000}"/>
    <cellStyle name="Comma 6 22 2 2" xfId="5977" xr:uid="{00000000-0005-0000-0000-00008A0D0000}"/>
    <cellStyle name="Comma 6 23" xfId="673" xr:uid="{00000000-0005-0000-0000-00008B0D0000}"/>
    <cellStyle name="Comma 6 23 2" xfId="4669" xr:uid="{00000000-0005-0000-0000-00008C0D0000}"/>
    <cellStyle name="Comma 6 23 2 2" xfId="5978" xr:uid="{00000000-0005-0000-0000-00008D0D0000}"/>
    <cellStyle name="Comma 6 24" xfId="674" xr:uid="{00000000-0005-0000-0000-00008E0D0000}"/>
    <cellStyle name="Comma 6 24 2" xfId="4670" xr:uid="{00000000-0005-0000-0000-00008F0D0000}"/>
    <cellStyle name="Comma 6 24 2 2" xfId="5979" xr:uid="{00000000-0005-0000-0000-0000900D0000}"/>
    <cellStyle name="Comma 6 25" xfId="675" xr:uid="{00000000-0005-0000-0000-0000910D0000}"/>
    <cellStyle name="Comma 6 25 2" xfId="4671" xr:uid="{00000000-0005-0000-0000-0000920D0000}"/>
    <cellStyle name="Comma 6 25 2 2" xfId="5980" xr:uid="{00000000-0005-0000-0000-0000930D0000}"/>
    <cellStyle name="Comma 6 26" xfId="676" xr:uid="{00000000-0005-0000-0000-0000940D0000}"/>
    <cellStyle name="Comma 6 26 2" xfId="4672" xr:uid="{00000000-0005-0000-0000-0000950D0000}"/>
    <cellStyle name="Comma 6 26 2 2" xfId="5981" xr:uid="{00000000-0005-0000-0000-0000960D0000}"/>
    <cellStyle name="Comma 6 27" xfId="677" xr:uid="{00000000-0005-0000-0000-0000970D0000}"/>
    <cellStyle name="Comma 6 27 2" xfId="4673" xr:uid="{00000000-0005-0000-0000-0000980D0000}"/>
    <cellStyle name="Comma 6 27 2 2" xfId="5982" xr:uid="{00000000-0005-0000-0000-0000990D0000}"/>
    <cellStyle name="Comma 6 28" xfId="678" xr:uid="{00000000-0005-0000-0000-00009A0D0000}"/>
    <cellStyle name="Comma 6 28 2" xfId="4674" xr:uid="{00000000-0005-0000-0000-00009B0D0000}"/>
    <cellStyle name="Comma 6 28 2 2" xfId="5983" xr:uid="{00000000-0005-0000-0000-00009C0D0000}"/>
    <cellStyle name="Comma 6 29" xfId="679" xr:uid="{00000000-0005-0000-0000-00009D0D0000}"/>
    <cellStyle name="Comma 6 29 2" xfId="4675" xr:uid="{00000000-0005-0000-0000-00009E0D0000}"/>
    <cellStyle name="Comma 6 29 2 2" xfId="5984" xr:uid="{00000000-0005-0000-0000-00009F0D0000}"/>
    <cellStyle name="Comma 6 3" xfId="680" xr:uid="{00000000-0005-0000-0000-0000A00D0000}"/>
    <cellStyle name="Comma 6 3 2" xfId="4676" xr:uid="{00000000-0005-0000-0000-0000A10D0000}"/>
    <cellStyle name="Comma 6 3 2 2" xfId="5985" xr:uid="{00000000-0005-0000-0000-0000A20D0000}"/>
    <cellStyle name="Comma 6 30" xfId="681" xr:uid="{00000000-0005-0000-0000-0000A30D0000}"/>
    <cellStyle name="Comma 6 30 2" xfId="4677" xr:uid="{00000000-0005-0000-0000-0000A40D0000}"/>
    <cellStyle name="Comma 6 30 2 2" xfId="5986" xr:uid="{00000000-0005-0000-0000-0000A50D0000}"/>
    <cellStyle name="Comma 6 31" xfId="682" xr:uid="{00000000-0005-0000-0000-0000A60D0000}"/>
    <cellStyle name="Comma 6 31 2" xfId="4678" xr:uid="{00000000-0005-0000-0000-0000A70D0000}"/>
    <cellStyle name="Comma 6 31 2 2" xfId="5987" xr:uid="{00000000-0005-0000-0000-0000A80D0000}"/>
    <cellStyle name="Comma 6 32" xfId="683" xr:uid="{00000000-0005-0000-0000-0000A90D0000}"/>
    <cellStyle name="Comma 6 32 2" xfId="4679" xr:uid="{00000000-0005-0000-0000-0000AA0D0000}"/>
    <cellStyle name="Comma 6 32 2 2" xfId="5988" xr:uid="{00000000-0005-0000-0000-0000AB0D0000}"/>
    <cellStyle name="Comma 6 33" xfId="684" xr:uid="{00000000-0005-0000-0000-0000AC0D0000}"/>
    <cellStyle name="Comma 6 33 2" xfId="4680" xr:uid="{00000000-0005-0000-0000-0000AD0D0000}"/>
    <cellStyle name="Comma 6 33 2 2" xfId="5989" xr:uid="{00000000-0005-0000-0000-0000AE0D0000}"/>
    <cellStyle name="Comma 6 34" xfId="685" xr:uid="{00000000-0005-0000-0000-0000AF0D0000}"/>
    <cellStyle name="Comma 6 34 2" xfId="4681" xr:uid="{00000000-0005-0000-0000-0000B00D0000}"/>
    <cellStyle name="Comma 6 34 2 2" xfId="5990" xr:uid="{00000000-0005-0000-0000-0000B10D0000}"/>
    <cellStyle name="Comma 6 35" xfId="686" xr:uid="{00000000-0005-0000-0000-0000B20D0000}"/>
    <cellStyle name="Comma 6 35 2" xfId="4682" xr:uid="{00000000-0005-0000-0000-0000B30D0000}"/>
    <cellStyle name="Comma 6 35 2 2" xfId="5991" xr:uid="{00000000-0005-0000-0000-0000B40D0000}"/>
    <cellStyle name="Comma 6 36" xfId="687" xr:uid="{00000000-0005-0000-0000-0000B50D0000}"/>
    <cellStyle name="Comma 6 36 2" xfId="4683" xr:uid="{00000000-0005-0000-0000-0000B60D0000}"/>
    <cellStyle name="Comma 6 36 2 2" xfId="5992" xr:uid="{00000000-0005-0000-0000-0000B70D0000}"/>
    <cellStyle name="Comma 6 37" xfId="688" xr:uid="{00000000-0005-0000-0000-0000B80D0000}"/>
    <cellStyle name="Comma 6 37 2" xfId="4684" xr:uid="{00000000-0005-0000-0000-0000B90D0000}"/>
    <cellStyle name="Comma 6 37 2 2" xfId="5993" xr:uid="{00000000-0005-0000-0000-0000BA0D0000}"/>
    <cellStyle name="Comma 6 38" xfId="689" xr:uid="{00000000-0005-0000-0000-0000BB0D0000}"/>
    <cellStyle name="Comma 6 38 2" xfId="4685" xr:uid="{00000000-0005-0000-0000-0000BC0D0000}"/>
    <cellStyle name="Comma 6 38 2 2" xfId="5994" xr:uid="{00000000-0005-0000-0000-0000BD0D0000}"/>
    <cellStyle name="Comma 6 39" xfId="690" xr:uid="{00000000-0005-0000-0000-0000BE0D0000}"/>
    <cellStyle name="Comma 6 39 2" xfId="4686" xr:uid="{00000000-0005-0000-0000-0000BF0D0000}"/>
    <cellStyle name="Comma 6 39 2 2" xfId="5995" xr:uid="{00000000-0005-0000-0000-0000C00D0000}"/>
    <cellStyle name="Comma 6 4" xfId="691" xr:uid="{00000000-0005-0000-0000-0000C10D0000}"/>
    <cellStyle name="Comma 6 4 2" xfId="4687" xr:uid="{00000000-0005-0000-0000-0000C20D0000}"/>
    <cellStyle name="Comma 6 4 2 2" xfId="5996" xr:uid="{00000000-0005-0000-0000-0000C30D0000}"/>
    <cellStyle name="Comma 6 40" xfId="692" xr:uid="{00000000-0005-0000-0000-0000C40D0000}"/>
    <cellStyle name="Comma 6 40 2" xfId="4688" xr:uid="{00000000-0005-0000-0000-0000C50D0000}"/>
    <cellStyle name="Comma 6 40 2 2" xfId="5997" xr:uid="{00000000-0005-0000-0000-0000C60D0000}"/>
    <cellStyle name="Comma 6 41" xfId="693" xr:uid="{00000000-0005-0000-0000-0000C70D0000}"/>
    <cellStyle name="Comma 6 41 2" xfId="4689" xr:uid="{00000000-0005-0000-0000-0000C80D0000}"/>
    <cellStyle name="Comma 6 41 2 2" xfId="5998" xr:uid="{00000000-0005-0000-0000-0000C90D0000}"/>
    <cellStyle name="Comma 6 42" xfId="694" xr:uid="{00000000-0005-0000-0000-0000CA0D0000}"/>
    <cellStyle name="Comma 6 42 2" xfId="4690" xr:uid="{00000000-0005-0000-0000-0000CB0D0000}"/>
    <cellStyle name="Comma 6 42 2 2" xfId="5999" xr:uid="{00000000-0005-0000-0000-0000CC0D0000}"/>
    <cellStyle name="Comma 6 43" xfId="695" xr:uid="{00000000-0005-0000-0000-0000CD0D0000}"/>
    <cellStyle name="Comma 6 43 2" xfId="4691" xr:uid="{00000000-0005-0000-0000-0000CE0D0000}"/>
    <cellStyle name="Comma 6 43 2 2" xfId="6000" xr:uid="{00000000-0005-0000-0000-0000CF0D0000}"/>
    <cellStyle name="Comma 6 44" xfId="696" xr:uid="{00000000-0005-0000-0000-0000D00D0000}"/>
    <cellStyle name="Comma 6 44 2" xfId="4692" xr:uid="{00000000-0005-0000-0000-0000D10D0000}"/>
    <cellStyle name="Comma 6 44 2 2" xfId="6001" xr:uid="{00000000-0005-0000-0000-0000D20D0000}"/>
    <cellStyle name="Comma 6 45" xfId="697" xr:uid="{00000000-0005-0000-0000-0000D30D0000}"/>
    <cellStyle name="Comma 6 45 2" xfId="4693" xr:uid="{00000000-0005-0000-0000-0000D40D0000}"/>
    <cellStyle name="Comma 6 45 2 2" xfId="6002" xr:uid="{00000000-0005-0000-0000-0000D50D0000}"/>
    <cellStyle name="Comma 6 46" xfId="698" xr:uid="{00000000-0005-0000-0000-0000D60D0000}"/>
    <cellStyle name="Comma 6 46 2" xfId="4694" xr:uid="{00000000-0005-0000-0000-0000D70D0000}"/>
    <cellStyle name="Comma 6 46 2 2" xfId="6003" xr:uid="{00000000-0005-0000-0000-0000D80D0000}"/>
    <cellStyle name="Comma 6 47" xfId="699" xr:uid="{00000000-0005-0000-0000-0000D90D0000}"/>
    <cellStyle name="Comma 6 47 2" xfId="4695" xr:uid="{00000000-0005-0000-0000-0000DA0D0000}"/>
    <cellStyle name="Comma 6 47 2 2" xfId="6004" xr:uid="{00000000-0005-0000-0000-0000DB0D0000}"/>
    <cellStyle name="Comma 6 48" xfId="700" xr:uid="{00000000-0005-0000-0000-0000DC0D0000}"/>
    <cellStyle name="Comma 6 48 2" xfId="4696" xr:uid="{00000000-0005-0000-0000-0000DD0D0000}"/>
    <cellStyle name="Comma 6 48 2 2" xfId="6005" xr:uid="{00000000-0005-0000-0000-0000DE0D0000}"/>
    <cellStyle name="Comma 6 49" xfId="701" xr:uid="{00000000-0005-0000-0000-0000DF0D0000}"/>
    <cellStyle name="Comma 6 49 2" xfId="4697" xr:uid="{00000000-0005-0000-0000-0000E00D0000}"/>
    <cellStyle name="Comma 6 49 2 2" xfId="6006" xr:uid="{00000000-0005-0000-0000-0000E10D0000}"/>
    <cellStyle name="Comma 6 5" xfId="702" xr:uid="{00000000-0005-0000-0000-0000E20D0000}"/>
    <cellStyle name="Comma 6 5 2" xfId="4698" xr:uid="{00000000-0005-0000-0000-0000E30D0000}"/>
    <cellStyle name="Comma 6 5 2 2" xfId="6007" xr:uid="{00000000-0005-0000-0000-0000E40D0000}"/>
    <cellStyle name="Comma 6 50" xfId="703" xr:uid="{00000000-0005-0000-0000-0000E50D0000}"/>
    <cellStyle name="Comma 6 50 2" xfId="4699" xr:uid="{00000000-0005-0000-0000-0000E60D0000}"/>
    <cellStyle name="Comma 6 50 2 2" xfId="6008" xr:uid="{00000000-0005-0000-0000-0000E70D0000}"/>
    <cellStyle name="Comma 6 51" xfId="704" xr:uid="{00000000-0005-0000-0000-0000E80D0000}"/>
    <cellStyle name="Comma 6 51 2" xfId="4700" xr:uid="{00000000-0005-0000-0000-0000E90D0000}"/>
    <cellStyle name="Comma 6 51 2 2" xfId="6009" xr:uid="{00000000-0005-0000-0000-0000EA0D0000}"/>
    <cellStyle name="Comma 6 52" xfId="705" xr:uid="{00000000-0005-0000-0000-0000EB0D0000}"/>
    <cellStyle name="Comma 6 52 2" xfId="4701" xr:uid="{00000000-0005-0000-0000-0000EC0D0000}"/>
    <cellStyle name="Comma 6 52 2 2" xfId="6010" xr:uid="{00000000-0005-0000-0000-0000ED0D0000}"/>
    <cellStyle name="Comma 6 53" xfId="706" xr:uid="{00000000-0005-0000-0000-0000EE0D0000}"/>
    <cellStyle name="Comma 6 53 2" xfId="4702" xr:uid="{00000000-0005-0000-0000-0000EF0D0000}"/>
    <cellStyle name="Comma 6 53 2 2" xfId="6011" xr:uid="{00000000-0005-0000-0000-0000F00D0000}"/>
    <cellStyle name="Comma 6 54" xfId="707" xr:uid="{00000000-0005-0000-0000-0000F10D0000}"/>
    <cellStyle name="Comma 6 54 2" xfId="4703" xr:uid="{00000000-0005-0000-0000-0000F20D0000}"/>
    <cellStyle name="Comma 6 54 2 2" xfId="6012" xr:uid="{00000000-0005-0000-0000-0000F30D0000}"/>
    <cellStyle name="Comma 6 55" xfId="708" xr:uid="{00000000-0005-0000-0000-0000F40D0000}"/>
    <cellStyle name="Comma 6 55 2" xfId="4704" xr:uid="{00000000-0005-0000-0000-0000F50D0000}"/>
    <cellStyle name="Comma 6 55 2 2" xfId="6013" xr:uid="{00000000-0005-0000-0000-0000F60D0000}"/>
    <cellStyle name="Comma 6 56" xfId="709" xr:uid="{00000000-0005-0000-0000-0000F70D0000}"/>
    <cellStyle name="Comma 6 56 2" xfId="4705" xr:uid="{00000000-0005-0000-0000-0000F80D0000}"/>
    <cellStyle name="Comma 6 56 2 2" xfId="6014" xr:uid="{00000000-0005-0000-0000-0000F90D0000}"/>
    <cellStyle name="Comma 6 57" xfId="710" xr:uid="{00000000-0005-0000-0000-0000FA0D0000}"/>
    <cellStyle name="Comma 6 57 2" xfId="4706" xr:uid="{00000000-0005-0000-0000-0000FB0D0000}"/>
    <cellStyle name="Comma 6 57 2 2" xfId="6015" xr:uid="{00000000-0005-0000-0000-0000FC0D0000}"/>
    <cellStyle name="Comma 6 58" xfId="711" xr:uid="{00000000-0005-0000-0000-0000FD0D0000}"/>
    <cellStyle name="Comma 6 58 2" xfId="4707" xr:uid="{00000000-0005-0000-0000-0000FE0D0000}"/>
    <cellStyle name="Comma 6 58 2 2" xfId="6016" xr:uid="{00000000-0005-0000-0000-0000FF0D0000}"/>
    <cellStyle name="Comma 6 59" xfId="712" xr:uid="{00000000-0005-0000-0000-0000000E0000}"/>
    <cellStyle name="Comma 6 59 2" xfId="4708" xr:uid="{00000000-0005-0000-0000-0000010E0000}"/>
    <cellStyle name="Comma 6 59 2 2" xfId="6017" xr:uid="{00000000-0005-0000-0000-0000020E0000}"/>
    <cellStyle name="Comma 6 6" xfId="713" xr:uid="{00000000-0005-0000-0000-0000030E0000}"/>
    <cellStyle name="Comma 6 6 2" xfId="4709" xr:uid="{00000000-0005-0000-0000-0000040E0000}"/>
    <cellStyle name="Comma 6 6 2 2" xfId="6018" xr:uid="{00000000-0005-0000-0000-0000050E0000}"/>
    <cellStyle name="Comma 6 60" xfId="714" xr:uid="{00000000-0005-0000-0000-0000060E0000}"/>
    <cellStyle name="Comma 6 60 2" xfId="4710" xr:uid="{00000000-0005-0000-0000-0000070E0000}"/>
    <cellStyle name="Comma 6 60 2 2" xfId="6019" xr:uid="{00000000-0005-0000-0000-0000080E0000}"/>
    <cellStyle name="Comma 6 61" xfId="715" xr:uid="{00000000-0005-0000-0000-0000090E0000}"/>
    <cellStyle name="Comma 6 61 2" xfId="4711" xr:uid="{00000000-0005-0000-0000-00000A0E0000}"/>
    <cellStyle name="Comma 6 61 2 2" xfId="6020" xr:uid="{00000000-0005-0000-0000-00000B0E0000}"/>
    <cellStyle name="Comma 6 62" xfId="1615" xr:uid="{00000000-0005-0000-0000-00000C0E0000}"/>
    <cellStyle name="Comma 6 62 2" xfId="1883" xr:uid="{00000000-0005-0000-0000-00000D0E0000}"/>
    <cellStyle name="Comma 6 62 2 2" xfId="2838" xr:uid="{00000000-0005-0000-0000-00000E0E0000}"/>
    <cellStyle name="Comma 6 62 2 2 2" xfId="5200" xr:uid="{00000000-0005-0000-0000-00000F0E0000}"/>
    <cellStyle name="Comma 6 62 2 2 2 2" xfId="6508" xr:uid="{00000000-0005-0000-0000-0000100E0000}"/>
    <cellStyle name="Comma 6 62 2 3" xfId="4915" xr:uid="{00000000-0005-0000-0000-0000110E0000}"/>
    <cellStyle name="Comma 6 62 2 3 2" xfId="6223" xr:uid="{00000000-0005-0000-0000-0000120E0000}"/>
    <cellStyle name="Comma 6 62 3" xfId="2705" xr:uid="{00000000-0005-0000-0000-0000130E0000}"/>
    <cellStyle name="Comma 6 62 3 2" xfId="5160" xr:uid="{00000000-0005-0000-0000-0000140E0000}"/>
    <cellStyle name="Comma 6 62 3 2 2" xfId="6468" xr:uid="{00000000-0005-0000-0000-0000150E0000}"/>
    <cellStyle name="Comma 6 62 4" xfId="4825" xr:uid="{00000000-0005-0000-0000-0000160E0000}"/>
    <cellStyle name="Comma 6 62 4 2" xfId="6134" xr:uid="{00000000-0005-0000-0000-0000170E0000}"/>
    <cellStyle name="Comma 6 63" xfId="1743" xr:uid="{00000000-0005-0000-0000-0000180E0000}"/>
    <cellStyle name="Comma 6 63 2" xfId="4873" xr:uid="{00000000-0005-0000-0000-0000190E0000}"/>
    <cellStyle name="Comma 6 63 2 2" xfId="6182" xr:uid="{00000000-0005-0000-0000-00001A0E0000}"/>
    <cellStyle name="Comma 6 64" xfId="2569" xr:uid="{00000000-0005-0000-0000-00001B0E0000}"/>
    <cellStyle name="Comma 6 64 2" xfId="5119" xr:uid="{00000000-0005-0000-0000-00001C0E0000}"/>
    <cellStyle name="Comma 6 64 2 2" xfId="6427" xr:uid="{00000000-0005-0000-0000-00001D0E0000}"/>
    <cellStyle name="Comma 6 65" xfId="3704" xr:uid="{00000000-0005-0000-0000-00001E0E0000}"/>
    <cellStyle name="Comma 6 65 2" xfId="5500" xr:uid="{00000000-0005-0000-0000-00001F0E0000}"/>
    <cellStyle name="Comma 6 66" xfId="4654" xr:uid="{00000000-0005-0000-0000-0000200E0000}"/>
    <cellStyle name="Comma 6 66 2" xfId="5963" xr:uid="{00000000-0005-0000-0000-0000210E0000}"/>
    <cellStyle name="Comma 6 7" xfId="716" xr:uid="{00000000-0005-0000-0000-0000220E0000}"/>
    <cellStyle name="Comma 6 7 2" xfId="4712" xr:uid="{00000000-0005-0000-0000-0000230E0000}"/>
    <cellStyle name="Comma 6 7 2 2" xfId="6021" xr:uid="{00000000-0005-0000-0000-0000240E0000}"/>
    <cellStyle name="Comma 6 8" xfId="717" xr:uid="{00000000-0005-0000-0000-0000250E0000}"/>
    <cellStyle name="Comma 6 8 2" xfId="4713" xr:uid="{00000000-0005-0000-0000-0000260E0000}"/>
    <cellStyle name="Comma 6 8 2 2" xfId="6022" xr:uid="{00000000-0005-0000-0000-0000270E0000}"/>
    <cellStyle name="Comma 6 9" xfId="718" xr:uid="{00000000-0005-0000-0000-0000280E0000}"/>
    <cellStyle name="Comma 6 9 2" xfId="4714" xr:uid="{00000000-0005-0000-0000-0000290E0000}"/>
    <cellStyle name="Comma 6 9 2 2" xfId="6023" xr:uid="{00000000-0005-0000-0000-00002A0E0000}"/>
    <cellStyle name="Comma 60" xfId="719" xr:uid="{00000000-0005-0000-0000-00002B0E0000}"/>
    <cellStyle name="Comma 60 2" xfId="4715" xr:uid="{00000000-0005-0000-0000-00002C0E0000}"/>
    <cellStyle name="Comma 60 2 2" xfId="6024" xr:uid="{00000000-0005-0000-0000-00002D0E0000}"/>
    <cellStyle name="Comma 61" xfId="720" xr:uid="{00000000-0005-0000-0000-00002E0E0000}"/>
    <cellStyle name="Comma 61 2" xfId="4716" xr:uid="{00000000-0005-0000-0000-00002F0E0000}"/>
    <cellStyle name="Comma 61 2 2" xfId="6025" xr:uid="{00000000-0005-0000-0000-0000300E0000}"/>
    <cellStyle name="Comma 62" xfId="721" xr:uid="{00000000-0005-0000-0000-0000310E0000}"/>
    <cellStyle name="Comma 62 2" xfId="4717" xr:uid="{00000000-0005-0000-0000-0000320E0000}"/>
    <cellStyle name="Comma 62 2 2" xfId="6026" xr:uid="{00000000-0005-0000-0000-0000330E0000}"/>
    <cellStyle name="Comma 63" xfId="722" xr:uid="{00000000-0005-0000-0000-0000340E0000}"/>
    <cellStyle name="Comma 63 2" xfId="723" xr:uid="{00000000-0005-0000-0000-0000350E0000}"/>
    <cellStyle name="Comma 63 2 2" xfId="4719" xr:uid="{00000000-0005-0000-0000-0000360E0000}"/>
    <cellStyle name="Comma 63 2 2 2" xfId="6028" xr:uid="{00000000-0005-0000-0000-0000370E0000}"/>
    <cellStyle name="Comma 63 3" xfId="4718" xr:uid="{00000000-0005-0000-0000-0000380E0000}"/>
    <cellStyle name="Comma 63 3 2" xfId="6027" xr:uid="{00000000-0005-0000-0000-0000390E0000}"/>
    <cellStyle name="Comma 64" xfId="724" xr:uid="{00000000-0005-0000-0000-00003A0E0000}"/>
    <cellStyle name="Comma 64 2" xfId="4720" xr:uid="{00000000-0005-0000-0000-00003B0E0000}"/>
    <cellStyle name="Comma 64 2 2" xfId="6029" xr:uid="{00000000-0005-0000-0000-00003C0E0000}"/>
    <cellStyle name="Comma 65" xfId="725" xr:uid="{00000000-0005-0000-0000-00003D0E0000}"/>
    <cellStyle name="Comma 65 2" xfId="726" xr:uid="{00000000-0005-0000-0000-00003E0E0000}"/>
    <cellStyle name="Comma 65 2 2" xfId="4722" xr:uid="{00000000-0005-0000-0000-00003F0E0000}"/>
    <cellStyle name="Comma 65 2 2 2" xfId="6031" xr:uid="{00000000-0005-0000-0000-0000400E0000}"/>
    <cellStyle name="Comma 65 3" xfId="4721" xr:uid="{00000000-0005-0000-0000-0000410E0000}"/>
    <cellStyle name="Comma 65 3 2" xfId="6030" xr:uid="{00000000-0005-0000-0000-0000420E0000}"/>
    <cellStyle name="Comma 66" xfId="727" xr:uid="{00000000-0005-0000-0000-0000430E0000}"/>
    <cellStyle name="Comma 66 2" xfId="4723" xr:uid="{00000000-0005-0000-0000-0000440E0000}"/>
    <cellStyle name="Comma 66 2 2" xfId="6032" xr:uid="{00000000-0005-0000-0000-0000450E0000}"/>
    <cellStyle name="Comma 67" xfId="728" xr:uid="{00000000-0005-0000-0000-0000460E0000}"/>
    <cellStyle name="Comma 67 2" xfId="729" xr:uid="{00000000-0005-0000-0000-0000470E0000}"/>
    <cellStyle name="Comma 67 2 2" xfId="4725" xr:uid="{00000000-0005-0000-0000-0000480E0000}"/>
    <cellStyle name="Comma 67 2 2 2" xfId="6034" xr:uid="{00000000-0005-0000-0000-0000490E0000}"/>
    <cellStyle name="Comma 67 3" xfId="4724" xr:uid="{00000000-0005-0000-0000-00004A0E0000}"/>
    <cellStyle name="Comma 67 3 2" xfId="6033" xr:uid="{00000000-0005-0000-0000-00004B0E0000}"/>
    <cellStyle name="Comma 68" xfId="730" xr:uid="{00000000-0005-0000-0000-00004C0E0000}"/>
    <cellStyle name="Comma 68 2" xfId="731" xr:uid="{00000000-0005-0000-0000-00004D0E0000}"/>
    <cellStyle name="Comma 68 2 2" xfId="4727" xr:uid="{00000000-0005-0000-0000-00004E0E0000}"/>
    <cellStyle name="Comma 68 2 2 2" xfId="6036" xr:uid="{00000000-0005-0000-0000-00004F0E0000}"/>
    <cellStyle name="Comma 68 3" xfId="4726" xr:uid="{00000000-0005-0000-0000-0000500E0000}"/>
    <cellStyle name="Comma 68 3 2" xfId="6035" xr:uid="{00000000-0005-0000-0000-0000510E0000}"/>
    <cellStyle name="Comma 69" xfId="732" xr:uid="{00000000-0005-0000-0000-0000520E0000}"/>
    <cellStyle name="Comma 69 2" xfId="733" xr:uid="{00000000-0005-0000-0000-0000530E0000}"/>
    <cellStyle name="Comma 69 2 2" xfId="4729" xr:uid="{00000000-0005-0000-0000-0000540E0000}"/>
    <cellStyle name="Comma 69 2 2 2" xfId="6038" xr:uid="{00000000-0005-0000-0000-0000550E0000}"/>
    <cellStyle name="Comma 69 3" xfId="4728" xr:uid="{00000000-0005-0000-0000-0000560E0000}"/>
    <cellStyle name="Comma 69 3 2" xfId="6037" xr:uid="{00000000-0005-0000-0000-0000570E0000}"/>
    <cellStyle name="Comma 7" xfId="734" xr:uid="{00000000-0005-0000-0000-0000580E0000}"/>
    <cellStyle name="Comma 7 10" xfId="735" xr:uid="{00000000-0005-0000-0000-0000590E0000}"/>
    <cellStyle name="Comma 7 10 2" xfId="4731" xr:uid="{00000000-0005-0000-0000-00005A0E0000}"/>
    <cellStyle name="Comma 7 10 2 2" xfId="6040" xr:uid="{00000000-0005-0000-0000-00005B0E0000}"/>
    <cellStyle name="Comma 7 11" xfId="736" xr:uid="{00000000-0005-0000-0000-00005C0E0000}"/>
    <cellStyle name="Comma 7 11 2" xfId="4732" xr:uid="{00000000-0005-0000-0000-00005D0E0000}"/>
    <cellStyle name="Comma 7 11 2 2" xfId="6041" xr:uid="{00000000-0005-0000-0000-00005E0E0000}"/>
    <cellStyle name="Comma 7 12" xfId="737" xr:uid="{00000000-0005-0000-0000-00005F0E0000}"/>
    <cellStyle name="Comma 7 12 2" xfId="4733" xr:uid="{00000000-0005-0000-0000-0000600E0000}"/>
    <cellStyle name="Comma 7 12 2 2" xfId="6042" xr:uid="{00000000-0005-0000-0000-0000610E0000}"/>
    <cellStyle name="Comma 7 13" xfId="738" xr:uid="{00000000-0005-0000-0000-0000620E0000}"/>
    <cellStyle name="Comma 7 13 2" xfId="4734" xr:uid="{00000000-0005-0000-0000-0000630E0000}"/>
    <cellStyle name="Comma 7 13 2 2" xfId="6043" xr:uid="{00000000-0005-0000-0000-0000640E0000}"/>
    <cellStyle name="Comma 7 14" xfId="739" xr:uid="{00000000-0005-0000-0000-0000650E0000}"/>
    <cellStyle name="Comma 7 14 2" xfId="4735" xr:uid="{00000000-0005-0000-0000-0000660E0000}"/>
    <cellStyle name="Comma 7 14 2 2" xfId="6044" xr:uid="{00000000-0005-0000-0000-0000670E0000}"/>
    <cellStyle name="Comma 7 15" xfId="740" xr:uid="{00000000-0005-0000-0000-0000680E0000}"/>
    <cellStyle name="Comma 7 15 2" xfId="4736" xr:uid="{00000000-0005-0000-0000-0000690E0000}"/>
    <cellStyle name="Comma 7 15 2 2" xfId="6045" xr:uid="{00000000-0005-0000-0000-00006A0E0000}"/>
    <cellStyle name="Comma 7 16" xfId="741" xr:uid="{00000000-0005-0000-0000-00006B0E0000}"/>
    <cellStyle name="Comma 7 16 2" xfId="4737" xr:uid="{00000000-0005-0000-0000-00006C0E0000}"/>
    <cellStyle name="Comma 7 16 2 2" xfId="6046" xr:uid="{00000000-0005-0000-0000-00006D0E0000}"/>
    <cellStyle name="Comma 7 17" xfId="742" xr:uid="{00000000-0005-0000-0000-00006E0E0000}"/>
    <cellStyle name="Comma 7 17 2" xfId="4738" xr:uid="{00000000-0005-0000-0000-00006F0E0000}"/>
    <cellStyle name="Comma 7 17 2 2" xfId="6047" xr:uid="{00000000-0005-0000-0000-0000700E0000}"/>
    <cellStyle name="Comma 7 18" xfId="743" xr:uid="{00000000-0005-0000-0000-0000710E0000}"/>
    <cellStyle name="Comma 7 18 2" xfId="4739" xr:uid="{00000000-0005-0000-0000-0000720E0000}"/>
    <cellStyle name="Comma 7 18 2 2" xfId="6048" xr:uid="{00000000-0005-0000-0000-0000730E0000}"/>
    <cellStyle name="Comma 7 19" xfId="744" xr:uid="{00000000-0005-0000-0000-0000740E0000}"/>
    <cellStyle name="Comma 7 19 2" xfId="4740" xr:uid="{00000000-0005-0000-0000-0000750E0000}"/>
    <cellStyle name="Comma 7 19 2 2" xfId="6049" xr:uid="{00000000-0005-0000-0000-0000760E0000}"/>
    <cellStyle name="Comma 7 2" xfId="745" xr:uid="{00000000-0005-0000-0000-0000770E0000}"/>
    <cellStyle name="Comma 7 2 2" xfId="4741" xr:uid="{00000000-0005-0000-0000-0000780E0000}"/>
    <cellStyle name="Comma 7 2 2 2" xfId="6050" xr:uid="{00000000-0005-0000-0000-0000790E0000}"/>
    <cellStyle name="Comma 7 20" xfId="746" xr:uid="{00000000-0005-0000-0000-00007A0E0000}"/>
    <cellStyle name="Comma 7 20 2" xfId="4742" xr:uid="{00000000-0005-0000-0000-00007B0E0000}"/>
    <cellStyle name="Comma 7 20 2 2" xfId="6051" xr:uid="{00000000-0005-0000-0000-00007C0E0000}"/>
    <cellStyle name="Comma 7 21" xfId="747" xr:uid="{00000000-0005-0000-0000-00007D0E0000}"/>
    <cellStyle name="Comma 7 21 2" xfId="4743" xr:uid="{00000000-0005-0000-0000-00007E0E0000}"/>
    <cellStyle name="Comma 7 21 2 2" xfId="6052" xr:uid="{00000000-0005-0000-0000-00007F0E0000}"/>
    <cellStyle name="Comma 7 22" xfId="748" xr:uid="{00000000-0005-0000-0000-0000800E0000}"/>
    <cellStyle name="Comma 7 22 2" xfId="4744" xr:uid="{00000000-0005-0000-0000-0000810E0000}"/>
    <cellStyle name="Comma 7 22 2 2" xfId="6053" xr:uid="{00000000-0005-0000-0000-0000820E0000}"/>
    <cellStyle name="Comma 7 23" xfId="749" xr:uid="{00000000-0005-0000-0000-0000830E0000}"/>
    <cellStyle name="Comma 7 23 2" xfId="4745" xr:uid="{00000000-0005-0000-0000-0000840E0000}"/>
    <cellStyle name="Comma 7 23 2 2" xfId="6054" xr:uid="{00000000-0005-0000-0000-0000850E0000}"/>
    <cellStyle name="Comma 7 24" xfId="750" xr:uid="{00000000-0005-0000-0000-0000860E0000}"/>
    <cellStyle name="Comma 7 24 2" xfId="4746" xr:uid="{00000000-0005-0000-0000-0000870E0000}"/>
    <cellStyle name="Comma 7 24 2 2" xfId="6055" xr:uid="{00000000-0005-0000-0000-0000880E0000}"/>
    <cellStyle name="Comma 7 25" xfId="751" xr:uid="{00000000-0005-0000-0000-0000890E0000}"/>
    <cellStyle name="Comma 7 25 2" xfId="4747" xr:uid="{00000000-0005-0000-0000-00008A0E0000}"/>
    <cellStyle name="Comma 7 25 2 2" xfId="6056" xr:uid="{00000000-0005-0000-0000-00008B0E0000}"/>
    <cellStyle name="Comma 7 26" xfId="752" xr:uid="{00000000-0005-0000-0000-00008C0E0000}"/>
    <cellStyle name="Comma 7 26 2" xfId="4748" xr:uid="{00000000-0005-0000-0000-00008D0E0000}"/>
    <cellStyle name="Comma 7 26 2 2" xfId="6057" xr:uid="{00000000-0005-0000-0000-00008E0E0000}"/>
    <cellStyle name="Comma 7 27" xfId="753" xr:uid="{00000000-0005-0000-0000-00008F0E0000}"/>
    <cellStyle name="Comma 7 27 2" xfId="4749" xr:uid="{00000000-0005-0000-0000-0000900E0000}"/>
    <cellStyle name="Comma 7 27 2 2" xfId="6058" xr:uid="{00000000-0005-0000-0000-0000910E0000}"/>
    <cellStyle name="Comma 7 28" xfId="754" xr:uid="{00000000-0005-0000-0000-0000920E0000}"/>
    <cellStyle name="Comma 7 28 2" xfId="4750" xr:uid="{00000000-0005-0000-0000-0000930E0000}"/>
    <cellStyle name="Comma 7 28 2 2" xfId="6059" xr:uid="{00000000-0005-0000-0000-0000940E0000}"/>
    <cellStyle name="Comma 7 29" xfId="755" xr:uid="{00000000-0005-0000-0000-0000950E0000}"/>
    <cellStyle name="Comma 7 29 2" xfId="4751" xr:uid="{00000000-0005-0000-0000-0000960E0000}"/>
    <cellStyle name="Comma 7 29 2 2" xfId="6060" xr:uid="{00000000-0005-0000-0000-0000970E0000}"/>
    <cellStyle name="Comma 7 3" xfId="756" xr:uid="{00000000-0005-0000-0000-0000980E0000}"/>
    <cellStyle name="Comma 7 3 2" xfId="4752" xr:uid="{00000000-0005-0000-0000-0000990E0000}"/>
    <cellStyle name="Comma 7 3 2 2" xfId="6061" xr:uid="{00000000-0005-0000-0000-00009A0E0000}"/>
    <cellStyle name="Comma 7 30" xfId="757" xr:uid="{00000000-0005-0000-0000-00009B0E0000}"/>
    <cellStyle name="Comma 7 30 2" xfId="4753" xr:uid="{00000000-0005-0000-0000-00009C0E0000}"/>
    <cellStyle name="Comma 7 30 2 2" xfId="6062" xr:uid="{00000000-0005-0000-0000-00009D0E0000}"/>
    <cellStyle name="Comma 7 31" xfId="758" xr:uid="{00000000-0005-0000-0000-00009E0E0000}"/>
    <cellStyle name="Comma 7 31 2" xfId="4754" xr:uid="{00000000-0005-0000-0000-00009F0E0000}"/>
    <cellStyle name="Comma 7 31 2 2" xfId="6063" xr:uid="{00000000-0005-0000-0000-0000A00E0000}"/>
    <cellStyle name="Comma 7 32" xfId="759" xr:uid="{00000000-0005-0000-0000-0000A10E0000}"/>
    <cellStyle name="Comma 7 32 2" xfId="4755" xr:uid="{00000000-0005-0000-0000-0000A20E0000}"/>
    <cellStyle name="Comma 7 32 2 2" xfId="6064" xr:uid="{00000000-0005-0000-0000-0000A30E0000}"/>
    <cellStyle name="Comma 7 33" xfId="760" xr:uid="{00000000-0005-0000-0000-0000A40E0000}"/>
    <cellStyle name="Comma 7 33 2" xfId="4756" xr:uid="{00000000-0005-0000-0000-0000A50E0000}"/>
    <cellStyle name="Comma 7 33 2 2" xfId="6065" xr:uid="{00000000-0005-0000-0000-0000A60E0000}"/>
    <cellStyle name="Comma 7 34" xfId="761" xr:uid="{00000000-0005-0000-0000-0000A70E0000}"/>
    <cellStyle name="Comma 7 34 2" xfId="4757" xr:uid="{00000000-0005-0000-0000-0000A80E0000}"/>
    <cellStyle name="Comma 7 34 2 2" xfId="6066" xr:uid="{00000000-0005-0000-0000-0000A90E0000}"/>
    <cellStyle name="Comma 7 35" xfId="762" xr:uid="{00000000-0005-0000-0000-0000AA0E0000}"/>
    <cellStyle name="Comma 7 35 2" xfId="4758" xr:uid="{00000000-0005-0000-0000-0000AB0E0000}"/>
    <cellStyle name="Comma 7 35 2 2" xfId="6067" xr:uid="{00000000-0005-0000-0000-0000AC0E0000}"/>
    <cellStyle name="Comma 7 36" xfId="763" xr:uid="{00000000-0005-0000-0000-0000AD0E0000}"/>
    <cellStyle name="Comma 7 36 2" xfId="4759" xr:uid="{00000000-0005-0000-0000-0000AE0E0000}"/>
    <cellStyle name="Comma 7 36 2 2" xfId="6068" xr:uid="{00000000-0005-0000-0000-0000AF0E0000}"/>
    <cellStyle name="Comma 7 37" xfId="764" xr:uid="{00000000-0005-0000-0000-0000B00E0000}"/>
    <cellStyle name="Comma 7 37 2" xfId="4760" xr:uid="{00000000-0005-0000-0000-0000B10E0000}"/>
    <cellStyle name="Comma 7 37 2 2" xfId="6069" xr:uid="{00000000-0005-0000-0000-0000B20E0000}"/>
    <cellStyle name="Comma 7 38" xfId="765" xr:uid="{00000000-0005-0000-0000-0000B30E0000}"/>
    <cellStyle name="Comma 7 38 2" xfId="4761" xr:uid="{00000000-0005-0000-0000-0000B40E0000}"/>
    <cellStyle name="Comma 7 38 2 2" xfId="6070" xr:uid="{00000000-0005-0000-0000-0000B50E0000}"/>
    <cellStyle name="Comma 7 39" xfId="766" xr:uid="{00000000-0005-0000-0000-0000B60E0000}"/>
    <cellStyle name="Comma 7 39 2" xfId="4762" xr:uid="{00000000-0005-0000-0000-0000B70E0000}"/>
    <cellStyle name="Comma 7 39 2 2" xfId="6071" xr:uid="{00000000-0005-0000-0000-0000B80E0000}"/>
    <cellStyle name="Comma 7 4" xfId="767" xr:uid="{00000000-0005-0000-0000-0000B90E0000}"/>
    <cellStyle name="Comma 7 4 2" xfId="4763" xr:uid="{00000000-0005-0000-0000-0000BA0E0000}"/>
    <cellStyle name="Comma 7 4 2 2" xfId="6072" xr:uid="{00000000-0005-0000-0000-0000BB0E0000}"/>
    <cellStyle name="Comma 7 40" xfId="768" xr:uid="{00000000-0005-0000-0000-0000BC0E0000}"/>
    <cellStyle name="Comma 7 40 2" xfId="4764" xr:uid="{00000000-0005-0000-0000-0000BD0E0000}"/>
    <cellStyle name="Comma 7 40 2 2" xfId="6073" xr:uid="{00000000-0005-0000-0000-0000BE0E0000}"/>
    <cellStyle name="Comma 7 41" xfId="769" xr:uid="{00000000-0005-0000-0000-0000BF0E0000}"/>
    <cellStyle name="Comma 7 41 2" xfId="4765" xr:uid="{00000000-0005-0000-0000-0000C00E0000}"/>
    <cellStyle name="Comma 7 41 2 2" xfId="6074" xr:uid="{00000000-0005-0000-0000-0000C10E0000}"/>
    <cellStyle name="Comma 7 42" xfId="770" xr:uid="{00000000-0005-0000-0000-0000C20E0000}"/>
    <cellStyle name="Comma 7 42 2" xfId="4766" xr:uid="{00000000-0005-0000-0000-0000C30E0000}"/>
    <cellStyle name="Comma 7 42 2 2" xfId="6075" xr:uid="{00000000-0005-0000-0000-0000C40E0000}"/>
    <cellStyle name="Comma 7 43" xfId="771" xr:uid="{00000000-0005-0000-0000-0000C50E0000}"/>
    <cellStyle name="Comma 7 43 2" xfId="4767" xr:uid="{00000000-0005-0000-0000-0000C60E0000}"/>
    <cellStyle name="Comma 7 43 2 2" xfId="6076" xr:uid="{00000000-0005-0000-0000-0000C70E0000}"/>
    <cellStyle name="Comma 7 44" xfId="772" xr:uid="{00000000-0005-0000-0000-0000C80E0000}"/>
    <cellStyle name="Comma 7 44 2" xfId="4768" xr:uid="{00000000-0005-0000-0000-0000C90E0000}"/>
    <cellStyle name="Comma 7 44 2 2" xfId="6077" xr:uid="{00000000-0005-0000-0000-0000CA0E0000}"/>
    <cellStyle name="Comma 7 45" xfId="773" xr:uid="{00000000-0005-0000-0000-0000CB0E0000}"/>
    <cellStyle name="Comma 7 45 2" xfId="4769" xr:uid="{00000000-0005-0000-0000-0000CC0E0000}"/>
    <cellStyle name="Comma 7 45 2 2" xfId="6078" xr:uid="{00000000-0005-0000-0000-0000CD0E0000}"/>
    <cellStyle name="Comma 7 46" xfId="774" xr:uid="{00000000-0005-0000-0000-0000CE0E0000}"/>
    <cellStyle name="Comma 7 46 2" xfId="4770" xr:uid="{00000000-0005-0000-0000-0000CF0E0000}"/>
    <cellStyle name="Comma 7 46 2 2" xfId="6079" xr:uid="{00000000-0005-0000-0000-0000D00E0000}"/>
    <cellStyle name="Comma 7 47" xfId="775" xr:uid="{00000000-0005-0000-0000-0000D10E0000}"/>
    <cellStyle name="Comma 7 47 2" xfId="4771" xr:uid="{00000000-0005-0000-0000-0000D20E0000}"/>
    <cellStyle name="Comma 7 47 2 2" xfId="6080" xr:uid="{00000000-0005-0000-0000-0000D30E0000}"/>
    <cellStyle name="Comma 7 48" xfId="776" xr:uid="{00000000-0005-0000-0000-0000D40E0000}"/>
    <cellStyle name="Comma 7 48 2" xfId="4772" xr:uid="{00000000-0005-0000-0000-0000D50E0000}"/>
    <cellStyle name="Comma 7 48 2 2" xfId="6081" xr:uid="{00000000-0005-0000-0000-0000D60E0000}"/>
    <cellStyle name="Comma 7 49" xfId="777" xr:uid="{00000000-0005-0000-0000-0000D70E0000}"/>
    <cellStyle name="Comma 7 49 2" xfId="4773" xr:uid="{00000000-0005-0000-0000-0000D80E0000}"/>
    <cellStyle name="Comma 7 49 2 2" xfId="6082" xr:uid="{00000000-0005-0000-0000-0000D90E0000}"/>
    <cellStyle name="Comma 7 5" xfId="778" xr:uid="{00000000-0005-0000-0000-0000DA0E0000}"/>
    <cellStyle name="Comma 7 5 2" xfId="4774" xr:uid="{00000000-0005-0000-0000-0000DB0E0000}"/>
    <cellStyle name="Comma 7 5 2 2" xfId="6083" xr:uid="{00000000-0005-0000-0000-0000DC0E0000}"/>
    <cellStyle name="Comma 7 50" xfId="779" xr:uid="{00000000-0005-0000-0000-0000DD0E0000}"/>
    <cellStyle name="Comma 7 50 2" xfId="4775" xr:uid="{00000000-0005-0000-0000-0000DE0E0000}"/>
    <cellStyle name="Comma 7 50 2 2" xfId="6084" xr:uid="{00000000-0005-0000-0000-0000DF0E0000}"/>
    <cellStyle name="Comma 7 51" xfId="780" xr:uid="{00000000-0005-0000-0000-0000E00E0000}"/>
    <cellStyle name="Comma 7 51 2" xfId="4776" xr:uid="{00000000-0005-0000-0000-0000E10E0000}"/>
    <cellStyle name="Comma 7 51 2 2" xfId="6085" xr:uid="{00000000-0005-0000-0000-0000E20E0000}"/>
    <cellStyle name="Comma 7 52" xfId="781" xr:uid="{00000000-0005-0000-0000-0000E30E0000}"/>
    <cellStyle name="Comma 7 52 2" xfId="4777" xr:uid="{00000000-0005-0000-0000-0000E40E0000}"/>
    <cellStyle name="Comma 7 52 2 2" xfId="6086" xr:uid="{00000000-0005-0000-0000-0000E50E0000}"/>
    <cellStyle name="Comma 7 53" xfId="782" xr:uid="{00000000-0005-0000-0000-0000E60E0000}"/>
    <cellStyle name="Comma 7 53 2" xfId="4778" xr:uid="{00000000-0005-0000-0000-0000E70E0000}"/>
    <cellStyle name="Comma 7 53 2 2" xfId="6087" xr:uid="{00000000-0005-0000-0000-0000E80E0000}"/>
    <cellStyle name="Comma 7 54" xfId="783" xr:uid="{00000000-0005-0000-0000-0000E90E0000}"/>
    <cellStyle name="Comma 7 54 2" xfId="4779" xr:uid="{00000000-0005-0000-0000-0000EA0E0000}"/>
    <cellStyle name="Comma 7 54 2 2" xfId="6088" xr:uid="{00000000-0005-0000-0000-0000EB0E0000}"/>
    <cellStyle name="Comma 7 55" xfId="784" xr:uid="{00000000-0005-0000-0000-0000EC0E0000}"/>
    <cellStyle name="Comma 7 55 2" xfId="4780" xr:uid="{00000000-0005-0000-0000-0000ED0E0000}"/>
    <cellStyle name="Comma 7 55 2 2" xfId="6089" xr:uid="{00000000-0005-0000-0000-0000EE0E0000}"/>
    <cellStyle name="Comma 7 56" xfId="785" xr:uid="{00000000-0005-0000-0000-0000EF0E0000}"/>
    <cellStyle name="Comma 7 56 2" xfId="4781" xr:uid="{00000000-0005-0000-0000-0000F00E0000}"/>
    <cellStyle name="Comma 7 56 2 2" xfId="6090" xr:uid="{00000000-0005-0000-0000-0000F10E0000}"/>
    <cellStyle name="Comma 7 57" xfId="786" xr:uid="{00000000-0005-0000-0000-0000F20E0000}"/>
    <cellStyle name="Comma 7 57 2" xfId="4782" xr:uid="{00000000-0005-0000-0000-0000F30E0000}"/>
    <cellStyle name="Comma 7 57 2 2" xfId="6091" xr:uid="{00000000-0005-0000-0000-0000F40E0000}"/>
    <cellStyle name="Comma 7 58" xfId="787" xr:uid="{00000000-0005-0000-0000-0000F50E0000}"/>
    <cellStyle name="Comma 7 58 2" xfId="4783" xr:uid="{00000000-0005-0000-0000-0000F60E0000}"/>
    <cellStyle name="Comma 7 58 2 2" xfId="6092" xr:uid="{00000000-0005-0000-0000-0000F70E0000}"/>
    <cellStyle name="Comma 7 59" xfId="788" xr:uid="{00000000-0005-0000-0000-0000F80E0000}"/>
    <cellStyle name="Comma 7 59 2" xfId="4784" xr:uid="{00000000-0005-0000-0000-0000F90E0000}"/>
    <cellStyle name="Comma 7 59 2 2" xfId="6093" xr:uid="{00000000-0005-0000-0000-0000FA0E0000}"/>
    <cellStyle name="Comma 7 6" xfId="789" xr:uid="{00000000-0005-0000-0000-0000FB0E0000}"/>
    <cellStyle name="Comma 7 6 2" xfId="4785" xr:uid="{00000000-0005-0000-0000-0000FC0E0000}"/>
    <cellStyle name="Comma 7 6 2 2" xfId="6094" xr:uid="{00000000-0005-0000-0000-0000FD0E0000}"/>
    <cellStyle name="Comma 7 60" xfId="790" xr:uid="{00000000-0005-0000-0000-0000FE0E0000}"/>
    <cellStyle name="Comma 7 60 2" xfId="4786" xr:uid="{00000000-0005-0000-0000-0000FF0E0000}"/>
    <cellStyle name="Comma 7 60 2 2" xfId="6095" xr:uid="{00000000-0005-0000-0000-0000000F0000}"/>
    <cellStyle name="Comma 7 61" xfId="791" xr:uid="{00000000-0005-0000-0000-0000010F0000}"/>
    <cellStyle name="Comma 7 61 2" xfId="4787" xr:uid="{00000000-0005-0000-0000-0000020F0000}"/>
    <cellStyle name="Comma 7 61 2 2" xfId="6096" xr:uid="{00000000-0005-0000-0000-0000030F0000}"/>
    <cellStyle name="Comma 7 62" xfId="1744" xr:uid="{00000000-0005-0000-0000-0000040F0000}"/>
    <cellStyle name="Comma 7 62 2" xfId="4874" xr:uid="{00000000-0005-0000-0000-0000050F0000}"/>
    <cellStyle name="Comma 7 62 2 2" xfId="6183" xr:uid="{00000000-0005-0000-0000-0000060F0000}"/>
    <cellStyle name="Comma 7 63" xfId="2572" xr:uid="{00000000-0005-0000-0000-0000070F0000}"/>
    <cellStyle name="Comma 7 63 2" xfId="5120" xr:uid="{00000000-0005-0000-0000-0000080F0000}"/>
    <cellStyle name="Comma 7 63 2 2" xfId="6428" xr:uid="{00000000-0005-0000-0000-0000090F0000}"/>
    <cellStyle name="Comma 7 64" xfId="1620" xr:uid="{00000000-0005-0000-0000-00000A0F0000}"/>
    <cellStyle name="Comma 7 64 2" xfId="4831" xr:uid="{00000000-0005-0000-0000-00000B0F0000}"/>
    <cellStyle name="Comma 7 64 2 2" xfId="6140" xr:uid="{00000000-0005-0000-0000-00000C0F0000}"/>
    <cellStyle name="Comma 7 65" xfId="3705" xr:uid="{00000000-0005-0000-0000-00000D0F0000}"/>
    <cellStyle name="Comma 7 65 2" xfId="5501" xr:uid="{00000000-0005-0000-0000-00000E0F0000}"/>
    <cellStyle name="Comma 7 66" xfId="4730" xr:uid="{00000000-0005-0000-0000-00000F0F0000}"/>
    <cellStyle name="Comma 7 66 2" xfId="6039" xr:uid="{00000000-0005-0000-0000-0000100F0000}"/>
    <cellStyle name="Comma 7 7" xfId="792" xr:uid="{00000000-0005-0000-0000-0000110F0000}"/>
    <cellStyle name="Comma 7 7 2" xfId="4788" xr:uid="{00000000-0005-0000-0000-0000120F0000}"/>
    <cellStyle name="Comma 7 7 2 2" xfId="6097" xr:uid="{00000000-0005-0000-0000-0000130F0000}"/>
    <cellStyle name="Comma 7 8" xfId="793" xr:uid="{00000000-0005-0000-0000-0000140F0000}"/>
    <cellStyle name="Comma 7 8 2" xfId="4789" xr:uid="{00000000-0005-0000-0000-0000150F0000}"/>
    <cellStyle name="Comma 7 8 2 2" xfId="6098" xr:uid="{00000000-0005-0000-0000-0000160F0000}"/>
    <cellStyle name="Comma 7 9" xfId="794" xr:uid="{00000000-0005-0000-0000-0000170F0000}"/>
    <cellStyle name="Comma 7 9 2" xfId="4790" xr:uid="{00000000-0005-0000-0000-0000180F0000}"/>
    <cellStyle name="Comma 7 9 2 2" xfId="6099" xr:uid="{00000000-0005-0000-0000-0000190F0000}"/>
    <cellStyle name="Comma 70" xfId="795" xr:uid="{00000000-0005-0000-0000-00001A0F0000}"/>
    <cellStyle name="Comma 70 2" xfId="4791" xr:uid="{00000000-0005-0000-0000-00001B0F0000}"/>
    <cellStyle name="Comma 70 2 2" xfId="6100" xr:uid="{00000000-0005-0000-0000-00001C0F0000}"/>
    <cellStyle name="Comma 71" xfId="796" xr:uid="{00000000-0005-0000-0000-00001D0F0000}"/>
    <cellStyle name="Comma 71 2" xfId="4792" xr:uid="{00000000-0005-0000-0000-00001E0F0000}"/>
    <cellStyle name="Comma 71 2 2" xfId="6101" xr:uid="{00000000-0005-0000-0000-00001F0F0000}"/>
    <cellStyle name="Comma 72" xfId="797" xr:uid="{00000000-0005-0000-0000-0000200F0000}"/>
    <cellStyle name="Comma 72 2" xfId="4793" xr:uid="{00000000-0005-0000-0000-0000210F0000}"/>
    <cellStyle name="Comma 72 2 2" xfId="6102" xr:uid="{00000000-0005-0000-0000-0000220F0000}"/>
    <cellStyle name="Comma 73" xfId="798" xr:uid="{00000000-0005-0000-0000-0000230F0000}"/>
    <cellStyle name="Comma 73 2" xfId="4794" xr:uid="{00000000-0005-0000-0000-0000240F0000}"/>
    <cellStyle name="Comma 73 2 2" xfId="6103" xr:uid="{00000000-0005-0000-0000-0000250F0000}"/>
    <cellStyle name="Comma 74" xfId="799" xr:uid="{00000000-0005-0000-0000-0000260F0000}"/>
    <cellStyle name="Comma 74 2" xfId="4795" xr:uid="{00000000-0005-0000-0000-0000270F0000}"/>
    <cellStyle name="Comma 74 2 2" xfId="6104" xr:uid="{00000000-0005-0000-0000-0000280F0000}"/>
    <cellStyle name="Comma 75" xfId="800" xr:uid="{00000000-0005-0000-0000-0000290F0000}"/>
    <cellStyle name="Comma 75 2" xfId="4796" xr:uid="{00000000-0005-0000-0000-00002A0F0000}"/>
    <cellStyle name="Comma 75 2 2" xfId="6105" xr:uid="{00000000-0005-0000-0000-00002B0F0000}"/>
    <cellStyle name="Comma 76" xfId="801" xr:uid="{00000000-0005-0000-0000-00002C0F0000}"/>
    <cellStyle name="Comma 76 2" xfId="4797" xr:uid="{00000000-0005-0000-0000-00002D0F0000}"/>
    <cellStyle name="Comma 76 2 2" xfId="6106" xr:uid="{00000000-0005-0000-0000-00002E0F0000}"/>
    <cellStyle name="Comma 77" xfId="802" xr:uid="{00000000-0005-0000-0000-00002F0F0000}"/>
    <cellStyle name="Comma 77 2" xfId="4798" xr:uid="{00000000-0005-0000-0000-0000300F0000}"/>
    <cellStyle name="Comma 77 2 2" xfId="6107" xr:uid="{00000000-0005-0000-0000-0000310F0000}"/>
    <cellStyle name="Comma 78" xfId="284" xr:uid="{00000000-0005-0000-0000-0000320F0000}"/>
    <cellStyle name="Comma 79" xfId="1623" xr:uid="{00000000-0005-0000-0000-0000330F0000}"/>
    <cellStyle name="Comma 79 2" xfId="1942" xr:uid="{00000000-0005-0000-0000-0000340F0000}"/>
    <cellStyle name="Comma 79 2 2" xfId="2893" xr:uid="{00000000-0005-0000-0000-0000350F0000}"/>
    <cellStyle name="Comma 79 2 2 2" xfId="5254" xr:uid="{00000000-0005-0000-0000-0000360F0000}"/>
    <cellStyle name="Comma 79 2 2 2 2" xfId="6562" xr:uid="{00000000-0005-0000-0000-0000370F0000}"/>
    <cellStyle name="Comma 79 2 3" xfId="4973" xr:uid="{00000000-0005-0000-0000-0000380F0000}"/>
    <cellStyle name="Comma 79 2 3 2" xfId="6281" xr:uid="{00000000-0005-0000-0000-0000390F0000}"/>
    <cellStyle name="Comma 79 3" xfId="2093" xr:uid="{00000000-0005-0000-0000-00003A0F0000}"/>
    <cellStyle name="Comma 79 3 2" xfId="4979" xr:uid="{00000000-0005-0000-0000-00003B0F0000}"/>
    <cellStyle name="Comma 79 3 2 2" xfId="6287" xr:uid="{00000000-0005-0000-0000-00003C0F0000}"/>
    <cellStyle name="Comma 79 4" xfId="2575" xr:uid="{00000000-0005-0000-0000-00003D0F0000}"/>
    <cellStyle name="Comma 79 4 2" xfId="5121" xr:uid="{00000000-0005-0000-0000-00003E0F0000}"/>
    <cellStyle name="Comma 79 4 2 2" xfId="6429" xr:uid="{00000000-0005-0000-0000-00003F0F0000}"/>
    <cellStyle name="Comma 79 5" xfId="4832" xr:uid="{00000000-0005-0000-0000-0000400F0000}"/>
    <cellStyle name="Comma 79 5 2" xfId="6141" xr:uid="{00000000-0005-0000-0000-0000410F0000}"/>
    <cellStyle name="Comma 8" xfId="803" xr:uid="{00000000-0005-0000-0000-0000420F0000}"/>
    <cellStyle name="Comma 8 2" xfId="804" xr:uid="{00000000-0005-0000-0000-0000430F0000}"/>
    <cellStyle name="Comma 8 2 2" xfId="4800" xr:uid="{00000000-0005-0000-0000-0000440F0000}"/>
    <cellStyle name="Comma 8 2 2 2" xfId="6109" xr:uid="{00000000-0005-0000-0000-0000450F0000}"/>
    <cellStyle name="Comma 8 3" xfId="805" xr:uid="{00000000-0005-0000-0000-0000460F0000}"/>
    <cellStyle name="Comma 8 3 2" xfId="4801" xr:uid="{00000000-0005-0000-0000-0000470F0000}"/>
    <cellStyle name="Comma 8 3 2 2" xfId="6110" xr:uid="{00000000-0005-0000-0000-0000480F0000}"/>
    <cellStyle name="Comma 8 4" xfId="806" xr:uid="{00000000-0005-0000-0000-0000490F0000}"/>
    <cellStyle name="Comma 8 4 2" xfId="4802" xr:uid="{00000000-0005-0000-0000-00004A0F0000}"/>
    <cellStyle name="Comma 8 4 2 2" xfId="6111" xr:uid="{00000000-0005-0000-0000-00004B0F0000}"/>
    <cellStyle name="Comma 8 5" xfId="807" xr:uid="{00000000-0005-0000-0000-00004C0F0000}"/>
    <cellStyle name="Comma 8 5 2" xfId="4803" xr:uid="{00000000-0005-0000-0000-00004D0F0000}"/>
    <cellStyle name="Comma 8 5 2 2" xfId="6112" xr:uid="{00000000-0005-0000-0000-00004E0F0000}"/>
    <cellStyle name="Comma 8 6" xfId="808" xr:uid="{00000000-0005-0000-0000-00004F0F0000}"/>
    <cellStyle name="Comma 8 6 2" xfId="4804" xr:uid="{00000000-0005-0000-0000-0000500F0000}"/>
    <cellStyle name="Comma 8 6 2 2" xfId="6113" xr:uid="{00000000-0005-0000-0000-0000510F0000}"/>
    <cellStyle name="Comma 8 7" xfId="809" xr:uid="{00000000-0005-0000-0000-0000520F0000}"/>
    <cellStyle name="Comma 8 7 2" xfId="4805" xr:uid="{00000000-0005-0000-0000-0000530F0000}"/>
    <cellStyle name="Comma 8 7 2 2" xfId="6114" xr:uid="{00000000-0005-0000-0000-0000540F0000}"/>
    <cellStyle name="Comma 8 8" xfId="4799" xr:uid="{00000000-0005-0000-0000-0000550F0000}"/>
    <cellStyle name="Comma 8 8 2" xfId="6108" xr:uid="{00000000-0005-0000-0000-0000560F0000}"/>
    <cellStyle name="Comma 80" xfId="1753" xr:uid="{00000000-0005-0000-0000-0000570F0000}"/>
    <cellStyle name="Comma 80 2" xfId="2708" xr:uid="{00000000-0005-0000-0000-0000580F0000}"/>
    <cellStyle name="Comma 80 2 2" xfId="5161" xr:uid="{00000000-0005-0000-0000-0000590F0000}"/>
    <cellStyle name="Comma 80 2 2 2" xfId="6469" xr:uid="{00000000-0005-0000-0000-00005A0F0000}"/>
    <cellStyle name="Comma 80 3" xfId="4876" xr:uid="{00000000-0005-0000-0000-00005B0F0000}"/>
    <cellStyle name="Comma 80 3 2" xfId="6184" xr:uid="{00000000-0005-0000-0000-00005C0F0000}"/>
    <cellStyle name="Comma 81" xfId="2107" xr:uid="{00000000-0005-0000-0000-00005D0F0000}"/>
    <cellStyle name="Comma 81 2" xfId="3049" xr:uid="{00000000-0005-0000-0000-00005E0F0000}"/>
    <cellStyle name="Comma 81 2 2" xfId="5264" xr:uid="{00000000-0005-0000-0000-00005F0F0000}"/>
    <cellStyle name="Comma 81 2 2 2" xfId="6572" xr:uid="{00000000-0005-0000-0000-0000600F0000}"/>
    <cellStyle name="Comma 81 3" xfId="4984" xr:uid="{00000000-0005-0000-0000-0000610F0000}"/>
    <cellStyle name="Comma 81 3 2" xfId="6292" xr:uid="{00000000-0005-0000-0000-0000620F0000}"/>
    <cellStyle name="Comma 82" xfId="4241" xr:uid="{00000000-0005-0000-0000-0000630F0000}"/>
    <cellStyle name="Comma 82 2" xfId="5550" xr:uid="{00000000-0005-0000-0000-0000640F0000}"/>
    <cellStyle name="Comma 9" xfId="810" xr:uid="{00000000-0005-0000-0000-0000650F0000}"/>
    <cellStyle name="Comma 9 2" xfId="811" xr:uid="{00000000-0005-0000-0000-0000660F0000}"/>
    <cellStyle name="Comma 9 2 2" xfId="4807" xr:uid="{00000000-0005-0000-0000-0000670F0000}"/>
    <cellStyle name="Comma 9 2 2 2" xfId="6116" xr:uid="{00000000-0005-0000-0000-0000680F0000}"/>
    <cellStyle name="Comma 9 3" xfId="812" xr:uid="{00000000-0005-0000-0000-0000690F0000}"/>
    <cellStyle name="Comma 9 3 2" xfId="4808" xr:uid="{00000000-0005-0000-0000-00006A0F0000}"/>
    <cellStyle name="Comma 9 3 2 2" xfId="6117" xr:uid="{00000000-0005-0000-0000-00006B0F0000}"/>
    <cellStyle name="Comma 9 4" xfId="813" xr:uid="{00000000-0005-0000-0000-00006C0F0000}"/>
    <cellStyle name="Comma 9 4 2" xfId="4809" xr:uid="{00000000-0005-0000-0000-00006D0F0000}"/>
    <cellStyle name="Comma 9 4 2 2" xfId="6118" xr:uid="{00000000-0005-0000-0000-00006E0F0000}"/>
    <cellStyle name="Comma 9 5" xfId="814" xr:uid="{00000000-0005-0000-0000-00006F0F0000}"/>
    <cellStyle name="Comma 9 5 2" xfId="4810" xr:uid="{00000000-0005-0000-0000-0000700F0000}"/>
    <cellStyle name="Comma 9 5 2 2" xfId="6119" xr:uid="{00000000-0005-0000-0000-0000710F0000}"/>
    <cellStyle name="Comma 9 6" xfId="815" xr:uid="{00000000-0005-0000-0000-0000720F0000}"/>
    <cellStyle name="Comma 9 6 2" xfId="4811" xr:uid="{00000000-0005-0000-0000-0000730F0000}"/>
    <cellStyle name="Comma 9 6 2 2" xfId="6120" xr:uid="{00000000-0005-0000-0000-0000740F0000}"/>
    <cellStyle name="Comma 9 7" xfId="816" xr:uid="{00000000-0005-0000-0000-0000750F0000}"/>
    <cellStyle name="Comma 9 7 2" xfId="4812" xr:uid="{00000000-0005-0000-0000-0000760F0000}"/>
    <cellStyle name="Comma 9 7 2 2" xfId="6121" xr:uid="{00000000-0005-0000-0000-0000770F0000}"/>
    <cellStyle name="Comma 9 8" xfId="4806" xr:uid="{00000000-0005-0000-0000-0000780F0000}"/>
    <cellStyle name="Comma 9 8 2" xfId="6115" xr:uid="{00000000-0005-0000-0000-0000790F0000}"/>
    <cellStyle name="Comma0 - Modelo1" xfId="817" xr:uid="{00000000-0005-0000-0000-00007A0F0000}"/>
    <cellStyle name="Comma0 - Style1" xfId="818" xr:uid="{00000000-0005-0000-0000-00007B0F0000}"/>
    <cellStyle name="Comma1 - Modelo2" xfId="819" xr:uid="{00000000-0005-0000-0000-00007C0F0000}"/>
    <cellStyle name="Comma1 - Style2" xfId="820" xr:uid="{00000000-0005-0000-0000-00007D0F0000}"/>
    <cellStyle name="Currency 10" xfId="2074" xr:uid="{00000000-0005-0000-0000-00007E0F0000}"/>
    <cellStyle name="Currency 10 2" xfId="2095" xr:uid="{00000000-0005-0000-0000-00007F0F0000}"/>
    <cellStyle name="Currency 10 2 2" xfId="3037" xr:uid="{00000000-0005-0000-0000-0000800F0000}"/>
    <cellStyle name="Currency 10 2 2 2" xfId="5260" xr:uid="{00000000-0005-0000-0000-0000810F0000}"/>
    <cellStyle name="Currency 10 2 2 2 2" xfId="6568" xr:uid="{00000000-0005-0000-0000-0000820F0000}"/>
    <cellStyle name="Currency 10 2 3" xfId="4980" xr:uid="{00000000-0005-0000-0000-0000830F0000}"/>
    <cellStyle name="Currency 10 2 3 2" xfId="6288" xr:uid="{00000000-0005-0000-0000-0000840F0000}"/>
    <cellStyle name="Currency 10 3" xfId="3018" xr:uid="{00000000-0005-0000-0000-0000850F0000}"/>
    <cellStyle name="Currency 10 3 2" xfId="5255" xr:uid="{00000000-0005-0000-0000-0000860F0000}"/>
    <cellStyle name="Currency 10 3 2 2" xfId="6563" xr:uid="{00000000-0005-0000-0000-0000870F0000}"/>
    <cellStyle name="Currency 10 4" xfId="4974" xr:uid="{00000000-0005-0000-0000-0000880F0000}"/>
    <cellStyle name="Currency 10 4 2" xfId="6282" xr:uid="{00000000-0005-0000-0000-0000890F0000}"/>
    <cellStyle name="Currency 11" xfId="2097" xr:uid="{00000000-0005-0000-0000-00008A0F0000}"/>
    <cellStyle name="Currency 11 2" xfId="3039" xr:uid="{00000000-0005-0000-0000-00008B0F0000}"/>
    <cellStyle name="Currency 11 2 2" xfId="5261" xr:uid="{00000000-0005-0000-0000-00008C0F0000}"/>
    <cellStyle name="Currency 11 2 2 2" xfId="6569" xr:uid="{00000000-0005-0000-0000-00008D0F0000}"/>
    <cellStyle name="Currency 11 3" xfId="4981" xr:uid="{00000000-0005-0000-0000-00008E0F0000}"/>
    <cellStyle name="Currency 11 3 2" xfId="6289" xr:uid="{00000000-0005-0000-0000-00008F0F0000}"/>
    <cellStyle name="Currency 12" xfId="2101" xr:uid="{00000000-0005-0000-0000-0000900F0000}"/>
    <cellStyle name="Currency 12 2" xfId="3043" xr:uid="{00000000-0005-0000-0000-0000910F0000}"/>
    <cellStyle name="Currency 12 2 2" xfId="5262" xr:uid="{00000000-0005-0000-0000-0000920F0000}"/>
    <cellStyle name="Currency 12 2 2 2" xfId="6570" xr:uid="{00000000-0005-0000-0000-0000930F0000}"/>
    <cellStyle name="Currency 12 3" xfId="4982" xr:uid="{00000000-0005-0000-0000-0000940F0000}"/>
    <cellStyle name="Currency 12 3 2" xfId="6290" xr:uid="{00000000-0005-0000-0000-0000950F0000}"/>
    <cellStyle name="Currency 13" xfId="2103" xr:uid="{00000000-0005-0000-0000-0000960F0000}"/>
    <cellStyle name="Currency 13 2" xfId="3045" xr:uid="{00000000-0005-0000-0000-0000970F0000}"/>
    <cellStyle name="Currency 13 2 2" xfId="5263" xr:uid="{00000000-0005-0000-0000-0000980F0000}"/>
    <cellStyle name="Currency 13 2 2 2" xfId="6571" xr:uid="{00000000-0005-0000-0000-0000990F0000}"/>
    <cellStyle name="Currency 13 3" xfId="4983" xr:uid="{00000000-0005-0000-0000-00009A0F0000}"/>
    <cellStyle name="Currency 13 3 2" xfId="6291" xr:uid="{00000000-0005-0000-0000-00009B0F0000}"/>
    <cellStyle name="Currency 14" xfId="2449" xr:uid="{00000000-0005-0000-0000-00009C0F0000}"/>
    <cellStyle name="Currency 14 2" xfId="3354" xr:uid="{00000000-0005-0000-0000-00009D0F0000}"/>
    <cellStyle name="Currency 14 2 2" xfId="5357" xr:uid="{00000000-0005-0000-0000-00009E0F0000}"/>
    <cellStyle name="Currency 14 2 2 2" xfId="6665" xr:uid="{00000000-0005-0000-0000-00009F0F0000}"/>
    <cellStyle name="Currency 14 3" xfId="5082" xr:uid="{00000000-0005-0000-0000-0000A00F0000}"/>
    <cellStyle name="Currency 14 3 2" xfId="6390" xr:uid="{00000000-0005-0000-0000-0000A10F0000}"/>
    <cellStyle name="Currency 15" xfId="2452" xr:uid="{00000000-0005-0000-0000-0000A20F0000}"/>
    <cellStyle name="Currency 15 2" xfId="5083" xr:uid="{00000000-0005-0000-0000-0000A30F0000}"/>
    <cellStyle name="Currency 15 2 2" xfId="6391" xr:uid="{00000000-0005-0000-0000-0000A40F0000}"/>
    <cellStyle name="Currency 2" xfId="61" xr:uid="{00000000-0005-0000-0000-0000A50F0000}"/>
    <cellStyle name="Currency 2 2" xfId="821" xr:uid="{00000000-0005-0000-0000-0000A60F0000}"/>
    <cellStyle name="Currency 2 2 2" xfId="4813" xr:uid="{00000000-0005-0000-0000-0000A70F0000}"/>
    <cellStyle name="Currency 2 2 2 2" xfId="6122" xr:uid="{00000000-0005-0000-0000-0000A80F0000}"/>
    <cellStyle name="Currency 2 3" xfId="3706" xr:uid="{00000000-0005-0000-0000-0000A90F0000}"/>
    <cellStyle name="Currency 2 3 2" xfId="5502" xr:uid="{00000000-0005-0000-0000-0000AA0F0000}"/>
    <cellStyle name="Currency 2 4" xfId="4245" xr:uid="{00000000-0005-0000-0000-0000AB0F0000}"/>
    <cellStyle name="Currency 2 4 2" xfId="5554" xr:uid="{00000000-0005-0000-0000-0000AC0F0000}"/>
    <cellStyle name="Currency 3" xfId="59" xr:uid="{00000000-0005-0000-0000-0000AD0F0000}"/>
    <cellStyle name="Currency 3 2" xfId="822" xr:uid="{00000000-0005-0000-0000-0000AE0F0000}"/>
    <cellStyle name="Currency 3 2 2" xfId="4814" xr:uid="{00000000-0005-0000-0000-0000AF0F0000}"/>
    <cellStyle name="Currency 3 2 2 2" xfId="6123" xr:uid="{00000000-0005-0000-0000-0000B00F0000}"/>
    <cellStyle name="Currency 3 3" xfId="3707" xr:uid="{00000000-0005-0000-0000-0000B10F0000}"/>
    <cellStyle name="Currency 3 3 2" xfId="5503" xr:uid="{00000000-0005-0000-0000-0000B20F0000}"/>
    <cellStyle name="Currency 3 4" xfId="4244" xr:uid="{00000000-0005-0000-0000-0000B30F0000}"/>
    <cellStyle name="Currency 3 4 2" xfId="5553" xr:uid="{00000000-0005-0000-0000-0000B40F0000}"/>
    <cellStyle name="Currency 4" xfId="823" xr:uid="{00000000-0005-0000-0000-0000B50F0000}"/>
    <cellStyle name="Currency 4 2" xfId="3708" xr:uid="{00000000-0005-0000-0000-0000B60F0000}"/>
    <cellStyle name="Currency 4 2 2" xfId="5504" xr:uid="{00000000-0005-0000-0000-0000B70F0000}"/>
    <cellStyle name="Currency 4 3" xfId="4815" xr:uid="{00000000-0005-0000-0000-0000B80F0000}"/>
    <cellStyle name="Currency 4 3 2" xfId="6124" xr:uid="{00000000-0005-0000-0000-0000B90F0000}"/>
    <cellStyle name="Currency 5" xfId="824" xr:uid="{00000000-0005-0000-0000-0000BA0F0000}"/>
    <cellStyle name="Currency 5 2" xfId="3709" xr:uid="{00000000-0005-0000-0000-0000BB0F0000}"/>
    <cellStyle name="Currency 5 2 2" xfId="5505" xr:uid="{00000000-0005-0000-0000-0000BC0F0000}"/>
    <cellStyle name="Currency 5 3" xfId="4816" xr:uid="{00000000-0005-0000-0000-0000BD0F0000}"/>
    <cellStyle name="Currency 5 3 2" xfId="6125" xr:uid="{00000000-0005-0000-0000-0000BE0F0000}"/>
    <cellStyle name="Currency 6" xfId="825" xr:uid="{00000000-0005-0000-0000-0000BF0F0000}"/>
    <cellStyle name="Currency 6 2" xfId="3710" xr:uid="{00000000-0005-0000-0000-0000C00F0000}"/>
    <cellStyle name="Currency 6 2 2" xfId="5506" xr:uid="{00000000-0005-0000-0000-0000C10F0000}"/>
    <cellStyle name="Currency 6 3" xfId="4817" xr:uid="{00000000-0005-0000-0000-0000C20F0000}"/>
    <cellStyle name="Currency 6 3 2" xfId="6126" xr:uid="{00000000-0005-0000-0000-0000C30F0000}"/>
    <cellStyle name="Currency 7" xfId="826" xr:uid="{00000000-0005-0000-0000-0000C40F0000}"/>
    <cellStyle name="Currency 7 2" xfId="4818" xr:uid="{00000000-0005-0000-0000-0000C50F0000}"/>
    <cellStyle name="Currency 7 2 2" xfId="6127" xr:uid="{00000000-0005-0000-0000-0000C60F0000}"/>
    <cellStyle name="Currency 8" xfId="827" xr:uid="{00000000-0005-0000-0000-0000C70F0000}"/>
    <cellStyle name="Currency 8 2" xfId="4819" xr:uid="{00000000-0005-0000-0000-0000C80F0000}"/>
    <cellStyle name="Currency 8 2 2" xfId="6128" xr:uid="{00000000-0005-0000-0000-0000C90F0000}"/>
    <cellStyle name="Currency 9" xfId="828" xr:uid="{00000000-0005-0000-0000-0000CA0F0000}"/>
    <cellStyle name="Currency 9 2" xfId="4820" xr:uid="{00000000-0005-0000-0000-0000CB0F0000}"/>
    <cellStyle name="Currency 9 2 2" xfId="6129" xr:uid="{00000000-0005-0000-0000-0000CC0F0000}"/>
    <cellStyle name="date" xfId="829" xr:uid="{00000000-0005-0000-0000-0000CD0F0000}"/>
    <cellStyle name="date 2" xfId="830" xr:uid="{00000000-0005-0000-0000-0000CE0F0000}"/>
    <cellStyle name="date 3" xfId="831" xr:uid="{00000000-0005-0000-0000-0000CF0F0000}"/>
    <cellStyle name="date 4" xfId="832" xr:uid="{00000000-0005-0000-0000-0000D00F0000}"/>
    <cellStyle name="date 5" xfId="833" xr:uid="{00000000-0005-0000-0000-0000D10F0000}"/>
    <cellStyle name="date 6" xfId="834" xr:uid="{00000000-0005-0000-0000-0000D20F0000}"/>
    <cellStyle name="date_07. Blue Ocean - Cash 13 July 2010" xfId="835" xr:uid="{00000000-0005-0000-0000-0000D30F0000}"/>
    <cellStyle name="Dia" xfId="836" xr:uid="{00000000-0005-0000-0000-0000D40F0000}"/>
    <cellStyle name="Emphasis 1" xfId="41" xr:uid="{00000000-0005-0000-0000-0000D50F0000}"/>
    <cellStyle name="Emphasis 2" xfId="42" xr:uid="{00000000-0005-0000-0000-0000D60F0000}"/>
    <cellStyle name="Emphasis 3" xfId="43" xr:uid="{00000000-0005-0000-0000-0000D70F0000}"/>
    <cellStyle name="Encabez1" xfId="837" xr:uid="{00000000-0005-0000-0000-0000D80F0000}"/>
    <cellStyle name="Encabez2" xfId="838" xr:uid="{00000000-0005-0000-0000-0000D90F0000}"/>
    <cellStyle name="Entries" xfId="839" xr:uid="{00000000-0005-0000-0000-0000DA0F0000}"/>
    <cellStyle name="Entries 2" xfId="1745" xr:uid="{00000000-0005-0000-0000-0000DB0F0000}"/>
    <cellStyle name="Entries 2 2" xfId="3366" xr:uid="{00000000-0005-0000-0000-0000DC0F0000}"/>
    <cellStyle name="Entries 2 2 2" xfId="5384" xr:uid="{00000000-0005-0000-0000-0000DD0F0000}"/>
    <cellStyle name="Entries 2 3" xfId="4875" xr:uid="{00000000-0005-0000-0000-0000DE0F0000}"/>
    <cellStyle name="Entries 2 3 2" xfId="5468" xr:uid="{00000000-0005-0000-0000-0000DF0F0000}"/>
    <cellStyle name="Entries 2 4" xfId="5373" xr:uid="{00000000-0005-0000-0000-0000E00F0000}"/>
    <cellStyle name="Euro" xfId="3377" xr:uid="{00000000-0005-0000-0000-0000E10F0000}"/>
    <cellStyle name="Explanatory Text 10" xfId="4126" xr:uid="{00000000-0005-0000-0000-0000E20F0000}"/>
    <cellStyle name="Explanatory Text 2" xfId="3711" xr:uid="{00000000-0005-0000-0000-0000E30F0000}"/>
    <cellStyle name="Explanatory Text 2 2" xfId="3712" xr:uid="{00000000-0005-0000-0000-0000E40F0000}"/>
    <cellStyle name="Explanatory Text 2 2 2" xfId="4127" xr:uid="{00000000-0005-0000-0000-0000E50F0000}"/>
    <cellStyle name="Explanatory Text 3" xfId="3713" xr:uid="{00000000-0005-0000-0000-0000E60F0000}"/>
    <cellStyle name="Explanatory Text 3 2" xfId="3714" xr:uid="{00000000-0005-0000-0000-0000E70F0000}"/>
    <cellStyle name="Explanatory Text 3 2 2" xfId="4129" xr:uid="{00000000-0005-0000-0000-0000E80F0000}"/>
    <cellStyle name="Explanatory Text 3 3" xfId="3715" xr:uid="{00000000-0005-0000-0000-0000E90F0000}"/>
    <cellStyle name="Explanatory Text 3 3 2" xfId="4130" xr:uid="{00000000-0005-0000-0000-0000EA0F0000}"/>
    <cellStyle name="Explanatory Text 3 4" xfId="3716" xr:uid="{00000000-0005-0000-0000-0000EB0F0000}"/>
    <cellStyle name="Explanatory Text 3 4 2" xfId="4131" xr:uid="{00000000-0005-0000-0000-0000EC0F0000}"/>
    <cellStyle name="Explanatory Text 3 5" xfId="4128" xr:uid="{00000000-0005-0000-0000-0000ED0F0000}"/>
    <cellStyle name="Explanatory Text 4" xfId="3717" xr:uid="{00000000-0005-0000-0000-0000EE0F0000}"/>
    <cellStyle name="Explanatory Text 5" xfId="3718" xr:uid="{00000000-0005-0000-0000-0000EF0F0000}"/>
    <cellStyle name="Explanatory Text 5 2" xfId="4132" xr:uid="{00000000-0005-0000-0000-0000F00F0000}"/>
    <cellStyle name="Explanatory Text 6" xfId="3719" xr:uid="{00000000-0005-0000-0000-0000F10F0000}"/>
    <cellStyle name="Explanatory Text 7" xfId="3720" xr:uid="{00000000-0005-0000-0000-0000F20F0000}"/>
    <cellStyle name="Explanatory Text 8" xfId="3721" xr:uid="{00000000-0005-0000-0000-0000F30F0000}"/>
    <cellStyle name="Explanatory Text 9" xfId="3722" xr:uid="{00000000-0005-0000-0000-0000F40F0000}"/>
    <cellStyle name="F2" xfId="840" xr:uid="{00000000-0005-0000-0000-0000F50F0000}"/>
    <cellStyle name="F3" xfId="841" xr:uid="{00000000-0005-0000-0000-0000F60F0000}"/>
    <cellStyle name="F4" xfId="842" xr:uid="{00000000-0005-0000-0000-0000F70F0000}"/>
    <cellStyle name="F5" xfId="843" xr:uid="{00000000-0005-0000-0000-0000F80F0000}"/>
    <cellStyle name="F6" xfId="844" xr:uid="{00000000-0005-0000-0000-0000F90F0000}"/>
    <cellStyle name="F7" xfId="845" xr:uid="{00000000-0005-0000-0000-0000FA0F0000}"/>
    <cellStyle name="F8" xfId="846" xr:uid="{00000000-0005-0000-0000-0000FB0F0000}"/>
    <cellStyle name="Fijo" xfId="847" xr:uid="{00000000-0005-0000-0000-0000FC0F0000}"/>
    <cellStyle name="Financiero" xfId="848" xr:uid="{00000000-0005-0000-0000-0000FD0F0000}"/>
    <cellStyle name="Good 10" xfId="4133" xr:uid="{00000000-0005-0000-0000-0000FE0F0000}"/>
    <cellStyle name="Good 2" xfId="44" xr:uid="{00000000-0005-0000-0000-0000FF0F0000}"/>
    <cellStyle name="Good 2 2" xfId="3724" xr:uid="{00000000-0005-0000-0000-000000100000}"/>
    <cellStyle name="Good 2 2 2" xfId="4134" xr:uid="{00000000-0005-0000-0000-000001100000}"/>
    <cellStyle name="Good 2 3" xfId="3723" xr:uid="{00000000-0005-0000-0000-000002100000}"/>
    <cellStyle name="Good 3" xfId="3725" xr:uid="{00000000-0005-0000-0000-000003100000}"/>
    <cellStyle name="Good 3 2" xfId="3726" xr:uid="{00000000-0005-0000-0000-000004100000}"/>
    <cellStyle name="Good 3 2 2" xfId="4136" xr:uid="{00000000-0005-0000-0000-000005100000}"/>
    <cellStyle name="Good 3 3" xfId="3727" xr:uid="{00000000-0005-0000-0000-000006100000}"/>
    <cellStyle name="Good 3 3 2" xfId="4137" xr:uid="{00000000-0005-0000-0000-000007100000}"/>
    <cellStyle name="Good 3 4" xfId="3728" xr:uid="{00000000-0005-0000-0000-000008100000}"/>
    <cellStyle name="Good 3 4 2" xfId="4138" xr:uid="{00000000-0005-0000-0000-000009100000}"/>
    <cellStyle name="Good 3 5" xfId="4135" xr:uid="{00000000-0005-0000-0000-00000A100000}"/>
    <cellStyle name="Good 4" xfId="3729" xr:uid="{00000000-0005-0000-0000-00000B100000}"/>
    <cellStyle name="Good 5" xfId="3730" xr:uid="{00000000-0005-0000-0000-00000C100000}"/>
    <cellStyle name="Good 5 2" xfId="4139" xr:uid="{00000000-0005-0000-0000-00000D100000}"/>
    <cellStyle name="Good 6" xfId="3731" xr:uid="{00000000-0005-0000-0000-00000E100000}"/>
    <cellStyle name="Good 7" xfId="3732" xr:uid="{00000000-0005-0000-0000-00000F100000}"/>
    <cellStyle name="Good 8" xfId="3733" xr:uid="{00000000-0005-0000-0000-000010100000}"/>
    <cellStyle name="Good 9" xfId="3734" xr:uid="{00000000-0005-0000-0000-000011100000}"/>
    <cellStyle name="header1" xfId="849" xr:uid="{00000000-0005-0000-0000-000012100000}"/>
    <cellStyle name="header2" xfId="850" xr:uid="{00000000-0005-0000-0000-000013100000}"/>
    <cellStyle name="Heading 1 2" xfId="45" xr:uid="{00000000-0005-0000-0000-000014100000}"/>
    <cellStyle name="Heading 1 2 2" xfId="3736" xr:uid="{00000000-0005-0000-0000-000015100000}"/>
    <cellStyle name="Heading 1 2 2 2" xfId="4140" xr:uid="{00000000-0005-0000-0000-000016100000}"/>
    <cellStyle name="Heading 1 2 3" xfId="3735" xr:uid="{00000000-0005-0000-0000-000017100000}"/>
    <cellStyle name="Heading 1 3" xfId="3737" xr:uid="{00000000-0005-0000-0000-000018100000}"/>
    <cellStyle name="Heading 1 3 2" xfId="3738" xr:uid="{00000000-0005-0000-0000-000019100000}"/>
    <cellStyle name="Heading 1 3 2 2" xfId="4141" xr:uid="{00000000-0005-0000-0000-00001A100000}"/>
    <cellStyle name="Heading 1 3_Master Fund" xfId="3739" xr:uid="{00000000-0005-0000-0000-00001B100000}"/>
    <cellStyle name="Heading 1 4" xfId="3740" xr:uid="{00000000-0005-0000-0000-00001C100000}"/>
    <cellStyle name="Heading 1 4 2" xfId="3741" xr:uid="{00000000-0005-0000-0000-00001D100000}"/>
    <cellStyle name="Heading 1 4 2 2" xfId="4143" xr:uid="{00000000-0005-0000-0000-00001E100000}"/>
    <cellStyle name="Heading 1 4 3" xfId="4142" xr:uid="{00000000-0005-0000-0000-00001F100000}"/>
    <cellStyle name="Heading 1 5" xfId="3742" xr:uid="{00000000-0005-0000-0000-000020100000}"/>
    <cellStyle name="Heading 1 5 2" xfId="4144" xr:uid="{00000000-0005-0000-0000-000021100000}"/>
    <cellStyle name="Heading 1 6" xfId="3743" xr:uid="{00000000-0005-0000-0000-000022100000}"/>
    <cellStyle name="Heading 1 7" xfId="3744" xr:uid="{00000000-0005-0000-0000-000023100000}"/>
    <cellStyle name="Heading 1 7 2" xfId="4145" xr:uid="{00000000-0005-0000-0000-000024100000}"/>
    <cellStyle name="Heading 1 8" xfId="3745" xr:uid="{00000000-0005-0000-0000-000025100000}"/>
    <cellStyle name="Heading 1 8 2" xfId="4146" xr:uid="{00000000-0005-0000-0000-000026100000}"/>
    <cellStyle name="Heading 1 9" xfId="3746" xr:uid="{00000000-0005-0000-0000-000027100000}"/>
    <cellStyle name="Heading 2 2" xfId="46" xr:uid="{00000000-0005-0000-0000-000028100000}"/>
    <cellStyle name="Heading 2 2 2" xfId="3748" xr:uid="{00000000-0005-0000-0000-000029100000}"/>
    <cellStyle name="Heading 2 2 2 2" xfId="4147" xr:uid="{00000000-0005-0000-0000-00002A100000}"/>
    <cellStyle name="Heading 2 2 3" xfId="3749" xr:uid="{00000000-0005-0000-0000-00002B100000}"/>
    <cellStyle name="Heading 2 2 3 2" xfId="4148" xr:uid="{00000000-0005-0000-0000-00002C100000}"/>
    <cellStyle name="Heading 2 2 4" xfId="3747" xr:uid="{00000000-0005-0000-0000-00002D100000}"/>
    <cellStyle name="Heading 2 3" xfId="3750" xr:uid="{00000000-0005-0000-0000-00002E100000}"/>
    <cellStyle name="Heading 2 3 2" xfId="3751" xr:uid="{00000000-0005-0000-0000-00002F100000}"/>
    <cellStyle name="Heading 2 3 2 2" xfId="4150" xr:uid="{00000000-0005-0000-0000-000030100000}"/>
    <cellStyle name="Heading 2 3 3" xfId="4149" xr:uid="{00000000-0005-0000-0000-000031100000}"/>
    <cellStyle name="Heading 2 4" xfId="3752" xr:uid="{00000000-0005-0000-0000-000032100000}"/>
    <cellStyle name="Heading 2 4 2" xfId="3753" xr:uid="{00000000-0005-0000-0000-000033100000}"/>
    <cellStyle name="Heading 2 4 2 2" xfId="4152" xr:uid="{00000000-0005-0000-0000-000034100000}"/>
    <cellStyle name="Heading 2 4 3" xfId="4151" xr:uid="{00000000-0005-0000-0000-000035100000}"/>
    <cellStyle name="Heading 2 5" xfId="3754" xr:uid="{00000000-0005-0000-0000-000036100000}"/>
    <cellStyle name="Heading 2 6" xfId="3755" xr:uid="{00000000-0005-0000-0000-000037100000}"/>
    <cellStyle name="Heading 2 6 2" xfId="4153" xr:uid="{00000000-0005-0000-0000-000038100000}"/>
    <cellStyle name="Heading 2 7" xfId="3756" xr:uid="{00000000-0005-0000-0000-000039100000}"/>
    <cellStyle name="Heading 2 8" xfId="3757" xr:uid="{00000000-0005-0000-0000-00003A100000}"/>
    <cellStyle name="Heading 2 9" xfId="3758" xr:uid="{00000000-0005-0000-0000-00003B100000}"/>
    <cellStyle name="Heading 3 2" xfId="47" xr:uid="{00000000-0005-0000-0000-00003C100000}"/>
    <cellStyle name="Heading 3 2 2" xfId="3760" xr:uid="{00000000-0005-0000-0000-00003D100000}"/>
    <cellStyle name="Heading 3 2 2 2" xfId="4154" xr:uid="{00000000-0005-0000-0000-00003E100000}"/>
    <cellStyle name="Heading 3 2 3" xfId="3759" xr:uid="{00000000-0005-0000-0000-00003F100000}"/>
    <cellStyle name="Heading 3 3" xfId="3761" xr:uid="{00000000-0005-0000-0000-000040100000}"/>
    <cellStyle name="Heading 3 3 2" xfId="3762" xr:uid="{00000000-0005-0000-0000-000041100000}"/>
    <cellStyle name="Heading 3 3 2 2" xfId="4155" xr:uid="{00000000-0005-0000-0000-000042100000}"/>
    <cellStyle name="Heading 3 3_Master Fund" xfId="3763" xr:uid="{00000000-0005-0000-0000-000043100000}"/>
    <cellStyle name="Heading 3 4" xfId="3764" xr:uid="{00000000-0005-0000-0000-000044100000}"/>
    <cellStyle name="Heading 3 4 2" xfId="3765" xr:uid="{00000000-0005-0000-0000-000045100000}"/>
    <cellStyle name="Heading 3 4 2 2" xfId="4157" xr:uid="{00000000-0005-0000-0000-000046100000}"/>
    <cellStyle name="Heading 3 4 3" xfId="4156" xr:uid="{00000000-0005-0000-0000-000047100000}"/>
    <cellStyle name="Heading 3 5" xfId="3766" xr:uid="{00000000-0005-0000-0000-000048100000}"/>
    <cellStyle name="Heading 3 5 2" xfId="4158" xr:uid="{00000000-0005-0000-0000-000049100000}"/>
    <cellStyle name="Heading 3 6" xfId="3767" xr:uid="{00000000-0005-0000-0000-00004A100000}"/>
    <cellStyle name="Heading 3 7" xfId="3768" xr:uid="{00000000-0005-0000-0000-00004B100000}"/>
    <cellStyle name="Heading 3 7 2" xfId="4159" xr:uid="{00000000-0005-0000-0000-00004C100000}"/>
    <cellStyle name="Heading 3 8" xfId="3769" xr:uid="{00000000-0005-0000-0000-00004D100000}"/>
    <cellStyle name="Heading 3 8 2" xfId="4160" xr:uid="{00000000-0005-0000-0000-00004E100000}"/>
    <cellStyle name="Heading 3 9" xfId="3770" xr:uid="{00000000-0005-0000-0000-00004F100000}"/>
    <cellStyle name="Heading 4 2" xfId="48" xr:uid="{00000000-0005-0000-0000-000050100000}"/>
    <cellStyle name="Heading 4 2 2" xfId="3771" xr:uid="{00000000-0005-0000-0000-000051100000}"/>
    <cellStyle name="Heading 4 2 2 2" xfId="4161" xr:uid="{00000000-0005-0000-0000-000052100000}"/>
    <cellStyle name="Heading 4 3" xfId="3772" xr:uid="{00000000-0005-0000-0000-000053100000}"/>
    <cellStyle name="Heading 4 3 2" xfId="3773" xr:uid="{00000000-0005-0000-0000-000054100000}"/>
    <cellStyle name="Heading 4 3 2 2" xfId="4162" xr:uid="{00000000-0005-0000-0000-000055100000}"/>
    <cellStyle name="Heading 4 3_Master Fund" xfId="3774" xr:uid="{00000000-0005-0000-0000-000056100000}"/>
    <cellStyle name="Heading 4 4" xfId="3775" xr:uid="{00000000-0005-0000-0000-000057100000}"/>
    <cellStyle name="Heading 4 4 2" xfId="3776" xr:uid="{00000000-0005-0000-0000-000058100000}"/>
    <cellStyle name="Heading 4 4 2 2" xfId="4164" xr:uid="{00000000-0005-0000-0000-000059100000}"/>
    <cellStyle name="Heading 4 4 3" xfId="4163" xr:uid="{00000000-0005-0000-0000-00005A100000}"/>
    <cellStyle name="Heading 4 5" xfId="3777" xr:uid="{00000000-0005-0000-0000-00005B100000}"/>
    <cellStyle name="Heading 4 5 2" xfId="4165" xr:uid="{00000000-0005-0000-0000-00005C100000}"/>
    <cellStyle name="Heading 4 6" xfId="3778" xr:uid="{00000000-0005-0000-0000-00005D100000}"/>
    <cellStyle name="Heading 4 7" xfId="3779" xr:uid="{00000000-0005-0000-0000-00005E100000}"/>
    <cellStyle name="Heading 4 7 2" xfId="4166" xr:uid="{00000000-0005-0000-0000-00005F100000}"/>
    <cellStyle name="Heading 4 8" xfId="3780" xr:uid="{00000000-0005-0000-0000-000060100000}"/>
    <cellStyle name="Heading 4 8 2" xfId="4167" xr:uid="{00000000-0005-0000-0000-000061100000}"/>
    <cellStyle name="Heading 4 9" xfId="3781" xr:uid="{00000000-0005-0000-0000-000062100000}"/>
    <cellStyle name="Hyperlink 2" xfId="5" xr:uid="{00000000-0005-0000-0000-000063100000}"/>
    <cellStyle name="Hyperlink 2 2" xfId="3782" xr:uid="{00000000-0005-0000-0000-000064100000}"/>
    <cellStyle name="Hyperlink 3" xfId="2115" xr:uid="{00000000-0005-0000-0000-000065100000}"/>
    <cellStyle name="Input 2" xfId="49" xr:uid="{00000000-0005-0000-0000-000066100000}"/>
    <cellStyle name="Input 2 2" xfId="1633" xr:uid="{00000000-0005-0000-0000-000067100000}"/>
    <cellStyle name="Input 2 2 2" xfId="3362" xr:uid="{00000000-0005-0000-0000-000068100000}"/>
    <cellStyle name="Input 2 2 2 2" xfId="4168" xr:uid="{00000000-0005-0000-0000-000069100000}"/>
    <cellStyle name="Input 2 2 2 3" xfId="5380" xr:uid="{00000000-0005-0000-0000-00006A100000}"/>
    <cellStyle name="Input 2 2 2 3 2" xfId="6683" xr:uid="{00000000-0005-0000-0000-00006B100000}"/>
    <cellStyle name="Input 2 2 2 4" xfId="5480" xr:uid="{00000000-0005-0000-0000-00006C100000}"/>
    <cellStyle name="Input 2 2 3" xfId="3784" xr:uid="{00000000-0005-0000-0000-00006D100000}"/>
    <cellStyle name="Input 2 2 3 2" xfId="5398" xr:uid="{00000000-0005-0000-0000-00006E100000}"/>
    <cellStyle name="Input 2 2 3 2 2" xfId="6700" xr:uid="{00000000-0005-0000-0000-00006F100000}"/>
    <cellStyle name="Input 2 2 3 3" xfId="5508" xr:uid="{00000000-0005-0000-0000-000070100000}"/>
    <cellStyle name="Input 2 2 4" xfId="4835" xr:uid="{00000000-0005-0000-0000-000071100000}"/>
    <cellStyle name="Input 2 2 4 2" xfId="5464" xr:uid="{00000000-0005-0000-0000-000072100000}"/>
    <cellStyle name="Input 2 2 4 2 2" xfId="6748" xr:uid="{00000000-0005-0000-0000-000073100000}"/>
    <cellStyle name="Input 2 2 4 3" xfId="6144" xr:uid="{00000000-0005-0000-0000-000074100000}"/>
    <cellStyle name="Input 2 2 5" xfId="5369" xr:uid="{00000000-0005-0000-0000-000075100000}"/>
    <cellStyle name="Input 2 2 5 2" xfId="6673" xr:uid="{00000000-0005-0000-0000-000076100000}"/>
    <cellStyle name="Input 2 2 6" xfId="5470" xr:uid="{00000000-0005-0000-0000-000077100000}"/>
    <cellStyle name="Input 2 3" xfId="3357" xr:uid="{00000000-0005-0000-0000-000078100000}"/>
    <cellStyle name="Input 2 3 2" xfId="5375" xr:uid="{00000000-0005-0000-0000-000079100000}"/>
    <cellStyle name="Input 2 3 2 2" xfId="6678" xr:uid="{00000000-0005-0000-0000-00007A100000}"/>
    <cellStyle name="Input 2 3 3" xfId="5475" xr:uid="{00000000-0005-0000-0000-00007B100000}"/>
    <cellStyle name="Input 2 4" xfId="3783" xr:uid="{00000000-0005-0000-0000-00007C100000}"/>
    <cellStyle name="Input 2 4 2" xfId="5397" xr:uid="{00000000-0005-0000-0000-00007D100000}"/>
    <cellStyle name="Input 2 4 2 2" xfId="6699" xr:uid="{00000000-0005-0000-0000-00007E100000}"/>
    <cellStyle name="Input 2 4 3" xfId="5507" xr:uid="{00000000-0005-0000-0000-00007F100000}"/>
    <cellStyle name="Input 2 5" xfId="4827" xr:uid="{00000000-0005-0000-0000-000080100000}"/>
    <cellStyle name="Input 2 5 2" xfId="5459" xr:uid="{00000000-0005-0000-0000-000081100000}"/>
    <cellStyle name="Input 2 5 2 2" xfId="6743" xr:uid="{00000000-0005-0000-0000-000082100000}"/>
    <cellStyle name="Input 2 5 3" xfId="6136" xr:uid="{00000000-0005-0000-0000-000083100000}"/>
    <cellStyle name="Input 2 6" xfId="5363" xr:uid="{00000000-0005-0000-0000-000084100000}"/>
    <cellStyle name="Input 2 6 2" xfId="6668" xr:uid="{00000000-0005-0000-0000-000085100000}"/>
    <cellStyle name="Input 2 7" xfId="5442" xr:uid="{00000000-0005-0000-0000-000086100000}"/>
    <cellStyle name="Input 3" xfId="3785" xr:uid="{00000000-0005-0000-0000-000087100000}"/>
    <cellStyle name="Input 3 2" xfId="3786" xr:uid="{00000000-0005-0000-0000-000088100000}"/>
    <cellStyle name="Input 3 2 2" xfId="4170" xr:uid="{00000000-0005-0000-0000-000089100000}"/>
    <cellStyle name="Input 3 2 3" xfId="5400" xr:uid="{00000000-0005-0000-0000-00008A100000}"/>
    <cellStyle name="Input 3 2 3 2" xfId="6702" xr:uid="{00000000-0005-0000-0000-00008B100000}"/>
    <cellStyle name="Input 3 2 4" xfId="5510" xr:uid="{00000000-0005-0000-0000-00008C100000}"/>
    <cellStyle name="Input 3 3" xfId="3787" xr:uid="{00000000-0005-0000-0000-00008D100000}"/>
    <cellStyle name="Input 3 3 2" xfId="4171" xr:uid="{00000000-0005-0000-0000-00008E100000}"/>
    <cellStyle name="Input 3 3 3" xfId="5401" xr:uid="{00000000-0005-0000-0000-00008F100000}"/>
    <cellStyle name="Input 3 3 3 2" xfId="6703" xr:uid="{00000000-0005-0000-0000-000090100000}"/>
    <cellStyle name="Input 3 3 4" xfId="5511" xr:uid="{00000000-0005-0000-0000-000091100000}"/>
    <cellStyle name="Input 3 4" xfId="3788" xr:uid="{00000000-0005-0000-0000-000092100000}"/>
    <cellStyle name="Input 3 4 2" xfId="4172" xr:uid="{00000000-0005-0000-0000-000093100000}"/>
    <cellStyle name="Input 3 4 3" xfId="5402" xr:uid="{00000000-0005-0000-0000-000094100000}"/>
    <cellStyle name="Input 3 4 3 2" xfId="6704" xr:uid="{00000000-0005-0000-0000-000095100000}"/>
    <cellStyle name="Input 3 4 4" xfId="5512" xr:uid="{00000000-0005-0000-0000-000096100000}"/>
    <cellStyle name="Input 3 5" xfId="4169" xr:uid="{00000000-0005-0000-0000-000097100000}"/>
    <cellStyle name="Input 3 6" xfId="5399" xr:uid="{00000000-0005-0000-0000-000098100000}"/>
    <cellStyle name="Input 3 6 2" xfId="6701" xr:uid="{00000000-0005-0000-0000-000099100000}"/>
    <cellStyle name="Input 3 7" xfId="5509" xr:uid="{00000000-0005-0000-0000-00009A100000}"/>
    <cellStyle name="Input 4" xfId="3789" xr:uid="{00000000-0005-0000-0000-00009B100000}"/>
    <cellStyle name="Input 4 2" xfId="5403" xr:uid="{00000000-0005-0000-0000-00009C100000}"/>
    <cellStyle name="Input 4 2 2" xfId="6705" xr:uid="{00000000-0005-0000-0000-00009D100000}"/>
    <cellStyle name="Input 4 3" xfId="5513" xr:uid="{00000000-0005-0000-0000-00009E100000}"/>
    <cellStyle name="Input 5" xfId="3790" xr:uid="{00000000-0005-0000-0000-00009F100000}"/>
    <cellStyle name="Input 5 2" xfId="4173" xr:uid="{00000000-0005-0000-0000-0000A0100000}"/>
    <cellStyle name="Input 5 3" xfId="5404" xr:uid="{00000000-0005-0000-0000-0000A1100000}"/>
    <cellStyle name="Input 5 3 2" xfId="6706" xr:uid="{00000000-0005-0000-0000-0000A2100000}"/>
    <cellStyle name="Input 5 4" xfId="5514" xr:uid="{00000000-0005-0000-0000-0000A3100000}"/>
    <cellStyle name="Input 6" xfId="3791" xr:uid="{00000000-0005-0000-0000-0000A4100000}"/>
    <cellStyle name="Input 6 2" xfId="5405" xr:uid="{00000000-0005-0000-0000-0000A5100000}"/>
    <cellStyle name="Input 6 2 2" xfId="6707" xr:uid="{00000000-0005-0000-0000-0000A6100000}"/>
    <cellStyle name="Input 6 3" xfId="5515" xr:uid="{00000000-0005-0000-0000-0000A7100000}"/>
    <cellStyle name="Input 7" xfId="3792" xr:uid="{00000000-0005-0000-0000-0000A8100000}"/>
    <cellStyle name="Input 7 2" xfId="4174" xr:uid="{00000000-0005-0000-0000-0000A9100000}"/>
    <cellStyle name="Input 7 3" xfId="5406" xr:uid="{00000000-0005-0000-0000-0000AA100000}"/>
    <cellStyle name="Input 7 3 2" xfId="6708" xr:uid="{00000000-0005-0000-0000-0000AB100000}"/>
    <cellStyle name="Input 7 4" xfId="5516" xr:uid="{00000000-0005-0000-0000-0000AC100000}"/>
    <cellStyle name="Input 8" xfId="3793" xr:uid="{00000000-0005-0000-0000-0000AD100000}"/>
    <cellStyle name="Input 8 2" xfId="5407" xr:uid="{00000000-0005-0000-0000-0000AE100000}"/>
    <cellStyle name="Input 8 2 2" xfId="6709" xr:uid="{00000000-0005-0000-0000-0000AF100000}"/>
    <cellStyle name="Input 8 3" xfId="5517" xr:uid="{00000000-0005-0000-0000-0000B0100000}"/>
    <cellStyle name="Input 9" xfId="3794" xr:uid="{00000000-0005-0000-0000-0000B1100000}"/>
    <cellStyle name="Input 9 2" xfId="5408" xr:uid="{00000000-0005-0000-0000-0000B2100000}"/>
    <cellStyle name="Input 9 2 2" xfId="6710" xr:uid="{00000000-0005-0000-0000-0000B3100000}"/>
    <cellStyle name="Input 9 3" xfId="5518" xr:uid="{00000000-0005-0000-0000-0000B4100000}"/>
    <cellStyle name="line" xfId="851" xr:uid="{00000000-0005-0000-0000-0000B5100000}"/>
    <cellStyle name="line 2" xfId="852" xr:uid="{00000000-0005-0000-0000-0000B6100000}"/>
    <cellStyle name="Linked Cell 10" xfId="4175" xr:uid="{00000000-0005-0000-0000-0000B7100000}"/>
    <cellStyle name="Linked Cell 2" xfId="50" xr:uid="{00000000-0005-0000-0000-0000B8100000}"/>
    <cellStyle name="Linked Cell 2 2" xfId="3796" xr:uid="{00000000-0005-0000-0000-0000B9100000}"/>
    <cellStyle name="Linked Cell 2 2 2" xfId="4176" xr:uid="{00000000-0005-0000-0000-0000BA100000}"/>
    <cellStyle name="Linked Cell 2 3" xfId="3795" xr:uid="{00000000-0005-0000-0000-0000BB100000}"/>
    <cellStyle name="Linked Cell 3" xfId="3797" xr:uid="{00000000-0005-0000-0000-0000BC100000}"/>
    <cellStyle name="Linked Cell 3 2" xfId="3798" xr:uid="{00000000-0005-0000-0000-0000BD100000}"/>
    <cellStyle name="Linked Cell 3 2 2" xfId="4178" xr:uid="{00000000-0005-0000-0000-0000BE100000}"/>
    <cellStyle name="Linked Cell 3 3" xfId="3799" xr:uid="{00000000-0005-0000-0000-0000BF100000}"/>
    <cellStyle name="Linked Cell 3 3 2" xfId="4179" xr:uid="{00000000-0005-0000-0000-0000C0100000}"/>
    <cellStyle name="Linked Cell 3 4" xfId="3800" xr:uid="{00000000-0005-0000-0000-0000C1100000}"/>
    <cellStyle name="Linked Cell 3 4 2" xfId="4180" xr:uid="{00000000-0005-0000-0000-0000C2100000}"/>
    <cellStyle name="Linked Cell 3 5" xfId="4177" xr:uid="{00000000-0005-0000-0000-0000C3100000}"/>
    <cellStyle name="Linked Cell 4" xfId="3801" xr:uid="{00000000-0005-0000-0000-0000C4100000}"/>
    <cellStyle name="Linked Cell 5" xfId="3802" xr:uid="{00000000-0005-0000-0000-0000C5100000}"/>
    <cellStyle name="Linked Cell 5 2" xfId="4181" xr:uid="{00000000-0005-0000-0000-0000C6100000}"/>
    <cellStyle name="Linked Cell 6" xfId="3803" xr:uid="{00000000-0005-0000-0000-0000C7100000}"/>
    <cellStyle name="Linked Cell 7" xfId="3804" xr:uid="{00000000-0005-0000-0000-0000C8100000}"/>
    <cellStyle name="Linked Cell 8" xfId="3805" xr:uid="{00000000-0005-0000-0000-0000C9100000}"/>
    <cellStyle name="Linked Cell 9" xfId="3806" xr:uid="{00000000-0005-0000-0000-0000CA100000}"/>
    <cellStyle name="Millares [0]_10 AVERIAS MASIVAS + ANT" xfId="853" xr:uid="{00000000-0005-0000-0000-0000CB100000}"/>
    <cellStyle name="Millares_10 AVERIAS MASIVAS + ANT" xfId="854" xr:uid="{00000000-0005-0000-0000-0000CC100000}"/>
    <cellStyle name="Moneda [0]_10 AVERIAS MASIVAS + ANT" xfId="855" xr:uid="{00000000-0005-0000-0000-0000CD100000}"/>
    <cellStyle name="Moneda_10 AVERIAS MASIVAS + ANT" xfId="856" xr:uid="{00000000-0005-0000-0000-0000CE100000}"/>
    <cellStyle name="Monetario" xfId="857" xr:uid="{00000000-0005-0000-0000-0000CF100000}"/>
    <cellStyle name="Neutral 2" xfId="51" xr:uid="{00000000-0005-0000-0000-0000D0100000}"/>
    <cellStyle name="Neutral 2 2" xfId="3808" xr:uid="{00000000-0005-0000-0000-0000D1100000}"/>
    <cellStyle name="Neutral 2 2 2" xfId="4182" xr:uid="{00000000-0005-0000-0000-0000D2100000}"/>
    <cellStyle name="Neutral 2 3" xfId="3807" xr:uid="{00000000-0005-0000-0000-0000D3100000}"/>
    <cellStyle name="Neutral 3" xfId="3809" xr:uid="{00000000-0005-0000-0000-0000D4100000}"/>
    <cellStyle name="Neutral 3 2" xfId="3810" xr:uid="{00000000-0005-0000-0000-0000D5100000}"/>
    <cellStyle name="Neutral 3 2 2" xfId="4184" xr:uid="{00000000-0005-0000-0000-0000D6100000}"/>
    <cellStyle name="Neutral 3 3" xfId="4183" xr:uid="{00000000-0005-0000-0000-0000D7100000}"/>
    <cellStyle name="Neutral 4" xfId="3811" xr:uid="{00000000-0005-0000-0000-0000D8100000}"/>
    <cellStyle name="Neutral 4 2" xfId="3812" xr:uid="{00000000-0005-0000-0000-0000D9100000}"/>
    <cellStyle name="Neutral 4 2 2" xfId="4186" xr:uid="{00000000-0005-0000-0000-0000DA100000}"/>
    <cellStyle name="Neutral 4 3" xfId="4185" xr:uid="{00000000-0005-0000-0000-0000DB100000}"/>
    <cellStyle name="Neutral 5" xfId="3813" xr:uid="{00000000-0005-0000-0000-0000DC100000}"/>
    <cellStyle name="Neutral 6" xfId="3814" xr:uid="{00000000-0005-0000-0000-0000DD100000}"/>
    <cellStyle name="Neutral 6 2" xfId="4187" xr:uid="{00000000-0005-0000-0000-0000DE100000}"/>
    <cellStyle name="Neutral 7" xfId="3815" xr:uid="{00000000-0005-0000-0000-0000DF100000}"/>
    <cellStyle name="Neutral 8" xfId="3816" xr:uid="{00000000-0005-0000-0000-0000E0100000}"/>
    <cellStyle name="Neutral 9" xfId="3817" xr:uid="{00000000-0005-0000-0000-0000E1100000}"/>
    <cellStyle name="no dec" xfId="858" xr:uid="{00000000-0005-0000-0000-0000E2100000}"/>
    <cellStyle name="NoNegatives" xfId="859" xr:uid="{00000000-0005-0000-0000-0000E3100000}"/>
    <cellStyle name="Normal" xfId="0" builtinId="0"/>
    <cellStyle name="Normal - Style1" xfId="860" xr:uid="{00000000-0005-0000-0000-0000E5100000}"/>
    <cellStyle name="Normal 10" xfId="861" xr:uid="{00000000-0005-0000-0000-0000E6100000}"/>
    <cellStyle name="Normal 10 2" xfId="1746" xr:uid="{00000000-0005-0000-0000-0000E7100000}"/>
    <cellStyle name="Normal 10 2 2" xfId="3820" xr:uid="{00000000-0005-0000-0000-0000E8100000}"/>
    <cellStyle name="Normal 10 2 3" xfId="3819" xr:uid="{00000000-0005-0000-0000-0000E9100000}"/>
    <cellStyle name="Normal 10 2_Master Fund" xfId="3821" xr:uid="{00000000-0005-0000-0000-0000EA100000}"/>
    <cellStyle name="Normal 10 3" xfId="2571" xr:uid="{00000000-0005-0000-0000-0000EB100000}"/>
    <cellStyle name="Normal 10 3 2" xfId="3822" xr:uid="{00000000-0005-0000-0000-0000EC100000}"/>
    <cellStyle name="Normal 10 4" xfId="1619" xr:uid="{00000000-0005-0000-0000-0000ED100000}"/>
    <cellStyle name="Normal 10 4 2" xfId="4188" xr:uid="{00000000-0005-0000-0000-0000EE100000}"/>
    <cellStyle name="Normal 10 5" xfId="4240" xr:uid="{00000000-0005-0000-0000-0000EF100000}"/>
    <cellStyle name="Normal 10 6" xfId="3818" xr:uid="{00000000-0005-0000-0000-0000F0100000}"/>
    <cellStyle name="Normal 10_Master Fund" xfId="3823" xr:uid="{00000000-0005-0000-0000-0000F1100000}"/>
    <cellStyle name="Normal 11" xfId="862" xr:uid="{00000000-0005-0000-0000-0000F2100000}"/>
    <cellStyle name="Normal 11 2" xfId="1599" xr:uid="{00000000-0005-0000-0000-0000F3100000}"/>
    <cellStyle name="Normal 11 2 2" xfId="1607" xr:uid="{00000000-0005-0000-0000-0000F4100000}"/>
    <cellStyle name="Normal 11 2 2 2" xfId="1878" xr:uid="{00000000-0005-0000-0000-0000F5100000}"/>
    <cellStyle name="Normal 11 2 2 2 2" xfId="2833" xr:uid="{00000000-0005-0000-0000-0000F6100000}"/>
    <cellStyle name="Normal 11 2 2 3" xfId="2091" xr:uid="{00000000-0005-0000-0000-0000F7100000}"/>
    <cellStyle name="Normal 11 2 2 3 2" xfId="3035" xr:uid="{00000000-0005-0000-0000-0000F8100000}"/>
    <cellStyle name="Normal 11 2 2 4" xfId="2435" xr:uid="{00000000-0005-0000-0000-0000F9100000}"/>
    <cellStyle name="Normal 11 2 2 4 2" xfId="3343" xr:uid="{00000000-0005-0000-0000-0000FA100000}"/>
    <cellStyle name="Normal 11 2 2 5" xfId="2700" xr:uid="{00000000-0005-0000-0000-0000FB100000}"/>
    <cellStyle name="Normal 11 2 2 6" xfId="4190" xr:uid="{00000000-0005-0000-0000-0000FC100000}"/>
    <cellStyle name="Normal 11 2 3" xfId="1870" xr:uid="{00000000-0005-0000-0000-0000FD100000}"/>
    <cellStyle name="Normal 11 2 3 2" xfId="2427" xr:uid="{00000000-0005-0000-0000-0000FE100000}"/>
    <cellStyle name="Normal 11 2 3 2 2" xfId="3335" xr:uid="{00000000-0005-0000-0000-0000FF100000}"/>
    <cellStyle name="Normal 11 2 3 3" xfId="2825" xr:uid="{00000000-0005-0000-0000-000000110000}"/>
    <cellStyle name="Normal 11 2 4" xfId="2083" xr:uid="{00000000-0005-0000-0000-000001110000}"/>
    <cellStyle name="Normal 11 2 4 2" xfId="3027" xr:uid="{00000000-0005-0000-0000-000002110000}"/>
    <cellStyle name="Normal 11 2 5" xfId="2229" xr:uid="{00000000-0005-0000-0000-000003110000}"/>
    <cellStyle name="Normal 11 2 5 2" xfId="3143" xr:uid="{00000000-0005-0000-0000-000004110000}"/>
    <cellStyle name="Normal 11 2 6" xfId="2692" xr:uid="{00000000-0005-0000-0000-000005110000}"/>
    <cellStyle name="Normal 11 2 7" xfId="3825" xr:uid="{00000000-0005-0000-0000-000006110000}"/>
    <cellStyle name="Normal 11 3" xfId="1606" xr:uid="{00000000-0005-0000-0000-000007110000}"/>
    <cellStyle name="Normal 11 3 2" xfId="1877" xr:uid="{00000000-0005-0000-0000-000008110000}"/>
    <cellStyle name="Normal 11 3 2 2" xfId="2832" xr:uid="{00000000-0005-0000-0000-000009110000}"/>
    <cellStyle name="Normal 11 3 3" xfId="2090" xr:uid="{00000000-0005-0000-0000-00000A110000}"/>
    <cellStyle name="Normal 11 3 3 2" xfId="3034" xr:uid="{00000000-0005-0000-0000-00000B110000}"/>
    <cellStyle name="Normal 11 3 4" xfId="2434" xr:uid="{00000000-0005-0000-0000-00000C110000}"/>
    <cellStyle name="Normal 11 3 4 2" xfId="3342" xr:uid="{00000000-0005-0000-0000-00000D110000}"/>
    <cellStyle name="Normal 11 3 5" xfId="2699" xr:uid="{00000000-0005-0000-0000-00000E110000}"/>
    <cellStyle name="Normal 11 3 6" xfId="4189" xr:uid="{00000000-0005-0000-0000-00000F110000}"/>
    <cellStyle name="Normal 11 4" xfId="1869" xr:uid="{00000000-0005-0000-0000-000010110000}"/>
    <cellStyle name="Normal 11 4 2" xfId="2425" xr:uid="{00000000-0005-0000-0000-000011110000}"/>
    <cellStyle name="Normal 11 4 2 2" xfId="3334" xr:uid="{00000000-0005-0000-0000-000012110000}"/>
    <cellStyle name="Normal 11 4 3" xfId="2824" xr:uid="{00000000-0005-0000-0000-000013110000}"/>
    <cellStyle name="Normal 11 5" xfId="2082" xr:uid="{00000000-0005-0000-0000-000014110000}"/>
    <cellStyle name="Normal 11 5 2" xfId="3026" xr:uid="{00000000-0005-0000-0000-000015110000}"/>
    <cellStyle name="Normal 11 6" xfId="2215" xr:uid="{00000000-0005-0000-0000-000016110000}"/>
    <cellStyle name="Normal 11 6 2" xfId="3142" xr:uid="{00000000-0005-0000-0000-000017110000}"/>
    <cellStyle name="Normal 11 7" xfId="2691" xr:uid="{00000000-0005-0000-0000-000018110000}"/>
    <cellStyle name="Normal 11 8" xfId="3824" xr:uid="{00000000-0005-0000-0000-000019110000}"/>
    <cellStyle name="Normal 12" xfId="195" xr:uid="{00000000-0005-0000-0000-00001A110000}"/>
    <cellStyle name="Normal 12 2" xfId="3826" xr:uid="{00000000-0005-0000-0000-00001B110000}"/>
    <cellStyle name="Normal 13" xfId="1594" xr:uid="{00000000-0005-0000-0000-00001C110000}"/>
    <cellStyle name="Normal 13 2" xfId="3828" xr:uid="{00000000-0005-0000-0000-00001D110000}"/>
    <cellStyle name="Normal 13 2 2" xfId="4191" xr:uid="{00000000-0005-0000-0000-00001E110000}"/>
    <cellStyle name="Normal 13 3" xfId="3829" xr:uid="{00000000-0005-0000-0000-00001F110000}"/>
    <cellStyle name="Normal 13 3 2" xfId="3830" xr:uid="{00000000-0005-0000-0000-000020110000}"/>
    <cellStyle name="Normal 13 4" xfId="3831" xr:uid="{00000000-0005-0000-0000-000021110000}"/>
    <cellStyle name="Normal 13 4 2" xfId="4192" xr:uid="{00000000-0005-0000-0000-000022110000}"/>
    <cellStyle name="Normal 13 5" xfId="3827" xr:uid="{00000000-0005-0000-0000-000023110000}"/>
    <cellStyle name="Normal 13_Master Fund" xfId="3832" xr:uid="{00000000-0005-0000-0000-000024110000}"/>
    <cellStyle name="Normal 14" xfId="1596" xr:uid="{00000000-0005-0000-0000-000025110000}"/>
    <cellStyle name="Normal 14 2" xfId="3834" xr:uid="{00000000-0005-0000-0000-000026110000}"/>
    <cellStyle name="Normal 14 2 2" xfId="4194" xr:uid="{00000000-0005-0000-0000-000027110000}"/>
    <cellStyle name="Normal 14 3" xfId="4193" xr:uid="{00000000-0005-0000-0000-000028110000}"/>
    <cellStyle name="Normal 14 4" xfId="3833" xr:uid="{00000000-0005-0000-0000-000029110000}"/>
    <cellStyle name="Normal 15" xfId="1597" xr:uid="{00000000-0005-0000-0000-00002A110000}"/>
    <cellStyle name="Normal 15 2" xfId="3835" xr:uid="{00000000-0005-0000-0000-00002B110000}"/>
    <cellStyle name="Normal 16" xfId="1598" xr:uid="{00000000-0005-0000-0000-00002C110000}"/>
    <cellStyle name="Normal 16 2" xfId="3836" xr:uid="{00000000-0005-0000-0000-00002D110000}"/>
    <cellStyle name="Normal 17" xfId="1608" xr:uid="{00000000-0005-0000-0000-00002E110000}"/>
    <cellStyle name="Normal 17 2" xfId="2436" xr:uid="{00000000-0005-0000-0000-00002F110000}"/>
    <cellStyle name="Normal 17 3" xfId="2203" xr:uid="{00000000-0005-0000-0000-000030110000}"/>
    <cellStyle name="Normal 18" xfId="191" xr:uid="{00000000-0005-0000-0000-000031110000}"/>
    <cellStyle name="Normal 18 2" xfId="2094" xr:uid="{00000000-0005-0000-0000-000032110000}"/>
    <cellStyle name="Normal 18 2 2" xfId="3036" xr:uid="{00000000-0005-0000-0000-000033110000}"/>
    <cellStyle name="Normal 18 3" xfId="3837" xr:uid="{00000000-0005-0000-0000-000034110000}"/>
    <cellStyle name="Normal 19" xfId="1610" xr:uid="{00000000-0005-0000-0000-000035110000}"/>
    <cellStyle name="Normal 19 2" xfId="2096" xr:uid="{00000000-0005-0000-0000-000036110000}"/>
    <cellStyle name="Normal 19 2 2" xfId="3038" xr:uid="{00000000-0005-0000-0000-000037110000}"/>
    <cellStyle name="Normal 19 3" xfId="3838" xr:uid="{00000000-0005-0000-0000-000038110000}"/>
    <cellStyle name="Normal 2" xfId="3" xr:uid="{00000000-0005-0000-0000-000039110000}"/>
    <cellStyle name="Normal 2 10" xfId="192" xr:uid="{00000000-0005-0000-0000-00003A110000}"/>
    <cellStyle name="Normal 2 10 2" xfId="1603" xr:uid="{00000000-0005-0000-0000-00003B110000}"/>
    <cellStyle name="Normal 2 10 2 2" xfId="1874" xr:uid="{00000000-0005-0000-0000-00003C110000}"/>
    <cellStyle name="Normal 2 10 2 2 2" xfId="2829" xr:uid="{00000000-0005-0000-0000-00003D110000}"/>
    <cellStyle name="Normal 2 10 2 3" xfId="2087" xr:uid="{00000000-0005-0000-0000-00003E110000}"/>
    <cellStyle name="Normal 2 10 2 3 2" xfId="3031" xr:uid="{00000000-0005-0000-0000-00003F110000}"/>
    <cellStyle name="Normal 2 10 2 4" xfId="2431" xr:uid="{00000000-0005-0000-0000-000040110000}"/>
    <cellStyle name="Normal 2 10 2 4 2" xfId="3339" xr:uid="{00000000-0005-0000-0000-000041110000}"/>
    <cellStyle name="Normal 2 10 2 5" xfId="2696" xr:uid="{00000000-0005-0000-0000-000042110000}"/>
    <cellStyle name="Normal 2 10 3" xfId="1866" xr:uid="{00000000-0005-0000-0000-000043110000}"/>
    <cellStyle name="Normal 2 10 3 2" xfId="2422" xr:uid="{00000000-0005-0000-0000-000044110000}"/>
    <cellStyle name="Normal 2 10 3 2 2" xfId="3331" xr:uid="{00000000-0005-0000-0000-000045110000}"/>
    <cellStyle name="Normal 2 10 3 3" xfId="2821" xr:uid="{00000000-0005-0000-0000-000046110000}"/>
    <cellStyle name="Normal 2 10 4" xfId="2079" xr:uid="{00000000-0005-0000-0000-000047110000}"/>
    <cellStyle name="Normal 2 10 4 2" xfId="3023" xr:uid="{00000000-0005-0000-0000-000048110000}"/>
    <cellStyle name="Normal 2 10 5" xfId="2207" xr:uid="{00000000-0005-0000-0000-000049110000}"/>
    <cellStyle name="Normal 2 10 5 2" xfId="3139" xr:uid="{00000000-0005-0000-0000-00004A110000}"/>
    <cellStyle name="Normal 2 10 6" xfId="2688" xr:uid="{00000000-0005-0000-0000-00004B110000}"/>
    <cellStyle name="Normal 2 11" xfId="1600" xr:uid="{00000000-0005-0000-0000-00004C110000}"/>
    <cellStyle name="Normal 2 11 2" xfId="1871" xr:uid="{00000000-0005-0000-0000-00004D110000}"/>
    <cellStyle name="Normal 2 11 2 2" xfId="2428" xr:uid="{00000000-0005-0000-0000-00004E110000}"/>
    <cellStyle name="Normal 2 11 2 2 2" xfId="3336" xr:uid="{00000000-0005-0000-0000-00004F110000}"/>
    <cellStyle name="Normal 2 11 2 3" xfId="2826" xr:uid="{00000000-0005-0000-0000-000050110000}"/>
    <cellStyle name="Normal 2 11 3" xfId="2084" xr:uid="{00000000-0005-0000-0000-000051110000}"/>
    <cellStyle name="Normal 2 11 3 2" xfId="3028" xr:uid="{00000000-0005-0000-0000-000052110000}"/>
    <cellStyle name="Normal 2 11 4" xfId="2204" xr:uid="{00000000-0005-0000-0000-000053110000}"/>
    <cellStyle name="Normal 2 11 4 2" xfId="3136" xr:uid="{00000000-0005-0000-0000-000054110000}"/>
    <cellStyle name="Normal 2 11 5" xfId="2693" xr:uid="{00000000-0005-0000-0000-000055110000}"/>
    <cellStyle name="Normal 2 12" xfId="4" xr:uid="{00000000-0005-0000-0000-000056110000}"/>
    <cellStyle name="Normal 2 12 2" xfId="2230" xr:uid="{00000000-0005-0000-0000-000057110000}"/>
    <cellStyle name="Normal 2 12 2 2" xfId="3144" xr:uid="{00000000-0005-0000-0000-000058110000}"/>
    <cellStyle name="Normal 2 13" xfId="1625" xr:uid="{00000000-0005-0000-0000-000059110000}"/>
    <cellStyle name="Normal 2 13 2" xfId="2302" xr:uid="{00000000-0005-0000-0000-00005A110000}"/>
    <cellStyle name="Normal 2 13 2 2" xfId="3215" xr:uid="{00000000-0005-0000-0000-00005B110000}"/>
    <cellStyle name="Normal 2 14" xfId="1943" xr:uid="{00000000-0005-0000-0000-00005C110000}"/>
    <cellStyle name="Normal 2 14 2" xfId="2419" xr:uid="{00000000-0005-0000-0000-00005D110000}"/>
    <cellStyle name="Normal 2 14 2 2" xfId="3328" xr:uid="{00000000-0005-0000-0000-00005E110000}"/>
    <cellStyle name="Normal 2 14 3" xfId="2894" xr:uid="{00000000-0005-0000-0000-00005F110000}"/>
    <cellStyle name="Normal 2 15" xfId="2076" xr:uid="{00000000-0005-0000-0000-000060110000}"/>
    <cellStyle name="Normal 2 15 2" xfId="2445" xr:uid="{00000000-0005-0000-0000-000061110000}"/>
    <cellStyle name="Normal 2 15 2 2" xfId="3350" xr:uid="{00000000-0005-0000-0000-000062110000}"/>
    <cellStyle name="Normal 2 15 3" xfId="3020" xr:uid="{00000000-0005-0000-0000-000063110000}"/>
    <cellStyle name="Normal 2 16" xfId="2116" xr:uid="{00000000-0005-0000-0000-000064110000}"/>
    <cellStyle name="Normal 2 16 2" xfId="3056" xr:uid="{00000000-0005-0000-0000-000065110000}"/>
    <cellStyle name="Normal 2 17" xfId="2455" xr:uid="{00000000-0005-0000-0000-000066110000}"/>
    <cellStyle name="Normal 2 2" xfId="11" xr:uid="{00000000-0005-0000-0000-000067110000}"/>
    <cellStyle name="Normal 2 2 10" xfId="865" xr:uid="{00000000-0005-0000-0000-000068110000}"/>
    <cellStyle name="Normal 2 2 11" xfId="866" xr:uid="{00000000-0005-0000-0000-000069110000}"/>
    <cellStyle name="Normal 2 2 12" xfId="867" xr:uid="{00000000-0005-0000-0000-00006A110000}"/>
    <cellStyle name="Normal 2 2 13" xfId="868" xr:uid="{00000000-0005-0000-0000-00006B110000}"/>
    <cellStyle name="Normal 2 2 14" xfId="869" xr:uid="{00000000-0005-0000-0000-00006C110000}"/>
    <cellStyle name="Normal 2 2 15" xfId="870" xr:uid="{00000000-0005-0000-0000-00006D110000}"/>
    <cellStyle name="Normal 2 2 16" xfId="871" xr:uid="{00000000-0005-0000-0000-00006E110000}"/>
    <cellStyle name="Normal 2 2 17" xfId="872" xr:uid="{00000000-0005-0000-0000-00006F110000}"/>
    <cellStyle name="Normal 2 2 18" xfId="873" xr:uid="{00000000-0005-0000-0000-000070110000}"/>
    <cellStyle name="Normal 2 2 19" xfId="874" xr:uid="{00000000-0005-0000-0000-000071110000}"/>
    <cellStyle name="Normal 2 2 2" xfId="86" xr:uid="{00000000-0005-0000-0000-000072110000}"/>
    <cellStyle name="Normal 2 2 2 2" xfId="875" xr:uid="{00000000-0005-0000-0000-000073110000}"/>
    <cellStyle name="Normal 2 2 2 2 2" xfId="2192" xr:uid="{00000000-0005-0000-0000-000074110000}"/>
    <cellStyle name="Normal 2 2 2 3" xfId="2217" xr:uid="{00000000-0005-0000-0000-000075110000}"/>
    <cellStyle name="Normal 2 2 2 4" xfId="2118" xr:uid="{00000000-0005-0000-0000-000076110000}"/>
    <cellStyle name="Normal 2 2 2 4 2" xfId="3058" xr:uid="{00000000-0005-0000-0000-000077110000}"/>
    <cellStyle name="Normal 2 2 2 5" xfId="3840" xr:uid="{00000000-0005-0000-0000-000078110000}"/>
    <cellStyle name="Normal 2 2 20" xfId="876" xr:uid="{00000000-0005-0000-0000-000079110000}"/>
    <cellStyle name="Normal 2 2 21" xfId="877" xr:uid="{00000000-0005-0000-0000-00007A110000}"/>
    <cellStyle name="Normal 2 2 22" xfId="878" xr:uid="{00000000-0005-0000-0000-00007B110000}"/>
    <cellStyle name="Normal 2 2 23" xfId="879" xr:uid="{00000000-0005-0000-0000-00007C110000}"/>
    <cellStyle name="Normal 2 2 24" xfId="880" xr:uid="{00000000-0005-0000-0000-00007D110000}"/>
    <cellStyle name="Normal 2 2 25" xfId="881" xr:uid="{00000000-0005-0000-0000-00007E110000}"/>
    <cellStyle name="Normal 2 2 26" xfId="882" xr:uid="{00000000-0005-0000-0000-00007F110000}"/>
    <cellStyle name="Normal 2 2 27" xfId="883" xr:uid="{00000000-0005-0000-0000-000080110000}"/>
    <cellStyle name="Normal 2 2 28" xfId="884" xr:uid="{00000000-0005-0000-0000-000081110000}"/>
    <cellStyle name="Normal 2 2 29" xfId="885" xr:uid="{00000000-0005-0000-0000-000082110000}"/>
    <cellStyle name="Normal 2 2 3" xfId="113" xr:uid="{00000000-0005-0000-0000-000083110000}"/>
    <cellStyle name="Normal 2 2 3 2" xfId="168" xr:uid="{00000000-0005-0000-0000-000084110000}"/>
    <cellStyle name="Normal 2 2 3 2 2" xfId="1737" xr:uid="{00000000-0005-0000-0000-000085110000}"/>
    <cellStyle name="Normal 2 2 3 2 2 2" xfId="1944" xr:uid="{00000000-0005-0000-0000-000086110000}"/>
    <cellStyle name="Normal 2 2 3 2 2 2 2" xfId="2895" xr:uid="{00000000-0005-0000-0000-000087110000}"/>
    <cellStyle name="Normal 2 2 3 2 2 3" xfId="2386" xr:uid="{00000000-0005-0000-0000-000088110000}"/>
    <cellStyle name="Normal 2 2 3 2 2 3 2" xfId="3299" xr:uid="{00000000-0005-0000-0000-000089110000}"/>
    <cellStyle name="Normal 2 2 3 2 2 4" xfId="2683" xr:uid="{00000000-0005-0000-0000-00008A110000}"/>
    <cellStyle name="Normal 2 2 3 2 3" xfId="1861" xr:uid="{00000000-0005-0000-0000-00008B110000}"/>
    <cellStyle name="Normal 2 2 3 2 3 2" xfId="2816" xr:uid="{00000000-0005-0000-0000-00008C110000}"/>
    <cellStyle name="Normal 2 2 3 2 4" xfId="2179" xr:uid="{00000000-0005-0000-0000-00008D110000}"/>
    <cellStyle name="Normal 2 2 3 2 4 2" xfId="3113" xr:uid="{00000000-0005-0000-0000-00008E110000}"/>
    <cellStyle name="Normal 2 2 3 2 5" xfId="2539" xr:uid="{00000000-0005-0000-0000-00008F110000}"/>
    <cellStyle name="Normal 2 2 3 3" xfId="886" xr:uid="{00000000-0005-0000-0000-000090110000}"/>
    <cellStyle name="Normal 2 2 3 4" xfId="1682" xr:uid="{00000000-0005-0000-0000-000091110000}"/>
    <cellStyle name="Normal 2 2 3 4 2" xfId="1945" xr:uid="{00000000-0005-0000-0000-000092110000}"/>
    <cellStyle name="Normal 2 2 3 4 2 2" xfId="2896" xr:uid="{00000000-0005-0000-0000-000093110000}"/>
    <cellStyle name="Normal 2 2 3 4 3" xfId="2275" xr:uid="{00000000-0005-0000-0000-000094110000}"/>
    <cellStyle name="Normal 2 2 3 4 3 2" xfId="3189" xr:uid="{00000000-0005-0000-0000-000095110000}"/>
    <cellStyle name="Normal 2 2 3 4 4" xfId="2628" xr:uid="{00000000-0005-0000-0000-000096110000}"/>
    <cellStyle name="Normal 2 2 3 5" xfId="1806" xr:uid="{00000000-0005-0000-0000-000097110000}"/>
    <cellStyle name="Normal 2 2 3 5 2" xfId="2318" xr:uid="{00000000-0005-0000-0000-000098110000}"/>
    <cellStyle name="Normal 2 2 3 5 2 2" xfId="3231" xr:uid="{00000000-0005-0000-0000-000099110000}"/>
    <cellStyle name="Normal 2 2 3 5 3" xfId="2761" xr:uid="{00000000-0005-0000-0000-00009A110000}"/>
    <cellStyle name="Normal 2 2 3 6" xfId="2119" xr:uid="{00000000-0005-0000-0000-00009B110000}"/>
    <cellStyle name="Normal 2 2 3 6 2" xfId="3059" xr:uid="{00000000-0005-0000-0000-00009C110000}"/>
    <cellStyle name="Normal 2 2 3 7" xfId="2471" xr:uid="{00000000-0005-0000-0000-00009D110000}"/>
    <cellStyle name="Normal 2 2 30" xfId="887" xr:uid="{00000000-0005-0000-0000-00009E110000}"/>
    <cellStyle name="Normal 2 2 31" xfId="888" xr:uid="{00000000-0005-0000-0000-00009F110000}"/>
    <cellStyle name="Normal 2 2 32" xfId="889" xr:uid="{00000000-0005-0000-0000-0000A0110000}"/>
    <cellStyle name="Normal 2 2 33" xfId="890" xr:uid="{00000000-0005-0000-0000-0000A1110000}"/>
    <cellStyle name="Normal 2 2 34" xfId="891" xr:uid="{00000000-0005-0000-0000-0000A2110000}"/>
    <cellStyle name="Normal 2 2 35" xfId="892" xr:uid="{00000000-0005-0000-0000-0000A3110000}"/>
    <cellStyle name="Normal 2 2 36" xfId="893" xr:uid="{00000000-0005-0000-0000-0000A4110000}"/>
    <cellStyle name="Normal 2 2 37" xfId="894" xr:uid="{00000000-0005-0000-0000-0000A5110000}"/>
    <cellStyle name="Normal 2 2 38" xfId="895" xr:uid="{00000000-0005-0000-0000-0000A6110000}"/>
    <cellStyle name="Normal 2 2 39" xfId="896" xr:uid="{00000000-0005-0000-0000-0000A7110000}"/>
    <cellStyle name="Normal 2 2 4" xfId="74" xr:uid="{00000000-0005-0000-0000-0000A8110000}"/>
    <cellStyle name="Normal 2 2 4 2" xfId="897" xr:uid="{00000000-0005-0000-0000-0000A9110000}"/>
    <cellStyle name="Normal 2 2 4 3" xfId="1644" xr:uid="{00000000-0005-0000-0000-0000AA110000}"/>
    <cellStyle name="Normal 2 2 4 3 2" xfId="1946" xr:uid="{00000000-0005-0000-0000-0000AB110000}"/>
    <cellStyle name="Normal 2 2 4 3 2 2" xfId="2897" xr:uid="{00000000-0005-0000-0000-0000AC110000}"/>
    <cellStyle name="Normal 2 2 4 3 3" xfId="2347" xr:uid="{00000000-0005-0000-0000-0000AD110000}"/>
    <cellStyle name="Normal 2 2 4 3 3 2" xfId="3260" xr:uid="{00000000-0005-0000-0000-0000AE110000}"/>
    <cellStyle name="Normal 2 2 4 3 4" xfId="2590" xr:uid="{00000000-0005-0000-0000-0000AF110000}"/>
    <cellStyle name="Normal 2 2 4 4" xfId="1768" xr:uid="{00000000-0005-0000-0000-0000B0110000}"/>
    <cellStyle name="Normal 2 2 4 4 2" xfId="2723" xr:uid="{00000000-0005-0000-0000-0000B1110000}"/>
    <cellStyle name="Normal 2 2 4 5" xfId="2171" xr:uid="{00000000-0005-0000-0000-0000B2110000}"/>
    <cellStyle name="Normal 2 2 4 6" xfId="2500" xr:uid="{00000000-0005-0000-0000-0000B3110000}"/>
    <cellStyle name="Normal 2 2 40" xfId="898" xr:uid="{00000000-0005-0000-0000-0000B4110000}"/>
    <cellStyle name="Normal 2 2 41" xfId="899" xr:uid="{00000000-0005-0000-0000-0000B5110000}"/>
    <cellStyle name="Normal 2 2 42" xfId="900" xr:uid="{00000000-0005-0000-0000-0000B6110000}"/>
    <cellStyle name="Normal 2 2 43" xfId="901" xr:uid="{00000000-0005-0000-0000-0000B7110000}"/>
    <cellStyle name="Normal 2 2 44" xfId="902" xr:uid="{00000000-0005-0000-0000-0000B8110000}"/>
    <cellStyle name="Normal 2 2 45" xfId="903" xr:uid="{00000000-0005-0000-0000-0000B9110000}"/>
    <cellStyle name="Normal 2 2 46" xfId="904" xr:uid="{00000000-0005-0000-0000-0000BA110000}"/>
    <cellStyle name="Normal 2 2 47" xfId="905" xr:uid="{00000000-0005-0000-0000-0000BB110000}"/>
    <cellStyle name="Normal 2 2 48" xfId="906" xr:uid="{00000000-0005-0000-0000-0000BC110000}"/>
    <cellStyle name="Normal 2 2 49" xfId="907" xr:uid="{00000000-0005-0000-0000-0000BD110000}"/>
    <cellStyle name="Normal 2 2 5" xfId="908" xr:uid="{00000000-0005-0000-0000-0000BE110000}"/>
    <cellStyle name="Normal 2 2 50" xfId="909" xr:uid="{00000000-0005-0000-0000-0000BF110000}"/>
    <cellStyle name="Normal 2 2 51" xfId="910" xr:uid="{00000000-0005-0000-0000-0000C0110000}"/>
    <cellStyle name="Normal 2 2 52" xfId="911" xr:uid="{00000000-0005-0000-0000-0000C1110000}"/>
    <cellStyle name="Normal 2 2 53" xfId="912" xr:uid="{00000000-0005-0000-0000-0000C2110000}"/>
    <cellStyle name="Normal 2 2 54" xfId="913" xr:uid="{00000000-0005-0000-0000-0000C3110000}"/>
    <cellStyle name="Normal 2 2 55" xfId="914" xr:uid="{00000000-0005-0000-0000-0000C4110000}"/>
    <cellStyle name="Normal 2 2 56" xfId="915" xr:uid="{00000000-0005-0000-0000-0000C5110000}"/>
    <cellStyle name="Normal 2 2 57" xfId="916" xr:uid="{00000000-0005-0000-0000-0000C6110000}"/>
    <cellStyle name="Normal 2 2 58" xfId="917" xr:uid="{00000000-0005-0000-0000-0000C7110000}"/>
    <cellStyle name="Normal 2 2 59" xfId="918" xr:uid="{00000000-0005-0000-0000-0000C8110000}"/>
    <cellStyle name="Normal 2 2 6" xfId="919" xr:uid="{00000000-0005-0000-0000-0000C9110000}"/>
    <cellStyle name="Normal 2 2 60" xfId="920" xr:uid="{00000000-0005-0000-0000-0000CA110000}"/>
    <cellStyle name="Normal 2 2 61" xfId="921" xr:uid="{00000000-0005-0000-0000-0000CB110000}"/>
    <cellStyle name="Normal 2 2 62" xfId="922" xr:uid="{00000000-0005-0000-0000-0000CC110000}"/>
    <cellStyle name="Normal 2 2 63" xfId="923" xr:uid="{00000000-0005-0000-0000-0000CD110000}"/>
    <cellStyle name="Normal 2 2 64" xfId="924" xr:uid="{00000000-0005-0000-0000-0000CE110000}"/>
    <cellStyle name="Normal 2 2 65" xfId="925" xr:uid="{00000000-0005-0000-0000-0000CF110000}"/>
    <cellStyle name="Normal 2 2 66" xfId="926" xr:uid="{00000000-0005-0000-0000-0000D0110000}"/>
    <cellStyle name="Normal 2 2 67" xfId="927" xr:uid="{00000000-0005-0000-0000-0000D1110000}"/>
    <cellStyle name="Normal 2 2 68" xfId="928" xr:uid="{00000000-0005-0000-0000-0000D2110000}"/>
    <cellStyle name="Normal 2 2 69" xfId="929" xr:uid="{00000000-0005-0000-0000-0000D3110000}"/>
    <cellStyle name="Normal 2 2 7" xfId="930" xr:uid="{00000000-0005-0000-0000-0000D4110000}"/>
    <cellStyle name="Normal 2 2 70" xfId="931" xr:uid="{00000000-0005-0000-0000-0000D5110000}"/>
    <cellStyle name="Normal 2 2 71" xfId="932" xr:uid="{00000000-0005-0000-0000-0000D6110000}"/>
    <cellStyle name="Normal 2 2 72" xfId="933" xr:uid="{00000000-0005-0000-0000-0000D7110000}"/>
    <cellStyle name="Normal 2 2 73" xfId="934" xr:uid="{00000000-0005-0000-0000-0000D8110000}"/>
    <cellStyle name="Normal 2 2 74" xfId="935" xr:uid="{00000000-0005-0000-0000-0000D9110000}"/>
    <cellStyle name="Normal 2 2 75" xfId="936" xr:uid="{00000000-0005-0000-0000-0000DA110000}"/>
    <cellStyle name="Normal 2 2 76" xfId="937" xr:uid="{00000000-0005-0000-0000-0000DB110000}"/>
    <cellStyle name="Normal 2 2 77" xfId="938" xr:uid="{00000000-0005-0000-0000-0000DC110000}"/>
    <cellStyle name="Normal 2 2 78" xfId="939" xr:uid="{00000000-0005-0000-0000-0000DD110000}"/>
    <cellStyle name="Normal 2 2 79" xfId="940" xr:uid="{00000000-0005-0000-0000-0000DE110000}"/>
    <cellStyle name="Normal 2 2 8" xfId="941" xr:uid="{00000000-0005-0000-0000-0000DF110000}"/>
    <cellStyle name="Normal 2 2 80" xfId="942" xr:uid="{00000000-0005-0000-0000-0000E0110000}"/>
    <cellStyle name="Normal 2 2 81" xfId="864" xr:uid="{00000000-0005-0000-0000-0000E1110000}"/>
    <cellStyle name="Normal 2 2 82" xfId="1947" xr:uid="{00000000-0005-0000-0000-0000E2110000}"/>
    <cellStyle name="Normal 2 2 82 2" xfId="2236" xr:uid="{00000000-0005-0000-0000-0000E3110000}"/>
    <cellStyle name="Normal 2 2 82 2 2" xfId="3150" xr:uid="{00000000-0005-0000-0000-0000E4110000}"/>
    <cellStyle name="Normal 2 2 82 3" xfId="2898" xr:uid="{00000000-0005-0000-0000-0000E5110000}"/>
    <cellStyle name="Normal 2 2 83" xfId="2117" xr:uid="{00000000-0005-0000-0000-0000E6110000}"/>
    <cellStyle name="Normal 2 2 83 2" xfId="3057" xr:uid="{00000000-0005-0000-0000-0000E7110000}"/>
    <cellStyle name="Normal 2 2 9" xfId="943" xr:uid="{00000000-0005-0000-0000-0000E8110000}"/>
    <cellStyle name="Normal 2 2_07. Blue Ocean - Cash 13 July 2010" xfId="944" xr:uid="{00000000-0005-0000-0000-0000E9110000}"/>
    <cellStyle name="Normal 2 3" xfId="13" xr:uid="{00000000-0005-0000-0000-0000EA110000}"/>
    <cellStyle name="Normal 2 3 10" xfId="946" xr:uid="{00000000-0005-0000-0000-0000EB110000}"/>
    <cellStyle name="Normal 2 3 11" xfId="947" xr:uid="{00000000-0005-0000-0000-0000EC110000}"/>
    <cellStyle name="Normal 2 3 12" xfId="948" xr:uid="{00000000-0005-0000-0000-0000ED110000}"/>
    <cellStyle name="Normal 2 3 13" xfId="949" xr:uid="{00000000-0005-0000-0000-0000EE110000}"/>
    <cellStyle name="Normal 2 3 14" xfId="950" xr:uid="{00000000-0005-0000-0000-0000EF110000}"/>
    <cellStyle name="Normal 2 3 15" xfId="951" xr:uid="{00000000-0005-0000-0000-0000F0110000}"/>
    <cellStyle name="Normal 2 3 16" xfId="952" xr:uid="{00000000-0005-0000-0000-0000F1110000}"/>
    <cellStyle name="Normal 2 3 17" xfId="953" xr:uid="{00000000-0005-0000-0000-0000F2110000}"/>
    <cellStyle name="Normal 2 3 18" xfId="954" xr:uid="{00000000-0005-0000-0000-0000F3110000}"/>
    <cellStyle name="Normal 2 3 19" xfId="955" xr:uid="{00000000-0005-0000-0000-0000F4110000}"/>
    <cellStyle name="Normal 2 3 2" xfId="60" xr:uid="{00000000-0005-0000-0000-0000F5110000}"/>
    <cellStyle name="Normal 2 3 2 2" xfId="956" xr:uid="{00000000-0005-0000-0000-0000F6110000}"/>
    <cellStyle name="Normal 2 3 20" xfId="957" xr:uid="{00000000-0005-0000-0000-0000F7110000}"/>
    <cellStyle name="Normal 2 3 21" xfId="958" xr:uid="{00000000-0005-0000-0000-0000F8110000}"/>
    <cellStyle name="Normal 2 3 22" xfId="959" xr:uid="{00000000-0005-0000-0000-0000F9110000}"/>
    <cellStyle name="Normal 2 3 23" xfId="960" xr:uid="{00000000-0005-0000-0000-0000FA110000}"/>
    <cellStyle name="Normal 2 3 24" xfId="961" xr:uid="{00000000-0005-0000-0000-0000FB110000}"/>
    <cellStyle name="Normal 2 3 25" xfId="962" xr:uid="{00000000-0005-0000-0000-0000FC110000}"/>
    <cellStyle name="Normal 2 3 26" xfId="963" xr:uid="{00000000-0005-0000-0000-0000FD110000}"/>
    <cellStyle name="Normal 2 3 27" xfId="964" xr:uid="{00000000-0005-0000-0000-0000FE110000}"/>
    <cellStyle name="Normal 2 3 28" xfId="965" xr:uid="{00000000-0005-0000-0000-0000FF110000}"/>
    <cellStyle name="Normal 2 3 29" xfId="966" xr:uid="{00000000-0005-0000-0000-000000120000}"/>
    <cellStyle name="Normal 2 3 3" xfId="967" xr:uid="{00000000-0005-0000-0000-000001120000}"/>
    <cellStyle name="Normal 2 3 30" xfId="968" xr:uid="{00000000-0005-0000-0000-000002120000}"/>
    <cellStyle name="Normal 2 3 31" xfId="969" xr:uid="{00000000-0005-0000-0000-000003120000}"/>
    <cellStyle name="Normal 2 3 32" xfId="970" xr:uid="{00000000-0005-0000-0000-000004120000}"/>
    <cellStyle name="Normal 2 3 33" xfId="971" xr:uid="{00000000-0005-0000-0000-000005120000}"/>
    <cellStyle name="Normal 2 3 34" xfId="972" xr:uid="{00000000-0005-0000-0000-000006120000}"/>
    <cellStyle name="Normal 2 3 35" xfId="973" xr:uid="{00000000-0005-0000-0000-000007120000}"/>
    <cellStyle name="Normal 2 3 36" xfId="974" xr:uid="{00000000-0005-0000-0000-000008120000}"/>
    <cellStyle name="Normal 2 3 37" xfId="975" xr:uid="{00000000-0005-0000-0000-000009120000}"/>
    <cellStyle name="Normal 2 3 38" xfId="976" xr:uid="{00000000-0005-0000-0000-00000A120000}"/>
    <cellStyle name="Normal 2 3 39" xfId="977" xr:uid="{00000000-0005-0000-0000-00000B120000}"/>
    <cellStyle name="Normal 2 3 4" xfId="978" xr:uid="{00000000-0005-0000-0000-00000C120000}"/>
    <cellStyle name="Normal 2 3 40" xfId="979" xr:uid="{00000000-0005-0000-0000-00000D120000}"/>
    <cellStyle name="Normal 2 3 41" xfId="980" xr:uid="{00000000-0005-0000-0000-00000E120000}"/>
    <cellStyle name="Normal 2 3 42" xfId="981" xr:uid="{00000000-0005-0000-0000-00000F120000}"/>
    <cellStyle name="Normal 2 3 43" xfId="982" xr:uid="{00000000-0005-0000-0000-000010120000}"/>
    <cellStyle name="Normal 2 3 44" xfId="983" xr:uid="{00000000-0005-0000-0000-000011120000}"/>
    <cellStyle name="Normal 2 3 45" xfId="984" xr:uid="{00000000-0005-0000-0000-000012120000}"/>
    <cellStyle name="Normal 2 3 46" xfId="985" xr:uid="{00000000-0005-0000-0000-000013120000}"/>
    <cellStyle name="Normal 2 3 47" xfId="986" xr:uid="{00000000-0005-0000-0000-000014120000}"/>
    <cellStyle name="Normal 2 3 48" xfId="987" xr:uid="{00000000-0005-0000-0000-000015120000}"/>
    <cellStyle name="Normal 2 3 49" xfId="988" xr:uid="{00000000-0005-0000-0000-000016120000}"/>
    <cellStyle name="Normal 2 3 5" xfId="989" xr:uid="{00000000-0005-0000-0000-000017120000}"/>
    <cellStyle name="Normal 2 3 50" xfId="990" xr:uid="{00000000-0005-0000-0000-000018120000}"/>
    <cellStyle name="Normal 2 3 51" xfId="991" xr:uid="{00000000-0005-0000-0000-000019120000}"/>
    <cellStyle name="Normal 2 3 52" xfId="992" xr:uid="{00000000-0005-0000-0000-00001A120000}"/>
    <cellStyle name="Normal 2 3 53" xfId="993" xr:uid="{00000000-0005-0000-0000-00001B120000}"/>
    <cellStyle name="Normal 2 3 54" xfId="994" xr:uid="{00000000-0005-0000-0000-00001C120000}"/>
    <cellStyle name="Normal 2 3 55" xfId="995" xr:uid="{00000000-0005-0000-0000-00001D120000}"/>
    <cellStyle name="Normal 2 3 56" xfId="996" xr:uid="{00000000-0005-0000-0000-00001E120000}"/>
    <cellStyle name="Normal 2 3 57" xfId="997" xr:uid="{00000000-0005-0000-0000-00001F120000}"/>
    <cellStyle name="Normal 2 3 58" xfId="998" xr:uid="{00000000-0005-0000-0000-000020120000}"/>
    <cellStyle name="Normal 2 3 59" xfId="999" xr:uid="{00000000-0005-0000-0000-000021120000}"/>
    <cellStyle name="Normal 2 3 6" xfId="1000" xr:uid="{00000000-0005-0000-0000-000022120000}"/>
    <cellStyle name="Normal 2 3 60" xfId="1001" xr:uid="{00000000-0005-0000-0000-000023120000}"/>
    <cellStyle name="Normal 2 3 61" xfId="1002" xr:uid="{00000000-0005-0000-0000-000024120000}"/>
    <cellStyle name="Normal 2 3 62" xfId="1003" xr:uid="{00000000-0005-0000-0000-000025120000}"/>
    <cellStyle name="Normal 2 3 63" xfId="1004" xr:uid="{00000000-0005-0000-0000-000026120000}"/>
    <cellStyle name="Normal 2 3 64" xfId="1005" xr:uid="{00000000-0005-0000-0000-000027120000}"/>
    <cellStyle name="Normal 2 3 65" xfId="1006" xr:uid="{00000000-0005-0000-0000-000028120000}"/>
    <cellStyle name="Normal 2 3 66" xfId="1007" xr:uid="{00000000-0005-0000-0000-000029120000}"/>
    <cellStyle name="Normal 2 3 67" xfId="1008" xr:uid="{00000000-0005-0000-0000-00002A120000}"/>
    <cellStyle name="Normal 2 3 68" xfId="1009" xr:uid="{00000000-0005-0000-0000-00002B120000}"/>
    <cellStyle name="Normal 2 3 69" xfId="1010" xr:uid="{00000000-0005-0000-0000-00002C120000}"/>
    <cellStyle name="Normal 2 3 7" xfId="1011" xr:uid="{00000000-0005-0000-0000-00002D120000}"/>
    <cellStyle name="Normal 2 3 70" xfId="1012" xr:uid="{00000000-0005-0000-0000-00002E120000}"/>
    <cellStyle name="Normal 2 3 71" xfId="1013" xr:uid="{00000000-0005-0000-0000-00002F120000}"/>
    <cellStyle name="Normal 2 3 72" xfId="1014" xr:uid="{00000000-0005-0000-0000-000030120000}"/>
    <cellStyle name="Normal 2 3 73" xfId="1015" xr:uid="{00000000-0005-0000-0000-000031120000}"/>
    <cellStyle name="Normal 2 3 74" xfId="1016" xr:uid="{00000000-0005-0000-0000-000032120000}"/>
    <cellStyle name="Normal 2 3 75" xfId="1017" xr:uid="{00000000-0005-0000-0000-000033120000}"/>
    <cellStyle name="Normal 2 3 76" xfId="1018" xr:uid="{00000000-0005-0000-0000-000034120000}"/>
    <cellStyle name="Normal 2 3 77" xfId="1019" xr:uid="{00000000-0005-0000-0000-000035120000}"/>
    <cellStyle name="Normal 2 3 78" xfId="1020" xr:uid="{00000000-0005-0000-0000-000036120000}"/>
    <cellStyle name="Normal 2 3 79" xfId="1021" xr:uid="{00000000-0005-0000-0000-000037120000}"/>
    <cellStyle name="Normal 2 3 8" xfId="1022" xr:uid="{00000000-0005-0000-0000-000038120000}"/>
    <cellStyle name="Normal 2 3 80" xfId="1023" xr:uid="{00000000-0005-0000-0000-000039120000}"/>
    <cellStyle name="Normal 2 3 81" xfId="945" xr:uid="{00000000-0005-0000-0000-00003A120000}"/>
    <cellStyle name="Normal 2 3 82" xfId="1631" xr:uid="{00000000-0005-0000-0000-00003B120000}"/>
    <cellStyle name="Normal 2 3 83" xfId="3372" xr:uid="{00000000-0005-0000-0000-00003C120000}"/>
    <cellStyle name="Normal 2 3 9" xfId="1024" xr:uid="{00000000-0005-0000-0000-00003D120000}"/>
    <cellStyle name="Normal 2 3_07. Blue Ocean - Cash 13 July 2010" xfId="1025" xr:uid="{00000000-0005-0000-0000-00003E120000}"/>
    <cellStyle name="Normal 2 4" xfId="77" xr:uid="{00000000-0005-0000-0000-00003F120000}"/>
    <cellStyle name="Normal 2 4 10" xfId="1027" xr:uid="{00000000-0005-0000-0000-000040120000}"/>
    <cellStyle name="Normal 2 4 11" xfId="1028" xr:uid="{00000000-0005-0000-0000-000041120000}"/>
    <cellStyle name="Normal 2 4 12" xfId="1029" xr:uid="{00000000-0005-0000-0000-000042120000}"/>
    <cellStyle name="Normal 2 4 13" xfId="1030" xr:uid="{00000000-0005-0000-0000-000043120000}"/>
    <cellStyle name="Normal 2 4 14" xfId="1031" xr:uid="{00000000-0005-0000-0000-000044120000}"/>
    <cellStyle name="Normal 2 4 15" xfId="1032" xr:uid="{00000000-0005-0000-0000-000045120000}"/>
    <cellStyle name="Normal 2 4 16" xfId="1033" xr:uid="{00000000-0005-0000-0000-000046120000}"/>
    <cellStyle name="Normal 2 4 17" xfId="1034" xr:uid="{00000000-0005-0000-0000-000047120000}"/>
    <cellStyle name="Normal 2 4 18" xfId="1035" xr:uid="{00000000-0005-0000-0000-000048120000}"/>
    <cellStyle name="Normal 2 4 19" xfId="1036" xr:uid="{00000000-0005-0000-0000-000049120000}"/>
    <cellStyle name="Normal 2 4 2" xfId="116" xr:uid="{00000000-0005-0000-0000-00004A120000}"/>
    <cellStyle name="Normal 2 4 2 2" xfId="1037" xr:uid="{00000000-0005-0000-0000-00004B120000}"/>
    <cellStyle name="Normal 2 4 2 2 2" xfId="1948" xr:uid="{00000000-0005-0000-0000-00004C120000}"/>
    <cellStyle name="Normal 2 4 2 2 3" xfId="1949" xr:uid="{00000000-0005-0000-0000-00004D120000}"/>
    <cellStyle name="Normal 2 4 2 2 3 2" xfId="2899" xr:uid="{00000000-0005-0000-0000-00004E120000}"/>
    <cellStyle name="Normal 2 4 2 3" xfId="1685" xr:uid="{00000000-0005-0000-0000-00004F120000}"/>
    <cellStyle name="Normal 2 4 2 3 2" xfId="1950" xr:uid="{00000000-0005-0000-0000-000050120000}"/>
    <cellStyle name="Normal 2 4 2 3 2 2" xfId="2900" xr:uid="{00000000-0005-0000-0000-000051120000}"/>
    <cellStyle name="Normal 2 4 2 3 3" xfId="2278" xr:uid="{00000000-0005-0000-0000-000052120000}"/>
    <cellStyle name="Normal 2 4 2 3 3 2" xfId="3192" xr:uid="{00000000-0005-0000-0000-000053120000}"/>
    <cellStyle name="Normal 2 4 2 3 4" xfId="2631" xr:uid="{00000000-0005-0000-0000-000054120000}"/>
    <cellStyle name="Normal 2 4 2 4" xfId="1809" xr:uid="{00000000-0005-0000-0000-000055120000}"/>
    <cellStyle name="Normal 2 4 2 4 2" xfId="2389" xr:uid="{00000000-0005-0000-0000-000056120000}"/>
    <cellStyle name="Normal 2 4 2 4 2 2" xfId="3302" xr:uid="{00000000-0005-0000-0000-000057120000}"/>
    <cellStyle name="Normal 2 4 2 4 3" xfId="2764" xr:uid="{00000000-0005-0000-0000-000058120000}"/>
    <cellStyle name="Normal 2 4 2 5" xfId="2182" xr:uid="{00000000-0005-0000-0000-000059120000}"/>
    <cellStyle name="Normal 2 4 2 5 2" xfId="3116" xr:uid="{00000000-0005-0000-0000-00005A120000}"/>
    <cellStyle name="Normal 2 4 2 6" xfId="2542" xr:uid="{00000000-0005-0000-0000-00005B120000}"/>
    <cellStyle name="Normal 2 4 20" xfId="1038" xr:uid="{00000000-0005-0000-0000-00005C120000}"/>
    <cellStyle name="Normal 2 4 21" xfId="1039" xr:uid="{00000000-0005-0000-0000-00005D120000}"/>
    <cellStyle name="Normal 2 4 22" xfId="1040" xr:uid="{00000000-0005-0000-0000-00005E120000}"/>
    <cellStyle name="Normal 2 4 23" xfId="1041" xr:uid="{00000000-0005-0000-0000-00005F120000}"/>
    <cellStyle name="Normal 2 4 24" xfId="1042" xr:uid="{00000000-0005-0000-0000-000060120000}"/>
    <cellStyle name="Normal 2 4 25" xfId="1043" xr:uid="{00000000-0005-0000-0000-000061120000}"/>
    <cellStyle name="Normal 2 4 26" xfId="1044" xr:uid="{00000000-0005-0000-0000-000062120000}"/>
    <cellStyle name="Normal 2 4 27" xfId="1045" xr:uid="{00000000-0005-0000-0000-000063120000}"/>
    <cellStyle name="Normal 2 4 28" xfId="1046" xr:uid="{00000000-0005-0000-0000-000064120000}"/>
    <cellStyle name="Normal 2 4 29" xfId="1047" xr:uid="{00000000-0005-0000-0000-000065120000}"/>
    <cellStyle name="Normal 2 4 3" xfId="142" xr:uid="{00000000-0005-0000-0000-000066120000}"/>
    <cellStyle name="Normal 2 4 3 2" xfId="1048" xr:uid="{00000000-0005-0000-0000-000067120000}"/>
    <cellStyle name="Normal 2 4 3 2 2" xfId="2350" xr:uid="{00000000-0005-0000-0000-000068120000}"/>
    <cellStyle name="Normal 2 4 3 2 2 2" xfId="3263" xr:uid="{00000000-0005-0000-0000-000069120000}"/>
    <cellStyle name="Normal 2 4 3 3" xfId="1711" xr:uid="{00000000-0005-0000-0000-00006A120000}"/>
    <cellStyle name="Normal 2 4 3 3 2" xfId="1951" xr:uid="{00000000-0005-0000-0000-00006B120000}"/>
    <cellStyle name="Normal 2 4 3 3 2 2" xfId="2901" xr:uid="{00000000-0005-0000-0000-00006C120000}"/>
    <cellStyle name="Normal 2 4 3 3 3" xfId="2657" xr:uid="{00000000-0005-0000-0000-00006D120000}"/>
    <cellStyle name="Normal 2 4 3 4" xfId="1835" xr:uid="{00000000-0005-0000-0000-00006E120000}"/>
    <cellStyle name="Normal 2 4 3 4 2" xfId="2790" xr:uid="{00000000-0005-0000-0000-00006F120000}"/>
    <cellStyle name="Normal 2 4 3 5" xfId="2503" xr:uid="{00000000-0005-0000-0000-000070120000}"/>
    <cellStyle name="Normal 2 4 30" xfId="1049" xr:uid="{00000000-0005-0000-0000-000071120000}"/>
    <cellStyle name="Normal 2 4 31" xfId="1050" xr:uid="{00000000-0005-0000-0000-000072120000}"/>
    <cellStyle name="Normal 2 4 32" xfId="1051" xr:uid="{00000000-0005-0000-0000-000073120000}"/>
    <cellStyle name="Normal 2 4 33" xfId="1052" xr:uid="{00000000-0005-0000-0000-000074120000}"/>
    <cellStyle name="Normal 2 4 34" xfId="1053" xr:uid="{00000000-0005-0000-0000-000075120000}"/>
    <cellStyle name="Normal 2 4 35" xfId="1054" xr:uid="{00000000-0005-0000-0000-000076120000}"/>
    <cellStyle name="Normal 2 4 36" xfId="1055" xr:uid="{00000000-0005-0000-0000-000077120000}"/>
    <cellStyle name="Normal 2 4 37" xfId="1056" xr:uid="{00000000-0005-0000-0000-000078120000}"/>
    <cellStyle name="Normal 2 4 38" xfId="1057" xr:uid="{00000000-0005-0000-0000-000079120000}"/>
    <cellStyle name="Normal 2 4 39" xfId="1058" xr:uid="{00000000-0005-0000-0000-00007A120000}"/>
    <cellStyle name="Normal 2 4 4" xfId="1059" xr:uid="{00000000-0005-0000-0000-00007B120000}"/>
    <cellStyle name="Normal 2 4 40" xfId="1060" xr:uid="{00000000-0005-0000-0000-00007C120000}"/>
    <cellStyle name="Normal 2 4 41" xfId="1061" xr:uid="{00000000-0005-0000-0000-00007D120000}"/>
    <cellStyle name="Normal 2 4 42" xfId="1062" xr:uid="{00000000-0005-0000-0000-00007E120000}"/>
    <cellStyle name="Normal 2 4 43" xfId="1063" xr:uid="{00000000-0005-0000-0000-00007F120000}"/>
    <cellStyle name="Normal 2 4 44" xfId="1064" xr:uid="{00000000-0005-0000-0000-000080120000}"/>
    <cellStyle name="Normal 2 4 45" xfId="1065" xr:uid="{00000000-0005-0000-0000-000081120000}"/>
    <cellStyle name="Normal 2 4 46" xfId="1066" xr:uid="{00000000-0005-0000-0000-000082120000}"/>
    <cellStyle name="Normal 2 4 47" xfId="1067" xr:uid="{00000000-0005-0000-0000-000083120000}"/>
    <cellStyle name="Normal 2 4 48" xfId="1068" xr:uid="{00000000-0005-0000-0000-000084120000}"/>
    <cellStyle name="Normal 2 4 49" xfId="1069" xr:uid="{00000000-0005-0000-0000-000085120000}"/>
    <cellStyle name="Normal 2 4 5" xfId="1070" xr:uid="{00000000-0005-0000-0000-000086120000}"/>
    <cellStyle name="Normal 2 4 50" xfId="1071" xr:uid="{00000000-0005-0000-0000-000087120000}"/>
    <cellStyle name="Normal 2 4 51" xfId="1072" xr:uid="{00000000-0005-0000-0000-000088120000}"/>
    <cellStyle name="Normal 2 4 52" xfId="1073" xr:uid="{00000000-0005-0000-0000-000089120000}"/>
    <cellStyle name="Normal 2 4 53" xfId="1074" xr:uid="{00000000-0005-0000-0000-00008A120000}"/>
    <cellStyle name="Normal 2 4 54" xfId="1075" xr:uid="{00000000-0005-0000-0000-00008B120000}"/>
    <cellStyle name="Normal 2 4 55" xfId="1076" xr:uid="{00000000-0005-0000-0000-00008C120000}"/>
    <cellStyle name="Normal 2 4 56" xfId="1077" xr:uid="{00000000-0005-0000-0000-00008D120000}"/>
    <cellStyle name="Normal 2 4 57" xfId="1078" xr:uid="{00000000-0005-0000-0000-00008E120000}"/>
    <cellStyle name="Normal 2 4 58" xfId="1079" xr:uid="{00000000-0005-0000-0000-00008F120000}"/>
    <cellStyle name="Normal 2 4 59" xfId="1080" xr:uid="{00000000-0005-0000-0000-000090120000}"/>
    <cellStyle name="Normal 2 4 6" xfId="1081" xr:uid="{00000000-0005-0000-0000-000091120000}"/>
    <cellStyle name="Normal 2 4 60" xfId="1082" xr:uid="{00000000-0005-0000-0000-000092120000}"/>
    <cellStyle name="Normal 2 4 61" xfId="1083" xr:uid="{00000000-0005-0000-0000-000093120000}"/>
    <cellStyle name="Normal 2 4 62" xfId="1084" xr:uid="{00000000-0005-0000-0000-000094120000}"/>
    <cellStyle name="Normal 2 4 63" xfId="1085" xr:uid="{00000000-0005-0000-0000-000095120000}"/>
    <cellStyle name="Normal 2 4 64" xfId="1086" xr:uid="{00000000-0005-0000-0000-000096120000}"/>
    <cellStyle name="Normal 2 4 65" xfId="1087" xr:uid="{00000000-0005-0000-0000-000097120000}"/>
    <cellStyle name="Normal 2 4 66" xfId="1088" xr:uid="{00000000-0005-0000-0000-000098120000}"/>
    <cellStyle name="Normal 2 4 67" xfId="1089" xr:uid="{00000000-0005-0000-0000-000099120000}"/>
    <cellStyle name="Normal 2 4 68" xfId="1090" xr:uid="{00000000-0005-0000-0000-00009A120000}"/>
    <cellStyle name="Normal 2 4 69" xfId="1091" xr:uid="{00000000-0005-0000-0000-00009B120000}"/>
    <cellStyle name="Normal 2 4 7" xfId="1092" xr:uid="{00000000-0005-0000-0000-00009C120000}"/>
    <cellStyle name="Normal 2 4 70" xfId="1093" xr:uid="{00000000-0005-0000-0000-00009D120000}"/>
    <cellStyle name="Normal 2 4 71" xfId="1094" xr:uid="{00000000-0005-0000-0000-00009E120000}"/>
    <cellStyle name="Normal 2 4 72" xfId="1095" xr:uid="{00000000-0005-0000-0000-00009F120000}"/>
    <cellStyle name="Normal 2 4 73" xfId="1096" xr:uid="{00000000-0005-0000-0000-0000A0120000}"/>
    <cellStyle name="Normal 2 4 74" xfId="1097" xr:uid="{00000000-0005-0000-0000-0000A1120000}"/>
    <cellStyle name="Normal 2 4 75" xfId="1098" xr:uid="{00000000-0005-0000-0000-0000A2120000}"/>
    <cellStyle name="Normal 2 4 76" xfId="1099" xr:uid="{00000000-0005-0000-0000-0000A3120000}"/>
    <cellStyle name="Normal 2 4 77" xfId="1100" xr:uid="{00000000-0005-0000-0000-0000A4120000}"/>
    <cellStyle name="Normal 2 4 78" xfId="1101" xr:uid="{00000000-0005-0000-0000-0000A5120000}"/>
    <cellStyle name="Normal 2 4 79" xfId="1102" xr:uid="{00000000-0005-0000-0000-0000A6120000}"/>
    <cellStyle name="Normal 2 4 8" xfId="1103" xr:uid="{00000000-0005-0000-0000-0000A7120000}"/>
    <cellStyle name="Normal 2 4 80" xfId="1104" xr:uid="{00000000-0005-0000-0000-0000A8120000}"/>
    <cellStyle name="Normal 2 4 81" xfId="1026" xr:uid="{00000000-0005-0000-0000-0000A9120000}"/>
    <cellStyle name="Normal 2 4 82" xfId="1647" xr:uid="{00000000-0005-0000-0000-0000AA120000}"/>
    <cellStyle name="Normal 2 4 82 2" xfId="1952" xr:uid="{00000000-0005-0000-0000-0000AB120000}"/>
    <cellStyle name="Normal 2 4 82 2 2" xfId="2902" xr:uid="{00000000-0005-0000-0000-0000AC120000}"/>
    <cellStyle name="Normal 2 4 82 3" xfId="2239" xr:uid="{00000000-0005-0000-0000-0000AD120000}"/>
    <cellStyle name="Normal 2 4 82 3 2" xfId="3153" xr:uid="{00000000-0005-0000-0000-0000AE120000}"/>
    <cellStyle name="Normal 2 4 82 4" xfId="2593" xr:uid="{00000000-0005-0000-0000-0000AF120000}"/>
    <cellStyle name="Normal 2 4 83" xfId="1771" xr:uid="{00000000-0005-0000-0000-0000B0120000}"/>
    <cellStyle name="Normal 2 4 83 2" xfId="2321" xr:uid="{00000000-0005-0000-0000-0000B1120000}"/>
    <cellStyle name="Normal 2 4 83 2 2" xfId="3234" xr:uid="{00000000-0005-0000-0000-0000B2120000}"/>
    <cellStyle name="Normal 2 4 83 3" xfId="2726" xr:uid="{00000000-0005-0000-0000-0000B3120000}"/>
    <cellStyle name="Normal 2 4 84" xfId="2120" xr:uid="{00000000-0005-0000-0000-0000B4120000}"/>
    <cellStyle name="Normal 2 4 84 2" xfId="3060" xr:uid="{00000000-0005-0000-0000-0000B5120000}"/>
    <cellStyle name="Normal 2 4 85" xfId="2474" xr:uid="{00000000-0005-0000-0000-0000B6120000}"/>
    <cellStyle name="Normal 2 4 86" xfId="3839" xr:uid="{00000000-0005-0000-0000-0000B7120000}"/>
    <cellStyle name="Normal 2 4 9" xfId="1105" xr:uid="{00000000-0005-0000-0000-0000B8120000}"/>
    <cellStyle name="Normal 2 4_07. Blue Ocean - Cash 13 July 2010" xfId="1106" xr:uid="{00000000-0005-0000-0000-0000B9120000}"/>
    <cellStyle name="Normal 2 5" xfId="87" xr:uid="{00000000-0005-0000-0000-0000BA120000}"/>
    <cellStyle name="Normal 2 5 10" xfId="1108" xr:uid="{00000000-0005-0000-0000-0000BB120000}"/>
    <cellStyle name="Normal 2 5 11" xfId="1109" xr:uid="{00000000-0005-0000-0000-0000BC120000}"/>
    <cellStyle name="Normal 2 5 12" xfId="1110" xr:uid="{00000000-0005-0000-0000-0000BD120000}"/>
    <cellStyle name="Normal 2 5 13" xfId="1111" xr:uid="{00000000-0005-0000-0000-0000BE120000}"/>
    <cellStyle name="Normal 2 5 14" xfId="1112" xr:uid="{00000000-0005-0000-0000-0000BF120000}"/>
    <cellStyle name="Normal 2 5 15" xfId="1113" xr:uid="{00000000-0005-0000-0000-0000C0120000}"/>
    <cellStyle name="Normal 2 5 16" xfId="1114" xr:uid="{00000000-0005-0000-0000-0000C1120000}"/>
    <cellStyle name="Normal 2 5 17" xfId="1115" xr:uid="{00000000-0005-0000-0000-0000C2120000}"/>
    <cellStyle name="Normal 2 5 18" xfId="1116" xr:uid="{00000000-0005-0000-0000-0000C3120000}"/>
    <cellStyle name="Normal 2 5 19" xfId="1117" xr:uid="{00000000-0005-0000-0000-0000C4120000}"/>
    <cellStyle name="Normal 2 5 2" xfId="126" xr:uid="{00000000-0005-0000-0000-0000C5120000}"/>
    <cellStyle name="Normal 2 5 2 2" xfId="1118" xr:uid="{00000000-0005-0000-0000-0000C6120000}"/>
    <cellStyle name="Normal 2 5 2 2 2" xfId="1953" xr:uid="{00000000-0005-0000-0000-0000C7120000}"/>
    <cellStyle name="Normal 2 5 2 2 3" xfId="1954" xr:uid="{00000000-0005-0000-0000-0000C8120000}"/>
    <cellStyle name="Normal 2 5 2 2 3 2" xfId="2903" xr:uid="{00000000-0005-0000-0000-0000C9120000}"/>
    <cellStyle name="Normal 2 5 2 3" xfId="1695" xr:uid="{00000000-0005-0000-0000-0000CA120000}"/>
    <cellStyle name="Normal 2 5 2 3 2" xfId="1955" xr:uid="{00000000-0005-0000-0000-0000CB120000}"/>
    <cellStyle name="Normal 2 5 2 3 2 2" xfId="2904" xr:uid="{00000000-0005-0000-0000-0000CC120000}"/>
    <cellStyle name="Normal 2 5 2 3 3" xfId="2288" xr:uid="{00000000-0005-0000-0000-0000CD120000}"/>
    <cellStyle name="Normal 2 5 2 3 3 2" xfId="3202" xr:uid="{00000000-0005-0000-0000-0000CE120000}"/>
    <cellStyle name="Normal 2 5 2 3 4" xfId="2641" xr:uid="{00000000-0005-0000-0000-0000CF120000}"/>
    <cellStyle name="Normal 2 5 2 4" xfId="1819" xr:uid="{00000000-0005-0000-0000-0000D0120000}"/>
    <cellStyle name="Normal 2 5 2 4 2" xfId="2399" xr:uid="{00000000-0005-0000-0000-0000D1120000}"/>
    <cellStyle name="Normal 2 5 2 4 2 2" xfId="3312" xr:uid="{00000000-0005-0000-0000-0000D2120000}"/>
    <cellStyle name="Normal 2 5 2 4 3" xfId="2774" xr:uid="{00000000-0005-0000-0000-0000D3120000}"/>
    <cellStyle name="Normal 2 5 2 5" xfId="2193" xr:uid="{00000000-0005-0000-0000-0000D4120000}"/>
    <cellStyle name="Normal 2 5 2 5 2" xfId="3126" xr:uid="{00000000-0005-0000-0000-0000D5120000}"/>
    <cellStyle name="Normal 2 5 2 6" xfId="2552" xr:uid="{00000000-0005-0000-0000-0000D6120000}"/>
    <cellStyle name="Normal 2 5 20" xfId="1119" xr:uid="{00000000-0005-0000-0000-0000D7120000}"/>
    <cellStyle name="Normal 2 5 21" xfId="1120" xr:uid="{00000000-0005-0000-0000-0000D8120000}"/>
    <cellStyle name="Normal 2 5 22" xfId="1121" xr:uid="{00000000-0005-0000-0000-0000D9120000}"/>
    <cellStyle name="Normal 2 5 23" xfId="1122" xr:uid="{00000000-0005-0000-0000-0000DA120000}"/>
    <cellStyle name="Normal 2 5 24" xfId="1123" xr:uid="{00000000-0005-0000-0000-0000DB120000}"/>
    <cellStyle name="Normal 2 5 25" xfId="1124" xr:uid="{00000000-0005-0000-0000-0000DC120000}"/>
    <cellStyle name="Normal 2 5 26" xfId="1125" xr:uid="{00000000-0005-0000-0000-0000DD120000}"/>
    <cellStyle name="Normal 2 5 27" xfId="1126" xr:uid="{00000000-0005-0000-0000-0000DE120000}"/>
    <cellStyle name="Normal 2 5 28" xfId="1127" xr:uid="{00000000-0005-0000-0000-0000DF120000}"/>
    <cellStyle name="Normal 2 5 29" xfId="1128" xr:uid="{00000000-0005-0000-0000-0000E0120000}"/>
    <cellStyle name="Normal 2 5 3" xfId="152" xr:uid="{00000000-0005-0000-0000-0000E1120000}"/>
    <cellStyle name="Normal 2 5 3 2" xfId="1129" xr:uid="{00000000-0005-0000-0000-0000E2120000}"/>
    <cellStyle name="Normal 2 5 3 2 2" xfId="2360" xr:uid="{00000000-0005-0000-0000-0000E3120000}"/>
    <cellStyle name="Normal 2 5 3 2 2 2" xfId="3273" xr:uid="{00000000-0005-0000-0000-0000E4120000}"/>
    <cellStyle name="Normal 2 5 3 3" xfId="1721" xr:uid="{00000000-0005-0000-0000-0000E5120000}"/>
    <cellStyle name="Normal 2 5 3 3 2" xfId="1956" xr:uid="{00000000-0005-0000-0000-0000E6120000}"/>
    <cellStyle name="Normal 2 5 3 3 2 2" xfId="2905" xr:uid="{00000000-0005-0000-0000-0000E7120000}"/>
    <cellStyle name="Normal 2 5 3 3 3" xfId="2667" xr:uid="{00000000-0005-0000-0000-0000E8120000}"/>
    <cellStyle name="Normal 2 5 3 4" xfId="1845" xr:uid="{00000000-0005-0000-0000-0000E9120000}"/>
    <cellStyle name="Normal 2 5 3 4 2" xfId="2800" xr:uid="{00000000-0005-0000-0000-0000EA120000}"/>
    <cellStyle name="Normal 2 5 3 5" xfId="2513" xr:uid="{00000000-0005-0000-0000-0000EB120000}"/>
    <cellStyle name="Normal 2 5 30" xfId="1130" xr:uid="{00000000-0005-0000-0000-0000EC120000}"/>
    <cellStyle name="Normal 2 5 31" xfId="1131" xr:uid="{00000000-0005-0000-0000-0000ED120000}"/>
    <cellStyle name="Normal 2 5 32" xfId="1132" xr:uid="{00000000-0005-0000-0000-0000EE120000}"/>
    <cellStyle name="Normal 2 5 33" xfId="1133" xr:uid="{00000000-0005-0000-0000-0000EF120000}"/>
    <cellStyle name="Normal 2 5 34" xfId="1134" xr:uid="{00000000-0005-0000-0000-0000F0120000}"/>
    <cellStyle name="Normal 2 5 35" xfId="1135" xr:uid="{00000000-0005-0000-0000-0000F1120000}"/>
    <cellStyle name="Normal 2 5 36" xfId="1136" xr:uid="{00000000-0005-0000-0000-0000F2120000}"/>
    <cellStyle name="Normal 2 5 37" xfId="1137" xr:uid="{00000000-0005-0000-0000-0000F3120000}"/>
    <cellStyle name="Normal 2 5 38" xfId="1138" xr:uid="{00000000-0005-0000-0000-0000F4120000}"/>
    <cellStyle name="Normal 2 5 39" xfId="1139" xr:uid="{00000000-0005-0000-0000-0000F5120000}"/>
    <cellStyle name="Normal 2 5 4" xfId="1140" xr:uid="{00000000-0005-0000-0000-0000F6120000}"/>
    <cellStyle name="Normal 2 5 40" xfId="1141" xr:uid="{00000000-0005-0000-0000-0000F7120000}"/>
    <cellStyle name="Normal 2 5 41" xfId="1142" xr:uid="{00000000-0005-0000-0000-0000F8120000}"/>
    <cellStyle name="Normal 2 5 42" xfId="1143" xr:uid="{00000000-0005-0000-0000-0000F9120000}"/>
    <cellStyle name="Normal 2 5 43" xfId="1144" xr:uid="{00000000-0005-0000-0000-0000FA120000}"/>
    <cellStyle name="Normal 2 5 44" xfId="1145" xr:uid="{00000000-0005-0000-0000-0000FB120000}"/>
    <cellStyle name="Normal 2 5 45" xfId="1146" xr:uid="{00000000-0005-0000-0000-0000FC120000}"/>
    <cellStyle name="Normal 2 5 46" xfId="1147" xr:uid="{00000000-0005-0000-0000-0000FD120000}"/>
    <cellStyle name="Normal 2 5 47" xfId="1148" xr:uid="{00000000-0005-0000-0000-0000FE120000}"/>
    <cellStyle name="Normal 2 5 48" xfId="1149" xr:uid="{00000000-0005-0000-0000-0000FF120000}"/>
    <cellStyle name="Normal 2 5 49" xfId="1150" xr:uid="{00000000-0005-0000-0000-000000130000}"/>
    <cellStyle name="Normal 2 5 5" xfId="1151" xr:uid="{00000000-0005-0000-0000-000001130000}"/>
    <cellStyle name="Normal 2 5 50" xfId="1152" xr:uid="{00000000-0005-0000-0000-000002130000}"/>
    <cellStyle name="Normal 2 5 51" xfId="1153" xr:uid="{00000000-0005-0000-0000-000003130000}"/>
    <cellStyle name="Normal 2 5 52" xfId="1154" xr:uid="{00000000-0005-0000-0000-000004130000}"/>
    <cellStyle name="Normal 2 5 53" xfId="1155" xr:uid="{00000000-0005-0000-0000-000005130000}"/>
    <cellStyle name="Normal 2 5 54" xfId="1156" xr:uid="{00000000-0005-0000-0000-000006130000}"/>
    <cellStyle name="Normal 2 5 55" xfId="1157" xr:uid="{00000000-0005-0000-0000-000007130000}"/>
    <cellStyle name="Normal 2 5 56" xfId="1158" xr:uid="{00000000-0005-0000-0000-000008130000}"/>
    <cellStyle name="Normal 2 5 57" xfId="1159" xr:uid="{00000000-0005-0000-0000-000009130000}"/>
    <cellStyle name="Normal 2 5 58" xfId="1160" xr:uid="{00000000-0005-0000-0000-00000A130000}"/>
    <cellStyle name="Normal 2 5 59" xfId="1161" xr:uid="{00000000-0005-0000-0000-00000B130000}"/>
    <cellStyle name="Normal 2 5 6" xfId="1162" xr:uid="{00000000-0005-0000-0000-00000C130000}"/>
    <cellStyle name="Normal 2 5 60" xfId="1163" xr:uid="{00000000-0005-0000-0000-00000D130000}"/>
    <cellStyle name="Normal 2 5 61" xfId="1164" xr:uid="{00000000-0005-0000-0000-00000E130000}"/>
    <cellStyle name="Normal 2 5 62" xfId="1165" xr:uid="{00000000-0005-0000-0000-00000F130000}"/>
    <cellStyle name="Normal 2 5 63" xfId="1166" xr:uid="{00000000-0005-0000-0000-000010130000}"/>
    <cellStyle name="Normal 2 5 64" xfId="1167" xr:uid="{00000000-0005-0000-0000-000011130000}"/>
    <cellStyle name="Normal 2 5 65" xfId="1168" xr:uid="{00000000-0005-0000-0000-000012130000}"/>
    <cellStyle name="Normal 2 5 66" xfId="1169" xr:uid="{00000000-0005-0000-0000-000013130000}"/>
    <cellStyle name="Normal 2 5 67" xfId="1170" xr:uid="{00000000-0005-0000-0000-000014130000}"/>
    <cellStyle name="Normal 2 5 68" xfId="1171" xr:uid="{00000000-0005-0000-0000-000015130000}"/>
    <cellStyle name="Normal 2 5 69" xfId="1172" xr:uid="{00000000-0005-0000-0000-000016130000}"/>
    <cellStyle name="Normal 2 5 7" xfId="1173" xr:uid="{00000000-0005-0000-0000-000017130000}"/>
    <cellStyle name="Normal 2 5 70" xfId="1174" xr:uid="{00000000-0005-0000-0000-000018130000}"/>
    <cellStyle name="Normal 2 5 71" xfId="1175" xr:uid="{00000000-0005-0000-0000-000019130000}"/>
    <cellStyle name="Normal 2 5 72" xfId="1176" xr:uid="{00000000-0005-0000-0000-00001A130000}"/>
    <cellStyle name="Normal 2 5 73" xfId="1177" xr:uid="{00000000-0005-0000-0000-00001B130000}"/>
    <cellStyle name="Normal 2 5 74" xfId="1178" xr:uid="{00000000-0005-0000-0000-00001C130000}"/>
    <cellStyle name="Normal 2 5 75" xfId="1179" xr:uid="{00000000-0005-0000-0000-00001D130000}"/>
    <cellStyle name="Normal 2 5 76" xfId="1180" xr:uid="{00000000-0005-0000-0000-00001E130000}"/>
    <cellStyle name="Normal 2 5 77" xfId="1181" xr:uid="{00000000-0005-0000-0000-00001F130000}"/>
    <cellStyle name="Normal 2 5 78" xfId="1182" xr:uid="{00000000-0005-0000-0000-000020130000}"/>
    <cellStyle name="Normal 2 5 79" xfId="1183" xr:uid="{00000000-0005-0000-0000-000021130000}"/>
    <cellStyle name="Normal 2 5 8" xfId="1184" xr:uid="{00000000-0005-0000-0000-000022130000}"/>
    <cellStyle name="Normal 2 5 80" xfId="1185" xr:uid="{00000000-0005-0000-0000-000023130000}"/>
    <cellStyle name="Normal 2 5 81" xfId="1107" xr:uid="{00000000-0005-0000-0000-000024130000}"/>
    <cellStyle name="Normal 2 5 82" xfId="1656" xr:uid="{00000000-0005-0000-0000-000025130000}"/>
    <cellStyle name="Normal 2 5 82 2" xfId="1957" xr:uid="{00000000-0005-0000-0000-000026130000}"/>
    <cellStyle name="Normal 2 5 82 2 2" xfId="2906" xr:uid="{00000000-0005-0000-0000-000027130000}"/>
    <cellStyle name="Normal 2 5 82 3" xfId="2249" xr:uid="{00000000-0005-0000-0000-000028130000}"/>
    <cellStyle name="Normal 2 5 82 3 2" xfId="3163" xr:uid="{00000000-0005-0000-0000-000029130000}"/>
    <cellStyle name="Normal 2 5 82 4" xfId="2602" xr:uid="{00000000-0005-0000-0000-00002A130000}"/>
    <cellStyle name="Normal 2 5 83" xfId="1780" xr:uid="{00000000-0005-0000-0000-00002B130000}"/>
    <cellStyle name="Normal 2 5 83 2" xfId="2331" xr:uid="{00000000-0005-0000-0000-00002C130000}"/>
    <cellStyle name="Normal 2 5 83 2 2" xfId="3244" xr:uid="{00000000-0005-0000-0000-00002D130000}"/>
    <cellStyle name="Normal 2 5 83 3" xfId="2735" xr:uid="{00000000-0005-0000-0000-00002E130000}"/>
    <cellStyle name="Normal 2 5 84" xfId="2121" xr:uid="{00000000-0005-0000-0000-00002F130000}"/>
    <cellStyle name="Normal 2 5 84 2" xfId="3061" xr:uid="{00000000-0005-0000-0000-000030130000}"/>
    <cellStyle name="Normal 2 5 85" xfId="2484" xr:uid="{00000000-0005-0000-0000-000031130000}"/>
    <cellStyle name="Normal 2 5 9" xfId="1186" xr:uid="{00000000-0005-0000-0000-000032130000}"/>
    <cellStyle name="Normal 2 5_07. Blue Ocean - Cash 13 July 2010" xfId="1187" xr:uid="{00000000-0005-0000-0000-000033130000}"/>
    <cellStyle name="Normal 2 6" xfId="107" xr:uid="{00000000-0005-0000-0000-000034130000}"/>
    <cellStyle name="Normal 2 6 2" xfId="162" xr:uid="{00000000-0005-0000-0000-000035130000}"/>
    <cellStyle name="Normal 2 6 2 2" xfId="1731" xr:uid="{00000000-0005-0000-0000-000036130000}"/>
    <cellStyle name="Normal 2 6 2 2 2" xfId="1958" xr:uid="{00000000-0005-0000-0000-000037130000}"/>
    <cellStyle name="Normal 2 6 2 2 2 2" xfId="2907" xr:uid="{00000000-0005-0000-0000-000038130000}"/>
    <cellStyle name="Normal 2 6 2 2 3" xfId="2380" xr:uid="{00000000-0005-0000-0000-000039130000}"/>
    <cellStyle name="Normal 2 6 2 2 3 2" xfId="3293" xr:uid="{00000000-0005-0000-0000-00003A130000}"/>
    <cellStyle name="Normal 2 6 2 2 4" xfId="2677" xr:uid="{00000000-0005-0000-0000-00003B130000}"/>
    <cellStyle name="Normal 2 6 2 3" xfId="1855" xr:uid="{00000000-0005-0000-0000-00003C130000}"/>
    <cellStyle name="Normal 2 6 2 3 2" xfId="2810" xr:uid="{00000000-0005-0000-0000-00003D130000}"/>
    <cellStyle name="Normal 2 6 2 4" xfId="2172" xr:uid="{00000000-0005-0000-0000-00003E130000}"/>
    <cellStyle name="Normal 2 6 2 4 2" xfId="3107" xr:uid="{00000000-0005-0000-0000-00003F130000}"/>
    <cellStyle name="Normal 2 6 2 5" xfId="2533" xr:uid="{00000000-0005-0000-0000-000040130000}"/>
    <cellStyle name="Normal 2 6 3" xfId="1188" xr:uid="{00000000-0005-0000-0000-000041130000}"/>
    <cellStyle name="Normal 2 6 4" xfId="1676" xr:uid="{00000000-0005-0000-0000-000042130000}"/>
    <cellStyle name="Normal 2 6 4 2" xfId="1959" xr:uid="{00000000-0005-0000-0000-000043130000}"/>
    <cellStyle name="Normal 2 6 4 2 2" xfId="2908" xr:uid="{00000000-0005-0000-0000-000044130000}"/>
    <cellStyle name="Normal 2 6 4 3" xfId="2269" xr:uid="{00000000-0005-0000-0000-000045130000}"/>
    <cellStyle name="Normal 2 6 4 3 2" xfId="3183" xr:uid="{00000000-0005-0000-0000-000046130000}"/>
    <cellStyle name="Normal 2 6 4 4" xfId="2622" xr:uid="{00000000-0005-0000-0000-000047130000}"/>
    <cellStyle name="Normal 2 6 5" xfId="1800" xr:uid="{00000000-0005-0000-0000-000048130000}"/>
    <cellStyle name="Normal 2 6 5 2" xfId="2312" xr:uid="{00000000-0005-0000-0000-000049130000}"/>
    <cellStyle name="Normal 2 6 5 2 2" xfId="3225" xr:uid="{00000000-0005-0000-0000-00004A130000}"/>
    <cellStyle name="Normal 2 6 5 3" xfId="2755" xr:uid="{00000000-0005-0000-0000-00004B130000}"/>
    <cellStyle name="Normal 2 6 6" xfId="2141" xr:uid="{00000000-0005-0000-0000-00004C130000}"/>
    <cellStyle name="Normal 2 6 6 2" xfId="3079" xr:uid="{00000000-0005-0000-0000-00004D130000}"/>
    <cellStyle name="Normal 2 6 7" xfId="2465" xr:uid="{00000000-0005-0000-0000-00004E130000}"/>
    <cellStyle name="Normal 2 7" xfId="97" xr:uid="{00000000-0005-0000-0000-00004F130000}"/>
    <cellStyle name="Normal 2 7 2" xfId="1189" xr:uid="{00000000-0005-0000-0000-000050130000}"/>
    <cellStyle name="Normal 2 7 2 2" xfId="1960" xr:uid="{00000000-0005-0000-0000-000051130000}"/>
    <cellStyle name="Normal 2 7 2 3" xfId="1961" xr:uid="{00000000-0005-0000-0000-000052130000}"/>
    <cellStyle name="Normal 2 7 2 3 2" xfId="2909" xr:uid="{00000000-0005-0000-0000-000053130000}"/>
    <cellStyle name="Normal 2 7 3" xfId="1666" xr:uid="{00000000-0005-0000-0000-000054130000}"/>
    <cellStyle name="Normal 2 7 3 2" xfId="1962" xr:uid="{00000000-0005-0000-0000-000055130000}"/>
    <cellStyle name="Normal 2 7 3 2 2" xfId="2910" xr:uid="{00000000-0005-0000-0000-000056130000}"/>
    <cellStyle name="Normal 2 7 3 3" xfId="2259" xr:uid="{00000000-0005-0000-0000-000057130000}"/>
    <cellStyle name="Normal 2 7 3 3 2" xfId="3173" xr:uid="{00000000-0005-0000-0000-000058130000}"/>
    <cellStyle name="Normal 2 7 3 4" xfId="2612" xr:uid="{00000000-0005-0000-0000-000059130000}"/>
    <cellStyle name="Normal 2 7 4" xfId="1790" xr:uid="{00000000-0005-0000-0000-00005A130000}"/>
    <cellStyle name="Normal 2 7 4 2" xfId="2370" xr:uid="{00000000-0005-0000-0000-00005B130000}"/>
    <cellStyle name="Normal 2 7 4 2 2" xfId="3283" xr:uid="{00000000-0005-0000-0000-00005C130000}"/>
    <cellStyle name="Normal 2 7 4 3" xfId="2745" xr:uid="{00000000-0005-0000-0000-00005D130000}"/>
    <cellStyle name="Normal 2 7 5" xfId="2142" xr:uid="{00000000-0005-0000-0000-00005E130000}"/>
    <cellStyle name="Normal 2 7 5 2" xfId="3080" xr:uid="{00000000-0005-0000-0000-00005F130000}"/>
    <cellStyle name="Normal 2 7 6" xfId="2523" xr:uid="{00000000-0005-0000-0000-000060130000}"/>
    <cellStyle name="Normal 2 8" xfId="69" xr:uid="{00000000-0005-0000-0000-000061130000}"/>
    <cellStyle name="Normal 2 8 2" xfId="1190" xr:uid="{00000000-0005-0000-0000-000062130000}"/>
    <cellStyle name="Normal 2 8 3" xfId="1641" xr:uid="{00000000-0005-0000-0000-000063130000}"/>
    <cellStyle name="Normal 2 8 3 2" xfId="1963" xr:uid="{00000000-0005-0000-0000-000064130000}"/>
    <cellStyle name="Normal 2 8 3 2 2" xfId="2911" xr:uid="{00000000-0005-0000-0000-000065130000}"/>
    <cellStyle name="Normal 2 8 3 3" xfId="2341" xr:uid="{00000000-0005-0000-0000-000066130000}"/>
    <cellStyle name="Normal 2 8 3 3 2" xfId="3254" xr:uid="{00000000-0005-0000-0000-000067130000}"/>
    <cellStyle name="Normal 2 8 3 4" xfId="2587" xr:uid="{00000000-0005-0000-0000-000068130000}"/>
    <cellStyle name="Normal 2 8 4" xfId="1765" xr:uid="{00000000-0005-0000-0000-000069130000}"/>
    <cellStyle name="Normal 2 8 4 2" xfId="2720" xr:uid="{00000000-0005-0000-0000-00006A130000}"/>
    <cellStyle name="Normal 2 8 5" xfId="2160" xr:uid="{00000000-0005-0000-0000-00006B130000}"/>
    <cellStyle name="Normal 2 8 6" xfId="2494" xr:uid="{00000000-0005-0000-0000-00006C130000}"/>
    <cellStyle name="Normal 2 9" xfId="863" xr:uid="{00000000-0005-0000-0000-00006D130000}"/>
    <cellStyle name="Normal 2 9 2" xfId="2216" xr:uid="{00000000-0005-0000-0000-00006E130000}"/>
    <cellStyle name="Normal 2 9 3" xfId="2161" xr:uid="{00000000-0005-0000-0000-00006F130000}"/>
    <cellStyle name="Normal 2 9 3 2" xfId="3097" xr:uid="{00000000-0005-0000-0000-000070130000}"/>
    <cellStyle name="Normal 2_07. Blue Ocean - Cash 13 July 2010" xfId="1191" xr:uid="{00000000-0005-0000-0000-000071130000}"/>
    <cellStyle name="Normal 20" xfId="1617" xr:uid="{00000000-0005-0000-0000-000072130000}"/>
    <cellStyle name="Normal 20 2" xfId="2098" xr:uid="{00000000-0005-0000-0000-000073130000}"/>
    <cellStyle name="Normal 20 2 2" xfId="3040" xr:uid="{00000000-0005-0000-0000-000074130000}"/>
    <cellStyle name="Normal 20 2 3" xfId="4195" xr:uid="{00000000-0005-0000-0000-000075130000}"/>
    <cellStyle name="Normal 20 3" xfId="3841" xr:uid="{00000000-0005-0000-0000-000076130000}"/>
    <cellStyle name="Normal 21" xfId="1622" xr:uid="{00000000-0005-0000-0000-000077130000}"/>
    <cellStyle name="Normal 21 2" xfId="1964" xr:uid="{00000000-0005-0000-0000-000078130000}"/>
    <cellStyle name="Normal 21 2 2" xfId="2912" xr:uid="{00000000-0005-0000-0000-000079130000}"/>
    <cellStyle name="Normal 21 3" xfId="2099" xr:uid="{00000000-0005-0000-0000-00007A130000}"/>
    <cellStyle name="Normal 21 3 2" xfId="3041" xr:uid="{00000000-0005-0000-0000-00007B130000}"/>
    <cellStyle name="Normal 21 4" xfId="2301" xr:uid="{00000000-0005-0000-0000-00007C130000}"/>
    <cellStyle name="Normal 21 5" xfId="2574" xr:uid="{00000000-0005-0000-0000-00007D130000}"/>
    <cellStyle name="Normal 21 6" xfId="3842" xr:uid="{00000000-0005-0000-0000-00007E130000}"/>
    <cellStyle name="Normal 22" xfId="1752" xr:uid="{00000000-0005-0000-0000-00007F130000}"/>
    <cellStyle name="Normal 22 2" xfId="1965" xr:uid="{00000000-0005-0000-0000-000080130000}"/>
    <cellStyle name="Normal 22 2 2" xfId="2913" xr:uid="{00000000-0005-0000-0000-000081130000}"/>
    <cellStyle name="Normal 22 3" xfId="2100" xr:uid="{00000000-0005-0000-0000-000082130000}"/>
    <cellStyle name="Normal 22 3 2" xfId="3042" xr:uid="{00000000-0005-0000-0000-000083130000}"/>
    <cellStyle name="Normal 22 4" xfId="2415" xr:uid="{00000000-0005-0000-0000-000084130000}"/>
    <cellStyle name="Normal 22 5" xfId="2707" xr:uid="{00000000-0005-0000-0000-000085130000}"/>
    <cellStyle name="Normal 22 6" xfId="3843" xr:uid="{00000000-0005-0000-0000-000086130000}"/>
    <cellStyle name="Normal 23" xfId="1966" xr:uid="{00000000-0005-0000-0000-000087130000}"/>
    <cellStyle name="Normal 23 2" xfId="1967" xr:uid="{00000000-0005-0000-0000-000088130000}"/>
    <cellStyle name="Normal 23 2 2" xfId="2915" xr:uid="{00000000-0005-0000-0000-000089130000}"/>
    <cellStyle name="Normal 23 2 3" xfId="4196" xr:uid="{00000000-0005-0000-0000-00008A130000}"/>
    <cellStyle name="Normal 23 3" xfId="2416" xr:uid="{00000000-0005-0000-0000-00008B130000}"/>
    <cellStyle name="Normal 23 4" xfId="2914" xr:uid="{00000000-0005-0000-0000-00008C130000}"/>
    <cellStyle name="Normal 23 5" xfId="3844" xr:uid="{00000000-0005-0000-0000-00008D130000}"/>
    <cellStyle name="Normal 24" xfId="2073" xr:uid="{00000000-0005-0000-0000-00008E130000}"/>
    <cellStyle name="Normal 24 2" xfId="2417" xr:uid="{00000000-0005-0000-0000-00008F130000}"/>
    <cellStyle name="Normal 24 3" xfId="3017" xr:uid="{00000000-0005-0000-0000-000090130000}"/>
    <cellStyle name="Normal 24 4" xfId="3845" xr:uid="{00000000-0005-0000-0000-000091130000}"/>
    <cellStyle name="Normal 25" xfId="2075" xr:uid="{00000000-0005-0000-0000-000092130000}"/>
    <cellStyle name="Normal 25 2" xfId="2418" xr:uid="{00000000-0005-0000-0000-000093130000}"/>
    <cellStyle name="Normal 25 3" xfId="3019" xr:uid="{00000000-0005-0000-0000-000094130000}"/>
    <cellStyle name="Normal 25 4" xfId="3846" xr:uid="{00000000-0005-0000-0000-000095130000}"/>
    <cellStyle name="Normal 26" xfId="2102" xr:uid="{00000000-0005-0000-0000-000096130000}"/>
    <cellStyle name="Normal 26 2" xfId="2426" xr:uid="{00000000-0005-0000-0000-000097130000}"/>
    <cellStyle name="Normal 26 3" xfId="3044" xr:uid="{00000000-0005-0000-0000-000098130000}"/>
    <cellStyle name="Normal 26 4" xfId="3847" xr:uid="{00000000-0005-0000-0000-000099130000}"/>
    <cellStyle name="Normal 27" xfId="2105" xr:uid="{00000000-0005-0000-0000-00009A130000}"/>
    <cellStyle name="Normal 27 2" xfId="2437" xr:uid="{00000000-0005-0000-0000-00009B130000}"/>
    <cellStyle name="Normal 27 3" xfId="3047" xr:uid="{00000000-0005-0000-0000-00009C130000}"/>
    <cellStyle name="Normal 27 4" xfId="3848" xr:uid="{00000000-0005-0000-0000-00009D130000}"/>
    <cellStyle name="Normal 28" xfId="2438" xr:uid="{00000000-0005-0000-0000-00009E130000}"/>
    <cellStyle name="Normal 28 2" xfId="3849" xr:uid="{00000000-0005-0000-0000-00009F130000}"/>
    <cellStyle name="Normal 29" xfId="2108" xr:uid="{00000000-0005-0000-0000-0000A0130000}"/>
    <cellStyle name="Normal 29 2" xfId="3850" xr:uid="{00000000-0005-0000-0000-0000A1130000}"/>
    <cellStyle name="Normal 3" xfId="6" xr:uid="{00000000-0005-0000-0000-0000A2130000}"/>
    <cellStyle name="Normal 3 10" xfId="2122" xr:uid="{00000000-0005-0000-0000-0000A3130000}"/>
    <cellStyle name="Normal 3 11" xfId="2461" xr:uid="{00000000-0005-0000-0000-0000A4130000}"/>
    <cellStyle name="Normal 3 12" xfId="3368" xr:uid="{00000000-0005-0000-0000-0000A5130000}"/>
    <cellStyle name="Normal 3 2" xfId="83" xr:uid="{00000000-0005-0000-0000-0000A6130000}"/>
    <cellStyle name="Normal 3 2 2" xfId="122" xr:uid="{00000000-0005-0000-0000-0000A7130000}"/>
    <cellStyle name="Normal 3 2 2 2" xfId="1691" xr:uid="{00000000-0005-0000-0000-0000A8130000}"/>
    <cellStyle name="Normal 3 2 2 2 2" xfId="1968" xr:uid="{00000000-0005-0000-0000-0000A9130000}"/>
    <cellStyle name="Normal 3 2 2 2 2 2" xfId="2916" xr:uid="{00000000-0005-0000-0000-0000AA130000}"/>
    <cellStyle name="Normal 3 2 2 2 3" xfId="2284" xr:uid="{00000000-0005-0000-0000-0000AB130000}"/>
    <cellStyle name="Normal 3 2 2 2 3 2" xfId="3198" xr:uid="{00000000-0005-0000-0000-0000AC130000}"/>
    <cellStyle name="Normal 3 2 2 2 4" xfId="2637" xr:uid="{00000000-0005-0000-0000-0000AD130000}"/>
    <cellStyle name="Normal 3 2 2 3" xfId="1815" xr:uid="{00000000-0005-0000-0000-0000AE130000}"/>
    <cellStyle name="Normal 3 2 2 3 2" xfId="1969" xr:uid="{00000000-0005-0000-0000-0000AF130000}"/>
    <cellStyle name="Normal 3 2 2 3 2 2" xfId="2917" xr:uid="{00000000-0005-0000-0000-0000B0130000}"/>
    <cellStyle name="Normal 3 2 2 3 3" xfId="2395" xr:uid="{00000000-0005-0000-0000-0000B1130000}"/>
    <cellStyle name="Normal 3 2 2 3 3 2" xfId="3308" xr:uid="{00000000-0005-0000-0000-0000B2130000}"/>
    <cellStyle name="Normal 3 2 2 3 4" xfId="2770" xr:uid="{00000000-0005-0000-0000-0000B3130000}"/>
    <cellStyle name="Normal 3 2 2 4" xfId="1970" xr:uid="{00000000-0005-0000-0000-0000B4130000}"/>
    <cellStyle name="Normal 3 2 2 4 2" xfId="2918" xr:uid="{00000000-0005-0000-0000-0000B5130000}"/>
    <cellStyle name="Normal 3 2 2 5" xfId="2188" xr:uid="{00000000-0005-0000-0000-0000B6130000}"/>
    <cellStyle name="Normal 3 2 2 5 2" xfId="3122" xr:uid="{00000000-0005-0000-0000-0000B7130000}"/>
    <cellStyle name="Normal 3 2 2 6" xfId="2548" xr:uid="{00000000-0005-0000-0000-0000B8130000}"/>
    <cellStyle name="Normal 3 2 3" xfId="148" xr:uid="{00000000-0005-0000-0000-0000B9130000}"/>
    <cellStyle name="Normal 3 2 3 2" xfId="1717" xr:uid="{00000000-0005-0000-0000-0000BA130000}"/>
    <cellStyle name="Normal 3 2 3 2 2" xfId="1971" xr:uid="{00000000-0005-0000-0000-0000BB130000}"/>
    <cellStyle name="Normal 3 2 3 2 2 2" xfId="2919" xr:uid="{00000000-0005-0000-0000-0000BC130000}"/>
    <cellStyle name="Normal 3 2 3 2 3" xfId="2356" xr:uid="{00000000-0005-0000-0000-0000BD130000}"/>
    <cellStyle name="Normal 3 2 3 2 3 2" xfId="3269" xr:uid="{00000000-0005-0000-0000-0000BE130000}"/>
    <cellStyle name="Normal 3 2 3 2 4" xfId="2663" xr:uid="{00000000-0005-0000-0000-0000BF130000}"/>
    <cellStyle name="Normal 3 2 3 3" xfId="1841" xr:uid="{00000000-0005-0000-0000-0000C0130000}"/>
    <cellStyle name="Normal 3 2 3 3 2" xfId="2796" xr:uid="{00000000-0005-0000-0000-0000C1130000}"/>
    <cellStyle name="Normal 3 2 3 4" xfId="2219" xr:uid="{00000000-0005-0000-0000-0000C2130000}"/>
    <cellStyle name="Normal 3 2 3 5" xfId="2509" xr:uid="{00000000-0005-0000-0000-0000C3130000}"/>
    <cellStyle name="Normal 3 2 4" xfId="1193" xr:uid="{00000000-0005-0000-0000-0000C4130000}"/>
    <cellStyle name="Normal 3 2 4 2" xfId="2245" xr:uid="{00000000-0005-0000-0000-0000C5130000}"/>
    <cellStyle name="Normal 3 2 4 2 2" xfId="3159" xr:uid="{00000000-0005-0000-0000-0000C6130000}"/>
    <cellStyle name="Normal 3 2 5" xfId="1653" xr:uid="{00000000-0005-0000-0000-0000C7130000}"/>
    <cellStyle name="Normal 3 2 5 2" xfId="1972" xr:uid="{00000000-0005-0000-0000-0000C8130000}"/>
    <cellStyle name="Normal 3 2 5 2 2" xfId="2920" xr:uid="{00000000-0005-0000-0000-0000C9130000}"/>
    <cellStyle name="Normal 3 2 5 3" xfId="2327" xr:uid="{00000000-0005-0000-0000-0000CA130000}"/>
    <cellStyle name="Normal 3 2 5 3 2" xfId="3240" xr:uid="{00000000-0005-0000-0000-0000CB130000}"/>
    <cellStyle name="Normal 3 2 5 4" xfId="2599" xr:uid="{00000000-0005-0000-0000-0000CC130000}"/>
    <cellStyle name="Normal 3 2 6" xfId="1777" xr:uid="{00000000-0005-0000-0000-0000CD130000}"/>
    <cellStyle name="Normal 3 2 6 2" xfId="2732" xr:uid="{00000000-0005-0000-0000-0000CE130000}"/>
    <cellStyle name="Normal 3 2 7" xfId="2143" xr:uid="{00000000-0005-0000-0000-0000CF130000}"/>
    <cellStyle name="Normal 3 2 7 2" xfId="3081" xr:uid="{00000000-0005-0000-0000-0000D0130000}"/>
    <cellStyle name="Normal 3 2 8" xfId="2480" xr:uid="{00000000-0005-0000-0000-0000D1130000}"/>
    <cellStyle name="Normal 3 2 9" xfId="3370" xr:uid="{00000000-0005-0000-0000-0000D2130000}"/>
    <cellStyle name="Normal 3 3" xfId="93" xr:uid="{00000000-0005-0000-0000-0000D3130000}"/>
    <cellStyle name="Normal 3 3 2" xfId="132" xr:uid="{00000000-0005-0000-0000-0000D4130000}"/>
    <cellStyle name="Normal 3 3 2 2" xfId="1701" xr:uid="{00000000-0005-0000-0000-0000D5130000}"/>
    <cellStyle name="Normal 3 3 2 2 2" xfId="1973" xr:uid="{00000000-0005-0000-0000-0000D6130000}"/>
    <cellStyle name="Normal 3 3 2 2 2 2" xfId="2921" xr:uid="{00000000-0005-0000-0000-0000D7130000}"/>
    <cellStyle name="Normal 3 3 2 2 3" xfId="2294" xr:uid="{00000000-0005-0000-0000-0000D8130000}"/>
    <cellStyle name="Normal 3 3 2 2 3 2" xfId="3208" xr:uid="{00000000-0005-0000-0000-0000D9130000}"/>
    <cellStyle name="Normal 3 3 2 2 4" xfId="2647" xr:uid="{00000000-0005-0000-0000-0000DA130000}"/>
    <cellStyle name="Normal 3 3 2 3" xfId="1825" xr:uid="{00000000-0005-0000-0000-0000DB130000}"/>
    <cellStyle name="Normal 3 3 2 3 2" xfId="1974" xr:uid="{00000000-0005-0000-0000-0000DC130000}"/>
    <cellStyle name="Normal 3 3 2 3 2 2" xfId="2922" xr:uid="{00000000-0005-0000-0000-0000DD130000}"/>
    <cellStyle name="Normal 3 3 2 3 3" xfId="2405" xr:uid="{00000000-0005-0000-0000-0000DE130000}"/>
    <cellStyle name="Normal 3 3 2 3 3 2" xfId="3318" xr:uid="{00000000-0005-0000-0000-0000DF130000}"/>
    <cellStyle name="Normal 3 3 2 3 4" xfId="2780" xr:uid="{00000000-0005-0000-0000-0000E0130000}"/>
    <cellStyle name="Normal 3 3 2 4" xfId="1975" xr:uid="{00000000-0005-0000-0000-0000E1130000}"/>
    <cellStyle name="Normal 3 3 2 4 2" xfId="2923" xr:uid="{00000000-0005-0000-0000-0000E2130000}"/>
    <cellStyle name="Normal 3 3 2 5" xfId="2199" xr:uid="{00000000-0005-0000-0000-0000E3130000}"/>
    <cellStyle name="Normal 3 3 2 5 2" xfId="3132" xr:uid="{00000000-0005-0000-0000-0000E4130000}"/>
    <cellStyle name="Normal 3 3 2 6" xfId="2558" xr:uid="{00000000-0005-0000-0000-0000E5130000}"/>
    <cellStyle name="Normal 3 3 3" xfId="158" xr:uid="{00000000-0005-0000-0000-0000E6130000}"/>
    <cellStyle name="Normal 3 3 3 2" xfId="1727" xr:uid="{00000000-0005-0000-0000-0000E7130000}"/>
    <cellStyle name="Normal 3 3 3 2 2" xfId="1976" xr:uid="{00000000-0005-0000-0000-0000E8130000}"/>
    <cellStyle name="Normal 3 3 3 2 2 2" xfId="2924" xr:uid="{00000000-0005-0000-0000-0000E9130000}"/>
    <cellStyle name="Normal 3 3 3 2 3" xfId="2366" xr:uid="{00000000-0005-0000-0000-0000EA130000}"/>
    <cellStyle name="Normal 3 3 3 2 3 2" xfId="3279" xr:uid="{00000000-0005-0000-0000-0000EB130000}"/>
    <cellStyle name="Normal 3 3 3 2 4" xfId="2673" xr:uid="{00000000-0005-0000-0000-0000EC130000}"/>
    <cellStyle name="Normal 3 3 3 3" xfId="1851" xr:uid="{00000000-0005-0000-0000-0000ED130000}"/>
    <cellStyle name="Normal 3 3 3 3 2" xfId="2806" xr:uid="{00000000-0005-0000-0000-0000EE130000}"/>
    <cellStyle name="Normal 3 3 3 4" xfId="2255" xr:uid="{00000000-0005-0000-0000-0000EF130000}"/>
    <cellStyle name="Normal 3 3 3 4 2" xfId="3169" xr:uid="{00000000-0005-0000-0000-0000F0130000}"/>
    <cellStyle name="Normal 3 3 3 5" xfId="2519" xr:uid="{00000000-0005-0000-0000-0000F1130000}"/>
    <cellStyle name="Normal 3 3 4" xfId="1662" xr:uid="{00000000-0005-0000-0000-0000F2130000}"/>
    <cellStyle name="Normal 3 3 4 2" xfId="1977" xr:uid="{00000000-0005-0000-0000-0000F3130000}"/>
    <cellStyle name="Normal 3 3 4 2 2" xfId="2925" xr:uid="{00000000-0005-0000-0000-0000F4130000}"/>
    <cellStyle name="Normal 3 3 4 3" xfId="2337" xr:uid="{00000000-0005-0000-0000-0000F5130000}"/>
    <cellStyle name="Normal 3 3 4 3 2" xfId="3250" xr:uid="{00000000-0005-0000-0000-0000F6130000}"/>
    <cellStyle name="Normal 3 3 4 4" xfId="2608" xr:uid="{00000000-0005-0000-0000-0000F7130000}"/>
    <cellStyle name="Normal 3 3 5" xfId="1786" xr:uid="{00000000-0005-0000-0000-0000F8130000}"/>
    <cellStyle name="Normal 3 3 5 2" xfId="2741" xr:uid="{00000000-0005-0000-0000-0000F9130000}"/>
    <cellStyle name="Normal 3 3 6" xfId="2144" xr:uid="{00000000-0005-0000-0000-0000FA130000}"/>
    <cellStyle name="Normal 3 3 6 2" xfId="3082" xr:uid="{00000000-0005-0000-0000-0000FB130000}"/>
    <cellStyle name="Normal 3 3 7" xfId="2490" xr:uid="{00000000-0005-0000-0000-0000FC130000}"/>
    <cellStyle name="Normal 3 3 8" xfId="3851" xr:uid="{00000000-0005-0000-0000-0000FD130000}"/>
    <cellStyle name="Normal 3 4" xfId="110" xr:uid="{00000000-0005-0000-0000-0000FE130000}"/>
    <cellStyle name="Normal 3 4 2" xfId="165" xr:uid="{00000000-0005-0000-0000-0000FF130000}"/>
    <cellStyle name="Normal 3 4 2 2" xfId="1734" xr:uid="{00000000-0005-0000-0000-000000140000}"/>
    <cellStyle name="Normal 3 4 2 2 2" xfId="1978" xr:uid="{00000000-0005-0000-0000-000001140000}"/>
    <cellStyle name="Normal 3 4 2 2 2 2" xfId="2926" xr:uid="{00000000-0005-0000-0000-000002140000}"/>
    <cellStyle name="Normal 3 4 2 2 3" xfId="2383" xr:uid="{00000000-0005-0000-0000-000003140000}"/>
    <cellStyle name="Normal 3 4 2 2 3 2" xfId="3296" xr:uid="{00000000-0005-0000-0000-000004140000}"/>
    <cellStyle name="Normal 3 4 2 2 4" xfId="2680" xr:uid="{00000000-0005-0000-0000-000005140000}"/>
    <cellStyle name="Normal 3 4 2 3" xfId="1858" xr:uid="{00000000-0005-0000-0000-000006140000}"/>
    <cellStyle name="Normal 3 4 2 3 2" xfId="2813" xr:uid="{00000000-0005-0000-0000-000007140000}"/>
    <cellStyle name="Normal 3 4 2 4" xfId="2175" xr:uid="{00000000-0005-0000-0000-000008140000}"/>
    <cellStyle name="Normal 3 4 2 4 2" xfId="3110" xr:uid="{00000000-0005-0000-0000-000009140000}"/>
    <cellStyle name="Normal 3 4 2 5" xfId="2536" xr:uid="{00000000-0005-0000-0000-00000A140000}"/>
    <cellStyle name="Normal 3 4 3" xfId="1679" xr:uid="{00000000-0005-0000-0000-00000B140000}"/>
    <cellStyle name="Normal 3 4 3 2" xfId="1979" xr:uid="{00000000-0005-0000-0000-00000C140000}"/>
    <cellStyle name="Normal 3 4 3 2 2" xfId="2927" xr:uid="{00000000-0005-0000-0000-00000D140000}"/>
    <cellStyle name="Normal 3 4 3 3" xfId="2272" xr:uid="{00000000-0005-0000-0000-00000E140000}"/>
    <cellStyle name="Normal 3 4 3 3 2" xfId="3186" xr:uid="{00000000-0005-0000-0000-00000F140000}"/>
    <cellStyle name="Normal 3 4 3 4" xfId="2625" xr:uid="{00000000-0005-0000-0000-000010140000}"/>
    <cellStyle name="Normal 3 4 4" xfId="1803" xr:uid="{00000000-0005-0000-0000-000011140000}"/>
    <cellStyle name="Normal 3 4 4 2" xfId="2315" xr:uid="{00000000-0005-0000-0000-000012140000}"/>
    <cellStyle name="Normal 3 4 4 2 2" xfId="3228" xr:uid="{00000000-0005-0000-0000-000013140000}"/>
    <cellStyle name="Normal 3 4 4 3" xfId="2758" xr:uid="{00000000-0005-0000-0000-000014140000}"/>
    <cellStyle name="Normal 3 4 5" xfId="2145" xr:uid="{00000000-0005-0000-0000-000015140000}"/>
    <cellStyle name="Normal 3 4 5 2" xfId="3083" xr:uid="{00000000-0005-0000-0000-000016140000}"/>
    <cellStyle name="Normal 3 4 6" xfId="2468" xr:uid="{00000000-0005-0000-0000-000017140000}"/>
    <cellStyle name="Normal 3 5" xfId="103" xr:uid="{00000000-0005-0000-0000-000018140000}"/>
    <cellStyle name="Normal 3 5 2" xfId="1672" xr:uid="{00000000-0005-0000-0000-000019140000}"/>
    <cellStyle name="Normal 3 5 2 2" xfId="1980" xr:uid="{00000000-0005-0000-0000-00001A140000}"/>
    <cellStyle name="Normal 3 5 2 2 2" xfId="2928" xr:uid="{00000000-0005-0000-0000-00001B140000}"/>
    <cellStyle name="Normal 3 5 2 3" xfId="2265" xr:uid="{00000000-0005-0000-0000-00001C140000}"/>
    <cellStyle name="Normal 3 5 2 3 2" xfId="3179" xr:uid="{00000000-0005-0000-0000-00001D140000}"/>
    <cellStyle name="Normal 3 5 2 4" xfId="2618" xr:uid="{00000000-0005-0000-0000-00001E140000}"/>
    <cellStyle name="Normal 3 5 3" xfId="1796" xr:uid="{00000000-0005-0000-0000-00001F140000}"/>
    <cellStyle name="Normal 3 5 3 2" xfId="1981" xr:uid="{00000000-0005-0000-0000-000020140000}"/>
    <cellStyle name="Normal 3 5 3 2 2" xfId="2929" xr:uid="{00000000-0005-0000-0000-000021140000}"/>
    <cellStyle name="Normal 3 5 3 3" xfId="2376" xr:uid="{00000000-0005-0000-0000-000022140000}"/>
    <cellStyle name="Normal 3 5 3 3 2" xfId="3289" xr:uid="{00000000-0005-0000-0000-000023140000}"/>
    <cellStyle name="Normal 3 5 3 4" xfId="2751" xr:uid="{00000000-0005-0000-0000-000024140000}"/>
    <cellStyle name="Normal 3 5 4" xfId="1982" xr:uid="{00000000-0005-0000-0000-000025140000}"/>
    <cellStyle name="Normal 3 5 4 2" xfId="2930" xr:uid="{00000000-0005-0000-0000-000026140000}"/>
    <cellStyle name="Normal 3 5 5" xfId="2167" xr:uid="{00000000-0005-0000-0000-000027140000}"/>
    <cellStyle name="Normal 3 5 5 2" xfId="3103" xr:uid="{00000000-0005-0000-0000-000028140000}"/>
    <cellStyle name="Normal 3 5 6" xfId="2529" xr:uid="{00000000-0005-0000-0000-000029140000}"/>
    <cellStyle name="Normal 3 6" xfId="139" xr:uid="{00000000-0005-0000-0000-00002A140000}"/>
    <cellStyle name="Normal 3 6 2" xfId="1708" xr:uid="{00000000-0005-0000-0000-00002B140000}"/>
    <cellStyle name="Normal 3 6 2 2" xfId="1983" xr:uid="{00000000-0005-0000-0000-00002C140000}"/>
    <cellStyle name="Normal 3 6 2 2 2" xfId="2931" xr:uid="{00000000-0005-0000-0000-00002D140000}"/>
    <cellStyle name="Normal 3 6 2 3" xfId="2344" xr:uid="{00000000-0005-0000-0000-00002E140000}"/>
    <cellStyle name="Normal 3 6 2 3 2" xfId="3257" xr:uid="{00000000-0005-0000-0000-00002F140000}"/>
    <cellStyle name="Normal 3 6 2 4" xfId="2654" xr:uid="{00000000-0005-0000-0000-000030140000}"/>
    <cellStyle name="Normal 3 6 3" xfId="1832" xr:uid="{00000000-0005-0000-0000-000031140000}"/>
    <cellStyle name="Normal 3 6 3 2" xfId="2787" xr:uid="{00000000-0005-0000-0000-000032140000}"/>
    <cellStyle name="Normal 3 6 4" xfId="2218" xr:uid="{00000000-0005-0000-0000-000033140000}"/>
    <cellStyle name="Normal 3 6 5" xfId="2497" xr:uid="{00000000-0005-0000-0000-000034140000}"/>
    <cellStyle name="Normal 3 7" xfId="1192" xr:uid="{00000000-0005-0000-0000-000035140000}"/>
    <cellStyle name="Normal 3 7 2" xfId="2233" xr:uid="{00000000-0005-0000-0000-000036140000}"/>
    <cellStyle name="Normal 3 7 2 2" xfId="3147" xr:uid="{00000000-0005-0000-0000-000037140000}"/>
    <cellStyle name="Normal 3 8" xfId="1626" xr:uid="{00000000-0005-0000-0000-000038140000}"/>
    <cellStyle name="Normal 3 8 2" xfId="1984" xr:uid="{00000000-0005-0000-0000-000039140000}"/>
    <cellStyle name="Normal 3 8 2 2" xfId="2932" xr:uid="{00000000-0005-0000-0000-00003A140000}"/>
    <cellStyle name="Normal 3 8 3" xfId="2308" xr:uid="{00000000-0005-0000-0000-00003B140000}"/>
    <cellStyle name="Normal 3 8 3 2" xfId="3221" xr:uid="{00000000-0005-0000-0000-00003C140000}"/>
    <cellStyle name="Normal 3 8 4" xfId="2577" xr:uid="{00000000-0005-0000-0000-00003D140000}"/>
    <cellStyle name="Normal 3 9" xfId="1755" xr:uid="{00000000-0005-0000-0000-00003E140000}"/>
    <cellStyle name="Normal 3 9 2" xfId="2710" xr:uid="{00000000-0005-0000-0000-00003F140000}"/>
    <cellStyle name="Normal 30" xfId="2106" xr:uid="{00000000-0005-0000-0000-000040140000}"/>
    <cellStyle name="Normal 30 2" xfId="3048" xr:uid="{00000000-0005-0000-0000-000041140000}"/>
    <cellStyle name="Normal 30 3" xfId="3913" xr:uid="{00000000-0005-0000-0000-000042140000}"/>
    <cellStyle name="Normal 31" xfId="2448" xr:uid="{00000000-0005-0000-0000-000043140000}"/>
    <cellStyle name="Normal 31 2" xfId="3353" xr:uid="{00000000-0005-0000-0000-000044140000}"/>
    <cellStyle name="Normal 31 3" xfId="3937" xr:uid="{00000000-0005-0000-0000-000045140000}"/>
    <cellStyle name="Normal 32" xfId="2451" xr:uid="{00000000-0005-0000-0000-000046140000}"/>
    <cellStyle name="Normal 32 2" xfId="3938" xr:uid="{00000000-0005-0000-0000-000047140000}"/>
    <cellStyle name="Normal 33" xfId="2454" xr:uid="{00000000-0005-0000-0000-000048140000}"/>
    <cellStyle name="Normal 33 2" xfId="3939" xr:uid="{00000000-0005-0000-0000-000049140000}"/>
    <cellStyle name="Normal 34" xfId="1618" xr:uid="{00000000-0005-0000-0000-00004A140000}"/>
    <cellStyle name="Normal 34 2" xfId="4238" xr:uid="{00000000-0005-0000-0000-00004B140000}"/>
    <cellStyle name="Normal 35" xfId="3367" xr:uid="{00000000-0005-0000-0000-00004C140000}"/>
    <cellStyle name="Normal 36" xfId="5361" xr:uid="{00000000-0005-0000-0000-00004D140000}"/>
    <cellStyle name="Normal 4" xfId="7" xr:uid="{00000000-0005-0000-0000-00004E140000}"/>
    <cellStyle name="Normal 4 2" xfId="66" xr:uid="{00000000-0005-0000-0000-00004F140000}"/>
    <cellStyle name="Normal 4 2 2" xfId="1762" xr:uid="{00000000-0005-0000-0000-000050140000}"/>
    <cellStyle name="Normal 4 2 2 2" xfId="2442" xr:uid="{00000000-0005-0000-0000-000051140000}"/>
    <cellStyle name="Normal 4 2 2 2 2" xfId="3347" xr:uid="{00000000-0005-0000-0000-000052140000}"/>
    <cellStyle name="Normal 4 2 2 3" xfId="2717" xr:uid="{00000000-0005-0000-0000-000053140000}"/>
    <cellStyle name="Normal 4 2 3" xfId="2146" xr:uid="{00000000-0005-0000-0000-000054140000}"/>
    <cellStyle name="Normal 4 2 4" xfId="2584" xr:uid="{00000000-0005-0000-0000-000055140000}"/>
    <cellStyle name="Normal 4 2 5" xfId="3853" xr:uid="{00000000-0005-0000-0000-000056140000}"/>
    <cellStyle name="Normal 4 3" xfId="63" xr:uid="{00000000-0005-0000-0000-000057140000}"/>
    <cellStyle name="Normal 4 3 2" xfId="1759" xr:uid="{00000000-0005-0000-0000-000058140000}"/>
    <cellStyle name="Normal 4 3 2 2" xfId="2714" xr:uid="{00000000-0005-0000-0000-000059140000}"/>
    <cellStyle name="Normal 4 3 3" xfId="2439" xr:uid="{00000000-0005-0000-0000-00005A140000}"/>
    <cellStyle name="Normal 4 3 3 2" xfId="3344" xr:uid="{00000000-0005-0000-0000-00005B140000}"/>
    <cellStyle name="Normal 4 3 4" xfId="2581" xr:uid="{00000000-0005-0000-0000-00005C140000}"/>
    <cellStyle name="Normal 4 3 5" xfId="3852" xr:uid="{00000000-0005-0000-0000-00005D140000}"/>
    <cellStyle name="Normal 4 4" xfId="1194" xr:uid="{00000000-0005-0000-0000-00005E140000}"/>
    <cellStyle name="Normal 4 5" xfId="5358" xr:uid="{00000000-0005-0000-0000-00005F140000}"/>
    <cellStyle name="Normal 5" xfId="8" xr:uid="{00000000-0005-0000-0000-000060140000}"/>
    <cellStyle name="Normal 5 10" xfId="1196" xr:uid="{00000000-0005-0000-0000-000061140000}"/>
    <cellStyle name="Normal 5 11" xfId="1197" xr:uid="{00000000-0005-0000-0000-000062140000}"/>
    <cellStyle name="Normal 5 12" xfId="1198" xr:uid="{00000000-0005-0000-0000-000063140000}"/>
    <cellStyle name="Normal 5 13" xfId="1199" xr:uid="{00000000-0005-0000-0000-000064140000}"/>
    <cellStyle name="Normal 5 14" xfId="1200" xr:uid="{00000000-0005-0000-0000-000065140000}"/>
    <cellStyle name="Normal 5 15" xfId="1201" xr:uid="{00000000-0005-0000-0000-000066140000}"/>
    <cellStyle name="Normal 5 16" xfId="1202" xr:uid="{00000000-0005-0000-0000-000067140000}"/>
    <cellStyle name="Normal 5 17" xfId="1203" xr:uid="{00000000-0005-0000-0000-000068140000}"/>
    <cellStyle name="Normal 5 18" xfId="1204" xr:uid="{00000000-0005-0000-0000-000069140000}"/>
    <cellStyle name="Normal 5 19" xfId="1205" xr:uid="{00000000-0005-0000-0000-00006A140000}"/>
    <cellStyle name="Normal 5 2" xfId="94" xr:uid="{00000000-0005-0000-0000-00006B140000}"/>
    <cellStyle name="Normal 5 2 2" xfId="133" xr:uid="{00000000-0005-0000-0000-00006C140000}"/>
    <cellStyle name="Normal 5 2 2 2" xfId="1702" xr:uid="{00000000-0005-0000-0000-00006D140000}"/>
    <cellStyle name="Normal 5 2 2 2 2" xfId="1985" xr:uid="{00000000-0005-0000-0000-00006E140000}"/>
    <cellStyle name="Normal 5 2 2 2 2 2" xfId="2933" xr:uid="{00000000-0005-0000-0000-00006F140000}"/>
    <cellStyle name="Normal 5 2 2 2 3" xfId="2295" xr:uid="{00000000-0005-0000-0000-000070140000}"/>
    <cellStyle name="Normal 5 2 2 2 3 2" xfId="3209" xr:uid="{00000000-0005-0000-0000-000071140000}"/>
    <cellStyle name="Normal 5 2 2 2 4" xfId="2648" xr:uid="{00000000-0005-0000-0000-000072140000}"/>
    <cellStyle name="Normal 5 2 2 3" xfId="1826" xr:uid="{00000000-0005-0000-0000-000073140000}"/>
    <cellStyle name="Normal 5 2 2 3 2" xfId="1986" xr:uid="{00000000-0005-0000-0000-000074140000}"/>
    <cellStyle name="Normal 5 2 2 3 2 2" xfId="2934" xr:uid="{00000000-0005-0000-0000-000075140000}"/>
    <cellStyle name="Normal 5 2 2 3 3" xfId="2406" xr:uid="{00000000-0005-0000-0000-000076140000}"/>
    <cellStyle name="Normal 5 2 2 3 3 2" xfId="3319" xr:uid="{00000000-0005-0000-0000-000077140000}"/>
    <cellStyle name="Normal 5 2 2 3 4" xfId="2781" xr:uid="{00000000-0005-0000-0000-000078140000}"/>
    <cellStyle name="Normal 5 2 2 4" xfId="1987" xr:uid="{00000000-0005-0000-0000-000079140000}"/>
    <cellStyle name="Normal 5 2 2 4 2" xfId="2935" xr:uid="{00000000-0005-0000-0000-00007A140000}"/>
    <cellStyle name="Normal 5 2 2 5" xfId="2200" xr:uid="{00000000-0005-0000-0000-00007B140000}"/>
    <cellStyle name="Normal 5 2 2 5 2" xfId="3133" xr:uid="{00000000-0005-0000-0000-00007C140000}"/>
    <cellStyle name="Normal 5 2 2 6" xfId="2559" xr:uid="{00000000-0005-0000-0000-00007D140000}"/>
    <cellStyle name="Normal 5 2 3" xfId="159" xr:uid="{00000000-0005-0000-0000-00007E140000}"/>
    <cellStyle name="Normal 5 2 3 2" xfId="1728" xr:uid="{00000000-0005-0000-0000-00007F140000}"/>
    <cellStyle name="Normal 5 2 3 2 2" xfId="1988" xr:uid="{00000000-0005-0000-0000-000080140000}"/>
    <cellStyle name="Normal 5 2 3 2 2 2" xfId="2936" xr:uid="{00000000-0005-0000-0000-000081140000}"/>
    <cellStyle name="Normal 5 2 3 2 3" xfId="2367" xr:uid="{00000000-0005-0000-0000-000082140000}"/>
    <cellStyle name="Normal 5 2 3 2 3 2" xfId="3280" xr:uid="{00000000-0005-0000-0000-000083140000}"/>
    <cellStyle name="Normal 5 2 3 2 4" xfId="2674" xr:uid="{00000000-0005-0000-0000-000084140000}"/>
    <cellStyle name="Normal 5 2 3 3" xfId="1852" xr:uid="{00000000-0005-0000-0000-000085140000}"/>
    <cellStyle name="Normal 5 2 3 3 2" xfId="2807" xr:uid="{00000000-0005-0000-0000-000086140000}"/>
    <cellStyle name="Normal 5 2 3 4" xfId="2220" xr:uid="{00000000-0005-0000-0000-000087140000}"/>
    <cellStyle name="Normal 5 2 3 5" xfId="2520" xr:uid="{00000000-0005-0000-0000-000088140000}"/>
    <cellStyle name="Normal 5 2 4" xfId="1206" xr:uid="{00000000-0005-0000-0000-000089140000}"/>
    <cellStyle name="Normal 5 2 4 2" xfId="2256" xr:uid="{00000000-0005-0000-0000-00008A140000}"/>
    <cellStyle name="Normal 5 2 4 2 2" xfId="3170" xr:uid="{00000000-0005-0000-0000-00008B140000}"/>
    <cellStyle name="Normal 5 2 5" xfId="1663" xr:uid="{00000000-0005-0000-0000-00008C140000}"/>
    <cellStyle name="Normal 5 2 5 2" xfId="1989" xr:uid="{00000000-0005-0000-0000-00008D140000}"/>
    <cellStyle name="Normal 5 2 5 2 2" xfId="2937" xr:uid="{00000000-0005-0000-0000-00008E140000}"/>
    <cellStyle name="Normal 5 2 5 3" xfId="2338" xr:uid="{00000000-0005-0000-0000-00008F140000}"/>
    <cellStyle name="Normal 5 2 5 3 2" xfId="3251" xr:uid="{00000000-0005-0000-0000-000090140000}"/>
    <cellStyle name="Normal 5 2 5 4" xfId="2609" xr:uid="{00000000-0005-0000-0000-000091140000}"/>
    <cellStyle name="Normal 5 2 6" xfId="1787" xr:uid="{00000000-0005-0000-0000-000092140000}"/>
    <cellStyle name="Normal 5 2 6 2" xfId="2742" xr:uid="{00000000-0005-0000-0000-000093140000}"/>
    <cellStyle name="Normal 5 2 7" xfId="2147" xr:uid="{00000000-0005-0000-0000-000094140000}"/>
    <cellStyle name="Normal 5 2 7 2" xfId="3084" xr:uid="{00000000-0005-0000-0000-000095140000}"/>
    <cellStyle name="Normal 5 2 8" xfId="2491" xr:uid="{00000000-0005-0000-0000-000096140000}"/>
    <cellStyle name="Normal 5 20" xfId="1207" xr:uid="{00000000-0005-0000-0000-000097140000}"/>
    <cellStyle name="Normal 5 21" xfId="1208" xr:uid="{00000000-0005-0000-0000-000098140000}"/>
    <cellStyle name="Normal 5 22" xfId="1209" xr:uid="{00000000-0005-0000-0000-000099140000}"/>
    <cellStyle name="Normal 5 23" xfId="1210" xr:uid="{00000000-0005-0000-0000-00009A140000}"/>
    <cellStyle name="Normal 5 24" xfId="1211" xr:uid="{00000000-0005-0000-0000-00009B140000}"/>
    <cellStyle name="Normal 5 25" xfId="1212" xr:uid="{00000000-0005-0000-0000-00009C140000}"/>
    <cellStyle name="Normal 5 26" xfId="1213" xr:uid="{00000000-0005-0000-0000-00009D140000}"/>
    <cellStyle name="Normal 5 27" xfId="1214" xr:uid="{00000000-0005-0000-0000-00009E140000}"/>
    <cellStyle name="Normal 5 28" xfId="1215" xr:uid="{00000000-0005-0000-0000-00009F140000}"/>
    <cellStyle name="Normal 5 29" xfId="1216" xr:uid="{00000000-0005-0000-0000-0000A0140000}"/>
    <cellStyle name="Normal 5 3" xfId="123" xr:uid="{00000000-0005-0000-0000-0000A1140000}"/>
    <cellStyle name="Normal 5 3 2" xfId="172" xr:uid="{00000000-0005-0000-0000-0000A2140000}"/>
    <cellStyle name="Normal 5 3 2 2" xfId="1741" xr:uid="{00000000-0005-0000-0000-0000A3140000}"/>
    <cellStyle name="Normal 5 3 2 2 2" xfId="1990" xr:uid="{00000000-0005-0000-0000-0000A4140000}"/>
    <cellStyle name="Normal 5 3 2 2 2 2" xfId="2938" xr:uid="{00000000-0005-0000-0000-0000A5140000}"/>
    <cellStyle name="Normal 5 3 2 2 3" xfId="2396" xr:uid="{00000000-0005-0000-0000-0000A6140000}"/>
    <cellStyle name="Normal 5 3 2 2 3 2" xfId="3309" xr:uid="{00000000-0005-0000-0000-0000A7140000}"/>
    <cellStyle name="Normal 5 3 2 2 4" xfId="2687" xr:uid="{00000000-0005-0000-0000-0000A8140000}"/>
    <cellStyle name="Normal 5 3 2 3" xfId="1865" xr:uid="{00000000-0005-0000-0000-0000A9140000}"/>
    <cellStyle name="Normal 5 3 2 3 2" xfId="2820" xr:uid="{00000000-0005-0000-0000-0000AA140000}"/>
    <cellStyle name="Normal 5 3 2 4" xfId="2189" xr:uid="{00000000-0005-0000-0000-0000AB140000}"/>
    <cellStyle name="Normal 5 3 2 4 2" xfId="3123" xr:uid="{00000000-0005-0000-0000-0000AC140000}"/>
    <cellStyle name="Normal 5 3 2 5" xfId="2549" xr:uid="{00000000-0005-0000-0000-0000AD140000}"/>
    <cellStyle name="Normal 5 3 3" xfId="1217" xr:uid="{00000000-0005-0000-0000-0000AE140000}"/>
    <cellStyle name="Normal 5 3 4" xfId="1692" xr:uid="{00000000-0005-0000-0000-0000AF140000}"/>
    <cellStyle name="Normal 5 3 4 2" xfId="1991" xr:uid="{00000000-0005-0000-0000-0000B0140000}"/>
    <cellStyle name="Normal 5 3 4 2 2" xfId="2939" xr:uid="{00000000-0005-0000-0000-0000B1140000}"/>
    <cellStyle name="Normal 5 3 4 3" xfId="2285" xr:uid="{00000000-0005-0000-0000-0000B2140000}"/>
    <cellStyle name="Normal 5 3 4 3 2" xfId="3199" xr:uid="{00000000-0005-0000-0000-0000B3140000}"/>
    <cellStyle name="Normal 5 3 4 4" xfId="2638" xr:uid="{00000000-0005-0000-0000-0000B4140000}"/>
    <cellStyle name="Normal 5 3 5" xfId="1816" xr:uid="{00000000-0005-0000-0000-0000B5140000}"/>
    <cellStyle name="Normal 5 3 5 2" xfId="2328" xr:uid="{00000000-0005-0000-0000-0000B6140000}"/>
    <cellStyle name="Normal 5 3 5 2 2" xfId="3241" xr:uid="{00000000-0005-0000-0000-0000B7140000}"/>
    <cellStyle name="Normal 5 3 5 3" xfId="2771" xr:uid="{00000000-0005-0000-0000-0000B8140000}"/>
    <cellStyle name="Normal 5 3 6" xfId="2148" xr:uid="{00000000-0005-0000-0000-0000B9140000}"/>
    <cellStyle name="Normal 5 3 6 2" xfId="3085" xr:uid="{00000000-0005-0000-0000-0000BA140000}"/>
    <cellStyle name="Normal 5 3 7" xfId="2481" xr:uid="{00000000-0005-0000-0000-0000BB140000}"/>
    <cellStyle name="Normal 5 30" xfId="1218" xr:uid="{00000000-0005-0000-0000-0000BC140000}"/>
    <cellStyle name="Normal 5 31" xfId="1219" xr:uid="{00000000-0005-0000-0000-0000BD140000}"/>
    <cellStyle name="Normal 5 32" xfId="1220" xr:uid="{00000000-0005-0000-0000-0000BE140000}"/>
    <cellStyle name="Normal 5 33" xfId="1221" xr:uid="{00000000-0005-0000-0000-0000BF140000}"/>
    <cellStyle name="Normal 5 34" xfId="1222" xr:uid="{00000000-0005-0000-0000-0000C0140000}"/>
    <cellStyle name="Normal 5 35" xfId="1223" xr:uid="{00000000-0005-0000-0000-0000C1140000}"/>
    <cellStyle name="Normal 5 36" xfId="1224" xr:uid="{00000000-0005-0000-0000-0000C2140000}"/>
    <cellStyle name="Normal 5 37" xfId="1225" xr:uid="{00000000-0005-0000-0000-0000C3140000}"/>
    <cellStyle name="Normal 5 38" xfId="1226" xr:uid="{00000000-0005-0000-0000-0000C4140000}"/>
    <cellStyle name="Normal 5 39" xfId="1227" xr:uid="{00000000-0005-0000-0000-0000C5140000}"/>
    <cellStyle name="Normal 5 4" xfId="104" xr:uid="{00000000-0005-0000-0000-0000C6140000}"/>
    <cellStyle name="Normal 5 4 2" xfId="1228" xr:uid="{00000000-0005-0000-0000-0000C7140000}"/>
    <cellStyle name="Normal 5 4 2 2" xfId="1992" xr:uid="{00000000-0005-0000-0000-0000C8140000}"/>
    <cellStyle name="Normal 5 4 2 3" xfId="1993" xr:uid="{00000000-0005-0000-0000-0000C9140000}"/>
    <cellStyle name="Normal 5 4 2 3 2" xfId="2940" xr:uid="{00000000-0005-0000-0000-0000CA140000}"/>
    <cellStyle name="Normal 5 4 3" xfId="1673" xr:uid="{00000000-0005-0000-0000-0000CB140000}"/>
    <cellStyle name="Normal 5 4 3 2" xfId="1994" xr:uid="{00000000-0005-0000-0000-0000CC140000}"/>
    <cellStyle name="Normal 5 4 3 2 2" xfId="2941" xr:uid="{00000000-0005-0000-0000-0000CD140000}"/>
    <cellStyle name="Normal 5 4 3 3" xfId="2266" xr:uid="{00000000-0005-0000-0000-0000CE140000}"/>
    <cellStyle name="Normal 5 4 3 3 2" xfId="3180" xr:uid="{00000000-0005-0000-0000-0000CF140000}"/>
    <cellStyle name="Normal 5 4 3 4" xfId="2619" xr:uid="{00000000-0005-0000-0000-0000D0140000}"/>
    <cellStyle name="Normal 5 4 4" xfId="1797" xr:uid="{00000000-0005-0000-0000-0000D1140000}"/>
    <cellStyle name="Normal 5 4 4 2" xfId="2377" xr:uid="{00000000-0005-0000-0000-0000D2140000}"/>
    <cellStyle name="Normal 5 4 4 2 2" xfId="3290" xr:uid="{00000000-0005-0000-0000-0000D3140000}"/>
    <cellStyle name="Normal 5 4 4 3" xfId="2752" xr:uid="{00000000-0005-0000-0000-0000D4140000}"/>
    <cellStyle name="Normal 5 4 5" xfId="2168" xr:uid="{00000000-0005-0000-0000-0000D5140000}"/>
    <cellStyle name="Normal 5 4 5 2" xfId="3104" xr:uid="{00000000-0005-0000-0000-0000D6140000}"/>
    <cellStyle name="Normal 5 4 6" xfId="2530" xr:uid="{00000000-0005-0000-0000-0000D7140000}"/>
    <cellStyle name="Normal 5 40" xfId="1229" xr:uid="{00000000-0005-0000-0000-0000D8140000}"/>
    <cellStyle name="Normal 5 41" xfId="1230" xr:uid="{00000000-0005-0000-0000-0000D9140000}"/>
    <cellStyle name="Normal 5 42" xfId="1231" xr:uid="{00000000-0005-0000-0000-0000DA140000}"/>
    <cellStyle name="Normal 5 43" xfId="1232" xr:uid="{00000000-0005-0000-0000-0000DB140000}"/>
    <cellStyle name="Normal 5 44" xfId="1233" xr:uid="{00000000-0005-0000-0000-0000DC140000}"/>
    <cellStyle name="Normal 5 45" xfId="1234" xr:uid="{00000000-0005-0000-0000-0000DD140000}"/>
    <cellStyle name="Normal 5 46" xfId="1235" xr:uid="{00000000-0005-0000-0000-0000DE140000}"/>
    <cellStyle name="Normal 5 47" xfId="1236" xr:uid="{00000000-0005-0000-0000-0000DF140000}"/>
    <cellStyle name="Normal 5 48" xfId="1237" xr:uid="{00000000-0005-0000-0000-0000E0140000}"/>
    <cellStyle name="Normal 5 49" xfId="1238" xr:uid="{00000000-0005-0000-0000-0000E1140000}"/>
    <cellStyle name="Normal 5 5" xfId="149" xr:uid="{00000000-0005-0000-0000-0000E2140000}"/>
    <cellStyle name="Normal 5 5 2" xfId="1239" xr:uid="{00000000-0005-0000-0000-0000E3140000}"/>
    <cellStyle name="Normal 5 5 2 2" xfId="2357" xr:uid="{00000000-0005-0000-0000-0000E4140000}"/>
    <cellStyle name="Normal 5 5 2 2 2" xfId="3270" xr:uid="{00000000-0005-0000-0000-0000E5140000}"/>
    <cellStyle name="Normal 5 5 3" xfId="1718" xr:uid="{00000000-0005-0000-0000-0000E6140000}"/>
    <cellStyle name="Normal 5 5 3 2" xfId="1995" xr:uid="{00000000-0005-0000-0000-0000E7140000}"/>
    <cellStyle name="Normal 5 5 3 2 2" xfId="2942" xr:uid="{00000000-0005-0000-0000-0000E8140000}"/>
    <cellStyle name="Normal 5 5 3 3" xfId="2664" xr:uid="{00000000-0005-0000-0000-0000E9140000}"/>
    <cellStyle name="Normal 5 5 4" xfId="1842" xr:uid="{00000000-0005-0000-0000-0000EA140000}"/>
    <cellStyle name="Normal 5 5 4 2" xfId="2797" xr:uid="{00000000-0005-0000-0000-0000EB140000}"/>
    <cellStyle name="Normal 5 5 5" xfId="2510" xr:uid="{00000000-0005-0000-0000-0000EC140000}"/>
    <cellStyle name="Normal 5 50" xfId="1240" xr:uid="{00000000-0005-0000-0000-0000ED140000}"/>
    <cellStyle name="Normal 5 51" xfId="1241" xr:uid="{00000000-0005-0000-0000-0000EE140000}"/>
    <cellStyle name="Normal 5 52" xfId="1242" xr:uid="{00000000-0005-0000-0000-0000EF140000}"/>
    <cellStyle name="Normal 5 53" xfId="1243" xr:uid="{00000000-0005-0000-0000-0000F0140000}"/>
    <cellStyle name="Normal 5 54" xfId="1244" xr:uid="{00000000-0005-0000-0000-0000F1140000}"/>
    <cellStyle name="Normal 5 55" xfId="1245" xr:uid="{00000000-0005-0000-0000-0000F2140000}"/>
    <cellStyle name="Normal 5 56" xfId="1246" xr:uid="{00000000-0005-0000-0000-0000F3140000}"/>
    <cellStyle name="Normal 5 57" xfId="1247" xr:uid="{00000000-0005-0000-0000-0000F4140000}"/>
    <cellStyle name="Normal 5 58" xfId="1248" xr:uid="{00000000-0005-0000-0000-0000F5140000}"/>
    <cellStyle name="Normal 5 59" xfId="1249" xr:uid="{00000000-0005-0000-0000-0000F6140000}"/>
    <cellStyle name="Normal 5 6" xfId="1250" xr:uid="{00000000-0005-0000-0000-0000F7140000}"/>
    <cellStyle name="Normal 5 60" xfId="1251" xr:uid="{00000000-0005-0000-0000-0000F8140000}"/>
    <cellStyle name="Normal 5 61" xfId="1252" xr:uid="{00000000-0005-0000-0000-0000F9140000}"/>
    <cellStyle name="Normal 5 62" xfId="1253" xr:uid="{00000000-0005-0000-0000-0000FA140000}"/>
    <cellStyle name="Normal 5 63" xfId="1254" xr:uid="{00000000-0005-0000-0000-0000FB140000}"/>
    <cellStyle name="Normal 5 64" xfId="1255" xr:uid="{00000000-0005-0000-0000-0000FC140000}"/>
    <cellStyle name="Normal 5 65" xfId="1256" xr:uid="{00000000-0005-0000-0000-0000FD140000}"/>
    <cellStyle name="Normal 5 66" xfId="1257" xr:uid="{00000000-0005-0000-0000-0000FE140000}"/>
    <cellStyle name="Normal 5 67" xfId="1258" xr:uid="{00000000-0005-0000-0000-0000FF140000}"/>
    <cellStyle name="Normal 5 68" xfId="1259" xr:uid="{00000000-0005-0000-0000-000000150000}"/>
    <cellStyle name="Normal 5 69" xfId="1260" xr:uid="{00000000-0005-0000-0000-000001150000}"/>
    <cellStyle name="Normal 5 7" xfId="1261" xr:uid="{00000000-0005-0000-0000-000002150000}"/>
    <cellStyle name="Normal 5 70" xfId="1262" xr:uid="{00000000-0005-0000-0000-000003150000}"/>
    <cellStyle name="Normal 5 71" xfId="1263" xr:uid="{00000000-0005-0000-0000-000004150000}"/>
    <cellStyle name="Normal 5 72" xfId="1264" xr:uid="{00000000-0005-0000-0000-000005150000}"/>
    <cellStyle name="Normal 5 73" xfId="1265" xr:uid="{00000000-0005-0000-0000-000006150000}"/>
    <cellStyle name="Normal 5 74" xfId="1266" xr:uid="{00000000-0005-0000-0000-000007150000}"/>
    <cellStyle name="Normal 5 75" xfId="1267" xr:uid="{00000000-0005-0000-0000-000008150000}"/>
    <cellStyle name="Normal 5 76" xfId="1268" xr:uid="{00000000-0005-0000-0000-000009150000}"/>
    <cellStyle name="Normal 5 77" xfId="1269" xr:uid="{00000000-0005-0000-0000-00000A150000}"/>
    <cellStyle name="Normal 5 78" xfId="1270" xr:uid="{00000000-0005-0000-0000-00000B150000}"/>
    <cellStyle name="Normal 5 79" xfId="1271" xr:uid="{00000000-0005-0000-0000-00000C150000}"/>
    <cellStyle name="Normal 5 8" xfId="1272" xr:uid="{00000000-0005-0000-0000-00000D150000}"/>
    <cellStyle name="Normal 5 80" xfId="1273" xr:uid="{00000000-0005-0000-0000-00000E150000}"/>
    <cellStyle name="Normal 5 81" xfId="1195" xr:uid="{00000000-0005-0000-0000-00000F150000}"/>
    <cellStyle name="Normal 5 82" xfId="1627" xr:uid="{00000000-0005-0000-0000-000010150000}"/>
    <cellStyle name="Normal 5 82 2" xfId="1996" xr:uid="{00000000-0005-0000-0000-000011150000}"/>
    <cellStyle name="Normal 5 82 2 2" xfId="2943" xr:uid="{00000000-0005-0000-0000-000012150000}"/>
    <cellStyle name="Normal 5 82 3" xfId="2246" xr:uid="{00000000-0005-0000-0000-000013150000}"/>
    <cellStyle name="Normal 5 82 3 2" xfId="3160" xr:uid="{00000000-0005-0000-0000-000014150000}"/>
    <cellStyle name="Normal 5 82 4" xfId="2578" xr:uid="{00000000-0005-0000-0000-000015150000}"/>
    <cellStyle name="Normal 5 83" xfId="1756" xr:uid="{00000000-0005-0000-0000-000016150000}"/>
    <cellStyle name="Normal 5 83 2" xfId="2309" xr:uid="{00000000-0005-0000-0000-000017150000}"/>
    <cellStyle name="Normal 5 83 2 2" xfId="3222" xr:uid="{00000000-0005-0000-0000-000018150000}"/>
    <cellStyle name="Normal 5 83 3" xfId="2711" xr:uid="{00000000-0005-0000-0000-000019150000}"/>
    <cellStyle name="Normal 5 84" xfId="2123" xr:uid="{00000000-0005-0000-0000-00001A150000}"/>
    <cellStyle name="Normal 5 84 2" xfId="3062" xr:uid="{00000000-0005-0000-0000-00001B150000}"/>
    <cellStyle name="Normal 5 85" xfId="2462" xr:uid="{00000000-0005-0000-0000-00001C150000}"/>
    <cellStyle name="Normal 5 9" xfId="1274" xr:uid="{00000000-0005-0000-0000-00001D150000}"/>
    <cellStyle name="Normal 5_07. Blue Ocean - Cash 13 July 2010" xfId="1275" xr:uid="{00000000-0005-0000-0000-00001E150000}"/>
    <cellStyle name="Normal 6" xfId="80" xr:uid="{00000000-0005-0000-0000-00001F150000}"/>
    <cellStyle name="Normal 6 10" xfId="2458" xr:uid="{00000000-0005-0000-0000-000020150000}"/>
    <cellStyle name="Normal 6 11" xfId="3371" xr:uid="{00000000-0005-0000-0000-000021150000}"/>
    <cellStyle name="Normal 6 2" xfId="90" xr:uid="{00000000-0005-0000-0000-000022150000}"/>
    <cellStyle name="Normal 6 2 2" xfId="129" xr:uid="{00000000-0005-0000-0000-000023150000}"/>
    <cellStyle name="Normal 6 2 2 2" xfId="1698" xr:uid="{00000000-0005-0000-0000-000024150000}"/>
    <cellStyle name="Normal 6 2 2 2 2" xfId="1997" xr:uid="{00000000-0005-0000-0000-000025150000}"/>
    <cellStyle name="Normal 6 2 2 2 2 2" xfId="2944" xr:uid="{00000000-0005-0000-0000-000026150000}"/>
    <cellStyle name="Normal 6 2 2 2 3" xfId="2291" xr:uid="{00000000-0005-0000-0000-000027150000}"/>
    <cellStyle name="Normal 6 2 2 2 3 2" xfId="3205" xr:uid="{00000000-0005-0000-0000-000028150000}"/>
    <cellStyle name="Normal 6 2 2 2 4" xfId="2644" xr:uid="{00000000-0005-0000-0000-000029150000}"/>
    <cellStyle name="Normal 6 2 2 3" xfId="1822" xr:uid="{00000000-0005-0000-0000-00002A150000}"/>
    <cellStyle name="Normal 6 2 2 3 2" xfId="1998" xr:uid="{00000000-0005-0000-0000-00002B150000}"/>
    <cellStyle name="Normal 6 2 2 3 2 2" xfId="2945" xr:uid="{00000000-0005-0000-0000-00002C150000}"/>
    <cellStyle name="Normal 6 2 2 3 3" xfId="2402" xr:uid="{00000000-0005-0000-0000-00002D150000}"/>
    <cellStyle name="Normal 6 2 2 3 3 2" xfId="3315" xr:uid="{00000000-0005-0000-0000-00002E150000}"/>
    <cellStyle name="Normal 6 2 2 3 4" xfId="2777" xr:uid="{00000000-0005-0000-0000-00002F150000}"/>
    <cellStyle name="Normal 6 2 2 4" xfId="1999" xr:uid="{00000000-0005-0000-0000-000030150000}"/>
    <cellStyle name="Normal 6 2 2 4 2" xfId="2946" xr:uid="{00000000-0005-0000-0000-000031150000}"/>
    <cellStyle name="Normal 6 2 2 5" xfId="2196" xr:uid="{00000000-0005-0000-0000-000032150000}"/>
    <cellStyle name="Normal 6 2 2 5 2" xfId="3129" xr:uid="{00000000-0005-0000-0000-000033150000}"/>
    <cellStyle name="Normal 6 2 2 6" xfId="2555" xr:uid="{00000000-0005-0000-0000-000034150000}"/>
    <cellStyle name="Normal 6 2 3" xfId="155" xr:uid="{00000000-0005-0000-0000-000035150000}"/>
    <cellStyle name="Normal 6 2 3 2" xfId="1724" xr:uid="{00000000-0005-0000-0000-000036150000}"/>
    <cellStyle name="Normal 6 2 3 2 2" xfId="2000" xr:uid="{00000000-0005-0000-0000-000037150000}"/>
    <cellStyle name="Normal 6 2 3 2 2 2" xfId="2947" xr:uid="{00000000-0005-0000-0000-000038150000}"/>
    <cellStyle name="Normal 6 2 3 2 3" xfId="2363" xr:uid="{00000000-0005-0000-0000-000039150000}"/>
    <cellStyle name="Normal 6 2 3 2 3 2" xfId="3276" xr:uid="{00000000-0005-0000-0000-00003A150000}"/>
    <cellStyle name="Normal 6 2 3 2 4" xfId="2670" xr:uid="{00000000-0005-0000-0000-00003B150000}"/>
    <cellStyle name="Normal 6 2 3 3" xfId="1848" xr:uid="{00000000-0005-0000-0000-00003C150000}"/>
    <cellStyle name="Normal 6 2 3 3 2" xfId="2803" xr:uid="{00000000-0005-0000-0000-00003D150000}"/>
    <cellStyle name="Normal 6 2 3 4" xfId="2252" xr:uid="{00000000-0005-0000-0000-00003E150000}"/>
    <cellStyle name="Normal 6 2 3 4 2" xfId="3166" xr:uid="{00000000-0005-0000-0000-00003F150000}"/>
    <cellStyle name="Normal 6 2 3 5" xfId="2516" xr:uid="{00000000-0005-0000-0000-000040150000}"/>
    <cellStyle name="Normal 6 2 4" xfId="1659" xr:uid="{00000000-0005-0000-0000-000041150000}"/>
    <cellStyle name="Normal 6 2 4 2" xfId="2001" xr:uid="{00000000-0005-0000-0000-000042150000}"/>
    <cellStyle name="Normal 6 2 4 2 2" xfId="2948" xr:uid="{00000000-0005-0000-0000-000043150000}"/>
    <cellStyle name="Normal 6 2 4 3" xfId="2334" xr:uid="{00000000-0005-0000-0000-000044150000}"/>
    <cellStyle name="Normal 6 2 4 3 2" xfId="3247" xr:uid="{00000000-0005-0000-0000-000045150000}"/>
    <cellStyle name="Normal 6 2 4 4" xfId="2605" xr:uid="{00000000-0005-0000-0000-000046150000}"/>
    <cellStyle name="Normal 6 2 5" xfId="1783" xr:uid="{00000000-0005-0000-0000-000047150000}"/>
    <cellStyle name="Normal 6 2 5 2" xfId="2738" xr:uid="{00000000-0005-0000-0000-000048150000}"/>
    <cellStyle name="Normal 6 2 6" xfId="2149" xr:uid="{00000000-0005-0000-0000-000049150000}"/>
    <cellStyle name="Normal 6 2 6 2" xfId="3086" xr:uid="{00000000-0005-0000-0000-00004A150000}"/>
    <cellStyle name="Normal 6 2 7" xfId="2487" xr:uid="{00000000-0005-0000-0000-00004B150000}"/>
    <cellStyle name="Normal 6 2 8" xfId="3855" xr:uid="{00000000-0005-0000-0000-00004C150000}"/>
    <cellStyle name="Normal 6 3" xfId="119" xr:uid="{00000000-0005-0000-0000-00004D150000}"/>
    <cellStyle name="Normal 6 3 2" xfId="171" xr:uid="{00000000-0005-0000-0000-00004E150000}"/>
    <cellStyle name="Normal 6 3 2 2" xfId="1740" xr:uid="{00000000-0005-0000-0000-00004F150000}"/>
    <cellStyle name="Normal 6 3 2 2 2" xfId="2002" xr:uid="{00000000-0005-0000-0000-000050150000}"/>
    <cellStyle name="Normal 6 3 2 2 2 2" xfId="2949" xr:uid="{00000000-0005-0000-0000-000051150000}"/>
    <cellStyle name="Normal 6 3 2 2 3" xfId="2392" xr:uid="{00000000-0005-0000-0000-000052150000}"/>
    <cellStyle name="Normal 6 3 2 2 3 2" xfId="3305" xr:uid="{00000000-0005-0000-0000-000053150000}"/>
    <cellStyle name="Normal 6 3 2 2 4" xfId="2686" xr:uid="{00000000-0005-0000-0000-000054150000}"/>
    <cellStyle name="Normal 6 3 2 3" xfId="1864" xr:uid="{00000000-0005-0000-0000-000055150000}"/>
    <cellStyle name="Normal 6 3 2 3 2" xfId="2819" xr:uid="{00000000-0005-0000-0000-000056150000}"/>
    <cellStyle name="Normal 6 3 2 4" xfId="2185" xr:uid="{00000000-0005-0000-0000-000057150000}"/>
    <cellStyle name="Normal 6 3 2 4 2" xfId="3119" xr:uid="{00000000-0005-0000-0000-000058150000}"/>
    <cellStyle name="Normal 6 3 2 5" xfId="2545" xr:uid="{00000000-0005-0000-0000-000059150000}"/>
    <cellStyle name="Normal 6 3 3" xfId="1688" xr:uid="{00000000-0005-0000-0000-00005A150000}"/>
    <cellStyle name="Normal 6 3 3 2" xfId="2003" xr:uid="{00000000-0005-0000-0000-00005B150000}"/>
    <cellStyle name="Normal 6 3 3 2 2" xfId="2950" xr:uid="{00000000-0005-0000-0000-00005C150000}"/>
    <cellStyle name="Normal 6 3 3 3" xfId="2281" xr:uid="{00000000-0005-0000-0000-00005D150000}"/>
    <cellStyle name="Normal 6 3 3 3 2" xfId="3195" xr:uid="{00000000-0005-0000-0000-00005E150000}"/>
    <cellStyle name="Normal 6 3 3 4" xfId="2634" xr:uid="{00000000-0005-0000-0000-00005F150000}"/>
    <cellStyle name="Normal 6 3 4" xfId="1812" xr:uid="{00000000-0005-0000-0000-000060150000}"/>
    <cellStyle name="Normal 6 3 4 2" xfId="2324" xr:uid="{00000000-0005-0000-0000-000061150000}"/>
    <cellStyle name="Normal 6 3 4 2 2" xfId="3237" xr:uid="{00000000-0005-0000-0000-000062150000}"/>
    <cellStyle name="Normal 6 3 4 3" xfId="2767" xr:uid="{00000000-0005-0000-0000-000063150000}"/>
    <cellStyle name="Normal 6 3 5" xfId="2150" xr:uid="{00000000-0005-0000-0000-000064150000}"/>
    <cellStyle name="Normal 6 3 5 2" xfId="3087" xr:uid="{00000000-0005-0000-0000-000065150000}"/>
    <cellStyle name="Normal 6 3 6" xfId="2477" xr:uid="{00000000-0005-0000-0000-000066150000}"/>
    <cellStyle name="Normal 6 3 7" xfId="3854" xr:uid="{00000000-0005-0000-0000-000067150000}"/>
    <cellStyle name="Normal 6 4" xfId="100" xr:uid="{00000000-0005-0000-0000-000068150000}"/>
    <cellStyle name="Normal 6 4 2" xfId="1669" xr:uid="{00000000-0005-0000-0000-000069150000}"/>
    <cellStyle name="Normal 6 4 2 2" xfId="2004" xr:uid="{00000000-0005-0000-0000-00006A150000}"/>
    <cellStyle name="Normal 6 4 2 2 2" xfId="2951" xr:uid="{00000000-0005-0000-0000-00006B150000}"/>
    <cellStyle name="Normal 6 4 2 3" xfId="2262" xr:uid="{00000000-0005-0000-0000-00006C150000}"/>
    <cellStyle name="Normal 6 4 2 3 2" xfId="3176" xr:uid="{00000000-0005-0000-0000-00006D150000}"/>
    <cellStyle name="Normal 6 4 2 4" xfId="2615" xr:uid="{00000000-0005-0000-0000-00006E150000}"/>
    <cellStyle name="Normal 6 4 3" xfId="1793" xr:uid="{00000000-0005-0000-0000-00006F150000}"/>
    <cellStyle name="Normal 6 4 3 2" xfId="2005" xr:uid="{00000000-0005-0000-0000-000070150000}"/>
    <cellStyle name="Normal 6 4 3 2 2" xfId="2952" xr:uid="{00000000-0005-0000-0000-000071150000}"/>
    <cellStyle name="Normal 6 4 3 3" xfId="2373" xr:uid="{00000000-0005-0000-0000-000072150000}"/>
    <cellStyle name="Normal 6 4 3 3 2" xfId="3286" xr:uid="{00000000-0005-0000-0000-000073150000}"/>
    <cellStyle name="Normal 6 4 3 4" xfId="2748" xr:uid="{00000000-0005-0000-0000-000074150000}"/>
    <cellStyle name="Normal 6 4 4" xfId="2006" xr:uid="{00000000-0005-0000-0000-000075150000}"/>
    <cellStyle name="Normal 6 4 4 2" xfId="2953" xr:uid="{00000000-0005-0000-0000-000076150000}"/>
    <cellStyle name="Normal 6 4 5" xfId="2164" xr:uid="{00000000-0005-0000-0000-000077150000}"/>
    <cellStyle name="Normal 6 4 5 2" xfId="3100" xr:uid="{00000000-0005-0000-0000-000078150000}"/>
    <cellStyle name="Normal 6 4 6" xfId="2526" xr:uid="{00000000-0005-0000-0000-000079150000}"/>
    <cellStyle name="Normal 6 5" xfId="145" xr:uid="{00000000-0005-0000-0000-00007A150000}"/>
    <cellStyle name="Normal 6 5 2" xfId="1714" xr:uid="{00000000-0005-0000-0000-00007B150000}"/>
    <cellStyle name="Normal 6 5 2 2" xfId="2007" xr:uid="{00000000-0005-0000-0000-00007C150000}"/>
    <cellStyle name="Normal 6 5 2 2 2" xfId="2954" xr:uid="{00000000-0005-0000-0000-00007D150000}"/>
    <cellStyle name="Normal 6 5 2 3" xfId="2353" xr:uid="{00000000-0005-0000-0000-00007E150000}"/>
    <cellStyle name="Normal 6 5 2 3 2" xfId="3266" xr:uid="{00000000-0005-0000-0000-00007F150000}"/>
    <cellStyle name="Normal 6 5 2 4" xfId="2660" xr:uid="{00000000-0005-0000-0000-000080150000}"/>
    <cellStyle name="Normal 6 5 3" xfId="1838" xr:uid="{00000000-0005-0000-0000-000081150000}"/>
    <cellStyle name="Normal 6 5 3 2" xfId="2793" xr:uid="{00000000-0005-0000-0000-000082150000}"/>
    <cellStyle name="Normal 6 5 4" xfId="2221" xr:uid="{00000000-0005-0000-0000-000083150000}"/>
    <cellStyle name="Normal 6 5 5" xfId="2506" xr:uid="{00000000-0005-0000-0000-000084150000}"/>
    <cellStyle name="Normal 6 6" xfId="1276" xr:uid="{00000000-0005-0000-0000-000085150000}"/>
    <cellStyle name="Normal 6 6 2" xfId="2242" xr:uid="{00000000-0005-0000-0000-000086150000}"/>
    <cellStyle name="Normal 6 6 2 2" xfId="3156" xr:uid="{00000000-0005-0000-0000-000087150000}"/>
    <cellStyle name="Normal 6 7" xfId="1650" xr:uid="{00000000-0005-0000-0000-000088150000}"/>
    <cellStyle name="Normal 6 7 2" xfId="2008" xr:uid="{00000000-0005-0000-0000-000089150000}"/>
    <cellStyle name="Normal 6 7 2 2" xfId="2955" xr:uid="{00000000-0005-0000-0000-00008A150000}"/>
    <cellStyle name="Normal 6 7 3" xfId="2305" xr:uid="{00000000-0005-0000-0000-00008B150000}"/>
    <cellStyle name="Normal 6 7 3 2" xfId="3218" xr:uid="{00000000-0005-0000-0000-00008C150000}"/>
    <cellStyle name="Normal 6 7 4" xfId="2596" xr:uid="{00000000-0005-0000-0000-00008D150000}"/>
    <cellStyle name="Normal 6 8" xfId="1774" xr:uid="{00000000-0005-0000-0000-00008E150000}"/>
    <cellStyle name="Normal 6 8 2" xfId="2729" xr:uid="{00000000-0005-0000-0000-00008F150000}"/>
    <cellStyle name="Normal 6 9" xfId="2124" xr:uid="{00000000-0005-0000-0000-000090150000}"/>
    <cellStyle name="Normal 6 9 2" xfId="3063" xr:uid="{00000000-0005-0000-0000-000091150000}"/>
    <cellStyle name="Normal 7" xfId="136" xr:uid="{00000000-0005-0000-0000-000092150000}"/>
    <cellStyle name="Normal 7 10" xfId="1278" xr:uid="{00000000-0005-0000-0000-000093150000}"/>
    <cellStyle name="Normal 7 11" xfId="1279" xr:uid="{00000000-0005-0000-0000-000094150000}"/>
    <cellStyle name="Normal 7 12" xfId="1280" xr:uid="{00000000-0005-0000-0000-000095150000}"/>
    <cellStyle name="Normal 7 13" xfId="1281" xr:uid="{00000000-0005-0000-0000-000096150000}"/>
    <cellStyle name="Normal 7 14" xfId="1282" xr:uid="{00000000-0005-0000-0000-000097150000}"/>
    <cellStyle name="Normal 7 15" xfId="1283" xr:uid="{00000000-0005-0000-0000-000098150000}"/>
    <cellStyle name="Normal 7 16" xfId="1284" xr:uid="{00000000-0005-0000-0000-000099150000}"/>
    <cellStyle name="Normal 7 17" xfId="1285" xr:uid="{00000000-0005-0000-0000-00009A150000}"/>
    <cellStyle name="Normal 7 18" xfId="1286" xr:uid="{00000000-0005-0000-0000-00009B150000}"/>
    <cellStyle name="Normal 7 19" xfId="1287" xr:uid="{00000000-0005-0000-0000-00009C150000}"/>
    <cellStyle name="Normal 7 2" xfId="1288" xr:uid="{00000000-0005-0000-0000-00009D150000}"/>
    <cellStyle name="Normal 7 2 2" xfId="2009" xr:uid="{00000000-0005-0000-0000-00009E150000}"/>
    <cellStyle name="Normal 7 2 3" xfId="2010" xr:uid="{00000000-0005-0000-0000-00009F150000}"/>
    <cellStyle name="Normal 7 2 3 2" xfId="2956" xr:uid="{00000000-0005-0000-0000-0000A0150000}"/>
    <cellStyle name="Normal 7 2 4" xfId="3857" xr:uid="{00000000-0005-0000-0000-0000A1150000}"/>
    <cellStyle name="Normal 7 20" xfId="1289" xr:uid="{00000000-0005-0000-0000-0000A2150000}"/>
    <cellStyle name="Normal 7 21" xfId="1290" xr:uid="{00000000-0005-0000-0000-0000A3150000}"/>
    <cellStyle name="Normal 7 22" xfId="1291" xr:uid="{00000000-0005-0000-0000-0000A4150000}"/>
    <cellStyle name="Normal 7 23" xfId="1292" xr:uid="{00000000-0005-0000-0000-0000A5150000}"/>
    <cellStyle name="Normal 7 24" xfId="1293" xr:uid="{00000000-0005-0000-0000-0000A6150000}"/>
    <cellStyle name="Normal 7 25" xfId="1294" xr:uid="{00000000-0005-0000-0000-0000A7150000}"/>
    <cellStyle name="Normal 7 26" xfId="1295" xr:uid="{00000000-0005-0000-0000-0000A8150000}"/>
    <cellStyle name="Normal 7 27" xfId="1296" xr:uid="{00000000-0005-0000-0000-0000A9150000}"/>
    <cellStyle name="Normal 7 28" xfId="1297" xr:uid="{00000000-0005-0000-0000-0000AA150000}"/>
    <cellStyle name="Normal 7 29" xfId="1298" xr:uid="{00000000-0005-0000-0000-0000AB150000}"/>
    <cellStyle name="Normal 7 3" xfId="1299" xr:uid="{00000000-0005-0000-0000-0000AC150000}"/>
    <cellStyle name="Normal 7 3 2" xfId="3856" xr:uid="{00000000-0005-0000-0000-0000AD150000}"/>
    <cellStyle name="Normal 7 30" xfId="1300" xr:uid="{00000000-0005-0000-0000-0000AE150000}"/>
    <cellStyle name="Normal 7 31" xfId="1301" xr:uid="{00000000-0005-0000-0000-0000AF150000}"/>
    <cellStyle name="Normal 7 32" xfId="1302" xr:uid="{00000000-0005-0000-0000-0000B0150000}"/>
    <cellStyle name="Normal 7 33" xfId="1303" xr:uid="{00000000-0005-0000-0000-0000B1150000}"/>
    <cellStyle name="Normal 7 34" xfId="1304" xr:uid="{00000000-0005-0000-0000-0000B2150000}"/>
    <cellStyle name="Normal 7 35" xfId="1305" xr:uid="{00000000-0005-0000-0000-0000B3150000}"/>
    <cellStyle name="Normal 7 36" xfId="1306" xr:uid="{00000000-0005-0000-0000-0000B4150000}"/>
    <cellStyle name="Normal 7 37" xfId="1307" xr:uid="{00000000-0005-0000-0000-0000B5150000}"/>
    <cellStyle name="Normal 7 38" xfId="1308" xr:uid="{00000000-0005-0000-0000-0000B6150000}"/>
    <cellStyle name="Normal 7 39" xfId="1309" xr:uid="{00000000-0005-0000-0000-0000B7150000}"/>
    <cellStyle name="Normal 7 4" xfId="1310" xr:uid="{00000000-0005-0000-0000-0000B8150000}"/>
    <cellStyle name="Normal 7 40" xfId="1311" xr:uid="{00000000-0005-0000-0000-0000B9150000}"/>
    <cellStyle name="Normal 7 41" xfId="1312" xr:uid="{00000000-0005-0000-0000-0000BA150000}"/>
    <cellStyle name="Normal 7 42" xfId="1313" xr:uid="{00000000-0005-0000-0000-0000BB150000}"/>
    <cellStyle name="Normal 7 43" xfId="1314" xr:uid="{00000000-0005-0000-0000-0000BC150000}"/>
    <cellStyle name="Normal 7 44" xfId="1315" xr:uid="{00000000-0005-0000-0000-0000BD150000}"/>
    <cellStyle name="Normal 7 45" xfId="1316" xr:uid="{00000000-0005-0000-0000-0000BE150000}"/>
    <cellStyle name="Normal 7 46" xfId="1317" xr:uid="{00000000-0005-0000-0000-0000BF150000}"/>
    <cellStyle name="Normal 7 47" xfId="1318" xr:uid="{00000000-0005-0000-0000-0000C0150000}"/>
    <cellStyle name="Normal 7 48" xfId="1319" xr:uid="{00000000-0005-0000-0000-0000C1150000}"/>
    <cellStyle name="Normal 7 49" xfId="1320" xr:uid="{00000000-0005-0000-0000-0000C2150000}"/>
    <cellStyle name="Normal 7 5" xfId="1321" xr:uid="{00000000-0005-0000-0000-0000C3150000}"/>
    <cellStyle name="Normal 7 50" xfId="1322" xr:uid="{00000000-0005-0000-0000-0000C4150000}"/>
    <cellStyle name="Normal 7 51" xfId="1323" xr:uid="{00000000-0005-0000-0000-0000C5150000}"/>
    <cellStyle name="Normal 7 52" xfId="1324" xr:uid="{00000000-0005-0000-0000-0000C6150000}"/>
    <cellStyle name="Normal 7 53" xfId="1325" xr:uid="{00000000-0005-0000-0000-0000C7150000}"/>
    <cellStyle name="Normal 7 54" xfId="1326" xr:uid="{00000000-0005-0000-0000-0000C8150000}"/>
    <cellStyle name="Normal 7 55" xfId="1327" xr:uid="{00000000-0005-0000-0000-0000C9150000}"/>
    <cellStyle name="Normal 7 56" xfId="1328" xr:uid="{00000000-0005-0000-0000-0000CA150000}"/>
    <cellStyle name="Normal 7 57" xfId="1329" xr:uid="{00000000-0005-0000-0000-0000CB150000}"/>
    <cellStyle name="Normal 7 58" xfId="1330" xr:uid="{00000000-0005-0000-0000-0000CC150000}"/>
    <cellStyle name="Normal 7 59" xfId="1331" xr:uid="{00000000-0005-0000-0000-0000CD150000}"/>
    <cellStyle name="Normal 7 6" xfId="1332" xr:uid="{00000000-0005-0000-0000-0000CE150000}"/>
    <cellStyle name="Normal 7 60" xfId="1333" xr:uid="{00000000-0005-0000-0000-0000CF150000}"/>
    <cellStyle name="Normal 7 61" xfId="1334" xr:uid="{00000000-0005-0000-0000-0000D0150000}"/>
    <cellStyle name="Normal 7 62" xfId="1335" xr:uid="{00000000-0005-0000-0000-0000D1150000}"/>
    <cellStyle name="Normal 7 63" xfId="1336" xr:uid="{00000000-0005-0000-0000-0000D2150000}"/>
    <cellStyle name="Normal 7 64" xfId="1337" xr:uid="{00000000-0005-0000-0000-0000D3150000}"/>
    <cellStyle name="Normal 7 65" xfId="1277" xr:uid="{00000000-0005-0000-0000-0000D4150000}"/>
    <cellStyle name="Normal 7 66" xfId="1705" xr:uid="{00000000-0005-0000-0000-0000D5150000}"/>
    <cellStyle name="Normal 7 66 2" xfId="2011" xr:uid="{00000000-0005-0000-0000-0000D6150000}"/>
    <cellStyle name="Normal 7 66 2 2" xfId="2957" xr:uid="{00000000-0005-0000-0000-0000D7150000}"/>
    <cellStyle name="Normal 7 66 3" xfId="2298" xr:uid="{00000000-0005-0000-0000-0000D8150000}"/>
    <cellStyle name="Normal 7 66 3 2" xfId="3212" xr:uid="{00000000-0005-0000-0000-0000D9150000}"/>
    <cellStyle name="Normal 7 66 4" xfId="2651" xr:uid="{00000000-0005-0000-0000-0000DA150000}"/>
    <cellStyle name="Normal 7 67" xfId="1829" xr:uid="{00000000-0005-0000-0000-0000DB150000}"/>
    <cellStyle name="Normal 7 67 2" xfId="2409" xr:uid="{00000000-0005-0000-0000-0000DC150000}"/>
    <cellStyle name="Normal 7 67 2 2" xfId="3322" xr:uid="{00000000-0005-0000-0000-0000DD150000}"/>
    <cellStyle name="Normal 7 67 3" xfId="2784" xr:uid="{00000000-0005-0000-0000-0000DE150000}"/>
    <cellStyle name="Normal 7 68" xfId="2125" xr:uid="{00000000-0005-0000-0000-0000DF150000}"/>
    <cellStyle name="Normal 7 68 2" xfId="3064" xr:uid="{00000000-0005-0000-0000-0000E0150000}"/>
    <cellStyle name="Normal 7 69" xfId="2562" xr:uid="{00000000-0005-0000-0000-0000E1150000}"/>
    <cellStyle name="Normal 7 7" xfId="1338" xr:uid="{00000000-0005-0000-0000-0000E2150000}"/>
    <cellStyle name="Normal 7 70" xfId="3373" xr:uid="{00000000-0005-0000-0000-0000E3150000}"/>
    <cellStyle name="Normal 7 8" xfId="1339" xr:uid="{00000000-0005-0000-0000-0000E4150000}"/>
    <cellStyle name="Normal 7 9" xfId="1340" xr:uid="{00000000-0005-0000-0000-0000E5150000}"/>
    <cellStyle name="Normal 7_07. Blue Ocean - Cash 13 July 2010" xfId="1341" xr:uid="{00000000-0005-0000-0000-0000E6150000}"/>
    <cellStyle name="Normal 8" xfId="1342" xr:uid="{00000000-0005-0000-0000-0000E7150000}"/>
    <cellStyle name="Normal 8 10" xfId="1343" xr:uid="{00000000-0005-0000-0000-0000E8150000}"/>
    <cellStyle name="Normal 8 11" xfId="1344" xr:uid="{00000000-0005-0000-0000-0000E9150000}"/>
    <cellStyle name="Normal 8 12" xfId="1345" xr:uid="{00000000-0005-0000-0000-0000EA150000}"/>
    <cellStyle name="Normal 8 13" xfId="1346" xr:uid="{00000000-0005-0000-0000-0000EB150000}"/>
    <cellStyle name="Normal 8 14" xfId="1347" xr:uid="{00000000-0005-0000-0000-0000EC150000}"/>
    <cellStyle name="Normal 8 15" xfId="1348" xr:uid="{00000000-0005-0000-0000-0000ED150000}"/>
    <cellStyle name="Normal 8 16" xfId="1349" xr:uid="{00000000-0005-0000-0000-0000EE150000}"/>
    <cellStyle name="Normal 8 17" xfId="1350" xr:uid="{00000000-0005-0000-0000-0000EF150000}"/>
    <cellStyle name="Normal 8 18" xfId="1351" xr:uid="{00000000-0005-0000-0000-0000F0150000}"/>
    <cellStyle name="Normal 8 19" xfId="1352" xr:uid="{00000000-0005-0000-0000-0000F1150000}"/>
    <cellStyle name="Normal 8 2" xfId="1353" xr:uid="{00000000-0005-0000-0000-0000F2150000}"/>
    <cellStyle name="Normal 8 2 2" xfId="2012" xr:uid="{00000000-0005-0000-0000-0000F3150000}"/>
    <cellStyle name="Normal 8 2 3" xfId="2013" xr:uid="{00000000-0005-0000-0000-0000F4150000}"/>
    <cellStyle name="Normal 8 2 3 2" xfId="2958" xr:uid="{00000000-0005-0000-0000-0000F5150000}"/>
    <cellStyle name="Normal 8 20" xfId="1354" xr:uid="{00000000-0005-0000-0000-0000F6150000}"/>
    <cellStyle name="Normal 8 21" xfId="1355" xr:uid="{00000000-0005-0000-0000-0000F7150000}"/>
    <cellStyle name="Normal 8 22" xfId="1356" xr:uid="{00000000-0005-0000-0000-0000F8150000}"/>
    <cellStyle name="Normal 8 23" xfId="1357" xr:uid="{00000000-0005-0000-0000-0000F9150000}"/>
    <cellStyle name="Normal 8 24" xfId="1358" xr:uid="{00000000-0005-0000-0000-0000FA150000}"/>
    <cellStyle name="Normal 8 25" xfId="1359" xr:uid="{00000000-0005-0000-0000-0000FB150000}"/>
    <cellStyle name="Normal 8 26" xfId="1360" xr:uid="{00000000-0005-0000-0000-0000FC150000}"/>
    <cellStyle name="Normal 8 27" xfId="1361" xr:uid="{00000000-0005-0000-0000-0000FD150000}"/>
    <cellStyle name="Normal 8 28" xfId="1362" xr:uid="{00000000-0005-0000-0000-0000FE150000}"/>
    <cellStyle name="Normal 8 29" xfId="1363" xr:uid="{00000000-0005-0000-0000-0000FF150000}"/>
    <cellStyle name="Normal 8 3" xfId="1364" xr:uid="{00000000-0005-0000-0000-000000160000}"/>
    <cellStyle name="Normal 8 30" xfId="1365" xr:uid="{00000000-0005-0000-0000-000001160000}"/>
    <cellStyle name="Normal 8 31" xfId="1366" xr:uid="{00000000-0005-0000-0000-000002160000}"/>
    <cellStyle name="Normal 8 32" xfId="1367" xr:uid="{00000000-0005-0000-0000-000003160000}"/>
    <cellStyle name="Normal 8 33" xfId="1368" xr:uid="{00000000-0005-0000-0000-000004160000}"/>
    <cellStyle name="Normal 8 34" xfId="1369" xr:uid="{00000000-0005-0000-0000-000005160000}"/>
    <cellStyle name="Normal 8 35" xfId="1370" xr:uid="{00000000-0005-0000-0000-000006160000}"/>
    <cellStyle name="Normal 8 36" xfId="1371" xr:uid="{00000000-0005-0000-0000-000007160000}"/>
    <cellStyle name="Normal 8 37" xfId="1372" xr:uid="{00000000-0005-0000-0000-000008160000}"/>
    <cellStyle name="Normal 8 38" xfId="1373" xr:uid="{00000000-0005-0000-0000-000009160000}"/>
    <cellStyle name="Normal 8 39" xfId="1374" xr:uid="{00000000-0005-0000-0000-00000A160000}"/>
    <cellStyle name="Normal 8 4" xfId="1375" xr:uid="{00000000-0005-0000-0000-00000B160000}"/>
    <cellStyle name="Normal 8 40" xfId="1376" xr:uid="{00000000-0005-0000-0000-00000C160000}"/>
    <cellStyle name="Normal 8 41" xfId="1377" xr:uid="{00000000-0005-0000-0000-00000D160000}"/>
    <cellStyle name="Normal 8 42" xfId="1378" xr:uid="{00000000-0005-0000-0000-00000E160000}"/>
    <cellStyle name="Normal 8 43" xfId="1379" xr:uid="{00000000-0005-0000-0000-00000F160000}"/>
    <cellStyle name="Normal 8 44" xfId="1380" xr:uid="{00000000-0005-0000-0000-000010160000}"/>
    <cellStyle name="Normal 8 45" xfId="1381" xr:uid="{00000000-0005-0000-0000-000011160000}"/>
    <cellStyle name="Normal 8 46" xfId="1382" xr:uid="{00000000-0005-0000-0000-000012160000}"/>
    <cellStyle name="Normal 8 47" xfId="1383" xr:uid="{00000000-0005-0000-0000-000013160000}"/>
    <cellStyle name="Normal 8 48" xfId="1384" xr:uid="{00000000-0005-0000-0000-000014160000}"/>
    <cellStyle name="Normal 8 49" xfId="1385" xr:uid="{00000000-0005-0000-0000-000015160000}"/>
    <cellStyle name="Normal 8 5" xfId="1386" xr:uid="{00000000-0005-0000-0000-000016160000}"/>
    <cellStyle name="Normal 8 50" xfId="1387" xr:uid="{00000000-0005-0000-0000-000017160000}"/>
    <cellStyle name="Normal 8 51" xfId="1388" xr:uid="{00000000-0005-0000-0000-000018160000}"/>
    <cellStyle name="Normal 8 52" xfId="1389" xr:uid="{00000000-0005-0000-0000-000019160000}"/>
    <cellStyle name="Normal 8 53" xfId="1390" xr:uid="{00000000-0005-0000-0000-00001A160000}"/>
    <cellStyle name="Normal 8 54" xfId="1391" xr:uid="{00000000-0005-0000-0000-00001B160000}"/>
    <cellStyle name="Normal 8 55" xfId="1392" xr:uid="{00000000-0005-0000-0000-00001C160000}"/>
    <cellStyle name="Normal 8 56" xfId="1393" xr:uid="{00000000-0005-0000-0000-00001D160000}"/>
    <cellStyle name="Normal 8 57" xfId="1394" xr:uid="{00000000-0005-0000-0000-00001E160000}"/>
    <cellStyle name="Normal 8 58" xfId="1395" xr:uid="{00000000-0005-0000-0000-00001F160000}"/>
    <cellStyle name="Normal 8 59" xfId="1396" xr:uid="{00000000-0005-0000-0000-000020160000}"/>
    <cellStyle name="Normal 8 6" xfId="1397" xr:uid="{00000000-0005-0000-0000-000021160000}"/>
    <cellStyle name="Normal 8 60" xfId="1398" xr:uid="{00000000-0005-0000-0000-000022160000}"/>
    <cellStyle name="Normal 8 61" xfId="1399" xr:uid="{00000000-0005-0000-0000-000023160000}"/>
    <cellStyle name="Normal 8 62" xfId="1400" xr:uid="{00000000-0005-0000-0000-000024160000}"/>
    <cellStyle name="Normal 8 63" xfId="1401" xr:uid="{00000000-0005-0000-0000-000025160000}"/>
    <cellStyle name="Normal 8 64" xfId="1402" xr:uid="{00000000-0005-0000-0000-000026160000}"/>
    <cellStyle name="Normal 8 65" xfId="1403" xr:uid="{00000000-0005-0000-0000-000027160000}"/>
    <cellStyle name="Normal 8 66" xfId="1404" xr:uid="{00000000-0005-0000-0000-000028160000}"/>
    <cellStyle name="Normal 8 67" xfId="1405" xr:uid="{00000000-0005-0000-0000-000029160000}"/>
    <cellStyle name="Normal 8 68" xfId="1406" xr:uid="{00000000-0005-0000-0000-00002A160000}"/>
    <cellStyle name="Normal 8 69" xfId="1407" xr:uid="{00000000-0005-0000-0000-00002B160000}"/>
    <cellStyle name="Normal 8 7" xfId="1408" xr:uid="{00000000-0005-0000-0000-00002C160000}"/>
    <cellStyle name="Normal 8 70" xfId="1409" xr:uid="{00000000-0005-0000-0000-00002D160000}"/>
    <cellStyle name="Normal 8 71" xfId="1410" xr:uid="{00000000-0005-0000-0000-00002E160000}"/>
    <cellStyle name="Normal 8 72" xfId="1411" xr:uid="{00000000-0005-0000-0000-00002F160000}"/>
    <cellStyle name="Normal 8 73" xfId="1412" xr:uid="{00000000-0005-0000-0000-000030160000}"/>
    <cellStyle name="Normal 8 74" xfId="1413" xr:uid="{00000000-0005-0000-0000-000031160000}"/>
    <cellStyle name="Normal 8 75" xfId="1414" xr:uid="{00000000-0005-0000-0000-000032160000}"/>
    <cellStyle name="Normal 8 76" xfId="1415" xr:uid="{00000000-0005-0000-0000-000033160000}"/>
    <cellStyle name="Normal 8 77" xfId="1416" xr:uid="{00000000-0005-0000-0000-000034160000}"/>
    <cellStyle name="Normal 8 78" xfId="1417" xr:uid="{00000000-0005-0000-0000-000035160000}"/>
    <cellStyle name="Normal 8 79" xfId="1418" xr:uid="{00000000-0005-0000-0000-000036160000}"/>
    <cellStyle name="Normal 8 8" xfId="1419" xr:uid="{00000000-0005-0000-0000-000037160000}"/>
    <cellStyle name="Normal 8 80" xfId="1420" xr:uid="{00000000-0005-0000-0000-000038160000}"/>
    <cellStyle name="Normal 8 81" xfId="1611" xr:uid="{00000000-0005-0000-0000-000039160000}"/>
    <cellStyle name="Normal 8 81 2" xfId="1879" xr:uid="{00000000-0005-0000-0000-00003A160000}"/>
    <cellStyle name="Normal 8 81 2 2" xfId="2834" xr:uid="{00000000-0005-0000-0000-00003B160000}"/>
    <cellStyle name="Normal 8 81 3" xfId="2412" xr:uid="{00000000-0005-0000-0000-00003C160000}"/>
    <cellStyle name="Normal 8 81 3 2" xfId="3325" xr:uid="{00000000-0005-0000-0000-00003D160000}"/>
    <cellStyle name="Normal 8 81 4" xfId="2701" xr:uid="{00000000-0005-0000-0000-00003E160000}"/>
    <cellStyle name="Normal 8 82" xfId="1747" xr:uid="{00000000-0005-0000-0000-00003F160000}"/>
    <cellStyle name="Normal 8 83" xfId="2014" xr:uid="{00000000-0005-0000-0000-000040160000}"/>
    <cellStyle name="Normal 8 83 2" xfId="2959" xr:uid="{00000000-0005-0000-0000-000041160000}"/>
    <cellStyle name="Normal 8 84" xfId="2565" xr:uid="{00000000-0005-0000-0000-000042160000}"/>
    <cellStyle name="Normal 8 9" xfId="1421" xr:uid="{00000000-0005-0000-0000-000043160000}"/>
    <cellStyle name="Normal 8_07. Blue Ocean - Cash 13 July 2010" xfId="1422" xr:uid="{00000000-0005-0000-0000-000044160000}"/>
    <cellStyle name="Normal 9" xfId="1423" xr:uid="{00000000-0005-0000-0000-000045160000}"/>
    <cellStyle name="Normal 9 2" xfId="1614" xr:uid="{00000000-0005-0000-0000-000046160000}"/>
    <cellStyle name="Normal 9 2 2" xfId="1882" xr:uid="{00000000-0005-0000-0000-000047160000}"/>
    <cellStyle name="Normal 9 2 2 2" xfId="2837" xr:uid="{00000000-0005-0000-0000-000048160000}"/>
    <cellStyle name="Normal 9 2 3" xfId="2704" xr:uid="{00000000-0005-0000-0000-000049160000}"/>
    <cellStyle name="Normal 9 2 4" xfId="3859" xr:uid="{00000000-0005-0000-0000-00004A160000}"/>
    <cellStyle name="Normal 9 3" xfId="1748" xr:uid="{00000000-0005-0000-0000-00004B160000}"/>
    <cellStyle name="Normal 9 4" xfId="2568" xr:uid="{00000000-0005-0000-0000-00004C160000}"/>
    <cellStyle name="Normal 9 5" xfId="3858" xr:uid="{00000000-0005-0000-0000-00004D160000}"/>
    <cellStyle name="Normal 9_Master Fund" xfId="3860" xr:uid="{00000000-0005-0000-0000-00004E160000}"/>
    <cellStyle name="Note 10" xfId="3861" xr:uid="{00000000-0005-0000-0000-00004F160000}"/>
    <cellStyle name="Note 10 2" xfId="5409" xr:uid="{00000000-0005-0000-0000-000050160000}"/>
    <cellStyle name="Note 10 2 2" xfId="6711" xr:uid="{00000000-0005-0000-0000-000051160000}"/>
    <cellStyle name="Note 10 3" xfId="5519" xr:uid="{00000000-0005-0000-0000-000052160000}"/>
    <cellStyle name="Note 11" xfId="3862" xr:uid="{00000000-0005-0000-0000-000053160000}"/>
    <cellStyle name="Note 11 2" xfId="5410" xr:uid="{00000000-0005-0000-0000-000054160000}"/>
    <cellStyle name="Note 11 2 2" xfId="6712" xr:uid="{00000000-0005-0000-0000-000055160000}"/>
    <cellStyle name="Note 11 3" xfId="5520" xr:uid="{00000000-0005-0000-0000-000056160000}"/>
    <cellStyle name="Note 2" xfId="52" xr:uid="{00000000-0005-0000-0000-000057160000}"/>
    <cellStyle name="Note 2 2" xfId="1634" xr:uid="{00000000-0005-0000-0000-000058160000}"/>
    <cellStyle name="Note 2 2 2" xfId="3363" xr:uid="{00000000-0005-0000-0000-000059160000}"/>
    <cellStyle name="Note 2 2 2 2" xfId="4198" xr:uid="{00000000-0005-0000-0000-00005A160000}"/>
    <cellStyle name="Note 2 2 2 3" xfId="3865" xr:uid="{00000000-0005-0000-0000-00005B160000}"/>
    <cellStyle name="Note 2 2 2 3 2" xfId="5413" xr:uid="{00000000-0005-0000-0000-00005C160000}"/>
    <cellStyle name="Note 2 2 2 3 2 2" xfId="6715" xr:uid="{00000000-0005-0000-0000-00005D160000}"/>
    <cellStyle name="Note 2 2 2 3 3" xfId="5523" xr:uid="{00000000-0005-0000-0000-00005E160000}"/>
    <cellStyle name="Note 2 2 2 4" xfId="5381" xr:uid="{00000000-0005-0000-0000-00005F160000}"/>
    <cellStyle name="Note 2 2 2 4 2" xfId="6684" xr:uid="{00000000-0005-0000-0000-000060160000}"/>
    <cellStyle name="Note 2 2 2 5" xfId="5481" xr:uid="{00000000-0005-0000-0000-000061160000}"/>
    <cellStyle name="Note 2 2 3" xfId="4197" xr:uid="{00000000-0005-0000-0000-000062160000}"/>
    <cellStyle name="Note 2 2 4" xfId="3864" xr:uid="{00000000-0005-0000-0000-000063160000}"/>
    <cellStyle name="Note 2 2 4 2" xfId="5412" xr:uid="{00000000-0005-0000-0000-000064160000}"/>
    <cellStyle name="Note 2 2 4 2 2" xfId="6714" xr:uid="{00000000-0005-0000-0000-000065160000}"/>
    <cellStyle name="Note 2 2 4 3" xfId="5522" xr:uid="{00000000-0005-0000-0000-000066160000}"/>
    <cellStyle name="Note 2 2 5" xfId="4836" xr:uid="{00000000-0005-0000-0000-000067160000}"/>
    <cellStyle name="Note 2 2 5 2" xfId="5465" xr:uid="{00000000-0005-0000-0000-000068160000}"/>
    <cellStyle name="Note 2 2 5 2 2" xfId="6749" xr:uid="{00000000-0005-0000-0000-000069160000}"/>
    <cellStyle name="Note 2 2 5 3" xfId="6145" xr:uid="{00000000-0005-0000-0000-00006A160000}"/>
    <cellStyle name="Note 2 2 6" xfId="5370" xr:uid="{00000000-0005-0000-0000-00006B160000}"/>
    <cellStyle name="Note 2 2 6 2" xfId="6674" xr:uid="{00000000-0005-0000-0000-00006C160000}"/>
    <cellStyle name="Note 2 2 7" xfId="5471" xr:uid="{00000000-0005-0000-0000-00006D160000}"/>
    <cellStyle name="Note 2 3" xfId="3358" xr:uid="{00000000-0005-0000-0000-00006E160000}"/>
    <cellStyle name="Note 2 3 2" xfId="4199" xr:uid="{00000000-0005-0000-0000-00006F160000}"/>
    <cellStyle name="Note 2 3 3" xfId="3866" xr:uid="{00000000-0005-0000-0000-000070160000}"/>
    <cellStyle name="Note 2 3 3 2" xfId="5414" xr:uid="{00000000-0005-0000-0000-000071160000}"/>
    <cellStyle name="Note 2 3 3 2 2" xfId="6716" xr:uid="{00000000-0005-0000-0000-000072160000}"/>
    <cellStyle name="Note 2 3 3 3" xfId="5524" xr:uid="{00000000-0005-0000-0000-000073160000}"/>
    <cellStyle name="Note 2 3 4" xfId="5376" xr:uid="{00000000-0005-0000-0000-000074160000}"/>
    <cellStyle name="Note 2 3 4 2" xfId="6679" xr:uid="{00000000-0005-0000-0000-000075160000}"/>
    <cellStyle name="Note 2 3 5" xfId="5476" xr:uid="{00000000-0005-0000-0000-000076160000}"/>
    <cellStyle name="Note 2 4" xfId="3863" xr:uid="{00000000-0005-0000-0000-000077160000}"/>
    <cellStyle name="Note 2 4 2" xfId="5411" xr:uid="{00000000-0005-0000-0000-000078160000}"/>
    <cellStyle name="Note 2 4 2 2" xfId="6713" xr:uid="{00000000-0005-0000-0000-000079160000}"/>
    <cellStyle name="Note 2 4 3" xfId="5521" xr:uid="{00000000-0005-0000-0000-00007A160000}"/>
    <cellStyle name="Note 2 5" xfId="4828" xr:uid="{00000000-0005-0000-0000-00007B160000}"/>
    <cellStyle name="Note 2 5 2" xfId="5460" xr:uid="{00000000-0005-0000-0000-00007C160000}"/>
    <cellStyle name="Note 2 5 2 2" xfId="6744" xr:uid="{00000000-0005-0000-0000-00007D160000}"/>
    <cellStyle name="Note 2 5 3" xfId="6137" xr:uid="{00000000-0005-0000-0000-00007E160000}"/>
    <cellStyle name="Note 2 6" xfId="5364" xr:uid="{00000000-0005-0000-0000-00007F160000}"/>
    <cellStyle name="Note 2 6 2" xfId="6669" xr:uid="{00000000-0005-0000-0000-000080160000}"/>
    <cellStyle name="Note 2 7" xfId="5441" xr:uid="{00000000-0005-0000-0000-000081160000}"/>
    <cellStyle name="Note 3" xfId="3867" xr:uid="{00000000-0005-0000-0000-000082160000}"/>
    <cellStyle name="Note 3 2" xfId="3868" xr:uid="{00000000-0005-0000-0000-000083160000}"/>
    <cellStyle name="Note 3 2 2" xfId="4201" xr:uid="{00000000-0005-0000-0000-000084160000}"/>
    <cellStyle name="Note 3 2 3" xfId="5416" xr:uid="{00000000-0005-0000-0000-000085160000}"/>
    <cellStyle name="Note 3 2 3 2" xfId="6718" xr:uid="{00000000-0005-0000-0000-000086160000}"/>
    <cellStyle name="Note 3 2 4" xfId="5526" xr:uid="{00000000-0005-0000-0000-000087160000}"/>
    <cellStyle name="Note 3 3" xfId="4200" xr:uid="{00000000-0005-0000-0000-000088160000}"/>
    <cellStyle name="Note 3 4" xfId="5415" xr:uid="{00000000-0005-0000-0000-000089160000}"/>
    <cellStyle name="Note 3 4 2" xfId="6717" xr:uid="{00000000-0005-0000-0000-00008A160000}"/>
    <cellStyle name="Note 3 5" xfId="5525" xr:uid="{00000000-0005-0000-0000-00008B160000}"/>
    <cellStyle name="Note 4" xfId="3869" xr:uid="{00000000-0005-0000-0000-00008C160000}"/>
    <cellStyle name="Note 4 2" xfId="3870" xr:uid="{00000000-0005-0000-0000-00008D160000}"/>
    <cellStyle name="Note 4 2 2" xfId="3871" xr:uid="{00000000-0005-0000-0000-00008E160000}"/>
    <cellStyle name="Note 4 2 2 2" xfId="4204" xr:uid="{00000000-0005-0000-0000-00008F160000}"/>
    <cellStyle name="Note 4 2 2 3" xfId="5419" xr:uid="{00000000-0005-0000-0000-000090160000}"/>
    <cellStyle name="Note 4 2 2 3 2" xfId="6721" xr:uid="{00000000-0005-0000-0000-000091160000}"/>
    <cellStyle name="Note 4 2 2 4" xfId="5529" xr:uid="{00000000-0005-0000-0000-000092160000}"/>
    <cellStyle name="Note 4 2 3" xfId="4203" xr:uid="{00000000-0005-0000-0000-000093160000}"/>
    <cellStyle name="Note 4 2 4" xfId="5418" xr:uid="{00000000-0005-0000-0000-000094160000}"/>
    <cellStyle name="Note 4 2 4 2" xfId="6720" xr:uid="{00000000-0005-0000-0000-000095160000}"/>
    <cellStyle name="Note 4 2 5" xfId="5528" xr:uid="{00000000-0005-0000-0000-000096160000}"/>
    <cellStyle name="Note 4 3" xfId="3872" xr:uid="{00000000-0005-0000-0000-000097160000}"/>
    <cellStyle name="Note 4 3 2" xfId="4205" xr:uid="{00000000-0005-0000-0000-000098160000}"/>
    <cellStyle name="Note 4 3 3" xfId="5420" xr:uid="{00000000-0005-0000-0000-000099160000}"/>
    <cellStyle name="Note 4 3 3 2" xfId="6722" xr:uid="{00000000-0005-0000-0000-00009A160000}"/>
    <cellStyle name="Note 4 3 4" xfId="5530" xr:uid="{00000000-0005-0000-0000-00009B160000}"/>
    <cellStyle name="Note 4 4" xfId="4202" xr:uid="{00000000-0005-0000-0000-00009C160000}"/>
    <cellStyle name="Note 4 5" xfId="5417" xr:uid="{00000000-0005-0000-0000-00009D160000}"/>
    <cellStyle name="Note 4 5 2" xfId="6719" xr:uid="{00000000-0005-0000-0000-00009E160000}"/>
    <cellStyle name="Note 4 6" xfId="5527" xr:uid="{00000000-0005-0000-0000-00009F160000}"/>
    <cellStyle name="Note 5" xfId="3873" xr:uid="{00000000-0005-0000-0000-0000A0160000}"/>
    <cellStyle name="Note 5 2" xfId="3874" xr:uid="{00000000-0005-0000-0000-0000A1160000}"/>
    <cellStyle name="Note 5 2 2" xfId="4207" xr:uid="{00000000-0005-0000-0000-0000A2160000}"/>
    <cellStyle name="Note 5 2 3" xfId="5422" xr:uid="{00000000-0005-0000-0000-0000A3160000}"/>
    <cellStyle name="Note 5 2 3 2" xfId="6724" xr:uid="{00000000-0005-0000-0000-0000A4160000}"/>
    <cellStyle name="Note 5 2 4" xfId="5532" xr:uid="{00000000-0005-0000-0000-0000A5160000}"/>
    <cellStyle name="Note 5 3" xfId="4206" xr:uid="{00000000-0005-0000-0000-0000A6160000}"/>
    <cellStyle name="Note 5 4" xfId="5421" xr:uid="{00000000-0005-0000-0000-0000A7160000}"/>
    <cellStyle name="Note 5 4 2" xfId="6723" xr:uid="{00000000-0005-0000-0000-0000A8160000}"/>
    <cellStyle name="Note 5 5" xfId="5531" xr:uid="{00000000-0005-0000-0000-0000A9160000}"/>
    <cellStyle name="Note 6" xfId="3875" xr:uid="{00000000-0005-0000-0000-0000AA160000}"/>
    <cellStyle name="Note 6 2" xfId="3876" xr:uid="{00000000-0005-0000-0000-0000AB160000}"/>
    <cellStyle name="Note 6 2 2" xfId="4209" xr:uid="{00000000-0005-0000-0000-0000AC160000}"/>
    <cellStyle name="Note 6 2 3" xfId="5424" xr:uid="{00000000-0005-0000-0000-0000AD160000}"/>
    <cellStyle name="Note 6 2 3 2" xfId="6726" xr:uid="{00000000-0005-0000-0000-0000AE160000}"/>
    <cellStyle name="Note 6 2 4" xfId="5534" xr:uid="{00000000-0005-0000-0000-0000AF160000}"/>
    <cellStyle name="Note 6 3" xfId="4208" xr:uid="{00000000-0005-0000-0000-0000B0160000}"/>
    <cellStyle name="Note 6 4" xfId="5423" xr:uid="{00000000-0005-0000-0000-0000B1160000}"/>
    <cellStyle name="Note 6 4 2" xfId="6725" xr:uid="{00000000-0005-0000-0000-0000B2160000}"/>
    <cellStyle name="Note 6 5" xfId="5533" xr:uid="{00000000-0005-0000-0000-0000B3160000}"/>
    <cellStyle name="Note 7" xfId="3877" xr:uid="{00000000-0005-0000-0000-0000B4160000}"/>
    <cellStyle name="Note 7 2" xfId="5425" xr:uid="{00000000-0005-0000-0000-0000B5160000}"/>
    <cellStyle name="Note 7 2 2" xfId="6727" xr:uid="{00000000-0005-0000-0000-0000B6160000}"/>
    <cellStyle name="Note 7 3" xfId="5535" xr:uid="{00000000-0005-0000-0000-0000B7160000}"/>
    <cellStyle name="Note 8" xfId="3878" xr:uid="{00000000-0005-0000-0000-0000B8160000}"/>
    <cellStyle name="Note 8 2" xfId="4210" xr:uid="{00000000-0005-0000-0000-0000B9160000}"/>
    <cellStyle name="Note 8 3" xfId="5426" xr:uid="{00000000-0005-0000-0000-0000BA160000}"/>
    <cellStyle name="Note 8 3 2" xfId="6728" xr:uid="{00000000-0005-0000-0000-0000BB160000}"/>
    <cellStyle name="Note 8 4" xfId="5536" xr:uid="{00000000-0005-0000-0000-0000BC160000}"/>
    <cellStyle name="Note 9" xfId="3879" xr:uid="{00000000-0005-0000-0000-0000BD160000}"/>
    <cellStyle name="Note 9 2" xfId="5427" xr:uid="{00000000-0005-0000-0000-0000BE160000}"/>
    <cellStyle name="Note 9 2 2" xfId="6729" xr:uid="{00000000-0005-0000-0000-0000BF160000}"/>
    <cellStyle name="Note 9 3" xfId="5537" xr:uid="{00000000-0005-0000-0000-0000C0160000}"/>
    <cellStyle name="NoZero" xfId="1424" xr:uid="{00000000-0005-0000-0000-0000C1160000}"/>
    <cellStyle name="Output 2" xfId="53" xr:uid="{00000000-0005-0000-0000-0000C2160000}"/>
    <cellStyle name="Output 2 2" xfId="1635" xr:uid="{00000000-0005-0000-0000-0000C3160000}"/>
    <cellStyle name="Output 2 2 2" xfId="3364" xr:uid="{00000000-0005-0000-0000-0000C4160000}"/>
    <cellStyle name="Output 2 2 2 2" xfId="4211" xr:uid="{00000000-0005-0000-0000-0000C5160000}"/>
    <cellStyle name="Output 2 2 2 3" xfId="5382" xr:uid="{00000000-0005-0000-0000-0000C6160000}"/>
    <cellStyle name="Output 2 2 2 3 2" xfId="6685" xr:uid="{00000000-0005-0000-0000-0000C7160000}"/>
    <cellStyle name="Output 2 2 2 4" xfId="5482" xr:uid="{00000000-0005-0000-0000-0000C8160000}"/>
    <cellStyle name="Output 2 2 3" xfId="3881" xr:uid="{00000000-0005-0000-0000-0000C9160000}"/>
    <cellStyle name="Output 2 2 3 2" xfId="5429" xr:uid="{00000000-0005-0000-0000-0000CA160000}"/>
    <cellStyle name="Output 2 2 3 2 2" xfId="6731" xr:uid="{00000000-0005-0000-0000-0000CB160000}"/>
    <cellStyle name="Output 2 2 3 3" xfId="5539" xr:uid="{00000000-0005-0000-0000-0000CC160000}"/>
    <cellStyle name="Output 2 2 4" xfId="4837" xr:uid="{00000000-0005-0000-0000-0000CD160000}"/>
    <cellStyle name="Output 2 2 4 2" xfId="5466" xr:uid="{00000000-0005-0000-0000-0000CE160000}"/>
    <cellStyle name="Output 2 2 4 2 2" xfId="6750" xr:uid="{00000000-0005-0000-0000-0000CF160000}"/>
    <cellStyle name="Output 2 2 4 3" xfId="6146" xr:uid="{00000000-0005-0000-0000-0000D0160000}"/>
    <cellStyle name="Output 2 2 5" xfId="5371" xr:uid="{00000000-0005-0000-0000-0000D1160000}"/>
    <cellStyle name="Output 2 2 5 2" xfId="6675" xr:uid="{00000000-0005-0000-0000-0000D2160000}"/>
    <cellStyle name="Output 2 2 6" xfId="5472" xr:uid="{00000000-0005-0000-0000-0000D3160000}"/>
    <cellStyle name="Output 2 3" xfId="3359" xr:uid="{00000000-0005-0000-0000-0000D4160000}"/>
    <cellStyle name="Output 2 3 2" xfId="4212" xr:uid="{00000000-0005-0000-0000-0000D5160000}"/>
    <cellStyle name="Output 2 3 3" xfId="3882" xr:uid="{00000000-0005-0000-0000-0000D6160000}"/>
    <cellStyle name="Output 2 3 3 2" xfId="5430" xr:uid="{00000000-0005-0000-0000-0000D7160000}"/>
    <cellStyle name="Output 2 3 3 2 2" xfId="6732" xr:uid="{00000000-0005-0000-0000-0000D8160000}"/>
    <cellStyle name="Output 2 3 3 3" xfId="5540" xr:uid="{00000000-0005-0000-0000-0000D9160000}"/>
    <cellStyle name="Output 2 3 4" xfId="5377" xr:uid="{00000000-0005-0000-0000-0000DA160000}"/>
    <cellStyle name="Output 2 3 4 2" xfId="6680" xr:uid="{00000000-0005-0000-0000-0000DB160000}"/>
    <cellStyle name="Output 2 3 5" xfId="5477" xr:uid="{00000000-0005-0000-0000-0000DC160000}"/>
    <cellStyle name="Output 2 4" xfId="3880" xr:uid="{00000000-0005-0000-0000-0000DD160000}"/>
    <cellStyle name="Output 2 4 2" xfId="5428" xr:uid="{00000000-0005-0000-0000-0000DE160000}"/>
    <cellStyle name="Output 2 4 2 2" xfId="6730" xr:uid="{00000000-0005-0000-0000-0000DF160000}"/>
    <cellStyle name="Output 2 4 3" xfId="5538" xr:uid="{00000000-0005-0000-0000-0000E0160000}"/>
    <cellStyle name="Output 2 5" xfId="4829" xr:uid="{00000000-0005-0000-0000-0000E1160000}"/>
    <cellStyle name="Output 2 5 2" xfId="5461" xr:uid="{00000000-0005-0000-0000-0000E2160000}"/>
    <cellStyle name="Output 2 5 2 2" xfId="6745" xr:uid="{00000000-0005-0000-0000-0000E3160000}"/>
    <cellStyle name="Output 2 5 3" xfId="6138" xr:uid="{00000000-0005-0000-0000-0000E4160000}"/>
    <cellStyle name="Output 2 6" xfId="5365" xr:uid="{00000000-0005-0000-0000-0000E5160000}"/>
    <cellStyle name="Output 2 6 2" xfId="6670" xr:uid="{00000000-0005-0000-0000-0000E6160000}"/>
    <cellStyle name="Output 2 7" xfId="5440" xr:uid="{00000000-0005-0000-0000-0000E7160000}"/>
    <cellStyle name="Output 3" xfId="3883" xr:uid="{00000000-0005-0000-0000-0000E8160000}"/>
    <cellStyle name="Output 3 2" xfId="3884" xr:uid="{00000000-0005-0000-0000-0000E9160000}"/>
    <cellStyle name="Output 3 2 2" xfId="4214" xr:uid="{00000000-0005-0000-0000-0000EA160000}"/>
    <cellStyle name="Output 3 2 3" xfId="5432" xr:uid="{00000000-0005-0000-0000-0000EB160000}"/>
    <cellStyle name="Output 3 2 3 2" xfId="6734" xr:uid="{00000000-0005-0000-0000-0000EC160000}"/>
    <cellStyle name="Output 3 2 4" xfId="5542" xr:uid="{00000000-0005-0000-0000-0000ED160000}"/>
    <cellStyle name="Output 3 3" xfId="4213" xr:uid="{00000000-0005-0000-0000-0000EE160000}"/>
    <cellStyle name="Output 3 4" xfId="5431" xr:uid="{00000000-0005-0000-0000-0000EF160000}"/>
    <cellStyle name="Output 3 4 2" xfId="6733" xr:uid="{00000000-0005-0000-0000-0000F0160000}"/>
    <cellStyle name="Output 3 5" xfId="5541" xr:uid="{00000000-0005-0000-0000-0000F1160000}"/>
    <cellStyle name="Output 4" xfId="3885" xr:uid="{00000000-0005-0000-0000-0000F2160000}"/>
    <cellStyle name="Output 4 2" xfId="3886" xr:uid="{00000000-0005-0000-0000-0000F3160000}"/>
    <cellStyle name="Output 4 2 2" xfId="4216" xr:uid="{00000000-0005-0000-0000-0000F4160000}"/>
    <cellStyle name="Output 4 2 3" xfId="5434" xr:uid="{00000000-0005-0000-0000-0000F5160000}"/>
    <cellStyle name="Output 4 2 3 2" xfId="6736" xr:uid="{00000000-0005-0000-0000-0000F6160000}"/>
    <cellStyle name="Output 4 2 4" xfId="5544" xr:uid="{00000000-0005-0000-0000-0000F7160000}"/>
    <cellStyle name="Output 4 3" xfId="4215" xr:uid="{00000000-0005-0000-0000-0000F8160000}"/>
    <cellStyle name="Output 4 4" xfId="5433" xr:uid="{00000000-0005-0000-0000-0000F9160000}"/>
    <cellStyle name="Output 4 4 2" xfId="6735" xr:uid="{00000000-0005-0000-0000-0000FA160000}"/>
    <cellStyle name="Output 4 5" xfId="5543" xr:uid="{00000000-0005-0000-0000-0000FB160000}"/>
    <cellStyle name="Output 5" xfId="3887" xr:uid="{00000000-0005-0000-0000-0000FC160000}"/>
    <cellStyle name="Output 5 2" xfId="5435" xr:uid="{00000000-0005-0000-0000-0000FD160000}"/>
    <cellStyle name="Output 5 2 2" xfId="6737" xr:uid="{00000000-0005-0000-0000-0000FE160000}"/>
    <cellStyle name="Output 5 3" xfId="5545" xr:uid="{00000000-0005-0000-0000-0000FF160000}"/>
    <cellStyle name="Output 6" xfId="3888" xr:uid="{00000000-0005-0000-0000-000000170000}"/>
    <cellStyle name="Output 6 2" xfId="4217" xr:uid="{00000000-0005-0000-0000-000001170000}"/>
    <cellStyle name="Output 6 3" xfId="5436" xr:uid="{00000000-0005-0000-0000-000002170000}"/>
    <cellStyle name="Output 6 3 2" xfId="6738" xr:uid="{00000000-0005-0000-0000-000003170000}"/>
    <cellStyle name="Output 6 4" xfId="5546" xr:uid="{00000000-0005-0000-0000-000004170000}"/>
    <cellStyle name="Output 7" xfId="3889" xr:uid="{00000000-0005-0000-0000-000005170000}"/>
    <cellStyle name="Output 7 2" xfId="5437" xr:uid="{00000000-0005-0000-0000-000006170000}"/>
    <cellStyle name="Output 7 2 2" xfId="6739" xr:uid="{00000000-0005-0000-0000-000007170000}"/>
    <cellStyle name="Output 7 3" xfId="5547" xr:uid="{00000000-0005-0000-0000-000008170000}"/>
    <cellStyle name="Output 8" xfId="3890" xr:uid="{00000000-0005-0000-0000-000009170000}"/>
    <cellStyle name="Output 8 2" xfId="5438" xr:uid="{00000000-0005-0000-0000-00000A170000}"/>
    <cellStyle name="Output 8 2 2" xfId="6740" xr:uid="{00000000-0005-0000-0000-00000B170000}"/>
    <cellStyle name="Output 8 3" xfId="5548" xr:uid="{00000000-0005-0000-0000-00000C170000}"/>
    <cellStyle name="Output 9" xfId="3891" xr:uid="{00000000-0005-0000-0000-00000D170000}"/>
    <cellStyle name="Output 9 2" xfId="5439" xr:uid="{00000000-0005-0000-0000-00000E170000}"/>
    <cellStyle name="Output 9 2 2" xfId="6741" xr:uid="{00000000-0005-0000-0000-00000F170000}"/>
    <cellStyle name="Output 9 3" xfId="5549" xr:uid="{00000000-0005-0000-0000-000010170000}"/>
    <cellStyle name="Percent" xfId="2" builtinId="5"/>
    <cellStyle name="Percent 10" xfId="1425" xr:uid="{00000000-0005-0000-0000-000012170000}"/>
    <cellStyle name="Percent 11" xfId="1426" xr:uid="{00000000-0005-0000-0000-000013170000}"/>
    <cellStyle name="Percent 12" xfId="1427" xr:uid="{00000000-0005-0000-0000-000014170000}"/>
    <cellStyle name="Percent 13" xfId="1609" xr:uid="{00000000-0005-0000-0000-000015170000}"/>
    <cellStyle name="Percent 14" xfId="1624" xr:uid="{00000000-0005-0000-0000-000016170000}"/>
    <cellStyle name="Percent 14 2" xfId="2015" xr:uid="{00000000-0005-0000-0000-000017170000}"/>
    <cellStyle name="Percent 14 2 2" xfId="2960" xr:uid="{00000000-0005-0000-0000-000018170000}"/>
    <cellStyle name="Percent 14 3" xfId="2576" xr:uid="{00000000-0005-0000-0000-000019170000}"/>
    <cellStyle name="Percent 15" xfId="1754" xr:uid="{00000000-0005-0000-0000-00001A170000}"/>
    <cellStyle name="Percent 15 2" xfId="2709" xr:uid="{00000000-0005-0000-0000-00001B170000}"/>
    <cellStyle name="Percent 16" xfId="2104" xr:uid="{00000000-0005-0000-0000-00001C170000}"/>
    <cellStyle name="Percent 16 2" xfId="3046" xr:uid="{00000000-0005-0000-0000-00001D170000}"/>
    <cellStyle name="Percent 17" xfId="2450" xr:uid="{00000000-0005-0000-0000-00001E170000}"/>
    <cellStyle name="Percent 17 2" xfId="3355" xr:uid="{00000000-0005-0000-0000-00001F170000}"/>
    <cellStyle name="Percent 18" xfId="2453" xr:uid="{00000000-0005-0000-0000-000020170000}"/>
    <cellStyle name="Percent 19" xfId="1428" xr:uid="{00000000-0005-0000-0000-000021170000}"/>
    <cellStyle name="Percent 2" xfId="10" xr:uid="{00000000-0005-0000-0000-000022170000}"/>
    <cellStyle name="Percent 2 10" xfId="1430" xr:uid="{00000000-0005-0000-0000-000023170000}"/>
    <cellStyle name="Percent 2 11" xfId="1431" xr:uid="{00000000-0005-0000-0000-000024170000}"/>
    <cellStyle name="Percent 2 12" xfId="1432" xr:uid="{00000000-0005-0000-0000-000025170000}"/>
    <cellStyle name="Percent 2 13" xfId="1433" xr:uid="{00000000-0005-0000-0000-000026170000}"/>
    <cellStyle name="Percent 2 14" xfId="1434" xr:uid="{00000000-0005-0000-0000-000027170000}"/>
    <cellStyle name="Percent 2 15" xfId="1435" xr:uid="{00000000-0005-0000-0000-000028170000}"/>
    <cellStyle name="Percent 2 16" xfId="1436" xr:uid="{00000000-0005-0000-0000-000029170000}"/>
    <cellStyle name="Percent 2 17" xfId="1437" xr:uid="{00000000-0005-0000-0000-00002A170000}"/>
    <cellStyle name="Percent 2 18" xfId="1438" xr:uid="{00000000-0005-0000-0000-00002B170000}"/>
    <cellStyle name="Percent 2 19" xfId="1439" xr:uid="{00000000-0005-0000-0000-00002C170000}"/>
    <cellStyle name="Percent 2 2" xfId="75" xr:uid="{00000000-0005-0000-0000-00002D170000}"/>
    <cellStyle name="Percent 2 2 10" xfId="2127" xr:uid="{00000000-0005-0000-0000-00002E170000}"/>
    <cellStyle name="Percent 2 2 10 2" xfId="3066" xr:uid="{00000000-0005-0000-0000-00002F170000}"/>
    <cellStyle name="Percent 2 2 11" xfId="2464" xr:uid="{00000000-0005-0000-0000-000030170000}"/>
    <cellStyle name="Percent 2 2 12" xfId="3379" xr:uid="{00000000-0005-0000-0000-000031170000}"/>
    <cellStyle name="Percent 2 2 2" xfId="85" xr:uid="{00000000-0005-0000-0000-000032170000}"/>
    <cellStyle name="Percent 2 2 2 2" xfId="125" xr:uid="{00000000-0005-0000-0000-000033170000}"/>
    <cellStyle name="Percent 2 2 2 2 2" xfId="1694" xr:uid="{00000000-0005-0000-0000-000034170000}"/>
    <cellStyle name="Percent 2 2 2 2 2 2" xfId="2016" xr:uid="{00000000-0005-0000-0000-000035170000}"/>
    <cellStyle name="Percent 2 2 2 2 2 2 2" xfId="2961" xr:uid="{00000000-0005-0000-0000-000036170000}"/>
    <cellStyle name="Percent 2 2 2 2 2 3" xfId="2287" xr:uid="{00000000-0005-0000-0000-000037170000}"/>
    <cellStyle name="Percent 2 2 2 2 2 3 2" xfId="3201" xr:uid="{00000000-0005-0000-0000-000038170000}"/>
    <cellStyle name="Percent 2 2 2 2 2 4" xfId="2640" xr:uid="{00000000-0005-0000-0000-000039170000}"/>
    <cellStyle name="Percent 2 2 2 2 3" xfId="1818" xr:uid="{00000000-0005-0000-0000-00003A170000}"/>
    <cellStyle name="Percent 2 2 2 2 3 2" xfId="2017" xr:uid="{00000000-0005-0000-0000-00003B170000}"/>
    <cellStyle name="Percent 2 2 2 2 3 2 2" xfId="2962" xr:uid="{00000000-0005-0000-0000-00003C170000}"/>
    <cellStyle name="Percent 2 2 2 2 3 3" xfId="2398" xr:uid="{00000000-0005-0000-0000-00003D170000}"/>
    <cellStyle name="Percent 2 2 2 2 3 3 2" xfId="3311" xr:uid="{00000000-0005-0000-0000-00003E170000}"/>
    <cellStyle name="Percent 2 2 2 2 3 4" xfId="2773" xr:uid="{00000000-0005-0000-0000-00003F170000}"/>
    <cellStyle name="Percent 2 2 2 2 4" xfId="2018" xr:uid="{00000000-0005-0000-0000-000040170000}"/>
    <cellStyle name="Percent 2 2 2 2 4 2" xfId="2963" xr:uid="{00000000-0005-0000-0000-000041170000}"/>
    <cellStyle name="Percent 2 2 2 2 5" xfId="2191" xr:uid="{00000000-0005-0000-0000-000042170000}"/>
    <cellStyle name="Percent 2 2 2 2 5 2" xfId="3125" xr:uid="{00000000-0005-0000-0000-000043170000}"/>
    <cellStyle name="Percent 2 2 2 2 6" xfId="2551" xr:uid="{00000000-0005-0000-0000-000044170000}"/>
    <cellStyle name="Percent 2 2 2 3" xfId="151" xr:uid="{00000000-0005-0000-0000-000045170000}"/>
    <cellStyle name="Percent 2 2 2 3 2" xfId="1720" xr:uid="{00000000-0005-0000-0000-000046170000}"/>
    <cellStyle name="Percent 2 2 2 3 2 2" xfId="2019" xr:uid="{00000000-0005-0000-0000-000047170000}"/>
    <cellStyle name="Percent 2 2 2 3 2 2 2" xfId="2964" xr:uid="{00000000-0005-0000-0000-000048170000}"/>
    <cellStyle name="Percent 2 2 2 3 2 3" xfId="2359" xr:uid="{00000000-0005-0000-0000-000049170000}"/>
    <cellStyle name="Percent 2 2 2 3 2 3 2" xfId="3272" xr:uid="{00000000-0005-0000-0000-00004A170000}"/>
    <cellStyle name="Percent 2 2 2 3 2 4" xfId="2666" xr:uid="{00000000-0005-0000-0000-00004B170000}"/>
    <cellStyle name="Percent 2 2 2 3 3" xfId="1844" xr:uid="{00000000-0005-0000-0000-00004C170000}"/>
    <cellStyle name="Percent 2 2 2 3 3 2" xfId="2799" xr:uid="{00000000-0005-0000-0000-00004D170000}"/>
    <cellStyle name="Percent 2 2 2 3 4" xfId="2248" xr:uid="{00000000-0005-0000-0000-00004E170000}"/>
    <cellStyle name="Percent 2 2 2 3 4 2" xfId="3162" xr:uid="{00000000-0005-0000-0000-00004F170000}"/>
    <cellStyle name="Percent 2 2 2 3 5" xfId="2512" xr:uid="{00000000-0005-0000-0000-000050170000}"/>
    <cellStyle name="Percent 2 2 2 4" xfId="1655" xr:uid="{00000000-0005-0000-0000-000051170000}"/>
    <cellStyle name="Percent 2 2 2 4 2" xfId="2020" xr:uid="{00000000-0005-0000-0000-000052170000}"/>
    <cellStyle name="Percent 2 2 2 4 2 2" xfId="2965" xr:uid="{00000000-0005-0000-0000-000053170000}"/>
    <cellStyle name="Percent 2 2 2 4 3" xfId="2330" xr:uid="{00000000-0005-0000-0000-000054170000}"/>
    <cellStyle name="Percent 2 2 2 4 3 2" xfId="3243" xr:uid="{00000000-0005-0000-0000-000055170000}"/>
    <cellStyle name="Percent 2 2 2 4 4" xfId="2601" xr:uid="{00000000-0005-0000-0000-000056170000}"/>
    <cellStyle name="Percent 2 2 2 5" xfId="1779" xr:uid="{00000000-0005-0000-0000-000057170000}"/>
    <cellStyle name="Percent 2 2 2 5 2" xfId="2734" xr:uid="{00000000-0005-0000-0000-000058170000}"/>
    <cellStyle name="Percent 2 2 2 6" xfId="2151" xr:uid="{00000000-0005-0000-0000-000059170000}"/>
    <cellStyle name="Percent 2 2 2 6 2" xfId="3088" xr:uid="{00000000-0005-0000-0000-00005A170000}"/>
    <cellStyle name="Percent 2 2 2 7" xfId="2483" xr:uid="{00000000-0005-0000-0000-00005B170000}"/>
    <cellStyle name="Percent 2 2 2 8" xfId="3892" xr:uid="{00000000-0005-0000-0000-00005C170000}"/>
    <cellStyle name="Percent 2 2 3" xfId="96" xr:uid="{00000000-0005-0000-0000-00005D170000}"/>
    <cellStyle name="Percent 2 2 3 2" xfId="135" xr:uid="{00000000-0005-0000-0000-00005E170000}"/>
    <cellStyle name="Percent 2 2 3 2 2" xfId="1704" xr:uid="{00000000-0005-0000-0000-00005F170000}"/>
    <cellStyle name="Percent 2 2 3 2 2 2" xfId="2021" xr:uid="{00000000-0005-0000-0000-000060170000}"/>
    <cellStyle name="Percent 2 2 3 2 2 2 2" xfId="2966" xr:uid="{00000000-0005-0000-0000-000061170000}"/>
    <cellStyle name="Percent 2 2 3 2 2 3" xfId="2297" xr:uid="{00000000-0005-0000-0000-000062170000}"/>
    <cellStyle name="Percent 2 2 3 2 2 3 2" xfId="3211" xr:uid="{00000000-0005-0000-0000-000063170000}"/>
    <cellStyle name="Percent 2 2 3 2 2 4" xfId="2650" xr:uid="{00000000-0005-0000-0000-000064170000}"/>
    <cellStyle name="Percent 2 2 3 2 3" xfId="1828" xr:uid="{00000000-0005-0000-0000-000065170000}"/>
    <cellStyle name="Percent 2 2 3 2 3 2" xfId="2022" xr:uid="{00000000-0005-0000-0000-000066170000}"/>
    <cellStyle name="Percent 2 2 3 2 3 2 2" xfId="2967" xr:uid="{00000000-0005-0000-0000-000067170000}"/>
    <cellStyle name="Percent 2 2 3 2 3 3" xfId="2408" xr:uid="{00000000-0005-0000-0000-000068170000}"/>
    <cellStyle name="Percent 2 2 3 2 3 3 2" xfId="3321" xr:uid="{00000000-0005-0000-0000-000069170000}"/>
    <cellStyle name="Percent 2 2 3 2 3 4" xfId="2783" xr:uid="{00000000-0005-0000-0000-00006A170000}"/>
    <cellStyle name="Percent 2 2 3 2 4" xfId="2023" xr:uid="{00000000-0005-0000-0000-00006B170000}"/>
    <cellStyle name="Percent 2 2 3 2 4 2" xfId="2968" xr:uid="{00000000-0005-0000-0000-00006C170000}"/>
    <cellStyle name="Percent 2 2 3 2 5" xfId="2202" xr:uid="{00000000-0005-0000-0000-00006D170000}"/>
    <cellStyle name="Percent 2 2 3 2 5 2" xfId="3135" xr:uid="{00000000-0005-0000-0000-00006E170000}"/>
    <cellStyle name="Percent 2 2 3 2 6" xfId="2561" xr:uid="{00000000-0005-0000-0000-00006F170000}"/>
    <cellStyle name="Percent 2 2 3 3" xfId="161" xr:uid="{00000000-0005-0000-0000-000070170000}"/>
    <cellStyle name="Percent 2 2 3 3 2" xfId="1730" xr:uid="{00000000-0005-0000-0000-000071170000}"/>
    <cellStyle name="Percent 2 2 3 3 2 2" xfId="2024" xr:uid="{00000000-0005-0000-0000-000072170000}"/>
    <cellStyle name="Percent 2 2 3 3 2 2 2" xfId="2969" xr:uid="{00000000-0005-0000-0000-000073170000}"/>
    <cellStyle name="Percent 2 2 3 3 2 3" xfId="2369" xr:uid="{00000000-0005-0000-0000-000074170000}"/>
    <cellStyle name="Percent 2 2 3 3 2 3 2" xfId="3282" xr:uid="{00000000-0005-0000-0000-000075170000}"/>
    <cellStyle name="Percent 2 2 3 3 2 4" xfId="2676" xr:uid="{00000000-0005-0000-0000-000076170000}"/>
    <cellStyle name="Percent 2 2 3 3 3" xfId="1854" xr:uid="{00000000-0005-0000-0000-000077170000}"/>
    <cellStyle name="Percent 2 2 3 3 3 2" xfId="2809" xr:uid="{00000000-0005-0000-0000-000078170000}"/>
    <cellStyle name="Percent 2 2 3 3 4" xfId="2258" xr:uid="{00000000-0005-0000-0000-000079170000}"/>
    <cellStyle name="Percent 2 2 3 3 4 2" xfId="3172" xr:uid="{00000000-0005-0000-0000-00007A170000}"/>
    <cellStyle name="Percent 2 2 3 3 5" xfId="2522" xr:uid="{00000000-0005-0000-0000-00007B170000}"/>
    <cellStyle name="Percent 2 2 3 4" xfId="1665" xr:uid="{00000000-0005-0000-0000-00007C170000}"/>
    <cellStyle name="Percent 2 2 3 4 2" xfId="2025" xr:uid="{00000000-0005-0000-0000-00007D170000}"/>
    <cellStyle name="Percent 2 2 3 4 2 2" xfId="2970" xr:uid="{00000000-0005-0000-0000-00007E170000}"/>
    <cellStyle name="Percent 2 2 3 4 3" xfId="2340" xr:uid="{00000000-0005-0000-0000-00007F170000}"/>
    <cellStyle name="Percent 2 2 3 4 3 2" xfId="3253" xr:uid="{00000000-0005-0000-0000-000080170000}"/>
    <cellStyle name="Percent 2 2 3 4 4" xfId="2611" xr:uid="{00000000-0005-0000-0000-000081170000}"/>
    <cellStyle name="Percent 2 2 3 5" xfId="1789" xr:uid="{00000000-0005-0000-0000-000082170000}"/>
    <cellStyle name="Percent 2 2 3 5 2" xfId="2744" xr:uid="{00000000-0005-0000-0000-000083170000}"/>
    <cellStyle name="Percent 2 2 3 6" xfId="2152" xr:uid="{00000000-0005-0000-0000-000084170000}"/>
    <cellStyle name="Percent 2 2 3 6 2" xfId="3089" xr:uid="{00000000-0005-0000-0000-000085170000}"/>
    <cellStyle name="Percent 2 2 3 7" xfId="2493" xr:uid="{00000000-0005-0000-0000-000086170000}"/>
    <cellStyle name="Percent 2 2 4" xfId="114" xr:uid="{00000000-0005-0000-0000-000087170000}"/>
    <cellStyle name="Percent 2 2 4 2" xfId="169" xr:uid="{00000000-0005-0000-0000-000088170000}"/>
    <cellStyle name="Percent 2 2 4 2 2" xfId="1738" xr:uid="{00000000-0005-0000-0000-000089170000}"/>
    <cellStyle name="Percent 2 2 4 2 2 2" xfId="2026" xr:uid="{00000000-0005-0000-0000-00008A170000}"/>
    <cellStyle name="Percent 2 2 4 2 2 2 2" xfId="2971" xr:uid="{00000000-0005-0000-0000-00008B170000}"/>
    <cellStyle name="Percent 2 2 4 2 2 3" xfId="2387" xr:uid="{00000000-0005-0000-0000-00008C170000}"/>
    <cellStyle name="Percent 2 2 4 2 2 3 2" xfId="3300" xr:uid="{00000000-0005-0000-0000-00008D170000}"/>
    <cellStyle name="Percent 2 2 4 2 2 4" xfId="2684" xr:uid="{00000000-0005-0000-0000-00008E170000}"/>
    <cellStyle name="Percent 2 2 4 2 3" xfId="1862" xr:uid="{00000000-0005-0000-0000-00008F170000}"/>
    <cellStyle name="Percent 2 2 4 2 3 2" xfId="2817" xr:uid="{00000000-0005-0000-0000-000090170000}"/>
    <cellStyle name="Percent 2 2 4 2 4" xfId="2180" xr:uid="{00000000-0005-0000-0000-000091170000}"/>
    <cellStyle name="Percent 2 2 4 2 4 2" xfId="3114" xr:uid="{00000000-0005-0000-0000-000092170000}"/>
    <cellStyle name="Percent 2 2 4 2 5" xfId="2540" xr:uid="{00000000-0005-0000-0000-000093170000}"/>
    <cellStyle name="Percent 2 2 4 3" xfId="1683" xr:uid="{00000000-0005-0000-0000-000094170000}"/>
    <cellStyle name="Percent 2 2 4 3 2" xfId="2027" xr:uid="{00000000-0005-0000-0000-000095170000}"/>
    <cellStyle name="Percent 2 2 4 3 2 2" xfId="2972" xr:uid="{00000000-0005-0000-0000-000096170000}"/>
    <cellStyle name="Percent 2 2 4 3 3" xfId="2276" xr:uid="{00000000-0005-0000-0000-000097170000}"/>
    <cellStyle name="Percent 2 2 4 3 3 2" xfId="3190" xr:uid="{00000000-0005-0000-0000-000098170000}"/>
    <cellStyle name="Percent 2 2 4 3 4" xfId="2629" xr:uid="{00000000-0005-0000-0000-000099170000}"/>
    <cellStyle name="Percent 2 2 4 4" xfId="1807" xr:uid="{00000000-0005-0000-0000-00009A170000}"/>
    <cellStyle name="Percent 2 2 4 4 2" xfId="2319" xr:uid="{00000000-0005-0000-0000-00009B170000}"/>
    <cellStyle name="Percent 2 2 4 4 2 2" xfId="3232" xr:uid="{00000000-0005-0000-0000-00009C170000}"/>
    <cellStyle name="Percent 2 2 4 4 3" xfId="2762" xr:uid="{00000000-0005-0000-0000-00009D170000}"/>
    <cellStyle name="Percent 2 2 4 5" xfId="2153" xr:uid="{00000000-0005-0000-0000-00009E170000}"/>
    <cellStyle name="Percent 2 2 4 5 2" xfId="3090" xr:uid="{00000000-0005-0000-0000-00009F170000}"/>
    <cellStyle name="Percent 2 2 4 6" xfId="2472" xr:uid="{00000000-0005-0000-0000-0000A0170000}"/>
    <cellStyle name="Percent 2 2 5" xfId="106" xr:uid="{00000000-0005-0000-0000-0000A1170000}"/>
    <cellStyle name="Percent 2 2 5 2" xfId="1675" xr:uid="{00000000-0005-0000-0000-0000A2170000}"/>
    <cellStyle name="Percent 2 2 5 2 2" xfId="2028" xr:uid="{00000000-0005-0000-0000-0000A3170000}"/>
    <cellStyle name="Percent 2 2 5 2 2 2" xfId="2973" xr:uid="{00000000-0005-0000-0000-0000A4170000}"/>
    <cellStyle name="Percent 2 2 5 2 3" xfId="2268" xr:uid="{00000000-0005-0000-0000-0000A5170000}"/>
    <cellStyle name="Percent 2 2 5 2 3 2" xfId="3182" xr:uid="{00000000-0005-0000-0000-0000A6170000}"/>
    <cellStyle name="Percent 2 2 5 2 4" xfId="2621" xr:uid="{00000000-0005-0000-0000-0000A7170000}"/>
    <cellStyle name="Percent 2 2 5 3" xfId="1799" xr:uid="{00000000-0005-0000-0000-0000A8170000}"/>
    <cellStyle name="Percent 2 2 5 3 2" xfId="2029" xr:uid="{00000000-0005-0000-0000-0000A9170000}"/>
    <cellStyle name="Percent 2 2 5 3 2 2" xfId="2974" xr:uid="{00000000-0005-0000-0000-0000AA170000}"/>
    <cellStyle name="Percent 2 2 5 3 3" xfId="2379" xr:uid="{00000000-0005-0000-0000-0000AB170000}"/>
    <cellStyle name="Percent 2 2 5 3 3 2" xfId="3292" xr:uid="{00000000-0005-0000-0000-0000AC170000}"/>
    <cellStyle name="Percent 2 2 5 3 4" xfId="2754" xr:uid="{00000000-0005-0000-0000-0000AD170000}"/>
    <cellStyle name="Percent 2 2 5 4" xfId="2030" xr:uid="{00000000-0005-0000-0000-0000AE170000}"/>
    <cellStyle name="Percent 2 2 5 4 2" xfId="2975" xr:uid="{00000000-0005-0000-0000-0000AF170000}"/>
    <cellStyle name="Percent 2 2 5 5" xfId="2170" xr:uid="{00000000-0005-0000-0000-0000B0170000}"/>
    <cellStyle name="Percent 2 2 5 5 2" xfId="3106" xr:uid="{00000000-0005-0000-0000-0000B1170000}"/>
    <cellStyle name="Percent 2 2 5 6" xfId="2532" xr:uid="{00000000-0005-0000-0000-0000B2170000}"/>
    <cellStyle name="Percent 2 2 6" xfId="140" xr:uid="{00000000-0005-0000-0000-0000B3170000}"/>
    <cellStyle name="Percent 2 2 6 2" xfId="1709" xr:uid="{00000000-0005-0000-0000-0000B4170000}"/>
    <cellStyle name="Percent 2 2 6 2 2" xfId="2031" xr:uid="{00000000-0005-0000-0000-0000B5170000}"/>
    <cellStyle name="Percent 2 2 6 2 2 2" xfId="2976" xr:uid="{00000000-0005-0000-0000-0000B6170000}"/>
    <cellStyle name="Percent 2 2 6 2 3" xfId="2348" xr:uid="{00000000-0005-0000-0000-0000B7170000}"/>
    <cellStyle name="Percent 2 2 6 2 3 2" xfId="3261" xr:uid="{00000000-0005-0000-0000-0000B8170000}"/>
    <cellStyle name="Percent 2 2 6 2 4" xfId="2655" xr:uid="{00000000-0005-0000-0000-0000B9170000}"/>
    <cellStyle name="Percent 2 2 6 3" xfId="1833" xr:uid="{00000000-0005-0000-0000-0000BA170000}"/>
    <cellStyle name="Percent 2 2 6 3 2" xfId="2788" xr:uid="{00000000-0005-0000-0000-0000BB170000}"/>
    <cellStyle name="Percent 2 2 6 4" xfId="2222" xr:uid="{00000000-0005-0000-0000-0000BC170000}"/>
    <cellStyle name="Percent 2 2 6 5" xfId="2501" xr:uid="{00000000-0005-0000-0000-0000BD170000}"/>
    <cellStyle name="Percent 2 2 7" xfId="1440" xr:uid="{00000000-0005-0000-0000-0000BE170000}"/>
    <cellStyle name="Percent 2 2 7 2" xfId="2237" xr:uid="{00000000-0005-0000-0000-0000BF170000}"/>
    <cellStyle name="Percent 2 2 7 2 2" xfId="3151" xr:uid="{00000000-0005-0000-0000-0000C0170000}"/>
    <cellStyle name="Percent 2 2 8" xfId="1645" xr:uid="{00000000-0005-0000-0000-0000C1170000}"/>
    <cellStyle name="Percent 2 2 8 2" xfId="2032" xr:uid="{00000000-0005-0000-0000-0000C2170000}"/>
    <cellStyle name="Percent 2 2 8 2 2" xfId="2977" xr:uid="{00000000-0005-0000-0000-0000C3170000}"/>
    <cellStyle name="Percent 2 2 8 3" xfId="2311" xr:uid="{00000000-0005-0000-0000-0000C4170000}"/>
    <cellStyle name="Percent 2 2 8 3 2" xfId="3224" xr:uid="{00000000-0005-0000-0000-0000C5170000}"/>
    <cellStyle name="Percent 2 2 8 4" xfId="2591" xr:uid="{00000000-0005-0000-0000-0000C6170000}"/>
    <cellStyle name="Percent 2 2 9" xfId="1769" xr:uid="{00000000-0005-0000-0000-0000C7170000}"/>
    <cellStyle name="Percent 2 2 9 2" xfId="2724" xr:uid="{00000000-0005-0000-0000-0000C8170000}"/>
    <cellStyle name="Percent 2 20" xfId="1441" xr:uid="{00000000-0005-0000-0000-0000C9170000}"/>
    <cellStyle name="Percent 2 21" xfId="1442" xr:uid="{00000000-0005-0000-0000-0000CA170000}"/>
    <cellStyle name="Percent 2 22" xfId="1443" xr:uid="{00000000-0005-0000-0000-0000CB170000}"/>
    <cellStyle name="Percent 2 23" xfId="1444" xr:uid="{00000000-0005-0000-0000-0000CC170000}"/>
    <cellStyle name="Percent 2 24" xfId="1445" xr:uid="{00000000-0005-0000-0000-0000CD170000}"/>
    <cellStyle name="Percent 2 25" xfId="1446" xr:uid="{00000000-0005-0000-0000-0000CE170000}"/>
    <cellStyle name="Percent 2 26" xfId="1447" xr:uid="{00000000-0005-0000-0000-0000CF170000}"/>
    <cellStyle name="Percent 2 27" xfId="1448" xr:uid="{00000000-0005-0000-0000-0000D0170000}"/>
    <cellStyle name="Percent 2 28" xfId="1449" xr:uid="{00000000-0005-0000-0000-0000D1170000}"/>
    <cellStyle name="Percent 2 29" xfId="1450" xr:uid="{00000000-0005-0000-0000-0000D2170000}"/>
    <cellStyle name="Percent 2 3" xfId="73" xr:uid="{00000000-0005-0000-0000-0000D3170000}"/>
    <cellStyle name="Percent 2 3 2" xfId="1451" xr:uid="{00000000-0005-0000-0000-0000D4170000}"/>
    <cellStyle name="Percent 2 3 2 2" xfId="2178" xr:uid="{00000000-0005-0000-0000-0000D5170000}"/>
    <cellStyle name="Percent 2 3 3" xfId="2223" xr:uid="{00000000-0005-0000-0000-0000D6170000}"/>
    <cellStyle name="Percent 2 3 4" xfId="2128" xr:uid="{00000000-0005-0000-0000-0000D7170000}"/>
    <cellStyle name="Percent 2 3 4 2" xfId="3067" xr:uid="{00000000-0005-0000-0000-0000D8170000}"/>
    <cellStyle name="Percent 2 30" xfId="1452" xr:uid="{00000000-0005-0000-0000-0000D9170000}"/>
    <cellStyle name="Percent 2 31" xfId="1453" xr:uid="{00000000-0005-0000-0000-0000DA170000}"/>
    <cellStyle name="Percent 2 32" xfId="1454" xr:uid="{00000000-0005-0000-0000-0000DB170000}"/>
    <cellStyle name="Percent 2 33" xfId="1455" xr:uid="{00000000-0005-0000-0000-0000DC170000}"/>
    <cellStyle name="Percent 2 34" xfId="1456" xr:uid="{00000000-0005-0000-0000-0000DD170000}"/>
    <cellStyle name="Percent 2 35" xfId="1457" xr:uid="{00000000-0005-0000-0000-0000DE170000}"/>
    <cellStyle name="Percent 2 36" xfId="1458" xr:uid="{00000000-0005-0000-0000-0000DF170000}"/>
    <cellStyle name="Percent 2 37" xfId="1459" xr:uid="{00000000-0005-0000-0000-0000E0170000}"/>
    <cellStyle name="Percent 2 38" xfId="1460" xr:uid="{00000000-0005-0000-0000-0000E1170000}"/>
    <cellStyle name="Percent 2 39" xfId="1461" xr:uid="{00000000-0005-0000-0000-0000E2170000}"/>
    <cellStyle name="Percent 2 4" xfId="78" xr:uid="{00000000-0005-0000-0000-0000E3170000}"/>
    <cellStyle name="Percent 2 4 2" xfId="117" xr:uid="{00000000-0005-0000-0000-0000E4170000}"/>
    <cellStyle name="Percent 2 4 2 2" xfId="1686" xr:uid="{00000000-0005-0000-0000-0000E5170000}"/>
    <cellStyle name="Percent 2 4 2 2 2" xfId="2033" xr:uid="{00000000-0005-0000-0000-0000E6170000}"/>
    <cellStyle name="Percent 2 4 2 2 2 2" xfId="2978" xr:uid="{00000000-0005-0000-0000-0000E7170000}"/>
    <cellStyle name="Percent 2 4 2 2 3" xfId="2279" xr:uid="{00000000-0005-0000-0000-0000E8170000}"/>
    <cellStyle name="Percent 2 4 2 2 3 2" xfId="3193" xr:uid="{00000000-0005-0000-0000-0000E9170000}"/>
    <cellStyle name="Percent 2 4 2 2 4" xfId="2632" xr:uid="{00000000-0005-0000-0000-0000EA170000}"/>
    <cellStyle name="Percent 2 4 2 3" xfId="1810" xr:uid="{00000000-0005-0000-0000-0000EB170000}"/>
    <cellStyle name="Percent 2 4 2 3 2" xfId="2034" xr:uid="{00000000-0005-0000-0000-0000EC170000}"/>
    <cellStyle name="Percent 2 4 2 3 2 2" xfId="2979" xr:uid="{00000000-0005-0000-0000-0000ED170000}"/>
    <cellStyle name="Percent 2 4 2 3 3" xfId="2390" xr:uid="{00000000-0005-0000-0000-0000EE170000}"/>
    <cellStyle name="Percent 2 4 2 3 3 2" xfId="3303" xr:uid="{00000000-0005-0000-0000-0000EF170000}"/>
    <cellStyle name="Percent 2 4 2 3 4" xfId="2765" xr:uid="{00000000-0005-0000-0000-0000F0170000}"/>
    <cellStyle name="Percent 2 4 2 4" xfId="2035" xr:uid="{00000000-0005-0000-0000-0000F1170000}"/>
    <cellStyle name="Percent 2 4 2 4 2" xfId="2980" xr:uid="{00000000-0005-0000-0000-0000F2170000}"/>
    <cellStyle name="Percent 2 4 2 5" xfId="2183" xr:uid="{00000000-0005-0000-0000-0000F3170000}"/>
    <cellStyle name="Percent 2 4 2 5 2" xfId="3117" xr:uid="{00000000-0005-0000-0000-0000F4170000}"/>
    <cellStyle name="Percent 2 4 2 6" xfId="2543" xr:uid="{00000000-0005-0000-0000-0000F5170000}"/>
    <cellStyle name="Percent 2 4 3" xfId="143" xr:uid="{00000000-0005-0000-0000-0000F6170000}"/>
    <cellStyle name="Percent 2 4 3 2" xfId="1712" xr:uid="{00000000-0005-0000-0000-0000F7170000}"/>
    <cellStyle name="Percent 2 4 3 2 2" xfId="2036" xr:uid="{00000000-0005-0000-0000-0000F8170000}"/>
    <cellStyle name="Percent 2 4 3 2 2 2" xfId="2981" xr:uid="{00000000-0005-0000-0000-0000F9170000}"/>
    <cellStyle name="Percent 2 4 3 2 3" xfId="2351" xr:uid="{00000000-0005-0000-0000-0000FA170000}"/>
    <cellStyle name="Percent 2 4 3 2 3 2" xfId="3264" xr:uid="{00000000-0005-0000-0000-0000FB170000}"/>
    <cellStyle name="Percent 2 4 3 2 4" xfId="2658" xr:uid="{00000000-0005-0000-0000-0000FC170000}"/>
    <cellStyle name="Percent 2 4 3 3" xfId="1836" xr:uid="{00000000-0005-0000-0000-0000FD170000}"/>
    <cellStyle name="Percent 2 4 3 3 2" xfId="2791" xr:uid="{00000000-0005-0000-0000-0000FE170000}"/>
    <cellStyle name="Percent 2 4 3 4" xfId="2224" xr:uid="{00000000-0005-0000-0000-0000FF170000}"/>
    <cellStyle name="Percent 2 4 3 5" xfId="2504" xr:uid="{00000000-0005-0000-0000-000000180000}"/>
    <cellStyle name="Percent 2 4 4" xfId="1462" xr:uid="{00000000-0005-0000-0000-000001180000}"/>
    <cellStyle name="Percent 2 4 4 2" xfId="2240" xr:uid="{00000000-0005-0000-0000-000002180000}"/>
    <cellStyle name="Percent 2 4 4 2 2" xfId="3154" xr:uid="{00000000-0005-0000-0000-000003180000}"/>
    <cellStyle name="Percent 2 4 5" xfId="1648" xr:uid="{00000000-0005-0000-0000-000004180000}"/>
    <cellStyle name="Percent 2 4 5 2" xfId="2037" xr:uid="{00000000-0005-0000-0000-000005180000}"/>
    <cellStyle name="Percent 2 4 5 2 2" xfId="2982" xr:uid="{00000000-0005-0000-0000-000006180000}"/>
    <cellStyle name="Percent 2 4 5 3" xfId="2322" xr:uid="{00000000-0005-0000-0000-000007180000}"/>
    <cellStyle name="Percent 2 4 5 3 2" xfId="3235" xr:uid="{00000000-0005-0000-0000-000008180000}"/>
    <cellStyle name="Percent 2 4 5 4" xfId="2594" xr:uid="{00000000-0005-0000-0000-000009180000}"/>
    <cellStyle name="Percent 2 4 6" xfId="1772" xr:uid="{00000000-0005-0000-0000-00000A180000}"/>
    <cellStyle name="Percent 2 4 6 2" xfId="2727" xr:uid="{00000000-0005-0000-0000-00000B180000}"/>
    <cellStyle name="Percent 2 4 7" xfId="2129" xr:uid="{00000000-0005-0000-0000-00000C180000}"/>
    <cellStyle name="Percent 2 4 8" xfId="2475" xr:uid="{00000000-0005-0000-0000-00000D180000}"/>
    <cellStyle name="Percent 2 40" xfId="1463" xr:uid="{00000000-0005-0000-0000-00000E180000}"/>
    <cellStyle name="Percent 2 41" xfId="1464" xr:uid="{00000000-0005-0000-0000-00000F180000}"/>
    <cellStyle name="Percent 2 42" xfId="1465" xr:uid="{00000000-0005-0000-0000-000010180000}"/>
    <cellStyle name="Percent 2 43" xfId="1466" xr:uid="{00000000-0005-0000-0000-000011180000}"/>
    <cellStyle name="Percent 2 44" xfId="1467" xr:uid="{00000000-0005-0000-0000-000012180000}"/>
    <cellStyle name="Percent 2 45" xfId="1468" xr:uid="{00000000-0005-0000-0000-000013180000}"/>
    <cellStyle name="Percent 2 46" xfId="1469" xr:uid="{00000000-0005-0000-0000-000014180000}"/>
    <cellStyle name="Percent 2 47" xfId="1470" xr:uid="{00000000-0005-0000-0000-000015180000}"/>
    <cellStyle name="Percent 2 48" xfId="1471" xr:uid="{00000000-0005-0000-0000-000016180000}"/>
    <cellStyle name="Percent 2 49" xfId="1472" xr:uid="{00000000-0005-0000-0000-000017180000}"/>
    <cellStyle name="Percent 2 5" xfId="88" xr:uid="{00000000-0005-0000-0000-000018180000}"/>
    <cellStyle name="Percent 2 5 2" xfId="127" xr:uid="{00000000-0005-0000-0000-000019180000}"/>
    <cellStyle name="Percent 2 5 2 2" xfId="1696" xr:uid="{00000000-0005-0000-0000-00001A180000}"/>
    <cellStyle name="Percent 2 5 2 2 2" xfId="2038" xr:uid="{00000000-0005-0000-0000-00001B180000}"/>
    <cellStyle name="Percent 2 5 2 2 2 2" xfId="2983" xr:uid="{00000000-0005-0000-0000-00001C180000}"/>
    <cellStyle name="Percent 2 5 2 2 3" xfId="2289" xr:uid="{00000000-0005-0000-0000-00001D180000}"/>
    <cellStyle name="Percent 2 5 2 2 3 2" xfId="3203" xr:uid="{00000000-0005-0000-0000-00001E180000}"/>
    <cellStyle name="Percent 2 5 2 2 4" xfId="2642" xr:uid="{00000000-0005-0000-0000-00001F180000}"/>
    <cellStyle name="Percent 2 5 2 3" xfId="1820" xr:uid="{00000000-0005-0000-0000-000020180000}"/>
    <cellStyle name="Percent 2 5 2 3 2" xfId="2039" xr:uid="{00000000-0005-0000-0000-000021180000}"/>
    <cellStyle name="Percent 2 5 2 3 2 2" xfId="2984" xr:uid="{00000000-0005-0000-0000-000022180000}"/>
    <cellStyle name="Percent 2 5 2 3 3" xfId="2400" xr:uid="{00000000-0005-0000-0000-000023180000}"/>
    <cellStyle name="Percent 2 5 2 3 3 2" xfId="3313" xr:uid="{00000000-0005-0000-0000-000024180000}"/>
    <cellStyle name="Percent 2 5 2 3 4" xfId="2775" xr:uid="{00000000-0005-0000-0000-000025180000}"/>
    <cellStyle name="Percent 2 5 2 4" xfId="2040" xr:uid="{00000000-0005-0000-0000-000026180000}"/>
    <cellStyle name="Percent 2 5 2 4 2" xfId="2985" xr:uid="{00000000-0005-0000-0000-000027180000}"/>
    <cellStyle name="Percent 2 5 2 5" xfId="2194" xr:uid="{00000000-0005-0000-0000-000028180000}"/>
    <cellStyle name="Percent 2 5 2 5 2" xfId="3127" xr:uid="{00000000-0005-0000-0000-000029180000}"/>
    <cellStyle name="Percent 2 5 2 6" xfId="2553" xr:uid="{00000000-0005-0000-0000-00002A180000}"/>
    <cellStyle name="Percent 2 5 3" xfId="153" xr:uid="{00000000-0005-0000-0000-00002B180000}"/>
    <cellStyle name="Percent 2 5 3 2" xfId="1722" xr:uid="{00000000-0005-0000-0000-00002C180000}"/>
    <cellStyle name="Percent 2 5 3 2 2" xfId="2041" xr:uid="{00000000-0005-0000-0000-00002D180000}"/>
    <cellStyle name="Percent 2 5 3 2 2 2" xfId="2986" xr:uid="{00000000-0005-0000-0000-00002E180000}"/>
    <cellStyle name="Percent 2 5 3 2 3" xfId="2361" xr:uid="{00000000-0005-0000-0000-00002F180000}"/>
    <cellStyle name="Percent 2 5 3 2 3 2" xfId="3274" xr:uid="{00000000-0005-0000-0000-000030180000}"/>
    <cellStyle name="Percent 2 5 3 2 4" xfId="2668" xr:uid="{00000000-0005-0000-0000-000031180000}"/>
    <cellStyle name="Percent 2 5 3 3" xfId="1846" xr:uid="{00000000-0005-0000-0000-000032180000}"/>
    <cellStyle name="Percent 2 5 3 3 2" xfId="2801" xr:uid="{00000000-0005-0000-0000-000033180000}"/>
    <cellStyle name="Percent 2 5 3 4" xfId="2225" xr:uid="{00000000-0005-0000-0000-000034180000}"/>
    <cellStyle name="Percent 2 5 3 5" xfId="2514" xr:uid="{00000000-0005-0000-0000-000035180000}"/>
    <cellStyle name="Percent 2 5 4" xfId="1473" xr:uid="{00000000-0005-0000-0000-000036180000}"/>
    <cellStyle name="Percent 2 5 4 2" xfId="2250" xr:uid="{00000000-0005-0000-0000-000037180000}"/>
    <cellStyle name="Percent 2 5 4 2 2" xfId="3164" xr:uid="{00000000-0005-0000-0000-000038180000}"/>
    <cellStyle name="Percent 2 5 5" xfId="1657" xr:uid="{00000000-0005-0000-0000-000039180000}"/>
    <cellStyle name="Percent 2 5 5 2" xfId="2042" xr:uid="{00000000-0005-0000-0000-00003A180000}"/>
    <cellStyle name="Percent 2 5 5 2 2" xfId="2987" xr:uid="{00000000-0005-0000-0000-00003B180000}"/>
    <cellStyle name="Percent 2 5 5 3" xfId="2332" xr:uid="{00000000-0005-0000-0000-00003C180000}"/>
    <cellStyle name="Percent 2 5 5 3 2" xfId="3245" xr:uid="{00000000-0005-0000-0000-00003D180000}"/>
    <cellStyle name="Percent 2 5 5 4" xfId="2603" xr:uid="{00000000-0005-0000-0000-00003E180000}"/>
    <cellStyle name="Percent 2 5 6" xfId="1781" xr:uid="{00000000-0005-0000-0000-00003F180000}"/>
    <cellStyle name="Percent 2 5 6 2" xfId="2736" xr:uid="{00000000-0005-0000-0000-000040180000}"/>
    <cellStyle name="Percent 2 5 7" xfId="2154" xr:uid="{00000000-0005-0000-0000-000041180000}"/>
    <cellStyle name="Percent 2 5 7 2" xfId="3091" xr:uid="{00000000-0005-0000-0000-000042180000}"/>
    <cellStyle name="Percent 2 5 8" xfId="2485" xr:uid="{00000000-0005-0000-0000-000043180000}"/>
    <cellStyle name="Percent 2 50" xfId="1474" xr:uid="{00000000-0005-0000-0000-000044180000}"/>
    <cellStyle name="Percent 2 51" xfId="1475" xr:uid="{00000000-0005-0000-0000-000045180000}"/>
    <cellStyle name="Percent 2 52" xfId="1476" xr:uid="{00000000-0005-0000-0000-000046180000}"/>
    <cellStyle name="Percent 2 53" xfId="1477" xr:uid="{00000000-0005-0000-0000-000047180000}"/>
    <cellStyle name="Percent 2 54" xfId="1478" xr:uid="{00000000-0005-0000-0000-000048180000}"/>
    <cellStyle name="Percent 2 55" xfId="1479" xr:uid="{00000000-0005-0000-0000-000049180000}"/>
    <cellStyle name="Percent 2 56" xfId="1480" xr:uid="{00000000-0005-0000-0000-00004A180000}"/>
    <cellStyle name="Percent 2 57" xfId="1481" xr:uid="{00000000-0005-0000-0000-00004B180000}"/>
    <cellStyle name="Percent 2 58" xfId="1482" xr:uid="{00000000-0005-0000-0000-00004C180000}"/>
    <cellStyle name="Percent 2 59" xfId="1483" xr:uid="{00000000-0005-0000-0000-00004D180000}"/>
    <cellStyle name="Percent 2 6" xfId="108" xr:uid="{00000000-0005-0000-0000-00004E180000}"/>
    <cellStyle name="Percent 2 6 2" xfId="163" xr:uid="{00000000-0005-0000-0000-00004F180000}"/>
    <cellStyle name="Percent 2 6 2 2" xfId="1732" xr:uid="{00000000-0005-0000-0000-000050180000}"/>
    <cellStyle name="Percent 2 6 2 2 2" xfId="2043" xr:uid="{00000000-0005-0000-0000-000051180000}"/>
    <cellStyle name="Percent 2 6 2 2 2 2" xfId="2988" xr:uid="{00000000-0005-0000-0000-000052180000}"/>
    <cellStyle name="Percent 2 6 2 2 3" xfId="2381" xr:uid="{00000000-0005-0000-0000-000053180000}"/>
    <cellStyle name="Percent 2 6 2 2 3 2" xfId="3294" xr:uid="{00000000-0005-0000-0000-000054180000}"/>
    <cellStyle name="Percent 2 6 2 2 4" xfId="2678" xr:uid="{00000000-0005-0000-0000-000055180000}"/>
    <cellStyle name="Percent 2 6 2 3" xfId="1856" xr:uid="{00000000-0005-0000-0000-000056180000}"/>
    <cellStyle name="Percent 2 6 2 3 2" xfId="2811" xr:uid="{00000000-0005-0000-0000-000057180000}"/>
    <cellStyle name="Percent 2 6 2 4" xfId="2173" xr:uid="{00000000-0005-0000-0000-000058180000}"/>
    <cellStyle name="Percent 2 6 2 4 2" xfId="3108" xr:uid="{00000000-0005-0000-0000-000059180000}"/>
    <cellStyle name="Percent 2 6 2 5" xfId="2534" xr:uid="{00000000-0005-0000-0000-00005A180000}"/>
    <cellStyle name="Percent 2 6 3" xfId="1484" xr:uid="{00000000-0005-0000-0000-00005B180000}"/>
    <cellStyle name="Percent 2 6 4" xfId="1677" xr:uid="{00000000-0005-0000-0000-00005C180000}"/>
    <cellStyle name="Percent 2 6 4 2" xfId="2044" xr:uid="{00000000-0005-0000-0000-00005D180000}"/>
    <cellStyle name="Percent 2 6 4 2 2" xfId="2989" xr:uid="{00000000-0005-0000-0000-00005E180000}"/>
    <cellStyle name="Percent 2 6 4 3" xfId="2270" xr:uid="{00000000-0005-0000-0000-00005F180000}"/>
    <cellStyle name="Percent 2 6 4 3 2" xfId="3184" xr:uid="{00000000-0005-0000-0000-000060180000}"/>
    <cellStyle name="Percent 2 6 4 4" xfId="2623" xr:uid="{00000000-0005-0000-0000-000061180000}"/>
    <cellStyle name="Percent 2 6 5" xfId="1801" xr:uid="{00000000-0005-0000-0000-000062180000}"/>
    <cellStyle name="Percent 2 6 5 2" xfId="2313" xr:uid="{00000000-0005-0000-0000-000063180000}"/>
    <cellStyle name="Percent 2 6 5 2 2" xfId="3226" xr:uid="{00000000-0005-0000-0000-000064180000}"/>
    <cellStyle name="Percent 2 6 5 3" xfId="2756" xr:uid="{00000000-0005-0000-0000-000065180000}"/>
    <cellStyle name="Percent 2 6 6" xfId="2155" xr:uid="{00000000-0005-0000-0000-000066180000}"/>
    <cellStyle name="Percent 2 6 6 2" xfId="3092" xr:uid="{00000000-0005-0000-0000-000067180000}"/>
    <cellStyle name="Percent 2 6 7" xfId="2466" xr:uid="{00000000-0005-0000-0000-000068180000}"/>
    <cellStyle name="Percent 2 60" xfId="1485" xr:uid="{00000000-0005-0000-0000-000069180000}"/>
    <cellStyle name="Percent 2 61" xfId="1486" xr:uid="{00000000-0005-0000-0000-00006A180000}"/>
    <cellStyle name="Percent 2 62" xfId="1429" xr:uid="{00000000-0005-0000-0000-00006B180000}"/>
    <cellStyle name="Percent 2 63" xfId="1595" xr:uid="{00000000-0005-0000-0000-00006C180000}"/>
    <cellStyle name="Percent 2 64" xfId="193" xr:uid="{00000000-0005-0000-0000-00006D180000}"/>
    <cellStyle name="Percent 2 64 2" xfId="1604" xr:uid="{00000000-0005-0000-0000-00006E180000}"/>
    <cellStyle name="Percent 2 64 2 2" xfId="1875" xr:uid="{00000000-0005-0000-0000-00006F180000}"/>
    <cellStyle name="Percent 2 64 2 2 2" xfId="2830" xr:uid="{00000000-0005-0000-0000-000070180000}"/>
    <cellStyle name="Percent 2 64 2 3" xfId="2088" xr:uid="{00000000-0005-0000-0000-000071180000}"/>
    <cellStyle name="Percent 2 64 2 3 2" xfId="3032" xr:uid="{00000000-0005-0000-0000-000072180000}"/>
    <cellStyle name="Percent 2 64 2 4" xfId="2432" xr:uid="{00000000-0005-0000-0000-000073180000}"/>
    <cellStyle name="Percent 2 64 2 4 2" xfId="3340" xr:uid="{00000000-0005-0000-0000-000074180000}"/>
    <cellStyle name="Percent 2 64 2 5" xfId="2697" xr:uid="{00000000-0005-0000-0000-000075180000}"/>
    <cellStyle name="Percent 2 64 3" xfId="1867" xr:uid="{00000000-0005-0000-0000-000076180000}"/>
    <cellStyle name="Percent 2 64 3 2" xfId="2423" xr:uid="{00000000-0005-0000-0000-000077180000}"/>
    <cellStyle name="Percent 2 64 3 2 2" xfId="3332" xr:uid="{00000000-0005-0000-0000-000078180000}"/>
    <cellStyle name="Percent 2 64 3 3" xfId="2822" xr:uid="{00000000-0005-0000-0000-000079180000}"/>
    <cellStyle name="Percent 2 64 4" xfId="2080" xr:uid="{00000000-0005-0000-0000-00007A180000}"/>
    <cellStyle name="Percent 2 64 4 2" xfId="3024" xr:uid="{00000000-0005-0000-0000-00007B180000}"/>
    <cellStyle name="Percent 2 64 5" xfId="2208" xr:uid="{00000000-0005-0000-0000-00007C180000}"/>
    <cellStyle name="Percent 2 64 5 2" xfId="3140" xr:uid="{00000000-0005-0000-0000-00007D180000}"/>
    <cellStyle name="Percent 2 64 6" xfId="2689" xr:uid="{00000000-0005-0000-0000-00007E180000}"/>
    <cellStyle name="Percent 2 65" xfId="1601" xr:uid="{00000000-0005-0000-0000-00007F180000}"/>
    <cellStyle name="Percent 2 65 2" xfId="1872" xr:uid="{00000000-0005-0000-0000-000080180000}"/>
    <cellStyle name="Percent 2 65 2 2" xfId="2429" xr:uid="{00000000-0005-0000-0000-000081180000}"/>
    <cellStyle name="Percent 2 65 2 2 2" xfId="3337" xr:uid="{00000000-0005-0000-0000-000082180000}"/>
    <cellStyle name="Percent 2 65 2 3" xfId="2827" xr:uid="{00000000-0005-0000-0000-000083180000}"/>
    <cellStyle name="Percent 2 65 3" xfId="2085" xr:uid="{00000000-0005-0000-0000-000084180000}"/>
    <cellStyle name="Percent 2 65 3 2" xfId="3029" xr:uid="{00000000-0005-0000-0000-000085180000}"/>
    <cellStyle name="Percent 2 65 4" xfId="2205" xr:uid="{00000000-0005-0000-0000-000086180000}"/>
    <cellStyle name="Percent 2 65 4 2" xfId="3137" xr:uid="{00000000-0005-0000-0000-000087180000}"/>
    <cellStyle name="Percent 2 65 5" xfId="2694" xr:uid="{00000000-0005-0000-0000-000088180000}"/>
    <cellStyle name="Percent 2 66" xfId="1629" xr:uid="{00000000-0005-0000-0000-000089180000}"/>
    <cellStyle name="Percent 2 66 2" xfId="2045" xr:uid="{00000000-0005-0000-0000-00008A180000}"/>
    <cellStyle name="Percent 2 66 2 2" xfId="2990" xr:uid="{00000000-0005-0000-0000-00008B180000}"/>
    <cellStyle name="Percent 2 66 3" xfId="2231" xr:uid="{00000000-0005-0000-0000-00008C180000}"/>
    <cellStyle name="Percent 2 66 3 2" xfId="3145" xr:uid="{00000000-0005-0000-0000-00008D180000}"/>
    <cellStyle name="Percent 2 66 4" xfId="2580" xr:uid="{00000000-0005-0000-0000-00008E180000}"/>
    <cellStyle name="Percent 2 67" xfId="1758" xr:uid="{00000000-0005-0000-0000-00008F180000}"/>
    <cellStyle name="Percent 2 67 2" xfId="2303" xr:uid="{00000000-0005-0000-0000-000090180000}"/>
    <cellStyle name="Percent 2 67 2 2" xfId="3216" xr:uid="{00000000-0005-0000-0000-000091180000}"/>
    <cellStyle name="Percent 2 67 3" xfId="2713" xr:uid="{00000000-0005-0000-0000-000092180000}"/>
    <cellStyle name="Percent 2 68" xfId="2077" xr:uid="{00000000-0005-0000-0000-000093180000}"/>
    <cellStyle name="Percent 2 68 2" xfId="2420" xr:uid="{00000000-0005-0000-0000-000094180000}"/>
    <cellStyle name="Percent 2 68 2 2" xfId="3329" xr:uid="{00000000-0005-0000-0000-000095180000}"/>
    <cellStyle name="Percent 2 68 3" xfId="3021" xr:uid="{00000000-0005-0000-0000-000096180000}"/>
    <cellStyle name="Percent 2 69" xfId="2447" xr:uid="{00000000-0005-0000-0000-000097180000}"/>
    <cellStyle name="Percent 2 69 2" xfId="3352" xr:uid="{00000000-0005-0000-0000-000098180000}"/>
    <cellStyle name="Percent 2 7" xfId="98" xr:uid="{00000000-0005-0000-0000-000099180000}"/>
    <cellStyle name="Percent 2 7 2" xfId="1487" xr:uid="{00000000-0005-0000-0000-00009A180000}"/>
    <cellStyle name="Percent 2 7 2 2" xfId="2046" xr:uid="{00000000-0005-0000-0000-00009B180000}"/>
    <cellStyle name="Percent 2 7 2 3" xfId="2047" xr:uid="{00000000-0005-0000-0000-00009C180000}"/>
    <cellStyle name="Percent 2 7 2 3 2" xfId="2991" xr:uid="{00000000-0005-0000-0000-00009D180000}"/>
    <cellStyle name="Percent 2 7 3" xfId="1667" xr:uid="{00000000-0005-0000-0000-00009E180000}"/>
    <cellStyle name="Percent 2 7 3 2" xfId="2048" xr:uid="{00000000-0005-0000-0000-00009F180000}"/>
    <cellStyle name="Percent 2 7 3 2 2" xfId="2992" xr:uid="{00000000-0005-0000-0000-0000A0180000}"/>
    <cellStyle name="Percent 2 7 3 3" xfId="2260" xr:uid="{00000000-0005-0000-0000-0000A1180000}"/>
    <cellStyle name="Percent 2 7 3 3 2" xfId="3174" xr:uid="{00000000-0005-0000-0000-0000A2180000}"/>
    <cellStyle name="Percent 2 7 3 4" xfId="2613" xr:uid="{00000000-0005-0000-0000-0000A3180000}"/>
    <cellStyle name="Percent 2 7 4" xfId="1791" xr:uid="{00000000-0005-0000-0000-0000A4180000}"/>
    <cellStyle name="Percent 2 7 4 2" xfId="2371" xr:uid="{00000000-0005-0000-0000-0000A5180000}"/>
    <cellStyle name="Percent 2 7 4 2 2" xfId="3284" xr:uid="{00000000-0005-0000-0000-0000A6180000}"/>
    <cellStyle name="Percent 2 7 4 3" xfId="2746" xr:uid="{00000000-0005-0000-0000-0000A7180000}"/>
    <cellStyle name="Percent 2 7 5" xfId="2156" xr:uid="{00000000-0005-0000-0000-0000A8180000}"/>
    <cellStyle name="Percent 2 7 5 2" xfId="3093" xr:uid="{00000000-0005-0000-0000-0000A9180000}"/>
    <cellStyle name="Percent 2 7 6" xfId="2524" xr:uid="{00000000-0005-0000-0000-0000AA180000}"/>
    <cellStyle name="Percent 2 70" xfId="2126" xr:uid="{00000000-0005-0000-0000-0000AB180000}"/>
    <cellStyle name="Percent 2 70 2" xfId="3065" xr:uid="{00000000-0005-0000-0000-0000AC180000}"/>
    <cellStyle name="Percent 2 71" xfId="2456" xr:uid="{00000000-0005-0000-0000-0000AD180000}"/>
    <cellStyle name="Percent 2 8" xfId="137" xr:uid="{00000000-0005-0000-0000-0000AE180000}"/>
    <cellStyle name="Percent 2 8 2" xfId="1488" xr:uid="{00000000-0005-0000-0000-0000AF180000}"/>
    <cellStyle name="Percent 2 8 3" xfId="1706" xr:uid="{00000000-0005-0000-0000-0000B0180000}"/>
    <cellStyle name="Percent 2 8 3 2" xfId="2049" xr:uid="{00000000-0005-0000-0000-0000B1180000}"/>
    <cellStyle name="Percent 2 8 3 2 2" xfId="2993" xr:uid="{00000000-0005-0000-0000-0000B2180000}"/>
    <cellStyle name="Percent 2 8 3 3" xfId="2342" xr:uid="{00000000-0005-0000-0000-0000B3180000}"/>
    <cellStyle name="Percent 2 8 3 3 2" xfId="3255" xr:uid="{00000000-0005-0000-0000-0000B4180000}"/>
    <cellStyle name="Percent 2 8 3 4" xfId="2652" xr:uid="{00000000-0005-0000-0000-0000B5180000}"/>
    <cellStyle name="Percent 2 8 4" xfId="1830" xr:uid="{00000000-0005-0000-0000-0000B6180000}"/>
    <cellStyle name="Percent 2 8 4 2" xfId="2785" xr:uid="{00000000-0005-0000-0000-0000B7180000}"/>
    <cellStyle name="Percent 2 8 5" xfId="2162" xr:uid="{00000000-0005-0000-0000-0000B8180000}"/>
    <cellStyle name="Percent 2 8 5 2" xfId="3098" xr:uid="{00000000-0005-0000-0000-0000B9180000}"/>
    <cellStyle name="Percent 2 8 6" xfId="2495" xr:uid="{00000000-0005-0000-0000-0000BA180000}"/>
    <cellStyle name="Percent 2 9" xfId="1489" xr:uid="{00000000-0005-0000-0000-0000BB180000}"/>
    <cellStyle name="Percent 2_IM" xfId="1490" xr:uid="{00000000-0005-0000-0000-0000BC180000}"/>
    <cellStyle name="Percent 20" xfId="3369" xr:uid="{00000000-0005-0000-0000-0000BD180000}"/>
    <cellStyle name="Percent 3" xfId="12" xr:uid="{00000000-0005-0000-0000-0000BE180000}"/>
    <cellStyle name="Percent 3 10" xfId="1492" xr:uid="{00000000-0005-0000-0000-0000BF180000}"/>
    <cellStyle name="Percent 3 11" xfId="1493" xr:uid="{00000000-0005-0000-0000-0000C0180000}"/>
    <cellStyle name="Percent 3 12" xfId="1494" xr:uid="{00000000-0005-0000-0000-0000C1180000}"/>
    <cellStyle name="Percent 3 13" xfId="1495" xr:uid="{00000000-0005-0000-0000-0000C2180000}"/>
    <cellStyle name="Percent 3 14" xfId="1496" xr:uid="{00000000-0005-0000-0000-0000C3180000}"/>
    <cellStyle name="Percent 3 15" xfId="1497" xr:uid="{00000000-0005-0000-0000-0000C4180000}"/>
    <cellStyle name="Percent 3 16" xfId="1498" xr:uid="{00000000-0005-0000-0000-0000C5180000}"/>
    <cellStyle name="Percent 3 17" xfId="1499" xr:uid="{00000000-0005-0000-0000-0000C6180000}"/>
    <cellStyle name="Percent 3 18" xfId="1500" xr:uid="{00000000-0005-0000-0000-0000C7180000}"/>
    <cellStyle name="Percent 3 19" xfId="1501" xr:uid="{00000000-0005-0000-0000-0000C8180000}"/>
    <cellStyle name="Percent 3 2" xfId="62" xr:uid="{00000000-0005-0000-0000-0000C9180000}"/>
    <cellStyle name="Percent 3 2 2" xfId="1502" xr:uid="{00000000-0005-0000-0000-0000CA180000}"/>
    <cellStyle name="Percent 3 2 3" xfId="3894" xr:uid="{00000000-0005-0000-0000-0000CB180000}"/>
    <cellStyle name="Percent 3 20" xfId="1503" xr:uid="{00000000-0005-0000-0000-0000CC180000}"/>
    <cellStyle name="Percent 3 21" xfId="1504" xr:uid="{00000000-0005-0000-0000-0000CD180000}"/>
    <cellStyle name="Percent 3 22" xfId="1505" xr:uid="{00000000-0005-0000-0000-0000CE180000}"/>
    <cellStyle name="Percent 3 23" xfId="1506" xr:uid="{00000000-0005-0000-0000-0000CF180000}"/>
    <cellStyle name="Percent 3 24" xfId="1507" xr:uid="{00000000-0005-0000-0000-0000D0180000}"/>
    <cellStyle name="Percent 3 25" xfId="1508" xr:uid="{00000000-0005-0000-0000-0000D1180000}"/>
    <cellStyle name="Percent 3 26" xfId="1509" xr:uid="{00000000-0005-0000-0000-0000D2180000}"/>
    <cellStyle name="Percent 3 27" xfId="1510" xr:uid="{00000000-0005-0000-0000-0000D3180000}"/>
    <cellStyle name="Percent 3 28" xfId="1511" xr:uid="{00000000-0005-0000-0000-0000D4180000}"/>
    <cellStyle name="Percent 3 29" xfId="1512" xr:uid="{00000000-0005-0000-0000-0000D5180000}"/>
    <cellStyle name="Percent 3 3" xfId="1513" xr:uid="{00000000-0005-0000-0000-0000D6180000}"/>
    <cellStyle name="Percent 3 3 2" xfId="3893" xr:uid="{00000000-0005-0000-0000-0000D7180000}"/>
    <cellStyle name="Percent 3 30" xfId="1514" xr:uid="{00000000-0005-0000-0000-0000D8180000}"/>
    <cellStyle name="Percent 3 31" xfId="1515" xr:uid="{00000000-0005-0000-0000-0000D9180000}"/>
    <cellStyle name="Percent 3 32" xfId="1516" xr:uid="{00000000-0005-0000-0000-0000DA180000}"/>
    <cellStyle name="Percent 3 33" xfId="1517" xr:uid="{00000000-0005-0000-0000-0000DB180000}"/>
    <cellStyle name="Percent 3 34" xfId="1518" xr:uid="{00000000-0005-0000-0000-0000DC180000}"/>
    <cellStyle name="Percent 3 35" xfId="1519" xr:uid="{00000000-0005-0000-0000-0000DD180000}"/>
    <cellStyle name="Percent 3 36" xfId="1520" xr:uid="{00000000-0005-0000-0000-0000DE180000}"/>
    <cellStyle name="Percent 3 37" xfId="1521" xr:uid="{00000000-0005-0000-0000-0000DF180000}"/>
    <cellStyle name="Percent 3 38" xfId="1522" xr:uid="{00000000-0005-0000-0000-0000E0180000}"/>
    <cellStyle name="Percent 3 39" xfId="1523" xr:uid="{00000000-0005-0000-0000-0000E1180000}"/>
    <cellStyle name="Percent 3 4" xfId="1524" xr:uid="{00000000-0005-0000-0000-0000E2180000}"/>
    <cellStyle name="Percent 3 40" xfId="1525" xr:uid="{00000000-0005-0000-0000-0000E3180000}"/>
    <cellStyle name="Percent 3 41" xfId="1526" xr:uid="{00000000-0005-0000-0000-0000E4180000}"/>
    <cellStyle name="Percent 3 42" xfId="1527" xr:uid="{00000000-0005-0000-0000-0000E5180000}"/>
    <cellStyle name="Percent 3 43" xfId="1528" xr:uid="{00000000-0005-0000-0000-0000E6180000}"/>
    <cellStyle name="Percent 3 44" xfId="1529" xr:uid="{00000000-0005-0000-0000-0000E7180000}"/>
    <cellStyle name="Percent 3 45" xfId="1530" xr:uid="{00000000-0005-0000-0000-0000E8180000}"/>
    <cellStyle name="Percent 3 46" xfId="1531" xr:uid="{00000000-0005-0000-0000-0000E9180000}"/>
    <cellStyle name="Percent 3 47" xfId="1532" xr:uid="{00000000-0005-0000-0000-0000EA180000}"/>
    <cellStyle name="Percent 3 48" xfId="1533" xr:uid="{00000000-0005-0000-0000-0000EB180000}"/>
    <cellStyle name="Percent 3 49" xfId="1534" xr:uid="{00000000-0005-0000-0000-0000EC180000}"/>
    <cellStyle name="Percent 3 5" xfId="1535" xr:uid="{00000000-0005-0000-0000-0000ED180000}"/>
    <cellStyle name="Percent 3 50" xfId="1536" xr:uid="{00000000-0005-0000-0000-0000EE180000}"/>
    <cellStyle name="Percent 3 51" xfId="1537" xr:uid="{00000000-0005-0000-0000-0000EF180000}"/>
    <cellStyle name="Percent 3 52" xfId="1538" xr:uid="{00000000-0005-0000-0000-0000F0180000}"/>
    <cellStyle name="Percent 3 53" xfId="1539" xr:uid="{00000000-0005-0000-0000-0000F1180000}"/>
    <cellStyle name="Percent 3 54" xfId="1540" xr:uid="{00000000-0005-0000-0000-0000F2180000}"/>
    <cellStyle name="Percent 3 55" xfId="1541" xr:uid="{00000000-0005-0000-0000-0000F3180000}"/>
    <cellStyle name="Percent 3 56" xfId="1542" xr:uid="{00000000-0005-0000-0000-0000F4180000}"/>
    <cellStyle name="Percent 3 57" xfId="1543" xr:uid="{00000000-0005-0000-0000-0000F5180000}"/>
    <cellStyle name="Percent 3 58" xfId="1544" xr:uid="{00000000-0005-0000-0000-0000F6180000}"/>
    <cellStyle name="Percent 3 59" xfId="1545" xr:uid="{00000000-0005-0000-0000-0000F7180000}"/>
    <cellStyle name="Percent 3 6" xfId="1546" xr:uid="{00000000-0005-0000-0000-0000F8180000}"/>
    <cellStyle name="Percent 3 60" xfId="1547" xr:uid="{00000000-0005-0000-0000-0000F9180000}"/>
    <cellStyle name="Percent 3 61" xfId="1548" xr:uid="{00000000-0005-0000-0000-0000FA180000}"/>
    <cellStyle name="Percent 3 62" xfId="1549" xr:uid="{00000000-0005-0000-0000-0000FB180000}"/>
    <cellStyle name="Percent 3 63" xfId="1550" xr:uid="{00000000-0005-0000-0000-0000FC180000}"/>
    <cellStyle name="Percent 3 64" xfId="1551" xr:uid="{00000000-0005-0000-0000-0000FD180000}"/>
    <cellStyle name="Percent 3 65" xfId="1552" xr:uid="{00000000-0005-0000-0000-0000FE180000}"/>
    <cellStyle name="Percent 3 66" xfId="1553" xr:uid="{00000000-0005-0000-0000-0000FF180000}"/>
    <cellStyle name="Percent 3 67" xfId="1554" xr:uid="{00000000-0005-0000-0000-000000190000}"/>
    <cellStyle name="Percent 3 68" xfId="1555" xr:uid="{00000000-0005-0000-0000-000001190000}"/>
    <cellStyle name="Percent 3 69" xfId="1556" xr:uid="{00000000-0005-0000-0000-000002190000}"/>
    <cellStyle name="Percent 3 7" xfId="1557" xr:uid="{00000000-0005-0000-0000-000003190000}"/>
    <cellStyle name="Percent 3 70" xfId="1558" xr:uid="{00000000-0005-0000-0000-000004190000}"/>
    <cellStyle name="Percent 3 71" xfId="1559" xr:uid="{00000000-0005-0000-0000-000005190000}"/>
    <cellStyle name="Percent 3 72" xfId="1560" xr:uid="{00000000-0005-0000-0000-000006190000}"/>
    <cellStyle name="Percent 3 73" xfId="1561" xr:uid="{00000000-0005-0000-0000-000007190000}"/>
    <cellStyle name="Percent 3 74" xfId="1562" xr:uid="{00000000-0005-0000-0000-000008190000}"/>
    <cellStyle name="Percent 3 75" xfId="1563" xr:uid="{00000000-0005-0000-0000-000009190000}"/>
    <cellStyle name="Percent 3 76" xfId="1564" xr:uid="{00000000-0005-0000-0000-00000A190000}"/>
    <cellStyle name="Percent 3 77" xfId="1565" xr:uid="{00000000-0005-0000-0000-00000B190000}"/>
    <cellStyle name="Percent 3 78" xfId="1566" xr:uid="{00000000-0005-0000-0000-00000C190000}"/>
    <cellStyle name="Percent 3 79" xfId="1567" xr:uid="{00000000-0005-0000-0000-00000D190000}"/>
    <cellStyle name="Percent 3 8" xfId="1568" xr:uid="{00000000-0005-0000-0000-00000E190000}"/>
    <cellStyle name="Percent 3 80" xfId="1569" xr:uid="{00000000-0005-0000-0000-00000F190000}"/>
    <cellStyle name="Percent 3 81" xfId="1491" xr:uid="{00000000-0005-0000-0000-000010190000}"/>
    <cellStyle name="Percent 3 82" xfId="1630" xr:uid="{00000000-0005-0000-0000-000011190000}"/>
    <cellStyle name="Percent 3 9" xfId="1570" xr:uid="{00000000-0005-0000-0000-000012190000}"/>
    <cellStyle name="Percent 4" xfId="58" xr:uid="{00000000-0005-0000-0000-000013190000}"/>
    <cellStyle name="Percent 4 10" xfId="2109" xr:uid="{00000000-0005-0000-0000-000014190000}"/>
    <cellStyle name="Percent 4 10 2" xfId="3050" xr:uid="{00000000-0005-0000-0000-000015190000}"/>
    <cellStyle name="Percent 4 11" xfId="2460" xr:uid="{00000000-0005-0000-0000-000016190000}"/>
    <cellStyle name="Percent 4 12" xfId="3378" xr:uid="{00000000-0005-0000-0000-000017190000}"/>
    <cellStyle name="Percent 4 2" xfId="82" xr:uid="{00000000-0005-0000-0000-000018190000}"/>
    <cellStyle name="Percent 4 2 2" xfId="121" xr:uid="{00000000-0005-0000-0000-000019190000}"/>
    <cellStyle name="Percent 4 2 2 2" xfId="1690" xr:uid="{00000000-0005-0000-0000-00001A190000}"/>
    <cellStyle name="Percent 4 2 2 2 2" xfId="2050" xr:uid="{00000000-0005-0000-0000-00001B190000}"/>
    <cellStyle name="Percent 4 2 2 2 2 2" xfId="2994" xr:uid="{00000000-0005-0000-0000-00001C190000}"/>
    <cellStyle name="Percent 4 2 2 2 3" xfId="2283" xr:uid="{00000000-0005-0000-0000-00001D190000}"/>
    <cellStyle name="Percent 4 2 2 2 3 2" xfId="3197" xr:uid="{00000000-0005-0000-0000-00001E190000}"/>
    <cellStyle name="Percent 4 2 2 2 4" xfId="2636" xr:uid="{00000000-0005-0000-0000-00001F190000}"/>
    <cellStyle name="Percent 4 2 2 3" xfId="1814" xr:uid="{00000000-0005-0000-0000-000020190000}"/>
    <cellStyle name="Percent 4 2 2 3 2" xfId="2051" xr:uid="{00000000-0005-0000-0000-000021190000}"/>
    <cellStyle name="Percent 4 2 2 3 2 2" xfId="2995" xr:uid="{00000000-0005-0000-0000-000022190000}"/>
    <cellStyle name="Percent 4 2 2 3 3" xfId="2394" xr:uid="{00000000-0005-0000-0000-000023190000}"/>
    <cellStyle name="Percent 4 2 2 3 3 2" xfId="3307" xr:uid="{00000000-0005-0000-0000-000024190000}"/>
    <cellStyle name="Percent 4 2 2 3 4" xfId="2769" xr:uid="{00000000-0005-0000-0000-000025190000}"/>
    <cellStyle name="Percent 4 2 2 4" xfId="2052" xr:uid="{00000000-0005-0000-0000-000026190000}"/>
    <cellStyle name="Percent 4 2 2 4 2" xfId="2996" xr:uid="{00000000-0005-0000-0000-000027190000}"/>
    <cellStyle name="Percent 4 2 2 5" xfId="2187" xr:uid="{00000000-0005-0000-0000-000028190000}"/>
    <cellStyle name="Percent 4 2 2 5 2" xfId="3121" xr:uid="{00000000-0005-0000-0000-000029190000}"/>
    <cellStyle name="Percent 4 2 2 6" xfId="2547" xr:uid="{00000000-0005-0000-0000-00002A190000}"/>
    <cellStyle name="Percent 4 2 3" xfId="147" xr:uid="{00000000-0005-0000-0000-00002B190000}"/>
    <cellStyle name="Percent 4 2 3 2" xfId="1716" xr:uid="{00000000-0005-0000-0000-00002C190000}"/>
    <cellStyle name="Percent 4 2 3 2 2" xfId="2053" xr:uid="{00000000-0005-0000-0000-00002D190000}"/>
    <cellStyle name="Percent 4 2 3 2 2 2" xfId="2997" xr:uid="{00000000-0005-0000-0000-00002E190000}"/>
    <cellStyle name="Percent 4 2 3 2 3" xfId="2355" xr:uid="{00000000-0005-0000-0000-00002F190000}"/>
    <cellStyle name="Percent 4 2 3 2 3 2" xfId="3268" xr:uid="{00000000-0005-0000-0000-000030190000}"/>
    <cellStyle name="Percent 4 2 3 2 4" xfId="2662" xr:uid="{00000000-0005-0000-0000-000031190000}"/>
    <cellStyle name="Percent 4 2 3 3" xfId="1840" xr:uid="{00000000-0005-0000-0000-000032190000}"/>
    <cellStyle name="Percent 4 2 3 3 2" xfId="2795" xr:uid="{00000000-0005-0000-0000-000033190000}"/>
    <cellStyle name="Percent 4 2 3 4" xfId="2244" xr:uid="{00000000-0005-0000-0000-000034190000}"/>
    <cellStyle name="Percent 4 2 3 4 2" xfId="3158" xr:uid="{00000000-0005-0000-0000-000035190000}"/>
    <cellStyle name="Percent 4 2 3 5" xfId="2508" xr:uid="{00000000-0005-0000-0000-000036190000}"/>
    <cellStyle name="Percent 4 2 4" xfId="1652" xr:uid="{00000000-0005-0000-0000-000037190000}"/>
    <cellStyle name="Percent 4 2 4 2" xfId="2054" xr:uid="{00000000-0005-0000-0000-000038190000}"/>
    <cellStyle name="Percent 4 2 4 2 2" xfId="2998" xr:uid="{00000000-0005-0000-0000-000039190000}"/>
    <cellStyle name="Percent 4 2 4 3" xfId="2326" xr:uid="{00000000-0005-0000-0000-00003A190000}"/>
    <cellStyle name="Percent 4 2 4 3 2" xfId="3239" xr:uid="{00000000-0005-0000-0000-00003B190000}"/>
    <cellStyle name="Percent 4 2 4 4" xfId="2598" xr:uid="{00000000-0005-0000-0000-00003C190000}"/>
    <cellStyle name="Percent 4 2 5" xfId="1776" xr:uid="{00000000-0005-0000-0000-00003D190000}"/>
    <cellStyle name="Percent 4 2 5 2" xfId="2731" xr:uid="{00000000-0005-0000-0000-00003E190000}"/>
    <cellStyle name="Percent 4 2 6" xfId="2157" xr:uid="{00000000-0005-0000-0000-00003F190000}"/>
    <cellStyle name="Percent 4 2 6 2" xfId="3094" xr:uid="{00000000-0005-0000-0000-000040190000}"/>
    <cellStyle name="Percent 4 2 7" xfId="2479" xr:uid="{00000000-0005-0000-0000-000041190000}"/>
    <cellStyle name="Percent 4 2 8" xfId="3895" xr:uid="{00000000-0005-0000-0000-000042190000}"/>
    <cellStyle name="Percent 4 3" xfId="92" xr:uid="{00000000-0005-0000-0000-000043190000}"/>
    <cellStyle name="Percent 4 3 2" xfId="131" xr:uid="{00000000-0005-0000-0000-000044190000}"/>
    <cellStyle name="Percent 4 3 2 2" xfId="1700" xr:uid="{00000000-0005-0000-0000-000045190000}"/>
    <cellStyle name="Percent 4 3 2 2 2" xfId="2055" xr:uid="{00000000-0005-0000-0000-000046190000}"/>
    <cellStyle name="Percent 4 3 2 2 2 2" xfId="2999" xr:uid="{00000000-0005-0000-0000-000047190000}"/>
    <cellStyle name="Percent 4 3 2 2 3" xfId="2293" xr:uid="{00000000-0005-0000-0000-000048190000}"/>
    <cellStyle name="Percent 4 3 2 2 3 2" xfId="3207" xr:uid="{00000000-0005-0000-0000-000049190000}"/>
    <cellStyle name="Percent 4 3 2 2 4" xfId="2646" xr:uid="{00000000-0005-0000-0000-00004A190000}"/>
    <cellStyle name="Percent 4 3 2 3" xfId="1824" xr:uid="{00000000-0005-0000-0000-00004B190000}"/>
    <cellStyle name="Percent 4 3 2 3 2" xfId="2056" xr:uid="{00000000-0005-0000-0000-00004C190000}"/>
    <cellStyle name="Percent 4 3 2 3 2 2" xfId="3000" xr:uid="{00000000-0005-0000-0000-00004D190000}"/>
    <cellStyle name="Percent 4 3 2 3 3" xfId="2404" xr:uid="{00000000-0005-0000-0000-00004E190000}"/>
    <cellStyle name="Percent 4 3 2 3 3 2" xfId="3317" xr:uid="{00000000-0005-0000-0000-00004F190000}"/>
    <cellStyle name="Percent 4 3 2 3 4" xfId="2779" xr:uid="{00000000-0005-0000-0000-000050190000}"/>
    <cellStyle name="Percent 4 3 2 4" xfId="2057" xr:uid="{00000000-0005-0000-0000-000051190000}"/>
    <cellStyle name="Percent 4 3 2 4 2" xfId="3001" xr:uid="{00000000-0005-0000-0000-000052190000}"/>
    <cellStyle name="Percent 4 3 2 5" xfId="2198" xr:uid="{00000000-0005-0000-0000-000053190000}"/>
    <cellStyle name="Percent 4 3 2 5 2" xfId="3131" xr:uid="{00000000-0005-0000-0000-000054190000}"/>
    <cellStyle name="Percent 4 3 2 6" xfId="2557" xr:uid="{00000000-0005-0000-0000-000055190000}"/>
    <cellStyle name="Percent 4 3 3" xfId="157" xr:uid="{00000000-0005-0000-0000-000056190000}"/>
    <cellStyle name="Percent 4 3 3 2" xfId="1726" xr:uid="{00000000-0005-0000-0000-000057190000}"/>
    <cellStyle name="Percent 4 3 3 2 2" xfId="2058" xr:uid="{00000000-0005-0000-0000-000058190000}"/>
    <cellStyle name="Percent 4 3 3 2 2 2" xfId="3002" xr:uid="{00000000-0005-0000-0000-000059190000}"/>
    <cellStyle name="Percent 4 3 3 2 3" xfId="2365" xr:uid="{00000000-0005-0000-0000-00005A190000}"/>
    <cellStyle name="Percent 4 3 3 2 3 2" xfId="3278" xr:uid="{00000000-0005-0000-0000-00005B190000}"/>
    <cellStyle name="Percent 4 3 3 2 4" xfId="2672" xr:uid="{00000000-0005-0000-0000-00005C190000}"/>
    <cellStyle name="Percent 4 3 3 3" xfId="1850" xr:uid="{00000000-0005-0000-0000-00005D190000}"/>
    <cellStyle name="Percent 4 3 3 3 2" xfId="2805" xr:uid="{00000000-0005-0000-0000-00005E190000}"/>
    <cellStyle name="Percent 4 3 3 4" xfId="2254" xr:uid="{00000000-0005-0000-0000-00005F190000}"/>
    <cellStyle name="Percent 4 3 3 4 2" xfId="3168" xr:uid="{00000000-0005-0000-0000-000060190000}"/>
    <cellStyle name="Percent 4 3 3 5" xfId="2518" xr:uid="{00000000-0005-0000-0000-000061190000}"/>
    <cellStyle name="Percent 4 3 4" xfId="1661" xr:uid="{00000000-0005-0000-0000-000062190000}"/>
    <cellStyle name="Percent 4 3 4 2" xfId="2059" xr:uid="{00000000-0005-0000-0000-000063190000}"/>
    <cellStyle name="Percent 4 3 4 2 2" xfId="3003" xr:uid="{00000000-0005-0000-0000-000064190000}"/>
    <cellStyle name="Percent 4 3 4 3" xfId="2336" xr:uid="{00000000-0005-0000-0000-000065190000}"/>
    <cellStyle name="Percent 4 3 4 3 2" xfId="3249" xr:uid="{00000000-0005-0000-0000-000066190000}"/>
    <cellStyle name="Percent 4 3 4 4" xfId="2607" xr:uid="{00000000-0005-0000-0000-000067190000}"/>
    <cellStyle name="Percent 4 3 5" xfId="1785" xr:uid="{00000000-0005-0000-0000-000068190000}"/>
    <cellStyle name="Percent 4 3 5 2" xfId="2740" xr:uid="{00000000-0005-0000-0000-000069190000}"/>
    <cellStyle name="Percent 4 3 6" xfId="2158" xr:uid="{00000000-0005-0000-0000-00006A190000}"/>
    <cellStyle name="Percent 4 3 6 2" xfId="3095" xr:uid="{00000000-0005-0000-0000-00006B190000}"/>
    <cellStyle name="Percent 4 3 7" xfId="2489" xr:uid="{00000000-0005-0000-0000-00006C190000}"/>
    <cellStyle name="Percent 4 4" xfId="112" xr:uid="{00000000-0005-0000-0000-00006D190000}"/>
    <cellStyle name="Percent 4 4 2" xfId="167" xr:uid="{00000000-0005-0000-0000-00006E190000}"/>
    <cellStyle name="Percent 4 4 2 2" xfId="1736" xr:uid="{00000000-0005-0000-0000-00006F190000}"/>
    <cellStyle name="Percent 4 4 2 2 2" xfId="2060" xr:uid="{00000000-0005-0000-0000-000070190000}"/>
    <cellStyle name="Percent 4 4 2 2 2 2" xfId="3004" xr:uid="{00000000-0005-0000-0000-000071190000}"/>
    <cellStyle name="Percent 4 4 2 2 3" xfId="2385" xr:uid="{00000000-0005-0000-0000-000072190000}"/>
    <cellStyle name="Percent 4 4 2 2 3 2" xfId="3298" xr:uid="{00000000-0005-0000-0000-000073190000}"/>
    <cellStyle name="Percent 4 4 2 2 4" xfId="2682" xr:uid="{00000000-0005-0000-0000-000074190000}"/>
    <cellStyle name="Percent 4 4 2 3" xfId="1860" xr:uid="{00000000-0005-0000-0000-000075190000}"/>
    <cellStyle name="Percent 4 4 2 3 2" xfId="2815" xr:uid="{00000000-0005-0000-0000-000076190000}"/>
    <cellStyle name="Percent 4 4 2 4" xfId="2177" xr:uid="{00000000-0005-0000-0000-000077190000}"/>
    <cellStyle name="Percent 4 4 2 4 2" xfId="3112" xr:uid="{00000000-0005-0000-0000-000078190000}"/>
    <cellStyle name="Percent 4 4 2 5" xfId="2538" xr:uid="{00000000-0005-0000-0000-000079190000}"/>
    <cellStyle name="Percent 4 4 3" xfId="1681" xr:uid="{00000000-0005-0000-0000-00007A190000}"/>
    <cellStyle name="Percent 4 4 3 2" xfId="2061" xr:uid="{00000000-0005-0000-0000-00007B190000}"/>
    <cellStyle name="Percent 4 4 3 2 2" xfId="3005" xr:uid="{00000000-0005-0000-0000-00007C190000}"/>
    <cellStyle name="Percent 4 4 3 3" xfId="2274" xr:uid="{00000000-0005-0000-0000-00007D190000}"/>
    <cellStyle name="Percent 4 4 3 3 2" xfId="3188" xr:uid="{00000000-0005-0000-0000-00007E190000}"/>
    <cellStyle name="Percent 4 4 3 4" xfId="2627" xr:uid="{00000000-0005-0000-0000-00007F190000}"/>
    <cellStyle name="Percent 4 4 4" xfId="1805" xr:uid="{00000000-0005-0000-0000-000080190000}"/>
    <cellStyle name="Percent 4 4 4 2" xfId="2317" xr:uid="{00000000-0005-0000-0000-000081190000}"/>
    <cellStyle name="Percent 4 4 4 2 2" xfId="3230" xr:uid="{00000000-0005-0000-0000-000082190000}"/>
    <cellStyle name="Percent 4 4 4 3" xfId="2760" xr:uid="{00000000-0005-0000-0000-000083190000}"/>
    <cellStyle name="Percent 4 4 5" xfId="2159" xr:uid="{00000000-0005-0000-0000-000084190000}"/>
    <cellStyle name="Percent 4 4 5 2" xfId="3096" xr:uid="{00000000-0005-0000-0000-000085190000}"/>
    <cellStyle name="Percent 4 4 6" xfId="2470" xr:uid="{00000000-0005-0000-0000-000086190000}"/>
    <cellStyle name="Percent 4 5" xfId="102" xr:uid="{00000000-0005-0000-0000-000087190000}"/>
    <cellStyle name="Percent 4 5 2" xfId="1671" xr:uid="{00000000-0005-0000-0000-000088190000}"/>
    <cellStyle name="Percent 4 5 2 2" xfId="2062" xr:uid="{00000000-0005-0000-0000-000089190000}"/>
    <cellStyle name="Percent 4 5 2 2 2" xfId="3006" xr:uid="{00000000-0005-0000-0000-00008A190000}"/>
    <cellStyle name="Percent 4 5 2 3" xfId="2264" xr:uid="{00000000-0005-0000-0000-00008B190000}"/>
    <cellStyle name="Percent 4 5 2 3 2" xfId="3178" xr:uid="{00000000-0005-0000-0000-00008C190000}"/>
    <cellStyle name="Percent 4 5 2 4" xfId="2617" xr:uid="{00000000-0005-0000-0000-00008D190000}"/>
    <cellStyle name="Percent 4 5 3" xfId="1795" xr:uid="{00000000-0005-0000-0000-00008E190000}"/>
    <cellStyle name="Percent 4 5 3 2" xfId="2063" xr:uid="{00000000-0005-0000-0000-00008F190000}"/>
    <cellStyle name="Percent 4 5 3 2 2" xfId="3007" xr:uid="{00000000-0005-0000-0000-000090190000}"/>
    <cellStyle name="Percent 4 5 3 3" xfId="2375" xr:uid="{00000000-0005-0000-0000-000091190000}"/>
    <cellStyle name="Percent 4 5 3 3 2" xfId="3288" xr:uid="{00000000-0005-0000-0000-000092190000}"/>
    <cellStyle name="Percent 4 5 3 4" xfId="2750" xr:uid="{00000000-0005-0000-0000-000093190000}"/>
    <cellStyle name="Percent 4 5 4" xfId="2064" xr:uid="{00000000-0005-0000-0000-000094190000}"/>
    <cellStyle name="Percent 4 5 4 2" xfId="3008" xr:uid="{00000000-0005-0000-0000-000095190000}"/>
    <cellStyle name="Percent 4 5 5" xfId="2166" xr:uid="{00000000-0005-0000-0000-000096190000}"/>
    <cellStyle name="Percent 4 5 5 2" xfId="3102" xr:uid="{00000000-0005-0000-0000-000097190000}"/>
    <cellStyle name="Percent 4 5 6" xfId="2528" xr:uid="{00000000-0005-0000-0000-000098190000}"/>
    <cellStyle name="Percent 4 6" xfId="71" xr:uid="{00000000-0005-0000-0000-000099190000}"/>
    <cellStyle name="Percent 4 6 2" xfId="1643" xr:uid="{00000000-0005-0000-0000-00009A190000}"/>
    <cellStyle name="Percent 4 6 2 2" xfId="2065" xr:uid="{00000000-0005-0000-0000-00009B190000}"/>
    <cellStyle name="Percent 4 6 2 2 2" xfId="3009" xr:uid="{00000000-0005-0000-0000-00009C190000}"/>
    <cellStyle name="Percent 4 6 2 3" xfId="2346" xr:uid="{00000000-0005-0000-0000-00009D190000}"/>
    <cellStyle name="Percent 4 6 2 3 2" xfId="3259" xr:uid="{00000000-0005-0000-0000-00009E190000}"/>
    <cellStyle name="Percent 4 6 2 4" xfId="2589" xr:uid="{00000000-0005-0000-0000-00009F190000}"/>
    <cellStyle name="Percent 4 6 3" xfId="1767" xr:uid="{00000000-0005-0000-0000-0000A0190000}"/>
    <cellStyle name="Percent 4 6 3 2" xfId="2722" xr:uid="{00000000-0005-0000-0000-0000A1190000}"/>
    <cellStyle name="Percent 4 6 4" xfId="2226" xr:uid="{00000000-0005-0000-0000-0000A2190000}"/>
    <cellStyle name="Percent 4 6 5" xfId="2499" xr:uid="{00000000-0005-0000-0000-0000A3190000}"/>
    <cellStyle name="Percent 4 7" xfId="1571" xr:uid="{00000000-0005-0000-0000-0000A4190000}"/>
    <cellStyle name="Percent 4 7 2" xfId="2235" xr:uid="{00000000-0005-0000-0000-0000A5190000}"/>
    <cellStyle name="Percent 4 7 2 2" xfId="3149" xr:uid="{00000000-0005-0000-0000-0000A6190000}"/>
    <cellStyle name="Percent 4 8" xfId="1638" xr:uid="{00000000-0005-0000-0000-0000A7190000}"/>
    <cellStyle name="Percent 4 8 2" xfId="2307" xr:uid="{00000000-0005-0000-0000-0000A8190000}"/>
    <cellStyle name="Percent 4 8 2 2" xfId="3220" xr:uid="{00000000-0005-0000-0000-0000A9190000}"/>
    <cellStyle name="Percent 4 9" xfId="2066" xr:uid="{00000000-0005-0000-0000-0000AA190000}"/>
    <cellStyle name="Percent 4 9 2" xfId="3010" xr:uid="{00000000-0005-0000-0000-0000AB190000}"/>
    <cellStyle name="Percent 5" xfId="65" xr:uid="{00000000-0005-0000-0000-0000AC190000}"/>
    <cellStyle name="Percent 5 2" xfId="68" xr:uid="{00000000-0005-0000-0000-0000AD190000}"/>
    <cellStyle name="Percent 5 2 2" xfId="1764" xr:uid="{00000000-0005-0000-0000-0000AE190000}"/>
    <cellStyle name="Percent 5 2 2 2" xfId="2067" xr:uid="{00000000-0005-0000-0000-0000AF190000}"/>
    <cellStyle name="Percent 5 2 2 2 2" xfId="3011" xr:uid="{00000000-0005-0000-0000-0000B0190000}"/>
    <cellStyle name="Percent 5 2 2 3" xfId="2444" xr:uid="{00000000-0005-0000-0000-0000B1190000}"/>
    <cellStyle name="Percent 5 2 2 3 2" xfId="3349" xr:uid="{00000000-0005-0000-0000-0000B2190000}"/>
    <cellStyle name="Percent 5 2 2 4" xfId="2719" xr:uid="{00000000-0005-0000-0000-0000B3190000}"/>
    <cellStyle name="Percent 5 2 3" xfId="2068" xr:uid="{00000000-0005-0000-0000-0000B4190000}"/>
    <cellStyle name="Percent 5 2 3 2" xfId="3012" xr:uid="{00000000-0005-0000-0000-0000B5190000}"/>
    <cellStyle name="Percent 5 2 4" xfId="2227" xr:uid="{00000000-0005-0000-0000-0000B6190000}"/>
    <cellStyle name="Percent 5 2 5" xfId="2586" xr:uid="{00000000-0005-0000-0000-0000B7190000}"/>
    <cellStyle name="Percent 5 3" xfId="1572" xr:uid="{00000000-0005-0000-0000-0000B8190000}"/>
    <cellStyle name="Percent 5 3 2" xfId="2300" xr:uid="{00000000-0005-0000-0000-0000B9190000}"/>
    <cellStyle name="Percent 5 3 2 2" xfId="3214" xr:uid="{00000000-0005-0000-0000-0000BA190000}"/>
    <cellStyle name="Percent 5 4" xfId="1640" xr:uid="{00000000-0005-0000-0000-0000BB190000}"/>
    <cellStyle name="Percent 5 4 2" xfId="2069" xr:uid="{00000000-0005-0000-0000-0000BC190000}"/>
    <cellStyle name="Percent 5 4 2 2" xfId="3013" xr:uid="{00000000-0005-0000-0000-0000BD190000}"/>
    <cellStyle name="Percent 5 4 3" xfId="2411" xr:uid="{00000000-0005-0000-0000-0000BE190000}"/>
    <cellStyle name="Percent 5 4 3 2" xfId="3324" xr:uid="{00000000-0005-0000-0000-0000BF190000}"/>
    <cellStyle name="Percent 5 4 4" xfId="2583" xr:uid="{00000000-0005-0000-0000-0000C0190000}"/>
    <cellStyle name="Percent 5 5" xfId="1761" xr:uid="{00000000-0005-0000-0000-0000C1190000}"/>
    <cellStyle name="Percent 5 5 2" xfId="2441" xr:uid="{00000000-0005-0000-0000-0000C2190000}"/>
    <cellStyle name="Percent 5 5 2 2" xfId="3346" xr:uid="{00000000-0005-0000-0000-0000C3190000}"/>
    <cellStyle name="Percent 5 5 3" xfId="2716" xr:uid="{00000000-0005-0000-0000-0000C4190000}"/>
    <cellStyle name="Percent 5 6" xfId="2110" xr:uid="{00000000-0005-0000-0000-0000C5190000}"/>
    <cellStyle name="Percent 5 6 2" xfId="3051" xr:uid="{00000000-0005-0000-0000-0000C6190000}"/>
    <cellStyle name="Percent 5 7" xfId="2564" xr:uid="{00000000-0005-0000-0000-0000C7190000}"/>
    <cellStyle name="Percent 5 8" xfId="5360" xr:uid="{00000000-0005-0000-0000-0000C8190000}"/>
    <cellStyle name="Percent 6" xfId="1573" xr:uid="{00000000-0005-0000-0000-0000C9190000}"/>
    <cellStyle name="Percent 6 2" xfId="1613" xr:uid="{00000000-0005-0000-0000-0000CA190000}"/>
    <cellStyle name="Percent 6 2 2" xfId="1881" xr:uid="{00000000-0005-0000-0000-0000CB190000}"/>
    <cellStyle name="Percent 6 2 2 2" xfId="2070" xr:uid="{00000000-0005-0000-0000-0000CC190000}"/>
    <cellStyle name="Percent 6 2 2 2 2" xfId="3014" xr:uid="{00000000-0005-0000-0000-0000CD190000}"/>
    <cellStyle name="Percent 6 2 2 3" xfId="2836" xr:uid="{00000000-0005-0000-0000-0000CE190000}"/>
    <cellStyle name="Percent 6 2 3" xfId="2071" xr:uid="{00000000-0005-0000-0000-0000CF190000}"/>
    <cellStyle name="Percent 6 2 3 2" xfId="3015" xr:uid="{00000000-0005-0000-0000-0000D0190000}"/>
    <cellStyle name="Percent 6 2 4" xfId="2228" xr:uid="{00000000-0005-0000-0000-0000D1190000}"/>
    <cellStyle name="Percent 6 2 5" xfId="2703" xr:uid="{00000000-0005-0000-0000-0000D2190000}"/>
    <cellStyle name="Percent 6 3" xfId="1749" xr:uid="{00000000-0005-0000-0000-0000D3190000}"/>
    <cellStyle name="Percent 6 3 2" xfId="2414" xr:uid="{00000000-0005-0000-0000-0000D4190000}"/>
    <cellStyle name="Percent 6 3 2 2" xfId="3327" xr:uid="{00000000-0005-0000-0000-0000D5190000}"/>
    <cellStyle name="Percent 6 4" xfId="2072" xr:uid="{00000000-0005-0000-0000-0000D6190000}"/>
    <cellStyle name="Percent 6 4 2" xfId="3016" xr:uid="{00000000-0005-0000-0000-0000D7190000}"/>
    <cellStyle name="Percent 6 5" xfId="2111" xr:uid="{00000000-0005-0000-0000-0000D8190000}"/>
    <cellStyle name="Percent 6 5 2" xfId="3052" xr:uid="{00000000-0005-0000-0000-0000D9190000}"/>
    <cellStyle name="Percent 6 6" xfId="2567" xr:uid="{00000000-0005-0000-0000-0000DA190000}"/>
    <cellStyle name="Percent 6 7" xfId="3896" xr:uid="{00000000-0005-0000-0000-0000DB190000}"/>
    <cellStyle name="Percent 7" xfId="1574" xr:uid="{00000000-0005-0000-0000-0000DC190000}"/>
    <cellStyle name="Percent 7 2" xfId="1575" xr:uid="{00000000-0005-0000-0000-0000DD190000}"/>
    <cellStyle name="Percent 7 3" xfId="1576" xr:uid="{00000000-0005-0000-0000-0000DE190000}"/>
    <cellStyle name="Percent 7 4" xfId="1616" xr:uid="{00000000-0005-0000-0000-0000DF190000}"/>
    <cellStyle name="Percent 7 4 2" xfId="1884" xr:uid="{00000000-0005-0000-0000-0000E0190000}"/>
    <cellStyle name="Percent 7 4 2 2" xfId="2839" xr:uid="{00000000-0005-0000-0000-0000E1190000}"/>
    <cellStyle name="Percent 7 4 3" xfId="2706" xr:uid="{00000000-0005-0000-0000-0000E2190000}"/>
    <cellStyle name="Percent 7 5" xfId="1750" xr:uid="{00000000-0005-0000-0000-0000E3190000}"/>
    <cellStyle name="Percent 7 6" xfId="2570" xr:uid="{00000000-0005-0000-0000-0000E4190000}"/>
    <cellStyle name="Percent 7 7" xfId="3897" xr:uid="{00000000-0005-0000-0000-0000E5190000}"/>
    <cellStyle name="Percent 8" xfId="1577" xr:uid="{00000000-0005-0000-0000-0000E6190000}"/>
    <cellStyle name="Percent 8 2" xfId="1751" xr:uid="{00000000-0005-0000-0000-0000E7190000}"/>
    <cellStyle name="Percent 8 3" xfId="2573" xr:uid="{00000000-0005-0000-0000-0000E8190000}"/>
    <cellStyle name="Percent 8 4" xfId="1621" xr:uid="{00000000-0005-0000-0000-0000E9190000}"/>
    <cellStyle name="Percent 9" xfId="1578" xr:uid="{00000000-0005-0000-0000-0000EA190000}"/>
    <cellStyle name="Porcentaje" xfId="1579" xr:uid="{00000000-0005-0000-0000-0000EB190000}"/>
    <cellStyle name="RM" xfId="1580" xr:uid="{00000000-0005-0000-0000-0000EC190000}"/>
    <cellStyle name="Sheet Title" xfId="54" xr:uid="{00000000-0005-0000-0000-0000ED190000}"/>
    <cellStyle name="Style 1" xfId="1581" xr:uid="{00000000-0005-0000-0000-0000EE190000}"/>
    <cellStyle name="Style 2" xfId="1582" xr:uid="{00000000-0005-0000-0000-0000EF190000}"/>
    <cellStyle name="Style 2 2" xfId="4821" xr:uid="{00000000-0005-0000-0000-0000F0190000}"/>
    <cellStyle name="Style 2 2 2" xfId="6130" xr:uid="{00000000-0005-0000-0000-0000F1190000}"/>
    <cellStyle name="Style 3" xfId="1583" xr:uid="{00000000-0005-0000-0000-0000F2190000}"/>
    <cellStyle name="Style 63" xfId="1584" xr:uid="{00000000-0005-0000-0000-0000F3190000}"/>
    <cellStyle name="Style 72" xfId="1585" xr:uid="{00000000-0005-0000-0000-0000F4190000}"/>
    <cellStyle name="Title 2" xfId="3898" xr:uid="{00000000-0005-0000-0000-0000F5190000}"/>
    <cellStyle name="Title 2 2" xfId="3899" xr:uid="{00000000-0005-0000-0000-0000F6190000}"/>
    <cellStyle name="Title 2 3" xfId="3900" xr:uid="{00000000-0005-0000-0000-0000F7190000}"/>
    <cellStyle name="Title 2 4" xfId="3901" xr:uid="{00000000-0005-0000-0000-0000F8190000}"/>
    <cellStyle name="Title 2 4 2" xfId="4218" xr:uid="{00000000-0005-0000-0000-0000F9190000}"/>
    <cellStyle name="Title 2_Master Fund" xfId="3902" xr:uid="{00000000-0005-0000-0000-0000FA190000}"/>
    <cellStyle name="Title 3" xfId="3903" xr:uid="{00000000-0005-0000-0000-0000FB190000}"/>
    <cellStyle name="Title 3 2" xfId="3904" xr:uid="{00000000-0005-0000-0000-0000FC190000}"/>
    <cellStyle name="Title 3 2 2" xfId="4219" xr:uid="{00000000-0005-0000-0000-0000FD190000}"/>
    <cellStyle name="Title 3_Master Fund" xfId="3905" xr:uid="{00000000-0005-0000-0000-0000FE190000}"/>
    <cellStyle name="Title 4" xfId="3906" xr:uid="{00000000-0005-0000-0000-0000FF190000}"/>
    <cellStyle name="Title 4 2" xfId="3907" xr:uid="{00000000-0005-0000-0000-0000001A0000}"/>
    <cellStyle name="Title 4 2 2" xfId="4221" xr:uid="{00000000-0005-0000-0000-0000011A0000}"/>
    <cellStyle name="Title 4 3" xfId="4220" xr:uid="{00000000-0005-0000-0000-0000021A0000}"/>
    <cellStyle name="Title 5" xfId="3908" xr:uid="{00000000-0005-0000-0000-0000031A0000}"/>
    <cellStyle name="Title 5 2" xfId="4222" xr:uid="{00000000-0005-0000-0000-0000041A0000}"/>
    <cellStyle name="Title 6" xfId="3909" xr:uid="{00000000-0005-0000-0000-0000051A0000}"/>
    <cellStyle name="Title 7" xfId="3910" xr:uid="{00000000-0005-0000-0000-0000061A0000}"/>
    <cellStyle name="Title 7 2" xfId="4223" xr:uid="{00000000-0005-0000-0000-0000071A0000}"/>
    <cellStyle name="Title 8" xfId="3911" xr:uid="{00000000-0005-0000-0000-0000081A0000}"/>
    <cellStyle name="Title 9" xfId="3912" xr:uid="{00000000-0005-0000-0000-0000091A0000}"/>
    <cellStyle name="Total 2" xfId="55" xr:uid="{00000000-0005-0000-0000-00000A1A0000}"/>
    <cellStyle name="Total 2 2" xfId="1636" xr:uid="{00000000-0005-0000-0000-00000B1A0000}"/>
    <cellStyle name="Total 2 2 2" xfId="3365" xr:uid="{00000000-0005-0000-0000-00000C1A0000}"/>
    <cellStyle name="Total 2 2 2 2" xfId="4224" xr:uid="{00000000-0005-0000-0000-00000D1A0000}"/>
    <cellStyle name="Total 2 2 2 2 2" xfId="5456" xr:uid="{00000000-0005-0000-0000-00000E1A0000}"/>
    <cellStyle name="Total 2 2 2 3" xfId="5383" xr:uid="{00000000-0005-0000-0000-00000F1A0000}"/>
    <cellStyle name="Total 2 2 2 3 2" xfId="6686" xr:uid="{00000000-0005-0000-0000-0000101A0000}"/>
    <cellStyle name="Total 2 2 2 4" xfId="5483" xr:uid="{00000000-0005-0000-0000-0000111A0000}"/>
    <cellStyle name="Total 2 2 3" xfId="3915" xr:uid="{00000000-0005-0000-0000-0000121A0000}"/>
    <cellStyle name="Total 2 2 3 2" xfId="5444" xr:uid="{00000000-0005-0000-0000-0000131A0000}"/>
    <cellStyle name="Total 2 2 4" xfId="4838" xr:uid="{00000000-0005-0000-0000-0000141A0000}"/>
    <cellStyle name="Total 2 2 4 2" xfId="5467" xr:uid="{00000000-0005-0000-0000-0000151A0000}"/>
    <cellStyle name="Total 2 2 4 2 2" xfId="6751" xr:uid="{00000000-0005-0000-0000-0000161A0000}"/>
    <cellStyle name="Total 2 2 4 3" xfId="6147" xr:uid="{00000000-0005-0000-0000-0000171A0000}"/>
    <cellStyle name="Total 2 2 5" xfId="5372" xr:uid="{00000000-0005-0000-0000-0000181A0000}"/>
    <cellStyle name="Total 2 2 5 2" xfId="6676" xr:uid="{00000000-0005-0000-0000-0000191A0000}"/>
    <cellStyle name="Total 2 2 6" xfId="5473" xr:uid="{00000000-0005-0000-0000-00001A1A0000}"/>
    <cellStyle name="Total 2 3" xfId="3360" xr:uid="{00000000-0005-0000-0000-00001B1A0000}"/>
    <cellStyle name="Total 2 3 2" xfId="4225" xr:uid="{00000000-0005-0000-0000-00001C1A0000}"/>
    <cellStyle name="Total 2 3 3" xfId="3916" xr:uid="{00000000-0005-0000-0000-00001D1A0000}"/>
    <cellStyle name="Total 2 3 3 2" xfId="5445" xr:uid="{00000000-0005-0000-0000-00001E1A0000}"/>
    <cellStyle name="Total 2 3 4" xfId="5378" xr:uid="{00000000-0005-0000-0000-00001F1A0000}"/>
    <cellStyle name="Total 2 3 4 2" xfId="6681" xr:uid="{00000000-0005-0000-0000-0000201A0000}"/>
    <cellStyle name="Total 2 3 5" xfId="5478" xr:uid="{00000000-0005-0000-0000-0000211A0000}"/>
    <cellStyle name="Total 2 4" xfId="3914" xr:uid="{00000000-0005-0000-0000-0000221A0000}"/>
    <cellStyle name="Total 2 4 2" xfId="5443" xr:uid="{00000000-0005-0000-0000-0000231A0000}"/>
    <cellStyle name="Total 2 5" xfId="3380" xr:uid="{00000000-0005-0000-0000-0000241A0000}"/>
    <cellStyle name="Total 2 6" xfId="4830" xr:uid="{00000000-0005-0000-0000-0000251A0000}"/>
    <cellStyle name="Total 2 6 2" xfId="5462" xr:uid="{00000000-0005-0000-0000-0000261A0000}"/>
    <cellStyle name="Total 2 6 2 2" xfId="6746" xr:uid="{00000000-0005-0000-0000-0000271A0000}"/>
    <cellStyle name="Total 2 6 3" xfId="6139" xr:uid="{00000000-0005-0000-0000-0000281A0000}"/>
    <cellStyle name="Total 2 7" xfId="5366" xr:uid="{00000000-0005-0000-0000-0000291A0000}"/>
    <cellStyle name="Total 2 7 2" xfId="6671" xr:uid="{00000000-0005-0000-0000-00002A1A0000}"/>
    <cellStyle name="Total 2 8" xfId="5367" xr:uid="{00000000-0005-0000-0000-00002B1A0000}"/>
    <cellStyle name="Total 3" xfId="3917" xr:uid="{00000000-0005-0000-0000-00002C1A0000}"/>
    <cellStyle name="Total 3 2" xfId="3918" xr:uid="{00000000-0005-0000-0000-00002D1A0000}"/>
    <cellStyle name="Total 3 2 2" xfId="4227" xr:uid="{00000000-0005-0000-0000-00002E1A0000}"/>
    <cellStyle name="Total 3 2 3" xfId="5447" xr:uid="{00000000-0005-0000-0000-00002F1A0000}"/>
    <cellStyle name="Total 3 3" xfId="4226" xr:uid="{00000000-0005-0000-0000-0000301A0000}"/>
    <cellStyle name="Total 3 3 2" xfId="5457" xr:uid="{00000000-0005-0000-0000-0000311A0000}"/>
    <cellStyle name="Total 3 4" xfId="5446" xr:uid="{00000000-0005-0000-0000-0000321A0000}"/>
    <cellStyle name="Total 4" xfId="3919" xr:uid="{00000000-0005-0000-0000-0000331A0000}"/>
    <cellStyle name="Total 4 2" xfId="3920" xr:uid="{00000000-0005-0000-0000-0000341A0000}"/>
    <cellStyle name="Total 4 2 2" xfId="4229" xr:uid="{00000000-0005-0000-0000-0000351A0000}"/>
    <cellStyle name="Total 4 2 3" xfId="5449" xr:uid="{00000000-0005-0000-0000-0000361A0000}"/>
    <cellStyle name="Total 4 3" xfId="4228" xr:uid="{00000000-0005-0000-0000-0000371A0000}"/>
    <cellStyle name="Total 4 4" xfId="5448" xr:uid="{00000000-0005-0000-0000-0000381A0000}"/>
    <cellStyle name="Total 5" xfId="3921" xr:uid="{00000000-0005-0000-0000-0000391A0000}"/>
    <cellStyle name="Total 5 2" xfId="5450" xr:uid="{00000000-0005-0000-0000-00003A1A0000}"/>
    <cellStyle name="Total 6" xfId="3922" xr:uid="{00000000-0005-0000-0000-00003B1A0000}"/>
    <cellStyle name="Total 6 2" xfId="4230" xr:uid="{00000000-0005-0000-0000-00003C1A0000}"/>
    <cellStyle name="Total 6 3" xfId="5451" xr:uid="{00000000-0005-0000-0000-00003D1A0000}"/>
    <cellStyle name="Total 7" xfId="3923" xr:uid="{00000000-0005-0000-0000-00003E1A0000}"/>
    <cellStyle name="Total 7 2" xfId="5452" xr:uid="{00000000-0005-0000-0000-00003F1A0000}"/>
    <cellStyle name="Total 8" xfId="3924" xr:uid="{00000000-0005-0000-0000-0000401A0000}"/>
    <cellStyle name="Total 8 2" xfId="5453" xr:uid="{00000000-0005-0000-0000-0000411A0000}"/>
    <cellStyle name="Total 9" xfId="3925" xr:uid="{00000000-0005-0000-0000-0000421A0000}"/>
    <cellStyle name="Total 9 2" xfId="5454" xr:uid="{00000000-0005-0000-0000-0000431A0000}"/>
    <cellStyle name="value2" xfId="1586" xr:uid="{00000000-0005-0000-0000-0000441A0000}"/>
    <cellStyle name="value2 2" xfId="1587" xr:uid="{00000000-0005-0000-0000-0000451A0000}"/>
    <cellStyle name="value2 3" xfId="1588" xr:uid="{00000000-0005-0000-0000-0000461A0000}"/>
    <cellStyle name="value2 4" xfId="1589" xr:uid="{00000000-0005-0000-0000-0000471A0000}"/>
    <cellStyle name="value2 5" xfId="1590" xr:uid="{00000000-0005-0000-0000-0000481A0000}"/>
    <cellStyle name="value2 6" xfId="1591" xr:uid="{00000000-0005-0000-0000-0000491A0000}"/>
    <cellStyle name="value2_IM" xfId="1592" xr:uid="{00000000-0005-0000-0000-00004A1A0000}"/>
    <cellStyle name="Warning Text 10" xfId="4231" xr:uid="{00000000-0005-0000-0000-00004B1A0000}"/>
    <cellStyle name="Warning Text 2" xfId="56" xr:uid="{00000000-0005-0000-0000-00004C1A0000}"/>
    <cellStyle name="Warning Text 2 2" xfId="3926" xr:uid="{00000000-0005-0000-0000-00004D1A0000}"/>
    <cellStyle name="Warning Text 2 2 2" xfId="4232" xr:uid="{00000000-0005-0000-0000-00004E1A0000}"/>
    <cellStyle name="Warning Text 3" xfId="3927" xr:uid="{00000000-0005-0000-0000-00004F1A0000}"/>
    <cellStyle name="Warning Text 3 2" xfId="3928" xr:uid="{00000000-0005-0000-0000-0000501A0000}"/>
    <cellStyle name="Warning Text 3 2 2" xfId="4234" xr:uid="{00000000-0005-0000-0000-0000511A0000}"/>
    <cellStyle name="Warning Text 3 3" xfId="3929" xr:uid="{00000000-0005-0000-0000-0000521A0000}"/>
    <cellStyle name="Warning Text 3 3 2" xfId="4235" xr:uid="{00000000-0005-0000-0000-0000531A0000}"/>
    <cellStyle name="Warning Text 3 4" xfId="3930" xr:uid="{00000000-0005-0000-0000-0000541A0000}"/>
    <cellStyle name="Warning Text 3 4 2" xfId="4236" xr:uid="{00000000-0005-0000-0000-0000551A0000}"/>
    <cellStyle name="Warning Text 3 5" xfId="4233" xr:uid="{00000000-0005-0000-0000-0000561A0000}"/>
    <cellStyle name="Warning Text 4" xfId="3931" xr:uid="{00000000-0005-0000-0000-0000571A0000}"/>
    <cellStyle name="Warning Text 5" xfId="3932" xr:uid="{00000000-0005-0000-0000-0000581A0000}"/>
    <cellStyle name="Warning Text 5 2" xfId="4237" xr:uid="{00000000-0005-0000-0000-0000591A0000}"/>
    <cellStyle name="Warning Text 6" xfId="3933" xr:uid="{00000000-0005-0000-0000-00005A1A0000}"/>
    <cellStyle name="Warning Text 7" xfId="3934" xr:uid="{00000000-0005-0000-0000-00005B1A0000}"/>
    <cellStyle name="Warning Text 8" xfId="3935" xr:uid="{00000000-0005-0000-0000-00005C1A0000}"/>
    <cellStyle name="Warning Text 9" xfId="3936" xr:uid="{00000000-0005-0000-0000-00005D1A0000}"/>
    <cellStyle name="一般_13HK" xfId="4239" xr:uid="{00000000-0005-0000-0000-00005E1A0000}"/>
    <cellStyle name="標準_TEMPLATE" xfId="1593" xr:uid="{00000000-0005-0000-0000-00005F1A0000}"/>
  </cellStyles>
  <dxfs count="55">
    <dxf>
      <numFmt numFmtId="19" formatCode="m/d/yyyy"/>
    </dxf>
    <dxf>
      <font>
        <color rgb="FF9C0006"/>
      </font>
    </dxf>
    <dxf>
      <font>
        <color rgb="FF9C0006"/>
      </font>
    </dxf>
    <dxf>
      <font>
        <color rgb="FF9C0006"/>
      </font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</font>
      <fill>
        <patternFill>
          <bgColor theme="0" tint="-0.14996795556505021"/>
        </patternFill>
      </fill>
      <border>
        <right style="thin">
          <color auto="1"/>
        </right>
      </border>
    </dxf>
    <dxf>
      <fill>
        <patternFill>
          <bgColor theme="0" tint="-4.9989318521683403E-2"/>
        </patternFill>
      </fill>
      <border>
        <right style="thin">
          <color auto="1"/>
        </right>
      </border>
    </dxf>
    <dxf>
      <fill>
        <patternFill>
          <bgColor theme="4" tint="0.79998168889431442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right style="thin">
          <color auto="1"/>
        </right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 tint="-4.9989318521683403E-2"/>
      </font>
      <fill>
        <patternFill>
          <bgColor rgb="FF002060"/>
        </patternFill>
      </fill>
    </dxf>
    <dxf>
      <border>
        <left style="thin">
          <color auto="1"/>
        </left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right style="thin">
          <color auto="1"/>
        </right>
      </border>
    </dxf>
    <dxf>
      <fill>
        <patternFill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color theme="0" tint="-4.9989318521683403E-2"/>
      </font>
      <fill>
        <patternFill>
          <bgColor rgb="FF00206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2" defaultTableStyle="TableStyleMedium2" defaultPivotStyle="PivotStyleLight16">
    <tableStyle name="Invisible" pivot="0" table="0" count="0" xr9:uid="{F751FDD5-FD6A-42EC-84EF-FB8FFE6A2101}"/>
    <tableStyle name="Table Style 1" pivot="0" count="0" xr9:uid="{00000000-0011-0000-FFFF-FFFF00000000}"/>
  </tableStyles>
  <colors>
    <mruColors>
      <color rgb="FF009900"/>
      <color rgb="FF2C6E55"/>
      <color rgb="FFEBF1DE"/>
      <color rgb="FFFFFF99"/>
      <color rgb="FFFF0000"/>
      <color rgb="FFFFFF00"/>
      <color rgb="FF000000"/>
      <color rgb="FFFFFF66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Return Distribution (Monthly)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9126616051962335E-2"/>
          <c:y val="0.14040229885057523"/>
          <c:w val="0.91117931604257341"/>
          <c:h val="0.63961139078926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Calc!$A$104</c:f>
              <c:strCache>
                <c:ptCount val="1"/>
                <c:pt idx="0">
                  <c:v>Return Distribution</c:v>
                </c:pt>
              </c:strCache>
            </c:strRef>
          </c:tx>
          <c:spPr>
            <a:solidFill>
              <a:srgbClr val="2C6E55"/>
            </a:solidFill>
          </c:spPr>
          <c:invertIfNegative val="0"/>
          <c:cat>
            <c:strRef>
              <c:f>Calc!$C$110:$C$129</c:f>
              <c:strCache>
                <c:ptCount val="20"/>
                <c:pt idx="0">
                  <c:v>below -9%</c:v>
                </c:pt>
                <c:pt idx="1">
                  <c:v>-8% to -9%</c:v>
                </c:pt>
                <c:pt idx="2">
                  <c:v>-7% to -8%</c:v>
                </c:pt>
                <c:pt idx="3">
                  <c:v>-6% to -7%</c:v>
                </c:pt>
                <c:pt idx="4">
                  <c:v>-5% to -6%</c:v>
                </c:pt>
                <c:pt idx="5">
                  <c:v>-4% to -5%</c:v>
                </c:pt>
                <c:pt idx="6">
                  <c:v>-3% to -4%</c:v>
                </c:pt>
                <c:pt idx="7">
                  <c:v>-2% to -3%</c:v>
                </c:pt>
                <c:pt idx="8">
                  <c:v>-1% to -2%</c:v>
                </c:pt>
                <c:pt idx="9">
                  <c:v>0% to -1%</c:v>
                </c:pt>
                <c:pt idx="10">
                  <c:v>0% to 1%</c:v>
                </c:pt>
                <c:pt idx="11">
                  <c:v>1% to 2%</c:v>
                </c:pt>
                <c:pt idx="12">
                  <c:v>2% to 3%</c:v>
                </c:pt>
                <c:pt idx="13">
                  <c:v>3% to 4%</c:v>
                </c:pt>
                <c:pt idx="14">
                  <c:v>4% to 5%</c:v>
                </c:pt>
                <c:pt idx="15">
                  <c:v>5% to 6%</c:v>
                </c:pt>
                <c:pt idx="16">
                  <c:v>6% to 7%</c:v>
                </c:pt>
                <c:pt idx="17">
                  <c:v>7% to 8%</c:v>
                </c:pt>
                <c:pt idx="18">
                  <c:v>8% to 9%</c:v>
                </c:pt>
                <c:pt idx="19">
                  <c:v>above 9%</c:v>
                </c:pt>
              </c:strCache>
            </c:strRef>
          </c:cat>
          <c:val>
            <c:numRef>
              <c:f>Calc!$D$110:$D$129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3-4ADC-A078-7E7191EB7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939776"/>
        <c:axId val="425537536"/>
      </c:barChart>
      <c:catAx>
        <c:axId val="412939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2700000" vert="horz"/>
          <a:lstStyle/>
          <a:p>
            <a:pPr>
              <a:defRPr sz="700"/>
            </a:pPr>
            <a:endParaRPr lang="en-US"/>
          </a:p>
        </c:txPr>
        <c:crossAx val="425537536"/>
        <c:crosses val="autoZero"/>
        <c:auto val="1"/>
        <c:lblAlgn val="ctr"/>
        <c:lblOffset val="100"/>
        <c:noMultiLvlLbl val="0"/>
      </c:catAx>
      <c:valAx>
        <c:axId val="4255375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12939776"/>
        <c:crosses val="autoZero"/>
        <c:crossBetween val="between"/>
        <c:minorUnit val="1"/>
      </c:valAx>
    </c:plotArea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txPr>
    <a:bodyPr/>
    <a:lstStyle/>
    <a:p>
      <a:pPr>
        <a:defRPr sz="8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Fund Return</a:t>
            </a:r>
            <a:r>
              <a:rPr lang="en-US" sz="1000" baseline="0"/>
              <a:t> Profile</a:t>
            </a:r>
            <a:r>
              <a:rPr lang="en-US" sz="1000"/>
              <a:t> vs</a:t>
            </a:r>
            <a:r>
              <a:rPr lang="en-US" sz="1000" baseline="0"/>
              <a:t> Benchmark</a:t>
            </a:r>
            <a:endParaRPr lang="en-US" sz="1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9550359235398766E-2"/>
          <c:y val="0.22654431657581309"/>
          <c:w val="0.87260014998528423"/>
          <c:h val="0.710518069856649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Calc!$A$101</c:f>
              <c:strCache>
                <c:ptCount val="1"/>
                <c:pt idx="0">
                  <c:v>NSE NIFTY 50 INDEX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numRef>
              <c:f>[0]!ComparisonIndex</c:f>
              <c:numCache>
                <c:formatCode>0.00%;[Red]\-0.00%</c:formatCode>
                <c:ptCount val="77"/>
                <c:pt idx="0">
                  <c:v>-0.23246367755038277</c:v>
                </c:pt>
                <c:pt idx="1">
                  <c:v>-0.11308191662380629</c:v>
                </c:pt>
                <c:pt idx="2">
                  <c:v>-6.3563253943705544E-2</c:v>
                </c:pt>
                <c:pt idx="3">
                  <c:v>-6.2202523357425266E-2</c:v>
                </c:pt>
                <c:pt idx="4">
                  <c:v>-5.8859811811948104E-2</c:v>
                </c:pt>
                <c:pt idx="5">
                  <c:v>-4.8496944445281853E-2</c:v>
                </c:pt>
                <c:pt idx="6">
                  <c:v>-3.8957878862471818E-2</c:v>
                </c:pt>
                <c:pt idx="7">
                  <c:v>-3.7442354146841383E-2</c:v>
                </c:pt>
                <c:pt idx="8">
                  <c:v>-3.4813829574562805E-2</c:v>
                </c:pt>
                <c:pt idx="9">
                  <c:v>-3.1485278131010208E-2</c:v>
                </c:pt>
                <c:pt idx="10">
                  <c:v>-3.0959142122343852E-2</c:v>
                </c:pt>
                <c:pt idx="11">
                  <c:v>-3.0287881046978327E-2</c:v>
                </c:pt>
                <c:pt idx="12">
                  <c:v>-2.9341166004691055E-2</c:v>
                </c:pt>
                <c:pt idx="13">
                  <c:v>-2.844950937708457E-2</c:v>
                </c:pt>
                <c:pt idx="14">
                  <c:v>-2.8357285570847601E-2</c:v>
                </c:pt>
                <c:pt idx="15">
                  <c:v>-2.5311585618969512E-2</c:v>
                </c:pt>
                <c:pt idx="16">
                  <c:v>-2.4828794678777633E-2</c:v>
                </c:pt>
                <c:pt idx="17">
                  <c:v>-2.4476258333195111E-2</c:v>
                </c:pt>
                <c:pt idx="18">
                  <c:v>-2.0738916961307807E-2</c:v>
                </c:pt>
                <c:pt idx="19">
                  <c:v>-2.0280656658447582E-2</c:v>
                </c:pt>
                <c:pt idx="20">
                  <c:v>-2.0152417419844082E-2</c:v>
                </c:pt>
                <c:pt idx="21">
                  <c:v>-1.8743580073799171E-2</c:v>
                </c:pt>
                <c:pt idx="22">
                  <c:v>-1.6957788378963667E-2</c:v>
                </c:pt>
                <c:pt idx="23">
                  <c:v>-1.3787757359694952E-2</c:v>
                </c:pt>
                <c:pt idx="24">
                  <c:v>-1.2289791437980258E-2</c:v>
                </c:pt>
                <c:pt idx="25">
                  <c:v>-5.7687102449586192E-3</c:v>
                </c:pt>
                <c:pt idx="26">
                  <c:v>-5.6080708828565307E-3</c:v>
                </c:pt>
                <c:pt idx="27">
                  <c:v>-4.0569884348601315E-3</c:v>
                </c:pt>
                <c:pt idx="28">
                  <c:v>-3.2802694996869608E-3</c:v>
                </c:pt>
                <c:pt idx="29">
                  <c:v>-3.0675036717089377E-3</c:v>
                </c:pt>
                <c:pt idx="30">
                  <c:v>-2.7993031318993555E-3</c:v>
                </c:pt>
                <c:pt idx="31">
                  <c:v>-8.1825279977876253E-4</c:v>
                </c:pt>
                <c:pt idx="32">
                  <c:v>-2.6229327148741266E-4</c:v>
                </c:pt>
                <c:pt idx="33">
                  <c:v>2.6428775880162902E-3</c:v>
                </c:pt>
                <c:pt idx="34">
                  <c:v>3.0366411910445201E-3</c:v>
                </c:pt>
                <c:pt idx="35">
                  <c:v>3.2246972512055549E-3</c:v>
                </c:pt>
                <c:pt idx="36">
                  <c:v>7.5429291947182175E-3</c:v>
                </c:pt>
                <c:pt idx="37">
                  <c:v>8.9008393870164682E-3</c:v>
                </c:pt>
                <c:pt idx="38">
                  <c:v>1.111902623346861E-2</c:v>
                </c:pt>
                <c:pt idx="39">
                  <c:v>1.141229963348378E-2</c:v>
                </c:pt>
                <c:pt idx="40">
                  <c:v>1.1833910990209695E-2</c:v>
                </c:pt>
                <c:pt idx="41">
                  <c:v>1.2449108474530624E-2</c:v>
                </c:pt>
                <c:pt idx="42">
                  <c:v>1.5653147005840973E-2</c:v>
                </c:pt>
                <c:pt idx="43">
                  <c:v>1.7115828751304685E-2</c:v>
                </c:pt>
                <c:pt idx="44">
                  <c:v>1.8694041310779452E-2</c:v>
                </c:pt>
                <c:pt idx="45">
                  <c:v>1.9970083827608009E-2</c:v>
                </c:pt>
                <c:pt idx="46">
                  <c:v>2.1836285270149247E-2</c:v>
                </c:pt>
                <c:pt idx="47">
                  <c:v>2.2783019428670892E-2</c:v>
                </c:pt>
                <c:pt idx="48">
                  <c:v>2.5983946858566309E-2</c:v>
                </c:pt>
                <c:pt idx="49">
                  <c:v>2.8360628349791472E-2</c:v>
                </c:pt>
                <c:pt idx="50">
                  <c:v>2.8364716732235173E-2</c:v>
                </c:pt>
                <c:pt idx="51">
                  <c:v>2.9430847280089489E-2</c:v>
                </c:pt>
                <c:pt idx="52">
                  <c:v>3.0962760649193788E-2</c:v>
                </c:pt>
                <c:pt idx="53">
                  <c:v>3.4645940470293679E-2</c:v>
                </c:pt>
                <c:pt idx="54">
                  <c:v>3.5029796162195925E-2</c:v>
                </c:pt>
                <c:pt idx="55">
                  <c:v>3.5105422958777721E-2</c:v>
                </c:pt>
                <c:pt idx="56">
                  <c:v>3.5320808874309328E-2</c:v>
                </c:pt>
                <c:pt idx="57">
                  <c:v>3.917228224200997E-2</c:v>
                </c:pt>
                <c:pt idx="58">
                  <c:v>3.9946051840251462E-2</c:v>
                </c:pt>
                <c:pt idx="59">
                  <c:v>4.0625585045867663E-2</c:v>
                </c:pt>
                <c:pt idx="60">
                  <c:v>4.1424701035964295E-2</c:v>
                </c:pt>
                <c:pt idx="61">
                  <c:v>4.5142232569856722E-2</c:v>
                </c:pt>
                <c:pt idx="62">
                  <c:v>5.3693179325332796E-2</c:v>
                </c:pt>
                <c:pt idx="63">
                  <c:v>5.5218662865049728E-2</c:v>
                </c:pt>
                <c:pt idx="64">
                  <c:v>6.3035882972424462E-2</c:v>
                </c:pt>
                <c:pt idx="65">
                  <c:v>6.5046373820150105E-2</c:v>
                </c:pt>
                <c:pt idx="66">
                  <c:v>6.5608818740557018E-2</c:v>
                </c:pt>
                <c:pt idx="67">
                  <c:v>6.5683711558007341E-2</c:v>
                </c:pt>
                <c:pt idx="68">
                  <c:v>7.4610190135862453E-2</c:v>
                </c:pt>
                <c:pt idx="69">
                  <c:v>7.4873084128478595E-2</c:v>
                </c:pt>
                <c:pt idx="70">
                  <c:v>7.5342108284709441E-2</c:v>
                </c:pt>
                <c:pt idx="71">
                  <c:v>7.8094217342190353E-2</c:v>
                </c:pt>
                <c:pt idx="72">
                  <c:v>7.9384001013254268E-2</c:v>
                </c:pt>
                <c:pt idx="73">
                  <c:v>8.6858190515160638E-2</c:v>
                </c:pt>
                <c:pt idx="74">
                  <c:v>8.7324345305048956E-2</c:v>
                </c:pt>
                <c:pt idx="75">
                  <c:v>0.11394128358414091</c:v>
                </c:pt>
                <c:pt idx="76">
                  <c:v>0.14680003489284976</c:v>
                </c:pt>
              </c:numCache>
            </c:numRef>
          </c:cat>
          <c:val>
            <c:numRef>
              <c:f>[0]!ComparisonIndex</c:f>
              <c:numCache>
                <c:formatCode>0.00%;[Red]\-0.00%</c:formatCode>
                <c:ptCount val="77"/>
                <c:pt idx="0">
                  <c:v>-0.23246367755038277</c:v>
                </c:pt>
                <c:pt idx="1">
                  <c:v>-0.11308191662380629</c:v>
                </c:pt>
                <c:pt idx="2">
                  <c:v>-6.3563253943705544E-2</c:v>
                </c:pt>
                <c:pt idx="3">
                  <c:v>-6.2202523357425266E-2</c:v>
                </c:pt>
                <c:pt idx="4">
                  <c:v>-5.8859811811948104E-2</c:v>
                </c:pt>
                <c:pt idx="5">
                  <c:v>-4.8496944445281853E-2</c:v>
                </c:pt>
                <c:pt idx="6">
                  <c:v>-3.8957878862471818E-2</c:v>
                </c:pt>
                <c:pt idx="7">
                  <c:v>-3.7442354146841383E-2</c:v>
                </c:pt>
                <c:pt idx="8">
                  <c:v>-3.4813829574562805E-2</c:v>
                </c:pt>
                <c:pt idx="9">
                  <c:v>-3.1485278131010208E-2</c:v>
                </c:pt>
                <c:pt idx="10">
                  <c:v>-3.0959142122343852E-2</c:v>
                </c:pt>
                <c:pt idx="11">
                  <c:v>-3.0287881046978327E-2</c:v>
                </c:pt>
                <c:pt idx="12">
                  <c:v>-2.9341166004691055E-2</c:v>
                </c:pt>
                <c:pt idx="13">
                  <c:v>-2.844950937708457E-2</c:v>
                </c:pt>
                <c:pt idx="14">
                  <c:v>-2.8357285570847601E-2</c:v>
                </c:pt>
                <c:pt idx="15">
                  <c:v>-2.5311585618969512E-2</c:v>
                </c:pt>
                <c:pt idx="16">
                  <c:v>-2.4828794678777633E-2</c:v>
                </c:pt>
                <c:pt idx="17">
                  <c:v>-2.4476258333195111E-2</c:v>
                </c:pt>
                <c:pt idx="18">
                  <c:v>-2.0738916961307807E-2</c:v>
                </c:pt>
                <c:pt idx="19">
                  <c:v>-2.0280656658447582E-2</c:v>
                </c:pt>
                <c:pt idx="20">
                  <c:v>-2.0152417419844082E-2</c:v>
                </c:pt>
                <c:pt idx="21">
                  <c:v>-1.8743580073799171E-2</c:v>
                </c:pt>
                <c:pt idx="22">
                  <c:v>-1.6957788378963667E-2</c:v>
                </c:pt>
                <c:pt idx="23">
                  <c:v>-1.3787757359694952E-2</c:v>
                </c:pt>
                <c:pt idx="24">
                  <c:v>-1.2289791437980258E-2</c:v>
                </c:pt>
                <c:pt idx="25">
                  <c:v>-5.7687102449586192E-3</c:v>
                </c:pt>
                <c:pt idx="26">
                  <c:v>-5.6080708828565307E-3</c:v>
                </c:pt>
                <c:pt idx="27">
                  <c:v>-4.0569884348601315E-3</c:v>
                </c:pt>
                <c:pt idx="28">
                  <c:v>-3.2802694996869608E-3</c:v>
                </c:pt>
                <c:pt idx="29">
                  <c:v>-3.0675036717089377E-3</c:v>
                </c:pt>
                <c:pt idx="30">
                  <c:v>-2.7993031318993555E-3</c:v>
                </c:pt>
                <c:pt idx="31">
                  <c:v>-8.1825279977876253E-4</c:v>
                </c:pt>
                <c:pt idx="32">
                  <c:v>-2.6229327148741266E-4</c:v>
                </c:pt>
                <c:pt idx="33">
                  <c:v>2.6428775880162902E-3</c:v>
                </c:pt>
                <c:pt idx="34">
                  <c:v>3.0366411910445201E-3</c:v>
                </c:pt>
                <c:pt idx="35">
                  <c:v>3.2246972512055549E-3</c:v>
                </c:pt>
                <c:pt idx="36">
                  <c:v>7.5429291947182175E-3</c:v>
                </c:pt>
                <c:pt idx="37">
                  <c:v>8.9008393870164682E-3</c:v>
                </c:pt>
                <c:pt idx="38">
                  <c:v>1.111902623346861E-2</c:v>
                </c:pt>
                <c:pt idx="39">
                  <c:v>1.141229963348378E-2</c:v>
                </c:pt>
                <c:pt idx="40">
                  <c:v>1.1833910990209695E-2</c:v>
                </c:pt>
                <c:pt idx="41">
                  <c:v>1.2449108474530624E-2</c:v>
                </c:pt>
                <c:pt idx="42">
                  <c:v>1.5653147005840973E-2</c:v>
                </c:pt>
                <c:pt idx="43">
                  <c:v>1.7115828751304685E-2</c:v>
                </c:pt>
                <c:pt idx="44">
                  <c:v>1.8694041310779452E-2</c:v>
                </c:pt>
                <c:pt idx="45">
                  <c:v>1.9970083827608009E-2</c:v>
                </c:pt>
                <c:pt idx="46">
                  <c:v>2.1836285270149247E-2</c:v>
                </c:pt>
                <c:pt idx="47">
                  <c:v>2.2783019428670892E-2</c:v>
                </c:pt>
                <c:pt idx="48">
                  <c:v>2.5983946858566309E-2</c:v>
                </c:pt>
                <c:pt idx="49">
                  <c:v>2.8360628349791472E-2</c:v>
                </c:pt>
                <c:pt idx="50">
                  <c:v>2.8364716732235173E-2</c:v>
                </c:pt>
                <c:pt idx="51">
                  <c:v>2.9430847280089489E-2</c:v>
                </c:pt>
                <c:pt idx="52">
                  <c:v>3.0962760649193788E-2</c:v>
                </c:pt>
                <c:pt idx="53">
                  <c:v>3.4645940470293679E-2</c:v>
                </c:pt>
                <c:pt idx="54">
                  <c:v>3.5029796162195925E-2</c:v>
                </c:pt>
                <c:pt idx="55">
                  <c:v>3.5105422958777721E-2</c:v>
                </c:pt>
                <c:pt idx="56">
                  <c:v>3.5320808874309328E-2</c:v>
                </c:pt>
                <c:pt idx="57">
                  <c:v>3.917228224200997E-2</c:v>
                </c:pt>
                <c:pt idx="58">
                  <c:v>3.9946051840251462E-2</c:v>
                </c:pt>
                <c:pt idx="59">
                  <c:v>4.0625585045867663E-2</c:v>
                </c:pt>
                <c:pt idx="60">
                  <c:v>4.1424701035964295E-2</c:v>
                </c:pt>
                <c:pt idx="61">
                  <c:v>4.5142232569856722E-2</c:v>
                </c:pt>
                <c:pt idx="62">
                  <c:v>5.3693179325332796E-2</c:v>
                </c:pt>
                <c:pt idx="63">
                  <c:v>5.5218662865049728E-2</c:v>
                </c:pt>
                <c:pt idx="64">
                  <c:v>6.3035882972424462E-2</c:v>
                </c:pt>
                <c:pt idx="65">
                  <c:v>6.5046373820150105E-2</c:v>
                </c:pt>
                <c:pt idx="66">
                  <c:v>6.5608818740557018E-2</c:v>
                </c:pt>
                <c:pt idx="67">
                  <c:v>6.5683711558007341E-2</c:v>
                </c:pt>
                <c:pt idx="68">
                  <c:v>7.4610190135862453E-2</c:v>
                </c:pt>
                <c:pt idx="69">
                  <c:v>7.4873084128478595E-2</c:v>
                </c:pt>
                <c:pt idx="70">
                  <c:v>7.5342108284709441E-2</c:v>
                </c:pt>
                <c:pt idx="71">
                  <c:v>7.8094217342190353E-2</c:v>
                </c:pt>
                <c:pt idx="72">
                  <c:v>7.9384001013254268E-2</c:v>
                </c:pt>
                <c:pt idx="73">
                  <c:v>8.6858190515160638E-2</c:v>
                </c:pt>
                <c:pt idx="74">
                  <c:v>8.7324345305048956E-2</c:v>
                </c:pt>
                <c:pt idx="75">
                  <c:v>0.11394128358414091</c:v>
                </c:pt>
                <c:pt idx="76">
                  <c:v>0.14680003489284976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2-4A54-B413-0CCC70A2F6AE}"/>
            </c:ext>
          </c:extLst>
        </c:ser>
        <c:ser>
          <c:idx val="1"/>
          <c:order val="1"/>
          <c:tx>
            <c:strRef>
              <c:f>Calc!$A$102</c:f>
              <c:strCache>
                <c:ptCount val="1"/>
                <c:pt idx="0">
                  <c:v>SBI Mutual Fund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</c:spPr>
          <c:invertIfNegative val="0"/>
          <c:cat>
            <c:numRef>
              <c:f>[0]!ComparisonIndex</c:f>
              <c:numCache>
                <c:formatCode>0.00%;[Red]\-0.00%</c:formatCode>
                <c:ptCount val="77"/>
                <c:pt idx="0">
                  <c:v>-0.23246367755038277</c:v>
                </c:pt>
                <c:pt idx="1">
                  <c:v>-0.11308191662380629</c:v>
                </c:pt>
                <c:pt idx="2">
                  <c:v>-6.3563253943705544E-2</c:v>
                </c:pt>
                <c:pt idx="3">
                  <c:v>-6.2202523357425266E-2</c:v>
                </c:pt>
                <c:pt idx="4">
                  <c:v>-5.8859811811948104E-2</c:v>
                </c:pt>
                <c:pt idx="5">
                  <c:v>-4.8496944445281853E-2</c:v>
                </c:pt>
                <c:pt idx="6">
                  <c:v>-3.8957878862471818E-2</c:v>
                </c:pt>
                <c:pt idx="7">
                  <c:v>-3.7442354146841383E-2</c:v>
                </c:pt>
                <c:pt idx="8">
                  <c:v>-3.4813829574562805E-2</c:v>
                </c:pt>
                <c:pt idx="9">
                  <c:v>-3.1485278131010208E-2</c:v>
                </c:pt>
                <c:pt idx="10">
                  <c:v>-3.0959142122343852E-2</c:v>
                </c:pt>
                <c:pt idx="11">
                  <c:v>-3.0287881046978327E-2</c:v>
                </c:pt>
                <c:pt idx="12">
                  <c:v>-2.9341166004691055E-2</c:v>
                </c:pt>
                <c:pt idx="13">
                  <c:v>-2.844950937708457E-2</c:v>
                </c:pt>
                <c:pt idx="14">
                  <c:v>-2.8357285570847601E-2</c:v>
                </c:pt>
                <c:pt idx="15">
                  <c:v>-2.5311585618969512E-2</c:v>
                </c:pt>
                <c:pt idx="16">
                  <c:v>-2.4828794678777633E-2</c:v>
                </c:pt>
                <c:pt idx="17">
                  <c:v>-2.4476258333195111E-2</c:v>
                </c:pt>
                <c:pt idx="18">
                  <c:v>-2.0738916961307807E-2</c:v>
                </c:pt>
                <c:pt idx="19">
                  <c:v>-2.0280656658447582E-2</c:v>
                </c:pt>
                <c:pt idx="20">
                  <c:v>-2.0152417419844082E-2</c:v>
                </c:pt>
                <c:pt idx="21">
                  <c:v>-1.8743580073799171E-2</c:v>
                </c:pt>
                <c:pt idx="22">
                  <c:v>-1.6957788378963667E-2</c:v>
                </c:pt>
                <c:pt idx="23">
                  <c:v>-1.3787757359694952E-2</c:v>
                </c:pt>
                <c:pt idx="24">
                  <c:v>-1.2289791437980258E-2</c:v>
                </c:pt>
                <c:pt idx="25">
                  <c:v>-5.7687102449586192E-3</c:v>
                </c:pt>
                <c:pt idx="26">
                  <c:v>-5.6080708828565307E-3</c:v>
                </c:pt>
                <c:pt idx="27">
                  <c:v>-4.0569884348601315E-3</c:v>
                </c:pt>
                <c:pt idx="28">
                  <c:v>-3.2802694996869608E-3</c:v>
                </c:pt>
                <c:pt idx="29">
                  <c:v>-3.0675036717089377E-3</c:v>
                </c:pt>
                <c:pt idx="30">
                  <c:v>-2.7993031318993555E-3</c:v>
                </c:pt>
                <c:pt idx="31">
                  <c:v>-8.1825279977876253E-4</c:v>
                </c:pt>
                <c:pt idx="32">
                  <c:v>-2.6229327148741266E-4</c:v>
                </c:pt>
                <c:pt idx="33">
                  <c:v>2.6428775880162902E-3</c:v>
                </c:pt>
                <c:pt idx="34">
                  <c:v>3.0366411910445201E-3</c:v>
                </c:pt>
                <c:pt idx="35">
                  <c:v>3.2246972512055549E-3</c:v>
                </c:pt>
                <c:pt idx="36">
                  <c:v>7.5429291947182175E-3</c:v>
                </c:pt>
                <c:pt idx="37">
                  <c:v>8.9008393870164682E-3</c:v>
                </c:pt>
                <c:pt idx="38">
                  <c:v>1.111902623346861E-2</c:v>
                </c:pt>
                <c:pt idx="39">
                  <c:v>1.141229963348378E-2</c:v>
                </c:pt>
                <c:pt idx="40">
                  <c:v>1.1833910990209695E-2</c:v>
                </c:pt>
                <c:pt idx="41">
                  <c:v>1.2449108474530624E-2</c:v>
                </c:pt>
                <c:pt idx="42">
                  <c:v>1.5653147005840973E-2</c:v>
                </c:pt>
                <c:pt idx="43">
                  <c:v>1.7115828751304685E-2</c:v>
                </c:pt>
                <c:pt idx="44">
                  <c:v>1.8694041310779452E-2</c:v>
                </c:pt>
                <c:pt idx="45">
                  <c:v>1.9970083827608009E-2</c:v>
                </c:pt>
                <c:pt idx="46">
                  <c:v>2.1836285270149247E-2</c:v>
                </c:pt>
                <c:pt idx="47">
                  <c:v>2.2783019428670892E-2</c:v>
                </c:pt>
                <c:pt idx="48">
                  <c:v>2.5983946858566309E-2</c:v>
                </c:pt>
                <c:pt idx="49">
                  <c:v>2.8360628349791472E-2</c:v>
                </c:pt>
                <c:pt idx="50">
                  <c:v>2.8364716732235173E-2</c:v>
                </c:pt>
                <c:pt idx="51">
                  <c:v>2.9430847280089489E-2</c:v>
                </c:pt>
                <c:pt idx="52">
                  <c:v>3.0962760649193788E-2</c:v>
                </c:pt>
                <c:pt idx="53">
                  <c:v>3.4645940470293679E-2</c:v>
                </c:pt>
                <c:pt idx="54">
                  <c:v>3.5029796162195925E-2</c:v>
                </c:pt>
                <c:pt idx="55">
                  <c:v>3.5105422958777721E-2</c:v>
                </c:pt>
                <c:pt idx="56">
                  <c:v>3.5320808874309328E-2</c:v>
                </c:pt>
                <c:pt idx="57">
                  <c:v>3.917228224200997E-2</c:v>
                </c:pt>
                <c:pt idx="58">
                  <c:v>3.9946051840251462E-2</c:v>
                </c:pt>
                <c:pt idx="59">
                  <c:v>4.0625585045867663E-2</c:v>
                </c:pt>
                <c:pt idx="60">
                  <c:v>4.1424701035964295E-2</c:v>
                </c:pt>
                <c:pt idx="61">
                  <c:v>4.5142232569856722E-2</c:v>
                </c:pt>
                <c:pt idx="62">
                  <c:v>5.3693179325332796E-2</c:v>
                </c:pt>
                <c:pt idx="63">
                  <c:v>5.5218662865049728E-2</c:v>
                </c:pt>
                <c:pt idx="64">
                  <c:v>6.3035882972424462E-2</c:v>
                </c:pt>
                <c:pt idx="65">
                  <c:v>6.5046373820150105E-2</c:v>
                </c:pt>
                <c:pt idx="66">
                  <c:v>6.5608818740557018E-2</c:v>
                </c:pt>
                <c:pt idx="67">
                  <c:v>6.5683711558007341E-2</c:v>
                </c:pt>
                <c:pt idx="68">
                  <c:v>7.4610190135862453E-2</c:v>
                </c:pt>
                <c:pt idx="69">
                  <c:v>7.4873084128478595E-2</c:v>
                </c:pt>
                <c:pt idx="70">
                  <c:v>7.5342108284709441E-2</c:v>
                </c:pt>
                <c:pt idx="71">
                  <c:v>7.8094217342190353E-2</c:v>
                </c:pt>
                <c:pt idx="72">
                  <c:v>7.9384001013254268E-2</c:v>
                </c:pt>
                <c:pt idx="73">
                  <c:v>8.6858190515160638E-2</c:v>
                </c:pt>
                <c:pt idx="74">
                  <c:v>8.7324345305048956E-2</c:v>
                </c:pt>
                <c:pt idx="75">
                  <c:v>0.11394128358414091</c:v>
                </c:pt>
                <c:pt idx="76">
                  <c:v>0.14680003489284976</c:v>
                </c:pt>
              </c:numCache>
            </c:numRef>
          </c:cat>
          <c:val>
            <c:numRef>
              <c:f>[0]!ComparisonFund</c:f>
              <c:numCache>
                <c:formatCode>0.00%;[Red]\-0.00%</c:formatCode>
                <c:ptCount val="77"/>
                <c:pt idx="0">
                  <c:v>5.9007100018680977E-3</c:v>
                </c:pt>
                <c:pt idx="1">
                  <c:v>5.2186890678086106E-3</c:v>
                </c:pt>
                <c:pt idx="2">
                  <c:v>3.9261789361206842E-3</c:v>
                </c:pt>
                <c:pt idx="3">
                  <c:v>5.8619416129235095E-3</c:v>
                </c:pt>
                <c:pt idx="4">
                  <c:v>5.4499085551311301E-3</c:v>
                </c:pt>
                <c:pt idx="5">
                  <c:v>3.8713996862680573E-3</c:v>
                </c:pt>
                <c:pt idx="6">
                  <c:v>3.3465557231927177E-3</c:v>
                </c:pt>
                <c:pt idx="7">
                  <c:v>4.2476637878620382E-3</c:v>
                </c:pt>
                <c:pt idx="8">
                  <c:v>5.5800653516513169E-3</c:v>
                </c:pt>
                <c:pt idx="9">
                  <c:v>2.7933322566569417E-3</c:v>
                </c:pt>
                <c:pt idx="10">
                  <c:v>4.3426082882924598E-3</c:v>
                </c:pt>
                <c:pt idx="11">
                  <c:v>3.202896632506677E-3</c:v>
                </c:pt>
                <c:pt idx="12">
                  <c:v>4.8272428143826263E-3</c:v>
                </c:pt>
                <c:pt idx="13">
                  <c:v>5.9063783448450825E-3</c:v>
                </c:pt>
                <c:pt idx="14">
                  <c:v>4.0852486613627594E-3</c:v>
                </c:pt>
                <c:pt idx="15">
                  <c:v>5.6426181146622808E-3</c:v>
                </c:pt>
                <c:pt idx="16">
                  <c:v>2.1798655977928517E-3</c:v>
                </c:pt>
                <c:pt idx="17">
                  <c:v>5.4669778436905563E-3</c:v>
                </c:pt>
                <c:pt idx="18">
                  <c:v>2.8156458800268282E-3</c:v>
                </c:pt>
                <c:pt idx="19">
                  <c:v>4.8927320194984154E-3</c:v>
                </c:pt>
                <c:pt idx="20">
                  <c:v>5.9572968686231933E-3</c:v>
                </c:pt>
                <c:pt idx="21">
                  <c:v>4.6758559776564944E-3</c:v>
                </c:pt>
                <c:pt idx="22">
                  <c:v>0</c:v>
                </c:pt>
                <c:pt idx="23">
                  <c:v>4.3993144914615786E-3</c:v>
                </c:pt>
                <c:pt idx="24">
                  <c:v>2.7144414088294249E-3</c:v>
                </c:pt>
                <c:pt idx="25">
                  <c:v>5.889585982892305E-3</c:v>
                </c:pt>
                <c:pt idx="26">
                  <c:v>4.9834655154467567E-3</c:v>
                </c:pt>
                <c:pt idx="27">
                  <c:v>2.6172862820880299E-3</c:v>
                </c:pt>
                <c:pt idx="28">
                  <c:v>6.0156844249332564E-3</c:v>
                </c:pt>
                <c:pt idx="29">
                  <c:v>5.4320725117206004E-3</c:v>
                </c:pt>
                <c:pt idx="30">
                  <c:v>5.3133437598938795E-3</c:v>
                </c:pt>
                <c:pt idx="31">
                  <c:v>2.8053756069247263E-3</c:v>
                </c:pt>
                <c:pt idx="32">
                  <c:v>6.4753673992179912E-3</c:v>
                </c:pt>
                <c:pt idx="33">
                  <c:v>2.8421912440629508E-3</c:v>
                </c:pt>
                <c:pt idx="34">
                  <c:v>2.5137526577315578E-3</c:v>
                </c:pt>
                <c:pt idx="35">
                  <c:v>6.5743680496488073E-3</c:v>
                </c:pt>
                <c:pt idx="36">
                  <c:v>5.0012523133678008E-3</c:v>
                </c:pt>
                <c:pt idx="37">
                  <c:v>2.7412357554144843E-3</c:v>
                </c:pt>
                <c:pt idx="38">
                  <c:v>3.0711865542437729E-3</c:v>
                </c:pt>
                <c:pt idx="39">
                  <c:v>5.6095686386240518E-3</c:v>
                </c:pt>
                <c:pt idx="40">
                  <c:v>5.9166022127874422E-3</c:v>
                </c:pt>
                <c:pt idx="41">
                  <c:v>6.537786301460612E-3</c:v>
                </c:pt>
                <c:pt idx="42">
                  <c:v>6.1695557955517219E-3</c:v>
                </c:pt>
                <c:pt idx="43">
                  <c:v>5.4941374141998537E-3</c:v>
                </c:pt>
                <c:pt idx="44">
                  <c:v>4.4976963306061846E-3</c:v>
                </c:pt>
                <c:pt idx="45">
                  <c:v>5.4772780105339499E-3</c:v>
                </c:pt>
                <c:pt idx="46">
                  <c:v>3.0388244823017873E-3</c:v>
                </c:pt>
                <c:pt idx="47">
                  <c:v>6.0297009859522363E-3</c:v>
                </c:pt>
                <c:pt idx="48">
                  <c:v>6.3691778724963947E-3</c:v>
                </c:pt>
                <c:pt idx="49">
                  <c:v>2.8161332571693511E-3</c:v>
                </c:pt>
                <c:pt idx="50">
                  <c:v>2.4447481260476745E-3</c:v>
                </c:pt>
                <c:pt idx="51">
                  <c:v>5.7963356401971476E-3</c:v>
                </c:pt>
                <c:pt idx="52">
                  <c:v>5.2830871442077956E-3</c:v>
                </c:pt>
                <c:pt idx="53">
                  <c:v>5.8503721609190415E-3</c:v>
                </c:pt>
                <c:pt idx="54">
                  <c:v>4.9732873621277755E-3</c:v>
                </c:pt>
                <c:pt idx="55">
                  <c:v>2.726076588028863E-3</c:v>
                </c:pt>
                <c:pt idx="56">
                  <c:v>5.4469629198055812E-3</c:v>
                </c:pt>
                <c:pt idx="57">
                  <c:v>6.4922640772119185E-3</c:v>
                </c:pt>
                <c:pt idx="58">
                  <c:v>3.1757650326346247E-3</c:v>
                </c:pt>
                <c:pt idx="59">
                  <c:v>5.3054193749445654E-3</c:v>
                </c:pt>
                <c:pt idx="60">
                  <c:v>5.3805059638456134E-3</c:v>
                </c:pt>
                <c:pt idx="61">
                  <c:v>4.7909582497462624E-3</c:v>
                </c:pt>
                <c:pt idx="62">
                  <c:v>5.0262339672757098E-3</c:v>
                </c:pt>
                <c:pt idx="63">
                  <c:v>5.6943883315755169E-3</c:v>
                </c:pt>
                <c:pt idx="64">
                  <c:v>6.6727438459500618E-3</c:v>
                </c:pt>
                <c:pt idx="65">
                  <c:v>2.6843537340832E-3</c:v>
                </c:pt>
                <c:pt idx="66">
                  <c:v>2.6072270510794425E-3</c:v>
                </c:pt>
                <c:pt idx="67">
                  <c:v>5.3157965662871797E-3</c:v>
                </c:pt>
                <c:pt idx="68">
                  <c:v>6.6965723661619623E-3</c:v>
                </c:pt>
                <c:pt idx="69">
                  <c:v>2.670665070984572E-3</c:v>
                </c:pt>
                <c:pt idx="70">
                  <c:v>3.461188556006971E-3</c:v>
                </c:pt>
                <c:pt idx="71">
                  <c:v>2.499257636930592E-3</c:v>
                </c:pt>
                <c:pt idx="72">
                  <c:v>5.7364811497565196E-3</c:v>
                </c:pt>
                <c:pt idx="73">
                  <c:v>3.060798195742581E-3</c:v>
                </c:pt>
                <c:pt idx="74">
                  <c:v>3.6026494866629837E-3</c:v>
                </c:pt>
                <c:pt idx="75">
                  <c:v>2.7153632373833193E-3</c:v>
                </c:pt>
                <c:pt idx="76">
                  <c:v>4.0852122329028424E-3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2-4A54-B413-0CCC70A2F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overlap val="1"/>
        <c:axId val="507610624"/>
        <c:axId val="507612160"/>
      </c:barChart>
      <c:catAx>
        <c:axId val="507610624"/>
        <c:scaling>
          <c:orientation val="minMax"/>
        </c:scaling>
        <c:delete val="0"/>
        <c:axPos val="b"/>
        <c:numFmt formatCode="0.00%;[Red]\-0.00%" sourceLinked="1"/>
        <c:majorTickMark val="none"/>
        <c:minorTickMark val="none"/>
        <c:tickLblPos val="none"/>
        <c:crossAx val="507612160"/>
        <c:crosses val="autoZero"/>
        <c:auto val="1"/>
        <c:lblAlgn val="ctr"/>
        <c:lblOffset val="100"/>
        <c:noMultiLvlLbl val="0"/>
      </c:catAx>
      <c:valAx>
        <c:axId val="507612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%;[Red]\-0%" sourceLinked="0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507610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9.5709570957095744E-2"/>
          <c:y val="0.11596578913934925"/>
          <c:w val="0.86856110807931186"/>
          <c:h val="0.1182621012539843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txPr>
    <a:bodyPr/>
    <a:lstStyle/>
    <a:p>
      <a:pPr>
        <a:defRPr sz="8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Cumulative Performance Comparison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107640099766089E-2"/>
          <c:y val="0.2106358041451715"/>
          <c:w val="0.865096428163874"/>
          <c:h val="0.59503630796150286"/>
        </c:manualLayout>
      </c:layout>
      <c:lineChart>
        <c:grouping val="standard"/>
        <c:varyColors val="0"/>
        <c:ser>
          <c:idx val="0"/>
          <c:order val="0"/>
          <c:tx>
            <c:strRef>
              <c:f>Calc!$A$36</c:f>
              <c:strCache>
                <c:ptCount val="1"/>
                <c:pt idx="0">
                  <c:v>SBI Mutual Fund</c:v>
                </c:pt>
              </c:strCache>
            </c:strRef>
          </c:tx>
          <c:marker>
            <c:symbol val="none"/>
          </c:marker>
          <c:cat>
            <c:numRef>
              <c:f>[0]!Date</c:f>
              <c:numCache>
                <c:formatCode>mmm\-yy</c:formatCode>
                <c:ptCount val="80"/>
                <c:pt idx="0">
                  <c:v>43801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  <c:pt idx="4">
                  <c:v>43922</c:v>
                </c:pt>
                <c:pt idx="5">
                  <c:v>43952</c:v>
                </c:pt>
                <c:pt idx="6">
                  <c:v>43983</c:v>
                </c:pt>
                <c:pt idx="7">
                  <c:v>44013</c:v>
                </c:pt>
                <c:pt idx="8">
                  <c:v>44044</c:v>
                </c:pt>
                <c:pt idx="9">
                  <c:v>44075</c:v>
                </c:pt>
                <c:pt idx="10">
                  <c:v>44105</c:v>
                </c:pt>
                <c:pt idx="11">
                  <c:v>44136</c:v>
                </c:pt>
                <c:pt idx="12">
                  <c:v>44166</c:v>
                </c:pt>
                <c:pt idx="13">
                  <c:v>44197</c:v>
                </c:pt>
                <c:pt idx="14">
                  <c:v>44228</c:v>
                </c:pt>
                <c:pt idx="15">
                  <c:v>44256</c:v>
                </c:pt>
                <c:pt idx="16">
                  <c:v>44287</c:v>
                </c:pt>
                <c:pt idx="17">
                  <c:v>44317</c:v>
                </c:pt>
                <c:pt idx="18">
                  <c:v>44348</c:v>
                </c:pt>
                <c:pt idx="19">
                  <c:v>44378</c:v>
                </c:pt>
                <c:pt idx="20">
                  <c:v>44409</c:v>
                </c:pt>
                <c:pt idx="21">
                  <c:v>44440</c:v>
                </c:pt>
                <c:pt idx="22">
                  <c:v>44470</c:v>
                </c:pt>
                <c:pt idx="23">
                  <c:v>44501</c:v>
                </c:pt>
                <c:pt idx="24">
                  <c:v>44531</c:v>
                </c:pt>
                <c:pt idx="25">
                  <c:v>44562</c:v>
                </c:pt>
                <c:pt idx="26">
                  <c:v>44593</c:v>
                </c:pt>
                <c:pt idx="27">
                  <c:v>44621</c:v>
                </c:pt>
                <c:pt idx="28">
                  <c:v>44652</c:v>
                </c:pt>
                <c:pt idx="29">
                  <c:v>44682</c:v>
                </c:pt>
                <c:pt idx="30">
                  <c:v>44713</c:v>
                </c:pt>
                <c:pt idx="31">
                  <c:v>44743</c:v>
                </c:pt>
                <c:pt idx="32">
                  <c:v>44774</c:v>
                </c:pt>
                <c:pt idx="33">
                  <c:v>44805</c:v>
                </c:pt>
                <c:pt idx="34">
                  <c:v>44835</c:v>
                </c:pt>
                <c:pt idx="35">
                  <c:v>44866</c:v>
                </c:pt>
                <c:pt idx="36">
                  <c:v>44896</c:v>
                </c:pt>
                <c:pt idx="37">
                  <c:v>44927</c:v>
                </c:pt>
                <c:pt idx="38">
                  <c:v>44958</c:v>
                </c:pt>
                <c:pt idx="39">
                  <c:v>44986</c:v>
                </c:pt>
                <c:pt idx="40">
                  <c:v>45017</c:v>
                </c:pt>
                <c:pt idx="41">
                  <c:v>45047</c:v>
                </c:pt>
                <c:pt idx="42">
                  <c:v>45078</c:v>
                </c:pt>
                <c:pt idx="43">
                  <c:v>45108</c:v>
                </c:pt>
                <c:pt idx="44">
                  <c:v>45139</c:v>
                </c:pt>
                <c:pt idx="45">
                  <c:v>45170</c:v>
                </c:pt>
                <c:pt idx="46">
                  <c:v>45200</c:v>
                </c:pt>
                <c:pt idx="47">
                  <c:v>45231</c:v>
                </c:pt>
                <c:pt idx="48">
                  <c:v>45261</c:v>
                </c:pt>
                <c:pt idx="49">
                  <c:v>45292</c:v>
                </c:pt>
                <c:pt idx="50">
                  <c:v>45323</c:v>
                </c:pt>
                <c:pt idx="51">
                  <c:v>45352</c:v>
                </c:pt>
                <c:pt idx="52">
                  <c:v>45383</c:v>
                </c:pt>
                <c:pt idx="53">
                  <c:v>45413</c:v>
                </c:pt>
                <c:pt idx="54">
                  <c:v>45444</c:v>
                </c:pt>
                <c:pt idx="55">
                  <c:v>45474</c:v>
                </c:pt>
                <c:pt idx="56">
                  <c:v>45505</c:v>
                </c:pt>
                <c:pt idx="57">
                  <c:v>45536</c:v>
                </c:pt>
                <c:pt idx="58">
                  <c:v>45566</c:v>
                </c:pt>
                <c:pt idx="59">
                  <c:v>45597</c:v>
                </c:pt>
                <c:pt idx="60">
                  <c:v>45627</c:v>
                </c:pt>
                <c:pt idx="61">
                  <c:v>45658</c:v>
                </c:pt>
                <c:pt idx="62">
                  <c:v>45689</c:v>
                </c:pt>
                <c:pt idx="63">
                  <c:v>45717</c:v>
                </c:pt>
                <c:pt idx="64">
                  <c:v>45748</c:v>
                </c:pt>
                <c:pt idx="65">
                  <c:v>45778</c:v>
                </c:pt>
                <c:pt idx="66">
                  <c:v>45809</c:v>
                </c:pt>
                <c:pt idx="67">
                  <c:v>45839</c:v>
                </c:pt>
                <c:pt idx="68">
                  <c:v>45870</c:v>
                </c:pt>
                <c:pt idx="69">
                  <c:v>45901</c:v>
                </c:pt>
                <c:pt idx="70">
                  <c:v>45931</c:v>
                </c:pt>
                <c:pt idx="71">
                  <c:v>45962</c:v>
                </c:pt>
                <c:pt idx="72">
                  <c:v>45992</c:v>
                </c:pt>
                <c:pt idx="73">
                  <c:v>46023</c:v>
                </c:pt>
                <c:pt idx="74">
                  <c:v>46054</c:v>
                </c:pt>
                <c:pt idx="75">
                  <c:v>46082</c:v>
                </c:pt>
                <c:pt idx="76">
                  <c:v>46113</c:v>
                </c:pt>
                <c:pt idx="77">
                  <c:v>46143</c:v>
                </c:pt>
                <c:pt idx="78">
                  <c:v>46174</c:v>
                </c:pt>
                <c:pt idx="79">
                  <c:v>46204</c:v>
                </c:pt>
              </c:numCache>
            </c:numRef>
          </c:cat>
          <c:val>
            <c:numRef>
              <c:f>Calc!$B$36:$RL$36</c:f>
              <c:numCache>
                <c:formatCode>0.00;[Red]0.00</c:formatCode>
                <c:ptCount val="479"/>
                <c:pt idx="0">
                  <c:v>1</c:v>
                </c:pt>
                <c:pt idx="1">
                  <c:v>1</c:v>
                </c:pt>
                <c:pt idx="2">
                  <c:v>1.0039261789361207</c:v>
                </c:pt>
                <c:pt idx="3">
                  <c:v>1.0098500561813064</c:v>
                </c:pt>
                <c:pt idx="4">
                  <c:v>1.0139755079842161</c:v>
                </c:pt>
                <c:pt idx="5">
                  <c:v>1.0181178500708632</c:v>
                </c:pt>
                <c:pt idx="6">
                  <c:v>1.0216417479221949</c:v>
                </c:pt>
                <c:pt idx="7">
                  <c:v>1.0243702108534305</c:v>
                </c:pt>
                <c:pt idx="8">
                  <c:v>1.0272549738718686</c:v>
                </c:pt>
                <c:pt idx="9">
                  <c:v>1.0300433973103724</c:v>
                </c:pt>
                <c:pt idx="10">
                  <c:v>1.032851374500434</c:v>
                </c:pt>
                <c:pt idx="11">
                  <c:v>1.0356559411524333</c:v>
                </c:pt>
                <c:pt idx="12">
                  <c:v>1.0382443121725911</c:v>
                </c:pt>
                <c:pt idx="13">
                  <c:v>1.0405075452308004</c:v>
                </c:pt>
                <c:pt idx="14">
                  <c:v>1.0432203846495784</c:v>
                </c:pt>
                <c:pt idx="15">
                  <c:v>1.0464243090680274</c:v>
                </c:pt>
                <c:pt idx="16">
                  <c:v>1.0491631010573947</c:v>
                </c:pt>
                <c:pt idx="17">
                  <c:v>1.0519794259453805</c:v>
                </c:pt>
                <c:pt idx="18">
                  <c:v>1.0548631495617422</c:v>
                </c:pt>
                <c:pt idx="19">
                  <c:v>1.0578612723691114</c:v>
                </c:pt>
                <c:pt idx="20">
                  <c:v>1.0610991722429248</c:v>
                </c:pt>
                <c:pt idx="21">
                  <c:v>1.0636932924558165</c:v>
                </c:pt>
                <c:pt idx="22">
                  <c:v>1.0663671542967383</c:v>
                </c:pt>
                <c:pt idx="23">
                  <c:v>1.0699358113999748</c:v>
                </c:pt>
                <c:pt idx="24">
                  <c:v>1.0731871585381485</c:v>
                </c:pt>
                <c:pt idx="25">
                  <c:v>1.0761978516143762</c:v>
                </c:pt>
                <c:pt idx="26">
                  <c:v>1.0792040297878356</c:v>
                </c:pt>
                <c:pt idx="27">
                  <c:v>1.0826313282087143</c:v>
                </c:pt>
                <c:pt idx="28">
                  <c:v>1.0856796346475732</c:v>
                </c:pt>
                <c:pt idx="29">
                  <c:v>1.089156954293367</c:v>
                </c:pt>
                <c:pt idx="30">
                  <c:v>1.0933735161845151</c:v>
                </c:pt>
                <c:pt idx="31">
                  <c:v>1.0973125577213281</c:v>
                </c:pt>
                <c:pt idx="32">
                  <c:v>1.1027698083969477</c:v>
                </c:pt>
                <c:pt idx="33">
                  <c:v>1.1074540037784231</c:v>
                </c:pt>
                <c:pt idx="34">
                  <c:v>1.1130203267094096</c:v>
                </c:pt>
                <c:pt idx="35">
                  <c:v>1.119008939215151</c:v>
                </c:pt>
                <c:pt idx="36">
                  <c:v>1.1252530822250535</c:v>
                </c:pt>
                <c:pt idx="37">
                  <c:v>1.1314048158941226</c:v>
                </c:pt>
                <c:pt idx="38">
                  <c:v>1.1369404764638624</c:v>
                </c:pt>
                <c:pt idx="39">
                  <c:v>1.144415141606679</c:v>
                </c:pt>
                <c:pt idx="40">
                  <c:v>1.1504867438719391</c:v>
                </c:pt>
                <c:pt idx="41">
                  <c:v>1.1578143985836087</c:v>
                </c:pt>
                <c:pt idx="42">
                  <c:v>1.1641209706807105</c:v>
                </c:pt>
                <c:pt idx="43">
                  <c:v>1.170868606552568</c:v>
                </c:pt>
                <c:pt idx="44">
                  <c:v>1.1774753709617909</c:v>
                </c:pt>
                <c:pt idx="45">
                  <c:v>1.1839247309191052</c:v>
                </c:pt>
                <c:pt idx="46">
                  <c:v>1.1909174383117322</c:v>
                </c:pt>
                <c:pt idx="47">
                  <c:v>1.1976989846763242</c:v>
                </c:pt>
                <c:pt idx="48">
                  <c:v>1.2045695623250023</c:v>
                </c:pt>
                <c:pt idx="49">
                  <c:v>1.2123695927989719</c:v>
                </c:pt>
                <c:pt idx="50">
                  <c:v>1.2195427014144427</c:v>
                </c:pt>
                <c:pt idx="51">
                  <c:v>1.2270667381558769</c:v>
                </c:pt>
                <c:pt idx="52">
                  <c:v>1.2350890382675703</c:v>
                </c:pt>
                <c:pt idx="53">
                  <c:v>1.2425189441584823</c:v>
                </c:pt>
                <c:pt idx="54">
                  <c:v>1.2491239220953867</c:v>
                </c:pt>
                <c:pt idx="55">
                  <c:v>1.2572335644627926</c:v>
                </c:pt>
                <c:pt idx="56">
                  <c:v>1.2642861024374283</c:v>
                </c:pt>
                <c:pt idx="57">
                  <c:v>1.271909369595821</c:v>
                </c:pt>
                <c:pt idx="58">
                  <c:v>1.279365228057322</c:v>
                </c:pt>
                <c:pt idx="59">
                  <c:v>1.2863148327451033</c:v>
                </c:pt>
                <c:pt idx="60">
                  <c:v>1.2939777920702793</c:v>
                </c:pt>
                <c:pt idx="61">
                  <c:v>1.3015987855366302</c:v>
                </c:pt>
                <c:pt idx="62">
                  <c:v>1.3086923798932746</c:v>
                </c:pt>
                <c:pt idx="63">
                  <c:v>1.317424948917449</c:v>
                </c:pt>
                <c:pt idx="64">
                  <c:v>1.325132375162696</c:v>
                </c:pt>
                <c:pt idx="65">
                  <c:v>1.3324128345238448</c:v>
                </c:pt>
                <c:pt idx="66">
                  <c:v>1.3394520876406952</c:v>
                </c:pt>
                <c:pt idx="67">
                  <c:v>1.3459179481059684</c:v>
                </c:pt>
                <c:pt idx="68">
                  <c:v>1.3518390644393892</c:v>
                </c:pt>
                <c:pt idx="69">
                  <c:v>1.3585999526877177</c:v>
                </c:pt>
                <c:pt idx="70">
                  <c:v>1.3651089483391519</c:v>
                </c:pt>
                <c:pt idx="71">
                  <c:v>1.3712487938469746</c:v>
                </c:pt>
                <c:pt idx="72">
                  <c:v>1.3785347100690233</c:v>
                </c:pt>
                <c:pt idx="73">
                  <c:v>1.3845211463266678</c:v>
                </c:pt>
                <c:pt idx="74">
                  <c:v>1.3914208597147937</c:v>
                </c:pt>
                <c:pt idx="75">
                  <c:v>1.3986822525441081</c:v>
                </c:pt>
                <c:pt idx="76">
                  <c:v>1.4080486294655363</c:v>
                </c:pt>
                <c:pt idx="77">
                  <c:v>1.4146324620664539</c:v>
                </c:pt>
                <c:pt idx="78">
                  <c:v>1.4146324620664539</c:v>
                </c:pt>
                <c:pt idx="79">
                  <c:v>1.4146324620664539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EB-4B5B-BC86-4C8D0E400C6A}"/>
            </c:ext>
          </c:extLst>
        </c:ser>
        <c:ser>
          <c:idx val="1"/>
          <c:order val="1"/>
          <c:tx>
            <c:strRef>
              <c:f>Calc!$A$40</c:f>
              <c:strCache>
                <c:ptCount val="1"/>
                <c:pt idx="0">
                  <c:v>NSE NIFTY 50 INDEX</c:v>
                </c:pt>
              </c:strCache>
            </c:strRef>
          </c:tx>
          <c:marker>
            <c:symbol val="none"/>
          </c:marker>
          <c:cat>
            <c:numRef>
              <c:f>[0]!Date</c:f>
              <c:numCache>
                <c:formatCode>mmm\-yy</c:formatCode>
                <c:ptCount val="80"/>
                <c:pt idx="0">
                  <c:v>43801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  <c:pt idx="4">
                  <c:v>43922</c:v>
                </c:pt>
                <c:pt idx="5">
                  <c:v>43952</c:v>
                </c:pt>
                <c:pt idx="6">
                  <c:v>43983</c:v>
                </c:pt>
                <c:pt idx="7">
                  <c:v>44013</c:v>
                </c:pt>
                <c:pt idx="8">
                  <c:v>44044</c:v>
                </c:pt>
                <c:pt idx="9">
                  <c:v>44075</c:v>
                </c:pt>
                <c:pt idx="10">
                  <c:v>44105</c:v>
                </c:pt>
                <c:pt idx="11">
                  <c:v>44136</c:v>
                </c:pt>
                <c:pt idx="12">
                  <c:v>44166</c:v>
                </c:pt>
                <c:pt idx="13">
                  <c:v>44197</c:v>
                </c:pt>
                <c:pt idx="14">
                  <c:v>44228</c:v>
                </c:pt>
                <c:pt idx="15">
                  <c:v>44256</c:v>
                </c:pt>
                <c:pt idx="16">
                  <c:v>44287</c:v>
                </c:pt>
                <c:pt idx="17">
                  <c:v>44317</c:v>
                </c:pt>
                <c:pt idx="18">
                  <c:v>44348</c:v>
                </c:pt>
                <c:pt idx="19">
                  <c:v>44378</c:v>
                </c:pt>
                <c:pt idx="20">
                  <c:v>44409</c:v>
                </c:pt>
                <c:pt idx="21">
                  <c:v>44440</c:v>
                </c:pt>
                <c:pt idx="22">
                  <c:v>44470</c:v>
                </c:pt>
                <c:pt idx="23">
                  <c:v>44501</c:v>
                </c:pt>
                <c:pt idx="24">
                  <c:v>44531</c:v>
                </c:pt>
                <c:pt idx="25">
                  <c:v>44562</c:v>
                </c:pt>
                <c:pt idx="26">
                  <c:v>44593</c:v>
                </c:pt>
                <c:pt idx="27">
                  <c:v>44621</c:v>
                </c:pt>
                <c:pt idx="28">
                  <c:v>44652</c:v>
                </c:pt>
                <c:pt idx="29">
                  <c:v>44682</c:v>
                </c:pt>
                <c:pt idx="30">
                  <c:v>44713</c:v>
                </c:pt>
                <c:pt idx="31">
                  <c:v>44743</c:v>
                </c:pt>
                <c:pt idx="32">
                  <c:v>44774</c:v>
                </c:pt>
                <c:pt idx="33">
                  <c:v>44805</c:v>
                </c:pt>
                <c:pt idx="34">
                  <c:v>44835</c:v>
                </c:pt>
                <c:pt idx="35">
                  <c:v>44866</c:v>
                </c:pt>
                <c:pt idx="36">
                  <c:v>44896</c:v>
                </c:pt>
                <c:pt idx="37">
                  <c:v>44927</c:v>
                </c:pt>
                <c:pt idx="38">
                  <c:v>44958</c:v>
                </c:pt>
                <c:pt idx="39">
                  <c:v>44986</c:v>
                </c:pt>
                <c:pt idx="40">
                  <c:v>45017</c:v>
                </c:pt>
                <c:pt idx="41">
                  <c:v>45047</c:v>
                </c:pt>
                <c:pt idx="42">
                  <c:v>45078</c:v>
                </c:pt>
                <c:pt idx="43">
                  <c:v>45108</c:v>
                </c:pt>
                <c:pt idx="44">
                  <c:v>45139</c:v>
                </c:pt>
                <c:pt idx="45">
                  <c:v>45170</c:v>
                </c:pt>
                <c:pt idx="46">
                  <c:v>45200</c:v>
                </c:pt>
                <c:pt idx="47">
                  <c:v>45231</c:v>
                </c:pt>
                <c:pt idx="48">
                  <c:v>45261</c:v>
                </c:pt>
                <c:pt idx="49">
                  <c:v>45292</c:v>
                </c:pt>
                <c:pt idx="50">
                  <c:v>45323</c:v>
                </c:pt>
                <c:pt idx="51">
                  <c:v>45352</c:v>
                </c:pt>
                <c:pt idx="52">
                  <c:v>45383</c:v>
                </c:pt>
                <c:pt idx="53">
                  <c:v>45413</c:v>
                </c:pt>
                <c:pt idx="54">
                  <c:v>45444</c:v>
                </c:pt>
                <c:pt idx="55">
                  <c:v>45474</c:v>
                </c:pt>
                <c:pt idx="56">
                  <c:v>45505</c:v>
                </c:pt>
                <c:pt idx="57">
                  <c:v>45536</c:v>
                </c:pt>
                <c:pt idx="58">
                  <c:v>45566</c:v>
                </c:pt>
                <c:pt idx="59">
                  <c:v>45597</c:v>
                </c:pt>
                <c:pt idx="60">
                  <c:v>45627</c:v>
                </c:pt>
                <c:pt idx="61">
                  <c:v>45658</c:v>
                </c:pt>
                <c:pt idx="62">
                  <c:v>45689</c:v>
                </c:pt>
                <c:pt idx="63">
                  <c:v>45717</c:v>
                </c:pt>
                <c:pt idx="64">
                  <c:v>45748</c:v>
                </c:pt>
                <c:pt idx="65">
                  <c:v>45778</c:v>
                </c:pt>
                <c:pt idx="66">
                  <c:v>45809</c:v>
                </c:pt>
                <c:pt idx="67">
                  <c:v>45839</c:v>
                </c:pt>
                <c:pt idx="68">
                  <c:v>45870</c:v>
                </c:pt>
                <c:pt idx="69">
                  <c:v>45901</c:v>
                </c:pt>
                <c:pt idx="70">
                  <c:v>45931</c:v>
                </c:pt>
                <c:pt idx="71">
                  <c:v>45962</c:v>
                </c:pt>
                <c:pt idx="72">
                  <c:v>45992</c:v>
                </c:pt>
                <c:pt idx="73">
                  <c:v>46023</c:v>
                </c:pt>
                <c:pt idx="74">
                  <c:v>46054</c:v>
                </c:pt>
                <c:pt idx="75">
                  <c:v>46082</c:v>
                </c:pt>
                <c:pt idx="76">
                  <c:v>46113</c:v>
                </c:pt>
                <c:pt idx="77">
                  <c:v>46143</c:v>
                </c:pt>
                <c:pt idx="78">
                  <c:v>46174</c:v>
                </c:pt>
                <c:pt idx="79">
                  <c:v>46204</c:v>
                </c:pt>
              </c:numCache>
            </c:numRef>
          </c:cat>
          <c:val>
            <c:numRef>
              <c:f>Calc!$B$40:$RL$40</c:f>
              <c:numCache>
                <c:formatCode>0.00;[Red]0.00</c:formatCode>
                <c:ptCount val="479"/>
                <c:pt idx="0">
                  <c:v>1</c:v>
                </c:pt>
                <c:pt idx="1">
                  <c:v>0.98304221162103633</c:v>
                </c:pt>
                <c:pt idx="2" formatCode="0.0000;[Red]0.0000">
                  <c:v>0.92055684988638653</c:v>
                </c:pt>
                <c:pt idx="3" formatCode="0.0000;[Red]0.0000">
                  <c:v>0.70656081916760149</c:v>
                </c:pt>
                <c:pt idx="4" formatCode="0.0000;[Red]0.0000">
                  <c:v>0.81028397207532588</c:v>
                </c:pt>
                <c:pt idx="5">
                  <c:v>0.78730651808570518</c:v>
                </c:pt>
                <c:pt idx="6" formatCode="0.0000;[Red]0.0000">
                  <c:v>0.84662385102457594</c:v>
                </c:pt>
                <c:pt idx="7">
                  <c:v>0.91001318984751556</c:v>
                </c:pt>
                <c:pt idx="8">
                  <c:v>0.93582173571818916</c:v>
                </c:pt>
                <c:pt idx="9">
                  <c:v>0.92432068176308391</c:v>
                </c:pt>
                <c:pt idx="10">
                  <c:v>0.9567693502459228</c:v>
                </c:pt>
                <c:pt idx="11">
                  <c:v>1.0657848781069077</c:v>
                </c:pt>
                <c:pt idx="12">
                  <c:v>1.1490165140178084</c:v>
                </c:pt>
                <c:pt idx="13">
                  <c:v>1.1204878189087353</c:v>
                </c:pt>
                <c:pt idx="14">
                  <c:v>1.1940017011205206</c:v>
                </c:pt>
                <c:pt idx="15">
                  <c:v>1.2072778373580859</c:v>
                </c:pt>
                <c:pt idx="16">
                  <c:v>1.2023799251342613</c:v>
                </c:pt>
                <c:pt idx="17">
                  <c:v>1.2805903792183886</c:v>
                </c:pt>
                <c:pt idx="18">
                  <c:v>1.29198870850437</c:v>
                </c:pt>
                <c:pt idx="19">
                  <c:v>1.2954032765060464</c:v>
                </c:pt>
                <c:pt idx="20">
                  <c:v>1.4079196610907718</c:v>
                </c:pt>
                <c:pt idx="21">
                  <c:v>1.4478549034593562</c:v>
                </c:pt>
                <c:pt idx="22">
                  <c:v>1.4522515192978567</c:v>
                </c:pt>
                <c:pt idx="23">
                  <c:v>1.39567488053121</c:v>
                </c:pt>
                <c:pt idx="24">
                  <c:v>1.4261512353668711</c:v>
                </c:pt>
                <c:pt idx="25">
                  <c:v>1.4249842831256241</c:v>
                </c:pt>
                <c:pt idx="26">
                  <c:v>1.3801182566390957</c:v>
                </c:pt>
                <c:pt idx="27">
                  <c:v>1.4352485320644786</c:v>
                </c:pt>
                <c:pt idx="28">
                  <c:v>1.4054830319391545</c:v>
                </c:pt>
                <c:pt idx="29">
                  <c:v>1.3629139290542349</c:v>
                </c:pt>
                <c:pt idx="30">
                  <c:v>1.2968167679531908</c:v>
                </c:pt>
                <c:pt idx="31">
                  <c:v>1.4100604431953128</c:v>
                </c:pt>
                <c:pt idx="32">
                  <c:v>1.4594545730968203</c:v>
                </c:pt>
                <c:pt idx="33">
                  <c:v>1.404809158109702</c:v>
                </c:pt>
                <c:pt idx="34">
                  <c:v>1.4802378281539561</c:v>
                </c:pt>
                <c:pt idx="35">
                  <c:v>1.5415562376473588</c:v>
                </c:pt>
                <c:pt idx="36">
                  <c:v>1.4878887615102994</c:v>
                </c:pt>
                <c:pt idx="37">
                  <c:v>1.4514708118125155</c:v>
                </c:pt>
                <c:pt idx="38">
                  <c:v>1.4220340306283876</c:v>
                </c:pt>
                <c:pt idx="39">
                  <c:v>1.4266196598580758</c:v>
                </c:pt>
                <c:pt idx="40">
                  <c:v>1.4845769181777468</c:v>
                </c:pt>
                <c:pt idx="41">
                  <c:v>1.5231520859271315</c:v>
                </c:pt>
                <c:pt idx="42">
                  <c:v>1.5769510496406693</c:v>
                </c:pt>
                <c:pt idx="43">
                  <c:v>1.6233620551508208</c:v>
                </c:pt>
                <c:pt idx="44">
                  <c:v>1.5822721875012844</c:v>
                </c:pt>
                <c:pt idx="45">
                  <c:v>1.6138702957237778</c:v>
                </c:pt>
                <c:pt idx="46">
                  <c:v>1.5679564776121859</c:v>
                </c:pt>
                <c:pt idx="47">
                  <c:v>1.6545369377365242</c:v>
                </c:pt>
                <c:pt idx="48">
                  <c:v>1.785880699678267</c:v>
                </c:pt>
                <c:pt idx="49">
                  <c:v>1.7854122751870622</c:v>
                </c:pt>
                <c:pt idx="50">
                  <c:v>1.8065406851324537</c:v>
                </c:pt>
                <c:pt idx="51">
                  <c:v>1.8348187320488647</c:v>
                </c:pt>
                <c:pt idx="52">
                  <c:v>1.8576605894752418</c:v>
                </c:pt>
                <c:pt idx="53">
                  <c:v>1.8515669621028157</c:v>
                </c:pt>
                <c:pt idx="54">
                  <c:v>1.973184752371913</c:v>
                </c:pt>
                <c:pt idx="55">
                  <c:v>2.0504789024074563</c:v>
                </c:pt>
                <c:pt idx="56">
                  <c:v>2.0738795820338671</c:v>
                </c:pt>
                <c:pt idx="57">
                  <c:v>2.1211288208440684</c:v>
                </c:pt>
                <c:pt idx="58">
                  <c:v>1.9891892558214073</c:v>
                </c:pt>
                <c:pt idx="59">
                  <c:v>1.9830874104754512</c:v>
                </c:pt>
                <c:pt idx="60">
                  <c:v>1.9431234051995123</c:v>
                </c:pt>
                <c:pt idx="61">
                  <c:v>1.9319140893047191</c:v>
                </c:pt>
                <c:pt idx="62">
                  <c:v>1.8182019895713921</c:v>
                </c:pt>
                <c:pt idx="63">
                  <c:v>1.9328139574062437</c:v>
                </c:pt>
                <c:pt idx="64">
                  <c:v>1.9997781147146931</c:v>
                </c:pt>
                <c:pt idx="65">
                  <c:v>2.0340059744667567</c:v>
                </c:pt>
                <c:pt idx="66">
                  <c:v>2.0969844146132011</c:v>
                </c:pt>
                <c:pt idx="67">
                  <c:v>2.0354564467947851</c:v>
                </c:pt>
                <c:pt idx="68">
                  <c:v>2.007392067190152</c:v>
                </c:pt>
                <c:pt idx="69">
                  <c:v>2.0225336834190064</c:v>
                </c:pt>
                <c:pt idx="70">
                  <c:v>2.1138353693362761</c:v>
                </c:pt>
                <c:pt idx="71">
                  <c:v>2.1533514950548351</c:v>
                </c:pt>
                <c:pt idx="72">
                  <c:v>2.147323611470648</c:v>
                </c:pt>
                <c:pt idx="73">
                  <c:v>2.0808443146004634</c:v>
                </c:pt>
                <c:pt idx="74">
                  <c:v>2.069174792187995</c:v>
                </c:pt>
                <c:pt idx="75">
                  <c:v>1.8351885408577104</c:v>
                </c:pt>
                <c:pt idx="76">
                  <c:v>1.9721123068262603</c:v>
                </c:pt>
                <c:pt idx="77">
                  <c:v>1.9351478618887374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EB-4B5B-BC86-4C8D0E400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174656"/>
        <c:axId val="117176192"/>
      </c:lineChart>
      <c:dateAx>
        <c:axId val="11717465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17176192"/>
        <c:crosses val="autoZero"/>
        <c:auto val="1"/>
        <c:lblOffset val="100"/>
        <c:baseTimeUnit val="months"/>
        <c:majorUnit val="6"/>
        <c:majorTimeUnit val="months"/>
      </c:dateAx>
      <c:valAx>
        <c:axId val="117176192"/>
        <c:scaling>
          <c:orientation val="minMax"/>
          <c:min val="0.60000000000000009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1717465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8.5054182583613289E-2"/>
          <c:y val="0.11905555555555559"/>
          <c:w val="0.8826966554923209"/>
          <c:h val="8.7040682414698173E-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txPr>
    <a:bodyPr/>
    <a:lstStyle/>
    <a:p>
      <a:pPr>
        <a:defRPr sz="8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7.1068131692663891E-2"/>
          <c:y val="0.28944908672130271"/>
          <c:w val="0.88572657505264318"/>
          <c:h val="0.66097541378756475"/>
        </c:manualLayout>
      </c:layout>
      <c:areaChart>
        <c:grouping val="standard"/>
        <c:varyColors val="0"/>
        <c:ser>
          <c:idx val="0"/>
          <c:order val="0"/>
          <c:tx>
            <c:strRef>
              <c:f>Calc!$A$36:$A$37</c:f>
              <c:strCache>
                <c:ptCount val="1"/>
                <c:pt idx="0">
                  <c:v>SBI Mutual Fund Historical Drawdown</c:v>
                </c:pt>
              </c:strCache>
            </c:strRef>
          </c:tx>
          <c:spPr>
            <a:solidFill>
              <a:srgbClr val="EBF1DE"/>
            </a:solidFill>
            <a:ln>
              <a:solidFill>
                <a:schemeClr val="accent2"/>
              </a:solidFill>
            </a:ln>
          </c:spPr>
          <c:cat>
            <c:numRef>
              <c:f>[0]!DDdate</c:f>
              <c:numCache>
                <c:formatCode>mmm\-yy</c:formatCode>
                <c:ptCount val="79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  <c:pt idx="50">
                  <c:v>45352</c:v>
                </c:pt>
                <c:pt idx="51">
                  <c:v>45383</c:v>
                </c:pt>
                <c:pt idx="52">
                  <c:v>45413</c:v>
                </c:pt>
                <c:pt idx="53">
                  <c:v>45444</c:v>
                </c:pt>
                <c:pt idx="54">
                  <c:v>45474</c:v>
                </c:pt>
                <c:pt idx="55">
                  <c:v>45505</c:v>
                </c:pt>
                <c:pt idx="56">
                  <c:v>45536</c:v>
                </c:pt>
                <c:pt idx="57">
                  <c:v>45566</c:v>
                </c:pt>
                <c:pt idx="58">
                  <c:v>45597</c:v>
                </c:pt>
                <c:pt idx="59">
                  <c:v>45627</c:v>
                </c:pt>
                <c:pt idx="60">
                  <c:v>45658</c:v>
                </c:pt>
                <c:pt idx="61">
                  <c:v>45689</c:v>
                </c:pt>
                <c:pt idx="62">
                  <c:v>45717</c:v>
                </c:pt>
                <c:pt idx="63">
                  <c:v>45748</c:v>
                </c:pt>
                <c:pt idx="64">
                  <c:v>45778</c:v>
                </c:pt>
                <c:pt idx="65">
                  <c:v>45809</c:v>
                </c:pt>
                <c:pt idx="66">
                  <c:v>45839</c:v>
                </c:pt>
                <c:pt idx="67">
                  <c:v>45870</c:v>
                </c:pt>
                <c:pt idx="68">
                  <c:v>45901</c:v>
                </c:pt>
                <c:pt idx="69">
                  <c:v>45931</c:v>
                </c:pt>
                <c:pt idx="70">
                  <c:v>45962</c:v>
                </c:pt>
                <c:pt idx="71">
                  <c:v>45992</c:v>
                </c:pt>
                <c:pt idx="72">
                  <c:v>46023</c:v>
                </c:pt>
                <c:pt idx="73">
                  <c:v>46054</c:v>
                </c:pt>
                <c:pt idx="74">
                  <c:v>46082</c:v>
                </c:pt>
                <c:pt idx="75">
                  <c:v>46113</c:v>
                </c:pt>
                <c:pt idx="76">
                  <c:v>46143</c:v>
                </c:pt>
                <c:pt idx="77">
                  <c:v>46174</c:v>
                </c:pt>
                <c:pt idx="78">
                  <c:v>46204</c:v>
                </c:pt>
              </c:numCache>
            </c:numRef>
          </c:cat>
          <c:val>
            <c:numRef>
              <c:f>[0]!DD</c:f>
              <c:numCache>
                <c:formatCode>0.00%;[Red]\-0.00%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09-441A-BBA9-CCCF03C4C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73312"/>
        <c:axId val="208183296"/>
      </c:areaChart>
      <c:dateAx>
        <c:axId val="208173312"/>
        <c:scaling>
          <c:orientation val="minMax"/>
        </c:scaling>
        <c:delete val="0"/>
        <c:axPos val="b"/>
        <c:numFmt formatCode="mmm\-yy" sourceLinked="1"/>
        <c:majorTickMark val="in"/>
        <c:minorTickMark val="none"/>
        <c:tickLblPos val="high"/>
        <c:spPr>
          <a:ln>
            <a:solidFill>
              <a:schemeClr val="bg1">
                <a:lumMod val="75000"/>
              </a:schemeClr>
            </a:solidFill>
          </a:ln>
        </c:spPr>
        <c:txPr>
          <a:bodyPr rot="3600000"/>
          <a:lstStyle/>
          <a:p>
            <a:pPr>
              <a:defRPr sz="700"/>
            </a:pPr>
            <a:endParaRPr lang="en-US"/>
          </a:p>
        </c:txPr>
        <c:crossAx val="208183296"/>
        <c:crosses val="autoZero"/>
        <c:auto val="1"/>
        <c:lblOffset val="100"/>
        <c:baseTimeUnit val="months"/>
      </c:dateAx>
      <c:valAx>
        <c:axId val="208183296"/>
        <c:scaling>
          <c:orientation val="minMax"/>
        </c:scaling>
        <c:delete val="0"/>
        <c:axPos val="l"/>
        <c:majorGridlines/>
        <c:numFmt formatCode="0%;[Red]\-0%" sourceLinked="0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208173312"/>
        <c:crosses val="autoZero"/>
        <c:crossBetween val="midCat"/>
      </c:valAx>
    </c:plotArea>
    <c:plotVisOnly val="1"/>
    <c:dispBlanksAs val="zero"/>
    <c:showDLblsOverMax val="0"/>
  </c:chart>
  <c:spPr>
    <a:ln>
      <a:solidFill>
        <a:schemeClr val="bg1">
          <a:lumMod val="65000"/>
        </a:schemeClr>
      </a:solidFill>
    </a:ln>
  </c:spPr>
  <c:txPr>
    <a:bodyPr/>
    <a:lstStyle/>
    <a:p>
      <a:pPr>
        <a:defRPr sz="800"/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'Risk Return Chart'!$B$2</c:f>
              <c:strCache>
                <c:ptCount val="1"/>
                <c:pt idx="0">
                  <c:v>Japan Opportunistic &amp; Market Neutral Portfolio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diamond"/>
            <c:size val="11"/>
            <c:spPr>
              <a:solidFill>
                <a:srgbClr val="FFFF00"/>
              </a:solidFill>
              <a:ln w="12700">
                <a:solidFill>
                  <a:schemeClr val="tx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</c:f>
              <c:numCache>
                <c:formatCode>0%</c:formatCode>
                <c:ptCount val="1"/>
                <c:pt idx="0">
                  <c:v>5.5718505292984373E-3</c:v>
                </c:pt>
              </c:numCache>
            </c:numRef>
          </c:xVal>
          <c:yVal>
            <c:numRef>
              <c:f>'Risk Return Chart'!$D$2</c:f>
              <c:numCache>
                <c:formatCode>0%</c:formatCode>
                <c:ptCount val="1"/>
                <c:pt idx="0">
                  <c:v>5.4101849063238561E-2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6-44BC-95F0-CD99756F23E4}"/>
            </c:ext>
          </c:extLst>
        </c:ser>
        <c:ser>
          <c:idx val="1"/>
          <c:order val="1"/>
          <c:tx>
            <c:strRef>
              <c:f>'Risk Return Chart'!$B$3</c:f>
              <c:strCache>
                <c:ptCount val="1"/>
                <c:pt idx="0">
                  <c:v>Fund A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5.4762272255064574E-2"/>
                  <c:y val="2.906843159525475E-2"/>
                </c:manualLayout>
              </c:layout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F-4B83-BC4E-9770613F55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Chart'!$C$3</c:f>
              <c:numCache>
                <c:formatCode>0%</c:formatCode>
                <c:ptCount val="1"/>
                <c:pt idx="0">
                  <c:v>5.285889343876661E-2</c:v>
                </c:pt>
              </c:numCache>
            </c:numRef>
          </c:xVal>
          <c:yVal>
            <c:numRef>
              <c:f>'Risk Return Chart'!$D$3</c:f>
              <c:numCache>
                <c:formatCode>0%</c:formatCode>
                <c:ptCount val="1"/>
                <c:pt idx="0">
                  <c:v>0.16499409971484713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E6-44BC-95F0-CD99756F23E4}"/>
            </c:ext>
          </c:extLst>
        </c:ser>
        <c:ser>
          <c:idx val="2"/>
          <c:order val="2"/>
          <c:tx>
            <c:strRef>
              <c:f>'Risk Return Chart'!$B$4</c:f>
              <c:strCache>
                <c:ptCount val="1"/>
                <c:pt idx="0">
                  <c:v>Fund B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64C4-45CD-9349-FB438428DE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Chart'!$C$4</c:f>
              <c:numCache>
                <c:formatCode>0%</c:formatCode>
                <c:ptCount val="1"/>
                <c:pt idx="0">
                  <c:v>5.797706842438409E-2</c:v>
                </c:pt>
              </c:numCache>
            </c:numRef>
          </c:xVal>
          <c:yVal>
            <c:numRef>
              <c:f>'Risk Return Chart'!$D$4</c:f>
              <c:numCache>
                <c:formatCode>0%</c:formatCode>
                <c:ptCount val="1"/>
                <c:pt idx="0">
                  <c:v>0.17309084590747892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E6-44BC-95F0-CD99756F23E4}"/>
            </c:ext>
          </c:extLst>
        </c:ser>
        <c:ser>
          <c:idx val="3"/>
          <c:order val="3"/>
          <c:tx>
            <c:strRef>
              <c:f>'Risk Return Chart'!$B$5</c:f>
              <c:strCache>
                <c:ptCount val="1"/>
                <c:pt idx="0">
                  <c:v>Fund 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64C4-45CD-9349-FB438428DE9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Chart'!$C$5</c:f>
              <c:numCache>
                <c:formatCode>0%</c:formatCode>
                <c:ptCount val="1"/>
                <c:pt idx="0">
                  <c:v>8.9511534258130673E-2</c:v>
                </c:pt>
              </c:numCache>
            </c:numRef>
          </c:xVal>
          <c:yVal>
            <c:numRef>
              <c:f>'Risk Return Chart'!$D$5</c:f>
              <c:numCache>
                <c:formatCode>0%</c:formatCode>
                <c:ptCount val="1"/>
                <c:pt idx="0">
                  <c:v>0.14147194217797732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E6-44BC-95F0-CD99756F23E4}"/>
            </c:ext>
          </c:extLst>
        </c:ser>
        <c:ser>
          <c:idx val="4"/>
          <c:order val="4"/>
          <c:tx>
            <c:strRef>
              <c:f>'Risk Return Chart'!$B$6</c:f>
              <c:strCache>
                <c:ptCount val="1"/>
                <c:pt idx="0">
                  <c:v>Fund D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64C4-45CD-9349-FB438428DE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Chart'!$C$6</c:f>
              <c:numCache>
                <c:formatCode>0%</c:formatCode>
                <c:ptCount val="1"/>
                <c:pt idx="0">
                  <c:v>7.5216221413351783E-2</c:v>
                </c:pt>
              </c:numCache>
            </c:numRef>
          </c:xVal>
          <c:yVal>
            <c:numRef>
              <c:f>'Risk Return Chart'!$D$6</c:f>
              <c:numCache>
                <c:formatCode>0%</c:formatCode>
                <c:ptCount val="1"/>
                <c:pt idx="0">
                  <c:v>0.15484578713057973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E6-44BC-95F0-CD99756F23E4}"/>
            </c:ext>
          </c:extLst>
        </c:ser>
        <c:ser>
          <c:idx val="5"/>
          <c:order val="5"/>
          <c:tx>
            <c:strRef>
              <c:f>'Risk Return Chart'!$B$7</c:f>
              <c:strCache>
                <c:ptCount val="1"/>
                <c:pt idx="0">
                  <c:v>Fund 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64C4-45CD-9349-FB438428DE9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Chart'!$C$7</c:f>
              <c:numCache>
                <c:formatCode>0%</c:formatCode>
                <c:ptCount val="1"/>
                <c:pt idx="0">
                  <c:v>0.15304521229512097</c:v>
                </c:pt>
              </c:numCache>
            </c:numRef>
          </c:xVal>
          <c:yVal>
            <c:numRef>
              <c:f>'Risk Return Chart'!$D$7</c:f>
              <c:numCache>
                <c:formatCode>0%</c:formatCode>
                <c:ptCount val="1"/>
                <c:pt idx="0">
                  <c:v>0.25517184243765434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E6-44BC-95F0-CD99756F23E4}"/>
            </c:ext>
          </c:extLst>
        </c:ser>
        <c:ser>
          <c:idx val="6"/>
          <c:order val="6"/>
          <c:tx>
            <c:strRef>
              <c:f>'Risk Return Chart'!$B$8</c:f>
              <c:strCache>
                <c:ptCount val="1"/>
                <c:pt idx="0">
                  <c:v>Fund F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64C4-45CD-9349-FB438428DE9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Chart'!$C$8</c:f>
              <c:numCache>
                <c:formatCode>0%</c:formatCode>
                <c:ptCount val="1"/>
                <c:pt idx="0">
                  <c:v>0.16465216323250306</c:v>
                </c:pt>
              </c:numCache>
            </c:numRef>
          </c:xVal>
          <c:yVal>
            <c:numRef>
              <c:f>'Risk Return Chart'!$D$8</c:f>
              <c:numCache>
                <c:formatCode>0%</c:formatCode>
                <c:ptCount val="1"/>
                <c:pt idx="0">
                  <c:v>0.28698562045969078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E6-44BC-95F0-CD99756F23E4}"/>
            </c:ext>
          </c:extLst>
        </c:ser>
        <c:ser>
          <c:idx val="7"/>
          <c:order val="7"/>
          <c:tx>
            <c:strRef>
              <c:f>'Risk Return Chart'!$B$9</c:f>
              <c:strCache>
                <c:ptCount val="1"/>
                <c:pt idx="0">
                  <c:v>Fund G</c:v>
                </c:pt>
              </c:strCache>
            </c:strRef>
          </c:tx>
          <c:spPr>
            <a:ln w="28575">
              <a:noFill/>
            </a:ln>
          </c:spPr>
          <c:xVal>
            <c:numRef>
              <c:f>'Risk Return Chart'!$C$9</c:f>
              <c:numCache>
                <c:formatCode>0%</c:formatCode>
                <c:ptCount val="1"/>
              </c:numCache>
            </c:numRef>
          </c:xVal>
          <c:yVal>
            <c:numRef>
              <c:f>'Risk Return Chart'!$D$9</c:f>
              <c:numCache>
                <c:formatCode>0%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E6-44BC-95F0-CD99756F23E4}"/>
            </c:ext>
          </c:extLst>
        </c:ser>
        <c:ser>
          <c:idx val="8"/>
          <c:order val="8"/>
          <c:tx>
            <c:strRef>
              <c:f>'Risk Return Chart'!$B$15</c:f>
              <c:strCache>
                <c:ptCount val="1"/>
                <c:pt idx="0">
                  <c:v>MSCI World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Chart'!$C$15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Chart'!$D$15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E6-44BC-95F0-CD99756F23E4}"/>
            </c:ext>
          </c:extLst>
        </c:ser>
        <c:ser>
          <c:idx val="9"/>
          <c:order val="9"/>
          <c:tx>
            <c:strRef>
              <c:f>'Risk Return Chart'!$B$16</c:f>
              <c:strCache>
                <c:ptCount val="1"/>
                <c:pt idx="0">
                  <c:v>MSCI Asia Pacific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Chart'!$C$16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Chart'!$D$16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E6-44BC-95F0-CD99756F23E4}"/>
            </c:ext>
          </c:extLst>
        </c:ser>
        <c:ser>
          <c:idx val="10"/>
          <c:order val="10"/>
          <c:tx>
            <c:strRef>
              <c:f>'Risk Return Chart'!$B$17</c:f>
              <c:strCache>
                <c:ptCount val="1"/>
                <c:pt idx="0">
                  <c:v>MSCI China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Chart'!$C$17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Chart'!$D$17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E6-44BC-95F0-CD99756F23E4}"/>
            </c:ext>
          </c:extLst>
        </c:ser>
        <c:ser>
          <c:idx val="11"/>
          <c:order val="11"/>
          <c:tx>
            <c:strRef>
              <c:f>'Risk Return Chart'!$B$18</c:f>
              <c:strCache>
                <c:ptCount val="1"/>
                <c:pt idx="0">
                  <c:v>Hang Seng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Chart'!$C$18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Chart'!$D$18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E6-44BC-95F0-CD99756F23E4}"/>
            </c:ext>
          </c:extLst>
        </c:ser>
        <c:ser>
          <c:idx val="12"/>
          <c:order val="12"/>
          <c:tx>
            <c:strRef>
              <c:f>'Risk Return Chart'!$B$19</c:f>
              <c:strCache>
                <c:ptCount val="1"/>
                <c:pt idx="0">
                  <c:v>HSCEI Index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Chart'!$C$19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Chart'!$D$19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E6-44BC-95F0-CD99756F23E4}"/>
            </c:ext>
          </c:extLst>
        </c:ser>
        <c:ser>
          <c:idx val="13"/>
          <c:order val="13"/>
          <c:tx>
            <c:strRef>
              <c:f>'Risk Return Chart'!$B$20</c:f>
              <c:strCache>
                <c:ptCount val="1"/>
                <c:pt idx="0">
                  <c:v>Shanghai Composite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8083216541058768E-2"/>
                  <c:y val="-3.153370221425388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F-4B83-BC4E-9770613F55D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Chart'!$C$20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E6-44BC-95F0-CD99756F23E4}"/>
            </c:ext>
          </c:extLst>
        </c:ser>
        <c:ser>
          <c:idx val="14"/>
          <c:order val="14"/>
          <c:tx>
            <c:strRef>
              <c:f>'Risk Return Chart'!$B$21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Chart'!$C$21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Chart'!$D$21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E6-44BC-95F0-CD99756F23E4}"/>
            </c:ext>
          </c:extLst>
        </c:ser>
        <c:ser>
          <c:idx val="15"/>
          <c:order val="15"/>
          <c:tx>
            <c:strRef>
              <c:f>'Risk Return Chart'!$B$22</c:f>
              <c:strCache>
                <c:ptCount val="1"/>
                <c:pt idx="0">
                  <c:v>Euro Stoxx 50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7.9023069764713905E-2"/>
                  <c:y val="-2.459636519598478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F-4B83-BC4E-9770613F55D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Chart'!$C$22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3E6-44BC-95F0-CD99756F23E4}"/>
            </c:ext>
          </c:extLst>
        </c:ser>
        <c:ser>
          <c:idx val="17"/>
          <c:order val="16"/>
          <c:tx>
            <c:strRef>
              <c:f>'Risk Return Chart'!$B$23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Chart'!$C$23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3E6-44BC-95F0-CD99756F23E4}"/>
            </c:ext>
          </c:extLst>
        </c:ser>
        <c:ser>
          <c:idx val="18"/>
          <c:order val="17"/>
          <c:tx>
            <c:strRef>
              <c:f>'Risk Return Chart'!$B$24</c:f>
              <c:strCache>
                <c:ptCount val="1"/>
                <c:pt idx="0">
                  <c:v>Barclays Global Aggregate Bond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Barclays Global Aggregate Bond </a:t>
                    </a:r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08F-4B83-BC4E-9770613F55D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Chart'!$C$24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3E6-44BC-95F0-CD99756F23E4}"/>
            </c:ext>
          </c:extLst>
        </c:ser>
        <c:ser>
          <c:idx val="20"/>
          <c:order val="18"/>
          <c:tx>
            <c:strRef>
              <c:f>'Risk Return Chart'!$B$26</c:f>
              <c:strCache>
                <c:ptCount val="1"/>
                <c:pt idx="0">
                  <c:v>Barclays Asia Aggregate Bond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7.8495575456064809E-2"/>
                  <c:y val="2.6832398395619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Barclays Asia</a:t>
                    </a:r>
                  </a:p>
                  <a:p>
                    <a:r>
                      <a:rPr lang="en-US"/>
                      <a:t>Aggregate Bond 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08F-4B83-BC4E-9770613F55D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Chart'!$C$26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3E6-44BC-95F0-CD99756F23E4}"/>
            </c:ext>
          </c:extLst>
        </c:ser>
        <c:ser>
          <c:idx val="22"/>
          <c:order val="19"/>
          <c:tx>
            <c:strRef>
              <c:f>'Risk Return Chart'!$B$28</c:f>
              <c:strCache>
                <c:ptCount val="1"/>
                <c:pt idx="0">
                  <c:v>Eurekahedge Asia Pacific FoF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Eurekahedge Asia Pacific FoF 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08F-4B83-BC4E-9770613F55D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Chart'!$C$28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3E6-44BC-95F0-CD99756F23E4}"/>
            </c:ext>
          </c:extLst>
        </c:ser>
        <c:ser>
          <c:idx val="23"/>
          <c:order val="20"/>
          <c:tx>
            <c:strRef>
              <c:f>'Risk Return Chart'!$B$29</c:f>
              <c:strCache>
                <c:ptCount val="1"/>
                <c:pt idx="0">
                  <c:v>Eurekahedge Global Fund of Funds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Eurekahedge Global FoF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08F-4B83-BC4E-9770613F55DD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Chart'!$C$29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3E6-44BC-95F0-CD99756F23E4}"/>
            </c:ext>
          </c:extLst>
        </c:ser>
        <c:ser>
          <c:idx val="24"/>
          <c:order val="21"/>
          <c:tx>
            <c:strRef>
              <c:f>'Risk Return Chart'!$B$30</c:f>
              <c:strCache>
                <c:ptCount val="1"/>
                <c:pt idx="0">
                  <c:v>HFRX Global Hedge Fund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3116025256320134E-2"/>
                  <c:y val="3.62350060328879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HFRX Global</a:t>
                    </a:r>
                  </a:p>
                  <a:p>
                    <a:r>
                      <a:rPr lang="en-US"/>
                      <a:t>HF Index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08F-4B83-BC4E-9770613F55DD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Chart'!$C$30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3E6-44BC-95F0-CD99756F2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8192"/>
        <c:axId val="19374464"/>
      </c:scatterChart>
      <c:valAx>
        <c:axId val="19368192"/>
        <c:scaling>
          <c:orientation val="minMax"/>
          <c:max val="0.2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Annualized Volatility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9374464"/>
        <c:crosses val="autoZero"/>
        <c:crossBetween val="midCat"/>
      </c:valAx>
      <c:valAx>
        <c:axId val="193744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Annualized Returns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936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'Risk Return Chart'!$B$2</c:f>
              <c:strCache>
                <c:ptCount val="1"/>
                <c:pt idx="0">
                  <c:v>Japan Opportunistic &amp; Market Neutral Portfolio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diamond"/>
            <c:size val="11"/>
            <c:spPr>
              <a:solidFill>
                <a:srgbClr val="FFFF00"/>
              </a:solidFill>
              <a:ln w="12700">
                <a:solidFill>
                  <a:schemeClr val="tx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</c:f>
              <c:numCache>
                <c:formatCode>0%</c:formatCode>
                <c:ptCount val="1"/>
                <c:pt idx="0">
                  <c:v>5.5718505292984373E-3</c:v>
                </c:pt>
              </c:numCache>
            </c:numRef>
          </c:xVal>
          <c:yVal>
            <c:numRef>
              <c:f>'Risk Return Chart'!$D$2</c:f>
              <c:numCache>
                <c:formatCode>0%</c:formatCode>
                <c:ptCount val="1"/>
                <c:pt idx="0">
                  <c:v>5.4101849063238561E-2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6-44BC-95F0-CD99756F23E4}"/>
            </c:ext>
          </c:extLst>
        </c:ser>
        <c:ser>
          <c:idx val="1"/>
          <c:order val="1"/>
          <c:tx>
            <c:strRef>
              <c:f>'Risk Return Chart'!$B$3</c:f>
              <c:strCache>
                <c:ptCount val="1"/>
                <c:pt idx="0">
                  <c:v>Fund A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5.4762272255064574E-2"/>
                  <c:y val="2.906843159525475E-2"/>
                </c:manualLayout>
              </c:layout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3F-4BD1-93C0-BB23A65321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Chart'!$C$3</c:f>
              <c:numCache>
                <c:formatCode>0%</c:formatCode>
                <c:ptCount val="1"/>
                <c:pt idx="0">
                  <c:v>5.285889343876661E-2</c:v>
                </c:pt>
              </c:numCache>
            </c:numRef>
          </c:xVal>
          <c:yVal>
            <c:numRef>
              <c:f>'Risk Return Chart'!$D$3</c:f>
              <c:numCache>
                <c:formatCode>0%</c:formatCode>
                <c:ptCount val="1"/>
                <c:pt idx="0">
                  <c:v>0.16499409971484713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E6-44BC-95F0-CD99756F23E4}"/>
            </c:ext>
          </c:extLst>
        </c:ser>
        <c:ser>
          <c:idx val="2"/>
          <c:order val="2"/>
          <c:tx>
            <c:strRef>
              <c:f>'Risk Return Chart'!$B$4</c:f>
              <c:strCache>
                <c:ptCount val="1"/>
                <c:pt idx="0">
                  <c:v>Fund B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CC8F-43E2-B2D1-A414BC19A8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Chart'!$C$4</c:f>
              <c:numCache>
                <c:formatCode>0%</c:formatCode>
                <c:ptCount val="1"/>
                <c:pt idx="0">
                  <c:v>5.797706842438409E-2</c:v>
                </c:pt>
              </c:numCache>
            </c:numRef>
          </c:xVal>
          <c:yVal>
            <c:numRef>
              <c:f>'Risk Return Chart'!$D$4</c:f>
              <c:numCache>
                <c:formatCode>0%</c:formatCode>
                <c:ptCount val="1"/>
                <c:pt idx="0">
                  <c:v>0.17309084590747892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E6-44BC-95F0-CD99756F23E4}"/>
            </c:ext>
          </c:extLst>
        </c:ser>
        <c:ser>
          <c:idx val="3"/>
          <c:order val="3"/>
          <c:tx>
            <c:strRef>
              <c:f>'Risk Return Chart'!$B$5</c:f>
              <c:strCache>
                <c:ptCount val="1"/>
                <c:pt idx="0">
                  <c:v>Fund 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C8F-43E2-B2D1-A414BC19A8B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Chart'!$C$5</c:f>
              <c:numCache>
                <c:formatCode>0%</c:formatCode>
                <c:ptCount val="1"/>
                <c:pt idx="0">
                  <c:v>8.9511534258130673E-2</c:v>
                </c:pt>
              </c:numCache>
            </c:numRef>
          </c:xVal>
          <c:yVal>
            <c:numRef>
              <c:f>'Risk Return Chart'!$D$5</c:f>
              <c:numCache>
                <c:formatCode>0%</c:formatCode>
                <c:ptCount val="1"/>
                <c:pt idx="0">
                  <c:v>0.14147194217797732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E6-44BC-95F0-CD99756F23E4}"/>
            </c:ext>
          </c:extLst>
        </c:ser>
        <c:ser>
          <c:idx val="4"/>
          <c:order val="4"/>
          <c:tx>
            <c:strRef>
              <c:f>'Risk Return Chart'!$B$6</c:f>
              <c:strCache>
                <c:ptCount val="1"/>
                <c:pt idx="0">
                  <c:v>Fund D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CC8F-43E2-B2D1-A414BC19A8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Chart'!$C$6</c:f>
              <c:numCache>
                <c:formatCode>0%</c:formatCode>
                <c:ptCount val="1"/>
                <c:pt idx="0">
                  <c:v>7.5216221413351783E-2</c:v>
                </c:pt>
              </c:numCache>
            </c:numRef>
          </c:xVal>
          <c:yVal>
            <c:numRef>
              <c:f>'Risk Return Chart'!$D$6</c:f>
              <c:numCache>
                <c:formatCode>0%</c:formatCode>
                <c:ptCount val="1"/>
                <c:pt idx="0">
                  <c:v>0.15484578713057973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E6-44BC-95F0-CD99756F23E4}"/>
            </c:ext>
          </c:extLst>
        </c:ser>
        <c:ser>
          <c:idx val="5"/>
          <c:order val="5"/>
          <c:tx>
            <c:strRef>
              <c:f>'Risk Return Chart'!$B$7</c:f>
              <c:strCache>
                <c:ptCount val="1"/>
                <c:pt idx="0">
                  <c:v>Fund 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C8F-43E2-B2D1-A414BC19A8B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Chart'!$C$7</c:f>
              <c:numCache>
                <c:formatCode>0%</c:formatCode>
                <c:ptCount val="1"/>
                <c:pt idx="0">
                  <c:v>0.15304521229512097</c:v>
                </c:pt>
              </c:numCache>
            </c:numRef>
          </c:xVal>
          <c:yVal>
            <c:numRef>
              <c:f>'Risk Return Chart'!$D$7</c:f>
              <c:numCache>
                <c:formatCode>0%</c:formatCode>
                <c:ptCount val="1"/>
                <c:pt idx="0">
                  <c:v>0.25517184243765434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E6-44BC-95F0-CD99756F23E4}"/>
            </c:ext>
          </c:extLst>
        </c:ser>
        <c:ser>
          <c:idx val="6"/>
          <c:order val="6"/>
          <c:tx>
            <c:strRef>
              <c:f>'Risk Return Chart'!$B$8</c:f>
              <c:strCache>
                <c:ptCount val="1"/>
                <c:pt idx="0">
                  <c:v>Fund F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spPr/>
              <c:txPr>
                <a:bodyPr/>
                <a:lstStyle/>
                <a:p>
                  <a:pPr>
                    <a:defRPr sz="1200" b="1"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CC8F-43E2-B2D1-A414BC19A8B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Chart'!$C$8</c:f>
              <c:numCache>
                <c:formatCode>0%</c:formatCode>
                <c:ptCount val="1"/>
                <c:pt idx="0">
                  <c:v>0.16465216323250306</c:v>
                </c:pt>
              </c:numCache>
            </c:numRef>
          </c:xVal>
          <c:yVal>
            <c:numRef>
              <c:f>'Risk Return Chart'!$D$8</c:f>
              <c:numCache>
                <c:formatCode>0%</c:formatCode>
                <c:ptCount val="1"/>
                <c:pt idx="0">
                  <c:v>0.28698562045969078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E6-44BC-95F0-CD99756F23E4}"/>
            </c:ext>
          </c:extLst>
        </c:ser>
        <c:ser>
          <c:idx val="7"/>
          <c:order val="7"/>
          <c:tx>
            <c:strRef>
              <c:f>'Risk Return Chart'!$B$9</c:f>
              <c:strCache>
                <c:ptCount val="1"/>
                <c:pt idx="0">
                  <c:v>Fund G</c:v>
                </c:pt>
              </c:strCache>
            </c:strRef>
          </c:tx>
          <c:spPr>
            <a:ln w="28575">
              <a:noFill/>
            </a:ln>
          </c:spPr>
          <c:xVal>
            <c:numRef>
              <c:f>'Risk Return Chart'!$C$9</c:f>
              <c:numCache>
                <c:formatCode>0%</c:formatCode>
                <c:ptCount val="1"/>
              </c:numCache>
            </c:numRef>
          </c:xVal>
          <c:yVal>
            <c:numRef>
              <c:f>'Risk Return Chart'!$D$9</c:f>
              <c:numCache>
                <c:formatCode>0%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E6-44BC-95F0-CD99756F23E4}"/>
            </c:ext>
          </c:extLst>
        </c:ser>
        <c:ser>
          <c:idx val="8"/>
          <c:order val="8"/>
          <c:tx>
            <c:strRef>
              <c:f>'Risk Return Chart'!$B$15</c:f>
              <c:strCache>
                <c:ptCount val="1"/>
                <c:pt idx="0">
                  <c:v>MSCI World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Chart'!$C$15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Chart'!$D$15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E6-44BC-95F0-CD99756F23E4}"/>
            </c:ext>
          </c:extLst>
        </c:ser>
        <c:ser>
          <c:idx val="9"/>
          <c:order val="9"/>
          <c:tx>
            <c:strRef>
              <c:f>'Risk Return Chart'!$B$16</c:f>
              <c:strCache>
                <c:ptCount val="1"/>
                <c:pt idx="0">
                  <c:v>MSCI Asia Pacific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Chart'!$C$16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Chart'!$D$16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E6-44BC-95F0-CD99756F23E4}"/>
            </c:ext>
          </c:extLst>
        </c:ser>
        <c:ser>
          <c:idx val="10"/>
          <c:order val="10"/>
          <c:tx>
            <c:strRef>
              <c:f>'Risk Return Chart'!$B$17</c:f>
              <c:strCache>
                <c:ptCount val="1"/>
                <c:pt idx="0">
                  <c:v>MSCI China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Chart'!$C$17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Chart'!$D$17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E6-44BC-95F0-CD99756F23E4}"/>
            </c:ext>
          </c:extLst>
        </c:ser>
        <c:ser>
          <c:idx val="11"/>
          <c:order val="11"/>
          <c:tx>
            <c:strRef>
              <c:f>'Risk Return Chart'!$B$18</c:f>
              <c:strCache>
                <c:ptCount val="1"/>
                <c:pt idx="0">
                  <c:v>Hang Seng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Chart'!$C$18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Chart'!$D$18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E6-44BC-95F0-CD99756F23E4}"/>
            </c:ext>
          </c:extLst>
        </c:ser>
        <c:ser>
          <c:idx val="12"/>
          <c:order val="12"/>
          <c:tx>
            <c:strRef>
              <c:f>'Risk Return Chart'!$B$19</c:f>
              <c:strCache>
                <c:ptCount val="1"/>
                <c:pt idx="0">
                  <c:v>HSCEI Index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Chart'!$C$19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Chart'!$D$19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E6-44BC-95F0-CD99756F23E4}"/>
            </c:ext>
          </c:extLst>
        </c:ser>
        <c:ser>
          <c:idx val="13"/>
          <c:order val="13"/>
          <c:tx>
            <c:strRef>
              <c:f>'Risk Return Chart'!$B$20</c:f>
              <c:strCache>
                <c:ptCount val="1"/>
                <c:pt idx="0">
                  <c:v>Shanghai Composite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8083216541058768E-2"/>
                  <c:y val="-3.153370221425388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3F-4BD1-93C0-BB23A65321A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Chart'!$C$20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E6-44BC-95F0-CD99756F23E4}"/>
            </c:ext>
          </c:extLst>
        </c:ser>
        <c:ser>
          <c:idx val="14"/>
          <c:order val="14"/>
          <c:tx>
            <c:strRef>
              <c:f>'Risk Return Chart'!$B$21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Chart'!$C$21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Chart'!$D$21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E6-44BC-95F0-CD99756F23E4}"/>
            </c:ext>
          </c:extLst>
        </c:ser>
        <c:ser>
          <c:idx val="15"/>
          <c:order val="15"/>
          <c:tx>
            <c:strRef>
              <c:f>'Risk Return Chart'!$B$22</c:f>
              <c:strCache>
                <c:ptCount val="1"/>
                <c:pt idx="0">
                  <c:v>Euro Stoxx 50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8471024587011695E-2"/>
                  <c:y val="2.459636519598478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3F-4BD1-93C0-BB23A65321AB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Chart'!$C$22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3E6-44BC-95F0-CD99756F23E4}"/>
            </c:ext>
          </c:extLst>
        </c:ser>
        <c:ser>
          <c:idx val="17"/>
          <c:order val="16"/>
          <c:tx>
            <c:strRef>
              <c:f>'Risk Return Chart'!$B$23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Chart'!$C$23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3E6-44BC-95F0-CD99756F23E4}"/>
            </c:ext>
          </c:extLst>
        </c:ser>
        <c:ser>
          <c:idx val="18"/>
          <c:order val="17"/>
          <c:tx>
            <c:strRef>
              <c:f>'Risk Return Chart'!$B$24</c:f>
              <c:strCache>
                <c:ptCount val="1"/>
                <c:pt idx="0">
                  <c:v>Barclays Global Aggregate Bond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Barclays Global Aggregate Bond </a:t>
                    </a:r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13F-4BD1-93C0-BB23A65321A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Chart'!$C$24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3E6-44BC-95F0-CD99756F23E4}"/>
            </c:ext>
          </c:extLst>
        </c:ser>
        <c:ser>
          <c:idx val="20"/>
          <c:order val="18"/>
          <c:tx>
            <c:strRef>
              <c:f>'Risk Return Chart'!$B$26</c:f>
              <c:strCache>
                <c:ptCount val="1"/>
                <c:pt idx="0">
                  <c:v>Barclays Asia Aggregate Bond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8.0002981625023617E-2"/>
                  <c:y val="3.57765311941596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Barclays Asia</a:t>
                    </a:r>
                  </a:p>
                  <a:p>
                    <a:r>
                      <a:rPr lang="en-US"/>
                      <a:t>Aggregate Bond 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13F-4BD1-93C0-BB23A65321AB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Chart'!$C$26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3E6-44BC-95F0-CD99756F23E4}"/>
            </c:ext>
          </c:extLst>
        </c:ser>
        <c:ser>
          <c:idx val="22"/>
          <c:order val="19"/>
          <c:tx>
            <c:strRef>
              <c:f>'Risk Return Chart'!$B$28</c:f>
              <c:strCache>
                <c:ptCount val="1"/>
                <c:pt idx="0">
                  <c:v>Eurekahedge Asia Pacific FoF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3.2861970702210675E-3"/>
                  <c:y val="-4.47206639926996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Eurekahedge Asia Pacific FoF 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13F-4BD1-93C0-BB23A65321AB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Chart'!$C$28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3E6-44BC-95F0-CD99756F23E4}"/>
            </c:ext>
          </c:extLst>
        </c:ser>
        <c:ser>
          <c:idx val="23"/>
          <c:order val="20"/>
          <c:tx>
            <c:strRef>
              <c:f>'Risk Return Chart'!$B$29</c:f>
              <c:strCache>
                <c:ptCount val="1"/>
                <c:pt idx="0">
                  <c:v>Eurekahedge Global Fund of Funds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7.5371492436263014E-3"/>
                  <c:y val="-2.45963651959847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Eurekahedge Global FoF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13F-4BD1-93C0-BB23A65321AB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Chart'!$C$29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Chart'!$D$29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3E6-44BC-95F0-CD99756F23E4}"/>
            </c:ext>
          </c:extLst>
        </c:ser>
        <c:ser>
          <c:idx val="24"/>
          <c:order val="21"/>
          <c:tx>
            <c:strRef>
              <c:f>'Risk Return Chart'!$B$30</c:f>
              <c:strCache>
                <c:ptCount val="1"/>
                <c:pt idx="0">
                  <c:v>HFRX Global Hedge Fund Index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5.0271005026032243E-3"/>
                  <c:y val="4.5847483872830632E-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HFRX Global</a:t>
                    </a:r>
                  </a:p>
                  <a:p>
                    <a:r>
                      <a:rPr lang="en-US"/>
                      <a:t>HF Index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13F-4BD1-93C0-BB23A65321AB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'Risk Return Chart'!$C$30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'Risk Return Chart'!$D$30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3E6-44BC-95F0-CD99756F2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4016"/>
        <c:axId val="19424384"/>
      </c:scatterChart>
      <c:valAx>
        <c:axId val="19414016"/>
        <c:scaling>
          <c:orientation val="minMax"/>
          <c:max val="0.2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Annualized Volatility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9424384"/>
        <c:crosses val="autoZero"/>
        <c:crossBetween val="midCat"/>
      </c:valAx>
      <c:valAx>
        <c:axId val="19424384"/>
        <c:scaling>
          <c:orientation val="minMax"/>
          <c:max val="0.30000000000000004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Annualized Returns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9414016"/>
        <c:crosses val="autoZero"/>
        <c:crossBetween val="midCat"/>
      </c:valAx>
    </c:plotArea>
    <c:plotVisOnly val="1"/>
    <c:dispBlanksAs val="gap"/>
    <c:showDLblsOverMax val="0"/>
  </c:chart>
  <c:spPr>
    <a:ln>
      <a:solidFill>
        <a:schemeClr val="tx1">
          <a:lumMod val="50000"/>
          <a:lumOff val="50000"/>
        </a:schemeClr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4</xdr:row>
          <xdr:rowOff>6350</xdr:rowOff>
        </xdr:from>
        <xdr:to>
          <xdr:col>5</xdr:col>
          <xdr:colOff>0</xdr:colOff>
          <xdr:row>6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15</xdr:row>
      <xdr:rowOff>66674</xdr:rowOff>
    </xdr:from>
    <xdr:to>
      <xdr:col>11</xdr:col>
      <xdr:colOff>533400</xdr:colOff>
      <xdr:row>29</xdr:row>
      <xdr:rowOff>158750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190499</xdr:rowOff>
    </xdr:from>
    <xdr:to>
      <xdr:col>7</xdr:col>
      <xdr:colOff>265176</xdr:colOff>
      <xdr:row>42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270782</xdr:colOff>
      <xdr:row>30</xdr:row>
      <xdr:rowOff>0</xdr:rowOff>
    </xdr:from>
    <xdr:to>
      <xdr:col>13</xdr:col>
      <xdr:colOff>535958</xdr:colOff>
      <xdr:row>42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0</xdr:row>
      <xdr:rowOff>0</xdr:rowOff>
    </xdr:from>
    <xdr:to>
      <xdr:col>11</xdr:col>
      <xdr:colOff>542925</xdr:colOff>
      <xdr:row>11</xdr:row>
      <xdr:rowOff>89916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0.76173</cdr:x>
      <cdr:y>0.27618</cdr:y>
    </cdr:from>
    <cdr:to>
      <cdr:x>0.90843</cdr:x>
      <cdr:y>0.37975</cdr:y>
    </cdr:to>
    <cdr:sp macro="" textlink="Calc!$G$1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574D040-7A77-4067-A1F2-60974DC3ED6A}"/>
            </a:ext>
          </a:extLst>
        </cdr:cNvPr>
        <cdr:cNvSpPr txBox="1"/>
      </cdr:nvSpPr>
      <cdr:spPr>
        <a:xfrm xmlns:a="http://schemas.openxmlformats.org/drawingml/2006/main">
          <a:off x="5049814" y="762001"/>
          <a:ext cx="972533" cy="28575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>
              <a:lumMod val="75000"/>
            </a:schemeClr>
          </a:solidFill>
        </a:ln>
      </cdr:spPr>
      <cdr:txBody>
        <a:bodyPr xmlns:a="http://schemas.openxmlformats.org/drawingml/2006/main" vertOverflow="clip" horzOverflow="clip" wrap="square" lIns="45720" tIns="45720" rIns="0" bIns="0" rtlCol="0">
          <a:noAutofit/>
        </a:bodyPr>
        <a:lstStyle xmlns:a="http://schemas.openxmlformats.org/drawingml/2006/main"/>
        <a:p xmlns:a="http://schemas.openxmlformats.org/drawingml/2006/main">
          <a:pPr algn="ctr"/>
          <a:fld id="{4D8F9358-857B-49EC-8877-9EA52D951FFD}" type="TxLink">
            <a:rPr lang="en-US" sz="900" b="1" i="0" u="none" strike="noStrike">
              <a:solidFill>
                <a:srgbClr val="000000"/>
              </a:solidFill>
              <a:latin typeface="Calibri"/>
            </a:rPr>
            <a:pPr algn="ctr"/>
            <a:t>Positive: 96.2%</a:t>
          </a:fld>
          <a:endParaRPr lang="en-US" sz="900" b="1"/>
        </a:p>
      </cdr:txBody>
    </cdr:sp>
  </cdr:relSizeAnchor>
  <cdr:relSizeAnchor xmlns:cdr="http://schemas.openxmlformats.org/drawingml/2006/chartDrawing">
    <cdr:from>
      <cdr:x>0.18166</cdr:x>
      <cdr:y>0.28308</cdr:y>
    </cdr:from>
    <cdr:to>
      <cdr:x>0.32398</cdr:x>
      <cdr:y>0.38389</cdr:y>
    </cdr:to>
    <cdr:sp macro="" textlink="Calc!$G$111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FB1A9598-31F2-48C7-8D19-F67A142120F8}"/>
            </a:ext>
          </a:extLst>
        </cdr:cNvPr>
        <cdr:cNvSpPr txBox="1"/>
      </cdr:nvSpPr>
      <cdr:spPr>
        <a:xfrm xmlns:a="http://schemas.openxmlformats.org/drawingml/2006/main">
          <a:off x="1204297" y="781050"/>
          <a:ext cx="943496" cy="27813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>
              <a:lumMod val="75000"/>
            </a:schemeClr>
          </a:solidFill>
        </a:ln>
      </cdr:spPr>
      <cdr:txBody>
        <a:bodyPr xmlns:a="http://schemas.openxmlformats.org/drawingml/2006/main" vertOverflow="clip" horzOverflow="clip" wrap="square" lIns="45720" rIns="0" bIns="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1B176FE-475E-4722-BC4F-337691783C50}" type="TxLink">
            <a:rPr lang="en-US" sz="900" b="1" i="0" u="none" strike="noStrike">
              <a:solidFill>
                <a:srgbClr val="000000"/>
              </a:solidFill>
              <a:latin typeface="Calibri"/>
            </a:rPr>
            <a:pPr algn="ctr"/>
            <a:t>Negative: 3.8%</a:t>
          </a:fld>
          <a:endParaRPr lang="en-US" sz="900" b="1"/>
        </a:p>
      </cdr:txBody>
    </cdr:sp>
  </cdr:relSizeAnchor>
  <cdr:relSizeAnchor xmlns:cdr="http://schemas.openxmlformats.org/drawingml/2006/chartDrawing">
    <cdr:from>
      <cdr:x>0.52281</cdr:x>
      <cdr:y>0.13052</cdr:y>
    </cdr:from>
    <cdr:to>
      <cdr:x>0.52281</cdr:x>
      <cdr:y>0.77271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358A05B3-E32A-451B-8968-6C03F1D188C0}"/>
            </a:ext>
          </a:extLst>
        </cdr:cNvPr>
        <cdr:cNvCxnSpPr/>
      </cdr:nvCxnSpPr>
      <cdr:spPr>
        <a:xfrm xmlns:a="http://schemas.openxmlformats.org/drawingml/2006/main" flipV="1">
          <a:off x="2050046" y="291208"/>
          <a:ext cx="0" cy="143281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bg1">
              <a:lumMod val="50000"/>
            </a:scheme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0.71387</cdr:x>
      <cdr:y>0.71272</cdr:y>
    </cdr:from>
    <cdr:to>
      <cdr:x>0.93906</cdr:x>
      <cdr:y>0.90381</cdr:y>
    </cdr:to>
    <cdr:sp macro="" textlink="Charts!$B$44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B4ADB146-CC07-4BC1-A126-27EA38113FAF}"/>
            </a:ext>
          </a:extLst>
        </cdr:cNvPr>
        <cdr:cNvSpPr txBox="1"/>
      </cdr:nvSpPr>
      <cdr:spPr>
        <a:xfrm xmlns:a="http://schemas.openxmlformats.org/drawingml/2006/main">
          <a:off x="2800367" y="1547806"/>
          <a:ext cx="883370" cy="41499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>
              <a:lumMod val="75000"/>
            </a:schemeClr>
          </a:solidFill>
        </a:ln>
      </cdr:spPr>
      <cdr:txBody>
        <a:bodyPr xmlns:a="http://schemas.openxmlformats.org/drawingml/2006/main" vertOverflow="clip" wrap="none" lIns="45720" rIns="45720" rtlCol="0"/>
        <a:lstStyle xmlns:a="http://schemas.openxmlformats.org/drawingml/2006/main"/>
        <a:p xmlns:a="http://schemas.openxmlformats.org/drawingml/2006/main">
          <a:fld id="{A8290BA3-5752-4D32-A4CA-CF88B71DF2A7}" type="TxLink">
            <a:rPr lang="en-US" sz="900" b="1" i="0" u="none" strike="noStrike">
              <a:solidFill>
                <a:srgbClr val="000000"/>
              </a:solidFill>
              <a:latin typeface="Calibri"/>
            </a:rPr>
            <a:pPr/>
            <a:t>Beta:   0.00
Alpha: 5.6%</a:t>
          </a:fld>
          <a:endParaRPr lang="en-US" sz="9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90487</xdr:colOff>
      <xdr:row>30</xdr:row>
      <xdr:rowOff>180974</xdr:rowOff>
    </xdr:from>
    <xdr:to>
      <xdr:col>17</xdr:col>
      <xdr:colOff>257735</xdr:colOff>
      <xdr:row>60</xdr:row>
      <xdr:rowOff>145675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1952625</xdr:colOff>
      <xdr:row>36</xdr:row>
      <xdr:rowOff>85725</xdr:rowOff>
    </xdr:from>
    <xdr:to>
      <xdr:col>10</xdr:col>
      <xdr:colOff>433461</xdr:colOff>
      <xdr:row>66</xdr:row>
      <xdr:rowOff>50426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0.0753</cdr:x>
      <cdr:y>0.02516</cdr:y>
    </cdr:from>
    <cdr:to>
      <cdr:x>0.52603</cdr:x>
      <cdr:y>0.4595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681039" y="142876"/>
          <a:ext cx="4076700" cy="2466975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12157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0.5261</cdr:x>
      <cdr:y>0.46174</cdr:y>
    </cdr:from>
    <cdr:to>
      <cdr:x>0.97361</cdr:x>
      <cdr:y>0.89609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4758298" y="2622550"/>
          <a:ext cx="4047565" cy="2466975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60000"/>
            <a:lumOff val="40000"/>
            <a:alpha val="12157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0.07512</cdr:x>
      <cdr:y>0.46006</cdr:y>
    </cdr:from>
    <cdr:to>
      <cdr:x>0.52568</cdr:x>
      <cdr:y>0.89721</cdr:y>
    </cdr:to>
    <cdr:sp macro="" textlink="">
      <cdr:nvSpPr>
        <cdr:cNvPr id="9" name="Rectangle 8"/>
        <cdr:cNvSpPr/>
      </cdr:nvSpPr>
      <cdr:spPr>
        <a:xfrm xmlns:a="http://schemas.openxmlformats.org/drawingml/2006/main">
          <a:off x="679450" y="2613025"/>
          <a:ext cx="4075062" cy="2482851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alpha val="12157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0.52481</cdr:x>
      <cdr:y>0.02404</cdr:y>
    </cdr:from>
    <cdr:to>
      <cdr:x>0.97239</cdr:x>
      <cdr:y>0.46174</cdr:y>
    </cdr:to>
    <cdr:sp macro="" textlink="">
      <cdr:nvSpPr>
        <cdr:cNvPr id="10" name="Rectangle 9"/>
        <cdr:cNvSpPr/>
      </cdr:nvSpPr>
      <cdr:spPr>
        <a:xfrm xmlns:a="http://schemas.openxmlformats.org/drawingml/2006/main">
          <a:off x="4746625" y="136525"/>
          <a:ext cx="4048158" cy="2486006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2157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0.0814</cdr:x>
      <cdr:y>0.02516</cdr:y>
    </cdr:from>
    <cdr:to>
      <cdr:x>0.52603</cdr:x>
      <cdr:y>0.49445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685800" y="142901"/>
          <a:ext cx="3745969" cy="266542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12157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0.52481</cdr:x>
      <cdr:y>0.02404</cdr:y>
    </cdr:from>
    <cdr:to>
      <cdr:x>0.97239</cdr:x>
      <cdr:y>0.49445</cdr:y>
    </cdr:to>
    <cdr:sp macro="" textlink="">
      <cdr:nvSpPr>
        <cdr:cNvPr id="10" name="Rectangle 9"/>
        <cdr:cNvSpPr/>
      </cdr:nvSpPr>
      <cdr:spPr>
        <a:xfrm xmlns:a="http://schemas.openxmlformats.org/drawingml/2006/main">
          <a:off x="4421491" y="136540"/>
          <a:ext cx="3770833" cy="2671772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2157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0.0814</cdr:x>
      <cdr:y>0.49445</cdr:y>
    </cdr:from>
    <cdr:to>
      <cdr:x>0.52568</cdr:x>
      <cdr:y>0.89721</cdr:y>
    </cdr:to>
    <cdr:sp macro="" textlink="">
      <cdr:nvSpPr>
        <cdr:cNvPr id="6" name="Rectangle 5"/>
        <cdr:cNvSpPr/>
      </cdr:nvSpPr>
      <cdr:spPr>
        <a:xfrm xmlns:a="http://schemas.openxmlformats.org/drawingml/2006/main">
          <a:off x="685801" y="2808328"/>
          <a:ext cx="3743020" cy="2287557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alpha val="12157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0.52572</cdr:x>
      <cdr:y>0.49445</cdr:y>
    </cdr:from>
    <cdr:to>
      <cdr:x>0.97229</cdr:x>
      <cdr:y>0.89609</cdr:y>
    </cdr:to>
    <cdr:sp macro="" textlink="">
      <cdr:nvSpPr>
        <cdr:cNvPr id="7" name="Rectangle 6"/>
        <cdr:cNvSpPr/>
      </cdr:nvSpPr>
      <cdr:spPr>
        <a:xfrm xmlns:a="http://schemas.openxmlformats.org/drawingml/2006/main">
          <a:off x="4429125" y="2808328"/>
          <a:ext cx="3762376" cy="2281195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60000"/>
            <a:lumOff val="40000"/>
            <a:alpha val="12157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sites/JCurveCapital/Shared%20Documents/JCurveCapital/Funds/Indices.xlsx" TargetMode="External"/><Relationship Id="rId2" Type="http://schemas.openxmlformats.org/officeDocument/2006/relationships/externalLinkPath" Target="https://jcurvecapital.sharepoint.com/sites/JCurveCapital/Shared%20Documents/JCurveCapital/Funds/Indices.xlsx" TargetMode="External"/><Relationship Id="rId1" Type="http://schemas.openxmlformats.org/officeDocument/2006/relationships/externalLinkPath" Target="/sites/JCurveCapital/Shared%20Documents/JCurveCapital/Funds/Indices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sites/JCurveCapital/Shared%20Documents/JCurveCapital/Funds/2Point2%20Capital/Return%20Sheet/Return%20Sheet%20-%202Point2%20Capital%20(INR).xlsm" TargetMode="External"/><Relationship Id="rId2" Type="http://schemas.openxmlformats.org/officeDocument/2006/relationships/externalLinkPath" Target="https://jcurvecapital.sharepoint.com/sites/JCurveCapital/Shared%20Documents/JCurveCapital/Funds/2Point2%20Capital/Return%20Sheet/Return%20Sheet%20-%202Point2%20Capital%20(INR).xlsm" TargetMode="External"/><Relationship Id="rId1" Type="http://schemas.openxmlformats.org/officeDocument/2006/relationships/externalLinkPath" Target="/sites/JCurveCapital/Shared%20Documents/JCurveCapital/Funds/2Point2%20Capital/Return%20Sheet/Return%20Sheet%20-%202Point2%20Capital%20(IN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1"/>
      <sheetName val="Sheet2"/>
    </sheetNames>
    <sheetDataSet>
      <sheetData sheetId="0">
        <row r="2">
          <cell r="UJ2">
            <v>25320.65</v>
          </cell>
          <cell r="UK2">
            <v>25178.65</v>
          </cell>
          <cell r="UL2">
            <v>22331.4</v>
          </cell>
          <cell r="UM2">
            <v>23997.55</v>
          </cell>
          <cell r="UN2">
            <v>23547.75</v>
          </cell>
          <cell r="UO2"/>
          <cell r="UP2"/>
          <cell r="UQ2"/>
          <cell r="UR2"/>
          <cell r="US2"/>
          <cell r="UT2"/>
          <cell r="UU2"/>
          <cell r="UV2"/>
          <cell r="UW2"/>
          <cell r="UX2"/>
          <cell r="UY2"/>
          <cell r="UZ2"/>
          <cell r="VA2"/>
          <cell r="VB2"/>
          <cell r="VC2"/>
          <cell r="VD2"/>
          <cell r="VE2"/>
          <cell r="VF2"/>
          <cell r="VG2"/>
          <cell r="VH2"/>
          <cell r="VI2"/>
          <cell r="VJ2"/>
          <cell r="VK2"/>
          <cell r="VL2"/>
          <cell r="VM2"/>
          <cell r="VN2"/>
          <cell r="VO2"/>
          <cell r="VP2"/>
          <cell r="VQ2"/>
          <cell r="VR2"/>
          <cell r="VS2"/>
          <cell r="VT2"/>
          <cell r="VU2"/>
          <cell r="VV2"/>
          <cell r="VW2"/>
          <cell r="VX2"/>
          <cell r="VY2"/>
          <cell r="VZ2"/>
          <cell r="WA2"/>
          <cell r="WB2"/>
          <cell r="WC2"/>
          <cell r="WD2"/>
          <cell r="WE2"/>
          <cell r="WF2"/>
          <cell r="WG2"/>
          <cell r="WH2"/>
          <cell r="WI2"/>
          <cell r="WJ2"/>
          <cell r="WK2"/>
          <cell r="WL2"/>
          <cell r="WM2"/>
          <cell r="WN2"/>
          <cell r="WO2"/>
          <cell r="WP2"/>
          <cell r="WQ2"/>
          <cell r="WR2"/>
          <cell r="WS2"/>
          <cell r="WT2"/>
          <cell r="WU2"/>
          <cell r="WV2"/>
          <cell r="WW2"/>
          <cell r="WX2"/>
          <cell r="WY2"/>
          <cell r="WZ2"/>
          <cell r="XA2"/>
          <cell r="XB2"/>
          <cell r="XC2"/>
          <cell r="XD2"/>
          <cell r="XE2"/>
          <cell r="XF2"/>
          <cell r="XG2"/>
          <cell r="XH2"/>
          <cell r="XI2"/>
          <cell r="XJ2"/>
          <cell r="XK2"/>
          <cell r="XL2"/>
          <cell r="XM2"/>
          <cell r="XN2"/>
          <cell r="XO2"/>
          <cell r="XP2"/>
          <cell r="XQ2"/>
          <cell r="XR2"/>
          <cell r="XS2"/>
          <cell r="XT2"/>
          <cell r="XU2"/>
          <cell r="XV2"/>
          <cell r="XW2"/>
          <cell r="XX2"/>
          <cell r="XY2"/>
          <cell r="XZ2"/>
          <cell r="YA2"/>
          <cell r="YB2"/>
          <cell r="YC2"/>
          <cell r="YD2"/>
          <cell r="YE2"/>
          <cell r="YF2"/>
          <cell r="YG2"/>
          <cell r="YH2"/>
          <cell r="YI2"/>
          <cell r="YJ2"/>
          <cell r="YK2"/>
          <cell r="YL2"/>
          <cell r="YM2"/>
          <cell r="YN2"/>
          <cell r="YO2"/>
          <cell r="YP2"/>
          <cell r="YQ2"/>
          <cell r="YR2"/>
          <cell r="YS2"/>
          <cell r="YT2"/>
          <cell r="YU2"/>
          <cell r="YV2"/>
          <cell r="YW2"/>
          <cell r="YX2"/>
          <cell r="YY2"/>
          <cell r="YZ2"/>
          <cell r="ZA2"/>
          <cell r="ZB2"/>
          <cell r="ZC2"/>
          <cell r="ZD2"/>
          <cell r="ZE2"/>
          <cell r="ZF2"/>
          <cell r="ZG2"/>
          <cell r="ZH2"/>
          <cell r="ZI2"/>
          <cell r="ZJ2"/>
          <cell r="ZK2"/>
          <cell r="ZL2"/>
          <cell r="ZM2"/>
          <cell r="ZN2"/>
          <cell r="ZO2"/>
          <cell r="ZP2"/>
          <cell r="ZQ2"/>
          <cell r="ZR2"/>
          <cell r="ZS2"/>
          <cell r="ZT2"/>
          <cell r="ZU2"/>
          <cell r="ZV2"/>
          <cell r="ZW2"/>
          <cell r="ZX2"/>
          <cell r="ZY2"/>
          <cell r="ZZ2"/>
          <cell r="AAA2"/>
          <cell r="AAB2"/>
          <cell r="AAC2"/>
          <cell r="AAD2"/>
          <cell r="AAE2"/>
          <cell r="AAF2"/>
          <cell r="AAG2"/>
          <cell r="AAH2"/>
          <cell r="AAI2"/>
          <cell r="AAJ2"/>
          <cell r="AAK2"/>
          <cell r="AAL2"/>
          <cell r="AAM2"/>
          <cell r="AAN2"/>
          <cell r="AAO2"/>
          <cell r="AAP2"/>
          <cell r="AAQ2"/>
          <cell r="AAR2"/>
          <cell r="AAS2"/>
          <cell r="AAT2"/>
          <cell r="AAU2"/>
          <cell r="AAV2"/>
          <cell r="AAW2"/>
          <cell r="AAX2"/>
          <cell r="AAY2"/>
          <cell r="AAZ2"/>
          <cell r="ABA2"/>
          <cell r="ABB2"/>
          <cell r="ABC2"/>
          <cell r="ABD2"/>
          <cell r="ABE2"/>
          <cell r="ABF2"/>
          <cell r="ABG2"/>
          <cell r="ABH2"/>
          <cell r="ABI2"/>
          <cell r="ABJ2"/>
          <cell r="ABK2"/>
          <cell r="ABL2"/>
          <cell r="ABM2"/>
          <cell r="ABN2"/>
          <cell r="ABO2"/>
          <cell r="ABP2"/>
          <cell r="ABQ2"/>
          <cell r="ABR2"/>
          <cell r="ABS2"/>
          <cell r="ABT2"/>
          <cell r="ABU2"/>
        </row>
        <row r="3">
          <cell r="UJ3">
            <v>38286.86</v>
          </cell>
          <cell r="UK3">
            <v>37943.67</v>
          </cell>
          <cell r="UL3">
            <v>33655.43</v>
          </cell>
          <cell r="UM3">
            <v>36174.800000000003</v>
          </cell>
          <cell r="UN3">
            <v>35552.639999999999</v>
          </cell>
          <cell r="UO3"/>
          <cell r="UP3"/>
          <cell r="UQ3"/>
          <cell r="UR3"/>
          <cell r="US3"/>
          <cell r="UT3"/>
          <cell r="UU3"/>
          <cell r="UV3"/>
          <cell r="UW3"/>
          <cell r="UX3"/>
          <cell r="UY3"/>
          <cell r="UZ3"/>
          <cell r="VA3"/>
          <cell r="VB3"/>
          <cell r="VC3"/>
          <cell r="VD3"/>
          <cell r="VE3"/>
          <cell r="VF3"/>
          <cell r="VG3"/>
          <cell r="VH3"/>
          <cell r="VI3"/>
          <cell r="VJ3"/>
          <cell r="VK3"/>
          <cell r="VL3"/>
          <cell r="VM3"/>
          <cell r="VN3"/>
          <cell r="VO3"/>
          <cell r="VP3"/>
          <cell r="VQ3"/>
          <cell r="VR3"/>
          <cell r="VS3"/>
          <cell r="VT3"/>
          <cell r="VU3"/>
          <cell r="VV3"/>
          <cell r="VW3"/>
          <cell r="VX3"/>
          <cell r="VY3"/>
          <cell r="VZ3"/>
          <cell r="WA3"/>
          <cell r="WB3"/>
          <cell r="WC3"/>
          <cell r="WD3"/>
          <cell r="WE3"/>
          <cell r="WF3"/>
          <cell r="WG3"/>
          <cell r="WH3"/>
          <cell r="WI3"/>
          <cell r="WJ3"/>
          <cell r="WK3"/>
          <cell r="WL3"/>
          <cell r="WM3"/>
          <cell r="WN3"/>
          <cell r="WO3"/>
          <cell r="WP3"/>
          <cell r="WQ3"/>
          <cell r="WR3"/>
          <cell r="WS3"/>
          <cell r="WT3"/>
          <cell r="WU3"/>
          <cell r="WV3"/>
          <cell r="WW3"/>
          <cell r="WX3"/>
          <cell r="WY3"/>
          <cell r="WZ3"/>
          <cell r="XA3"/>
          <cell r="XB3"/>
          <cell r="XC3"/>
          <cell r="XD3"/>
          <cell r="XE3"/>
          <cell r="XF3"/>
          <cell r="XG3"/>
          <cell r="XH3"/>
          <cell r="XI3"/>
          <cell r="XJ3"/>
          <cell r="XK3"/>
          <cell r="XL3"/>
          <cell r="XM3"/>
          <cell r="XN3"/>
          <cell r="XO3"/>
          <cell r="XP3"/>
          <cell r="XQ3"/>
          <cell r="XR3"/>
          <cell r="XS3"/>
          <cell r="XT3"/>
          <cell r="XU3"/>
          <cell r="XV3"/>
          <cell r="XW3"/>
          <cell r="XX3"/>
          <cell r="XY3"/>
          <cell r="XZ3"/>
          <cell r="YA3"/>
          <cell r="YB3"/>
          <cell r="YC3"/>
          <cell r="YD3"/>
          <cell r="YE3"/>
          <cell r="YF3"/>
          <cell r="YG3"/>
          <cell r="YH3"/>
          <cell r="YI3"/>
          <cell r="YJ3"/>
          <cell r="YK3"/>
          <cell r="YL3"/>
          <cell r="YM3"/>
          <cell r="YN3"/>
          <cell r="YO3"/>
          <cell r="YP3"/>
          <cell r="YQ3"/>
          <cell r="YR3"/>
          <cell r="YS3"/>
          <cell r="YT3"/>
          <cell r="YU3"/>
          <cell r="YV3"/>
          <cell r="YW3"/>
          <cell r="YX3"/>
          <cell r="YY3"/>
          <cell r="YZ3"/>
          <cell r="ZA3"/>
          <cell r="ZB3"/>
          <cell r="ZC3"/>
          <cell r="ZD3"/>
          <cell r="ZE3"/>
          <cell r="ZF3"/>
          <cell r="ZG3"/>
          <cell r="ZH3"/>
          <cell r="ZI3"/>
          <cell r="ZJ3"/>
          <cell r="ZK3"/>
          <cell r="ZL3"/>
          <cell r="ZM3"/>
          <cell r="ZN3"/>
          <cell r="ZO3"/>
          <cell r="ZP3"/>
          <cell r="ZQ3"/>
          <cell r="ZR3"/>
          <cell r="ZS3"/>
          <cell r="ZT3"/>
          <cell r="ZU3"/>
          <cell r="ZV3"/>
          <cell r="ZW3"/>
          <cell r="ZX3"/>
          <cell r="ZY3"/>
          <cell r="ZZ3"/>
          <cell r="AAA3"/>
          <cell r="AAB3"/>
          <cell r="AAC3"/>
          <cell r="AAD3"/>
          <cell r="AAE3"/>
          <cell r="AAF3"/>
          <cell r="AAG3"/>
          <cell r="AAH3"/>
          <cell r="AAI3"/>
          <cell r="AAJ3"/>
          <cell r="AAK3"/>
          <cell r="AAL3"/>
          <cell r="AAM3"/>
          <cell r="AAN3"/>
          <cell r="AAO3"/>
          <cell r="AAP3"/>
          <cell r="AAQ3"/>
          <cell r="AAR3"/>
          <cell r="AAS3"/>
          <cell r="AAT3"/>
          <cell r="AAU3"/>
          <cell r="AAV3"/>
          <cell r="AAW3"/>
          <cell r="AAX3"/>
          <cell r="AAY3"/>
          <cell r="AAZ3"/>
          <cell r="ABA3"/>
          <cell r="ABB3"/>
          <cell r="ABC3"/>
          <cell r="ABD3"/>
          <cell r="ABE3"/>
          <cell r="ABF3"/>
          <cell r="ABG3"/>
          <cell r="ABH3"/>
          <cell r="ABI3"/>
          <cell r="ABJ3"/>
          <cell r="ABK3"/>
          <cell r="ABL3"/>
          <cell r="ABM3"/>
          <cell r="ABN3"/>
          <cell r="ABO3"/>
          <cell r="ABP3"/>
          <cell r="ABQ3"/>
          <cell r="ABR3"/>
          <cell r="ABS3"/>
          <cell r="ABT3"/>
          <cell r="ABU3"/>
        </row>
        <row r="4">
          <cell r="UJ4">
            <v>15763.45</v>
          </cell>
          <cell r="UK4">
            <v>15881.05</v>
          </cell>
          <cell r="UL4">
            <v>14288.45</v>
          </cell>
          <cell r="UM4">
            <v>16731.2</v>
          </cell>
          <cell r="UN4">
            <v>16992.099999999999</v>
          </cell>
          <cell r="UO4"/>
          <cell r="UP4"/>
          <cell r="UQ4"/>
          <cell r="UR4"/>
          <cell r="US4"/>
          <cell r="UT4"/>
          <cell r="UU4"/>
          <cell r="UV4"/>
          <cell r="UW4"/>
          <cell r="UX4"/>
          <cell r="UY4"/>
          <cell r="UZ4"/>
          <cell r="VA4"/>
          <cell r="VB4"/>
          <cell r="VC4"/>
          <cell r="VD4"/>
          <cell r="VE4"/>
          <cell r="VF4"/>
          <cell r="VG4"/>
          <cell r="VH4"/>
          <cell r="VI4"/>
          <cell r="VJ4"/>
          <cell r="VK4"/>
          <cell r="VL4"/>
          <cell r="VM4"/>
          <cell r="VN4"/>
          <cell r="VO4"/>
          <cell r="VP4"/>
          <cell r="VQ4"/>
          <cell r="VR4"/>
          <cell r="VS4"/>
          <cell r="VT4"/>
          <cell r="VU4"/>
          <cell r="VV4"/>
          <cell r="VW4"/>
          <cell r="VX4"/>
          <cell r="VY4"/>
          <cell r="VZ4"/>
          <cell r="WA4"/>
          <cell r="WB4"/>
          <cell r="WC4"/>
          <cell r="WD4"/>
          <cell r="WE4"/>
          <cell r="WF4"/>
          <cell r="WG4"/>
          <cell r="WH4"/>
          <cell r="WI4"/>
          <cell r="WJ4"/>
          <cell r="WK4"/>
          <cell r="WL4"/>
          <cell r="WM4"/>
          <cell r="WN4"/>
          <cell r="WO4"/>
          <cell r="WP4"/>
          <cell r="WQ4"/>
          <cell r="WR4"/>
          <cell r="WS4"/>
          <cell r="WT4"/>
          <cell r="WU4"/>
          <cell r="WV4"/>
          <cell r="WW4"/>
          <cell r="WX4"/>
          <cell r="WY4"/>
          <cell r="WZ4"/>
          <cell r="XA4"/>
          <cell r="XB4"/>
          <cell r="XC4"/>
          <cell r="XD4"/>
          <cell r="XE4"/>
          <cell r="XF4"/>
          <cell r="XG4"/>
          <cell r="XH4"/>
          <cell r="XI4"/>
          <cell r="XJ4"/>
          <cell r="XK4"/>
          <cell r="XL4"/>
          <cell r="XM4"/>
          <cell r="XN4"/>
          <cell r="XO4"/>
          <cell r="XP4"/>
          <cell r="XQ4"/>
          <cell r="XR4"/>
          <cell r="XS4"/>
          <cell r="XT4"/>
          <cell r="XU4"/>
          <cell r="XV4"/>
          <cell r="XW4"/>
          <cell r="XX4"/>
          <cell r="XY4"/>
          <cell r="XZ4"/>
          <cell r="YA4"/>
          <cell r="YB4"/>
          <cell r="YC4"/>
          <cell r="YD4"/>
          <cell r="YE4"/>
          <cell r="YF4"/>
          <cell r="YG4"/>
          <cell r="YH4"/>
          <cell r="YI4"/>
          <cell r="YJ4"/>
          <cell r="YK4"/>
          <cell r="YL4"/>
          <cell r="YM4"/>
          <cell r="YN4"/>
          <cell r="YO4"/>
          <cell r="YP4"/>
          <cell r="YQ4"/>
          <cell r="YR4"/>
          <cell r="YS4"/>
          <cell r="YT4"/>
          <cell r="YU4"/>
          <cell r="YV4"/>
          <cell r="YW4"/>
          <cell r="YX4"/>
          <cell r="YY4"/>
          <cell r="YZ4"/>
          <cell r="ZA4"/>
          <cell r="ZB4"/>
          <cell r="ZC4"/>
          <cell r="ZD4"/>
          <cell r="ZE4"/>
          <cell r="ZF4"/>
          <cell r="ZG4"/>
          <cell r="ZH4"/>
          <cell r="ZI4"/>
          <cell r="ZJ4"/>
          <cell r="ZK4"/>
          <cell r="ZL4"/>
          <cell r="ZM4"/>
          <cell r="ZN4"/>
          <cell r="ZO4"/>
          <cell r="ZP4"/>
          <cell r="ZQ4"/>
          <cell r="ZR4"/>
          <cell r="ZS4"/>
          <cell r="ZT4"/>
          <cell r="ZU4"/>
          <cell r="ZV4"/>
          <cell r="ZW4"/>
          <cell r="ZX4"/>
          <cell r="ZY4"/>
          <cell r="ZZ4"/>
          <cell r="AAA4"/>
          <cell r="AAB4"/>
          <cell r="AAC4"/>
          <cell r="AAD4"/>
          <cell r="AAE4"/>
          <cell r="AAF4"/>
          <cell r="AAG4"/>
          <cell r="AAH4"/>
          <cell r="AAI4"/>
          <cell r="AAJ4"/>
          <cell r="AAK4"/>
          <cell r="AAL4"/>
          <cell r="AAM4"/>
          <cell r="AAN4"/>
          <cell r="AAO4"/>
          <cell r="AAP4"/>
          <cell r="AAQ4"/>
          <cell r="AAR4"/>
          <cell r="AAS4"/>
          <cell r="AAT4"/>
          <cell r="AAU4"/>
          <cell r="AAV4"/>
          <cell r="AAW4"/>
          <cell r="AAX4"/>
          <cell r="AAY4"/>
          <cell r="AAZ4"/>
          <cell r="ABA4"/>
          <cell r="ABB4"/>
          <cell r="ABC4"/>
          <cell r="ABD4"/>
          <cell r="ABE4"/>
          <cell r="ABF4"/>
          <cell r="ABG4"/>
          <cell r="ABH4"/>
          <cell r="ABI4"/>
          <cell r="ABJ4"/>
          <cell r="ABK4"/>
          <cell r="ABL4"/>
          <cell r="ABM4"/>
          <cell r="ABN4"/>
          <cell r="ABO4"/>
          <cell r="ABP4"/>
          <cell r="ABQ4"/>
          <cell r="ABR4"/>
          <cell r="ABS4"/>
          <cell r="ABT4"/>
          <cell r="ABU4"/>
        </row>
        <row r="5">
          <cell r="UJ5">
            <v>21490.9</v>
          </cell>
          <cell r="UK5">
            <v>21847.35</v>
          </cell>
          <cell r="UL5">
            <v>19430.900000000001</v>
          </cell>
          <cell r="UM5">
            <v>22000.05</v>
          </cell>
          <cell r="UN5">
            <v>22571.4</v>
          </cell>
          <cell r="UO5"/>
          <cell r="UP5"/>
          <cell r="UQ5"/>
          <cell r="UR5"/>
          <cell r="US5"/>
          <cell r="UT5"/>
          <cell r="UU5"/>
          <cell r="UV5"/>
          <cell r="UW5"/>
          <cell r="UX5"/>
          <cell r="UY5"/>
          <cell r="UZ5"/>
          <cell r="VA5"/>
          <cell r="VB5"/>
          <cell r="VC5"/>
          <cell r="VD5"/>
          <cell r="VE5"/>
          <cell r="VF5"/>
          <cell r="VG5"/>
          <cell r="VH5"/>
          <cell r="VI5"/>
          <cell r="VJ5"/>
          <cell r="VK5"/>
          <cell r="VL5"/>
          <cell r="VM5"/>
          <cell r="VN5"/>
          <cell r="VO5"/>
          <cell r="VP5"/>
          <cell r="VQ5"/>
          <cell r="VR5"/>
          <cell r="VS5"/>
          <cell r="VT5"/>
          <cell r="VU5"/>
          <cell r="VV5"/>
          <cell r="VW5"/>
          <cell r="VX5"/>
          <cell r="VY5"/>
          <cell r="VZ5"/>
          <cell r="WA5"/>
          <cell r="WB5"/>
          <cell r="WC5"/>
          <cell r="WD5"/>
          <cell r="WE5"/>
          <cell r="WF5"/>
          <cell r="WG5"/>
          <cell r="WH5"/>
          <cell r="WI5"/>
          <cell r="WJ5"/>
          <cell r="WK5"/>
          <cell r="WL5"/>
          <cell r="WM5"/>
          <cell r="WN5"/>
          <cell r="WO5"/>
          <cell r="WP5"/>
          <cell r="WQ5"/>
          <cell r="WR5"/>
          <cell r="WS5"/>
          <cell r="WT5"/>
          <cell r="WU5"/>
          <cell r="WV5"/>
          <cell r="WW5"/>
          <cell r="WX5"/>
          <cell r="WY5"/>
          <cell r="WZ5"/>
          <cell r="XA5"/>
          <cell r="XB5"/>
          <cell r="XC5"/>
          <cell r="XD5"/>
          <cell r="XE5"/>
          <cell r="XF5"/>
          <cell r="XG5"/>
          <cell r="XH5"/>
          <cell r="XI5"/>
          <cell r="XJ5"/>
          <cell r="XK5"/>
          <cell r="XL5"/>
          <cell r="XM5"/>
          <cell r="XN5"/>
          <cell r="XO5"/>
          <cell r="XP5"/>
          <cell r="XQ5"/>
          <cell r="XR5"/>
          <cell r="XS5"/>
          <cell r="XT5"/>
          <cell r="XU5"/>
          <cell r="XV5"/>
          <cell r="XW5"/>
          <cell r="XX5"/>
          <cell r="XY5"/>
          <cell r="XZ5"/>
          <cell r="YA5"/>
          <cell r="YB5"/>
          <cell r="YC5"/>
          <cell r="YD5"/>
          <cell r="YE5"/>
          <cell r="YF5"/>
          <cell r="YG5"/>
          <cell r="YH5"/>
          <cell r="YI5"/>
          <cell r="YJ5"/>
          <cell r="YK5"/>
          <cell r="YL5"/>
          <cell r="YM5"/>
          <cell r="YN5"/>
          <cell r="YO5"/>
          <cell r="YP5"/>
          <cell r="YQ5"/>
          <cell r="YR5"/>
          <cell r="YS5"/>
          <cell r="YT5"/>
          <cell r="YU5"/>
          <cell r="YV5"/>
          <cell r="YW5"/>
          <cell r="YX5"/>
          <cell r="YY5"/>
          <cell r="YZ5"/>
          <cell r="ZA5"/>
          <cell r="ZB5"/>
          <cell r="ZC5"/>
          <cell r="ZD5"/>
          <cell r="ZE5"/>
          <cell r="ZF5"/>
          <cell r="ZG5"/>
          <cell r="ZH5"/>
          <cell r="ZI5"/>
          <cell r="ZJ5"/>
          <cell r="ZK5"/>
          <cell r="ZL5"/>
          <cell r="ZM5"/>
          <cell r="ZN5"/>
          <cell r="ZO5"/>
          <cell r="ZP5"/>
          <cell r="ZQ5"/>
          <cell r="ZR5"/>
          <cell r="ZS5"/>
          <cell r="ZT5"/>
          <cell r="ZU5"/>
          <cell r="ZV5"/>
          <cell r="ZW5"/>
          <cell r="ZX5"/>
          <cell r="ZY5"/>
          <cell r="ZZ5"/>
          <cell r="AAA5"/>
          <cell r="AAB5"/>
          <cell r="AAC5"/>
          <cell r="AAD5"/>
          <cell r="AAE5"/>
          <cell r="AAF5"/>
          <cell r="AAG5"/>
          <cell r="AAH5"/>
          <cell r="AAI5"/>
          <cell r="AAJ5"/>
          <cell r="AAK5"/>
          <cell r="AAL5"/>
          <cell r="AAM5"/>
          <cell r="AAN5"/>
          <cell r="AAO5"/>
          <cell r="AAP5"/>
          <cell r="AAQ5"/>
          <cell r="AAR5"/>
          <cell r="AAS5"/>
          <cell r="AAT5"/>
          <cell r="AAU5"/>
          <cell r="AAV5"/>
          <cell r="AAW5"/>
          <cell r="AAX5"/>
          <cell r="AAY5"/>
          <cell r="AAZ5"/>
          <cell r="ABA5"/>
          <cell r="ABB5"/>
          <cell r="ABC5"/>
          <cell r="ABD5"/>
          <cell r="ABE5"/>
          <cell r="ABF5"/>
          <cell r="ABG5"/>
          <cell r="ABH5"/>
          <cell r="ABI5"/>
          <cell r="ABJ5"/>
          <cell r="ABK5"/>
          <cell r="ABL5"/>
          <cell r="ABM5"/>
          <cell r="ABN5"/>
          <cell r="ABO5"/>
          <cell r="ABP5"/>
          <cell r="ABQ5"/>
          <cell r="ABR5"/>
          <cell r="ABS5"/>
          <cell r="ABT5"/>
          <cell r="ABU5"/>
        </row>
        <row r="6">
          <cell r="UJ6">
            <v>23079.5</v>
          </cell>
          <cell r="UK6">
            <v>23166.85</v>
          </cell>
          <cell r="UL6">
            <v>20528.05</v>
          </cell>
          <cell r="UM6">
            <v>22683.55</v>
          </cell>
          <cell r="UN6">
            <v>22657</v>
          </cell>
          <cell r="UO6"/>
          <cell r="UP6"/>
          <cell r="UQ6"/>
          <cell r="UR6"/>
          <cell r="US6"/>
          <cell r="UT6"/>
          <cell r="UU6"/>
          <cell r="UV6"/>
          <cell r="UW6"/>
          <cell r="UX6"/>
          <cell r="UY6"/>
          <cell r="UZ6"/>
          <cell r="VA6"/>
          <cell r="VB6"/>
          <cell r="VC6"/>
          <cell r="VD6"/>
          <cell r="VE6"/>
          <cell r="VF6"/>
          <cell r="VG6"/>
          <cell r="VH6"/>
          <cell r="VI6"/>
          <cell r="VJ6"/>
          <cell r="VK6"/>
          <cell r="VL6"/>
          <cell r="VM6"/>
          <cell r="VN6"/>
          <cell r="VO6"/>
          <cell r="VP6"/>
          <cell r="VQ6"/>
          <cell r="VR6"/>
          <cell r="VS6"/>
          <cell r="VT6"/>
          <cell r="VU6"/>
          <cell r="VV6"/>
          <cell r="VW6"/>
          <cell r="VX6"/>
          <cell r="VY6"/>
          <cell r="VZ6"/>
          <cell r="WA6"/>
          <cell r="WB6"/>
          <cell r="WC6"/>
          <cell r="WD6"/>
          <cell r="WE6"/>
          <cell r="WF6"/>
          <cell r="WG6"/>
          <cell r="WH6"/>
          <cell r="WI6"/>
          <cell r="WJ6"/>
          <cell r="WK6"/>
          <cell r="WL6"/>
          <cell r="WM6"/>
          <cell r="WN6"/>
          <cell r="WO6"/>
          <cell r="WP6"/>
          <cell r="WQ6"/>
          <cell r="WR6"/>
          <cell r="WS6"/>
          <cell r="WT6"/>
          <cell r="WU6"/>
          <cell r="WV6"/>
          <cell r="WW6"/>
          <cell r="WX6"/>
          <cell r="WY6"/>
          <cell r="WZ6"/>
          <cell r="XA6"/>
          <cell r="XB6"/>
          <cell r="XC6"/>
          <cell r="XD6"/>
          <cell r="XE6"/>
          <cell r="XF6"/>
          <cell r="XG6"/>
          <cell r="XH6"/>
          <cell r="XI6"/>
          <cell r="XJ6"/>
          <cell r="XK6"/>
          <cell r="XL6"/>
          <cell r="XM6"/>
          <cell r="XN6"/>
          <cell r="XO6"/>
          <cell r="XP6"/>
          <cell r="XQ6"/>
          <cell r="XR6"/>
          <cell r="XS6"/>
          <cell r="XT6"/>
          <cell r="XU6"/>
          <cell r="XV6"/>
          <cell r="XW6"/>
          <cell r="XX6"/>
          <cell r="XY6"/>
          <cell r="XZ6"/>
          <cell r="YA6"/>
          <cell r="YB6"/>
          <cell r="YC6"/>
          <cell r="YD6"/>
          <cell r="YE6"/>
          <cell r="YF6"/>
          <cell r="YG6"/>
          <cell r="YH6"/>
          <cell r="YI6"/>
          <cell r="YJ6"/>
          <cell r="YK6"/>
          <cell r="YL6"/>
          <cell r="YM6"/>
          <cell r="YN6"/>
          <cell r="YO6"/>
          <cell r="YP6"/>
          <cell r="YQ6"/>
          <cell r="YR6"/>
          <cell r="YS6"/>
          <cell r="YT6"/>
          <cell r="YU6"/>
          <cell r="YV6"/>
          <cell r="YW6"/>
          <cell r="YX6"/>
          <cell r="YY6"/>
          <cell r="YZ6"/>
          <cell r="ZA6"/>
          <cell r="ZB6"/>
          <cell r="ZC6"/>
          <cell r="ZD6"/>
          <cell r="ZE6"/>
          <cell r="ZF6"/>
          <cell r="ZG6"/>
          <cell r="ZH6"/>
          <cell r="ZI6"/>
          <cell r="ZJ6"/>
          <cell r="ZK6"/>
          <cell r="ZL6"/>
          <cell r="ZM6"/>
          <cell r="ZN6"/>
          <cell r="ZO6"/>
          <cell r="ZP6"/>
          <cell r="ZQ6"/>
          <cell r="ZR6"/>
          <cell r="ZS6"/>
          <cell r="ZT6"/>
          <cell r="ZU6"/>
          <cell r="ZV6"/>
          <cell r="ZW6"/>
          <cell r="ZX6"/>
          <cell r="ZY6"/>
          <cell r="ZZ6"/>
          <cell r="AAA6"/>
          <cell r="AAB6"/>
          <cell r="AAC6"/>
          <cell r="AAD6"/>
          <cell r="AAE6"/>
          <cell r="AAF6"/>
          <cell r="AAG6"/>
          <cell r="AAH6"/>
          <cell r="AAI6"/>
          <cell r="AAJ6"/>
          <cell r="AAK6"/>
          <cell r="AAL6"/>
          <cell r="AAM6"/>
          <cell r="AAN6"/>
          <cell r="AAO6"/>
          <cell r="AAP6"/>
          <cell r="AAQ6"/>
          <cell r="AAR6"/>
          <cell r="AAS6"/>
          <cell r="AAT6"/>
          <cell r="AAU6"/>
          <cell r="AAV6"/>
          <cell r="AAW6"/>
          <cell r="AAX6"/>
          <cell r="AAY6"/>
          <cell r="AAZ6"/>
          <cell r="ABA6"/>
          <cell r="ABB6"/>
          <cell r="ABC6"/>
          <cell r="ABD6"/>
          <cell r="ABE6"/>
          <cell r="ABF6"/>
          <cell r="ABG6"/>
          <cell r="ABH6"/>
          <cell r="ABI6"/>
          <cell r="ABJ6"/>
          <cell r="ABK6"/>
          <cell r="ABL6"/>
          <cell r="ABM6"/>
          <cell r="ABN6"/>
          <cell r="ABO6"/>
          <cell r="ABP6"/>
          <cell r="ABQ6"/>
          <cell r="ABR6"/>
          <cell r="ABS6"/>
          <cell r="ABT6"/>
          <cell r="ABU6"/>
        </row>
        <row r="7">
          <cell r="UJ7">
            <v>36853.919999999998</v>
          </cell>
          <cell r="UK7">
            <v>37020.379999999997</v>
          </cell>
          <cell r="UL7">
            <v>32813.14</v>
          </cell>
          <cell r="UM7">
            <v>36266.61</v>
          </cell>
          <cell r="UN7">
            <v>36261.800000000003</v>
          </cell>
          <cell r="UO7"/>
          <cell r="UP7"/>
          <cell r="UQ7"/>
          <cell r="UR7"/>
          <cell r="US7"/>
          <cell r="UT7"/>
          <cell r="UU7"/>
          <cell r="UV7"/>
          <cell r="UW7"/>
          <cell r="UX7"/>
          <cell r="UY7"/>
          <cell r="UZ7"/>
          <cell r="VA7"/>
          <cell r="VB7"/>
          <cell r="VC7"/>
          <cell r="VD7"/>
          <cell r="VE7"/>
          <cell r="VF7"/>
          <cell r="VG7"/>
          <cell r="VH7"/>
          <cell r="VI7"/>
          <cell r="VJ7"/>
          <cell r="VK7"/>
          <cell r="VL7"/>
          <cell r="VM7"/>
          <cell r="VN7"/>
          <cell r="VO7"/>
          <cell r="VP7"/>
          <cell r="VQ7"/>
          <cell r="VR7"/>
          <cell r="VS7"/>
          <cell r="VT7"/>
          <cell r="VU7"/>
          <cell r="VV7"/>
          <cell r="VW7"/>
          <cell r="VX7"/>
          <cell r="VY7"/>
          <cell r="VZ7"/>
          <cell r="WA7"/>
          <cell r="WB7"/>
          <cell r="WC7"/>
          <cell r="WD7"/>
          <cell r="WE7"/>
          <cell r="WF7"/>
          <cell r="WG7"/>
          <cell r="WH7"/>
          <cell r="WI7"/>
          <cell r="WJ7"/>
          <cell r="WK7"/>
          <cell r="WL7"/>
          <cell r="WM7"/>
          <cell r="WN7"/>
          <cell r="WO7"/>
          <cell r="WP7"/>
          <cell r="WQ7"/>
          <cell r="WR7"/>
          <cell r="WS7"/>
          <cell r="WT7"/>
          <cell r="WU7"/>
          <cell r="WV7"/>
          <cell r="WW7"/>
          <cell r="WX7"/>
          <cell r="WY7"/>
          <cell r="WZ7"/>
          <cell r="XA7"/>
          <cell r="XB7"/>
          <cell r="XC7"/>
          <cell r="XD7"/>
          <cell r="XE7"/>
          <cell r="XF7"/>
          <cell r="XG7"/>
          <cell r="XH7"/>
          <cell r="XI7"/>
          <cell r="XJ7"/>
          <cell r="XK7"/>
          <cell r="XL7"/>
          <cell r="XM7"/>
          <cell r="XN7"/>
          <cell r="XO7"/>
          <cell r="XP7"/>
          <cell r="XQ7"/>
          <cell r="XR7"/>
          <cell r="XS7"/>
          <cell r="XT7"/>
          <cell r="XU7"/>
          <cell r="XV7"/>
          <cell r="XW7"/>
          <cell r="XX7"/>
          <cell r="XY7"/>
          <cell r="XZ7"/>
          <cell r="YA7"/>
          <cell r="YB7"/>
          <cell r="YC7"/>
          <cell r="YD7"/>
          <cell r="YE7"/>
          <cell r="YF7"/>
          <cell r="YG7"/>
          <cell r="YH7"/>
          <cell r="YI7"/>
          <cell r="YJ7"/>
          <cell r="YK7"/>
          <cell r="YL7"/>
          <cell r="YM7"/>
          <cell r="YN7"/>
          <cell r="YO7"/>
          <cell r="YP7"/>
          <cell r="YQ7"/>
          <cell r="YR7"/>
          <cell r="YS7"/>
          <cell r="YT7"/>
          <cell r="YU7"/>
          <cell r="YV7"/>
          <cell r="YW7"/>
          <cell r="YX7"/>
          <cell r="YY7"/>
          <cell r="YZ7"/>
          <cell r="ZA7"/>
          <cell r="ZB7"/>
          <cell r="ZC7"/>
          <cell r="ZD7"/>
          <cell r="ZE7"/>
          <cell r="ZF7"/>
          <cell r="ZG7"/>
          <cell r="ZH7"/>
          <cell r="ZI7"/>
          <cell r="ZJ7"/>
          <cell r="ZK7"/>
          <cell r="ZL7"/>
          <cell r="ZM7"/>
          <cell r="ZN7"/>
          <cell r="ZO7"/>
          <cell r="ZP7"/>
          <cell r="ZQ7"/>
          <cell r="ZR7"/>
          <cell r="ZS7"/>
          <cell r="ZT7"/>
          <cell r="ZU7"/>
          <cell r="ZV7"/>
          <cell r="ZW7"/>
          <cell r="ZX7"/>
          <cell r="ZY7"/>
          <cell r="ZZ7"/>
          <cell r="AAA7"/>
          <cell r="AAB7"/>
          <cell r="AAC7"/>
          <cell r="AAD7"/>
          <cell r="AAE7"/>
          <cell r="AAF7"/>
          <cell r="AAG7"/>
          <cell r="AAH7"/>
          <cell r="AAI7"/>
          <cell r="AAJ7"/>
          <cell r="AAK7"/>
          <cell r="AAL7"/>
          <cell r="AAM7"/>
          <cell r="AAN7"/>
          <cell r="AAO7"/>
          <cell r="AAP7"/>
          <cell r="AAQ7"/>
          <cell r="AAR7"/>
          <cell r="AAS7"/>
          <cell r="AAT7"/>
          <cell r="AAU7"/>
          <cell r="AAV7"/>
          <cell r="AAW7"/>
          <cell r="AAX7"/>
          <cell r="AAY7"/>
          <cell r="AAZ7"/>
          <cell r="ABA7"/>
          <cell r="ABB7"/>
          <cell r="ABC7"/>
          <cell r="ABD7"/>
          <cell r="ABE7"/>
          <cell r="ABF7"/>
          <cell r="ABG7"/>
          <cell r="ABH7"/>
          <cell r="ABI7"/>
          <cell r="ABJ7"/>
          <cell r="ABK7"/>
          <cell r="ABL7"/>
          <cell r="ABM7"/>
          <cell r="ABN7"/>
          <cell r="ABO7"/>
          <cell r="ABP7"/>
          <cell r="ABQ7"/>
          <cell r="ABR7"/>
          <cell r="ABS7"/>
          <cell r="ABT7"/>
          <cell r="ABU7"/>
        </row>
        <row r="8">
          <cell r="UJ8">
            <v>58432</v>
          </cell>
          <cell r="UK8">
            <v>59115.6</v>
          </cell>
          <cell r="UL8">
            <v>52650</v>
          </cell>
          <cell r="UM8">
            <v>59784.85</v>
          </cell>
          <cell r="UN8">
            <v>61723.8</v>
          </cell>
          <cell r="UO8"/>
          <cell r="UP8"/>
          <cell r="UQ8"/>
          <cell r="UR8"/>
          <cell r="US8"/>
          <cell r="UT8"/>
          <cell r="UU8"/>
          <cell r="UV8"/>
          <cell r="UW8"/>
          <cell r="UX8"/>
          <cell r="UY8"/>
          <cell r="UZ8"/>
          <cell r="VA8"/>
          <cell r="VB8"/>
          <cell r="VC8"/>
          <cell r="VD8"/>
          <cell r="VE8"/>
          <cell r="VF8"/>
          <cell r="VG8"/>
          <cell r="VH8"/>
          <cell r="VI8"/>
          <cell r="VJ8"/>
          <cell r="VK8"/>
          <cell r="VL8"/>
          <cell r="VM8"/>
          <cell r="VN8"/>
          <cell r="VO8"/>
          <cell r="VP8"/>
          <cell r="VQ8"/>
          <cell r="VR8"/>
          <cell r="VS8"/>
          <cell r="VT8"/>
          <cell r="VU8"/>
          <cell r="VV8"/>
          <cell r="VW8"/>
          <cell r="VX8"/>
          <cell r="VY8"/>
          <cell r="VZ8"/>
          <cell r="WA8"/>
          <cell r="WB8"/>
          <cell r="WC8"/>
          <cell r="WD8"/>
          <cell r="WE8"/>
          <cell r="WF8"/>
          <cell r="WG8"/>
          <cell r="WH8"/>
          <cell r="WI8"/>
          <cell r="WJ8"/>
          <cell r="WK8"/>
          <cell r="WL8"/>
          <cell r="WM8"/>
          <cell r="WN8"/>
          <cell r="WO8"/>
          <cell r="WP8"/>
          <cell r="WQ8"/>
          <cell r="WR8"/>
          <cell r="WS8"/>
          <cell r="WT8"/>
          <cell r="WU8"/>
          <cell r="WV8"/>
          <cell r="WW8"/>
          <cell r="WX8"/>
          <cell r="WY8"/>
          <cell r="WZ8"/>
          <cell r="XA8"/>
          <cell r="XB8"/>
          <cell r="XC8"/>
          <cell r="XD8"/>
          <cell r="XE8"/>
          <cell r="XF8"/>
          <cell r="XG8"/>
          <cell r="XH8"/>
          <cell r="XI8"/>
          <cell r="XJ8"/>
          <cell r="XK8"/>
          <cell r="XL8"/>
          <cell r="XM8"/>
          <cell r="XN8"/>
          <cell r="XO8"/>
          <cell r="XP8"/>
          <cell r="XQ8"/>
          <cell r="XR8"/>
          <cell r="XS8"/>
          <cell r="XT8"/>
          <cell r="XU8"/>
          <cell r="XV8"/>
          <cell r="XW8"/>
          <cell r="XX8"/>
          <cell r="XY8"/>
          <cell r="XZ8"/>
          <cell r="YA8"/>
          <cell r="YB8"/>
          <cell r="YC8"/>
          <cell r="YD8"/>
          <cell r="YE8"/>
          <cell r="YF8"/>
          <cell r="YG8"/>
          <cell r="YH8"/>
          <cell r="YI8"/>
          <cell r="YJ8"/>
          <cell r="YK8"/>
          <cell r="YL8"/>
          <cell r="YM8"/>
          <cell r="YN8"/>
          <cell r="YO8"/>
          <cell r="YP8"/>
          <cell r="YQ8"/>
          <cell r="YR8"/>
          <cell r="YS8"/>
          <cell r="YT8"/>
          <cell r="YU8"/>
          <cell r="YV8"/>
          <cell r="YW8"/>
          <cell r="YX8"/>
          <cell r="YY8"/>
          <cell r="YZ8"/>
          <cell r="ZA8"/>
          <cell r="ZB8"/>
          <cell r="ZC8"/>
          <cell r="ZD8"/>
          <cell r="ZE8"/>
          <cell r="ZF8"/>
          <cell r="ZG8"/>
          <cell r="ZH8"/>
          <cell r="ZI8"/>
          <cell r="ZJ8"/>
          <cell r="ZK8"/>
          <cell r="ZL8"/>
          <cell r="ZM8"/>
          <cell r="ZN8"/>
          <cell r="ZO8"/>
          <cell r="ZP8"/>
          <cell r="ZQ8"/>
          <cell r="ZR8"/>
          <cell r="ZS8"/>
          <cell r="ZT8"/>
          <cell r="ZU8"/>
          <cell r="ZV8"/>
          <cell r="ZW8"/>
          <cell r="ZX8"/>
          <cell r="ZY8"/>
          <cell r="ZZ8"/>
          <cell r="AAA8"/>
          <cell r="AAB8"/>
          <cell r="AAC8"/>
          <cell r="AAD8"/>
          <cell r="AAE8"/>
          <cell r="AAF8"/>
          <cell r="AAG8"/>
          <cell r="AAH8"/>
          <cell r="AAI8"/>
          <cell r="AAJ8"/>
          <cell r="AAK8"/>
          <cell r="AAL8"/>
          <cell r="AAM8"/>
          <cell r="AAN8"/>
          <cell r="AAO8"/>
          <cell r="AAP8"/>
          <cell r="AAQ8"/>
          <cell r="AAR8"/>
          <cell r="AAS8"/>
          <cell r="AAT8"/>
          <cell r="AAU8"/>
          <cell r="AAV8"/>
          <cell r="AAW8"/>
          <cell r="AAX8"/>
          <cell r="AAY8"/>
          <cell r="AAZ8"/>
          <cell r="ABA8"/>
          <cell r="ABB8"/>
          <cell r="ABC8"/>
          <cell r="ABD8"/>
          <cell r="ABE8"/>
          <cell r="ABF8"/>
          <cell r="ABG8"/>
          <cell r="ABH8"/>
          <cell r="ABI8"/>
          <cell r="ABJ8"/>
          <cell r="ABK8"/>
          <cell r="ABL8"/>
          <cell r="ABM8"/>
          <cell r="ABN8"/>
          <cell r="ABO8"/>
          <cell r="ABP8"/>
          <cell r="ABQ8"/>
          <cell r="ABR8"/>
          <cell r="ABS8"/>
          <cell r="ABT8"/>
          <cell r="ABU8"/>
        </row>
        <row r="9">
          <cell r="UJ9">
            <v>9535.2999999999993</v>
          </cell>
          <cell r="UK9">
            <v>9591.2999999999993</v>
          </cell>
          <cell r="UL9">
            <v>8185.4</v>
          </cell>
          <cell r="UM9">
            <v>8767.0499999999993</v>
          </cell>
          <cell r="UN9">
            <v>8610.5</v>
          </cell>
          <cell r="UO9"/>
          <cell r="UP9"/>
          <cell r="UQ9"/>
          <cell r="UR9"/>
          <cell r="US9"/>
          <cell r="UT9"/>
          <cell r="UU9"/>
          <cell r="UV9"/>
          <cell r="UW9"/>
          <cell r="UX9"/>
          <cell r="UY9"/>
          <cell r="UZ9"/>
          <cell r="VA9"/>
          <cell r="VB9"/>
          <cell r="VC9"/>
          <cell r="VD9"/>
          <cell r="VE9"/>
          <cell r="VF9"/>
          <cell r="VG9"/>
          <cell r="VH9"/>
          <cell r="VI9"/>
          <cell r="VJ9"/>
          <cell r="VK9"/>
          <cell r="VL9"/>
          <cell r="VM9"/>
          <cell r="VN9"/>
          <cell r="VO9"/>
          <cell r="VP9"/>
          <cell r="VQ9"/>
          <cell r="VR9"/>
          <cell r="VS9"/>
          <cell r="VT9"/>
          <cell r="VU9"/>
          <cell r="VV9"/>
          <cell r="VW9"/>
          <cell r="VX9"/>
          <cell r="VY9"/>
          <cell r="VZ9"/>
          <cell r="WA9"/>
          <cell r="WB9"/>
          <cell r="WC9"/>
          <cell r="WD9"/>
          <cell r="WE9"/>
          <cell r="WF9"/>
          <cell r="WG9"/>
          <cell r="WH9"/>
          <cell r="WI9"/>
          <cell r="WJ9"/>
          <cell r="WK9"/>
          <cell r="WL9"/>
          <cell r="WM9"/>
          <cell r="WN9"/>
          <cell r="WO9"/>
          <cell r="WP9"/>
          <cell r="WQ9"/>
          <cell r="WR9"/>
          <cell r="WS9"/>
          <cell r="WT9"/>
          <cell r="WU9"/>
          <cell r="WV9"/>
          <cell r="WW9"/>
          <cell r="WX9"/>
          <cell r="WY9"/>
          <cell r="WZ9"/>
          <cell r="XA9"/>
          <cell r="XB9"/>
          <cell r="XC9"/>
          <cell r="XD9"/>
          <cell r="XE9"/>
          <cell r="XF9"/>
          <cell r="XG9"/>
          <cell r="XH9"/>
          <cell r="XI9"/>
          <cell r="XJ9"/>
          <cell r="XK9"/>
          <cell r="XL9"/>
          <cell r="XM9"/>
          <cell r="XN9"/>
          <cell r="XO9"/>
          <cell r="XP9"/>
          <cell r="XQ9"/>
          <cell r="XR9"/>
          <cell r="XS9"/>
          <cell r="XT9"/>
          <cell r="XU9"/>
          <cell r="XV9"/>
          <cell r="XW9"/>
          <cell r="XX9"/>
          <cell r="XY9"/>
          <cell r="XZ9"/>
          <cell r="YA9"/>
          <cell r="YB9"/>
          <cell r="YC9"/>
          <cell r="YD9"/>
          <cell r="YE9"/>
          <cell r="YF9"/>
          <cell r="YG9"/>
          <cell r="YH9"/>
          <cell r="YI9"/>
          <cell r="YJ9"/>
          <cell r="YK9"/>
          <cell r="YL9"/>
          <cell r="YM9"/>
          <cell r="YN9"/>
          <cell r="YO9"/>
          <cell r="YP9"/>
          <cell r="YQ9"/>
          <cell r="YR9"/>
          <cell r="YS9"/>
          <cell r="YT9"/>
          <cell r="YU9"/>
          <cell r="YV9"/>
          <cell r="YW9"/>
          <cell r="YX9"/>
          <cell r="YY9"/>
          <cell r="YZ9"/>
          <cell r="ZA9"/>
          <cell r="ZB9"/>
          <cell r="ZC9"/>
          <cell r="ZD9"/>
          <cell r="ZE9"/>
          <cell r="ZF9"/>
          <cell r="ZG9"/>
          <cell r="ZH9"/>
          <cell r="ZI9"/>
          <cell r="ZJ9"/>
          <cell r="ZK9"/>
          <cell r="ZL9"/>
          <cell r="ZM9"/>
          <cell r="ZN9"/>
          <cell r="ZO9"/>
          <cell r="ZP9"/>
          <cell r="ZQ9"/>
          <cell r="ZR9"/>
          <cell r="ZS9"/>
          <cell r="ZT9"/>
          <cell r="ZU9"/>
          <cell r="ZV9"/>
          <cell r="ZW9"/>
          <cell r="ZX9"/>
          <cell r="ZY9"/>
          <cell r="ZZ9"/>
          <cell r="AAA9"/>
          <cell r="AAB9"/>
          <cell r="AAC9"/>
          <cell r="AAD9"/>
          <cell r="AAE9"/>
          <cell r="AAF9"/>
          <cell r="AAG9"/>
          <cell r="AAH9"/>
          <cell r="AAI9"/>
          <cell r="AAJ9"/>
          <cell r="AAK9"/>
          <cell r="AAL9"/>
          <cell r="AAM9"/>
          <cell r="AAN9"/>
          <cell r="AAO9"/>
          <cell r="AAP9"/>
          <cell r="AAQ9"/>
          <cell r="AAR9"/>
          <cell r="AAS9"/>
          <cell r="AAT9"/>
          <cell r="AAU9"/>
          <cell r="AAV9"/>
          <cell r="AAW9"/>
          <cell r="AAX9"/>
          <cell r="AAY9"/>
          <cell r="AAZ9"/>
          <cell r="ABA9"/>
          <cell r="ABB9"/>
          <cell r="ABC9"/>
          <cell r="ABD9"/>
          <cell r="ABE9"/>
          <cell r="ABF9"/>
          <cell r="ABG9"/>
          <cell r="ABH9"/>
          <cell r="ABI9"/>
          <cell r="ABJ9"/>
          <cell r="ABK9"/>
          <cell r="ABL9"/>
          <cell r="ABM9"/>
          <cell r="ABN9"/>
          <cell r="ABO9"/>
          <cell r="ABP9"/>
          <cell r="ABQ9"/>
          <cell r="ABR9"/>
          <cell r="ABS9"/>
          <cell r="ABT9"/>
          <cell r="ABU9"/>
        </row>
        <row r="10">
          <cell r="UJ10">
            <v>21268.75</v>
          </cell>
          <cell r="UK10">
            <v>21297.3</v>
          </cell>
          <cell r="UL10">
            <v>18892.95</v>
          </cell>
          <cell r="UM10">
            <v>22963.7</v>
          </cell>
          <cell r="UN10">
            <v>23642.95</v>
          </cell>
          <cell r="UO10"/>
          <cell r="UP10"/>
          <cell r="UQ10"/>
          <cell r="UR10"/>
          <cell r="US10"/>
          <cell r="UT10"/>
          <cell r="UU10"/>
          <cell r="UV10"/>
          <cell r="UW10"/>
          <cell r="UX10"/>
          <cell r="UY10"/>
          <cell r="UZ10"/>
          <cell r="VA10"/>
          <cell r="VB10"/>
          <cell r="VC10"/>
          <cell r="VD10"/>
          <cell r="VE10"/>
          <cell r="VF10"/>
          <cell r="VG10"/>
          <cell r="VH10"/>
          <cell r="VI10"/>
          <cell r="VJ10"/>
          <cell r="VK10"/>
          <cell r="VL10"/>
          <cell r="VM10"/>
          <cell r="VN10"/>
          <cell r="VO10"/>
          <cell r="VP10"/>
          <cell r="VQ10"/>
          <cell r="VR10"/>
          <cell r="VS10"/>
          <cell r="VT10"/>
          <cell r="VU10"/>
          <cell r="VV10"/>
          <cell r="VW10"/>
          <cell r="VX10"/>
          <cell r="VY10"/>
          <cell r="VZ10"/>
          <cell r="WA10"/>
          <cell r="WB10"/>
          <cell r="WC10"/>
          <cell r="WD10"/>
          <cell r="WE10"/>
          <cell r="WF10"/>
          <cell r="WG10"/>
          <cell r="WH10"/>
          <cell r="WI10"/>
          <cell r="WJ10"/>
          <cell r="WK10"/>
          <cell r="WL10"/>
          <cell r="WM10"/>
          <cell r="WN10"/>
          <cell r="WO10"/>
          <cell r="WP10"/>
          <cell r="WQ10"/>
          <cell r="WR10"/>
          <cell r="WS10"/>
          <cell r="WT10"/>
          <cell r="WU10"/>
          <cell r="WV10"/>
          <cell r="WW10"/>
          <cell r="WX10"/>
          <cell r="WY10"/>
          <cell r="WZ10"/>
          <cell r="XA10"/>
          <cell r="XB10"/>
          <cell r="XC10"/>
          <cell r="XD10"/>
          <cell r="XE10"/>
          <cell r="XF10"/>
          <cell r="XG10"/>
          <cell r="XH10"/>
          <cell r="XI10"/>
          <cell r="XJ10"/>
          <cell r="XK10"/>
          <cell r="XL10"/>
          <cell r="XM10"/>
          <cell r="XN10"/>
          <cell r="XO10"/>
          <cell r="XP10"/>
          <cell r="XQ10"/>
          <cell r="XR10"/>
          <cell r="XS10"/>
          <cell r="XT10"/>
          <cell r="XU10"/>
          <cell r="XV10"/>
          <cell r="XW10"/>
          <cell r="XX10"/>
          <cell r="XY10"/>
          <cell r="XZ10"/>
          <cell r="YA10"/>
          <cell r="YB10"/>
          <cell r="YC10"/>
          <cell r="YD10"/>
          <cell r="YE10"/>
          <cell r="YF10"/>
          <cell r="YG10"/>
          <cell r="YH10"/>
          <cell r="YI10"/>
          <cell r="YJ10"/>
          <cell r="YK10"/>
          <cell r="YL10"/>
          <cell r="YM10"/>
          <cell r="YN10"/>
          <cell r="YO10"/>
          <cell r="YP10"/>
          <cell r="YQ10"/>
          <cell r="YR10"/>
          <cell r="YS10"/>
          <cell r="YT10"/>
          <cell r="YU10"/>
          <cell r="YV10"/>
          <cell r="YW10"/>
          <cell r="YX10"/>
          <cell r="YY10"/>
          <cell r="YZ10"/>
          <cell r="ZA10"/>
          <cell r="ZB10"/>
          <cell r="ZC10"/>
          <cell r="ZD10"/>
          <cell r="ZE10"/>
          <cell r="ZF10"/>
          <cell r="ZG10"/>
          <cell r="ZH10"/>
          <cell r="ZI10"/>
          <cell r="ZJ10"/>
          <cell r="ZK10"/>
          <cell r="ZL10"/>
          <cell r="ZM10"/>
          <cell r="ZN10"/>
          <cell r="ZO10"/>
          <cell r="ZP10"/>
          <cell r="ZQ10"/>
          <cell r="ZR10"/>
          <cell r="ZS10"/>
          <cell r="ZT10"/>
          <cell r="ZU10"/>
          <cell r="ZV10"/>
          <cell r="ZW10"/>
          <cell r="ZX10"/>
          <cell r="ZY10"/>
          <cell r="ZZ10"/>
          <cell r="AAA10"/>
          <cell r="AAB10"/>
          <cell r="AAC10"/>
          <cell r="AAD10"/>
          <cell r="AAE10"/>
          <cell r="AAF10"/>
          <cell r="AAG10"/>
          <cell r="AAH10"/>
          <cell r="AAI10"/>
          <cell r="AAJ10"/>
          <cell r="AAK10"/>
          <cell r="AAL10"/>
          <cell r="AAM10"/>
          <cell r="AAN10"/>
          <cell r="AAO10"/>
          <cell r="AAP10"/>
          <cell r="AAQ10"/>
          <cell r="AAR10"/>
          <cell r="AAS10"/>
          <cell r="AAT10"/>
          <cell r="AAU10"/>
          <cell r="AAV10"/>
          <cell r="AAW10"/>
          <cell r="AAX10"/>
          <cell r="AAY10"/>
          <cell r="AAZ10"/>
          <cell r="ABA10"/>
          <cell r="ABB10"/>
          <cell r="ABC10"/>
          <cell r="ABD10"/>
          <cell r="ABE10"/>
          <cell r="ABF10"/>
          <cell r="ABG10"/>
          <cell r="ABH10"/>
          <cell r="ABI10"/>
          <cell r="ABJ10"/>
          <cell r="ABK10"/>
          <cell r="ABL10"/>
          <cell r="ABM10"/>
          <cell r="ABN10"/>
          <cell r="ABO10"/>
          <cell r="ABP10"/>
          <cell r="ABQ10"/>
          <cell r="ABR10"/>
          <cell r="ABS10"/>
          <cell r="ABT10"/>
          <cell r="ABU10"/>
        </row>
        <row r="11">
          <cell r="UJ11">
            <v>19365.95</v>
          </cell>
          <cell r="UK11">
            <v>19627.5</v>
          </cell>
          <cell r="UL11">
            <v>17524.349999999999</v>
          </cell>
          <cell r="UM11">
            <v>20064.95</v>
          </cell>
          <cell r="UN11">
            <v>20515.849999999999</v>
          </cell>
        </row>
        <row r="12">
          <cell r="UJ12">
            <v>17363.55</v>
          </cell>
          <cell r="UK12">
            <v>17501.599999999999</v>
          </cell>
          <cell r="UL12">
            <v>15589.65</v>
          </cell>
          <cell r="UM12">
            <v>17626.150000000001</v>
          </cell>
          <cell r="UN12">
            <v>17811.3</v>
          </cell>
        </row>
      </sheetData>
      <sheetData sheetId="1">
        <row r="1">
          <cell r="UJ1">
            <v>46023</v>
          </cell>
          <cell r="UK1">
            <v>46054</v>
          </cell>
          <cell r="UL1">
            <v>46082</v>
          </cell>
          <cell r="UM1">
            <v>46113</v>
          </cell>
          <cell r="UN1">
            <v>46143</v>
          </cell>
          <cell r="UO1" t="str">
            <v/>
          </cell>
          <cell r="UP1" t="str">
            <v/>
          </cell>
          <cell r="UQ1" t="str">
            <v/>
          </cell>
          <cell r="UR1" t="str">
            <v/>
          </cell>
          <cell r="US1" t="str">
            <v/>
          </cell>
          <cell r="UT1" t="str">
            <v/>
          </cell>
          <cell r="UU1" t="str">
            <v/>
          </cell>
          <cell r="UV1" t="str">
            <v/>
          </cell>
          <cell r="UW1" t="str">
            <v/>
          </cell>
          <cell r="UX1" t="str">
            <v/>
          </cell>
          <cell r="UY1" t="str">
            <v/>
          </cell>
          <cell r="UZ1" t="str">
            <v/>
          </cell>
          <cell r="VA1" t="str">
            <v/>
          </cell>
          <cell r="VB1" t="str">
            <v/>
          </cell>
          <cell r="VC1" t="str">
            <v/>
          </cell>
          <cell r="VD1" t="str">
            <v/>
          </cell>
          <cell r="VE1" t="str">
            <v/>
          </cell>
          <cell r="VF1" t="str">
            <v/>
          </cell>
          <cell r="VG1" t="str">
            <v/>
          </cell>
          <cell r="VH1" t="str">
            <v/>
          </cell>
          <cell r="VI1" t="str">
            <v/>
          </cell>
          <cell r="VJ1" t="str">
            <v/>
          </cell>
          <cell r="VK1" t="str">
            <v/>
          </cell>
          <cell r="VL1" t="str">
            <v/>
          </cell>
          <cell r="VM1" t="str">
            <v/>
          </cell>
          <cell r="VN1" t="str">
            <v/>
          </cell>
          <cell r="VO1" t="str">
            <v/>
          </cell>
          <cell r="VP1" t="str">
            <v/>
          </cell>
          <cell r="VQ1" t="str">
            <v/>
          </cell>
          <cell r="VR1" t="str">
            <v/>
          </cell>
          <cell r="VS1" t="str">
            <v/>
          </cell>
          <cell r="VT1" t="str">
            <v/>
          </cell>
          <cell r="VU1" t="str">
            <v/>
          </cell>
          <cell r="VV1" t="str">
            <v/>
          </cell>
          <cell r="VW1" t="str">
            <v/>
          </cell>
          <cell r="VX1" t="str">
            <v/>
          </cell>
          <cell r="VY1" t="str">
            <v/>
          </cell>
          <cell r="VZ1" t="str">
            <v/>
          </cell>
          <cell r="WA1" t="str">
            <v/>
          </cell>
          <cell r="WB1" t="str">
            <v/>
          </cell>
          <cell r="WC1" t="str">
            <v/>
          </cell>
          <cell r="WD1" t="str">
            <v/>
          </cell>
          <cell r="WE1" t="str">
            <v/>
          </cell>
          <cell r="WF1" t="str">
            <v/>
          </cell>
          <cell r="WG1" t="str">
            <v/>
          </cell>
          <cell r="WH1" t="str">
            <v/>
          </cell>
          <cell r="WI1" t="str">
            <v/>
          </cell>
          <cell r="WJ1" t="str">
            <v/>
          </cell>
          <cell r="WK1" t="str">
            <v/>
          </cell>
          <cell r="WL1" t="str">
            <v/>
          </cell>
          <cell r="WM1" t="str">
            <v/>
          </cell>
          <cell r="WN1" t="str">
            <v/>
          </cell>
          <cell r="WO1" t="str">
            <v/>
          </cell>
          <cell r="WP1" t="str">
            <v/>
          </cell>
          <cell r="WQ1" t="str">
            <v/>
          </cell>
          <cell r="WR1" t="str">
            <v/>
          </cell>
          <cell r="WS1" t="str">
            <v/>
          </cell>
          <cell r="WT1" t="str">
            <v/>
          </cell>
          <cell r="WU1" t="str">
            <v/>
          </cell>
          <cell r="WV1" t="str">
            <v/>
          </cell>
          <cell r="WW1" t="str">
            <v/>
          </cell>
          <cell r="WX1" t="str">
            <v/>
          </cell>
          <cell r="WY1" t="str">
            <v/>
          </cell>
          <cell r="WZ1" t="str">
            <v/>
          </cell>
          <cell r="XA1" t="str">
            <v/>
          </cell>
          <cell r="XB1" t="str">
            <v/>
          </cell>
          <cell r="XC1" t="str">
            <v/>
          </cell>
          <cell r="XD1" t="str">
            <v/>
          </cell>
          <cell r="XE1" t="str">
            <v/>
          </cell>
          <cell r="XF1" t="str">
            <v/>
          </cell>
          <cell r="XG1" t="str">
            <v/>
          </cell>
          <cell r="XH1" t="str">
            <v/>
          </cell>
          <cell r="XI1" t="str">
            <v/>
          </cell>
          <cell r="XJ1" t="str">
            <v/>
          </cell>
          <cell r="XK1" t="str">
            <v/>
          </cell>
          <cell r="XL1" t="str">
            <v/>
          </cell>
          <cell r="XM1" t="str">
            <v/>
          </cell>
          <cell r="XN1" t="str">
            <v/>
          </cell>
          <cell r="XO1" t="str">
            <v/>
          </cell>
          <cell r="XP1" t="str">
            <v/>
          </cell>
          <cell r="XQ1" t="str">
            <v/>
          </cell>
          <cell r="XR1" t="str">
            <v/>
          </cell>
          <cell r="XS1" t="str">
            <v/>
          </cell>
          <cell r="XT1" t="str">
            <v/>
          </cell>
          <cell r="XU1" t="str">
            <v/>
          </cell>
          <cell r="XV1" t="str">
            <v/>
          </cell>
          <cell r="XW1" t="str">
            <v/>
          </cell>
          <cell r="XX1" t="str">
            <v/>
          </cell>
          <cell r="XY1" t="str">
            <v/>
          </cell>
          <cell r="XZ1" t="str">
            <v/>
          </cell>
          <cell r="YA1" t="str">
            <v/>
          </cell>
          <cell r="YB1" t="str">
            <v/>
          </cell>
          <cell r="YC1" t="str">
            <v/>
          </cell>
          <cell r="YD1" t="str">
            <v/>
          </cell>
          <cell r="YE1" t="str">
            <v/>
          </cell>
          <cell r="YF1" t="str">
            <v/>
          </cell>
          <cell r="YG1" t="str">
            <v/>
          </cell>
          <cell r="YH1" t="str">
            <v/>
          </cell>
          <cell r="YI1" t="str">
            <v/>
          </cell>
          <cell r="YJ1" t="str">
            <v/>
          </cell>
          <cell r="YK1" t="str">
            <v/>
          </cell>
          <cell r="YL1" t="str">
            <v/>
          </cell>
          <cell r="YM1" t="str">
            <v/>
          </cell>
          <cell r="YN1" t="str">
            <v/>
          </cell>
          <cell r="YO1" t="str">
            <v/>
          </cell>
          <cell r="YP1" t="str">
            <v/>
          </cell>
          <cell r="YQ1" t="str">
            <v/>
          </cell>
          <cell r="YR1" t="str">
            <v/>
          </cell>
          <cell r="YS1" t="str">
            <v/>
          </cell>
          <cell r="YT1" t="str">
            <v/>
          </cell>
          <cell r="YU1" t="str">
            <v/>
          </cell>
          <cell r="YV1" t="str">
            <v/>
          </cell>
          <cell r="YW1" t="str">
            <v/>
          </cell>
          <cell r="YX1" t="str">
            <v/>
          </cell>
          <cell r="YY1" t="str">
            <v/>
          </cell>
          <cell r="YZ1" t="str">
            <v/>
          </cell>
          <cell r="ZA1" t="str">
            <v/>
          </cell>
          <cell r="ZB1" t="str">
            <v/>
          </cell>
          <cell r="ZC1" t="str">
            <v/>
          </cell>
          <cell r="ZD1" t="str">
            <v/>
          </cell>
          <cell r="ZE1" t="str">
            <v/>
          </cell>
          <cell r="ZF1" t="str">
            <v/>
          </cell>
          <cell r="ZG1" t="str">
            <v/>
          </cell>
          <cell r="ZH1" t="str">
            <v/>
          </cell>
          <cell r="ZI1" t="str">
            <v/>
          </cell>
          <cell r="ZJ1" t="str">
            <v/>
          </cell>
          <cell r="ZK1" t="str">
            <v/>
          </cell>
          <cell r="ZL1" t="str">
            <v/>
          </cell>
          <cell r="ZM1" t="str">
            <v/>
          </cell>
          <cell r="ZN1" t="str">
            <v/>
          </cell>
          <cell r="ZO1" t="str">
            <v/>
          </cell>
          <cell r="ZP1" t="str">
            <v/>
          </cell>
          <cell r="ZQ1" t="str">
            <v/>
          </cell>
          <cell r="ZR1" t="str">
            <v/>
          </cell>
          <cell r="ZS1" t="str">
            <v/>
          </cell>
          <cell r="ZT1" t="str">
            <v/>
          </cell>
          <cell r="ZU1" t="str">
            <v/>
          </cell>
          <cell r="ZV1" t="str">
            <v/>
          </cell>
          <cell r="ZW1" t="str">
            <v/>
          </cell>
          <cell r="ZX1" t="str">
            <v/>
          </cell>
          <cell r="ZY1" t="str">
            <v/>
          </cell>
          <cell r="ZZ1" t="str">
            <v/>
          </cell>
          <cell r="AAA1" t="str">
            <v/>
          </cell>
          <cell r="AAB1" t="str">
            <v/>
          </cell>
          <cell r="AAC1" t="str">
            <v/>
          </cell>
          <cell r="AAD1" t="str">
            <v/>
          </cell>
          <cell r="AAE1" t="str">
            <v/>
          </cell>
          <cell r="AAF1" t="str">
            <v/>
          </cell>
          <cell r="AAG1" t="str">
            <v/>
          </cell>
          <cell r="AAH1" t="str">
            <v/>
          </cell>
          <cell r="AAI1" t="str">
            <v/>
          </cell>
          <cell r="AAJ1" t="str">
            <v/>
          </cell>
          <cell r="AAK1" t="str">
            <v/>
          </cell>
          <cell r="AAL1" t="str">
            <v/>
          </cell>
          <cell r="AAM1" t="str">
            <v/>
          </cell>
          <cell r="AAN1" t="str">
            <v/>
          </cell>
          <cell r="AAO1" t="str">
            <v/>
          </cell>
          <cell r="AAP1" t="str">
            <v/>
          </cell>
          <cell r="AAQ1" t="str">
            <v/>
          </cell>
          <cell r="AAR1" t="str">
            <v/>
          </cell>
          <cell r="AAS1" t="str">
            <v/>
          </cell>
          <cell r="AAT1" t="str">
            <v/>
          </cell>
          <cell r="AAU1" t="str">
            <v/>
          </cell>
          <cell r="AAV1" t="str">
            <v/>
          </cell>
          <cell r="AAW1" t="str">
            <v/>
          </cell>
          <cell r="AAX1" t="str">
            <v/>
          </cell>
          <cell r="AAY1" t="str">
            <v/>
          </cell>
          <cell r="AAZ1" t="str">
            <v/>
          </cell>
          <cell r="ABA1" t="str">
            <v/>
          </cell>
          <cell r="ABB1" t="str">
            <v/>
          </cell>
          <cell r="ABC1" t="str">
            <v/>
          </cell>
          <cell r="ABD1" t="str">
            <v/>
          </cell>
          <cell r="ABE1" t="str">
            <v/>
          </cell>
          <cell r="ABF1" t="str">
            <v/>
          </cell>
          <cell r="ABG1" t="str">
            <v/>
          </cell>
          <cell r="ABH1" t="str">
            <v/>
          </cell>
          <cell r="ABI1" t="str">
            <v/>
          </cell>
          <cell r="ABJ1" t="str">
            <v/>
          </cell>
          <cell r="ABK1" t="str">
            <v/>
          </cell>
          <cell r="ABL1" t="str">
            <v/>
          </cell>
          <cell r="ABM1" t="str">
            <v/>
          </cell>
          <cell r="ABN1" t="str">
            <v/>
          </cell>
          <cell r="ABO1" t="str">
            <v/>
          </cell>
          <cell r="ABP1" t="str">
            <v/>
          </cell>
          <cell r="ABQ1" t="str">
            <v/>
          </cell>
          <cell r="ABR1" t="str">
            <v/>
          </cell>
          <cell r="ABS1" t="str">
            <v/>
          </cell>
        </row>
        <row r="2">
          <cell r="UJ2">
            <v>-3.0959142122343852E-2</v>
          </cell>
          <cell r="UK2">
            <v>-5.6080708828565307E-3</v>
          </cell>
          <cell r="UL2">
            <v>-0.11308191662380629</v>
          </cell>
          <cell r="UM2">
            <v>7.4610190135862453E-2</v>
          </cell>
          <cell r="UN2">
            <v>-1.8743580073799171E-2</v>
          </cell>
          <cell r="UO2" t="str">
            <v/>
          </cell>
          <cell r="UP2" t="str">
            <v/>
          </cell>
          <cell r="UQ2" t="str">
            <v/>
          </cell>
          <cell r="UR2" t="str">
            <v/>
          </cell>
          <cell r="US2" t="str">
            <v/>
          </cell>
          <cell r="UT2" t="str">
            <v/>
          </cell>
          <cell r="UU2" t="str">
            <v/>
          </cell>
          <cell r="UV2" t="str">
            <v/>
          </cell>
          <cell r="UW2" t="str">
            <v/>
          </cell>
          <cell r="UX2" t="str">
            <v/>
          </cell>
          <cell r="UY2" t="str">
            <v/>
          </cell>
          <cell r="UZ2" t="str">
            <v/>
          </cell>
          <cell r="VA2" t="str">
            <v/>
          </cell>
          <cell r="VB2" t="str">
            <v/>
          </cell>
          <cell r="VC2" t="str">
            <v/>
          </cell>
          <cell r="VD2" t="str">
            <v/>
          </cell>
          <cell r="VE2" t="str">
            <v/>
          </cell>
          <cell r="VF2" t="str">
            <v/>
          </cell>
          <cell r="VG2" t="str">
            <v/>
          </cell>
          <cell r="VH2" t="str">
            <v/>
          </cell>
          <cell r="VI2" t="str">
            <v/>
          </cell>
          <cell r="VJ2" t="str">
            <v/>
          </cell>
          <cell r="VK2" t="str">
            <v/>
          </cell>
          <cell r="VL2" t="str">
            <v/>
          </cell>
          <cell r="VM2" t="str">
            <v/>
          </cell>
          <cell r="VN2" t="str">
            <v/>
          </cell>
          <cell r="VO2" t="str">
            <v/>
          </cell>
          <cell r="VP2" t="str">
            <v/>
          </cell>
          <cell r="VQ2" t="str">
            <v/>
          </cell>
          <cell r="VR2" t="str">
            <v/>
          </cell>
          <cell r="VS2" t="str">
            <v/>
          </cell>
          <cell r="VT2" t="str">
            <v/>
          </cell>
          <cell r="VU2" t="str">
            <v/>
          </cell>
          <cell r="VV2" t="str">
            <v/>
          </cell>
          <cell r="VW2" t="str">
            <v/>
          </cell>
          <cell r="VX2" t="str">
            <v/>
          </cell>
          <cell r="VY2" t="str">
            <v/>
          </cell>
          <cell r="VZ2" t="str">
            <v/>
          </cell>
          <cell r="WA2" t="str">
            <v/>
          </cell>
          <cell r="WB2" t="str">
            <v/>
          </cell>
          <cell r="WC2" t="str">
            <v/>
          </cell>
          <cell r="WD2" t="str">
            <v/>
          </cell>
          <cell r="WE2" t="str">
            <v/>
          </cell>
          <cell r="WF2" t="str">
            <v/>
          </cell>
          <cell r="WG2" t="str">
            <v/>
          </cell>
          <cell r="WH2" t="str">
            <v/>
          </cell>
          <cell r="WI2" t="str">
            <v/>
          </cell>
          <cell r="WJ2" t="str">
            <v/>
          </cell>
          <cell r="WK2" t="str">
            <v/>
          </cell>
          <cell r="WL2" t="str">
            <v/>
          </cell>
          <cell r="WM2" t="str">
            <v/>
          </cell>
          <cell r="WN2" t="str">
            <v/>
          </cell>
          <cell r="WO2" t="str">
            <v/>
          </cell>
          <cell r="WP2" t="str">
            <v/>
          </cell>
          <cell r="WQ2" t="str">
            <v/>
          </cell>
          <cell r="WR2" t="str">
            <v/>
          </cell>
          <cell r="WS2" t="str">
            <v/>
          </cell>
          <cell r="WT2" t="str">
            <v/>
          </cell>
          <cell r="WU2" t="str">
            <v/>
          </cell>
          <cell r="WV2" t="str">
            <v/>
          </cell>
          <cell r="WW2" t="str">
            <v/>
          </cell>
          <cell r="WX2" t="str">
            <v/>
          </cell>
          <cell r="WY2" t="str">
            <v/>
          </cell>
          <cell r="WZ2" t="str">
            <v/>
          </cell>
          <cell r="XA2" t="str">
            <v/>
          </cell>
          <cell r="XB2" t="str">
            <v/>
          </cell>
          <cell r="XC2" t="str">
            <v/>
          </cell>
          <cell r="XD2" t="str">
            <v/>
          </cell>
          <cell r="XE2" t="str">
            <v/>
          </cell>
          <cell r="XF2" t="str">
            <v/>
          </cell>
          <cell r="XG2" t="str">
            <v/>
          </cell>
          <cell r="XH2" t="str">
            <v/>
          </cell>
          <cell r="XI2" t="str">
            <v/>
          </cell>
          <cell r="XJ2" t="str">
            <v/>
          </cell>
          <cell r="XK2" t="str">
            <v/>
          </cell>
          <cell r="XL2" t="str">
            <v/>
          </cell>
          <cell r="XM2" t="str">
            <v/>
          </cell>
          <cell r="XN2" t="str">
            <v/>
          </cell>
          <cell r="XO2" t="str">
            <v/>
          </cell>
          <cell r="XP2" t="str">
            <v/>
          </cell>
          <cell r="XQ2" t="str">
            <v/>
          </cell>
          <cell r="XR2" t="str">
            <v/>
          </cell>
          <cell r="XS2" t="str">
            <v/>
          </cell>
          <cell r="XT2" t="str">
            <v/>
          </cell>
          <cell r="XU2" t="str">
            <v/>
          </cell>
          <cell r="XV2" t="str">
            <v/>
          </cell>
          <cell r="XW2" t="str">
            <v/>
          </cell>
          <cell r="XX2" t="str">
            <v/>
          </cell>
          <cell r="XY2" t="str">
            <v/>
          </cell>
          <cell r="XZ2" t="str">
            <v/>
          </cell>
          <cell r="YA2" t="str">
            <v/>
          </cell>
          <cell r="YB2" t="str">
            <v/>
          </cell>
          <cell r="YC2" t="str">
            <v/>
          </cell>
          <cell r="YD2" t="str">
            <v/>
          </cell>
          <cell r="YE2" t="str">
            <v/>
          </cell>
          <cell r="YF2" t="str">
            <v/>
          </cell>
          <cell r="YG2" t="str">
            <v/>
          </cell>
          <cell r="YH2" t="str">
            <v/>
          </cell>
          <cell r="YI2" t="str">
            <v/>
          </cell>
          <cell r="YJ2" t="str">
            <v/>
          </cell>
          <cell r="YK2" t="str">
            <v/>
          </cell>
          <cell r="YL2" t="str">
            <v/>
          </cell>
          <cell r="YM2" t="str">
            <v/>
          </cell>
          <cell r="YN2" t="str">
            <v/>
          </cell>
          <cell r="YO2" t="str">
            <v/>
          </cell>
          <cell r="YP2" t="str">
            <v/>
          </cell>
          <cell r="YQ2" t="str">
            <v/>
          </cell>
          <cell r="YR2" t="str">
            <v/>
          </cell>
          <cell r="YS2" t="str">
            <v/>
          </cell>
          <cell r="YT2" t="str">
            <v/>
          </cell>
          <cell r="YU2" t="str">
            <v/>
          </cell>
          <cell r="YV2" t="str">
            <v/>
          </cell>
          <cell r="YW2" t="str">
            <v/>
          </cell>
          <cell r="YX2" t="str">
            <v/>
          </cell>
          <cell r="YY2" t="str">
            <v/>
          </cell>
          <cell r="YZ2" t="str">
            <v/>
          </cell>
          <cell r="ZA2" t="str">
            <v/>
          </cell>
          <cell r="ZB2" t="str">
            <v/>
          </cell>
          <cell r="ZC2" t="str">
            <v/>
          </cell>
          <cell r="ZD2" t="str">
            <v/>
          </cell>
          <cell r="ZE2" t="str">
            <v/>
          </cell>
          <cell r="ZF2" t="str">
            <v/>
          </cell>
          <cell r="ZG2" t="str">
            <v/>
          </cell>
          <cell r="ZH2" t="str">
            <v/>
          </cell>
          <cell r="ZI2" t="str">
            <v/>
          </cell>
          <cell r="ZJ2" t="str">
            <v/>
          </cell>
          <cell r="ZK2" t="str">
            <v/>
          </cell>
          <cell r="ZL2" t="str">
            <v/>
          </cell>
          <cell r="ZM2" t="str">
            <v/>
          </cell>
          <cell r="ZN2" t="str">
            <v/>
          </cell>
          <cell r="ZO2" t="str">
            <v/>
          </cell>
          <cell r="ZP2" t="str">
            <v/>
          </cell>
          <cell r="ZQ2" t="str">
            <v/>
          </cell>
          <cell r="ZR2" t="str">
            <v/>
          </cell>
          <cell r="ZS2" t="str">
            <v/>
          </cell>
          <cell r="ZT2" t="str">
            <v/>
          </cell>
          <cell r="ZU2" t="str">
            <v/>
          </cell>
          <cell r="ZV2" t="str">
            <v/>
          </cell>
          <cell r="ZW2" t="str">
            <v/>
          </cell>
          <cell r="ZX2" t="str">
            <v/>
          </cell>
          <cell r="ZY2" t="str">
            <v/>
          </cell>
          <cell r="ZZ2" t="str">
            <v/>
          </cell>
          <cell r="AAA2" t="str">
            <v/>
          </cell>
          <cell r="AAB2" t="str">
            <v/>
          </cell>
          <cell r="AAC2" t="str">
            <v/>
          </cell>
          <cell r="AAD2" t="str">
            <v/>
          </cell>
          <cell r="AAE2" t="str">
            <v/>
          </cell>
          <cell r="AAF2" t="str">
            <v/>
          </cell>
          <cell r="AAG2" t="str">
            <v/>
          </cell>
          <cell r="AAH2" t="str">
            <v/>
          </cell>
          <cell r="AAI2" t="str">
            <v/>
          </cell>
          <cell r="AAJ2" t="str">
            <v/>
          </cell>
          <cell r="AAK2" t="str">
            <v/>
          </cell>
          <cell r="AAL2" t="str">
            <v/>
          </cell>
          <cell r="AAM2" t="str">
            <v/>
          </cell>
          <cell r="AAN2" t="str">
            <v/>
          </cell>
          <cell r="AAO2" t="str">
            <v/>
          </cell>
          <cell r="AAP2" t="str">
            <v/>
          </cell>
          <cell r="AAQ2" t="str">
            <v/>
          </cell>
          <cell r="AAR2" t="str">
            <v/>
          </cell>
          <cell r="AAS2" t="str">
            <v/>
          </cell>
          <cell r="AAT2" t="str">
            <v/>
          </cell>
          <cell r="AAU2" t="str">
            <v/>
          </cell>
          <cell r="AAV2" t="str">
            <v/>
          </cell>
          <cell r="AAW2" t="str">
            <v/>
          </cell>
          <cell r="AAX2" t="str">
            <v/>
          </cell>
          <cell r="AAY2" t="str">
            <v/>
          </cell>
          <cell r="AAZ2" t="str">
            <v/>
          </cell>
          <cell r="ABA2" t="str">
            <v/>
          </cell>
          <cell r="ABB2" t="str">
            <v/>
          </cell>
          <cell r="ABC2" t="str">
            <v/>
          </cell>
          <cell r="ABD2" t="str">
            <v/>
          </cell>
          <cell r="ABE2" t="str">
            <v/>
          </cell>
          <cell r="ABF2" t="str">
            <v/>
          </cell>
          <cell r="ABG2" t="str">
            <v/>
          </cell>
          <cell r="ABH2" t="str">
            <v/>
          </cell>
          <cell r="ABI2" t="str">
            <v/>
          </cell>
          <cell r="ABJ2" t="str">
            <v/>
          </cell>
          <cell r="ABK2" t="str">
            <v/>
          </cell>
          <cell r="ABL2" t="str">
            <v/>
          </cell>
          <cell r="ABM2" t="str">
            <v/>
          </cell>
          <cell r="ABN2" t="str">
            <v/>
          </cell>
          <cell r="ABO2" t="str">
            <v/>
          </cell>
          <cell r="ABP2" t="str">
            <v/>
          </cell>
          <cell r="ABQ2" t="str">
            <v/>
          </cell>
          <cell r="ABR2" t="str">
            <v/>
          </cell>
          <cell r="ABS2" t="str">
            <v/>
          </cell>
          <cell r="ABT2" t="str">
            <v/>
          </cell>
          <cell r="ABU2" t="str">
            <v/>
          </cell>
          <cell r="ABV2" t="str">
            <v/>
          </cell>
          <cell r="ABW2" t="str">
            <v/>
          </cell>
          <cell r="ABX2" t="str">
            <v/>
          </cell>
          <cell r="ABY2" t="str">
            <v/>
          </cell>
          <cell r="ABZ2" t="str">
            <v/>
          </cell>
          <cell r="ACA2" t="str">
            <v/>
          </cell>
          <cell r="ACB2" t="str">
            <v/>
          </cell>
          <cell r="ACC2" t="str">
            <v/>
          </cell>
          <cell r="ACD2" t="str">
            <v/>
          </cell>
          <cell r="ACE2" t="str">
            <v/>
          </cell>
          <cell r="ACF2" t="str">
            <v/>
          </cell>
          <cell r="ACG2" t="str">
            <v/>
          </cell>
          <cell r="ACH2" t="str">
            <v/>
          </cell>
          <cell r="ACI2" t="str">
            <v/>
          </cell>
          <cell r="ACJ2" t="str">
            <v/>
          </cell>
          <cell r="ACK2" t="str">
            <v/>
          </cell>
          <cell r="ACL2" t="str">
            <v/>
          </cell>
          <cell r="ACM2" t="str">
            <v/>
          </cell>
          <cell r="ACN2" t="str">
            <v/>
          </cell>
          <cell r="ACO2" t="str">
            <v/>
          </cell>
          <cell r="ACP2" t="str">
            <v/>
          </cell>
        </row>
        <row r="3">
          <cell r="UJ3">
            <v>-2.6610616127962117E-2</v>
          </cell>
          <cell r="UK3">
            <v>-8.9636496698868307E-3</v>
          </cell>
          <cell r="UL3">
            <v>-0.1130159523314429</v>
          </cell>
          <cell r="UM3">
            <v>7.4857756980077239E-2</v>
          </cell>
          <cell r="UN3">
            <v>-1.7198712916173808E-2</v>
          </cell>
          <cell r="UO3" t="str">
            <v/>
          </cell>
          <cell r="UP3" t="str">
            <v/>
          </cell>
          <cell r="UQ3" t="str">
            <v/>
          </cell>
          <cell r="UR3" t="str">
            <v/>
          </cell>
          <cell r="US3" t="str">
            <v/>
          </cell>
          <cell r="UT3" t="str">
            <v/>
          </cell>
          <cell r="UU3" t="str">
            <v/>
          </cell>
          <cell r="UV3" t="str">
            <v/>
          </cell>
          <cell r="UW3" t="str">
            <v/>
          </cell>
          <cell r="UX3" t="str">
            <v/>
          </cell>
          <cell r="UY3" t="str">
            <v/>
          </cell>
          <cell r="UZ3" t="str">
            <v/>
          </cell>
          <cell r="VA3" t="str">
            <v/>
          </cell>
          <cell r="VB3" t="str">
            <v/>
          </cell>
          <cell r="VC3" t="str">
            <v/>
          </cell>
          <cell r="VD3" t="str">
            <v/>
          </cell>
          <cell r="VE3" t="str">
            <v/>
          </cell>
          <cell r="VF3" t="str">
            <v/>
          </cell>
          <cell r="VG3" t="str">
            <v/>
          </cell>
          <cell r="VH3" t="str">
            <v/>
          </cell>
          <cell r="VI3" t="str">
            <v/>
          </cell>
          <cell r="VJ3" t="str">
            <v/>
          </cell>
          <cell r="VK3" t="str">
            <v/>
          </cell>
          <cell r="VL3" t="str">
            <v/>
          </cell>
          <cell r="VM3" t="str">
            <v/>
          </cell>
          <cell r="VN3" t="str">
            <v/>
          </cell>
          <cell r="VO3" t="str">
            <v/>
          </cell>
          <cell r="VP3" t="str">
            <v/>
          </cell>
          <cell r="VQ3" t="str">
            <v/>
          </cell>
          <cell r="VR3" t="str">
            <v/>
          </cell>
          <cell r="VS3" t="str">
            <v/>
          </cell>
          <cell r="VT3" t="str">
            <v/>
          </cell>
          <cell r="VU3" t="str">
            <v/>
          </cell>
          <cell r="VV3" t="str">
            <v/>
          </cell>
          <cell r="VW3" t="str">
            <v/>
          </cell>
          <cell r="VX3" t="str">
            <v/>
          </cell>
          <cell r="VY3" t="str">
            <v/>
          </cell>
          <cell r="VZ3" t="str">
            <v/>
          </cell>
          <cell r="WA3" t="str">
            <v/>
          </cell>
          <cell r="WB3" t="str">
            <v/>
          </cell>
          <cell r="WC3" t="str">
            <v/>
          </cell>
          <cell r="WD3" t="str">
            <v/>
          </cell>
          <cell r="WE3" t="str">
            <v/>
          </cell>
          <cell r="WF3" t="str">
            <v/>
          </cell>
          <cell r="WG3" t="str">
            <v/>
          </cell>
          <cell r="WH3" t="str">
            <v/>
          </cell>
          <cell r="WI3" t="str">
            <v/>
          </cell>
          <cell r="WJ3" t="str">
            <v/>
          </cell>
          <cell r="WK3" t="str">
            <v/>
          </cell>
          <cell r="WL3" t="str">
            <v/>
          </cell>
          <cell r="WM3" t="str">
            <v/>
          </cell>
          <cell r="WN3" t="str">
            <v/>
          </cell>
          <cell r="WO3" t="str">
            <v/>
          </cell>
          <cell r="WP3" t="str">
            <v/>
          </cell>
          <cell r="WQ3" t="str">
            <v/>
          </cell>
          <cell r="WR3" t="str">
            <v/>
          </cell>
          <cell r="WS3" t="str">
            <v/>
          </cell>
          <cell r="WT3" t="str">
            <v/>
          </cell>
          <cell r="WU3" t="str">
            <v/>
          </cell>
          <cell r="WV3" t="str">
            <v/>
          </cell>
          <cell r="WW3" t="str">
            <v/>
          </cell>
          <cell r="WX3" t="str">
            <v/>
          </cell>
          <cell r="WY3" t="str">
            <v/>
          </cell>
          <cell r="WZ3" t="str">
            <v/>
          </cell>
          <cell r="XA3" t="str">
            <v/>
          </cell>
          <cell r="XB3" t="str">
            <v/>
          </cell>
          <cell r="XC3" t="str">
            <v/>
          </cell>
          <cell r="XD3" t="str">
            <v/>
          </cell>
          <cell r="XE3" t="str">
            <v/>
          </cell>
          <cell r="XF3" t="str">
            <v/>
          </cell>
          <cell r="XG3" t="str">
            <v/>
          </cell>
          <cell r="XH3" t="str">
            <v/>
          </cell>
          <cell r="XI3" t="str">
            <v/>
          </cell>
          <cell r="XJ3" t="str">
            <v/>
          </cell>
          <cell r="XK3" t="str">
            <v/>
          </cell>
          <cell r="XL3" t="str">
            <v/>
          </cell>
          <cell r="XM3" t="str">
            <v/>
          </cell>
          <cell r="XN3" t="str">
            <v/>
          </cell>
          <cell r="XO3" t="str">
            <v/>
          </cell>
          <cell r="XP3" t="str">
            <v/>
          </cell>
          <cell r="XQ3" t="str">
            <v/>
          </cell>
          <cell r="XR3" t="str">
            <v/>
          </cell>
          <cell r="XS3" t="str">
            <v/>
          </cell>
          <cell r="XT3" t="str">
            <v/>
          </cell>
          <cell r="XU3" t="str">
            <v/>
          </cell>
          <cell r="XV3" t="str">
            <v/>
          </cell>
          <cell r="XW3" t="str">
            <v/>
          </cell>
          <cell r="XX3" t="str">
            <v/>
          </cell>
          <cell r="XY3" t="str">
            <v/>
          </cell>
          <cell r="XZ3" t="str">
            <v/>
          </cell>
          <cell r="YA3" t="str">
            <v/>
          </cell>
          <cell r="YB3" t="str">
            <v/>
          </cell>
          <cell r="YC3" t="str">
            <v/>
          </cell>
          <cell r="YD3" t="str">
            <v/>
          </cell>
          <cell r="YE3" t="str">
            <v/>
          </cell>
          <cell r="YF3" t="str">
            <v/>
          </cell>
          <cell r="YG3" t="str">
            <v/>
          </cell>
          <cell r="YH3" t="str">
            <v/>
          </cell>
          <cell r="YI3" t="str">
            <v/>
          </cell>
          <cell r="YJ3" t="str">
            <v/>
          </cell>
          <cell r="YK3" t="str">
            <v/>
          </cell>
          <cell r="YL3" t="str">
            <v/>
          </cell>
          <cell r="YM3" t="str">
            <v/>
          </cell>
          <cell r="YN3" t="str">
            <v/>
          </cell>
          <cell r="YO3" t="str">
            <v/>
          </cell>
          <cell r="YP3" t="str">
            <v/>
          </cell>
          <cell r="YQ3" t="str">
            <v/>
          </cell>
          <cell r="YR3" t="str">
            <v/>
          </cell>
          <cell r="YS3" t="str">
            <v/>
          </cell>
          <cell r="YT3" t="str">
            <v/>
          </cell>
          <cell r="YU3" t="str">
            <v/>
          </cell>
          <cell r="YV3" t="str">
            <v/>
          </cell>
          <cell r="YW3" t="str">
            <v/>
          </cell>
          <cell r="YX3" t="str">
            <v/>
          </cell>
          <cell r="YY3" t="str">
            <v/>
          </cell>
          <cell r="YZ3" t="str">
            <v/>
          </cell>
          <cell r="ZA3" t="str">
            <v/>
          </cell>
          <cell r="ZB3" t="str">
            <v/>
          </cell>
          <cell r="ZC3" t="str">
            <v/>
          </cell>
          <cell r="ZD3" t="str">
            <v/>
          </cell>
          <cell r="ZE3" t="str">
            <v/>
          </cell>
          <cell r="ZF3" t="str">
            <v/>
          </cell>
          <cell r="ZG3" t="str">
            <v/>
          </cell>
          <cell r="ZH3" t="str">
            <v/>
          </cell>
          <cell r="ZI3" t="str">
            <v/>
          </cell>
          <cell r="ZJ3" t="str">
            <v/>
          </cell>
          <cell r="ZK3" t="str">
            <v/>
          </cell>
          <cell r="ZL3" t="str">
            <v/>
          </cell>
          <cell r="ZM3" t="str">
            <v/>
          </cell>
          <cell r="ZN3" t="str">
            <v/>
          </cell>
          <cell r="ZO3" t="str">
            <v/>
          </cell>
          <cell r="ZP3" t="str">
            <v/>
          </cell>
          <cell r="ZQ3" t="str">
            <v/>
          </cell>
          <cell r="ZR3" t="str">
            <v/>
          </cell>
          <cell r="ZS3" t="str">
            <v/>
          </cell>
          <cell r="ZT3" t="str">
            <v/>
          </cell>
          <cell r="ZU3" t="str">
            <v/>
          </cell>
          <cell r="ZV3" t="str">
            <v/>
          </cell>
          <cell r="ZW3" t="str">
            <v/>
          </cell>
          <cell r="ZX3" t="str">
            <v/>
          </cell>
          <cell r="ZY3" t="str">
            <v/>
          </cell>
          <cell r="ZZ3" t="str">
            <v/>
          </cell>
          <cell r="AAA3" t="str">
            <v/>
          </cell>
          <cell r="AAB3" t="str">
            <v/>
          </cell>
          <cell r="AAC3" t="str">
            <v/>
          </cell>
          <cell r="AAD3" t="str">
            <v/>
          </cell>
          <cell r="AAE3" t="str">
            <v/>
          </cell>
          <cell r="AAF3" t="str">
            <v/>
          </cell>
          <cell r="AAG3" t="str">
            <v/>
          </cell>
          <cell r="AAH3" t="str">
            <v/>
          </cell>
          <cell r="AAI3" t="str">
            <v/>
          </cell>
          <cell r="AAJ3" t="str">
            <v/>
          </cell>
          <cell r="AAK3" t="str">
            <v/>
          </cell>
          <cell r="AAL3" t="str">
            <v/>
          </cell>
          <cell r="AAM3" t="str">
            <v/>
          </cell>
          <cell r="AAN3" t="str">
            <v/>
          </cell>
          <cell r="AAO3" t="str">
            <v/>
          </cell>
          <cell r="AAP3" t="str">
            <v/>
          </cell>
          <cell r="AAQ3" t="str">
            <v/>
          </cell>
          <cell r="AAR3" t="str">
            <v/>
          </cell>
          <cell r="AAS3" t="str">
            <v/>
          </cell>
          <cell r="AAT3" t="str">
            <v/>
          </cell>
          <cell r="AAU3" t="str">
            <v/>
          </cell>
          <cell r="AAV3" t="str">
            <v/>
          </cell>
          <cell r="AAW3" t="str">
            <v/>
          </cell>
          <cell r="AAX3" t="str">
            <v/>
          </cell>
          <cell r="AAY3" t="str">
            <v/>
          </cell>
          <cell r="AAZ3" t="str">
            <v/>
          </cell>
          <cell r="ABA3" t="str">
            <v/>
          </cell>
          <cell r="ABB3" t="str">
            <v/>
          </cell>
          <cell r="ABC3" t="str">
            <v/>
          </cell>
          <cell r="ABD3" t="str">
            <v/>
          </cell>
          <cell r="ABE3" t="str">
            <v/>
          </cell>
          <cell r="ABF3" t="str">
            <v/>
          </cell>
          <cell r="ABG3" t="str">
            <v/>
          </cell>
          <cell r="ABH3" t="str">
            <v/>
          </cell>
          <cell r="ABI3" t="str">
            <v/>
          </cell>
          <cell r="ABJ3" t="str">
            <v/>
          </cell>
          <cell r="ABK3" t="str">
            <v/>
          </cell>
          <cell r="ABL3" t="str">
            <v/>
          </cell>
          <cell r="ABM3" t="str">
            <v/>
          </cell>
          <cell r="ABN3" t="str">
            <v/>
          </cell>
          <cell r="ABO3" t="str">
            <v/>
          </cell>
          <cell r="ABP3" t="str">
            <v/>
          </cell>
          <cell r="ABQ3" t="str">
            <v/>
          </cell>
          <cell r="ABR3" t="str">
            <v/>
          </cell>
          <cell r="ABS3" t="str">
            <v/>
          </cell>
          <cell r="ABT3" t="str">
            <v/>
          </cell>
          <cell r="ABU3" t="str">
            <v/>
          </cell>
          <cell r="ABV3" t="str">
            <v/>
          </cell>
          <cell r="ABW3" t="str">
            <v/>
          </cell>
          <cell r="ABX3" t="str">
            <v/>
          </cell>
          <cell r="ABY3" t="str">
            <v/>
          </cell>
          <cell r="ABZ3" t="str">
            <v/>
          </cell>
          <cell r="ACA3" t="str">
            <v/>
          </cell>
          <cell r="ACB3" t="str">
            <v/>
          </cell>
          <cell r="ACC3" t="str">
            <v/>
          </cell>
          <cell r="ACD3" t="str">
            <v/>
          </cell>
          <cell r="ACE3" t="str">
            <v/>
          </cell>
          <cell r="ACF3" t="str">
            <v/>
          </cell>
          <cell r="ACG3" t="str">
            <v/>
          </cell>
          <cell r="ACH3" t="str">
            <v/>
          </cell>
          <cell r="ACI3" t="str">
            <v/>
          </cell>
          <cell r="ACJ3" t="str">
            <v/>
          </cell>
          <cell r="ACK3" t="str">
            <v/>
          </cell>
          <cell r="ACL3" t="str">
            <v/>
          </cell>
          <cell r="ACM3" t="str">
            <v/>
          </cell>
          <cell r="ACN3" t="str">
            <v/>
          </cell>
          <cell r="ACO3" t="str">
            <v/>
          </cell>
          <cell r="ACP3" t="str">
            <v/>
          </cell>
        </row>
        <row r="4">
          <cell r="UJ4">
            <v>-5.5218088374114016E-2</v>
          </cell>
          <cell r="UK4">
            <v>7.4602958108789252E-3</v>
          </cell>
          <cell r="UL4">
            <v>-0.10028304173842406</v>
          </cell>
          <cell r="UM4">
            <v>0.1709597612057292</v>
          </cell>
          <cell r="UN4">
            <v>1.5593621497561383E-2</v>
          </cell>
          <cell r="UO4" t="str">
            <v/>
          </cell>
          <cell r="UP4" t="str">
            <v/>
          </cell>
          <cell r="UQ4" t="str">
            <v/>
          </cell>
          <cell r="UR4" t="str">
            <v/>
          </cell>
          <cell r="US4" t="str">
            <v/>
          </cell>
          <cell r="UT4" t="str">
            <v/>
          </cell>
          <cell r="UU4" t="str">
            <v/>
          </cell>
          <cell r="UV4" t="str">
            <v/>
          </cell>
          <cell r="UW4" t="str">
            <v/>
          </cell>
          <cell r="UX4" t="str">
            <v/>
          </cell>
          <cell r="UY4" t="str">
            <v/>
          </cell>
          <cell r="UZ4" t="str">
            <v/>
          </cell>
          <cell r="VA4" t="str">
            <v/>
          </cell>
          <cell r="VB4" t="str">
            <v/>
          </cell>
          <cell r="VC4" t="str">
            <v/>
          </cell>
          <cell r="VD4" t="str">
            <v/>
          </cell>
          <cell r="VE4" t="str">
            <v/>
          </cell>
          <cell r="VF4" t="str">
            <v/>
          </cell>
          <cell r="VG4" t="str">
            <v/>
          </cell>
          <cell r="VH4" t="str">
            <v/>
          </cell>
          <cell r="VI4" t="str">
            <v/>
          </cell>
          <cell r="VJ4" t="str">
            <v/>
          </cell>
          <cell r="VK4" t="str">
            <v/>
          </cell>
          <cell r="VL4" t="str">
            <v/>
          </cell>
          <cell r="VM4" t="str">
            <v/>
          </cell>
          <cell r="VN4" t="str">
            <v/>
          </cell>
          <cell r="VO4" t="str">
            <v/>
          </cell>
          <cell r="VP4" t="str">
            <v/>
          </cell>
          <cell r="VQ4" t="str">
            <v/>
          </cell>
          <cell r="VR4" t="str">
            <v/>
          </cell>
          <cell r="VS4" t="str">
            <v/>
          </cell>
          <cell r="VT4" t="str">
            <v/>
          </cell>
          <cell r="VU4" t="str">
            <v/>
          </cell>
          <cell r="VV4" t="str">
            <v/>
          </cell>
          <cell r="VW4" t="str">
            <v/>
          </cell>
          <cell r="VX4" t="str">
            <v/>
          </cell>
          <cell r="VY4" t="str">
            <v/>
          </cell>
          <cell r="VZ4" t="str">
            <v/>
          </cell>
          <cell r="WA4" t="str">
            <v/>
          </cell>
          <cell r="WB4" t="str">
            <v/>
          </cell>
          <cell r="WC4" t="str">
            <v/>
          </cell>
          <cell r="WD4" t="str">
            <v/>
          </cell>
          <cell r="WE4" t="str">
            <v/>
          </cell>
          <cell r="WF4" t="str">
            <v/>
          </cell>
          <cell r="WG4" t="str">
            <v/>
          </cell>
          <cell r="WH4" t="str">
            <v/>
          </cell>
          <cell r="WI4" t="str">
            <v/>
          </cell>
          <cell r="WJ4" t="str">
            <v/>
          </cell>
          <cell r="WK4" t="str">
            <v/>
          </cell>
          <cell r="WL4" t="str">
            <v/>
          </cell>
          <cell r="WM4" t="str">
            <v/>
          </cell>
          <cell r="WN4" t="str">
            <v/>
          </cell>
          <cell r="WO4" t="str">
            <v/>
          </cell>
          <cell r="WP4" t="str">
            <v/>
          </cell>
          <cell r="WQ4" t="str">
            <v/>
          </cell>
          <cell r="WR4" t="str">
            <v/>
          </cell>
          <cell r="WS4" t="str">
            <v/>
          </cell>
          <cell r="WT4" t="str">
            <v/>
          </cell>
          <cell r="WU4" t="str">
            <v/>
          </cell>
          <cell r="WV4" t="str">
            <v/>
          </cell>
          <cell r="WW4" t="str">
            <v/>
          </cell>
          <cell r="WX4" t="str">
            <v/>
          </cell>
          <cell r="WY4" t="str">
            <v/>
          </cell>
          <cell r="WZ4" t="str">
            <v/>
          </cell>
          <cell r="XA4" t="str">
            <v/>
          </cell>
          <cell r="XB4" t="str">
            <v/>
          </cell>
          <cell r="XC4" t="str">
            <v/>
          </cell>
          <cell r="XD4" t="str">
            <v/>
          </cell>
          <cell r="XE4" t="str">
            <v/>
          </cell>
          <cell r="XF4" t="str">
            <v/>
          </cell>
          <cell r="XG4" t="str">
            <v/>
          </cell>
          <cell r="XH4" t="str">
            <v/>
          </cell>
          <cell r="XI4" t="str">
            <v/>
          </cell>
          <cell r="XJ4" t="str">
            <v/>
          </cell>
          <cell r="XK4" t="str">
            <v/>
          </cell>
          <cell r="XL4" t="str">
            <v/>
          </cell>
          <cell r="XM4" t="str">
            <v/>
          </cell>
          <cell r="XN4" t="str">
            <v/>
          </cell>
          <cell r="XO4" t="str">
            <v/>
          </cell>
          <cell r="XP4" t="str">
            <v/>
          </cell>
          <cell r="XQ4" t="str">
            <v/>
          </cell>
          <cell r="XR4" t="str">
            <v/>
          </cell>
          <cell r="XS4" t="str">
            <v/>
          </cell>
          <cell r="XT4" t="str">
            <v/>
          </cell>
          <cell r="XU4" t="str">
            <v/>
          </cell>
          <cell r="XV4" t="str">
            <v/>
          </cell>
          <cell r="XW4" t="str">
            <v/>
          </cell>
          <cell r="XX4" t="str">
            <v/>
          </cell>
          <cell r="XY4" t="str">
            <v/>
          </cell>
          <cell r="XZ4" t="str">
            <v/>
          </cell>
          <cell r="YA4" t="str">
            <v/>
          </cell>
          <cell r="YB4" t="str">
            <v/>
          </cell>
          <cell r="YC4" t="str">
            <v/>
          </cell>
          <cell r="YD4" t="str">
            <v/>
          </cell>
          <cell r="YE4" t="str">
            <v/>
          </cell>
          <cell r="YF4" t="str">
            <v/>
          </cell>
          <cell r="YG4" t="str">
            <v/>
          </cell>
          <cell r="YH4" t="str">
            <v/>
          </cell>
          <cell r="YI4" t="str">
            <v/>
          </cell>
          <cell r="YJ4" t="str">
            <v/>
          </cell>
          <cell r="YK4" t="str">
            <v/>
          </cell>
          <cell r="YL4" t="str">
            <v/>
          </cell>
          <cell r="YM4" t="str">
            <v/>
          </cell>
          <cell r="YN4" t="str">
            <v/>
          </cell>
          <cell r="YO4" t="str">
            <v/>
          </cell>
          <cell r="YP4" t="str">
            <v/>
          </cell>
          <cell r="YQ4" t="str">
            <v/>
          </cell>
          <cell r="YR4" t="str">
            <v/>
          </cell>
          <cell r="YS4" t="str">
            <v/>
          </cell>
          <cell r="YT4" t="str">
            <v/>
          </cell>
          <cell r="YU4" t="str">
            <v/>
          </cell>
          <cell r="YV4" t="str">
            <v/>
          </cell>
          <cell r="YW4" t="str">
            <v/>
          </cell>
          <cell r="YX4" t="str">
            <v/>
          </cell>
          <cell r="YY4" t="str">
            <v/>
          </cell>
          <cell r="YZ4" t="str">
            <v/>
          </cell>
          <cell r="ZA4" t="str">
            <v/>
          </cell>
          <cell r="ZB4" t="str">
            <v/>
          </cell>
          <cell r="ZC4" t="str">
            <v/>
          </cell>
          <cell r="ZD4" t="str">
            <v/>
          </cell>
          <cell r="ZE4" t="str">
            <v/>
          </cell>
          <cell r="ZF4" t="str">
            <v/>
          </cell>
          <cell r="ZG4" t="str">
            <v/>
          </cell>
          <cell r="ZH4" t="str">
            <v/>
          </cell>
          <cell r="ZI4" t="str">
            <v/>
          </cell>
          <cell r="ZJ4" t="str">
            <v/>
          </cell>
          <cell r="ZK4" t="str">
            <v/>
          </cell>
          <cell r="ZL4" t="str">
            <v/>
          </cell>
          <cell r="ZM4" t="str">
            <v/>
          </cell>
          <cell r="ZN4" t="str">
            <v/>
          </cell>
          <cell r="ZO4" t="str">
            <v/>
          </cell>
          <cell r="ZP4" t="str">
            <v/>
          </cell>
          <cell r="ZQ4" t="str">
            <v/>
          </cell>
          <cell r="ZR4" t="str">
            <v/>
          </cell>
          <cell r="ZS4" t="str">
            <v/>
          </cell>
          <cell r="ZT4" t="str">
            <v/>
          </cell>
          <cell r="ZU4" t="str">
            <v/>
          </cell>
          <cell r="ZV4" t="str">
            <v/>
          </cell>
          <cell r="ZW4" t="str">
            <v/>
          </cell>
          <cell r="ZX4" t="str">
            <v/>
          </cell>
          <cell r="ZY4" t="str">
            <v/>
          </cell>
          <cell r="ZZ4" t="str">
            <v/>
          </cell>
          <cell r="AAA4" t="str">
            <v/>
          </cell>
          <cell r="AAB4" t="str">
            <v/>
          </cell>
          <cell r="AAC4" t="str">
            <v/>
          </cell>
          <cell r="AAD4" t="str">
            <v/>
          </cell>
          <cell r="AAE4" t="str">
            <v/>
          </cell>
          <cell r="AAF4" t="str">
            <v/>
          </cell>
          <cell r="AAG4" t="str">
            <v/>
          </cell>
          <cell r="AAH4" t="str">
            <v/>
          </cell>
          <cell r="AAI4" t="str">
            <v/>
          </cell>
          <cell r="AAJ4" t="str">
            <v/>
          </cell>
          <cell r="AAK4" t="str">
            <v/>
          </cell>
          <cell r="AAL4" t="str">
            <v/>
          </cell>
          <cell r="AAM4" t="str">
            <v/>
          </cell>
          <cell r="AAN4" t="str">
            <v/>
          </cell>
          <cell r="AAO4" t="str">
            <v/>
          </cell>
          <cell r="AAP4" t="str">
            <v/>
          </cell>
          <cell r="AAQ4" t="str">
            <v/>
          </cell>
          <cell r="AAR4" t="str">
            <v/>
          </cell>
          <cell r="AAS4" t="str">
            <v/>
          </cell>
          <cell r="AAT4" t="str">
            <v/>
          </cell>
          <cell r="AAU4" t="str">
            <v/>
          </cell>
          <cell r="AAV4" t="str">
            <v/>
          </cell>
          <cell r="AAW4" t="str">
            <v/>
          </cell>
          <cell r="AAX4" t="str">
            <v/>
          </cell>
          <cell r="AAY4" t="str">
            <v/>
          </cell>
          <cell r="AAZ4" t="str">
            <v/>
          </cell>
          <cell r="ABA4" t="str">
            <v/>
          </cell>
          <cell r="ABB4" t="str">
            <v/>
          </cell>
          <cell r="ABC4" t="str">
            <v/>
          </cell>
          <cell r="ABD4" t="str">
            <v/>
          </cell>
          <cell r="ABE4" t="str">
            <v/>
          </cell>
          <cell r="ABF4" t="str">
            <v/>
          </cell>
          <cell r="ABG4" t="str">
            <v/>
          </cell>
          <cell r="ABH4" t="str">
            <v/>
          </cell>
          <cell r="ABI4" t="str">
            <v/>
          </cell>
          <cell r="ABJ4" t="str">
            <v/>
          </cell>
          <cell r="ABK4" t="str">
            <v/>
          </cell>
          <cell r="ABL4" t="str">
            <v/>
          </cell>
          <cell r="ABM4" t="str">
            <v/>
          </cell>
          <cell r="ABN4" t="str">
            <v/>
          </cell>
          <cell r="ABO4" t="str">
            <v/>
          </cell>
          <cell r="ABP4" t="str">
            <v/>
          </cell>
          <cell r="ABQ4" t="str">
            <v/>
          </cell>
          <cell r="ABR4" t="str">
            <v/>
          </cell>
          <cell r="ABS4" t="str">
            <v/>
          </cell>
          <cell r="ABT4" t="str">
            <v/>
          </cell>
          <cell r="ABU4" t="str">
            <v/>
          </cell>
          <cell r="ABV4" t="str">
            <v/>
          </cell>
          <cell r="ABW4" t="str">
            <v/>
          </cell>
          <cell r="ABX4" t="str">
            <v/>
          </cell>
          <cell r="ABY4" t="str">
            <v/>
          </cell>
          <cell r="ABZ4" t="str">
            <v/>
          </cell>
          <cell r="ACA4" t="str">
            <v/>
          </cell>
          <cell r="ACB4" t="str">
            <v/>
          </cell>
          <cell r="ACC4" t="str">
            <v/>
          </cell>
          <cell r="ACD4" t="str">
            <v/>
          </cell>
          <cell r="ACE4" t="str">
            <v/>
          </cell>
          <cell r="ACF4" t="str">
            <v/>
          </cell>
          <cell r="ACG4" t="str">
            <v/>
          </cell>
          <cell r="ACH4" t="str">
            <v/>
          </cell>
          <cell r="ACI4" t="str">
            <v/>
          </cell>
          <cell r="ACJ4" t="str">
            <v/>
          </cell>
          <cell r="ACK4" t="str">
            <v/>
          </cell>
          <cell r="ACL4" t="str">
            <v/>
          </cell>
          <cell r="ACM4" t="str">
            <v/>
          </cell>
          <cell r="ACN4" t="str">
            <v/>
          </cell>
          <cell r="ACO4" t="str">
            <v/>
          </cell>
          <cell r="ACP4" t="str">
            <v/>
          </cell>
        </row>
        <row r="5">
          <cell r="UJ5">
            <v>-3.5283185721532218E-2</v>
          </cell>
          <cell r="UK5">
            <v>1.6586089926433845E-2</v>
          </cell>
          <cell r="UL5">
            <v>-0.11060609181433889</v>
          </cell>
          <cell r="UM5">
            <v>0.13221981483101652</v>
          </cell>
          <cell r="UN5">
            <v>2.5970395521828449E-2</v>
          </cell>
          <cell r="UO5" t="str">
            <v/>
          </cell>
          <cell r="UP5" t="str">
            <v/>
          </cell>
          <cell r="UQ5" t="str">
            <v/>
          </cell>
          <cell r="UR5" t="str">
            <v/>
          </cell>
          <cell r="US5" t="str">
            <v/>
          </cell>
          <cell r="UT5" t="str">
            <v/>
          </cell>
          <cell r="UU5" t="str">
            <v/>
          </cell>
          <cell r="UV5" t="str">
            <v/>
          </cell>
          <cell r="UW5" t="str">
            <v/>
          </cell>
          <cell r="UX5" t="str">
            <v/>
          </cell>
          <cell r="UY5" t="str">
            <v/>
          </cell>
          <cell r="UZ5" t="str">
            <v/>
          </cell>
          <cell r="VA5" t="str">
            <v/>
          </cell>
          <cell r="VB5" t="str">
            <v/>
          </cell>
          <cell r="VC5" t="str">
            <v/>
          </cell>
          <cell r="VD5" t="str">
            <v/>
          </cell>
          <cell r="VE5" t="str">
            <v/>
          </cell>
          <cell r="VF5" t="str">
            <v/>
          </cell>
          <cell r="VG5" t="str">
            <v/>
          </cell>
          <cell r="VH5" t="str">
            <v/>
          </cell>
          <cell r="VI5" t="str">
            <v/>
          </cell>
          <cell r="VJ5" t="str">
            <v/>
          </cell>
          <cell r="VK5" t="str">
            <v/>
          </cell>
          <cell r="VL5" t="str">
            <v/>
          </cell>
          <cell r="VM5" t="str">
            <v/>
          </cell>
          <cell r="VN5" t="str">
            <v/>
          </cell>
          <cell r="VO5" t="str">
            <v/>
          </cell>
          <cell r="VP5" t="str">
            <v/>
          </cell>
          <cell r="VQ5" t="str">
            <v/>
          </cell>
          <cell r="VR5" t="str">
            <v/>
          </cell>
          <cell r="VS5" t="str">
            <v/>
          </cell>
          <cell r="VT5" t="str">
            <v/>
          </cell>
          <cell r="VU5" t="str">
            <v/>
          </cell>
          <cell r="VV5" t="str">
            <v/>
          </cell>
          <cell r="VW5" t="str">
            <v/>
          </cell>
          <cell r="VX5" t="str">
            <v/>
          </cell>
          <cell r="VY5" t="str">
            <v/>
          </cell>
          <cell r="VZ5" t="str">
            <v/>
          </cell>
          <cell r="WA5" t="str">
            <v/>
          </cell>
          <cell r="WB5" t="str">
            <v/>
          </cell>
          <cell r="WC5" t="str">
            <v/>
          </cell>
          <cell r="WD5" t="str">
            <v/>
          </cell>
          <cell r="WE5" t="str">
            <v/>
          </cell>
          <cell r="WF5" t="str">
            <v/>
          </cell>
          <cell r="WG5" t="str">
            <v/>
          </cell>
          <cell r="WH5" t="str">
            <v/>
          </cell>
          <cell r="WI5" t="str">
            <v/>
          </cell>
          <cell r="WJ5" t="str">
            <v/>
          </cell>
          <cell r="WK5" t="str">
            <v/>
          </cell>
          <cell r="WL5" t="str">
            <v/>
          </cell>
          <cell r="WM5" t="str">
            <v/>
          </cell>
          <cell r="WN5" t="str">
            <v/>
          </cell>
          <cell r="WO5" t="str">
            <v/>
          </cell>
          <cell r="WP5" t="str">
            <v/>
          </cell>
          <cell r="WQ5" t="str">
            <v/>
          </cell>
          <cell r="WR5" t="str">
            <v/>
          </cell>
          <cell r="WS5" t="str">
            <v/>
          </cell>
          <cell r="WT5" t="str">
            <v/>
          </cell>
          <cell r="WU5" t="str">
            <v/>
          </cell>
          <cell r="WV5" t="str">
            <v/>
          </cell>
          <cell r="WW5" t="str">
            <v/>
          </cell>
          <cell r="WX5" t="str">
            <v/>
          </cell>
          <cell r="WY5" t="str">
            <v/>
          </cell>
          <cell r="WZ5" t="str">
            <v/>
          </cell>
          <cell r="XA5" t="str">
            <v/>
          </cell>
          <cell r="XB5" t="str">
            <v/>
          </cell>
          <cell r="XC5" t="str">
            <v/>
          </cell>
          <cell r="XD5" t="str">
            <v/>
          </cell>
          <cell r="XE5" t="str">
            <v/>
          </cell>
          <cell r="XF5" t="str">
            <v/>
          </cell>
          <cell r="XG5" t="str">
            <v/>
          </cell>
          <cell r="XH5" t="str">
            <v/>
          </cell>
          <cell r="XI5" t="str">
            <v/>
          </cell>
          <cell r="XJ5" t="str">
            <v/>
          </cell>
          <cell r="XK5" t="str">
            <v/>
          </cell>
          <cell r="XL5" t="str">
            <v/>
          </cell>
          <cell r="XM5" t="str">
            <v/>
          </cell>
          <cell r="XN5" t="str">
            <v/>
          </cell>
          <cell r="XO5" t="str">
            <v/>
          </cell>
          <cell r="XP5" t="str">
            <v/>
          </cell>
          <cell r="XQ5" t="str">
            <v/>
          </cell>
          <cell r="XR5" t="str">
            <v/>
          </cell>
          <cell r="XS5" t="str">
            <v/>
          </cell>
          <cell r="XT5" t="str">
            <v/>
          </cell>
          <cell r="XU5" t="str">
            <v/>
          </cell>
          <cell r="XV5" t="str">
            <v/>
          </cell>
          <cell r="XW5" t="str">
            <v/>
          </cell>
          <cell r="XX5" t="str">
            <v/>
          </cell>
          <cell r="XY5" t="str">
            <v/>
          </cell>
          <cell r="XZ5" t="str">
            <v/>
          </cell>
          <cell r="YA5" t="str">
            <v/>
          </cell>
          <cell r="YB5" t="str">
            <v/>
          </cell>
          <cell r="YC5" t="str">
            <v/>
          </cell>
          <cell r="YD5" t="str">
            <v/>
          </cell>
          <cell r="YE5" t="str">
            <v/>
          </cell>
          <cell r="YF5" t="str">
            <v/>
          </cell>
          <cell r="YG5" t="str">
            <v/>
          </cell>
          <cell r="YH5" t="str">
            <v/>
          </cell>
          <cell r="YI5" t="str">
            <v/>
          </cell>
          <cell r="YJ5" t="str">
            <v/>
          </cell>
          <cell r="YK5" t="str">
            <v/>
          </cell>
          <cell r="YL5" t="str">
            <v/>
          </cell>
          <cell r="YM5" t="str">
            <v/>
          </cell>
          <cell r="YN5" t="str">
            <v/>
          </cell>
          <cell r="YO5" t="str">
            <v/>
          </cell>
          <cell r="YP5" t="str">
            <v/>
          </cell>
          <cell r="YQ5" t="str">
            <v/>
          </cell>
          <cell r="YR5" t="str">
            <v/>
          </cell>
          <cell r="YS5" t="str">
            <v/>
          </cell>
          <cell r="YT5" t="str">
            <v/>
          </cell>
          <cell r="YU5" t="str">
            <v/>
          </cell>
          <cell r="YV5" t="str">
            <v/>
          </cell>
          <cell r="YW5" t="str">
            <v/>
          </cell>
          <cell r="YX5" t="str">
            <v/>
          </cell>
          <cell r="YY5" t="str">
            <v/>
          </cell>
          <cell r="YZ5" t="str">
            <v/>
          </cell>
          <cell r="ZA5" t="str">
            <v/>
          </cell>
          <cell r="ZB5" t="str">
            <v/>
          </cell>
          <cell r="ZC5" t="str">
            <v/>
          </cell>
          <cell r="ZD5" t="str">
            <v/>
          </cell>
          <cell r="ZE5" t="str">
            <v/>
          </cell>
          <cell r="ZF5" t="str">
            <v/>
          </cell>
          <cell r="ZG5" t="str">
            <v/>
          </cell>
          <cell r="ZH5" t="str">
            <v/>
          </cell>
          <cell r="ZI5" t="str">
            <v/>
          </cell>
          <cell r="ZJ5" t="str">
            <v/>
          </cell>
          <cell r="ZK5" t="str">
            <v/>
          </cell>
          <cell r="ZL5" t="str">
            <v/>
          </cell>
          <cell r="ZM5" t="str">
            <v/>
          </cell>
          <cell r="ZN5" t="str">
            <v/>
          </cell>
          <cell r="ZO5" t="str">
            <v/>
          </cell>
          <cell r="ZP5" t="str">
            <v/>
          </cell>
          <cell r="ZQ5" t="str">
            <v/>
          </cell>
          <cell r="ZR5" t="str">
            <v/>
          </cell>
          <cell r="ZS5" t="str">
            <v/>
          </cell>
          <cell r="ZT5" t="str">
            <v/>
          </cell>
          <cell r="ZU5" t="str">
            <v/>
          </cell>
          <cell r="ZV5" t="str">
            <v/>
          </cell>
          <cell r="ZW5" t="str">
            <v/>
          </cell>
          <cell r="ZX5" t="str">
            <v/>
          </cell>
          <cell r="ZY5" t="str">
            <v/>
          </cell>
          <cell r="ZZ5" t="str">
            <v/>
          </cell>
          <cell r="AAA5" t="str">
            <v/>
          </cell>
          <cell r="AAB5" t="str">
            <v/>
          </cell>
          <cell r="AAC5" t="str">
            <v/>
          </cell>
          <cell r="AAD5" t="str">
            <v/>
          </cell>
          <cell r="AAE5" t="str">
            <v/>
          </cell>
          <cell r="AAF5" t="str">
            <v/>
          </cell>
          <cell r="AAG5" t="str">
            <v/>
          </cell>
          <cell r="AAH5" t="str">
            <v/>
          </cell>
          <cell r="AAI5" t="str">
            <v/>
          </cell>
          <cell r="AAJ5" t="str">
            <v/>
          </cell>
          <cell r="AAK5" t="str">
            <v/>
          </cell>
          <cell r="AAL5" t="str">
            <v/>
          </cell>
          <cell r="AAM5" t="str">
            <v/>
          </cell>
          <cell r="AAN5" t="str">
            <v/>
          </cell>
          <cell r="AAO5" t="str">
            <v/>
          </cell>
          <cell r="AAP5" t="str">
            <v/>
          </cell>
          <cell r="AAQ5" t="str">
            <v/>
          </cell>
          <cell r="AAR5" t="str">
            <v/>
          </cell>
          <cell r="AAS5" t="str">
            <v/>
          </cell>
          <cell r="AAT5" t="str">
            <v/>
          </cell>
          <cell r="AAU5" t="str">
            <v/>
          </cell>
          <cell r="AAV5" t="str">
            <v/>
          </cell>
          <cell r="AAW5" t="str">
            <v/>
          </cell>
          <cell r="AAX5" t="str">
            <v/>
          </cell>
          <cell r="AAY5" t="str">
            <v/>
          </cell>
          <cell r="AAZ5" t="str">
            <v/>
          </cell>
          <cell r="ABA5" t="str">
            <v/>
          </cell>
          <cell r="ABB5" t="str">
            <v/>
          </cell>
          <cell r="ABC5" t="str">
            <v/>
          </cell>
          <cell r="ABD5" t="str">
            <v/>
          </cell>
          <cell r="ABE5" t="str">
            <v/>
          </cell>
          <cell r="ABF5" t="str">
            <v/>
          </cell>
          <cell r="ABG5" t="str">
            <v/>
          </cell>
          <cell r="ABH5" t="str">
            <v/>
          </cell>
          <cell r="ABI5" t="str">
            <v/>
          </cell>
          <cell r="ABJ5" t="str">
            <v/>
          </cell>
          <cell r="ABK5" t="str">
            <v/>
          </cell>
          <cell r="ABL5" t="str">
            <v/>
          </cell>
          <cell r="ABM5" t="str">
            <v/>
          </cell>
          <cell r="ABN5" t="str">
            <v/>
          </cell>
          <cell r="ABO5" t="str">
            <v/>
          </cell>
          <cell r="ABP5" t="str">
            <v/>
          </cell>
          <cell r="ABQ5" t="str">
            <v/>
          </cell>
          <cell r="ABR5" t="str">
            <v/>
          </cell>
          <cell r="ABS5" t="str">
            <v/>
          </cell>
          <cell r="ABT5" t="str">
            <v/>
          </cell>
          <cell r="ABU5" t="str">
            <v/>
          </cell>
          <cell r="ABV5" t="str">
            <v/>
          </cell>
          <cell r="ABW5" t="str">
            <v/>
          </cell>
          <cell r="ABX5" t="str">
            <v/>
          </cell>
          <cell r="ABY5" t="str">
            <v/>
          </cell>
          <cell r="ABZ5" t="str">
            <v/>
          </cell>
          <cell r="ACA5" t="str">
            <v/>
          </cell>
          <cell r="ACB5" t="str">
            <v/>
          </cell>
          <cell r="ACC5" t="str">
            <v/>
          </cell>
          <cell r="ACD5" t="str">
            <v/>
          </cell>
          <cell r="ACE5" t="str">
            <v/>
          </cell>
          <cell r="ACF5" t="str">
            <v/>
          </cell>
          <cell r="ACG5" t="str">
            <v/>
          </cell>
          <cell r="ACH5" t="str">
            <v/>
          </cell>
          <cell r="ACI5" t="str">
            <v/>
          </cell>
          <cell r="ACJ5" t="str">
            <v/>
          </cell>
          <cell r="ACK5" t="str">
            <v/>
          </cell>
          <cell r="ACL5" t="str">
            <v/>
          </cell>
          <cell r="ACM5" t="str">
            <v/>
          </cell>
          <cell r="ACN5" t="str">
            <v/>
          </cell>
          <cell r="ACO5" t="str">
            <v/>
          </cell>
          <cell r="ACP5" t="str">
            <v/>
          </cell>
        </row>
        <row r="6">
          <cell r="UJ6">
            <v>-3.3179663658204017E-2</v>
          </cell>
          <cell r="UK6">
            <v>3.7847440369158658E-3</v>
          </cell>
          <cell r="UL6">
            <v>-0.11390413457159687</v>
          </cell>
          <cell r="UM6">
            <v>0.10500266708235806</v>
          </cell>
          <cell r="UN6">
            <v>-1.1704517150092908E-3</v>
          </cell>
          <cell r="UO6" t="str">
            <v/>
          </cell>
          <cell r="UP6" t="str">
            <v/>
          </cell>
          <cell r="UQ6" t="str">
            <v/>
          </cell>
          <cell r="UR6" t="str">
            <v/>
          </cell>
          <cell r="US6" t="str">
            <v/>
          </cell>
          <cell r="UT6" t="str">
            <v/>
          </cell>
          <cell r="UU6" t="str">
            <v/>
          </cell>
          <cell r="UV6" t="str">
            <v/>
          </cell>
          <cell r="UW6" t="str">
            <v/>
          </cell>
          <cell r="UX6" t="str">
            <v/>
          </cell>
          <cell r="UY6" t="str">
            <v/>
          </cell>
          <cell r="UZ6" t="str">
            <v/>
          </cell>
          <cell r="VA6" t="str">
            <v/>
          </cell>
          <cell r="VB6" t="str">
            <v/>
          </cell>
          <cell r="VC6" t="str">
            <v/>
          </cell>
          <cell r="VD6" t="str">
            <v/>
          </cell>
          <cell r="VE6" t="str">
            <v/>
          </cell>
          <cell r="VF6" t="str">
            <v/>
          </cell>
          <cell r="VG6" t="str">
            <v/>
          </cell>
          <cell r="VH6" t="str">
            <v/>
          </cell>
          <cell r="VI6" t="str">
            <v/>
          </cell>
          <cell r="VJ6" t="str">
            <v/>
          </cell>
          <cell r="VK6" t="str">
            <v/>
          </cell>
          <cell r="VL6" t="str">
            <v/>
          </cell>
          <cell r="VM6" t="str">
            <v/>
          </cell>
          <cell r="VN6" t="str">
            <v/>
          </cell>
          <cell r="VO6" t="str">
            <v/>
          </cell>
          <cell r="VP6" t="str">
            <v/>
          </cell>
          <cell r="VQ6" t="str">
            <v/>
          </cell>
          <cell r="VR6" t="str">
            <v/>
          </cell>
          <cell r="VS6" t="str">
            <v/>
          </cell>
          <cell r="VT6" t="str">
            <v/>
          </cell>
          <cell r="VU6" t="str">
            <v/>
          </cell>
          <cell r="VV6" t="str">
            <v/>
          </cell>
          <cell r="VW6" t="str">
            <v/>
          </cell>
          <cell r="VX6" t="str">
            <v/>
          </cell>
          <cell r="VY6" t="str">
            <v/>
          </cell>
          <cell r="VZ6" t="str">
            <v/>
          </cell>
          <cell r="WA6" t="str">
            <v/>
          </cell>
          <cell r="WB6" t="str">
            <v/>
          </cell>
          <cell r="WC6" t="str">
            <v/>
          </cell>
          <cell r="WD6" t="str">
            <v/>
          </cell>
          <cell r="WE6" t="str">
            <v/>
          </cell>
          <cell r="WF6" t="str">
            <v/>
          </cell>
          <cell r="WG6" t="str">
            <v/>
          </cell>
          <cell r="WH6" t="str">
            <v/>
          </cell>
          <cell r="WI6" t="str">
            <v/>
          </cell>
          <cell r="WJ6" t="str">
            <v/>
          </cell>
          <cell r="WK6" t="str">
            <v/>
          </cell>
          <cell r="WL6" t="str">
            <v/>
          </cell>
          <cell r="WM6" t="str">
            <v/>
          </cell>
          <cell r="WN6" t="str">
            <v/>
          </cell>
          <cell r="WO6" t="str">
            <v/>
          </cell>
          <cell r="WP6" t="str">
            <v/>
          </cell>
          <cell r="WQ6" t="str">
            <v/>
          </cell>
          <cell r="WR6" t="str">
            <v/>
          </cell>
          <cell r="WS6" t="str">
            <v/>
          </cell>
          <cell r="WT6" t="str">
            <v/>
          </cell>
          <cell r="WU6" t="str">
            <v/>
          </cell>
          <cell r="WV6" t="str">
            <v/>
          </cell>
          <cell r="WW6" t="str">
            <v/>
          </cell>
          <cell r="WX6" t="str">
            <v/>
          </cell>
          <cell r="WY6" t="str">
            <v/>
          </cell>
          <cell r="WZ6" t="str">
            <v/>
          </cell>
          <cell r="XA6" t="str">
            <v/>
          </cell>
          <cell r="XB6" t="str">
            <v/>
          </cell>
          <cell r="XC6" t="str">
            <v/>
          </cell>
          <cell r="XD6" t="str">
            <v/>
          </cell>
          <cell r="XE6" t="str">
            <v/>
          </cell>
          <cell r="XF6" t="str">
            <v/>
          </cell>
          <cell r="XG6" t="str">
            <v/>
          </cell>
          <cell r="XH6" t="str">
            <v/>
          </cell>
          <cell r="XI6" t="str">
            <v/>
          </cell>
          <cell r="XJ6" t="str">
            <v/>
          </cell>
          <cell r="XK6" t="str">
            <v/>
          </cell>
          <cell r="XL6" t="str">
            <v/>
          </cell>
          <cell r="XM6" t="str">
            <v/>
          </cell>
          <cell r="XN6" t="str">
            <v/>
          </cell>
          <cell r="XO6" t="str">
            <v/>
          </cell>
          <cell r="XP6" t="str">
            <v/>
          </cell>
          <cell r="XQ6" t="str">
            <v/>
          </cell>
          <cell r="XR6" t="str">
            <v/>
          </cell>
          <cell r="XS6" t="str">
            <v/>
          </cell>
          <cell r="XT6" t="str">
            <v/>
          </cell>
          <cell r="XU6" t="str">
            <v/>
          </cell>
          <cell r="XV6" t="str">
            <v/>
          </cell>
          <cell r="XW6" t="str">
            <v/>
          </cell>
          <cell r="XX6" t="str">
            <v/>
          </cell>
          <cell r="XY6" t="str">
            <v/>
          </cell>
          <cell r="XZ6" t="str">
            <v/>
          </cell>
          <cell r="YA6" t="str">
            <v/>
          </cell>
          <cell r="YB6" t="str">
            <v/>
          </cell>
          <cell r="YC6" t="str">
            <v/>
          </cell>
          <cell r="YD6" t="str">
            <v/>
          </cell>
          <cell r="YE6" t="str">
            <v/>
          </cell>
          <cell r="YF6" t="str">
            <v/>
          </cell>
          <cell r="YG6" t="str">
            <v/>
          </cell>
          <cell r="YH6" t="str">
            <v/>
          </cell>
          <cell r="YI6" t="str">
            <v/>
          </cell>
          <cell r="YJ6" t="str">
            <v/>
          </cell>
          <cell r="YK6" t="str">
            <v/>
          </cell>
          <cell r="YL6" t="str">
            <v/>
          </cell>
          <cell r="YM6" t="str">
            <v/>
          </cell>
          <cell r="YN6" t="str">
            <v/>
          </cell>
          <cell r="YO6" t="str">
            <v/>
          </cell>
          <cell r="YP6" t="str">
            <v/>
          </cell>
          <cell r="YQ6" t="str">
            <v/>
          </cell>
          <cell r="YR6" t="str">
            <v/>
          </cell>
          <cell r="YS6" t="str">
            <v/>
          </cell>
          <cell r="YT6" t="str">
            <v/>
          </cell>
          <cell r="YU6" t="str">
            <v/>
          </cell>
          <cell r="YV6" t="str">
            <v/>
          </cell>
          <cell r="YW6" t="str">
            <v/>
          </cell>
          <cell r="YX6" t="str">
            <v/>
          </cell>
          <cell r="YY6" t="str">
            <v/>
          </cell>
          <cell r="YZ6" t="str">
            <v/>
          </cell>
          <cell r="ZA6" t="str">
            <v/>
          </cell>
          <cell r="ZB6" t="str">
            <v/>
          </cell>
          <cell r="ZC6" t="str">
            <v/>
          </cell>
          <cell r="ZD6" t="str">
            <v/>
          </cell>
          <cell r="ZE6" t="str">
            <v/>
          </cell>
          <cell r="ZF6" t="str">
            <v/>
          </cell>
          <cell r="ZG6" t="str">
            <v/>
          </cell>
          <cell r="ZH6" t="str">
            <v/>
          </cell>
          <cell r="ZI6" t="str">
            <v/>
          </cell>
          <cell r="ZJ6" t="str">
            <v/>
          </cell>
          <cell r="ZK6" t="str">
            <v/>
          </cell>
          <cell r="ZL6" t="str">
            <v/>
          </cell>
          <cell r="ZM6" t="str">
            <v/>
          </cell>
          <cell r="ZN6" t="str">
            <v/>
          </cell>
          <cell r="ZO6" t="str">
            <v/>
          </cell>
          <cell r="ZP6" t="str">
            <v/>
          </cell>
          <cell r="ZQ6" t="str">
            <v/>
          </cell>
          <cell r="ZR6" t="str">
            <v/>
          </cell>
          <cell r="ZS6" t="str">
            <v/>
          </cell>
          <cell r="ZT6" t="str">
            <v/>
          </cell>
          <cell r="ZU6" t="str">
            <v/>
          </cell>
          <cell r="ZV6" t="str">
            <v/>
          </cell>
          <cell r="ZW6" t="str">
            <v/>
          </cell>
          <cell r="ZX6" t="str">
            <v/>
          </cell>
          <cell r="ZY6" t="str">
            <v/>
          </cell>
          <cell r="ZZ6" t="str">
            <v/>
          </cell>
          <cell r="AAA6" t="str">
            <v/>
          </cell>
          <cell r="AAB6" t="str">
            <v/>
          </cell>
          <cell r="AAC6" t="str">
            <v/>
          </cell>
          <cell r="AAD6" t="str">
            <v/>
          </cell>
          <cell r="AAE6" t="str">
            <v/>
          </cell>
          <cell r="AAF6" t="str">
            <v/>
          </cell>
          <cell r="AAG6" t="str">
            <v/>
          </cell>
          <cell r="AAH6" t="str">
            <v/>
          </cell>
          <cell r="AAI6" t="str">
            <v/>
          </cell>
          <cell r="AAJ6" t="str">
            <v/>
          </cell>
          <cell r="AAK6" t="str">
            <v/>
          </cell>
          <cell r="AAL6" t="str">
            <v/>
          </cell>
          <cell r="AAM6" t="str">
            <v/>
          </cell>
          <cell r="AAN6" t="str">
            <v/>
          </cell>
          <cell r="AAO6" t="str">
            <v/>
          </cell>
          <cell r="AAP6" t="str">
            <v/>
          </cell>
          <cell r="AAQ6" t="str">
            <v/>
          </cell>
          <cell r="AAR6" t="str">
            <v/>
          </cell>
          <cell r="AAS6" t="str">
            <v/>
          </cell>
          <cell r="AAT6" t="str">
            <v/>
          </cell>
          <cell r="AAU6" t="str">
            <v/>
          </cell>
          <cell r="AAV6" t="str">
            <v/>
          </cell>
          <cell r="AAW6" t="str">
            <v/>
          </cell>
          <cell r="AAX6" t="str">
            <v/>
          </cell>
          <cell r="AAY6" t="str">
            <v/>
          </cell>
          <cell r="AAZ6" t="str">
            <v/>
          </cell>
          <cell r="ABA6" t="str">
            <v/>
          </cell>
          <cell r="ABB6" t="str">
            <v/>
          </cell>
          <cell r="ABC6" t="str">
            <v/>
          </cell>
          <cell r="ABD6" t="str">
            <v/>
          </cell>
          <cell r="ABE6" t="str">
            <v/>
          </cell>
          <cell r="ABF6" t="str">
            <v/>
          </cell>
          <cell r="ABG6" t="str">
            <v/>
          </cell>
          <cell r="ABH6" t="str">
            <v/>
          </cell>
          <cell r="ABI6" t="str">
            <v/>
          </cell>
          <cell r="ABJ6" t="str">
            <v/>
          </cell>
          <cell r="ABK6" t="str">
            <v/>
          </cell>
          <cell r="ABL6" t="str">
            <v/>
          </cell>
          <cell r="ABM6" t="str">
            <v/>
          </cell>
          <cell r="ABN6" t="str">
            <v/>
          </cell>
          <cell r="ABO6" t="str">
            <v/>
          </cell>
          <cell r="ABP6" t="str">
            <v/>
          </cell>
          <cell r="ABQ6" t="str">
            <v/>
          </cell>
          <cell r="ABR6" t="str">
            <v/>
          </cell>
          <cell r="ABS6" t="str">
            <v/>
          </cell>
          <cell r="ABT6" t="str">
            <v/>
          </cell>
          <cell r="ABU6" t="str">
            <v/>
          </cell>
          <cell r="ABV6" t="str">
            <v/>
          </cell>
          <cell r="ABW6" t="str">
            <v/>
          </cell>
          <cell r="ABX6" t="str">
            <v/>
          </cell>
          <cell r="ABY6" t="str">
            <v/>
          </cell>
          <cell r="ABZ6" t="str">
            <v/>
          </cell>
          <cell r="ACA6" t="str">
            <v/>
          </cell>
          <cell r="ACB6" t="str">
            <v/>
          </cell>
          <cell r="ACC6" t="str">
            <v/>
          </cell>
          <cell r="ACD6" t="str">
            <v/>
          </cell>
          <cell r="ACE6" t="str">
            <v/>
          </cell>
          <cell r="ACF6" t="str">
            <v/>
          </cell>
          <cell r="ACG6" t="str">
            <v/>
          </cell>
          <cell r="ACH6" t="str">
            <v/>
          </cell>
          <cell r="ACI6" t="str">
            <v/>
          </cell>
          <cell r="ACJ6" t="str">
            <v/>
          </cell>
          <cell r="ACK6" t="str">
            <v/>
          </cell>
          <cell r="ACL6" t="str">
            <v/>
          </cell>
          <cell r="ACM6" t="str">
            <v/>
          </cell>
          <cell r="ACN6" t="str">
            <v/>
          </cell>
          <cell r="ACO6" t="str">
            <v/>
          </cell>
          <cell r="ACP6" t="str">
            <v/>
          </cell>
        </row>
        <row r="7">
          <cell r="UJ7">
            <v>-3.2732422667505867E-2</v>
          </cell>
          <cell r="UK7">
            <v>4.5167515423054638E-3</v>
          </cell>
          <cell r="UL7">
            <v>-0.11364659141802425</v>
          </cell>
          <cell r="UM7">
            <v>0.10524655671477956</v>
          </cell>
          <cell r="UN7">
            <v>-1.3262888370313419E-4</v>
          </cell>
          <cell r="UO7" t="str">
            <v/>
          </cell>
          <cell r="UP7" t="str">
            <v/>
          </cell>
          <cell r="UQ7" t="str">
            <v/>
          </cell>
          <cell r="UR7" t="str">
            <v/>
          </cell>
          <cell r="US7" t="str">
            <v/>
          </cell>
          <cell r="UT7" t="str">
            <v/>
          </cell>
          <cell r="UU7" t="str">
            <v/>
          </cell>
          <cell r="UV7" t="str">
            <v/>
          </cell>
          <cell r="UW7" t="str">
            <v/>
          </cell>
          <cell r="UX7" t="str">
            <v/>
          </cell>
          <cell r="UY7" t="str">
            <v/>
          </cell>
          <cell r="UZ7" t="str">
            <v/>
          </cell>
          <cell r="VA7" t="str">
            <v/>
          </cell>
          <cell r="VB7" t="str">
            <v/>
          </cell>
          <cell r="VC7" t="str">
            <v/>
          </cell>
          <cell r="VD7" t="str">
            <v/>
          </cell>
          <cell r="VE7" t="str">
            <v/>
          </cell>
          <cell r="VF7" t="str">
            <v/>
          </cell>
          <cell r="VG7" t="str">
            <v/>
          </cell>
          <cell r="VH7" t="str">
            <v/>
          </cell>
          <cell r="VI7" t="str">
            <v/>
          </cell>
          <cell r="VJ7" t="str">
            <v/>
          </cell>
          <cell r="VK7" t="str">
            <v/>
          </cell>
          <cell r="VL7" t="str">
            <v/>
          </cell>
          <cell r="VM7" t="str">
            <v/>
          </cell>
          <cell r="VN7" t="str">
            <v/>
          </cell>
          <cell r="VO7" t="str">
            <v/>
          </cell>
          <cell r="VP7" t="str">
            <v/>
          </cell>
          <cell r="VQ7" t="str">
            <v/>
          </cell>
          <cell r="VR7" t="str">
            <v/>
          </cell>
          <cell r="VS7" t="str">
            <v/>
          </cell>
          <cell r="VT7" t="str">
            <v/>
          </cell>
          <cell r="VU7" t="str">
            <v/>
          </cell>
          <cell r="VV7" t="str">
            <v/>
          </cell>
          <cell r="VW7" t="str">
            <v/>
          </cell>
          <cell r="VX7" t="str">
            <v/>
          </cell>
          <cell r="VY7" t="str">
            <v/>
          </cell>
          <cell r="VZ7" t="str">
            <v/>
          </cell>
          <cell r="WA7" t="str">
            <v/>
          </cell>
          <cell r="WB7" t="str">
            <v/>
          </cell>
          <cell r="WC7" t="str">
            <v/>
          </cell>
          <cell r="WD7" t="str">
            <v/>
          </cell>
          <cell r="WE7" t="str">
            <v/>
          </cell>
          <cell r="WF7" t="str">
            <v/>
          </cell>
          <cell r="WG7" t="str">
            <v/>
          </cell>
          <cell r="WH7" t="str">
            <v/>
          </cell>
          <cell r="WI7" t="str">
            <v/>
          </cell>
          <cell r="WJ7" t="str">
            <v/>
          </cell>
          <cell r="WK7" t="str">
            <v/>
          </cell>
          <cell r="WL7" t="str">
            <v/>
          </cell>
          <cell r="WM7" t="str">
            <v/>
          </cell>
          <cell r="WN7" t="str">
            <v/>
          </cell>
          <cell r="WO7" t="str">
            <v/>
          </cell>
          <cell r="WP7" t="str">
            <v/>
          </cell>
          <cell r="WQ7" t="str">
            <v/>
          </cell>
          <cell r="WR7" t="str">
            <v/>
          </cell>
          <cell r="WS7" t="str">
            <v/>
          </cell>
          <cell r="WT7" t="str">
            <v/>
          </cell>
          <cell r="WU7" t="str">
            <v/>
          </cell>
          <cell r="WV7" t="str">
            <v/>
          </cell>
          <cell r="WW7" t="str">
            <v/>
          </cell>
          <cell r="WX7" t="str">
            <v/>
          </cell>
          <cell r="WY7" t="str">
            <v/>
          </cell>
          <cell r="WZ7" t="str">
            <v/>
          </cell>
          <cell r="XA7" t="str">
            <v/>
          </cell>
          <cell r="XB7" t="str">
            <v/>
          </cell>
          <cell r="XC7" t="str">
            <v/>
          </cell>
          <cell r="XD7" t="str">
            <v/>
          </cell>
          <cell r="XE7" t="str">
            <v/>
          </cell>
          <cell r="XF7" t="str">
            <v/>
          </cell>
          <cell r="XG7" t="str">
            <v/>
          </cell>
          <cell r="XH7" t="str">
            <v/>
          </cell>
          <cell r="XI7" t="str">
            <v/>
          </cell>
          <cell r="XJ7" t="str">
            <v/>
          </cell>
          <cell r="XK7" t="str">
            <v/>
          </cell>
          <cell r="XL7" t="str">
            <v/>
          </cell>
          <cell r="XM7" t="str">
            <v/>
          </cell>
          <cell r="XN7" t="str">
            <v/>
          </cell>
          <cell r="XO7" t="str">
            <v/>
          </cell>
          <cell r="XP7" t="str">
            <v/>
          </cell>
          <cell r="XQ7" t="str">
            <v/>
          </cell>
          <cell r="XR7" t="str">
            <v/>
          </cell>
          <cell r="XS7" t="str">
            <v/>
          </cell>
          <cell r="XT7" t="str">
            <v/>
          </cell>
          <cell r="XU7" t="str">
            <v/>
          </cell>
          <cell r="XV7" t="str">
            <v/>
          </cell>
          <cell r="XW7" t="str">
            <v/>
          </cell>
          <cell r="XX7" t="str">
            <v/>
          </cell>
          <cell r="XY7" t="str">
            <v/>
          </cell>
          <cell r="XZ7" t="str">
            <v/>
          </cell>
          <cell r="YA7" t="str">
            <v/>
          </cell>
          <cell r="YB7" t="str">
            <v/>
          </cell>
          <cell r="YC7" t="str">
            <v/>
          </cell>
          <cell r="YD7" t="str">
            <v/>
          </cell>
          <cell r="YE7" t="str">
            <v/>
          </cell>
          <cell r="YF7" t="str">
            <v/>
          </cell>
          <cell r="YG7" t="str">
            <v/>
          </cell>
          <cell r="YH7" t="str">
            <v/>
          </cell>
          <cell r="YI7" t="str">
            <v/>
          </cell>
          <cell r="YJ7" t="str">
            <v/>
          </cell>
          <cell r="YK7" t="str">
            <v/>
          </cell>
          <cell r="YL7" t="str">
            <v/>
          </cell>
          <cell r="YM7" t="str">
            <v/>
          </cell>
          <cell r="YN7" t="str">
            <v/>
          </cell>
          <cell r="YO7" t="str">
            <v/>
          </cell>
          <cell r="YP7" t="str">
            <v/>
          </cell>
          <cell r="YQ7" t="str">
            <v/>
          </cell>
          <cell r="YR7" t="str">
            <v/>
          </cell>
          <cell r="YS7" t="str">
            <v/>
          </cell>
          <cell r="YT7" t="str">
            <v/>
          </cell>
          <cell r="YU7" t="str">
            <v/>
          </cell>
          <cell r="YV7" t="str">
            <v/>
          </cell>
          <cell r="YW7" t="str">
            <v/>
          </cell>
          <cell r="YX7" t="str">
            <v/>
          </cell>
          <cell r="YY7" t="str">
            <v/>
          </cell>
          <cell r="YZ7" t="str">
            <v/>
          </cell>
          <cell r="ZA7" t="str">
            <v/>
          </cell>
          <cell r="ZB7" t="str">
            <v/>
          </cell>
          <cell r="ZC7" t="str">
            <v/>
          </cell>
          <cell r="ZD7" t="str">
            <v/>
          </cell>
          <cell r="ZE7" t="str">
            <v/>
          </cell>
          <cell r="ZF7" t="str">
            <v/>
          </cell>
          <cell r="ZG7" t="str">
            <v/>
          </cell>
          <cell r="ZH7" t="str">
            <v/>
          </cell>
          <cell r="ZI7" t="str">
            <v/>
          </cell>
          <cell r="ZJ7" t="str">
            <v/>
          </cell>
          <cell r="ZK7" t="str">
            <v/>
          </cell>
          <cell r="ZL7" t="str">
            <v/>
          </cell>
          <cell r="ZM7" t="str">
            <v/>
          </cell>
          <cell r="ZN7" t="str">
            <v/>
          </cell>
          <cell r="ZO7" t="str">
            <v/>
          </cell>
          <cell r="ZP7" t="str">
            <v/>
          </cell>
          <cell r="ZQ7" t="str">
            <v/>
          </cell>
          <cell r="ZR7" t="str">
            <v/>
          </cell>
          <cell r="ZS7" t="str">
            <v/>
          </cell>
          <cell r="ZT7" t="str">
            <v/>
          </cell>
          <cell r="ZU7" t="str">
            <v/>
          </cell>
          <cell r="ZV7" t="str">
            <v/>
          </cell>
          <cell r="ZW7" t="str">
            <v/>
          </cell>
          <cell r="ZX7" t="str">
            <v/>
          </cell>
          <cell r="ZY7" t="str">
            <v/>
          </cell>
          <cell r="ZZ7" t="str">
            <v/>
          </cell>
          <cell r="AAA7" t="str">
            <v/>
          </cell>
          <cell r="AAB7" t="str">
            <v/>
          </cell>
          <cell r="AAC7" t="str">
            <v/>
          </cell>
          <cell r="AAD7" t="str">
            <v/>
          </cell>
          <cell r="AAE7" t="str">
            <v/>
          </cell>
          <cell r="AAF7" t="str">
            <v/>
          </cell>
          <cell r="AAG7" t="str">
            <v/>
          </cell>
          <cell r="AAH7" t="str">
            <v/>
          </cell>
          <cell r="AAI7" t="str">
            <v/>
          </cell>
          <cell r="AAJ7" t="str">
            <v/>
          </cell>
          <cell r="AAK7" t="str">
            <v/>
          </cell>
          <cell r="AAL7" t="str">
            <v/>
          </cell>
          <cell r="AAM7" t="str">
            <v/>
          </cell>
          <cell r="AAN7" t="str">
            <v/>
          </cell>
          <cell r="AAO7" t="str">
            <v/>
          </cell>
          <cell r="AAP7" t="str">
            <v/>
          </cell>
          <cell r="AAQ7" t="str">
            <v/>
          </cell>
          <cell r="AAR7" t="str">
            <v/>
          </cell>
          <cell r="AAS7" t="str">
            <v/>
          </cell>
          <cell r="AAT7" t="str">
            <v/>
          </cell>
          <cell r="AAU7" t="str">
            <v/>
          </cell>
          <cell r="AAV7" t="str">
            <v/>
          </cell>
          <cell r="AAW7" t="str">
            <v/>
          </cell>
          <cell r="AAX7" t="str">
            <v/>
          </cell>
          <cell r="AAY7" t="str">
            <v/>
          </cell>
          <cell r="AAZ7" t="str">
            <v/>
          </cell>
          <cell r="ABA7" t="str">
            <v/>
          </cell>
          <cell r="ABB7" t="str">
            <v/>
          </cell>
          <cell r="ABC7" t="str">
            <v/>
          </cell>
          <cell r="ABD7" t="str">
            <v/>
          </cell>
          <cell r="ABE7" t="str">
            <v/>
          </cell>
          <cell r="ABF7" t="str">
            <v/>
          </cell>
          <cell r="ABG7" t="str">
            <v/>
          </cell>
          <cell r="ABH7" t="str">
            <v/>
          </cell>
          <cell r="ABI7" t="str">
            <v/>
          </cell>
          <cell r="ABJ7" t="str">
            <v/>
          </cell>
          <cell r="ABK7" t="str">
            <v/>
          </cell>
          <cell r="ABL7" t="str">
            <v/>
          </cell>
          <cell r="ABM7" t="str">
            <v/>
          </cell>
          <cell r="ABN7" t="str">
            <v/>
          </cell>
          <cell r="ABO7" t="str">
            <v/>
          </cell>
          <cell r="ABP7" t="str">
            <v/>
          </cell>
          <cell r="ABQ7" t="str">
            <v/>
          </cell>
          <cell r="ABR7" t="str">
            <v/>
          </cell>
          <cell r="ABS7" t="str">
            <v/>
          </cell>
          <cell r="ABT7" t="str">
            <v/>
          </cell>
          <cell r="ABU7" t="str">
            <v/>
          </cell>
          <cell r="ABV7" t="str">
            <v/>
          </cell>
          <cell r="ABW7" t="str">
            <v/>
          </cell>
          <cell r="ABX7" t="str">
            <v/>
          </cell>
          <cell r="ABY7" t="str">
            <v/>
          </cell>
          <cell r="ABZ7" t="str">
            <v/>
          </cell>
          <cell r="ACA7" t="str">
            <v/>
          </cell>
          <cell r="ACB7" t="str">
            <v/>
          </cell>
          <cell r="ACC7" t="str">
            <v/>
          </cell>
          <cell r="ACD7" t="str">
            <v/>
          </cell>
          <cell r="ACE7" t="str">
            <v/>
          </cell>
          <cell r="ACF7" t="str">
            <v/>
          </cell>
          <cell r="ACG7" t="str">
            <v/>
          </cell>
          <cell r="ACH7" t="str">
            <v/>
          </cell>
          <cell r="ACI7" t="str">
            <v/>
          </cell>
          <cell r="ACJ7" t="str">
            <v/>
          </cell>
          <cell r="ACK7" t="str">
            <v/>
          </cell>
          <cell r="ACL7" t="str">
            <v/>
          </cell>
          <cell r="ACM7" t="str">
            <v/>
          </cell>
          <cell r="ACN7" t="str">
            <v/>
          </cell>
          <cell r="ACO7" t="str">
            <v/>
          </cell>
          <cell r="ACP7" t="str">
            <v/>
          </cell>
        </row>
        <row r="8">
          <cell r="UJ8">
            <v>-3.3934313749803713E-2</v>
          </cell>
          <cell r="UK8">
            <v>1.1699069003285878E-2</v>
          </cell>
          <cell r="UL8">
            <v>-0.10937214542354301</v>
          </cell>
          <cell r="UM8">
            <v>0.13551471984805308</v>
          </cell>
          <cell r="UN8">
            <v>3.2432129544525123E-2</v>
          </cell>
          <cell r="UO8" t="str">
            <v/>
          </cell>
          <cell r="UP8" t="str">
            <v/>
          </cell>
          <cell r="UQ8" t="str">
            <v/>
          </cell>
          <cell r="UR8" t="str">
            <v/>
          </cell>
          <cell r="US8" t="str">
            <v/>
          </cell>
          <cell r="UT8" t="str">
            <v/>
          </cell>
          <cell r="UU8" t="str">
            <v/>
          </cell>
          <cell r="UV8" t="str">
            <v/>
          </cell>
          <cell r="UW8" t="str">
            <v/>
          </cell>
          <cell r="UX8" t="str">
            <v/>
          </cell>
          <cell r="UY8" t="str">
            <v/>
          </cell>
          <cell r="UZ8" t="str">
            <v/>
          </cell>
          <cell r="VA8" t="str">
            <v/>
          </cell>
          <cell r="VB8" t="str">
            <v/>
          </cell>
          <cell r="VC8" t="str">
            <v/>
          </cell>
          <cell r="VD8" t="str">
            <v/>
          </cell>
          <cell r="VE8" t="str">
            <v/>
          </cell>
          <cell r="VF8" t="str">
            <v/>
          </cell>
          <cell r="VG8" t="str">
            <v/>
          </cell>
          <cell r="VH8" t="str">
            <v/>
          </cell>
          <cell r="VI8" t="str">
            <v/>
          </cell>
          <cell r="VJ8" t="str">
            <v/>
          </cell>
          <cell r="VK8" t="str">
            <v/>
          </cell>
          <cell r="VL8" t="str">
            <v/>
          </cell>
          <cell r="VM8" t="str">
            <v/>
          </cell>
          <cell r="VN8" t="str">
            <v/>
          </cell>
          <cell r="VO8" t="str">
            <v/>
          </cell>
          <cell r="VP8" t="str">
            <v/>
          </cell>
          <cell r="VQ8" t="str">
            <v/>
          </cell>
          <cell r="VR8" t="str">
            <v/>
          </cell>
          <cell r="VS8" t="str">
            <v/>
          </cell>
          <cell r="VT8" t="str">
            <v/>
          </cell>
          <cell r="VU8" t="str">
            <v/>
          </cell>
          <cell r="VV8" t="str">
            <v/>
          </cell>
          <cell r="VW8" t="str">
            <v/>
          </cell>
          <cell r="VX8" t="str">
            <v/>
          </cell>
          <cell r="VY8" t="str">
            <v/>
          </cell>
          <cell r="VZ8" t="str">
            <v/>
          </cell>
          <cell r="WA8" t="str">
            <v/>
          </cell>
          <cell r="WB8" t="str">
            <v/>
          </cell>
          <cell r="WC8" t="str">
            <v/>
          </cell>
          <cell r="WD8" t="str">
            <v/>
          </cell>
          <cell r="WE8" t="str">
            <v/>
          </cell>
          <cell r="WF8" t="str">
            <v/>
          </cell>
          <cell r="WG8" t="str">
            <v/>
          </cell>
          <cell r="WH8" t="str">
            <v/>
          </cell>
          <cell r="WI8" t="str">
            <v/>
          </cell>
          <cell r="WJ8" t="str">
            <v/>
          </cell>
          <cell r="WK8" t="str">
            <v/>
          </cell>
          <cell r="WL8" t="str">
            <v/>
          </cell>
          <cell r="WM8" t="str">
            <v/>
          </cell>
          <cell r="WN8" t="str">
            <v/>
          </cell>
          <cell r="WO8" t="str">
            <v/>
          </cell>
          <cell r="WP8" t="str">
            <v/>
          </cell>
          <cell r="WQ8" t="str">
            <v/>
          </cell>
          <cell r="WR8" t="str">
            <v/>
          </cell>
          <cell r="WS8" t="str">
            <v/>
          </cell>
          <cell r="WT8" t="str">
            <v/>
          </cell>
          <cell r="WU8" t="str">
            <v/>
          </cell>
          <cell r="WV8" t="str">
            <v/>
          </cell>
          <cell r="WW8" t="str">
            <v/>
          </cell>
          <cell r="WX8" t="str">
            <v/>
          </cell>
          <cell r="WY8" t="str">
            <v/>
          </cell>
          <cell r="WZ8" t="str">
            <v/>
          </cell>
          <cell r="XA8" t="str">
            <v/>
          </cell>
          <cell r="XB8" t="str">
            <v/>
          </cell>
          <cell r="XC8" t="str">
            <v/>
          </cell>
          <cell r="XD8" t="str">
            <v/>
          </cell>
          <cell r="XE8" t="str">
            <v/>
          </cell>
          <cell r="XF8" t="str">
            <v/>
          </cell>
          <cell r="XG8" t="str">
            <v/>
          </cell>
          <cell r="XH8" t="str">
            <v/>
          </cell>
          <cell r="XI8" t="str">
            <v/>
          </cell>
          <cell r="XJ8" t="str">
            <v/>
          </cell>
          <cell r="XK8" t="str">
            <v/>
          </cell>
          <cell r="XL8" t="str">
            <v/>
          </cell>
          <cell r="XM8" t="str">
            <v/>
          </cell>
          <cell r="XN8" t="str">
            <v/>
          </cell>
          <cell r="XO8" t="str">
            <v/>
          </cell>
          <cell r="XP8" t="str">
            <v/>
          </cell>
          <cell r="XQ8" t="str">
            <v/>
          </cell>
          <cell r="XR8" t="str">
            <v/>
          </cell>
          <cell r="XS8" t="str">
            <v/>
          </cell>
          <cell r="XT8" t="str">
            <v/>
          </cell>
          <cell r="XU8" t="str">
            <v/>
          </cell>
          <cell r="XV8" t="str">
            <v/>
          </cell>
          <cell r="XW8" t="str">
            <v/>
          </cell>
          <cell r="XX8" t="str">
            <v/>
          </cell>
          <cell r="XY8" t="str">
            <v/>
          </cell>
          <cell r="XZ8" t="str">
            <v/>
          </cell>
          <cell r="YA8" t="str">
            <v/>
          </cell>
          <cell r="YB8" t="str">
            <v/>
          </cell>
          <cell r="YC8" t="str">
            <v/>
          </cell>
          <cell r="YD8" t="str">
            <v/>
          </cell>
          <cell r="YE8" t="str">
            <v/>
          </cell>
          <cell r="YF8" t="str">
            <v/>
          </cell>
          <cell r="YG8" t="str">
            <v/>
          </cell>
          <cell r="YH8" t="str">
            <v/>
          </cell>
          <cell r="YI8" t="str">
            <v/>
          </cell>
          <cell r="YJ8" t="str">
            <v/>
          </cell>
          <cell r="YK8" t="str">
            <v/>
          </cell>
          <cell r="YL8" t="str">
            <v/>
          </cell>
          <cell r="YM8" t="str">
            <v/>
          </cell>
          <cell r="YN8" t="str">
            <v/>
          </cell>
          <cell r="YO8" t="str">
            <v/>
          </cell>
          <cell r="YP8" t="str">
            <v/>
          </cell>
          <cell r="YQ8" t="str">
            <v/>
          </cell>
          <cell r="YR8" t="str">
            <v/>
          </cell>
          <cell r="YS8" t="str">
            <v/>
          </cell>
          <cell r="YT8" t="str">
            <v/>
          </cell>
          <cell r="YU8" t="str">
            <v/>
          </cell>
          <cell r="YV8" t="str">
            <v/>
          </cell>
          <cell r="YW8" t="str">
            <v/>
          </cell>
          <cell r="YX8" t="str">
            <v/>
          </cell>
          <cell r="YY8" t="str">
            <v/>
          </cell>
          <cell r="YZ8" t="str">
            <v/>
          </cell>
          <cell r="ZA8" t="str">
            <v/>
          </cell>
          <cell r="ZB8" t="str">
            <v/>
          </cell>
          <cell r="ZC8" t="str">
            <v/>
          </cell>
          <cell r="ZD8" t="str">
            <v/>
          </cell>
          <cell r="ZE8" t="str">
            <v/>
          </cell>
          <cell r="ZF8" t="str">
            <v/>
          </cell>
          <cell r="ZG8" t="str">
            <v/>
          </cell>
          <cell r="ZH8" t="str">
            <v/>
          </cell>
          <cell r="ZI8" t="str">
            <v/>
          </cell>
          <cell r="ZJ8" t="str">
            <v/>
          </cell>
          <cell r="ZK8" t="str">
            <v/>
          </cell>
          <cell r="ZL8" t="str">
            <v/>
          </cell>
          <cell r="ZM8" t="str">
            <v/>
          </cell>
          <cell r="ZN8" t="str">
            <v/>
          </cell>
          <cell r="ZO8" t="str">
            <v/>
          </cell>
          <cell r="ZP8" t="str">
            <v/>
          </cell>
          <cell r="ZQ8" t="str">
            <v/>
          </cell>
          <cell r="ZR8" t="str">
            <v/>
          </cell>
          <cell r="ZS8" t="str">
            <v/>
          </cell>
          <cell r="ZT8" t="str">
            <v/>
          </cell>
          <cell r="ZU8" t="str">
            <v/>
          </cell>
          <cell r="ZV8" t="str">
            <v/>
          </cell>
          <cell r="ZW8" t="str">
            <v/>
          </cell>
          <cell r="ZX8" t="str">
            <v/>
          </cell>
          <cell r="ZY8" t="str">
            <v/>
          </cell>
          <cell r="ZZ8" t="str">
            <v/>
          </cell>
          <cell r="AAA8" t="str">
            <v/>
          </cell>
          <cell r="AAB8" t="str">
            <v/>
          </cell>
          <cell r="AAC8" t="str">
            <v/>
          </cell>
          <cell r="AAD8" t="str">
            <v/>
          </cell>
          <cell r="AAE8" t="str">
            <v/>
          </cell>
          <cell r="AAF8" t="str">
            <v/>
          </cell>
          <cell r="AAG8" t="str">
            <v/>
          </cell>
          <cell r="AAH8" t="str">
            <v/>
          </cell>
          <cell r="AAI8" t="str">
            <v/>
          </cell>
          <cell r="AAJ8" t="str">
            <v/>
          </cell>
          <cell r="AAK8" t="str">
            <v/>
          </cell>
          <cell r="AAL8" t="str">
            <v/>
          </cell>
          <cell r="AAM8" t="str">
            <v/>
          </cell>
          <cell r="AAN8" t="str">
            <v/>
          </cell>
          <cell r="AAO8" t="str">
            <v/>
          </cell>
          <cell r="AAP8" t="str">
            <v/>
          </cell>
          <cell r="AAQ8" t="str">
            <v/>
          </cell>
          <cell r="AAR8" t="str">
            <v/>
          </cell>
          <cell r="AAS8" t="str">
            <v/>
          </cell>
          <cell r="AAT8" t="str">
            <v/>
          </cell>
          <cell r="AAU8" t="str">
            <v/>
          </cell>
          <cell r="AAV8" t="str">
            <v/>
          </cell>
          <cell r="AAW8" t="str">
            <v/>
          </cell>
          <cell r="AAX8" t="str">
            <v/>
          </cell>
          <cell r="AAY8" t="str">
            <v/>
          </cell>
          <cell r="AAZ8" t="str">
            <v/>
          </cell>
          <cell r="ABA8" t="str">
            <v/>
          </cell>
          <cell r="ABB8" t="str">
            <v/>
          </cell>
          <cell r="ABC8" t="str">
            <v/>
          </cell>
          <cell r="ABD8" t="str">
            <v/>
          </cell>
          <cell r="ABE8" t="str">
            <v/>
          </cell>
          <cell r="ABF8" t="str">
            <v/>
          </cell>
          <cell r="ABG8" t="str">
            <v/>
          </cell>
          <cell r="ABH8" t="str">
            <v/>
          </cell>
          <cell r="ABI8" t="str">
            <v/>
          </cell>
          <cell r="ABJ8" t="str">
            <v/>
          </cell>
          <cell r="ABK8" t="str">
            <v/>
          </cell>
          <cell r="ABL8" t="str">
            <v/>
          </cell>
          <cell r="ABM8" t="str">
            <v/>
          </cell>
          <cell r="ABN8" t="str">
            <v/>
          </cell>
          <cell r="ABO8" t="str">
            <v/>
          </cell>
          <cell r="ABP8" t="str">
            <v/>
          </cell>
          <cell r="ABQ8" t="str">
            <v/>
          </cell>
          <cell r="ABR8" t="str">
            <v/>
          </cell>
          <cell r="ABS8" t="str">
            <v/>
          </cell>
          <cell r="ABT8" t="str">
            <v/>
          </cell>
          <cell r="ABU8" t="str">
            <v/>
          </cell>
          <cell r="ABV8" t="str">
            <v/>
          </cell>
          <cell r="ABW8" t="str">
            <v/>
          </cell>
          <cell r="ABX8" t="str">
            <v/>
          </cell>
          <cell r="ABY8" t="str">
            <v/>
          </cell>
          <cell r="ABZ8" t="str">
            <v/>
          </cell>
          <cell r="ACA8" t="str">
            <v/>
          </cell>
          <cell r="ACB8" t="str">
            <v/>
          </cell>
          <cell r="ACC8" t="str">
            <v/>
          </cell>
          <cell r="ACD8" t="str">
            <v/>
          </cell>
          <cell r="ACE8" t="str">
            <v/>
          </cell>
          <cell r="ACF8" t="str">
            <v/>
          </cell>
          <cell r="ACG8" t="str">
            <v/>
          </cell>
          <cell r="ACH8" t="str">
            <v/>
          </cell>
          <cell r="ACI8" t="str">
            <v/>
          </cell>
          <cell r="ACJ8" t="str">
            <v/>
          </cell>
          <cell r="ACK8" t="str">
            <v/>
          </cell>
          <cell r="ACL8" t="str">
            <v/>
          </cell>
          <cell r="ACM8" t="str">
            <v/>
          </cell>
          <cell r="ACN8" t="str">
            <v/>
          </cell>
          <cell r="ACO8" t="str">
            <v/>
          </cell>
          <cell r="ACP8" t="str">
            <v/>
          </cell>
        </row>
        <row r="9">
          <cell r="UJ9">
            <v>-5.4136225889168332E-2</v>
          </cell>
          <cell r="UK9">
            <v>5.8729143288622776E-3</v>
          </cell>
          <cell r="UL9">
            <v>-0.1465807554763171</v>
          </cell>
          <cell r="UM9">
            <v>7.105944730862257E-2</v>
          </cell>
          <cell r="UN9">
            <v>-1.7856633645296771E-2</v>
          </cell>
          <cell r="UO9" t="str">
            <v/>
          </cell>
          <cell r="UP9" t="str">
            <v/>
          </cell>
          <cell r="UQ9" t="str">
            <v/>
          </cell>
          <cell r="UR9" t="str">
            <v/>
          </cell>
          <cell r="US9" t="str">
            <v/>
          </cell>
          <cell r="UT9" t="str">
            <v/>
          </cell>
          <cell r="UU9" t="str">
            <v/>
          </cell>
          <cell r="UV9" t="str">
            <v/>
          </cell>
          <cell r="UW9" t="str">
            <v/>
          </cell>
          <cell r="UX9" t="str">
            <v/>
          </cell>
          <cell r="UY9" t="str">
            <v/>
          </cell>
          <cell r="UZ9" t="str">
            <v/>
          </cell>
          <cell r="VA9" t="str">
            <v/>
          </cell>
          <cell r="VB9" t="str">
            <v/>
          </cell>
          <cell r="VC9" t="str">
            <v/>
          </cell>
          <cell r="VD9" t="str">
            <v/>
          </cell>
          <cell r="VE9" t="str">
            <v/>
          </cell>
          <cell r="VF9" t="str">
            <v/>
          </cell>
          <cell r="VG9" t="str">
            <v/>
          </cell>
          <cell r="VH9" t="str">
            <v/>
          </cell>
          <cell r="VI9" t="str">
            <v/>
          </cell>
          <cell r="VJ9" t="str">
            <v/>
          </cell>
          <cell r="VK9" t="str">
            <v/>
          </cell>
          <cell r="VL9" t="str">
            <v/>
          </cell>
          <cell r="VM9" t="str">
            <v/>
          </cell>
          <cell r="VN9" t="str">
            <v/>
          </cell>
          <cell r="VO9" t="str">
            <v/>
          </cell>
          <cell r="VP9" t="str">
            <v/>
          </cell>
          <cell r="VQ9" t="str">
            <v/>
          </cell>
          <cell r="VR9" t="str">
            <v/>
          </cell>
          <cell r="VS9" t="str">
            <v/>
          </cell>
          <cell r="VT9" t="str">
            <v/>
          </cell>
          <cell r="VU9" t="str">
            <v/>
          </cell>
          <cell r="VV9" t="str">
            <v/>
          </cell>
          <cell r="VW9" t="str">
            <v/>
          </cell>
          <cell r="VX9" t="str">
            <v/>
          </cell>
          <cell r="VY9" t="str">
            <v/>
          </cell>
          <cell r="VZ9" t="str">
            <v/>
          </cell>
          <cell r="WA9" t="str">
            <v/>
          </cell>
          <cell r="WB9" t="str">
            <v/>
          </cell>
          <cell r="WC9" t="str">
            <v/>
          </cell>
          <cell r="WD9" t="str">
            <v/>
          </cell>
          <cell r="WE9" t="str">
            <v/>
          </cell>
          <cell r="WF9" t="str">
            <v/>
          </cell>
          <cell r="WG9" t="str">
            <v/>
          </cell>
          <cell r="WH9" t="str">
            <v/>
          </cell>
          <cell r="WI9" t="str">
            <v/>
          </cell>
          <cell r="WJ9" t="str">
            <v/>
          </cell>
          <cell r="WK9" t="str">
            <v/>
          </cell>
          <cell r="WL9" t="str">
            <v/>
          </cell>
          <cell r="WM9" t="str">
            <v/>
          </cell>
          <cell r="WN9" t="str">
            <v/>
          </cell>
          <cell r="WO9" t="str">
            <v/>
          </cell>
          <cell r="WP9" t="str">
            <v/>
          </cell>
          <cell r="WQ9" t="str">
            <v/>
          </cell>
          <cell r="WR9" t="str">
            <v/>
          </cell>
          <cell r="WS9" t="str">
            <v/>
          </cell>
          <cell r="WT9" t="str">
            <v/>
          </cell>
          <cell r="WU9" t="str">
            <v/>
          </cell>
          <cell r="WV9" t="str">
            <v/>
          </cell>
          <cell r="WW9" t="str">
            <v/>
          </cell>
          <cell r="WX9" t="str">
            <v/>
          </cell>
          <cell r="WY9" t="str">
            <v/>
          </cell>
          <cell r="WZ9" t="str">
            <v/>
          </cell>
          <cell r="XA9" t="str">
            <v/>
          </cell>
          <cell r="XB9" t="str">
            <v/>
          </cell>
          <cell r="XC9" t="str">
            <v/>
          </cell>
          <cell r="XD9" t="str">
            <v/>
          </cell>
          <cell r="XE9" t="str">
            <v/>
          </cell>
          <cell r="XF9" t="str">
            <v/>
          </cell>
          <cell r="XG9" t="str">
            <v/>
          </cell>
          <cell r="XH9" t="str">
            <v/>
          </cell>
          <cell r="XI9" t="str">
            <v/>
          </cell>
          <cell r="XJ9" t="str">
            <v/>
          </cell>
          <cell r="XK9" t="str">
            <v/>
          </cell>
          <cell r="XL9" t="str">
            <v/>
          </cell>
          <cell r="XM9" t="str">
            <v/>
          </cell>
          <cell r="XN9" t="str">
            <v/>
          </cell>
          <cell r="XO9" t="str">
            <v/>
          </cell>
          <cell r="XP9" t="str">
            <v/>
          </cell>
          <cell r="XQ9" t="str">
            <v/>
          </cell>
          <cell r="XR9" t="str">
            <v/>
          </cell>
          <cell r="XS9" t="str">
            <v/>
          </cell>
          <cell r="XT9" t="str">
            <v/>
          </cell>
          <cell r="XU9" t="str">
            <v/>
          </cell>
          <cell r="XV9" t="str">
            <v/>
          </cell>
          <cell r="XW9" t="str">
            <v/>
          </cell>
          <cell r="XX9" t="str">
            <v/>
          </cell>
          <cell r="XY9" t="str">
            <v/>
          </cell>
          <cell r="XZ9" t="str">
            <v/>
          </cell>
          <cell r="YA9" t="str">
            <v/>
          </cell>
          <cell r="YB9" t="str">
            <v/>
          </cell>
          <cell r="YC9" t="str">
            <v/>
          </cell>
          <cell r="YD9" t="str">
            <v/>
          </cell>
          <cell r="YE9" t="str">
            <v/>
          </cell>
          <cell r="YF9" t="str">
            <v/>
          </cell>
          <cell r="YG9" t="str">
            <v/>
          </cell>
          <cell r="YH9" t="str">
            <v/>
          </cell>
          <cell r="YI9" t="str">
            <v/>
          </cell>
          <cell r="YJ9" t="str">
            <v/>
          </cell>
          <cell r="YK9" t="str">
            <v/>
          </cell>
          <cell r="YL9" t="str">
            <v/>
          </cell>
          <cell r="YM9" t="str">
            <v/>
          </cell>
          <cell r="YN9" t="str">
            <v/>
          </cell>
          <cell r="YO9" t="str">
            <v/>
          </cell>
          <cell r="YP9" t="str">
            <v/>
          </cell>
          <cell r="YQ9" t="str">
            <v/>
          </cell>
          <cell r="YR9" t="str">
            <v/>
          </cell>
          <cell r="YS9" t="str">
            <v/>
          </cell>
          <cell r="YT9" t="str">
            <v/>
          </cell>
          <cell r="YU9" t="str">
            <v/>
          </cell>
          <cell r="YV9" t="str">
            <v/>
          </cell>
          <cell r="YW9" t="str">
            <v/>
          </cell>
          <cell r="YX9" t="str">
            <v/>
          </cell>
          <cell r="YY9" t="str">
            <v/>
          </cell>
          <cell r="YZ9" t="str">
            <v/>
          </cell>
          <cell r="ZA9" t="str">
            <v/>
          </cell>
          <cell r="ZB9" t="str">
            <v/>
          </cell>
          <cell r="ZC9" t="str">
            <v/>
          </cell>
          <cell r="ZD9" t="str">
            <v/>
          </cell>
          <cell r="ZE9" t="str">
            <v/>
          </cell>
          <cell r="ZF9" t="str">
            <v/>
          </cell>
          <cell r="ZG9" t="str">
            <v/>
          </cell>
          <cell r="ZH9" t="str">
            <v/>
          </cell>
          <cell r="ZI9" t="str">
            <v/>
          </cell>
          <cell r="ZJ9" t="str">
            <v/>
          </cell>
          <cell r="ZK9" t="str">
            <v/>
          </cell>
          <cell r="ZL9" t="str">
            <v/>
          </cell>
          <cell r="ZM9" t="str">
            <v/>
          </cell>
          <cell r="ZN9" t="str">
            <v/>
          </cell>
          <cell r="ZO9" t="str">
            <v/>
          </cell>
          <cell r="ZP9" t="str">
            <v/>
          </cell>
          <cell r="ZQ9" t="str">
            <v/>
          </cell>
          <cell r="ZR9" t="str">
            <v/>
          </cell>
          <cell r="ZS9" t="str">
            <v/>
          </cell>
          <cell r="ZT9" t="str">
            <v/>
          </cell>
          <cell r="ZU9" t="str">
            <v/>
          </cell>
          <cell r="ZV9" t="str">
            <v/>
          </cell>
          <cell r="ZW9" t="str">
            <v/>
          </cell>
          <cell r="ZX9" t="str">
            <v/>
          </cell>
          <cell r="ZY9" t="str">
            <v/>
          </cell>
          <cell r="ZZ9" t="str">
            <v/>
          </cell>
          <cell r="AAA9" t="str">
            <v/>
          </cell>
          <cell r="AAB9" t="str">
            <v/>
          </cell>
          <cell r="AAC9" t="str">
            <v/>
          </cell>
          <cell r="AAD9" t="str">
            <v/>
          </cell>
          <cell r="AAE9" t="str">
            <v/>
          </cell>
          <cell r="AAF9" t="str">
            <v/>
          </cell>
          <cell r="AAG9" t="str">
            <v/>
          </cell>
          <cell r="AAH9" t="str">
            <v/>
          </cell>
          <cell r="AAI9" t="str">
            <v/>
          </cell>
          <cell r="AAJ9" t="str">
            <v/>
          </cell>
          <cell r="AAK9" t="str">
            <v/>
          </cell>
          <cell r="AAL9" t="str">
            <v/>
          </cell>
          <cell r="AAM9" t="str">
            <v/>
          </cell>
          <cell r="AAN9" t="str">
            <v/>
          </cell>
          <cell r="AAO9" t="str">
            <v/>
          </cell>
          <cell r="AAP9" t="str">
            <v/>
          </cell>
          <cell r="AAQ9" t="str">
            <v/>
          </cell>
          <cell r="AAR9" t="str">
            <v/>
          </cell>
          <cell r="AAS9" t="str">
            <v/>
          </cell>
          <cell r="AAT9" t="str">
            <v/>
          </cell>
          <cell r="AAU9" t="str">
            <v/>
          </cell>
          <cell r="AAV9" t="str">
            <v/>
          </cell>
          <cell r="AAW9" t="str">
            <v/>
          </cell>
          <cell r="AAX9" t="str">
            <v/>
          </cell>
          <cell r="AAY9" t="str">
            <v/>
          </cell>
          <cell r="AAZ9" t="str">
            <v/>
          </cell>
          <cell r="ABA9" t="str">
            <v/>
          </cell>
          <cell r="ABB9" t="str">
            <v/>
          </cell>
          <cell r="ABC9" t="str">
            <v/>
          </cell>
          <cell r="ABD9" t="str">
            <v/>
          </cell>
          <cell r="ABE9" t="str">
            <v/>
          </cell>
          <cell r="ABF9" t="str">
            <v/>
          </cell>
          <cell r="ABG9" t="str">
            <v/>
          </cell>
          <cell r="ABH9" t="str">
            <v/>
          </cell>
          <cell r="ABI9" t="str">
            <v/>
          </cell>
          <cell r="ABJ9" t="str">
            <v/>
          </cell>
          <cell r="ABK9" t="str">
            <v/>
          </cell>
          <cell r="ABL9" t="str">
            <v/>
          </cell>
          <cell r="ABM9" t="str">
            <v/>
          </cell>
          <cell r="ABN9" t="str">
            <v/>
          </cell>
          <cell r="ABO9" t="str">
            <v/>
          </cell>
          <cell r="ABP9" t="str">
            <v/>
          </cell>
          <cell r="ABQ9" t="str">
            <v/>
          </cell>
          <cell r="ABR9" t="str">
            <v/>
          </cell>
          <cell r="ABS9" t="str">
            <v/>
          </cell>
          <cell r="ABT9" t="str">
            <v/>
          </cell>
          <cell r="ABU9" t="str">
            <v/>
          </cell>
          <cell r="ABV9" t="str">
            <v/>
          </cell>
          <cell r="ABW9" t="str">
            <v/>
          </cell>
          <cell r="ABX9" t="str">
            <v/>
          </cell>
          <cell r="ABY9" t="str">
            <v/>
          </cell>
          <cell r="ABZ9" t="str">
            <v/>
          </cell>
          <cell r="ACA9" t="str">
            <v/>
          </cell>
          <cell r="ACB9" t="str">
            <v/>
          </cell>
          <cell r="ACC9" t="str">
            <v/>
          </cell>
          <cell r="ACD9" t="str">
            <v/>
          </cell>
          <cell r="ACE9" t="str">
            <v/>
          </cell>
          <cell r="ACF9" t="str">
            <v/>
          </cell>
          <cell r="ACG9" t="str">
            <v/>
          </cell>
          <cell r="ACH9" t="str">
            <v/>
          </cell>
          <cell r="ACI9" t="str">
            <v/>
          </cell>
          <cell r="ACJ9" t="str">
            <v/>
          </cell>
          <cell r="ACK9" t="str">
            <v/>
          </cell>
          <cell r="ACL9" t="str">
            <v/>
          </cell>
          <cell r="ACM9" t="str">
            <v/>
          </cell>
          <cell r="ACN9" t="str">
            <v/>
          </cell>
          <cell r="ACO9" t="str">
            <v/>
          </cell>
          <cell r="ACP9" t="str">
            <v/>
          </cell>
        </row>
        <row r="10">
          <cell r="UJ10">
            <v>-5.6644570952082085E-2</v>
          </cell>
          <cell r="UK10">
            <v>1.342344989714972E-3</v>
          </cell>
          <cell r="UL10">
            <v>-0.11289459227225984</v>
          </cell>
          <cell r="UM10">
            <v>0.21546396936423373</v>
          </cell>
          <cell r="UN10">
            <v>2.9579292535610646E-2</v>
          </cell>
          <cell r="UO10" t="str">
            <v/>
          </cell>
          <cell r="UP10" t="str">
            <v/>
          </cell>
          <cell r="UQ10" t="str">
            <v/>
          </cell>
          <cell r="UR10" t="str">
            <v/>
          </cell>
          <cell r="US10" t="str">
            <v/>
          </cell>
          <cell r="UT10" t="str">
            <v/>
          </cell>
          <cell r="UU10" t="str">
            <v/>
          </cell>
          <cell r="UV10" t="str">
            <v/>
          </cell>
          <cell r="UW10" t="str">
            <v/>
          </cell>
          <cell r="UX10" t="str">
            <v/>
          </cell>
          <cell r="UY10" t="str">
            <v/>
          </cell>
          <cell r="UZ10" t="str">
            <v/>
          </cell>
          <cell r="VA10" t="str">
            <v/>
          </cell>
          <cell r="VB10" t="str">
            <v/>
          </cell>
          <cell r="VC10" t="str">
            <v/>
          </cell>
          <cell r="VD10" t="str">
            <v/>
          </cell>
          <cell r="VE10" t="str">
            <v/>
          </cell>
          <cell r="VF10" t="str">
            <v/>
          </cell>
          <cell r="VG10" t="str">
            <v/>
          </cell>
          <cell r="VH10" t="str">
            <v/>
          </cell>
          <cell r="VI10" t="str">
            <v/>
          </cell>
          <cell r="VJ10" t="str">
            <v/>
          </cell>
          <cell r="VK10" t="str">
            <v/>
          </cell>
          <cell r="VL10" t="str">
            <v/>
          </cell>
          <cell r="VM10" t="str">
            <v/>
          </cell>
          <cell r="VN10" t="str">
            <v/>
          </cell>
          <cell r="VO10" t="str">
            <v/>
          </cell>
          <cell r="VP10" t="str">
            <v/>
          </cell>
          <cell r="VQ10" t="str">
            <v/>
          </cell>
          <cell r="VR10" t="str">
            <v/>
          </cell>
          <cell r="VS10" t="str">
            <v/>
          </cell>
          <cell r="VT10" t="str">
            <v/>
          </cell>
          <cell r="VU10" t="str">
            <v/>
          </cell>
          <cell r="VV10" t="str">
            <v/>
          </cell>
          <cell r="VW10" t="str">
            <v/>
          </cell>
          <cell r="VX10" t="str">
            <v/>
          </cell>
          <cell r="VY10" t="str">
            <v/>
          </cell>
          <cell r="VZ10" t="str">
            <v/>
          </cell>
          <cell r="WA10" t="str">
            <v/>
          </cell>
          <cell r="WB10" t="str">
            <v/>
          </cell>
          <cell r="WC10" t="str">
            <v/>
          </cell>
          <cell r="WD10" t="str">
            <v/>
          </cell>
          <cell r="WE10" t="str">
            <v/>
          </cell>
          <cell r="WF10" t="str">
            <v/>
          </cell>
          <cell r="WG10" t="str">
            <v/>
          </cell>
          <cell r="WH10" t="str">
            <v/>
          </cell>
          <cell r="WI10" t="str">
            <v/>
          </cell>
          <cell r="WJ10" t="str">
            <v/>
          </cell>
          <cell r="WK10" t="str">
            <v/>
          </cell>
          <cell r="WL10" t="str">
            <v/>
          </cell>
          <cell r="WM10" t="str">
            <v/>
          </cell>
          <cell r="WN10" t="str">
            <v/>
          </cell>
          <cell r="WO10" t="str">
            <v/>
          </cell>
          <cell r="WP10" t="str">
            <v/>
          </cell>
          <cell r="WQ10" t="str">
            <v/>
          </cell>
          <cell r="WR10" t="str">
            <v/>
          </cell>
          <cell r="WS10" t="str">
            <v/>
          </cell>
          <cell r="WT10" t="str">
            <v/>
          </cell>
          <cell r="WU10" t="str">
            <v/>
          </cell>
          <cell r="WV10" t="str">
            <v/>
          </cell>
          <cell r="WW10" t="str">
            <v/>
          </cell>
          <cell r="WX10" t="str">
            <v/>
          </cell>
          <cell r="WY10" t="str">
            <v/>
          </cell>
          <cell r="WZ10" t="str">
            <v/>
          </cell>
          <cell r="XA10" t="str">
            <v/>
          </cell>
          <cell r="XB10" t="str">
            <v/>
          </cell>
          <cell r="XC10" t="str">
            <v/>
          </cell>
          <cell r="XD10" t="str">
            <v/>
          </cell>
          <cell r="XE10" t="str">
            <v/>
          </cell>
          <cell r="XF10" t="str">
            <v/>
          </cell>
          <cell r="XG10" t="str">
            <v/>
          </cell>
          <cell r="XH10" t="str">
            <v/>
          </cell>
          <cell r="XI10" t="str">
            <v/>
          </cell>
          <cell r="XJ10" t="str">
            <v/>
          </cell>
          <cell r="XK10" t="str">
            <v/>
          </cell>
          <cell r="XL10" t="str">
            <v/>
          </cell>
          <cell r="XM10" t="str">
            <v/>
          </cell>
          <cell r="XN10" t="str">
            <v/>
          </cell>
          <cell r="XO10" t="str">
            <v/>
          </cell>
          <cell r="XP10" t="str">
            <v/>
          </cell>
          <cell r="XQ10" t="str">
            <v/>
          </cell>
          <cell r="XR10" t="str">
            <v/>
          </cell>
          <cell r="XS10" t="str">
            <v/>
          </cell>
          <cell r="XT10" t="str">
            <v/>
          </cell>
          <cell r="XU10" t="str">
            <v/>
          </cell>
          <cell r="XV10" t="str">
            <v/>
          </cell>
          <cell r="XW10" t="str">
            <v/>
          </cell>
          <cell r="XX10" t="str">
            <v/>
          </cell>
          <cell r="XY10" t="str">
            <v/>
          </cell>
          <cell r="XZ10" t="str">
            <v/>
          </cell>
          <cell r="YA10" t="str">
            <v/>
          </cell>
          <cell r="YB10" t="str">
            <v/>
          </cell>
          <cell r="YC10" t="str">
            <v/>
          </cell>
          <cell r="YD10" t="str">
            <v/>
          </cell>
          <cell r="YE10" t="str">
            <v/>
          </cell>
          <cell r="YF10" t="str">
            <v/>
          </cell>
          <cell r="YG10" t="str">
            <v/>
          </cell>
          <cell r="YH10" t="str">
            <v/>
          </cell>
          <cell r="YI10" t="str">
            <v/>
          </cell>
          <cell r="YJ10" t="str">
            <v/>
          </cell>
          <cell r="YK10" t="str">
            <v/>
          </cell>
          <cell r="YL10" t="str">
            <v/>
          </cell>
          <cell r="YM10" t="str">
            <v/>
          </cell>
          <cell r="YN10" t="str">
            <v/>
          </cell>
          <cell r="YO10" t="str">
            <v/>
          </cell>
          <cell r="YP10" t="str">
            <v/>
          </cell>
          <cell r="YQ10" t="str">
            <v/>
          </cell>
          <cell r="YR10" t="str">
            <v/>
          </cell>
          <cell r="YS10" t="str">
            <v/>
          </cell>
          <cell r="YT10" t="str">
            <v/>
          </cell>
          <cell r="YU10" t="str">
            <v/>
          </cell>
          <cell r="YV10" t="str">
            <v/>
          </cell>
          <cell r="YW10" t="str">
            <v/>
          </cell>
          <cell r="YX10" t="str">
            <v/>
          </cell>
          <cell r="YY10" t="str">
            <v/>
          </cell>
          <cell r="YZ10" t="str">
            <v/>
          </cell>
          <cell r="ZA10" t="str">
            <v/>
          </cell>
          <cell r="ZB10" t="str">
            <v/>
          </cell>
          <cell r="ZC10" t="str">
            <v/>
          </cell>
          <cell r="ZD10" t="str">
            <v/>
          </cell>
          <cell r="ZE10" t="str">
            <v/>
          </cell>
          <cell r="ZF10" t="str">
            <v/>
          </cell>
          <cell r="ZG10" t="str">
            <v/>
          </cell>
          <cell r="ZH10" t="str">
            <v/>
          </cell>
          <cell r="ZI10" t="str">
            <v/>
          </cell>
          <cell r="ZJ10" t="str">
            <v/>
          </cell>
          <cell r="ZK10" t="str">
            <v/>
          </cell>
          <cell r="ZL10" t="str">
            <v/>
          </cell>
          <cell r="ZM10" t="str">
            <v/>
          </cell>
          <cell r="ZN10" t="str">
            <v/>
          </cell>
          <cell r="ZO10" t="str">
            <v/>
          </cell>
          <cell r="ZP10" t="str">
            <v/>
          </cell>
          <cell r="ZQ10" t="str">
            <v/>
          </cell>
          <cell r="ZR10" t="str">
            <v/>
          </cell>
          <cell r="ZS10" t="str">
            <v/>
          </cell>
          <cell r="ZT10" t="str">
            <v/>
          </cell>
          <cell r="ZU10" t="str">
            <v/>
          </cell>
          <cell r="ZV10" t="str">
            <v/>
          </cell>
          <cell r="ZW10" t="str">
            <v/>
          </cell>
          <cell r="ZX10" t="str">
            <v/>
          </cell>
          <cell r="ZY10" t="str">
            <v/>
          </cell>
          <cell r="ZZ10" t="str">
            <v/>
          </cell>
          <cell r="AAA10" t="str">
            <v/>
          </cell>
          <cell r="AAB10" t="str">
            <v/>
          </cell>
          <cell r="AAC10" t="str">
            <v/>
          </cell>
          <cell r="AAD10" t="str">
            <v/>
          </cell>
          <cell r="AAE10" t="str">
            <v/>
          </cell>
          <cell r="AAF10" t="str">
            <v/>
          </cell>
          <cell r="AAG10" t="str">
            <v/>
          </cell>
          <cell r="AAH10" t="str">
            <v/>
          </cell>
          <cell r="AAI10" t="str">
            <v/>
          </cell>
          <cell r="AAJ10" t="str">
            <v/>
          </cell>
          <cell r="AAK10" t="str">
            <v/>
          </cell>
          <cell r="AAL10" t="str">
            <v/>
          </cell>
          <cell r="AAM10" t="str">
            <v/>
          </cell>
          <cell r="AAN10" t="str">
            <v/>
          </cell>
          <cell r="AAO10" t="str">
            <v/>
          </cell>
          <cell r="AAP10" t="str">
            <v/>
          </cell>
          <cell r="AAQ10" t="str">
            <v/>
          </cell>
          <cell r="AAR10" t="str">
            <v/>
          </cell>
          <cell r="AAS10" t="str">
            <v/>
          </cell>
          <cell r="AAT10" t="str">
            <v/>
          </cell>
          <cell r="AAU10" t="str">
            <v/>
          </cell>
          <cell r="AAV10" t="str">
            <v/>
          </cell>
          <cell r="AAW10" t="str">
            <v/>
          </cell>
          <cell r="AAX10" t="str">
            <v/>
          </cell>
          <cell r="AAY10" t="str">
            <v/>
          </cell>
          <cell r="AAZ10" t="str">
            <v/>
          </cell>
          <cell r="ABA10" t="str">
            <v/>
          </cell>
          <cell r="ABB10" t="str">
            <v/>
          </cell>
          <cell r="ABC10" t="str">
            <v/>
          </cell>
          <cell r="ABD10" t="str">
            <v/>
          </cell>
          <cell r="ABE10" t="str">
            <v/>
          </cell>
          <cell r="ABF10" t="str">
            <v/>
          </cell>
          <cell r="ABG10" t="str">
            <v/>
          </cell>
          <cell r="ABH10" t="str">
            <v/>
          </cell>
          <cell r="ABI10" t="str">
            <v/>
          </cell>
          <cell r="ABJ10" t="str">
            <v/>
          </cell>
          <cell r="ABK10" t="str">
            <v/>
          </cell>
          <cell r="ABL10" t="str">
            <v/>
          </cell>
          <cell r="ABM10" t="str">
            <v/>
          </cell>
          <cell r="ABN10" t="str">
            <v/>
          </cell>
          <cell r="ABO10" t="str">
            <v/>
          </cell>
          <cell r="ABP10" t="str">
            <v/>
          </cell>
          <cell r="ABQ10" t="str">
            <v/>
          </cell>
          <cell r="ABR10" t="str">
            <v/>
          </cell>
          <cell r="ABS10" t="str">
            <v/>
          </cell>
          <cell r="ABT10" t="str">
            <v/>
          </cell>
          <cell r="ABU10" t="str">
            <v/>
          </cell>
          <cell r="ABV10" t="str">
            <v/>
          </cell>
          <cell r="ABW10" t="str">
            <v/>
          </cell>
          <cell r="ABX10" t="str">
            <v/>
          </cell>
          <cell r="ABY10" t="str">
            <v/>
          </cell>
          <cell r="ABZ10" t="str">
            <v/>
          </cell>
          <cell r="ACA10" t="str">
            <v/>
          </cell>
          <cell r="ACB10" t="str">
            <v/>
          </cell>
          <cell r="ACC10" t="str">
            <v/>
          </cell>
          <cell r="ACD10" t="str">
            <v/>
          </cell>
          <cell r="ACE10" t="str">
            <v/>
          </cell>
          <cell r="ACF10" t="str">
            <v/>
          </cell>
          <cell r="ACG10" t="str">
            <v/>
          </cell>
          <cell r="ACH10" t="str">
            <v/>
          </cell>
          <cell r="ACI10" t="str">
            <v/>
          </cell>
          <cell r="ACJ10" t="str">
            <v/>
          </cell>
          <cell r="ACK10" t="str">
            <v/>
          </cell>
          <cell r="ACL10" t="str">
            <v/>
          </cell>
          <cell r="ACM10" t="str">
            <v/>
          </cell>
          <cell r="ACN10" t="str">
            <v/>
          </cell>
          <cell r="ACO10" t="str">
            <v/>
          </cell>
          <cell r="ACP10" t="str">
            <v/>
          </cell>
        </row>
        <row r="11">
          <cell r="UJ11">
            <v>-4.2119450970693695E-2</v>
          </cell>
          <cell r="UK11">
            <v>1.3505663290465986E-2</v>
          </cell>
          <cell r="UL11">
            <v>-0.1071532288880398</v>
          </cell>
          <cell r="UM11">
            <v>0.14497541991571739</v>
          </cell>
          <cell r="UN11">
            <v>2.2472022108203538E-2</v>
          </cell>
          <cell r="UO11" t="str">
            <v/>
          </cell>
          <cell r="UP11" t="str">
            <v/>
          </cell>
          <cell r="UQ11" t="str">
            <v/>
          </cell>
          <cell r="UR11" t="str">
            <v/>
          </cell>
          <cell r="US11" t="str">
            <v/>
          </cell>
          <cell r="UT11" t="str">
            <v/>
          </cell>
          <cell r="UU11" t="str">
            <v/>
          </cell>
          <cell r="UV11" t="str">
            <v/>
          </cell>
          <cell r="UW11" t="str">
            <v/>
          </cell>
          <cell r="UX11" t="str">
            <v/>
          </cell>
          <cell r="UY11" t="str">
            <v/>
          </cell>
          <cell r="UZ11" t="str">
            <v/>
          </cell>
          <cell r="VA11" t="str">
            <v/>
          </cell>
          <cell r="VB11" t="str">
            <v/>
          </cell>
          <cell r="VC11" t="str">
            <v/>
          </cell>
          <cell r="VD11" t="str">
            <v/>
          </cell>
          <cell r="VE11" t="str">
            <v/>
          </cell>
          <cell r="VF11" t="str">
            <v/>
          </cell>
          <cell r="VG11" t="str">
            <v/>
          </cell>
          <cell r="VH11" t="str">
            <v/>
          </cell>
          <cell r="VI11" t="str">
            <v/>
          </cell>
          <cell r="VJ11" t="str">
            <v/>
          </cell>
          <cell r="VK11" t="str">
            <v/>
          </cell>
          <cell r="VL11" t="str">
            <v/>
          </cell>
          <cell r="VM11" t="str">
            <v/>
          </cell>
          <cell r="VN11" t="str">
            <v/>
          </cell>
          <cell r="VO11" t="str">
            <v/>
          </cell>
          <cell r="VP11" t="str">
            <v/>
          </cell>
          <cell r="VQ11" t="str">
            <v/>
          </cell>
          <cell r="VR11" t="str">
            <v/>
          </cell>
          <cell r="VS11" t="str">
            <v/>
          </cell>
          <cell r="VT11" t="str">
            <v/>
          </cell>
          <cell r="VU11" t="str">
            <v/>
          </cell>
          <cell r="VV11" t="str">
            <v/>
          </cell>
          <cell r="VW11" t="str">
            <v/>
          </cell>
          <cell r="VX11" t="str">
            <v/>
          </cell>
          <cell r="VY11" t="str">
            <v/>
          </cell>
          <cell r="VZ11" t="str">
            <v/>
          </cell>
          <cell r="WA11" t="str">
            <v/>
          </cell>
          <cell r="WB11" t="str">
            <v/>
          </cell>
          <cell r="WC11" t="str">
            <v/>
          </cell>
          <cell r="WD11" t="str">
            <v/>
          </cell>
          <cell r="WE11" t="str">
            <v/>
          </cell>
          <cell r="WF11" t="str">
            <v/>
          </cell>
          <cell r="WG11" t="str">
            <v/>
          </cell>
          <cell r="WH11" t="str">
            <v/>
          </cell>
          <cell r="WI11" t="str">
            <v/>
          </cell>
          <cell r="WJ11" t="str">
            <v/>
          </cell>
          <cell r="WK11" t="str">
            <v/>
          </cell>
          <cell r="WL11" t="str">
            <v/>
          </cell>
          <cell r="WM11" t="str">
            <v/>
          </cell>
          <cell r="WN11" t="str">
            <v/>
          </cell>
          <cell r="WO11" t="str">
            <v/>
          </cell>
          <cell r="WP11" t="str">
            <v/>
          </cell>
          <cell r="WQ11" t="str">
            <v/>
          </cell>
          <cell r="WR11" t="str">
            <v/>
          </cell>
          <cell r="WS11" t="str">
            <v/>
          </cell>
          <cell r="WT11" t="str">
            <v/>
          </cell>
          <cell r="WU11" t="str">
            <v/>
          </cell>
          <cell r="WV11" t="str">
            <v/>
          </cell>
          <cell r="WW11" t="str">
            <v/>
          </cell>
          <cell r="WX11" t="str">
            <v/>
          </cell>
          <cell r="WY11" t="str">
            <v/>
          </cell>
          <cell r="WZ11" t="str">
            <v/>
          </cell>
          <cell r="XA11" t="str">
            <v/>
          </cell>
          <cell r="XB11" t="str">
            <v/>
          </cell>
          <cell r="XC11" t="str">
            <v/>
          </cell>
          <cell r="XD11" t="str">
            <v/>
          </cell>
          <cell r="XE11" t="str">
            <v/>
          </cell>
          <cell r="XF11" t="str">
            <v/>
          </cell>
          <cell r="XG11" t="str">
            <v/>
          </cell>
          <cell r="XH11" t="str">
            <v/>
          </cell>
          <cell r="XI11" t="str">
            <v/>
          </cell>
          <cell r="XJ11" t="str">
            <v/>
          </cell>
          <cell r="XK11" t="str">
            <v/>
          </cell>
          <cell r="XL11" t="str">
            <v/>
          </cell>
          <cell r="XM11" t="str">
            <v/>
          </cell>
          <cell r="XN11" t="str">
            <v/>
          </cell>
          <cell r="XO11" t="str">
            <v/>
          </cell>
          <cell r="XP11" t="str">
            <v/>
          </cell>
          <cell r="XQ11" t="str">
            <v/>
          </cell>
          <cell r="XR11" t="str">
            <v/>
          </cell>
          <cell r="XS11" t="str">
            <v/>
          </cell>
          <cell r="XT11" t="str">
            <v/>
          </cell>
          <cell r="XU11" t="str">
            <v/>
          </cell>
          <cell r="XV11" t="str">
            <v/>
          </cell>
          <cell r="XW11" t="str">
            <v/>
          </cell>
          <cell r="XX11" t="str">
            <v/>
          </cell>
          <cell r="XY11" t="str">
            <v/>
          </cell>
          <cell r="XZ11" t="str">
            <v/>
          </cell>
          <cell r="YA11" t="str">
            <v/>
          </cell>
          <cell r="YB11" t="str">
            <v/>
          </cell>
          <cell r="YC11" t="str">
            <v/>
          </cell>
          <cell r="YD11" t="str">
            <v/>
          </cell>
          <cell r="YE11" t="str">
            <v/>
          </cell>
          <cell r="YF11" t="str">
            <v/>
          </cell>
          <cell r="YG11" t="str">
            <v/>
          </cell>
          <cell r="YH11" t="str">
            <v/>
          </cell>
          <cell r="YI11" t="str">
            <v/>
          </cell>
          <cell r="YJ11" t="str">
            <v/>
          </cell>
          <cell r="YK11" t="str">
            <v/>
          </cell>
          <cell r="YL11" t="str">
            <v/>
          </cell>
          <cell r="YM11" t="str">
            <v/>
          </cell>
          <cell r="YN11" t="str">
            <v/>
          </cell>
          <cell r="YO11" t="str">
            <v/>
          </cell>
          <cell r="YP11" t="str">
            <v/>
          </cell>
          <cell r="YQ11" t="str">
            <v/>
          </cell>
          <cell r="YR11" t="str">
            <v/>
          </cell>
          <cell r="YS11" t="str">
            <v/>
          </cell>
          <cell r="YT11" t="str">
            <v/>
          </cell>
          <cell r="YU11" t="str">
            <v/>
          </cell>
          <cell r="YV11" t="str">
            <v/>
          </cell>
          <cell r="YW11" t="str">
            <v/>
          </cell>
          <cell r="YX11" t="str">
            <v/>
          </cell>
          <cell r="YY11" t="str">
            <v/>
          </cell>
          <cell r="YZ11" t="str">
            <v/>
          </cell>
          <cell r="ZA11" t="str">
            <v/>
          </cell>
          <cell r="ZB11" t="str">
            <v/>
          </cell>
          <cell r="ZC11" t="str">
            <v/>
          </cell>
          <cell r="ZD11" t="str">
            <v/>
          </cell>
          <cell r="ZE11" t="str">
            <v/>
          </cell>
          <cell r="ZF11" t="str">
            <v/>
          </cell>
          <cell r="ZG11" t="str">
            <v/>
          </cell>
          <cell r="ZH11" t="str">
            <v/>
          </cell>
          <cell r="ZI11" t="str">
            <v/>
          </cell>
          <cell r="ZJ11" t="str">
            <v/>
          </cell>
          <cell r="ZK11" t="str">
            <v/>
          </cell>
          <cell r="ZL11" t="str">
            <v/>
          </cell>
          <cell r="ZM11" t="str">
            <v/>
          </cell>
          <cell r="ZN11" t="str">
            <v/>
          </cell>
          <cell r="ZO11" t="str">
            <v/>
          </cell>
          <cell r="ZP11" t="str">
            <v/>
          </cell>
          <cell r="ZQ11" t="str">
            <v/>
          </cell>
          <cell r="ZR11" t="str">
            <v/>
          </cell>
          <cell r="ZS11" t="str">
            <v/>
          </cell>
          <cell r="ZT11" t="str">
            <v/>
          </cell>
          <cell r="ZU11" t="str">
            <v/>
          </cell>
          <cell r="ZV11" t="str">
            <v/>
          </cell>
          <cell r="ZW11" t="str">
            <v/>
          </cell>
          <cell r="ZX11" t="str">
            <v/>
          </cell>
          <cell r="ZY11" t="str">
            <v/>
          </cell>
          <cell r="ZZ11" t="str">
            <v/>
          </cell>
          <cell r="AAA11" t="str">
            <v/>
          </cell>
          <cell r="AAB11" t="str">
            <v/>
          </cell>
          <cell r="AAC11" t="str">
            <v/>
          </cell>
          <cell r="AAD11" t="str">
            <v/>
          </cell>
          <cell r="AAE11" t="str">
            <v/>
          </cell>
          <cell r="AAF11" t="str">
            <v/>
          </cell>
          <cell r="AAG11" t="str">
            <v/>
          </cell>
          <cell r="AAH11" t="str">
            <v/>
          </cell>
          <cell r="AAI11" t="str">
            <v/>
          </cell>
          <cell r="AAJ11" t="str">
            <v/>
          </cell>
          <cell r="AAK11" t="str">
            <v/>
          </cell>
          <cell r="AAL11" t="str">
            <v/>
          </cell>
          <cell r="AAM11" t="str">
            <v/>
          </cell>
          <cell r="AAN11" t="str">
            <v/>
          </cell>
          <cell r="AAO11" t="str">
            <v/>
          </cell>
          <cell r="AAP11" t="str">
            <v/>
          </cell>
          <cell r="AAQ11" t="str">
            <v/>
          </cell>
          <cell r="AAR11" t="str">
            <v/>
          </cell>
          <cell r="AAS11" t="str">
            <v/>
          </cell>
          <cell r="AAT11" t="str">
            <v/>
          </cell>
          <cell r="AAU11" t="str">
            <v/>
          </cell>
          <cell r="AAV11" t="str">
            <v/>
          </cell>
          <cell r="AAW11" t="str">
            <v/>
          </cell>
          <cell r="AAX11" t="str">
            <v/>
          </cell>
          <cell r="AAY11" t="str">
            <v/>
          </cell>
          <cell r="AAZ11" t="str">
            <v/>
          </cell>
          <cell r="ABA11" t="str">
            <v/>
          </cell>
          <cell r="ABB11" t="str">
            <v/>
          </cell>
          <cell r="ABC11" t="str">
            <v/>
          </cell>
          <cell r="ABD11" t="str">
            <v/>
          </cell>
          <cell r="ABE11" t="str">
            <v/>
          </cell>
          <cell r="ABF11" t="str">
            <v/>
          </cell>
          <cell r="ABG11" t="str">
            <v/>
          </cell>
          <cell r="ABH11" t="str">
            <v/>
          </cell>
          <cell r="ABI11" t="str">
            <v/>
          </cell>
          <cell r="ABJ11" t="str">
            <v/>
          </cell>
          <cell r="ABK11" t="str">
            <v/>
          </cell>
          <cell r="ABL11" t="str">
            <v/>
          </cell>
          <cell r="ABM11" t="str">
            <v/>
          </cell>
          <cell r="ABN11" t="str">
            <v/>
          </cell>
          <cell r="ABO11" t="str">
            <v/>
          </cell>
          <cell r="ABP11" t="str">
            <v/>
          </cell>
          <cell r="ABQ11" t="str">
            <v/>
          </cell>
          <cell r="ABR11" t="str">
            <v/>
          </cell>
          <cell r="ABS11" t="str">
            <v/>
          </cell>
          <cell r="ABT11" t="str">
            <v/>
          </cell>
          <cell r="ABU11" t="str">
            <v/>
          </cell>
          <cell r="ABV11" t="str">
            <v/>
          </cell>
          <cell r="ABW11" t="str">
            <v/>
          </cell>
          <cell r="ABX11" t="str">
            <v/>
          </cell>
          <cell r="ABY11" t="str">
            <v/>
          </cell>
          <cell r="ABZ11" t="str">
            <v/>
          </cell>
          <cell r="ACA11" t="str">
            <v/>
          </cell>
          <cell r="ACB11" t="str">
            <v/>
          </cell>
          <cell r="ACC11" t="str">
            <v/>
          </cell>
          <cell r="ACD11" t="str">
            <v/>
          </cell>
          <cell r="ACE11" t="str">
            <v/>
          </cell>
          <cell r="ACF11" t="str">
            <v/>
          </cell>
          <cell r="ACG11" t="str">
            <v/>
          </cell>
          <cell r="ACH11" t="str">
            <v/>
          </cell>
          <cell r="ACI11" t="str">
            <v/>
          </cell>
          <cell r="ACJ11" t="str">
            <v/>
          </cell>
          <cell r="ACK11" t="str">
            <v/>
          </cell>
          <cell r="ACL11" t="str">
            <v/>
          </cell>
          <cell r="ACM11" t="str">
            <v/>
          </cell>
          <cell r="ACN11" t="str">
            <v/>
          </cell>
          <cell r="ACO11" t="str">
            <v/>
          </cell>
          <cell r="ACP11" t="str">
            <v/>
          </cell>
        </row>
        <row r="12">
          <cell r="UJ12">
            <v>-4.000364900951503E-2</v>
          </cell>
          <cell r="UK12">
            <v>7.9505631048950587E-3</v>
          </cell>
          <cell r="UL12">
            <v>-0.10924429766421351</v>
          </cell>
          <cell r="UM12">
            <v>0.13063154079790129</v>
          </cell>
          <cell r="UN12">
            <v>1.0504279153416896E-2</v>
          </cell>
          <cell r="UO12" t="str">
            <v/>
          </cell>
          <cell r="UP12" t="str">
            <v/>
          </cell>
          <cell r="UQ12" t="str">
            <v/>
          </cell>
          <cell r="UR12" t="str">
            <v/>
          </cell>
          <cell r="US12" t="str">
            <v/>
          </cell>
          <cell r="UT12" t="str">
            <v/>
          </cell>
          <cell r="UU12" t="str">
            <v/>
          </cell>
          <cell r="UV12" t="str">
            <v/>
          </cell>
          <cell r="UW12" t="str">
            <v/>
          </cell>
          <cell r="UX12" t="str">
            <v/>
          </cell>
          <cell r="UY12" t="str">
            <v/>
          </cell>
          <cell r="UZ12" t="str">
            <v/>
          </cell>
          <cell r="VA12" t="str">
            <v/>
          </cell>
          <cell r="VB12" t="str">
            <v/>
          </cell>
          <cell r="VC12" t="str">
            <v/>
          </cell>
          <cell r="VD12" t="str">
            <v/>
          </cell>
          <cell r="VE12" t="str">
            <v/>
          </cell>
          <cell r="VF12" t="str">
            <v/>
          </cell>
          <cell r="VG12" t="str">
            <v/>
          </cell>
          <cell r="VH12" t="str">
            <v/>
          </cell>
          <cell r="VI12" t="str">
            <v/>
          </cell>
          <cell r="VJ12" t="str">
            <v/>
          </cell>
          <cell r="VK12" t="str">
            <v/>
          </cell>
          <cell r="VL12" t="str">
            <v/>
          </cell>
          <cell r="VM12" t="str">
            <v/>
          </cell>
          <cell r="VN12" t="str">
            <v/>
          </cell>
          <cell r="VO12" t="str">
            <v/>
          </cell>
          <cell r="VP12" t="str">
            <v/>
          </cell>
          <cell r="VQ12" t="str">
            <v/>
          </cell>
          <cell r="VR12" t="str">
            <v/>
          </cell>
          <cell r="VS12" t="str">
            <v/>
          </cell>
          <cell r="VT12" t="str">
            <v/>
          </cell>
          <cell r="VU12" t="str">
            <v/>
          </cell>
          <cell r="VV12" t="str">
            <v/>
          </cell>
          <cell r="VW12" t="str">
            <v/>
          </cell>
          <cell r="VX12" t="str">
            <v/>
          </cell>
          <cell r="VY12" t="str">
            <v/>
          </cell>
          <cell r="VZ12" t="str">
            <v/>
          </cell>
          <cell r="WA12" t="str">
            <v/>
          </cell>
          <cell r="WB12" t="str">
            <v/>
          </cell>
          <cell r="WC12" t="str">
            <v/>
          </cell>
          <cell r="WD12" t="str">
            <v/>
          </cell>
          <cell r="WE12" t="str">
            <v/>
          </cell>
          <cell r="WF12" t="str">
            <v/>
          </cell>
          <cell r="WG12" t="str">
            <v/>
          </cell>
          <cell r="WH12" t="str">
            <v/>
          </cell>
          <cell r="WI12" t="str">
            <v/>
          </cell>
          <cell r="WJ12" t="str">
            <v/>
          </cell>
          <cell r="WK12" t="str">
            <v/>
          </cell>
          <cell r="WL12" t="str">
            <v/>
          </cell>
          <cell r="WM12" t="str">
            <v/>
          </cell>
          <cell r="WN12" t="str">
            <v/>
          </cell>
          <cell r="WO12" t="str">
            <v/>
          </cell>
          <cell r="WP12" t="str">
            <v/>
          </cell>
          <cell r="WQ12" t="str">
            <v/>
          </cell>
          <cell r="WR12" t="str">
            <v/>
          </cell>
          <cell r="WS12" t="str">
            <v/>
          </cell>
          <cell r="WT12" t="str">
            <v/>
          </cell>
          <cell r="WU12" t="str">
            <v/>
          </cell>
          <cell r="WV12" t="str">
            <v/>
          </cell>
          <cell r="WW12" t="str">
            <v/>
          </cell>
          <cell r="WX12" t="str">
            <v/>
          </cell>
          <cell r="WY12" t="str">
            <v/>
          </cell>
          <cell r="WZ12" t="str">
            <v/>
          </cell>
          <cell r="XA12" t="str">
            <v/>
          </cell>
          <cell r="XB12" t="str">
            <v/>
          </cell>
          <cell r="XC12" t="str">
            <v/>
          </cell>
          <cell r="XD12" t="str">
            <v/>
          </cell>
          <cell r="XE12" t="str">
            <v/>
          </cell>
          <cell r="XF12" t="str">
            <v/>
          </cell>
          <cell r="XG12" t="str">
            <v/>
          </cell>
          <cell r="XH12" t="str">
            <v/>
          </cell>
          <cell r="XI12" t="str">
            <v/>
          </cell>
          <cell r="XJ12" t="str">
            <v/>
          </cell>
          <cell r="XK12" t="str">
            <v/>
          </cell>
          <cell r="XL12" t="str">
            <v/>
          </cell>
          <cell r="XM12" t="str">
            <v/>
          </cell>
          <cell r="XN12" t="str">
            <v/>
          </cell>
          <cell r="XO12" t="str">
            <v/>
          </cell>
          <cell r="XP12" t="str">
            <v/>
          </cell>
          <cell r="XQ12" t="str">
            <v/>
          </cell>
          <cell r="XR12" t="str">
            <v/>
          </cell>
          <cell r="XS12" t="str">
            <v/>
          </cell>
          <cell r="XT12" t="str">
            <v/>
          </cell>
          <cell r="XU12" t="str">
            <v/>
          </cell>
          <cell r="XV12" t="str">
            <v/>
          </cell>
          <cell r="XW12" t="str">
            <v/>
          </cell>
          <cell r="XX12" t="str">
            <v/>
          </cell>
          <cell r="XY12" t="str">
            <v/>
          </cell>
          <cell r="XZ12" t="str">
            <v/>
          </cell>
          <cell r="YA12" t="str">
            <v/>
          </cell>
          <cell r="YB12" t="str">
            <v/>
          </cell>
          <cell r="YC12" t="str">
            <v/>
          </cell>
          <cell r="YD12" t="str">
            <v/>
          </cell>
          <cell r="YE12" t="str">
            <v/>
          </cell>
          <cell r="YF12" t="str">
            <v/>
          </cell>
          <cell r="YG12" t="str">
            <v/>
          </cell>
          <cell r="YH12" t="str">
            <v/>
          </cell>
          <cell r="YI12" t="str">
            <v/>
          </cell>
          <cell r="YJ12" t="str">
            <v/>
          </cell>
          <cell r="YK12" t="str">
            <v/>
          </cell>
          <cell r="YL12" t="str">
            <v/>
          </cell>
          <cell r="YM12" t="str">
            <v/>
          </cell>
          <cell r="YN12" t="str">
            <v/>
          </cell>
          <cell r="YO12" t="str">
            <v/>
          </cell>
          <cell r="YP12" t="str">
            <v/>
          </cell>
          <cell r="YQ12" t="str">
            <v/>
          </cell>
          <cell r="YR12" t="str">
            <v/>
          </cell>
          <cell r="YS12" t="str">
            <v/>
          </cell>
          <cell r="YT12" t="str">
            <v/>
          </cell>
          <cell r="YU12" t="str">
            <v/>
          </cell>
          <cell r="YV12" t="str">
            <v/>
          </cell>
          <cell r="YW12" t="str">
            <v/>
          </cell>
          <cell r="YX12" t="str">
            <v/>
          </cell>
          <cell r="YY12" t="str">
            <v/>
          </cell>
          <cell r="YZ12" t="str">
            <v/>
          </cell>
          <cell r="ZA12" t="str">
            <v/>
          </cell>
          <cell r="ZB12" t="str">
            <v/>
          </cell>
          <cell r="ZC12" t="str">
            <v/>
          </cell>
          <cell r="ZD12" t="str">
            <v/>
          </cell>
          <cell r="ZE12" t="str">
            <v/>
          </cell>
          <cell r="ZF12" t="str">
            <v/>
          </cell>
          <cell r="ZG12" t="str">
            <v/>
          </cell>
          <cell r="ZH12" t="str">
            <v/>
          </cell>
          <cell r="ZI12" t="str">
            <v/>
          </cell>
          <cell r="ZJ12" t="str">
            <v/>
          </cell>
          <cell r="ZK12" t="str">
            <v/>
          </cell>
          <cell r="ZL12" t="str">
            <v/>
          </cell>
          <cell r="ZM12" t="str">
            <v/>
          </cell>
          <cell r="ZN12" t="str">
            <v/>
          </cell>
          <cell r="ZO12" t="str">
            <v/>
          </cell>
          <cell r="ZP12" t="str">
            <v/>
          </cell>
          <cell r="ZQ12" t="str">
            <v/>
          </cell>
          <cell r="ZR12" t="str">
            <v/>
          </cell>
          <cell r="ZS12" t="str">
            <v/>
          </cell>
          <cell r="ZT12" t="str">
            <v/>
          </cell>
          <cell r="ZU12" t="str">
            <v/>
          </cell>
          <cell r="ZV12" t="str">
            <v/>
          </cell>
          <cell r="ZW12" t="str">
            <v/>
          </cell>
          <cell r="ZX12" t="str">
            <v/>
          </cell>
          <cell r="ZY12" t="str">
            <v/>
          </cell>
          <cell r="ZZ12" t="str">
            <v/>
          </cell>
          <cell r="AAA12" t="str">
            <v/>
          </cell>
          <cell r="AAB12" t="str">
            <v/>
          </cell>
          <cell r="AAC12" t="str">
            <v/>
          </cell>
          <cell r="AAD12" t="str">
            <v/>
          </cell>
          <cell r="AAE12" t="str">
            <v/>
          </cell>
          <cell r="AAF12" t="str">
            <v/>
          </cell>
          <cell r="AAG12" t="str">
            <v/>
          </cell>
          <cell r="AAH12" t="str">
            <v/>
          </cell>
          <cell r="AAI12" t="str">
            <v/>
          </cell>
          <cell r="AAJ12" t="str">
            <v/>
          </cell>
          <cell r="AAK12" t="str">
            <v/>
          </cell>
          <cell r="AAL12" t="str">
            <v/>
          </cell>
          <cell r="AAM12" t="str">
            <v/>
          </cell>
          <cell r="AAN12" t="str">
            <v/>
          </cell>
          <cell r="AAO12" t="str">
            <v/>
          </cell>
          <cell r="AAP12" t="str">
            <v/>
          </cell>
          <cell r="AAQ12" t="str">
            <v/>
          </cell>
          <cell r="AAR12" t="str">
            <v/>
          </cell>
          <cell r="AAS12" t="str">
            <v/>
          </cell>
          <cell r="AAT12" t="str">
            <v/>
          </cell>
          <cell r="AAU12" t="str">
            <v/>
          </cell>
          <cell r="AAV12" t="str">
            <v/>
          </cell>
          <cell r="AAW12" t="str">
            <v/>
          </cell>
          <cell r="AAX12" t="str">
            <v/>
          </cell>
          <cell r="AAY12" t="str">
            <v/>
          </cell>
          <cell r="AAZ12" t="str">
            <v/>
          </cell>
          <cell r="ABA12" t="str">
            <v/>
          </cell>
          <cell r="ABB12" t="str">
            <v/>
          </cell>
          <cell r="ABC12" t="str">
            <v/>
          </cell>
          <cell r="ABD12" t="str">
            <v/>
          </cell>
          <cell r="ABE12" t="str">
            <v/>
          </cell>
          <cell r="ABF12" t="str">
            <v/>
          </cell>
          <cell r="ABG12" t="str">
            <v/>
          </cell>
          <cell r="ABH12" t="str">
            <v/>
          </cell>
          <cell r="ABI12" t="str">
            <v/>
          </cell>
          <cell r="ABJ12" t="str">
            <v/>
          </cell>
          <cell r="ABK12" t="str">
            <v/>
          </cell>
          <cell r="ABL12" t="str">
            <v/>
          </cell>
          <cell r="ABM12" t="str">
            <v/>
          </cell>
          <cell r="ABN12" t="str">
            <v/>
          </cell>
          <cell r="ABO12" t="str">
            <v/>
          </cell>
          <cell r="ABP12" t="str">
            <v/>
          </cell>
          <cell r="ABQ12" t="str">
            <v/>
          </cell>
          <cell r="ABR12" t="str">
            <v/>
          </cell>
          <cell r="ABS12" t="str">
            <v/>
          </cell>
          <cell r="ABT12" t="str">
            <v/>
          </cell>
          <cell r="ABU12" t="str">
            <v/>
          </cell>
          <cell r="ABV12" t="str">
            <v/>
          </cell>
          <cell r="ABW12" t="str">
            <v/>
          </cell>
          <cell r="ABX12" t="str">
            <v/>
          </cell>
          <cell r="ABY12" t="str">
            <v/>
          </cell>
          <cell r="ABZ12" t="str">
            <v/>
          </cell>
          <cell r="ACA12" t="str">
            <v/>
          </cell>
          <cell r="ACB12" t="str">
            <v/>
          </cell>
          <cell r="ACC12" t="str">
            <v/>
          </cell>
          <cell r="ACD12" t="str">
            <v/>
          </cell>
          <cell r="ACE12" t="str">
            <v/>
          </cell>
          <cell r="ACF12" t="str">
            <v/>
          </cell>
          <cell r="ACG12" t="str">
            <v/>
          </cell>
          <cell r="ACH12" t="str">
            <v/>
          </cell>
          <cell r="ACI12" t="str">
            <v/>
          </cell>
          <cell r="ACJ12" t="str">
            <v/>
          </cell>
          <cell r="ACK12" t="str">
            <v/>
          </cell>
          <cell r="ACL12" t="str">
            <v/>
          </cell>
          <cell r="ACM12" t="str">
            <v/>
          </cell>
          <cell r="ACN12" t="str">
            <v/>
          </cell>
          <cell r="ACO12" t="str">
            <v/>
          </cell>
          <cell r="ACP12" t="str">
            <v/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put"/>
      <sheetName val="Quant"/>
      <sheetName val="Charts"/>
      <sheetName val="Calc"/>
      <sheetName val="Indices"/>
      <sheetName val="Indices2"/>
      <sheetName val="Risk Return Chart"/>
      <sheetName val="Sheet1"/>
    </sheetNames>
    <sheetDataSet>
      <sheetData sheetId="0"/>
      <sheetData sheetId="1"/>
      <sheetData sheetId="2"/>
      <sheetData sheetId="3"/>
      <sheetData sheetId="4">
        <row r="1">
          <cell r="ABT1" t="str">
            <v/>
          </cell>
        </row>
        <row r="5">
          <cell r="EA5">
            <v>347.44</v>
          </cell>
          <cell r="EB5">
            <v>400.06</v>
          </cell>
          <cell r="EC5">
            <v>439.72</v>
          </cell>
          <cell r="ED5">
            <v>403.66</v>
          </cell>
          <cell r="EE5">
            <v>367.69</v>
          </cell>
          <cell r="EF5">
            <v>330.86</v>
          </cell>
          <cell r="EG5">
            <v>314.36</v>
          </cell>
          <cell r="EH5">
            <v>379.94</v>
          </cell>
          <cell r="EI5">
            <v>366.45</v>
          </cell>
          <cell r="EJ5">
            <v>389.01</v>
          </cell>
          <cell r="EK5">
            <v>403.18</v>
          </cell>
          <cell r="EL5">
            <v>391.96</v>
          </cell>
          <cell r="EM5">
            <v>498.71</v>
          </cell>
          <cell r="EN5">
            <v>531.97</v>
          </cell>
          <cell r="EO5">
            <v>553.79</v>
          </cell>
          <cell r="EP5">
            <v>554.4</v>
          </cell>
          <cell r="EQ5">
            <v>563.16999999999996</v>
          </cell>
          <cell r="ER5">
            <v>558.63</v>
          </cell>
          <cell r="ES5">
            <v>684.93</v>
          </cell>
          <cell r="ET5">
            <v>889.3</v>
          </cell>
          <cell r="EU5">
            <v>1261.6500000000001</v>
          </cell>
          <cell r="EV5">
            <v>1105.55</v>
          </cell>
          <cell r="EW5">
            <v>826.16</v>
          </cell>
          <cell r="EX5">
            <v>855.84</v>
          </cell>
          <cell r="EY5">
            <v>767.94</v>
          </cell>
          <cell r="EZ5">
            <v>850.86</v>
          </cell>
          <cell r="FA5">
            <v>938.14</v>
          </cell>
          <cell r="FB5">
            <v>809.87</v>
          </cell>
          <cell r="FC5">
            <v>726.38</v>
          </cell>
          <cell r="FD5">
            <v>761.31</v>
          </cell>
          <cell r="FE5">
            <v>785.28</v>
          </cell>
          <cell r="FF5">
            <v>774.18</v>
          </cell>
          <cell r="FG5">
            <v>660.51</v>
          </cell>
          <cell r="FH5">
            <v>622.41999999999996</v>
          </cell>
          <cell r="FI5">
            <v>656.16</v>
          </cell>
          <cell r="FJ5">
            <v>667.5</v>
          </cell>
          <cell r="FK5">
            <v>706.83</v>
          </cell>
          <cell r="FL5">
            <v>799.65</v>
          </cell>
          <cell r="FM5">
            <v>827.13</v>
          </cell>
          <cell r="FN5">
            <v>817.18</v>
          </cell>
          <cell r="FO5">
            <v>988.88</v>
          </cell>
          <cell r="FP5">
            <v>1042.5899999999999</v>
          </cell>
          <cell r="FQ5">
            <v>1246.5899999999999</v>
          </cell>
          <cell r="FR5">
            <v>1349.49</v>
          </cell>
          <cell r="FS5">
            <v>1177.1099999999999</v>
          </cell>
          <cell r="FT5">
            <v>1150.6600000000001</v>
          </cell>
          <cell r="FU5">
            <v>1187.19</v>
          </cell>
          <cell r="FV5">
            <v>1249.44</v>
          </cell>
          <cell r="FW5">
            <v>1278.54</v>
          </cell>
          <cell r="FX5">
            <v>1373.29</v>
          </cell>
          <cell r="FY5">
            <v>1290.53</v>
          </cell>
          <cell r="FZ5">
            <v>1267.21</v>
          </cell>
          <cell r="GA5">
            <v>1245.75</v>
          </cell>
          <cell r="GB5">
            <v>1182.28</v>
          </cell>
          <cell r="GC5">
            <v>1071.23</v>
          </cell>
          <cell r="GD5">
            <v>1014.72</v>
          </cell>
          <cell r="GE5">
            <v>990.24</v>
          </cell>
          <cell r="GF5">
            <v>941.83</v>
          </cell>
          <cell r="GG5">
            <v>997.4</v>
          </cell>
          <cell r="GH5">
            <v>961.23</v>
          </cell>
          <cell r="GI5">
            <v>994.25</v>
          </cell>
          <cell r="GJ5">
            <v>971.74</v>
          </cell>
          <cell r="GK5">
            <v>1011.97</v>
          </cell>
          <cell r="GL5">
            <v>988.26</v>
          </cell>
          <cell r="GM5">
            <v>862.1</v>
          </cell>
          <cell r="GN5">
            <v>908.53</v>
          </cell>
          <cell r="GO5">
            <v>848.42</v>
          </cell>
          <cell r="GP5">
            <v>992.51</v>
          </cell>
          <cell r="GQ5">
            <v>985.3</v>
          </cell>
          <cell r="GR5">
            <v>1114.3599999999999</v>
          </cell>
          <cell r="GS5">
            <v>1089.92</v>
          </cell>
          <cell r="GT5">
            <v>1122</v>
          </cell>
          <cell r="GU5">
            <v>1042.81</v>
          </cell>
          <cell r="GV5">
            <v>1029</v>
          </cell>
          <cell r="GW5">
            <v>943.96</v>
          </cell>
          <cell r="GX5">
            <v>909.29</v>
          </cell>
          <cell r="GY5">
            <v>830.32</v>
          </cell>
          <cell r="GZ5">
            <v>899.1</v>
          </cell>
          <cell r="HA5">
            <v>972.65</v>
          </cell>
          <cell r="HB5">
            <v>1053.55</v>
          </cell>
          <cell r="HC5">
            <v>968.3</v>
          </cell>
          <cell r="HD5">
            <v>1079.8499999999999</v>
          </cell>
          <cell r="HE5">
            <v>1050.9000000000001</v>
          </cell>
          <cell r="HF5">
            <v>1192.4000000000001</v>
          </cell>
          <cell r="HG5">
            <v>1221.5</v>
          </cell>
          <cell r="HH5">
            <v>1105</v>
          </cell>
          <cell r="HI5">
            <v>1123.8</v>
          </cell>
          <cell r="HJ5">
            <v>1085.25</v>
          </cell>
          <cell r="HK5">
            <v>1023.95</v>
          </cell>
          <cell r="HL5">
            <v>1079.4000000000001</v>
          </cell>
          <cell r="HM5">
            <v>963.45</v>
          </cell>
          <cell r="HN5">
            <v>1060.75</v>
          </cell>
          <cell r="HO5">
            <v>1116.9000000000001</v>
          </cell>
          <cell r="HP5">
            <v>1159.3499999999999</v>
          </cell>
          <cell r="HQ5">
            <v>1063.1500000000001</v>
          </cell>
          <cell r="HR5">
            <v>941.65</v>
          </cell>
          <cell r="HS5">
            <v>931.4</v>
          </cell>
          <cell r="HT5">
            <v>852.8</v>
          </cell>
          <cell r="HU5">
            <v>904.95</v>
          </cell>
          <cell r="HV5">
            <v>828.85</v>
          </cell>
          <cell r="HW5">
            <v>817.75</v>
          </cell>
          <cell r="HX5">
            <v>884.25</v>
          </cell>
          <cell r="HY5">
            <v>966.2</v>
          </cell>
          <cell r="HZ5">
            <v>981.3</v>
          </cell>
          <cell r="IA5">
            <v>1078.05</v>
          </cell>
          <cell r="IB5">
            <v>978.2</v>
          </cell>
          <cell r="IC5">
            <v>1081.5</v>
          </cell>
          <cell r="ID5">
            <v>1187.7</v>
          </cell>
          <cell r="IE5">
            <v>1310.1500000000001</v>
          </cell>
          <cell r="IF5">
            <v>1412</v>
          </cell>
          <cell r="IG5">
            <v>1413.1</v>
          </cell>
          <cell r="IH5">
            <v>1325.45</v>
          </cell>
          <cell r="II5">
            <v>1376.15</v>
          </cell>
          <cell r="IJ5">
            <v>1480.45</v>
          </cell>
          <cell r="IK5">
            <v>1546.2</v>
          </cell>
          <cell r="IL5">
            <v>1654.8</v>
          </cell>
          <cell r="IM5">
            <v>1528.45</v>
          </cell>
          <cell r="IN5">
            <v>1406.55</v>
          </cell>
          <cell r="IO5">
            <v>1380.45</v>
          </cell>
          <cell r="IP5">
            <v>1471.45</v>
          </cell>
          <cell r="IQ5">
            <v>1332.85</v>
          </cell>
          <cell r="IR5">
            <v>1394.1</v>
          </cell>
          <cell r="IS5">
            <v>1271.6500000000001</v>
          </cell>
          <cell r="IT5">
            <v>1172.75</v>
          </cell>
          <cell r="IU5">
            <v>1268.1500000000001</v>
          </cell>
          <cell r="IV5">
            <v>1263.55</v>
          </cell>
          <cell r="IW5">
            <v>1371.7</v>
          </cell>
          <cell r="IX5">
            <v>1351.4</v>
          </cell>
          <cell r="IY5">
            <v>1148.2</v>
          </cell>
          <cell r="IZ5">
            <v>1101.3</v>
          </cell>
          <cell r="JA5">
            <v>1167.9000000000001</v>
          </cell>
          <cell r="JB5">
            <v>1107.9000000000001</v>
          </cell>
          <cell r="JC5">
            <v>1072.8499999999999</v>
          </cell>
          <cell r="JD5">
            <v>1053.75</v>
          </cell>
          <cell r="JE5">
            <v>913.85</v>
          </cell>
          <cell r="JF5">
            <v>971.9</v>
          </cell>
          <cell r="JG5">
            <v>1067.1500000000001</v>
          </cell>
          <cell r="JH5">
            <v>1033.8</v>
          </cell>
          <cell r="JI5">
            <v>1080.45</v>
          </cell>
          <cell r="JJ5">
            <v>1142.05</v>
          </cell>
          <cell r="JK5">
            <v>1129.55</v>
          </cell>
          <cell r="JL5">
            <v>1084.5</v>
          </cell>
          <cell r="JM5">
            <v>1028.8</v>
          </cell>
          <cell r="JN5">
            <v>1057.8</v>
          </cell>
          <cell r="JO5">
            <v>958.9</v>
          </cell>
          <cell r="JP5">
            <v>1010.6</v>
          </cell>
          <cell r="JQ5">
            <v>963.15</v>
          </cell>
          <cell r="JR5">
            <v>951.4</v>
          </cell>
          <cell r="JS5">
            <v>1050.1500000000001</v>
          </cell>
          <cell r="JT5">
            <v>1091.95</v>
          </cell>
          <cell r="JU5">
            <v>1041.8499999999999</v>
          </cell>
          <cell r="JV5">
            <v>1063.4000000000001</v>
          </cell>
          <cell r="JW5">
            <v>978.2</v>
          </cell>
          <cell r="JX5">
            <v>934.05</v>
          </cell>
          <cell r="JY5">
            <v>1006.8</v>
          </cell>
          <cell r="JZ5">
            <v>1134.1500000000001</v>
          </cell>
          <cell r="KA5">
            <v>1185.8499999999999</v>
          </cell>
          <cell r="KB5">
            <v>1356.55</v>
          </cell>
          <cell r="KC5">
            <v>1417.1</v>
          </cell>
          <cell r="KD5">
            <v>1555.9</v>
          </cell>
          <cell r="KE5">
            <v>1615.25</v>
          </cell>
          <cell r="KF5">
            <v>1879.75</v>
          </cell>
          <cell r="KG5">
            <v>1809.75</v>
          </cell>
          <cell r="KH5">
            <v>1800.3</v>
          </cell>
          <cell r="KI5">
            <v>1771.9</v>
          </cell>
          <cell r="KJ5">
            <v>1796.1</v>
          </cell>
          <cell r="KK5">
            <v>1483.6</v>
          </cell>
          <cell r="KL5">
            <v>1505.6</v>
          </cell>
          <cell r="KM5">
            <v>1632.3</v>
          </cell>
          <cell r="KN5">
            <v>1631.75</v>
          </cell>
          <cell r="KO5">
            <v>1745.5</v>
          </cell>
          <cell r="KP5">
            <v>1786.9</v>
          </cell>
          <cell r="KQ5">
            <v>1958.8</v>
          </cell>
          <cell r="KR5">
            <v>2080.5</v>
          </cell>
          <cell r="KS5">
            <v>2057.6</v>
          </cell>
          <cell r="KT5">
            <v>2103.25</v>
          </cell>
          <cell r="KU5">
            <v>2035.65</v>
          </cell>
          <cell r="KV5">
            <v>1902.5</v>
          </cell>
          <cell r="KW5">
            <v>2087.5500000000002</v>
          </cell>
          <cell r="KX5">
            <v>2220.6</v>
          </cell>
          <cell r="KY5">
            <v>2312.3000000000002</v>
          </cell>
          <cell r="KZ5">
            <v>2384.65</v>
          </cell>
          <cell r="LA5">
            <v>2601.4</v>
          </cell>
          <cell r="LB5">
            <v>2370.9499999999998</v>
          </cell>
          <cell r="LC5">
            <v>2652.25</v>
          </cell>
          <cell r="LD5">
            <v>2836.55</v>
          </cell>
          <cell r="LE5">
            <v>3001.1</v>
          </cell>
          <cell r="LF5">
            <v>3074.7</v>
          </cell>
          <cell r="LG5">
            <v>3402.55</v>
          </cell>
          <cell r="LH5">
            <v>3557.6</v>
          </cell>
          <cell r="LI5">
            <v>3071.05</v>
          </cell>
          <cell r="LJ5">
            <v>3128.2</v>
          </cell>
          <cell r="LK5">
            <v>3143.2</v>
          </cell>
          <cell r="LL5">
            <v>3413.9</v>
          </cell>
          <cell r="LM5">
            <v>3588.4</v>
          </cell>
          <cell r="LN5">
            <v>3744.1</v>
          </cell>
          <cell r="LO5">
            <v>3954.5</v>
          </cell>
          <cell r="LP5">
            <v>3966.4</v>
          </cell>
          <cell r="LQ5">
            <v>4082.7</v>
          </cell>
          <cell r="LR5">
            <v>3745.3</v>
          </cell>
          <cell r="LS5">
            <v>3821.55</v>
          </cell>
          <cell r="LT5">
            <v>4083.5</v>
          </cell>
          <cell r="LU5">
            <v>4295.8</v>
          </cell>
          <cell r="LV5">
            <v>4318.3</v>
          </cell>
          <cell r="LW5">
            <v>4528.8500000000004</v>
          </cell>
          <cell r="LX5">
            <v>4464</v>
          </cell>
          <cell r="LY5">
            <v>5021.3500000000004</v>
          </cell>
          <cell r="LZ5">
            <v>5900.65</v>
          </cell>
          <cell r="MA5">
            <v>5762.75</v>
          </cell>
          <cell r="MB5">
            <v>6079.7</v>
          </cell>
          <cell r="MC5">
            <v>5137.45</v>
          </cell>
          <cell r="MD5">
            <v>5223.5</v>
          </cell>
          <cell r="ME5">
            <v>4734.5</v>
          </cell>
          <cell r="MF5">
            <v>5165.8999999999996</v>
          </cell>
          <cell r="MG5">
            <v>4870.1000000000004</v>
          </cell>
          <cell r="MH5">
            <v>4040.55</v>
          </cell>
          <cell r="MI5">
            <v>4332.95</v>
          </cell>
          <cell r="MJ5">
            <v>4360</v>
          </cell>
          <cell r="MK5">
            <v>3921.2</v>
          </cell>
          <cell r="ML5">
            <v>2885.6</v>
          </cell>
          <cell r="MM5">
            <v>2755.1</v>
          </cell>
          <cell r="MN5">
            <v>2979.5</v>
          </cell>
          <cell r="MO5">
            <v>2874.8</v>
          </cell>
          <cell r="MP5">
            <v>2763.65</v>
          </cell>
          <cell r="MQ5">
            <v>3020.95</v>
          </cell>
          <cell r="MR5">
            <v>3473.95</v>
          </cell>
          <cell r="MS5">
            <v>4448.95</v>
          </cell>
          <cell r="MT5">
            <v>4291.1000000000004</v>
          </cell>
          <cell r="MU5">
            <v>4636.45</v>
          </cell>
          <cell r="MV5">
            <v>4662.1000000000004</v>
          </cell>
          <cell r="MW5">
            <v>5083.95</v>
          </cell>
          <cell r="MX5">
            <v>4711.7</v>
          </cell>
          <cell r="MY5">
            <v>5032.7</v>
          </cell>
          <cell r="MZ5">
            <v>5201.05</v>
          </cell>
          <cell r="NA5">
            <v>4882.05</v>
          </cell>
          <cell r="NB5">
            <v>4922.3</v>
          </cell>
          <cell r="NC5">
            <v>5249.1</v>
          </cell>
          <cell r="ND5">
            <v>5278</v>
          </cell>
          <cell r="NE5">
            <v>5066.55</v>
          </cell>
          <cell r="NF5">
            <v>5312.5</v>
          </cell>
          <cell r="NG5">
            <v>5367.6</v>
          </cell>
          <cell r="NH5">
            <v>5402.4</v>
          </cell>
          <cell r="NI5">
            <v>6029.95</v>
          </cell>
          <cell r="NJ5">
            <v>6017.7</v>
          </cell>
          <cell r="NK5">
            <v>5862.7</v>
          </cell>
          <cell r="NL5">
            <v>6134.5</v>
          </cell>
          <cell r="NM5">
            <v>5505.9</v>
          </cell>
          <cell r="NN5">
            <v>5333.25</v>
          </cell>
          <cell r="NO5">
            <v>5833.75</v>
          </cell>
          <cell r="NP5">
            <v>5749.5</v>
          </cell>
          <cell r="NQ5">
            <v>5560.15</v>
          </cell>
          <cell r="NR5">
            <v>5647.4</v>
          </cell>
          <cell r="NS5">
            <v>5482</v>
          </cell>
          <cell r="NT5">
            <v>5001</v>
          </cell>
          <cell r="NU5">
            <v>4943.25</v>
          </cell>
          <cell r="NV5">
            <v>5326.6</v>
          </cell>
          <cell r="NW5">
            <v>4832.05</v>
          </cell>
          <cell r="NX5">
            <v>4624.3</v>
          </cell>
          <cell r="NY5">
            <v>5199.25</v>
          </cell>
          <cell r="NZ5">
            <v>5385.2</v>
          </cell>
          <cell r="OA5">
            <v>5295.55</v>
          </cell>
          <cell r="OB5">
            <v>5248.15</v>
          </cell>
          <cell r="OC5">
            <v>4924.25</v>
          </cell>
          <cell r="OD5">
            <v>5278.9</v>
          </cell>
          <cell r="OE5">
            <v>5229</v>
          </cell>
          <cell r="OF5">
            <v>5258.5</v>
          </cell>
          <cell r="OG5">
            <v>5703.3</v>
          </cell>
          <cell r="OH5">
            <v>5619.7</v>
          </cell>
          <cell r="OI5">
            <v>5879.85</v>
          </cell>
          <cell r="OJ5">
            <v>5905.1</v>
          </cell>
          <cell r="OK5">
            <v>6034.75</v>
          </cell>
          <cell r="OL5">
            <v>5693.05</v>
          </cell>
          <cell r="OM5">
            <v>5682.55</v>
          </cell>
          <cell r="ON5">
            <v>5930.2</v>
          </cell>
          <cell r="OO5">
            <v>5985.95</v>
          </cell>
          <cell r="OP5">
            <v>5842.2</v>
          </cell>
          <cell r="OQ5">
            <v>5742</v>
          </cell>
          <cell r="OR5">
            <v>5471.8</v>
          </cell>
          <cell r="OS5">
            <v>5735.3</v>
          </cell>
          <cell r="OT5">
            <v>6299.15</v>
          </cell>
          <cell r="OU5">
            <v>6176.1</v>
          </cell>
          <cell r="OV5">
            <v>6304</v>
          </cell>
          <cell r="OW5">
            <v>6089.5</v>
          </cell>
          <cell r="OX5">
            <v>6276.95</v>
          </cell>
          <cell r="OY5">
            <v>6704.2</v>
          </cell>
          <cell r="OZ5">
            <v>6696.4</v>
          </cell>
          <cell r="PA5">
            <v>7229.95</v>
          </cell>
          <cell r="PB5">
            <v>7611.35</v>
          </cell>
          <cell r="PC5">
            <v>7721.3</v>
          </cell>
          <cell r="PD5">
            <v>7954.35</v>
          </cell>
          <cell r="PE5">
            <v>7964.8</v>
          </cell>
          <cell r="PF5">
            <v>8322.2000000000007</v>
          </cell>
          <cell r="PG5">
            <v>8588.25</v>
          </cell>
          <cell r="PH5">
            <v>8282.7000000000007</v>
          </cell>
          <cell r="PI5">
            <v>8808.9</v>
          </cell>
          <cell r="PJ5">
            <v>8901.85</v>
          </cell>
          <cell r="PK5">
            <v>8491</v>
          </cell>
          <cell r="PL5">
            <v>8181.5</v>
          </cell>
          <cell r="PM5">
            <v>8433.65</v>
          </cell>
          <cell r="PN5">
            <v>8368.5</v>
          </cell>
          <cell r="PO5">
            <v>8532.85</v>
          </cell>
          <cell r="PP5">
            <v>7971.3</v>
          </cell>
          <cell r="PQ5">
            <v>7948.9</v>
          </cell>
          <cell r="PR5">
            <v>8065.8</v>
          </cell>
          <cell r="PS5">
            <v>7935.25</v>
          </cell>
          <cell r="PT5">
            <v>7946.35</v>
          </cell>
          <cell r="PU5">
            <v>7563.55</v>
          </cell>
          <cell r="PV5">
            <v>6987.05</v>
          </cell>
          <cell r="PW5">
            <v>7738.4</v>
          </cell>
          <cell r="PX5">
            <v>7849.8</v>
          </cell>
          <cell r="PY5">
            <v>8160.1</v>
          </cell>
          <cell r="PZ5">
            <v>8287.75</v>
          </cell>
          <cell r="QA5">
            <v>8638.5</v>
          </cell>
          <cell r="QB5">
            <v>8786.2000000000007</v>
          </cell>
          <cell r="QC5">
            <v>8611.15</v>
          </cell>
          <cell r="QD5">
            <v>8625.7000000000007</v>
          </cell>
          <cell r="QE5">
            <v>8224.5</v>
          </cell>
          <cell r="QF5">
            <v>8185.8</v>
          </cell>
          <cell r="QG5">
            <v>8561.2999999999993</v>
          </cell>
          <cell r="QH5">
            <v>8879.6</v>
          </cell>
          <cell r="QI5">
            <v>9173.75</v>
          </cell>
          <cell r="QJ5">
            <v>9304.0499999999993</v>
          </cell>
          <cell r="QK5">
            <v>9621.25</v>
          </cell>
          <cell r="QL5">
            <v>9520.9</v>
          </cell>
          <cell r="QM5">
            <v>10077.1</v>
          </cell>
          <cell r="QN5">
            <v>9917.9</v>
          </cell>
          <cell r="QO5">
            <v>9788.6</v>
          </cell>
          <cell r="QP5">
            <v>10335.299999999999</v>
          </cell>
          <cell r="QQ5">
            <v>10226.549999999999</v>
          </cell>
          <cell r="QR5">
            <v>10530.7</v>
          </cell>
          <cell r="QS5">
            <v>11027.7</v>
          </cell>
          <cell r="QT5">
            <v>10492.85</v>
          </cell>
          <cell r="QU5">
            <v>10113.700000000001</v>
          </cell>
          <cell r="QV5">
            <v>10739.35</v>
          </cell>
          <cell r="QW5">
            <v>10736.15</v>
          </cell>
          <cell r="QX5">
            <v>10714.3</v>
          </cell>
          <cell r="QY5">
            <v>11356.5</v>
          </cell>
          <cell r="QZ5">
            <v>11680.5</v>
          </cell>
          <cell r="RA5">
            <v>10930.45</v>
          </cell>
          <cell r="RB5">
            <v>10386.6</v>
          </cell>
          <cell r="RC5">
            <v>10876.75</v>
          </cell>
          <cell r="RD5">
            <v>10862.55</v>
          </cell>
          <cell r="RE5">
            <v>10830.95</v>
          </cell>
          <cell r="RF5">
            <v>10792.5</v>
          </cell>
          <cell r="RG5">
            <v>11623.9</v>
          </cell>
          <cell r="RH5">
            <v>11748.15</v>
          </cell>
          <cell r="RI5">
            <v>11922.8</v>
          </cell>
          <cell r="RJ5">
            <v>11788.85</v>
          </cell>
          <cell r="RK5">
            <v>11118</v>
          </cell>
          <cell r="RL5">
            <v>11023.25</v>
          </cell>
          <cell r="RM5">
            <v>11474.45</v>
          </cell>
          <cell r="RN5">
            <v>11877.45</v>
          </cell>
          <cell r="RO5">
            <v>12056.05</v>
          </cell>
          <cell r="RP5">
            <v>12168.45</v>
          </cell>
          <cell r="RQ5">
            <v>11962.1</v>
          </cell>
          <cell r="RR5">
            <v>11201.75</v>
          </cell>
          <cell r="RS5">
            <v>8597.75</v>
          </cell>
          <cell r="RT5">
            <v>9859.9</v>
          </cell>
          <cell r="RU5">
            <v>9580.2999999999993</v>
          </cell>
          <cell r="RV5">
            <v>10302.1</v>
          </cell>
          <cell r="RW5">
            <v>11073.45</v>
          </cell>
          <cell r="RX5">
            <v>11387.5</v>
          </cell>
          <cell r="RY5">
            <v>11247.55</v>
          </cell>
          <cell r="RZ5">
            <v>11642.4</v>
          </cell>
          <cell r="SA5">
            <v>12968.95</v>
          </cell>
          <cell r="SB5">
            <v>13981.75</v>
          </cell>
          <cell r="SC5">
            <v>13634.6</v>
          </cell>
          <cell r="SD5">
            <v>14529.15</v>
          </cell>
          <cell r="SE5">
            <v>14690.7</v>
          </cell>
          <cell r="SF5">
            <v>14631.1</v>
          </cell>
          <cell r="SG5">
            <v>15582.8</v>
          </cell>
          <cell r="SH5">
            <v>15721.5</v>
          </cell>
          <cell r="SI5">
            <v>15763.05</v>
          </cell>
          <cell r="SJ5">
            <v>17132.2</v>
          </cell>
          <cell r="SK5">
            <v>17618.150000000001</v>
          </cell>
          <cell r="SL5">
            <v>17671.650000000001</v>
          </cell>
          <cell r="SM5">
            <v>16983.2</v>
          </cell>
          <cell r="SN5">
            <v>17354.05</v>
          </cell>
          <cell r="SO5">
            <v>17339.849999999999</v>
          </cell>
          <cell r="SP5">
            <v>16793.900000000001</v>
          </cell>
          <cell r="SQ5">
            <v>17464.75</v>
          </cell>
          <cell r="SR5">
            <v>17102.55</v>
          </cell>
          <cell r="SS5">
            <v>16584.55</v>
          </cell>
          <cell r="ST5">
            <v>15780.25</v>
          </cell>
          <cell r="SU5">
            <v>17158.25</v>
          </cell>
          <cell r="SV5">
            <v>17759.3</v>
          </cell>
          <cell r="SW5">
            <v>17094.349999999999</v>
          </cell>
          <cell r="SX5">
            <v>18012.2</v>
          </cell>
          <cell r="SY5">
            <v>18758.349999999999</v>
          </cell>
          <cell r="SZ5">
            <v>18105.3</v>
          </cell>
          <cell r="TA5">
            <v>17662.150000000001</v>
          </cell>
          <cell r="TB5">
            <v>17303.95</v>
          </cell>
          <cell r="TC5">
            <v>17359.75</v>
          </cell>
          <cell r="TD5">
            <v>18065</v>
          </cell>
          <cell r="TE5">
            <v>18534.400000000001</v>
          </cell>
          <cell r="TF5">
            <v>19189.05</v>
          </cell>
          <cell r="TG5">
            <v>19753.8</v>
          </cell>
          <cell r="TH5">
            <v>19253.8</v>
          </cell>
          <cell r="TI5">
            <v>19638.3</v>
          </cell>
          <cell r="TJ5">
            <v>19079.599999999999</v>
          </cell>
          <cell r="TK5">
            <v>20133.150000000001</v>
          </cell>
          <cell r="TL5">
            <v>21731.4</v>
          </cell>
          <cell r="TM5">
            <v>21725.7</v>
          </cell>
          <cell r="TN5">
            <v>21982.799999999999</v>
          </cell>
          <cell r="TO5">
            <v>22326.9</v>
          </cell>
          <cell r="TP5">
            <v>22604.85</v>
          </cell>
          <cell r="TQ5">
            <v>22530.7</v>
          </cell>
          <cell r="TR5">
            <v>24010.6</v>
          </cell>
          <cell r="TS5">
            <v>24951.15</v>
          </cell>
          <cell r="TT5">
            <v>25235.9</v>
          </cell>
          <cell r="TU5">
            <v>25810.85</v>
          </cell>
          <cell r="TV5">
            <v>24205.35</v>
          </cell>
          <cell r="TW5">
            <v>24131.1</v>
          </cell>
          <cell r="TX5">
            <v>23644.799999999999</v>
          </cell>
          <cell r="TY5">
            <v>23508.400000000001</v>
          </cell>
          <cell r="TZ5">
            <v>22124.7</v>
          </cell>
          <cell r="UA5">
            <v>23519.35</v>
          </cell>
          <cell r="UB5">
            <v>24334.2</v>
          </cell>
          <cell r="UC5">
            <v>24750.7</v>
          </cell>
          <cell r="UD5">
            <v>25517.05</v>
          </cell>
          <cell r="UE5">
            <v>24768.35</v>
          </cell>
          <cell r="UF5">
            <v>24426.85</v>
          </cell>
          <cell r="UG5">
            <v>24611.1</v>
          </cell>
          <cell r="UH5">
            <v>25722.1</v>
          </cell>
          <cell r="UI5">
            <v>26202.95</v>
          </cell>
          <cell r="UJ5">
            <v>26129.599999999999</v>
          </cell>
        </row>
        <row r="6">
          <cell r="ID6">
            <v>1256.3800000000001</v>
          </cell>
          <cell r="IE6">
            <v>1386.99</v>
          </cell>
          <cell r="IF6">
            <v>1496.66</v>
          </cell>
          <cell r="IG6">
            <v>1497.9</v>
          </cell>
          <cell r="IH6">
            <v>1405.03</v>
          </cell>
          <cell r="II6">
            <v>1459.09</v>
          </cell>
          <cell r="IJ6">
            <v>1562.92</v>
          </cell>
          <cell r="IK6">
            <v>1639.66</v>
          </cell>
          <cell r="IL6">
            <v>1755.45</v>
          </cell>
          <cell r="IM6">
            <v>1623.5</v>
          </cell>
          <cell r="IN6">
            <v>1502.41</v>
          </cell>
          <cell r="IO6">
            <v>1474.94</v>
          </cell>
          <cell r="IP6">
            <v>1573.55</v>
          </cell>
          <cell r="IQ6">
            <v>1426.26</v>
          </cell>
          <cell r="IR6">
            <v>1492.45</v>
          </cell>
          <cell r="IS6">
            <v>1362.52</v>
          </cell>
          <cell r="IT6">
            <v>1256.6199999999999</v>
          </cell>
          <cell r="IU6">
            <v>1358.92</v>
          </cell>
          <cell r="IV6">
            <v>1354.05</v>
          </cell>
          <cell r="IW6">
            <v>1470.01</v>
          </cell>
          <cell r="IX6">
            <v>1448.26</v>
          </cell>
          <cell r="IY6">
            <v>1230.49</v>
          </cell>
          <cell r="IZ6">
            <v>1207.72</v>
          </cell>
          <cell r="JA6">
            <v>1256.58</v>
          </cell>
          <cell r="JB6">
            <v>1193.8</v>
          </cell>
          <cell r="JC6">
            <v>1159.68</v>
          </cell>
          <cell r="JD6">
            <v>1141.48</v>
          </cell>
          <cell r="JE6">
            <v>991.77</v>
          </cell>
          <cell r="JF6">
            <v>1055.47</v>
          </cell>
          <cell r="JG6">
            <v>1159.08</v>
          </cell>
          <cell r="JH6">
            <v>1150.28</v>
          </cell>
          <cell r="JI6">
            <v>1168.0999999999999</v>
          </cell>
          <cell r="JJ6">
            <v>1242.55</v>
          </cell>
          <cell r="JK6">
            <v>1228.95</v>
          </cell>
          <cell r="JL6">
            <v>1181.82</v>
          </cell>
          <cell r="JM6">
            <v>1122.8599999999999</v>
          </cell>
          <cell r="JN6">
            <v>1155.8599999999999</v>
          </cell>
          <cell r="JO6">
            <v>1054.4000000000001</v>
          </cell>
          <cell r="JP6">
            <v>1115.02</v>
          </cell>
          <cell r="JQ6">
            <v>1063.92</v>
          </cell>
          <cell r="JR6">
            <v>1053.44</v>
          </cell>
          <cell r="JS6">
            <v>1162.9100000000001</v>
          </cell>
          <cell r="JT6">
            <v>1211.6600000000001</v>
          </cell>
          <cell r="JU6">
            <v>1154.67</v>
          </cell>
          <cell r="JV6">
            <v>1178.72</v>
          </cell>
          <cell r="JW6">
            <v>1084.6400000000001</v>
          </cell>
          <cell r="JX6">
            <v>1038</v>
          </cell>
          <cell r="JY6">
            <v>1122.32</v>
          </cell>
          <cell r="JZ6">
            <v>1272.21</v>
          </cell>
          <cell r="KA6">
            <v>1337.86</v>
          </cell>
          <cell r="KB6">
            <v>1538.08</v>
          </cell>
          <cell r="KC6">
            <v>1610.21</v>
          </cell>
          <cell r="KD6">
            <v>1770.08</v>
          </cell>
          <cell r="KE6">
            <v>1837.98</v>
          </cell>
          <cell r="KF6">
            <v>2139.9299999999998</v>
          </cell>
          <cell r="KG6">
            <v>2062.42</v>
          </cell>
          <cell r="KH6">
            <v>2052.4</v>
          </cell>
          <cell r="KI6">
            <v>2020.25</v>
          </cell>
          <cell r="KJ6">
            <v>2048.2199999999998</v>
          </cell>
          <cell r="KK6">
            <v>1698.16</v>
          </cell>
          <cell r="KL6">
            <v>1727.93</v>
          </cell>
          <cell r="KM6">
            <v>1878.62</v>
          </cell>
          <cell r="KN6">
            <v>1882.09</v>
          </cell>
          <cell r="KO6">
            <v>2020.62</v>
          </cell>
          <cell r="KP6">
            <v>2069.39</v>
          </cell>
          <cell r="KQ6">
            <v>2268.9899999999998</v>
          </cell>
          <cell r="KR6">
            <v>2418.88</v>
          </cell>
          <cell r="KS6">
            <v>2393.7600000000002</v>
          </cell>
          <cell r="KT6">
            <v>2447.94</v>
          </cell>
          <cell r="KU6">
            <v>2369.69</v>
          </cell>
          <cell r="KV6">
            <v>2214.96</v>
          </cell>
          <cell r="KW6">
            <v>2433.73</v>
          </cell>
          <cell r="KX6">
            <v>2599.9299999999998</v>
          </cell>
          <cell r="KY6">
            <v>2711.24</v>
          </cell>
          <cell r="KZ6">
            <v>2801.99</v>
          </cell>
          <cell r="LA6">
            <v>3066.15</v>
          </cell>
          <cell r="LB6">
            <v>2795.89</v>
          </cell>
          <cell r="LC6">
            <v>3127.8</v>
          </cell>
          <cell r="LD6">
            <v>3353.37</v>
          </cell>
          <cell r="LE6">
            <v>3549.92</v>
          </cell>
          <cell r="LF6">
            <v>3639.43</v>
          </cell>
          <cell r="LG6">
            <v>4028.82</v>
          </cell>
          <cell r="LH6">
            <v>4155.54</v>
          </cell>
          <cell r="LI6">
            <v>3642.31</v>
          </cell>
          <cell r="LJ6">
            <v>3721.71</v>
          </cell>
          <cell r="LK6">
            <v>3745.46</v>
          </cell>
          <cell r="LL6">
            <v>4073.55</v>
          </cell>
          <cell r="LM6">
            <v>4288.97</v>
          </cell>
          <cell r="LN6">
            <v>4476.5</v>
          </cell>
          <cell r="LO6">
            <v>4729.13</v>
          </cell>
          <cell r="LP6">
            <v>4758.45</v>
          </cell>
          <cell r="LQ6">
            <v>4899.3900000000003</v>
          </cell>
          <cell r="LR6">
            <v>4504.7299999999996</v>
          </cell>
          <cell r="LS6">
            <v>4605.8900000000003</v>
          </cell>
          <cell r="LT6">
            <v>4934.46</v>
          </cell>
          <cell r="LU6">
            <v>5185.95</v>
          </cell>
          <cell r="LV6">
            <v>5223.82</v>
          </cell>
          <cell r="LW6">
            <v>5483.25</v>
          </cell>
          <cell r="LX6">
            <v>5411.29</v>
          </cell>
          <cell r="LY6">
            <v>6094.11</v>
          </cell>
          <cell r="LZ6">
            <v>7163.3</v>
          </cell>
          <cell r="MA6">
            <v>6997.6</v>
          </cell>
          <cell r="MB6">
            <v>7461.48</v>
          </cell>
          <cell r="MC6">
            <v>6245.45</v>
          </cell>
          <cell r="MD6">
            <v>6356.92</v>
          </cell>
          <cell r="ME6">
            <v>5762.88</v>
          </cell>
          <cell r="MF6">
            <v>6289.07</v>
          </cell>
          <cell r="MG6">
            <v>5937.81</v>
          </cell>
          <cell r="MH6">
            <v>4929.9799999999996</v>
          </cell>
          <cell r="MI6">
            <v>5297.47</v>
          </cell>
          <cell r="MJ6">
            <v>5337.28</v>
          </cell>
          <cell r="MK6">
            <v>4807.2</v>
          </cell>
          <cell r="ML6">
            <v>3539.57</v>
          </cell>
          <cell r="MM6">
            <v>3379.53</v>
          </cell>
          <cell r="MN6">
            <v>3635.87</v>
          </cell>
          <cell r="MO6">
            <v>3538.57</v>
          </cell>
          <cell r="MP6">
            <v>3403.33</v>
          </cell>
          <cell r="MQ6">
            <v>3720.51</v>
          </cell>
          <cell r="MR6">
            <v>4278.54</v>
          </cell>
          <cell r="MS6">
            <v>5480.11</v>
          </cell>
          <cell r="MT6">
            <v>5296.58</v>
          </cell>
          <cell r="MU6">
            <v>5737.09</v>
          </cell>
          <cell r="MV6">
            <v>5774.96</v>
          </cell>
          <cell r="MW6">
            <v>6302.19</v>
          </cell>
          <cell r="MX6">
            <v>5846.03</v>
          </cell>
          <cell r="MY6">
            <v>6245.49</v>
          </cell>
          <cell r="MZ6">
            <v>6456.97</v>
          </cell>
          <cell r="NA6">
            <v>6061.68</v>
          </cell>
          <cell r="NB6">
            <v>6114.27</v>
          </cell>
          <cell r="NC6">
            <v>6521.55</v>
          </cell>
          <cell r="ND6">
            <v>6559.98</v>
          </cell>
          <cell r="NE6">
            <v>6330.54</v>
          </cell>
          <cell r="NF6">
            <v>6636.89</v>
          </cell>
          <cell r="NG6">
            <v>6712.14</v>
          </cell>
          <cell r="NH6">
            <v>6762.76</v>
          </cell>
          <cell r="NI6">
            <v>7554.94</v>
          </cell>
          <cell r="NJ6">
            <v>7546.4</v>
          </cell>
          <cell r="NK6">
            <v>7353.36</v>
          </cell>
          <cell r="NL6">
            <v>7698.29</v>
          </cell>
          <cell r="NM6">
            <v>6910.76</v>
          </cell>
          <cell r="NN6">
            <v>6696.09</v>
          </cell>
          <cell r="NO6">
            <v>7327.83</v>
          </cell>
          <cell r="NP6">
            <v>7224.51</v>
          </cell>
          <cell r="NQ6">
            <v>6997.07</v>
          </cell>
          <cell r="NR6">
            <v>7133.6</v>
          </cell>
          <cell r="NS6">
            <v>6934.57</v>
          </cell>
          <cell r="NT6">
            <v>6334.48</v>
          </cell>
          <cell r="NU6">
            <v>6265.26</v>
          </cell>
          <cell r="NV6">
            <v>6755.07</v>
          </cell>
          <cell r="NW6">
            <v>6128.97</v>
          </cell>
          <cell r="NX6">
            <v>5865.49</v>
          </cell>
          <cell r="NY6">
            <v>6600.95</v>
          </cell>
          <cell r="NZ6">
            <v>6838.32</v>
          </cell>
          <cell r="OA6">
            <v>6728.46</v>
          </cell>
          <cell r="OB6">
            <v>6668.4</v>
          </cell>
          <cell r="OC6">
            <v>6275.4</v>
          </cell>
          <cell r="OD6">
            <v>6752.88</v>
          </cell>
          <cell r="OE6">
            <v>6700.96</v>
          </cell>
          <cell r="OF6">
            <v>6747.3</v>
          </cell>
          <cell r="OG6">
            <v>7321.57</v>
          </cell>
          <cell r="OH6">
            <v>7217.67</v>
          </cell>
          <cell r="OI6">
            <v>7556.73</v>
          </cell>
          <cell r="OJ6">
            <v>7591.99</v>
          </cell>
          <cell r="OK6">
            <v>7759.87</v>
          </cell>
          <cell r="OL6">
            <v>7322.68</v>
          </cell>
          <cell r="OM6">
            <v>7315.35</v>
          </cell>
          <cell r="ON6">
            <v>7634.29</v>
          </cell>
          <cell r="OO6">
            <v>7734.03</v>
          </cell>
          <cell r="OP6">
            <v>7563.28</v>
          </cell>
          <cell r="OQ6">
            <v>7449.52</v>
          </cell>
          <cell r="OR6">
            <v>7103.56</v>
          </cell>
          <cell r="OS6">
            <v>7454.82</v>
          </cell>
          <cell r="OT6">
            <v>8194.06</v>
          </cell>
          <cell r="OU6">
            <v>8035.27</v>
          </cell>
          <cell r="OV6">
            <v>8204.85</v>
          </cell>
          <cell r="OW6">
            <v>7930.34</v>
          </cell>
          <cell r="OX6">
            <v>8178.01</v>
          </cell>
          <cell r="OY6">
            <v>8739.91</v>
          </cell>
          <cell r="OZ6">
            <v>8730.0499999999993</v>
          </cell>
          <cell r="PA6">
            <v>9437.81</v>
          </cell>
          <cell r="PB6">
            <v>9966.14</v>
          </cell>
          <cell r="PC6">
            <v>10140.34</v>
          </cell>
          <cell r="PD6">
            <v>10456.85</v>
          </cell>
          <cell r="PE6">
            <v>10475.040000000001</v>
          </cell>
          <cell r="PF6">
            <v>10952.14</v>
          </cell>
          <cell r="PG6">
            <v>11303.65</v>
          </cell>
          <cell r="PH6">
            <v>10904.18</v>
          </cell>
          <cell r="PI6">
            <v>11598.64</v>
          </cell>
          <cell r="PJ6">
            <v>11723.28</v>
          </cell>
          <cell r="PK6">
            <v>11201.99</v>
          </cell>
          <cell r="PL6">
            <v>10794.27</v>
          </cell>
          <cell r="PM6">
            <v>11135.85</v>
          </cell>
          <cell r="PN6">
            <v>11085.87</v>
          </cell>
          <cell r="PO6">
            <v>11328.56</v>
          </cell>
          <cell r="PP6">
            <v>10588.8</v>
          </cell>
          <cell r="PQ6">
            <v>10566.29</v>
          </cell>
          <cell r="PR6">
            <v>10732.25</v>
          </cell>
          <cell r="PS6">
            <v>10560.84</v>
          </cell>
          <cell r="PT6">
            <v>10575.63</v>
          </cell>
          <cell r="PU6">
            <v>10068.86</v>
          </cell>
          <cell r="PV6">
            <v>9304.26</v>
          </cell>
          <cell r="PW6">
            <v>10325.5</v>
          </cell>
          <cell r="PX6">
            <v>10474.15</v>
          </cell>
          <cell r="PY6">
            <v>10908.07</v>
          </cell>
          <cell r="PZ6">
            <v>11121.39</v>
          </cell>
          <cell r="QA6">
            <v>11614.8</v>
          </cell>
          <cell r="QB6">
            <v>11826.19</v>
          </cell>
          <cell r="QC6">
            <v>11598.22</v>
          </cell>
          <cell r="QD6">
            <v>11644.89</v>
          </cell>
          <cell r="QE6">
            <v>11092.59</v>
          </cell>
          <cell r="QF6">
            <v>11040.41</v>
          </cell>
          <cell r="QG6">
            <v>11548.15</v>
          </cell>
          <cell r="QH6">
            <v>11990.44</v>
          </cell>
          <cell r="QI6">
            <v>12406.69</v>
          </cell>
          <cell r="QJ6">
            <v>12582.88</v>
          </cell>
          <cell r="QK6">
            <v>13018.69</v>
          </cell>
          <cell r="QL6">
            <v>12932.33</v>
          </cell>
          <cell r="QM6">
            <v>13724.19</v>
          </cell>
          <cell r="QN6">
            <v>13521.03</v>
          </cell>
          <cell r="QO6">
            <v>13351.99</v>
          </cell>
          <cell r="QP6">
            <v>14108.55</v>
          </cell>
          <cell r="QQ6">
            <v>13966.58</v>
          </cell>
          <cell r="QR6">
            <v>14381.92</v>
          </cell>
          <cell r="QS6">
            <v>15065.82</v>
          </cell>
          <cell r="QT6">
            <v>14358.71</v>
          </cell>
          <cell r="QU6">
            <v>13865.57</v>
          </cell>
          <cell r="QV6">
            <v>14723.32</v>
          </cell>
          <cell r="QW6">
            <v>14750.26</v>
          </cell>
          <cell r="QX6">
            <v>14753.91</v>
          </cell>
          <cell r="QY6">
            <v>15672.47</v>
          </cell>
          <cell r="QZ6">
            <v>16143.51</v>
          </cell>
          <cell r="RA6">
            <v>15114.08</v>
          </cell>
          <cell r="RB6">
            <v>14377.38</v>
          </cell>
          <cell r="RC6">
            <v>15059.37</v>
          </cell>
          <cell r="RD6">
            <v>15048.98</v>
          </cell>
          <cell r="RE6">
            <v>15012.34</v>
          </cell>
          <cell r="RF6">
            <v>14979.39</v>
          </cell>
          <cell r="RG6">
            <v>16146.11</v>
          </cell>
          <cell r="RH6">
            <v>16318.66</v>
          </cell>
          <cell r="RI6">
            <v>16583.46</v>
          </cell>
          <cell r="RJ6">
            <v>16433.849999999999</v>
          </cell>
          <cell r="RK6">
            <v>15539.43</v>
          </cell>
          <cell r="RL6">
            <v>15440.47</v>
          </cell>
          <cell r="RM6">
            <v>16072.5</v>
          </cell>
          <cell r="RN6">
            <v>16667.29</v>
          </cell>
          <cell r="RO6">
            <v>16917.89</v>
          </cell>
          <cell r="RP6">
            <v>17077.060000000001</v>
          </cell>
          <cell r="RQ6">
            <v>16790.45</v>
          </cell>
          <cell r="RR6">
            <v>15726.92</v>
          </cell>
          <cell r="RS6">
            <v>12105.66</v>
          </cell>
          <cell r="RT6">
            <v>13884.18</v>
          </cell>
          <cell r="RU6">
            <v>13503.45</v>
          </cell>
          <cell r="RV6">
            <v>14527.18</v>
          </cell>
          <cell r="RW6">
            <v>15645.34</v>
          </cell>
          <cell r="RX6">
            <v>16110.07</v>
          </cell>
          <cell r="RY6">
            <v>15916.72</v>
          </cell>
          <cell r="RZ6">
            <v>16504.16</v>
          </cell>
          <cell r="SA6">
            <v>18392.54</v>
          </cell>
          <cell r="SB6">
            <v>19833.189999999999</v>
          </cell>
          <cell r="SC6">
            <v>19346.03</v>
          </cell>
          <cell r="SD6">
            <v>20644.88</v>
          </cell>
          <cell r="SE6">
            <v>20886.52</v>
          </cell>
          <cell r="SF6">
            <v>20811.13</v>
          </cell>
          <cell r="SG6">
            <v>22203.59</v>
          </cell>
          <cell r="SH6">
            <v>22455.7</v>
          </cell>
          <cell r="SI6">
            <v>22554.26</v>
          </cell>
          <cell r="SJ6">
            <v>24525.71</v>
          </cell>
          <cell r="SK6">
            <v>25234.57</v>
          </cell>
          <cell r="SL6">
            <v>25340.83</v>
          </cell>
          <cell r="SM6">
            <v>24368.53</v>
          </cell>
          <cell r="SN6">
            <v>24908.71</v>
          </cell>
          <cell r="SO6">
            <v>24894.62</v>
          </cell>
          <cell r="SP6">
            <v>24153.01</v>
          </cell>
          <cell r="SQ6">
            <v>25118.14</v>
          </cell>
          <cell r="SR6">
            <v>24606.78</v>
          </cell>
          <cell r="SS6">
            <v>23958.1</v>
          </cell>
          <cell r="ST6">
            <v>22828.93</v>
          </cell>
          <cell r="SU6">
            <v>24862.7</v>
          </cell>
          <cell r="SV6">
            <v>25786.59</v>
          </cell>
          <cell r="SW6">
            <v>24821.08</v>
          </cell>
          <cell r="SX6">
            <v>26182.36</v>
          </cell>
          <cell r="SY6">
            <v>27276.01</v>
          </cell>
          <cell r="SZ6">
            <v>26326.37</v>
          </cell>
          <cell r="TA6">
            <v>25685.94</v>
          </cell>
          <cell r="TB6">
            <v>25184.47</v>
          </cell>
          <cell r="TC6">
            <v>25266.06</v>
          </cell>
          <cell r="TD6">
            <v>26302.92</v>
          </cell>
          <cell r="TE6">
            <v>27057.439999999999</v>
          </cell>
          <cell r="TF6">
            <v>28059.65</v>
          </cell>
          <cell r="TG6">
            <v>28910.43</v>
          </cell>
          <cell r="TH6">
            <v>28243.74</v>
          </cell>
          <cell r="TI6">
            <v>28807.77</v>
          </cell>
          <cell r="TJ6">
            <v>28017.360000000001</v>
          </cell>
          <cell r="TK6">
            <v>29585.360000000001</v>
          </cell>
          <cell r="TL6">
            <v>31933.93</v>
          </cell>
          <cell r="TM6">
            <v>31939.59</v>
          </cell>
          <cell r="TN6">
            <v>32360.25</v>
          </cell>
          <cell r="TO6">
            <v>32867.230000000003</v>
          </cell>
          <cell r="TP6">
            <v>33333.120000000003</v>
          </cell>
          <cell r="TQ6">
            <v>33138.019999999997</v>
          </cell>
          <cell r="TR6">
            <v>35539.160000000003</v>
          </cell>
          <cell r="TS6">
            <v>36959.480000000003</v>
          </cell>
          <cell r="TT6">
            <v>37461.730000000003</v>
          </cell>
          <cell r="TU6">
            <v>38315.21</v>
          </cell>
          <cell r="TV6">
            <v>35971.14</v>
          </cell>
          <cell r="TW6">
            <v>35878.82</v>
          </cell>
          <cell r="TX6">
            <v>35155.769999999997</v>
          </cell>
          <cell r="TY6">
            <v>34998.01</v>
          </cell>
          <cell r="TZ6">
            <v>32973.360000000001</v>
          </cell>
          <cell r="UA6">
            <v>35054.080000000002</v>
          </cell>
          <cell r="UB6">
            <v>36274.870000000003</v>
          </cell>
          <cell r="UC6">
            <v>36972.5</v>
          </cell>
          <cell r="UD6">
            <v>38217.32</v>
          </cell>
          <cell r="UE6">
            <v>37158.879999999997</v>
          </cell>
          <cell r="UF6">
            <v>36709</v>
          </cell>
          <cell r="UG6">
            <v>36992.699999999997</v>
          </cell>
          <cell r="UH6">
            <v>38700.6</v>
          </cell>
          <cell r="UI6">
            <v>39443.910000000003</v>
          </cell>
          <cell r="UJ6">
            <v>39333.550000000003</v>
          </cell>
        </row>
        <row r="7">
          <cell r="KV7">
            <v>994.01</v>
          </cell>
          <cell r="KW7">
            <v>1108.69</v>
          </cell>
          <cell r="KX7">
            <v>1122.95</v>
          </cell>
          <cell r="KY7">
            <v>1255.3599999999999</v>
          </cell>
          <cell r="KZ7">
            <v>1465.98</v>
          </cell>
          <cell r="LA7">
            <v>1463.97</v>
          </cell>
          <cell r="LB7">
            <v>1299.93</v>
          </cell>
          <cell r="LC7">
            <v>1455.22</v>
          </cell>
          <cell r="LD7">
            <v>1537.75</v>
          </cell>
          <cell r="LE7">
            <v>1615.59</v>
          </cell>
          <cell r="LF7">
            <v>1601.12</v>
          </cell>
          <cell r="LG7">
            <v>1762.19</v>
          </cell>
          <cell r="LH7">
            <v>1977.06</v>
          </cell>
          <cell r="LI7">
            <v>1814.58</v>
          </cell>
          <cell r="LJ7">
            <v>1564.95</v>
          </cell>
          <cell r="LK7">
            <v>1545.83</v>
          </cell>
          <cell r="LL7">
            <v>1715.44</v>
          </cell>
          <cell r="LM7">
            <v>1820.15</v>
          </cell>
          <cell r="LN7">
            <v>1900.48</v>
          </cell>
          <cell r="LO7">
            <v>1953.6</v>
          </cell>
          <cell r="LP7">
            <v>2014.87</v>
          </cell>
          <cell r="LQ7">
            <v>2162.23</v>
          </cell>
          <cell r="LR7">
            <v>2003.29</v>
          </cell>
          <cell r="LS7">
            <v>1938.26</v>
          </cell>
          <cell r="LT7">
            <v>2093.89</v>
          </cell>
          <cell r="LU7">
            <v>2241.71</v>
          </cell>
          <cell r="LV7">
            <v>2346.62</v>
          </cell>
          <cell r="LW7">
            <v>2404.8000000000002</v>
          </cell>
          <cell r="LX7">
            <v>2399.88</v>
          </cell>
          <cell r="LY7">
            <v>2727.98</v>
          </cell>
          <cell r="LZ7">
            <v>3027.42</v>
          </cell>
          <cell r="MA7">
            <v>3301.78</v>
          </cell>
          <cell r="MB7">
            <v>3927.98</v>
          </cell>
          <cell r="MC7">
            <v>3030.27</v>
          </cell>
          <cell r="MD7">
            <v>2987.76</v>
          </cell>
          <cell r="ME7">
            <v>2520.87</v>
          </cell>
          <cell r="MF7">
            <v>2780.28</v>
          </cell>
          <cell r="MG7">
            <v>2628.58</v>
          </cell>
          <cell r="MH7">
            <v>2193.35</v>
          </cell>
          <cell r="MI7">
            <v>2245.11</v>
          </cell>
          <cell r="MJ7">
            <v>2301.79</v>
          </cell>
          <cell r="MK7">
            <v>1864.64</v>
          </cell>
          <cell r="ML7">
            <v>1264.0999999999999</v>
          </cell>
          <cell r="MM7">
            <v>1111.02</v>
          </cell>
          <cell r="MN7">
            <v>1214.54</v>
          </cell>
          <cell r="MO7">
            <v>1108.04</v>
          </cell>
          <cell r="MP7">
            <v>1036.28</v>
          </cell>
          <cell r="MQ7">
            <v>1116.81</v>
          </cell>
          <cell r="MR7">
            <v>1326.09</v>
          </cell>
          <cell r="MS7">
            <v>1968.77</v>
          </cell>
          <cell r="MT7">
            <v>1902.39</v>
          </cell>
          <cell r="MU7">
            <v>2060.84</v>
          </cell>
          <cell r="MV7">
            <v>2276.27</v>
          </cell>
          <cell r="MW7">
            <v>2411.0700000000002</v>
          </cell>
          <cell r="MX7">
            <v>2245.04</v>
          </cell>
          <cell r="MY7">
            <v>2379.16</v>
          </cell>
          <cell r="MZ7">
            <v>2598.13</v>
          </cell>
          <cell r="NA7">
            <v>2581.02</v>
          </cell>
          <cell r="NB7">
            <v>2514.0700000000002</v>
          </cell>
          <cell r="NC7">
            <v>2657.38</v>
          </cell>
          <cell r="ND7">
            <v>2807.52</v>
          </cell>
          <cell r="NE7">
            <v>2634.36</v>
          </cell>
          <cell r="NF7">
            <v>2787.13</v>
          </cell>
          <cell r="NG7">
            <v>2854.86</v>
          </cell>
          <cell r="NH7">
            <v>2937.1</v>
          </cell>
          <cell r="NI7">
            <v>3137.3</v>
          </cell>
          <cell r="NJ7">
            <v>3249.48</v>
          </cell>
          <cell r="NK7">
            <v>2957.64</v>
          </cell>
          <cell r="NL7">
            <v>3020.41</v>
          </cell>
          <cell r="NM7">
            <v>2650.71</v>
          </cell>
          <cell r="NN7">
            <v>2489</v>
          </cell>
          <cell r="NO7">
            <v>2649.12</v>
          </cell>
          <cell r="NP7">
            <v>2769.75</v>
          </cell>
          <cell r="NQ7">
            <v>2678.73</v>
          </cell>
          <cell r="NR7">
            <v>2653.52</v>
          </cell>
          <cell r="NS7">
            <v>2691.99</v>
          </cell>
          <cell r="NT7">
            <v>2410.9299999999998</v>
          </cell>
          <cell r="NU7">
            <v>2394.7199999999998</v>
          </cell>
          <cell r="NV7">
            <v>2462.83</v>
          </cell>
          <cell r="NW7">
            <v>2153.0500000000002</v>
          </cell>
          <cell r="NX7">
            <v>1932.06</v>
          </cell>
          <cell r="NY7">
            <v>2231.7600000000002</v>
          </cell>
          <cell r="NZ7">
            <v>2409.86</v>
          </cell>
          <cell r="OA7">
            <v>2384.5500000000002</v>
          </cell>
          <cell r="OB7">
            <v>2380.9499999999998</v>
          </cell>
          <cell r="OC7">
            <v>2202.21</v>
          </cell>
          <cell r="OD7">
            <v>2317.4299999999998</v>
          </cell>
          <cell r="OE7">
            <v>2275.62</v>
          </cell>
          <cell r="OF7">
            <v>2258.5500000000002</v>
          </cell>
          <cell r="OG7">
            <v>2489.23</v>
          </cell>
          <cell r="OH7">
            <v>2477.3000000000002</v>
          </cell>
          <cell r="OI7">
            <v>2606.58</v>
          </cell>
          <cell r="OJ7">
            <v>2669.86</v>
          </cell>
          <cell r="OK7">
            <v>2593.9699999999998</v>
          </cell>
          <cell r="OL7">
            <v>2316.34</v>
          </cell>
          <cell r="OM7">
            <v>2224.0300000000002</v>
          </cell>
          <cell r="ON7">
            <v>2309.29</v>
          </cell>
          <cell r="OO7">
            <v>2264.23</v>
          </cell>
          <cell r="OP7">
            <v>2107.11</v>
          </cell>
          <cell r="OQ7">
            <v>1952.73</v>
          </cell>
          <cell r="OR7">
            <v>1902.25</v>
          </cell>
          <cell r="OS7">
            <v>1989.86</v>
          </cell>
          <cell r="OT7">
            <v>2185.38</v>
          </cell>
          <cell r="OU7">
            <v>2286.37</v>
          </cell>
          <cell r="OV7">
            <v>2452.5500000000002</v>
          </cell>
          <cell r="OW7">
            <v>2340.3200000000002</v>
          </cell>
          <cell r="OX7">
            <v>2440.37</v>
          </cell>
          <cell r="OY7">
            <v>2682.37</v>
          </cell>
          <cell r="OZ7">
            <v>2829</v>
          </cell>
          <cell r="PA7">
            <v>3436.17</v>
          </cell>
          <cell r="PB7">
            <v>3885.8</v>
          </cell>
          <cell r="PC7">
            <v>3777.77</v>
          </cell>
          <cell r="PD7">
            <v>3834.32</v>
          </cell>
          <cell r="PE7">
            <v>3948.94</v>
          </cell>
          <cell r="PF7">
            <v>4054.31</v>
          </cell>
          <cell r="PG7">
            <v>4128.37</v>
          </cell>
          <cell r="PH7">
            <v>4158.75</v>
          </cell>
          <cell r="PI7">
            <v>4343.82</v>
          </cell>
          <cell r="PJ7">
            <v>4369.42</v>
          </cell>
          <cell r="PK7">
            <v>4318.3500000000004</v>
          </cell>
          <cell r="PL7">
            <v>4242.4399999999996</v>
          </cell>
          <cell r="PM7">
            <v>4317.08</v>
          </cell>
          <cell r="PN7">
            <v>4209.1000000000004</v>
          </cell>
          <cell r="PO7">
            <v>4583.28</v>
          </cell>
          <cell r="PP7">
            <v>4224.74</v>
          </cell>
          <cell r="PQ7">
            <v>4255.3</v>
          </cell>
          <cell r="PR7">
            <v>4391.87</v>
          </cell>
          <cell r="PS7">
            <v>4481.55</v>
          </cell>
          <cell r="PT7">
            <v>4583.13</v>
          </cell>
          <cell r="PU7">
            <v>4133.13</v>
          </cell>
          <cell r="PV7">
            <v>3578.86</v>
          </cell>
          <cell r="PW7">
            <v>4012.24</v>
          </cell>
          <cell r="PX7">
            <v>4225.04</v>
          </cell>
          <cell r="PY7">
            <v>4250.72</v>
          </cell>
          <cell r="PZ7">
            <v>4586.6899999999996</v>
          </cell>
          <cell r="QA7">
            <v>4778.33</v>
          </cell>
          <cell r="QB7">
            <v>4898.93</v>
          </cell>
          <cell r="QC7">
            <v>4923.76</v>
          </cell>
          <cell r="QD7">
            <v>5201.3599999999997</v>
          </cell>
          <cell r="QE7">
            <v>4714.26</v>
          </cell>
          <cell r="QF7">
            <v>4599.7700000000004</v>
          </cell>
          <cell r="QG7">
            <v>4968.62</v>
          </cell>
          <cell r="QH7">
            <v>5291.75</v>
          </cell>
          <cell r="QI7">
            <v>5596.81</v>
          </cell>
          <cell r="QJ7">
            <v>5996.6</v>
          </cell>
          <cell r="QK7">
            <v>5903.2</v>
          </cell>
          <cell r="QL7">
            <v>5982.5</v>
          </cell>
          <cell r="QM7">
            <v>6237.8</v>
          </cell>
          <cell r="QN7">
            <v>6131.44</v>
          </cell>
          <cell r="QO7">
            <v>6093.86</v>
          </cell>
          <cell r="QP7">
            <v>6697.75</v>
          </cell>
          <cell r="QQ7">
            <v>6911.72</v>
          </cell>
          <cell r="QR7">
            <v>7234.34</v>
          </cell>
          <cell r="QS7">
            <v>7021.49</v>
          </cell>
          <cell r="QT7">
            <v>6770.97</v>
          </cell>
          <cell r="QU7">
            <v>6270.82</v>
          </cell>
          <cell r="QV7">
            <v>6704.78</v>
          </cell>
          <cell r="QW7">
            <v>6289.76</v>
          </cell>
          <cell r="QX7">
            <v>5786.49</v>
          </cell>
          <cell r="QY7">
            <v>5943.02</v>
          </cell>
          <cell r="QZ7">
            <v>6160.43</v>
          </cell>
          <cell r="RA7">
            <v>5130.04</v>
          </cell>
          <cell r="RB7">
            <v>5056.8</v>
          </cell>
          <cell r="RC7">
            <v>5125.7299999999996</v>
          </cell>
          <cell r="RD7">
            <v>5295.48</v>
          </cell>
          <cell r="RE7">
            <v>5021.6000000000004</v>
          </cell>
          <cell r="RF7">
            <v>4907.55</v>
          </cell>
          <cell r="RG7">
            <v>5438.8</v>
          </cell>
          <cell r="RH7">
            <v>5328.25</v>
          </cell>
          <cell r="RI7">
            <v>5412.9</v>
          </cell>
          <cell r="RJ7">
            <v>5138.55</v>
          </cell>
          <cell r="RK7">
            <v>4581.6000000000004</v>
          </cell>
          <cell r="RL7">
            <v>4479</v>
          </cell>
          <cell r="RM7">
            <v>4677.3999999999996</v>
          </cell>
          <cell r="RN7">
            <v>4789.75</v>
          </cell>
          <cell r="RO7">
            <v>4831.05</v>
          </cell>
          <cell r="RP7">
            <v>4857.3999999999996</v>
          </cell>
          <cell r="RQ7">
            <v>5200.75</v>
          </cell>
          <cell r="RR7">
            <v>4831.05</v>
          </cell>
          <cell r="RS7">
            <v>3201.6</v>
          </cell>
          <cell r="RT7">
            <v>3615.75</v>
          </cell>
          <cell r="RU7">
            <v>3538.75</v>
          </cell>
          <cell r="RV7">
            <v>4067.25</v>
          </cell>
          <cell r="RW7">
            <v>4320.3999999999996</v>
          </cell>
          <cell r="RX7">
            <v>4833.8</v>
          </cell>
          <cell r="RY7">
            <v>5000.7</v>
          </cell>
          <cell r="RZ7">
            <v>4976.7</v>
          </cell>
          <cell r="SA7">
            <v>5604.3</v>
          </cell>
          <cell r="SB7">
            <v>6076.2</v>
          </cell>
          <cell r="SC7">
            <v>6139.65</v>
          </cell>
          <cell r="SD7">
            <v>6892.75</v>
          </cell>
          <cell r="SE7">
            <v>6952.55</v>
          </cell>
          <cell r="SF7">
            <v>7271.15</v>
          </cell>
          <cell r="SG7">
            <v>8004.75</v>
          </cell>
          <cell r="SH7">
            <v>8452.25</v>
          </cell>
          <cell r="SI7">
            <v>9131.2999999999993</v>
          </cell>
          <cell r="SJ7">
            <v>8854.85</v>
          </cell>
          <cell r="SK7">
            <v>9364.5</v>
          </cell>
          <cell r="SL7">
            <v>9376.85</v>
          </cell>
          <cell r="SM7">
            <v>9336.2000000000007</v>
          </cell>
          <cell r="SN7">
            <v>9840</v>
          </cell>
          <cell r="SO7">
            <v>9813.1</v>
          </cell>
          <cell r="SP7">
            <v>8887.65</v>
          </cell>
          <cell r="SQ7">
            <v>9441.4500000000007</v>
          </cell>
          <cell r="SR7">
            <v>9493.2999999999993</v>
          </cell>
          <cell r="SS7">
            <v>8673.1</v>
          </cell>
          <cell r="ST7">
            <v>8088.6</v>
          </cell>
          <cell r="SU7">
            <v>8790.5499999999993</v>
          </cell>
          <cell r="SV7">
            <v>9285.7999999999993</v>
          </cell>
          <cell r="SW7">
            <v>9198.75</v>
          </cell>
          <cell r="SX7">
            <v>9372</v>
          </cell>
          <cell r="SY7">
            <v>9651.0499999999993</v>
          </cell>
          <cell r="SZ7">
            <v>9481.25</v>
          </cell>
          <cell r="TA7">
            <v>9261.7000000000007</v>
          </cell>
          <cell r="TB7">
            <v>8924.15</v>
          </cell>
          <cell r="TC7">
            <v>8787.9</v>
          </cell>
          <cell r="TD7">
            <v>9392.6</v>
          </cell>
          <cell r="TE7">
            <v>9913.4</v>
          </cell>
          <cell r="TF7">
            <v>10544.2</v>
          </cell>
          <cell r="TG7">
            <v>11355</v>
          </cell>
          <cell r="TH7">
            <v>11931.2</v>
          </cell>
          <cell r="TI7">
            <v>12230.4</v>
          </cell>
          <cell r="TJ7">
            <v>12023.75</v>
          </cell>
          <cell r="TK7">
            <v>13252</v>
          </cell>
          <cell r="TL7">
            <v>14041.3</v>
          </cell>
          <cell r="TM7">
            <v>15063.5</v>
          </cell>
          <cell r="TN7">
            <v>14965.05</v>
          </cell>
          <cell r="TO7">
            <v>14330.5</v>
          </cell>
          <cell r="TP7">
            <v>15833.4</v>
          </cell>
          <cell r="TQ7">
            <v>15626.65</v>
          </cell>
          <cell r="TR7">
            <v>17111.05</v>
          </cell>
          <cell r="TS7">
            <v>17948</v>
          </cell>
          <cell r="TT7">
            <v>18170.25</v>
          </cell>
          <cell r="TU7">
            <v>18410.7</v>
          </cell>
          <cell r="TV7">
            <v>17751.2</v>
          </cell>
          <cell r="TW7">
            <v>17716.45</v>
          </cell>
          <cell r="TX7">
            <v>17752.25</v>
          </cell>
          <cell r="TY7">
            <v>15851.05</v>
          </cell>
          <cell r="TZ7">
            <v>13844.55</v>
          </cell>
          <cell r="UA7">
            <v>15104.05</v>
          </cell>
          <cell r="UB7">
            <v>15359.45</v>
          </cell>
          <cell r="UC7">
            <v>16833.05</v>
          </cell>
          <cell r="UD7">
            <v>17797.8</v>
          </cell>
          <cell r="UE7">
            <v>17144.25</v>
          </cell>
          <cell r="UF7">
            <v>16506.150000000001</v>
          </cell>
          <cell r="UG7">
            <v>16692.75</v>
          </cell>
          <cell r="UH7">
            <v>17313.900000000001</v>
          </cell>
          <cell r="UI7">
            <v>16732.599999999999</v>
          </cell>
          <cell r="UJ7">
            <v>16684.75</v>
          </cell>
        </row>
        <row r="8">
          <cell r="QC8">
            <v>5103</v>
          </cell>
          <cell r="QD8">
            <v>5315.32</v>
          </cell>
          <cell r="QE8">
            <v>4887.42</v>
          </cell>
          <cell r="QF8">
            <v>4738.8500000000004</v>
          </cell>
          <cell r="QG8">
            <v>5067.49</v>
          </cell>
          <cell r="QH8">
            <v>5407.27</v>
          </cell>
          <cell r="QI8">
            <v>5699.36</v>
          </cell>
          <cell r="QJ8">
            <v>5976.41</v>
          </cell>
          <cell r="QK8">
            <v>5853.25</v>
          </cell>
          <cell r="QL8">
            <v>5964.59</v>
          </cell>
          <cell r="QM8">
            <v>6207.17</v>
          </cell>
          <cell r="QN8">
            <v>6207.68</v>
          </cell>
          <cell r="QO8">
            <v>6227.38</v>
          </cell>
          <cell r="QP8">
            <v>6705.89</v>
          </cell>
          <cell r="QQ8">
            <v>6904.18</v>
          </cell>
          <cell r="QR8">
            <v>7314.16</v>
          </cell>
          <cell r="QS8">
            <v>7104.06</v>
          </cell>
          <cell r="QT8">
            <v>6817.37</v>
          </cell>
          <cell r="QU8">
            <v>6598.51</v>
          </cell>
          <cell r="QV8">
            <v>7082.38</v>
          </cell>
          <cell r="QW8">
            <v>6676.72</v>
          </cell>
          <cell r="QX8">
            <v>6419.84</v>
          </cell>
          <cell r="QY8">
            <v>6665.68</v>
          </cell>
          <cell r="QZ8">
            <v>7034.77</v>
          </cell>
          <cell r="RA8">
            <v>6118.61</v>
          </cell>
          <cell r="RB8">
            <v>6052.68</v>
          </cell>
          <cell r="RC8">
            <v>6195.77</v>
          </cell>
          <cell r="RD8">
            <v>6339.3</v>
          </cell>
          <cell r="RE8">
            <v>6044.65</v>
          </cell>
          <cell r="RF8">
            <v>5993</v>
          </cell>
          <cell r="RG8">
            <v>6503.95</v>
          </cell>
          <cell r="RH8">
            <v>6292.4</v>
          </cell>
          <cell r="RI8">
            <v>6442.2</v>
          </cell>
          <cell r="RJ8">
            <v>6346.55</v>
          </cell>
          <cell r="RK8">
            <v>5772.9</v>
          </cell>
          <cell r="RL8">
            <v>5712.7</v>
          </cell>
          <cell r="RM8">
            <v>5912.2</v>
          </cell>
          <cell r="RN8">
            <v>6201.65</v>
          </cell>
          <cell r="RO8">
            <v>6321.65</v>
          </cell>
          <cell r="RP8">
            <v>6321.6</v>
          </cell>
          <cell r="RQ8">
            <v>6661.75</v>
          </cell>
          <cell r="RR8">
            <v>6276</v>
          </cell>
          <cell r="RS8">
            <v>4493.25</v>
          </cell>
          <cell r="RT8">
            <v>5149.6000000000004</v>
          </cell>
          <cell r="RU8">
            <v>5053.7</v>
          </cell>
          <cell r="RV8">
            <v>5626.2</v>
          </cell>
          <cell r="RW8">
            <v>5866.7</v>
          </cell>
          <cell r="RX8">
            <v>6362.05</v>
          </cell>
          <cell r="RY8">
            <v>6481.45</v>
          </cell>
          <cell r="RZ8">
            <v>6494.7</v>
          </cell>
          <cell r="SA8">
            <v>7455.6</v>
          </cell>
          <cell r="SB8">
            <v>7862.9</v>
          </cell>
          <cell r="SC8">
            <v>7883.4</v>
          </cell>
          <cell r="SD8">
            <v>8816.0499999999993</v>
          </cell>
          <cell r="SE8">
            <v>8988.9</v>
          </cell>
          <cell r="SF8">
            <v>9128.7000000000007</v>
          </cell>
          <cell r="SG8">
            <v>9714.9500000000007</v>
          </cell>
          <cell r="SH8">
            <v>10182.049999999999</v>
          </cell>
          <cell r="SI8">
            <v>10506.15</v>
          </cell>
          <cell r="SJ8">
            <v>10726</v>
          </cell>
          <cell r="SK8">
            <v>11361.35</v>
          </cell>
          <cell r="SL8">
            <v>11390.85</v>
          </cell>
          <cell r="SM8">
            <v>11223.55</v>
          </cell>
          <cell r="SN8">
            <v>11543.55</v>
          </cell>
          <cell r="SO8">
            <v>11413.65</v>
          </cell>
          <cell r="SP8">
            <v>10621</v>
          </cell>
          <cell r="SQ8">
            <v>11131.1</v>
          </cell>
          <cell r="SR8">
            <v>11201.95</v>
          </cell>
          <cell r="SS8">
            <v>10616.3</v>
          </cell>
          <cell r="ST8">
            <v>10042.799999999999</v>
          </cell>
          <cell r="SU8">
            <v>11194.7</v>
          </cell>
          <cell r="SV8">
            <v>11867</v>
          </cell>
          <cell r="SW8">
            <v>11654.45</v>
          </cell>
          <cell r="SX8">
            <v>11868.15</v>
          </cell>
          <cell r="SY8">
            <v>12093.5</v>
          </cell>
          <cell r="SZ8">
            <v>11885.75</v>
          </cell>
          <cell r="TA8">
            <v>11596.65</v>
          </cell>
          <cell r="TB8">
            <v>11411.25</v>
          </cell>
          <cell r="TC8">
            <v>11352.25</v>
          </cell>
          <cell r="TD8">
            <v>11943.55</v>
          </cell>
          <cell r="TE8">
            <v>12623.35</v>
          </cell>
          <cell r="TF8">
            <v>13401.45</v>
          </cell>
          <cell r="TG8">
            <v>14140</v>
          </cell>
          <cell r="TH8">
            <v>14693.85</v>
          </cell>
          <cell r="TI8">
            <v>15141.05</v>
          </cell>
          <cell r="TJ8">
            <v>14566.3</v>
          </cell>
          <cell r="TK8">
            <v>15963.25</v>
          </cell>
          <cell r="TL8">
            <v>17077.05</v>
          </cell>
          <cell r="TM8">
            <v>17884.7</v>
          </cell>
          <cell r="TN8">
            <v>17831.099999999999</v>
          </cell>
          <cell r="TO8">
            <v>17766</v>
          </cell>
          <cell r="TP8">
            <v>18893</v>
          </cell>
          <cell r="TQ8">
            <v>19308.75</v>
          </cell>
          <cell r="TR8">
            <v>20831.95</v>
          </cell>
          <cell r="TS8">
            <v>21860.95</v>
          </cell>
          <cell r="TT8">
            <v>21925.45</v>
          </cell>
          <cell r="TU8">
            <v>22311.95</v>
          </cell>
          <cell r="TV8">
            <v>20876.7</v>
          </cell>
          <cell r="TW8">
            <v>20906.650000000001</v>
          </cell>
          <cell r="TX8">
            <v>21141.200000000001</v>
          </cell>
          <cell r="TY8">
            <v>19850.95</v>
          </cell>
          <cell r="TZ8">
            <v>17750.55</v>
          </cell>
          <cell r="UA8">
            <v>19120.349999999999</v>
          </cell>
          <cell r="UB8">
            <v>19873.150000000001</v>
          </cell>
          <cell r="UC8">
            <v>21125.55</v>
          </cell>
          <cell r="UD8">
            <v>21988.65</v>
          </cell>
          <cell r="UE8">
            <v>21361.3</v>
          </cell>
          <cell r="UF8">
            <v>20750.3</v>
          </cell>
          <cell r="UG8">
            <v>21038.7</v>
          </cell>
          <cell r="UH8">
            <v>22045.95</v>
          </cell>
          <cell r="UI8">
            <v>22395.4</v>
          </cell>
          <cell r="UJ8">
            <v>22276.9</v>
          </cell>
        </row>
        <row r="9">
          <cell r="GC9">
            <v>883.27</v>
          </cell>
          <cell r="GD9">
            <v>832.98</v>
          </cell>
          <cell r="GE9">
            <v>812.68</v>
          </cell>
          <cell r="GF9">
            <v>759.82</v>
          </cell>
          <cell r="GG9">
            <v>777.09</v>
          </cell>
          <cell r="GH9">
            <v>737.24</v>
          </cell>
          <cell r="GI9">
            <v>758.54</v>
          </cell>
          <cell r="GJ9">
            <v>726.09</v>
          </cell>
          <cell r="GK9">
            <v>736.81</v>
          </cell>
          <cell r="GL9">
            <v>707.19</v>
          </cell>
          <cell r="GM9">
            <v>636.53</v>
          </cell>
          <cell r="GN9">
            <v>644.57000000000005</v>
          </cell>
          <cell r="GO9">
            <v>604.86</v>
          </cell>
          <cell r="GP9">
            <v>699.28</v>
          </cell>
          <cell r="GQ9">
            <v>700.13</v>
          </cell>
          <cell r="GR9">
            <v>792.82</v>
          </cell>
          <cell r="GS9">
            <v>762.37</v>
          </cell>
          <cell r="GT9">
            <v>785.93</v>
          </cell>
          <cell r="GU9">
            <v>714.75</v>
          </cell>
          <cell r="GV9">
            <v>697.85</v>
          </cell>
          <cell r="GW9">
            <v>626.20000000000005</v>
          </cell>
          <cell r="GX9">
            <v>606.99</v>
          </cell>
          <cell r="GY9">
            <v>559.04999999999995</v>
          </cell>
          <cell r="GZ9">
            <v>593.55999999999995</v>
          </cell>
          <cell r="HA9">
            <v>640.15</v>
          </cell>
          <cell r="HB9">
            <v>673.2</v>
          </cell>
          <cell r="HC9">
            <v>631.41999999999996</v>
          </cell>
          <cell r="HD9">
            <v>700.18</v>
          </cell>
          <cell r="HE9">
            <v>686.31</v>
          </cell>
          <cell r="HF9">
            <v>763.34</v>
          </cell>
          <cell r="HG9">
            <v>798.81</v>
          </cell>
          <cell r="HH9">
            <v>727.51</v>
          </cell>
          <cell r="HI9">
            <v>721.1</v>
          </cell>
          <cell r="HJ9">
            <v>705.06</v>
          </cell>
          <cell r="HK9">
            <v>656.63</v>
          </cell>
          <cell r="HL9">
            <v>667.41</v>
          </cell>
          <cell r="HM9">
            <v>594.38</v>
          </cell>
          <cell r="HN9">
            <v>657.86</v>
          </cell>
          <cell r="HO9">
            <v>715.54</v>
          </cell>
          <cell r="HP9">
            <v>755.7</v>
          </cell>
          <cell r="HQ9">
            <v>723.86</v>
          </cell>
          <cell r="HR9">
            <v>624.4</v>
          </cell>
          <cell r="HS9">
            <v>621.70000000000005</v>
          </cell>
          <cell r="HT9">
            <v>589.53</v>
          </cell>
          <cell r="HU9">
            <v>622.94000000000005</v>
          </cell>
          <cell r="HV9">
            <v>569.19000000000005</v>
          </cell>
          <cell r="HW9">
            <v>561.9</v>
          </cell>
          <cell r="HX9">
            <v>609.05999999999995</v>
          </cell>
          <cell r="HY9">
            <v>673.88</v>
          </cell>
          <cell r="HZ9">
            <v>687.4</v>
          </cell>
          <cell r="IA9">
            <v>758.25</v>
          </cell>
          <cell r="IB9">
            <v>680.6</v>
          </cell>
          <cell r="IC9">
            <v>772.28</v>
          </cell>
          <cell r="ID9">
            <v>806.1</v>
          </cell>
          <cell r="IE9">
            <v>905.05</v>
          </cell>
          <cell r="IF9">
            <v>999.65</v>
          </cell>
          <cell r="IG9">
            <v>1025.0999999999999</v>
          </cell>
          <cell r="IH9">
            <v>972.6</v>
          </cell>
          <cell r="II9">
            <v>1039.0999999999999</v>
          </cell>
          <cell r="IJ9">
            <v>1205</v>
          </cell>
          <cell r="IK9">
            <v>1316.25</v>
          </cell>
          <cell r="IL9">
            <v>1486.65</v>
          </cell>
          <cell r="IM9">
            <v>1322.9</v>
          </cell>
          <cell r="IN9">
            <v>1067.5999999999999</v>
          </cell>
          <cell r="IO9">
            <v>967.6</v>
          </cell>
          <cell r="IP9">
            <v>1073.7</v>
          </cell>
          <cell r="IQ9">
            <v>959.7</v>
          </cell>
          <cell r="IR9">
            <v>1026.45</v>
          </cell>
          <cell r="IS9">
            <v>925.4</v>
          </cell>
          <cell r="IT9">
            <v>851.05</v>
          </cell>
          <cell r="IU9">
            <v>920.9</v>
          </cell>
          <cell r="IV9">
            <v>912.85</v>
          </cell>
          <cell r="IW9">
            <v>981.2</v>
          </cell>
          <cell r="IX9">
            <v>950.53</v>
          </cell>
          <cell r="IY9">
            <v>754.2</v>
          </cell>
          <cell r="IZ9">
            <v>746.2</v>
          </cell>
          <cell r="JA9">
            <v>791</v>
          </cell>
          <cell r="JB9">
            <v>725.85</v>
          </cell>
          <cell r="JC9">
            <v>697.05</v>
          </cell>
          <cell r="JD9">
            <v>684.2</v>
          </cell>
          <cell r="JE9">
            <v>583.54999999999995</v>
          </cell>
          <cell r="JF9">
            <v>622.20000000000005</v>
          </cell>
          <cell r="JG9">
            <v>703.2</v>
          </cell>
          <cell r="JH9">
            <v>700.6</v>
          </cell>
          <cell r="JI9">
            <v>714.5</v>
          </cell>
          <cell r="JJ9">
            <v>767.6</v>
          </cell>
          <cell r="JK9">
            <v>775.5</v>
          </cell>
          <cell r="JL9">
            <v>771.3</v>
          </cell>
          <cell r="JM9">
            <v>739.55</v>
          </cell>
          <cell r="JN9">
            <v>772.85</v>
          </cell>
          <cell r="JO9">
            <v>706.65</v>
          </cell>
          <cell r="JP9">
            <v>737.15</v>
          </cell>
          <cell r="JQ9">
            <v>691</v>
          </cell>
          <cell r="JR9">
            <v>691.95</v>
          </cell>
          <cell r="JS9">
            <v>741.55</v>
          </cell>
          <cell r="JT9">
            <v>772.85</v>
          </cell>
          <cell r="JU9">
            <v>749.1</v>
          </cell>
          <cell r="JV9">
            <v>762</v>
          </cell>
          <cell r="JW9">
            <v>701.35</v>
          </cell>
          <cell r="JX9">
            <v>697.2</v>
          </cell>
          <cell r="JY9">
            <v>807.2</v>
          </cell>
          <cell r="JZ9">
            <v>894.5</v>
          </cell>
          <cell r="KA9">
            <v>938.55</v>
          </cell>
          <cell r="KB9">
            <v>1100.45</v>
          </cell>
          <cell r="KC9">
            <v>1138.55</v>
          </cell>
          <cell r="KD9">
            <v>1218.3</v>
          </cell>
          <cell r="KE9">
            <v>1285.4000000000001</v>
          </cell>
          <cell r="KF9">
            <v>1531.35</v>
          </cell>
          <cell r="KG9">
            <v>1459.8</v>
          </cell>
          <cell r="KH9">
            <v>1442.8</v>
          </cell>
          <cell r="KI9">
            <v>1457.5</v>
          </cell>
          <cell r="KJ9">
            <v>1507.55</v>
          </cell>
          <cell r="KK9">
            <v>1226.55</v>
          </cell>
          <cell r="KL9">
            <v>1248</v>
          </cell>
          <cell r="KM9">
            <v>1351.45</v>
          </cell>
          <cell r="KN9">
            <v>1377.2</v>
          </cell>
          <cell r="KO9">
            <v>1478.75</v>
          </cell>
          <cell r="KP9">
            <v>1502.05</v>
          </cell>
          <cell r="KQ9">
            <v>1653.2</v>
          </cell>
          <cell r="KR9">
            <v>1804.9</v>
          </cell>
          <cell r="KS9">
            <v>1768.25</v>
          </cell>
          <cell r="KT9">
            <v>1827.4</v>
          </cell>
          <cell r="KU9">
            <v>1772.85</v>
          </cell>
          <cell r="KV9">
            <v>1688.65</v>
          </cell>
          <cell r="KW9">
            <v>1834.85</v>
          </cell>
          <cell r="KX9">
            <v>1906.2</v>
          </cell>
          <cell r="KY9">
            <v>2027.4</v>
          </cell>
          <cell r="KZ9">
            <v>2126.35</v>
          </cell>
          <cell r="LA9">
            <v>2274</v>
          </cell>
          <cell r="LB9">
            <v>2067.8000000000002</v>
          </cell>
          <cell r="LC9">
            <v>2306.15</v>
          </cell>
          <cell r="LD9">
            <v>2459.1999999999998</v>
          </cell>
          <cell r="LE9">
            <v>2585.9499999999998</v>
          </cell>
          <cell r="LF9">
            <v>2658.95</v>
          </cell>
          <cell r="LG9">
            <v>2910.35</v>
          </cell>
          <cell r="LH9">
            <v>3064.7</v>
          </cell>
          <cell r="LI9">
            <v>2635.25</v>
          </cell>
          <cell r="LJ9">
            <v>2562.5</v>
          </cell>
          <cell r="LK9">
            <v>2562.5500000000002</v>
          </cell>
          <cell r="LL9">
            <v>2807.95</v>
          </cell>
          <cell r="LM9">
            <v>2988.25</v>
          </cell>
          <cell r="LN9">
            <v>3114.55</v>
          </cell>
          <cell r="LO9">
            <v>3280.45</v>
          </cell>
          <cell r="LP9">
            <v>3295.05</v>
          </cell>
          <cell r="LQ9">
            <v>3393.1</v>
          </cell>
          <cell r="LR9">
            <v>3107.75</v>
          </cell>
          <cell r="LS9">
            <v>3145.35</v>
          </cell>
          <cell r="LT9">
            <v>3379.1</v>
          </cell>
          <cell r="LU9">
            <v>3563.65</v>
          </cell>
          <cell r="LV9">
            <v>3625.75</v>
          </cell>
          <cell r="LW9">
            <v>3783.85</v>
          </cell>
          <cell r="LX9">
            <v>3711.55</v>
          </cell>
          <cell r="LY9">
            <v>4188.55</v>
          </cell>
          <cell r="LZ9">
            <v>4806.8500000000004</v>
          </cell>
          <cell r="MA9">
            <v>4869.55</v>
          </cell>
          <cell r="MB9">
            <v>5354.7</v>
          </cell>
          <cell r="MC9">
            <v>4349</v>
          </cell>
          <cell r="MD9">
            <v>4360.7</v>
          </cell>
          <cell r="ME9">
            <v>3825.85</v>
          </cell>
          <cell r="MF9">
            <v>4222.1000000000004</v>
          </cell>
          <cell r="MG9">
            <v>3959.65</v>
          </cell>
          <cell r="MH9">
            <v>3203.35</v>
          </cell>
          <cell r="MI9">
            <v>3456.7</v>
          </cell>
          <cell r="MJ9">
            <v>3489.05</v>
          </cell>
          <cell r="MK9">
            <v>3058.6</v>
          </cell>
          <cell r="ML9">
            <v>2225.6999999999998</v>
          </cell>
          <cell r="MM9">
            <v>2093.1</v>
          </cell>
          <cell r="MN9">
            <v>2295.75</v>
          </cell>
          <cell r="MO9">
            <v>2209.0500000000002</v>
          </cell>
          <cell r="MP9">
            <v>2112.85</v>
          </cell>
          <cell r="MQ9">
            <v>2294.85</v>
          </cell>
          <cell r="MR9">
            <v>2662.95</v>
          </cell>
          <cell r="MS9">
            <v>3579.9</v>
          </cell>
          <cell r="MT9">
            <v>3469.7</v>
          </cell>
          <cell r="MU9">
            <v>3764.1</v>
          </cell>
          <cell r="MV9">
            <v>3840.25</v>
          </cell>
          <cell r="MW9">
            <v>4118.6499999999996</v>
          </cell>
          <cell r="MX9">
            <v>3853.15</v>
          </cell>
          <cell r="MY9">
            <v>4145.45</v>
          </cell>
          <cell r="MZ9">
            <v>4329.1000000000004</v>
          </cell>
          <cell r="NA9">
            <v>4156.05</v>
          </cell>
          <cell r="NB9">
            <v>4127.55</v>
          </cell>
          <cell r="NC9">
            <v>4313.25</v>
          </cell>
          <cell r="ND9">
            <v>4368.1000000000004</v>
          </cell>
          <cell r="NE9">
            <v>4226.6000000000004</v>
          </cell>
          <cell r="NF9">
            <v>4420.7</v>
          </cell>
          <cell r="NG9">
            <v>4475.1499999999996</v>
          </cell>
          <cell r="NH9">
            <v>4537.25</v>
          </cell>
          <cell r="NI9">
            <v>4925.1499999999996</v>
          </cell>
          <cell r="NJ9">
            <v>4972.95</v>
          </cell>
          <cell r="NK9">
            <v>4781.3999999999996</v>
          </cell>
          <cell r="NL9">
            <v>4940.95</v>
          </cell>
          <cell r="NM9">
            <v>4424.6000000000004</v>
          </cell>
          <cell r="NN9">
            <v>4247.1499999999996</v>
          </cell>
          <cell r="NO9">
            <v>4626.45</v>
          </cell>
          <cell r="NP9">
            <v>4615.3</v>
          </cell>
          <cell r="NQ9">
            <v>4492.8999999999996</v>
          </cell>
          <cell r="NR9">
            <v>4522.95</v>
          </cell>
          <cell r="NS9">
            <v>4424.05</v>
          </cell>
          <cell r="NT9">
            <v>4038.35</v>
          </cell>
          <cell r="NU9">
            <v>3978.35</v>
          </cell>
          <cell r="NV9">
            <v>4215.8999999999996</v>
          </cell>
          <cell r="NW9">
            <v>3811.25</v>
          </cell>
          <cell r="NX9">
            <v>3597.75</v>
          </cell>
          <cell r="NY9">
            <v>4082.85</v>
          </cell>
          <cell r="NZ9">
            <v>4275.55</v>
          </cell>
          <cell r="OA9">
            <v>4221.8</v>
          </cell>
          <cell r="OB9">
            <v>4178.3500000000004</v>
          </cell>
          <cell r="OC9">
            <v>3913.05</v>
          </cell>
          <cell r="OD9">
            <v>4170.6499999999996</v>
          </cell>
          <cell r="OE9">
            <v>4126.45</v>
          </cell>
          <cell r="OF9">
            <v>4129.8999999999996</v>
          </cell>
          <cell r="OG9">
            <v>4504.3500000000004</v>
          </cell>
          <cell r="OH9">
            <v>4448.8500000000004</v>
          </cell>
          <cell r="OI9">
            <v>4675.25</v>
          </cell>
          <cell r="OJ9">
            <v>4743.45</v>
          </cell>
          <cell r="OK9">
            <v>4795.3</v>
          </cell>
          <cell r="OL9">
            <v>4477.5</v>
          </cell>
          <cell r="OM9">
            <v>4438.3500000000004</v>
          </cell>
          <cell r="ON9">
            <v>4641.75</v>
          </cell>
          <cell r="OO9">
            <v>4681.45</v>
          </cell>
          <cell r="OP9">
            <v>4510.8999999999996</v>
          </cell>
          <cell r="OQ9">
            <v>4379.6499999999996</v>
          </cell>
          <cell r="OR9">
            <v>4175.8500000000004</v>
          </cell>
          <cell r="OS9">
            <v>4392.05</v>
          </cell>
          <cell r="OT9">
            <v>4804.8500000000004</v>
          </cell>
          <cell r="OU9">
            <v>4770.1000000000004</v>
          </cell>
          <cell r="OV9">
            <v>4914.8500000000004</v>
          </cell>
          <cell r="OW9">
            <v>4709.1499999999996</v>
          </cell>
          <cell r="OX9">
            <v>4849.5</v>
          </cell>
          <cell r="OY9">
            <v>5224.8500000000004</v>
          </cell>
          <cell r="OZ9">
            <v>5255.65</v>
          </cell>
          <cell r="PA9">
            <v>5802.85</v>
          </cell>
          <cell r="PB9">
            <v>6174.2</v>
          </cell>
          <cell r="PC9">
            <v>6194.45</v>
          </cell>
          <cell r="PD9">
            <v>6360.75</v>
          </cell>
          <cell r="PE9">
            <v>6415.7</v>
          </cell>
          <cell r="PF9">
            <v>6685.75</v>
          </cell>
          <cell r="PG9">
            <v>6918.05</v>
          </cell>
          <cell r="PH9">
            <v>6773.65</v>
          </cell>
          <cell r="PI9">
            <v>7166.7</v>
          </cell>
          <cell r="PJ9">
            <v>7239.45</v>
          </cell>
          <cell r="PK9">
            <v>6978.15</v>
          </cell>
          <cell r="PL9">
            <v>6749.65</v>
          </cell>
          <cell r="PM9">
            <v>6959.85</v>
          </cell>
          <cell r="PN9">
            <v>6897.2</v>
          </cell>
          <cell r="PO9">
            <v>7106.2</v>
          </cell>
          <cell r="PP9">
            <v>6669.35</v>
          </cell>
          <cell r="PQ9">
            <v>6646.1</v>
          </cell>
          <cell r="PR9">
            <v>6750.95</v>
          </cell>
          <cell r="PS9">
            <v>6686.1</v>
          </cell>
          <cell r="PT9">
            <v>6724.75</v>
          </cell>
          <cell r="PU9">
            <v>6339.45</v>
          </cell>
          <cell r="PV9">
            <v>5829.95</v>
          </cell>
          <cell r="PW9">
            <v>6452.15</v>
          </cell>
          <cell r="PX9">
            <v>6588.55</v>
          </cell>
          <cell r="PY9">
            <v>6804</v>
          </cell>
          <cell r="PZ9">
            <v>6980.8</v>
          </cell>
          <cell r="QA9">
            <v>7330</v>
          </cell>
          <cell r="QB9">
            <v>7490.65</v>
          </cell>
          <cell r="QC9">
            <v>7394.85</v>
          </cell>
          <cell r="QD9">
            <v>7501.45</v>
          </cell>
          <cell r="QE9">
            <v>7079.4</v>
          </cell>
          <cell r="QF9">
            <v>6982.8</v>
          </cell>
          <cell r="QG9">
            <v>7379.3</v>
          </cell>
          <cell r="QH9">
            <v>7709.1</v>
          </cell>
          <cell r="QI9">
            <v>7995.05</v>
          </cell>
          <cell r="QJ9">
            <v>8214.2999999999993</v>
          </cell>
          <cell r="QK9">
            <v>8350.9500000000007</v>
          </cell>
          <cell r="QL9">
            <v>8331.6</v>
          </cell>
          <cell r="QM9">
            <v>8793.2999999999993</v>
          </cell>
          <cell r="QN9">
            <v>8694.9500000000007</v>
          </cell>
          <cell r="QO9">
            <v>8600</v>
          </cell>
          <cell r="QP9">
            <v>9153.6</v>
          </cell>
          <cell r="QQ9">
            <v>9154.5</v>
          </cell>
          <cell r="QR9">
            <v>9490.65</v>
          </cell>
          <cell r="QS9">
            <v>9697.9</v>
          </cell>
          <cell r="QT9">
            <v>9261.9</v>
          </cell>
          <cell r="QU9">
            <v>8912.1</v>
          </cell>
          <cell r="QV9">
            <v>9496.5</v>
          </cell>
          <cell r="QW9">
            <v>9315.35</v>
          </cell>
          <cell r="QX9">
            <v>9162.4500000000007</v>
          </cell>
          <cell r="QY9">
            <v>9650.6</v>
          </cell>
          <cell r="QZ9">
            <v>9992</v>
          </cell>
          <cell r="RA9">
            <v>9116</v>
          </cell>
          <cell r="RB9">
            <v>8753.4500000000007</v>
          </cell>
          <cell r="RC9">
            <v>9109.15</v>
          </cell>
          <cell r="RD9">
            <v>9170</v>
          </cell>
          <cell r="RE9">
            <v>9003.85</v>
          </cell>
          <cell r="RF9">
            <v>8955.9500000000007</v>
          </cell>
          <cell r="RG9">
            <v>9663.7000000000007</v>
          </cell>
          <cell r="RH9">
            <v>9664.2999999999993</v>
          </cell>
          <cell r="RI9">
            <v>9805.0499999999993</v>
          </cell>
          <cell r="RJ9">
            <v>9657.9500000000007</v>
          </cell>
          <cell r="RK9">
            <v>9044.9500000000007</v>
          </cell>
          <cell r="RL9">
            <v>8977.5499999999993</v>
          </cell>
          <cell r="RM9">
            <v>9340.9</v>
          </cell>
          <cell r="RN9">
            <v>9689.65</v>
          </cell>
          <cell r="RO9">
            <v>9813.65</v>
          </cell>
          <cell r="RP9">
            <v>9872.5499999999993</v>
          </cell>
          <cell r="RQ9">
            <v>9861.4500000000007</v>
          </cell>
          <cell r="RR9">
            <v>9236.0499999999993</v>
          </cell>
          <cell r="RS9">
            <v>6996.75</v>
          </cell>
          <cell r="RT9">
            <v>8012.9</v>
          </cell>
          <cell r="RU9">
            <v>7822.4</v>
          </cell>
          <cell r="RV9">
            <v>8474.7999999999993</v>
          </cell>
          <cell r="RW9">
            <v>9035.75</v>
          </cell>
          <cell r="RX9">
            <v>9372.0499999999993</v>
          </cell>
          <cell r="RY9">
            <v>9341.75</v>
          </cell>
          <cell r="RZ9">
            <v>9581.65</v>
          </cell>
          <cell r="SA9">
            <v>10719.05</v>
          </cell>
          <cell r="SB9">
            <v>11518.3</v>
          </cell>
          <cell r="SC9">
            <v>11302.4</v>
          </cell>
          <cell r="SD9">
            <v>12181.4</v>
          </cell>
          <cell r="SE9">
            <v>12313.7</v>
          </cell>
          <cell r="SF9">
            <v>12364.35</v>
          </cell>
          <cell r="SG9">
            <v>13226.35</v>
          </cell>
          <cell r="SH9">
            <v>13473.55</v>
          </cell>
          <cell r="SI9">
            <v>13664.25</v>
          </cell>
          <cell r="SJ9">
            <v>14555.9</v>
          </cell>
          <cell r="SK9">
            <v>15052.65</v>
          </cell>
          <cell r="SL9">
            <v>15086.9</v>
          </cell>
          <cell r="SM9">
            <v>14648.35</v>
          </cell>
          <cell r="SN9">
            <v>14996.2</v>
          </cell>
          <cell r="SO9">
            <v>14921.45</v>
          </cell>
          <cell r="SP9">
            <v>14307.95</v>
          </cell>
          <cell r="SQ9">
            <v>14894.5</v>
          </cell>
          <cell r="SR9">
            <v>14783.35</v>
          </cell>
          <cell r="SS9">
            <v>14119.6</v>
          </cell>
          <cell r="ST9">
            <v>13387.55</v>
          </cell>
          <cell r="SU9">
            <v>14665.65</v>
          </cell>
          <cell r="SV9">
            <v>15325.05</v>
          </cell>
          <cell r="SW9">
            <v>14829.35</v>
          </cell>
          <cell r="SX9">
            <v>15424</v>
          </cell>
          <cell r="SY9">
            <v>15946.15</v>
          </cell>
          <cell r="SZ9">
            <v>15448.85</v>
          </cell>
          <cell r="TA9">
            <v>14935.5</v>
          </cell>
          <cell r="TB9">
            <v>14518.75</v>
          </cell>
          <cell r="TC9">
            <v>14557.85</v>
          </cell>
          <cell r="TD9">
            <v>15219.55</v>
          </cell>
          <cell r="TE9">
            <v>15766.4</v>
          </cell>
          <cell r="TF9">
            <v>16430</v>
          </cell>
          <cell r="TG9">
            <v>17059</v>
          </cell>
          <cell r="TH9">
            <v>16924.3</v>
          </cell>
          <cell r="TI9">
            <v>17292.599999999999</v>
          </cell>
          <cell r="TJ9">
            <v>16801.099999999999</v>
          </cell>
          <cell r="TK9">
            <v>17987.95</v>
          </cell>
          <cell r="TL9">
            <v>19429.150000000001</v>
          </cell>
          <cell r="TM9">
            <v>19802.099999999999</v>
          </cell>
          <cell r="TN9">
            <v>20090.05</v>
          </cell>
          <cell r="TO9">
            <v>20255.150000000001</v>
          </cell>
          <cell r="TP9">
            <v>20997.200000000001</v>
          </cell>
          <cell r="TQ9">
            <v>21103.3</v>
          </cell>
          <cell r="TR9">
            <v>22559.7</v>
          </cell>
          <cell r="TS9">
            <v>23530.799999999999</v>
          </cell>
          <cell r="TT9">
            <v>23734.55</v>
          </cell>
          <cell r="TU9">
            <v>24245.200000000001</v>
          </cell>
          <cell r="TV9">
            <v>22689.35</v>
          </cell>
          <cell r="TW9">
            <v>22687</v>
          </cell>
          <cell r="TX9">
            <v>22375.4</v>
          </cell>
          <cell r="TY9">
            <v>21580.9</v>
          </cell>
          <cell r="TZ9">
            <v>19880.900000000001</v>
          </cell>
          <cell r="UA9">
            <v>21339.55</v>
          </cell>
          <cell r="UB9">
            <v>22030.5</v>
          </cell>
          <cell r="UC9">
            <v>22801.95</v>
          </cell>
          <cell r="UD9">
            <v>23617.200000000001</v>
          </cell>
          <cell r="UE9">
            <v>22914.95</v>
          </cell>
          <cell r="UF9">
            <v>22462.95</v>
          </cell>
          <cell r="UG9">
            <v>22734.1</v>
          </cell>
          <cell r="UH9">
            <v>23710.400000000001</v>
          </cell>
          <cell r="UI9">
            <v>23933.200000000001</v>
          </cell>
          <cell r="UJ9">
            <v>23871.55</v>
          </cell>
        </row>
        <row r="10">
          <cell r="HW10">
            <v>607.47</v>
          </cell>
          <cell r="HX10">
            <v>658.58</v>
          </cell>
          <cell r="HY10">
            <v>728.72</v>
          </cell>
          <cell r="HZ10">
            <v>743.55</v>
          </cell>
          <cell r="IA10">
            <v>821.18</v>
          </cell>
          <cell r="IB10">
            <v>737.22</v>
          </cell>
          <cell r="IC10">
            <v>839.73</v>
          </cell>
          <cell r="ID10">
            <v>880.76</v>
          </cell>
          <cell r="IE10">
            <v>990.45</v>
          </cell>
          <cell r="IF10">
            <v>1096.5999999999999</v>
          </cell>
          <cell r="IG10">
            <v>1125.04</v>
          </cell>
          <cell r="IH10">
            <v>1067.56</v>
          </cell>
          <cell r="II10">
            <v>1140.74</v>
          </cell>
          <cell r="IJ10">
            <v>1323.19</v>
          </cell>
          <cell r="IK10">
            <v>1445.58</v>
          </cell>
          <cell r="IL10">
            <v>1633.13</v>
          </cell>
          <cell r="IM10">
            <v>1455.31</v>
          </cell>
          <cell r="IN10">
            <v>1180.4000000000001</v>
          </cell>
          <cell r="IO10">
            <v>1070.44</v>
          </cell>
          <cell r="IP10">
            <v>1188.5999999999999</v>
          </cell>
          <cell r="IQ10">
            <v>1062.99</v>
          </cell>
          <cell r="IR10">
            <v>1137.78</v>
          </cell>
          <cell r="IS10">
            <v>1026.6300000000001</v>
          </cell>
          <cell r="IT10">
            <v>944.2</v>
          </cell>
          <cell r="IU10">
            <v>1021.84</v>
          </cell>
          <cell r="IV10">
            <v>1012.89</v>
          </cell>
          <cell r="IW10">
            <v>1088.81</v>
          </cell>
          <cell r="IX10">
            <v>1054.8399999999999</v>
          </cell>
          <cell r="IY10">
            <v>836.98</v>
          </cell>
          <cell r="IZ10">
            <v>829.03</v>
          </cell>
          <cell r="JA10">
            <v>882.28</v>
          </cell>
          <cell r="JB10">
            <v>811.5</v>
          </cell>
          <cell r="JC10">
            <v>782.01</v>
          </cell>
          <cell r="JD10">
            <v>769.77</v>
          </cell>
          <cell r="JE10">
            <v>661.21</v>
          </cell>
          <cell r="JF10">
            <v>705.45</v>
          </cell>
          <cell r="JG10">
            <v>797.49</v>
          </cell>
          <cell r="JH10">
            <v>794.58</v>
          </cell>
          <cell r="JI10">
            <v>814.21</v>
          </cell>
          <cell r="JJ10">
            <v>875.71</v>
          </cell>
          <cell r="JK10">
            <v>884.82</v>
          </cell>
          <cell r="JL10">
            <v>881.35</v>
          </cell>
          <cell r="JM10">
            <v>846.58</v>
          </cell>
          <cell r="JN10">
            <v>886.25</v>
          </cell>
          <cell r="JO10">
            <v>815.33</v>
          </cell>
          <cell r="JP10">
            <v>856.87</v>
          </cell>
          <cell r="JQ10">
            <v>807.39</v>
          </cell>
          <cell r="JR10">
            <v>809.91</v>
          </cell>
          <cell r="JS10">
            <v>868.14</v>
          </cell>
          <cell r="JT10">
            <v>905.22</v>
          </cell>
          <cell r="JU10">
            <v>878</v>
          </cell>
          <cell r="JV10">
            <v>897.96</v>
          </cell>
          <cell r="JW10">
            <v>826.71</v>
          </cell>
          <cell r="JX10">
            <v>823.21</v>
          </cell>
          <cell r="JY10">
            <v>955.79</v>
          </cell>
          <cell r="JZ10">
            <v>1062.73</v>
          </cell>
          <cell r="KA10">
            <v>1121.8399999999999</v>
          </cell>
          <cell r="KB10">
            <v>1320.53</v>
          </cell>
          <cell r="KC10">
            <v>1375.82</v>
          </cell>
          <cell r="KD10">
            <v>1473.54</v>
          </cell>
          <cell r="KE10">
            <v>1555.41</v>
          </cell>
          <cell r="KF10">
            <v>1854.38</v>
          </cell>
          <cell r="KG10">
            <v>1770.46</v>
          </cell>
          <cell r="KH10">
            <v>1754.06</v>
          </cell>
          <cell r="KI10">
            <v>1772.28</v>
          </cell>
          <cell r="KJ10">
            <v>1833.75</v>
          </cell>
          <cell r="KK10">
            <v>1496.98</v>
          </cell>
          <cell r="KL10">
            <v>1528.15</v>
          </cell>
          <cell r="KM10">
            <v>1661.37</v>
          </cell>
          <cell r="KN10">
            <v>1699.7</v>
          </cell>
          <cell r="KO10">
            <v>1831.8</v>
          </cell>
          <cell r="KP10">
            <v>1861.39</v>
          </cell>
          <cell r="KQ10">
            <v>2049.9899999999998</v>
          </cell>
          <cell r="KR10">
            <v>2245.16</v>
          </cell>
          <cell r="KS10">
            <v>2200.96</v>
          </cell>
          <cell r="KT10">
            <v>2277</v>
          </cell>
          <cell r="KU10">
            <v>2209.66</v>
          </cell>
          <cell r="KV10">
            <v>2105.2600000000002</v>
          </cell>
          <cell r="KW10">
            <v>2290.91</v>
          </cell>
          <cell r="KX10">
            <v>2388.84</v>
          </cell>
          <cell r="KY10">
            <v>2546.08</v>
          </cell>
          <cell r="KZ10">
            <v>2676.23</v>
          </cell>
          <cell r="LA10">
            <v>2873.2</v>
          </cell>
          <cell r="LB10">
            <v>2614.16</v>
          </cell>
          <cell r="LC10">
            <v>2916.26</v>
          </cell>
          <cell r="LD10">
            <v>3115.58</v>
          </cell>
          <cell r="LE10">
            <v>3277.85</v>
          </cell>
          <cell r="LF10">
            <v>3375.15</v>
          </cell>
          <cell r="LG10">
            <v>3696.06</v>
          </cell>
          <cell r="LH10">
            <v>3893.58</v>
          </cell>
          <cell r="LI10">
            <v>3352.19</v>
          </cell>
          <cell r="LJ10">
            <v>3270.48</v>
          </cell>
          <cell r="LK10">
            <v>3277.37</v>
          </cell>
          <cell r="LL10">
            <v>3597.38</v>
          </cell>
          <cell r="LM10">
            <v>3837.28</v>
          </cell>
          <cell r="LN10">
            <v>4000.73</v>
          </cell>
          <cell r="LO10">
            <v>4215.13</v>
          </cell>
          <cell r="LP10">
            <v>4242.18</v>
          </cell>
          <cell r="LQ10">
            <v>4369.84</v>
          </cell>
          <cell r="LR10">
            <v>4007.34</v>
          </cell>
          <cell r="LS10">
            <v>4065.63</v>
          </cell>
          <cell r="LT10">
            <v>4369.88</v>
          </cell>
          <cell r="LU10">
            <v>4609.83</v>
          </cell>
          <cell r="LV10">
            <v>4700.21</v>
          </cell>
          <cell r="LW10">
            <v>4911.2</v>
          </cell>
          <cell r="LX10">
            <v>4824.49</v>
          </cell>
          <cell r="LY10">
            <v>5453.48</v>
          </cell>
          <cell r="LZ10">
            <v>6260.72</v>
          </cell>
          <cell r="MA10">
            <v>6344.24</v>
          </cell>
          <cell r="MB10">
            <v>6981.86</v>
          </cell>
          <cell r="MC10">
            <v>5671.45</v>
          </cell>
          <cell r="MD10">
            <v>5692.94</v>
          </cell>
          <cell r="ME10">
            <v>4996.1000000000004</v>
          </cell>
          <cell r="MF10">
            <v>5515.51</v>
          </cell>
          <cell r="MG10">
            <v>5180.88</v>
          </cell>
          <cell r="MH10">
            <v>4196.57</v>
          </cell>
          <cell r="MI10">
            <v>4542.09</v>
          </cell>
          <cell r="MJ10">
            <v>4592.47</v>
          </cell>
          <cell r="MK10">
            <v>4033.31</v>
          </cell>
          <cell r="ML10">
            <v>2937.1</v>
          </cell>
          <cell r="MM10">
            <v>2762.29</v>
          </cell>
          <cell r="MN10">
            <v>3034.27</v>
          </cell>
          <cell r="MO10">
            <v>2924.48</v>
          </cell>
          <cell r="MP10">
            <v>2799.86</v>
          </cell>
          <cell r="MQ10">
            <v>3042.29</v>
          </cell>
          <cell r="MR10">
            <v>3531.14</v>
          </cell>
          <cell r="MS10">
            <v>4748.5200000000004</v>
          </cell>
          <cell r="MT10">
            <v>4612.22</v>
          </cell>
          <cell r="MU10">
            <v>5017.07</v>
          </cell>
          <cell r="MV10">
            <v>5125.18</v>
          </cell>
          <cell r="MW10">
            <v>5505.04</v>
          </cell>
          <cell r="MX10">
            <v>5152.97</v>
          </cell>
          <cell r="MY10">
            <v>5544.82</v>
          </cell>
          <cell r="MZ10">
            <v>5794.34</v>
          </cell>
          <cell r="NA10">
            <v>5563.86</v>
          </cell>
          <cell r="NB10">
            <v>5529.01</v>
          </cell>
          <cell r="NC10">
            <v>5781.09</v>
          </cell>
          <cell r="ND10">
            <v>5856.5</v>
          </cell>
          <cell r="NE10">
            <v>5670.98</v>
          </cell>
          <cell r="NF10">
            <v>5944.93</v>
          </cell>
          <cell r="NG10">
            <v>6027.16</v>
          </cell>
          <cell r="NH10">
            <v>6115.32</v>
          </cell>
          <cell r="NI10">
            <v>6649.82</v>
          </cell>
          <cell r="NJ10">
            <v>6718.49</v>
          </cell>
          <cell r="NK10">
            <v>6461.2</v>
          </cell>
          <cell r="NL10">
            <v>6679.12</v>
          </cell>
          <cell r="NM10">
            <v>5982.33</v>
          </cell>
          <cell r="NN10">
            <v>5744.78</v>
          </cell>
          <cell r="NO10">
            <v>6264</v>
          </cell>
          <cell r="NP10">
            <v>6250.38</v>
          </cell>
          <cell r="NQ10">
            <v>6090.88</v>
          </cell>
          <cell r="NR10">
            <v>6150.71</v>
          </cell>
          <cell r="NS10">
            <v>6026.92</v>
          </cell>
          <cell r="NT10">
            <v>5508.31</v>
          </cell>
          <cell r="NU10">
            <v>5431.79</v>
          </cell>
          <cell r="NV10">
            <v>5758.67</v>
          </cell>
          <cell r="NW10">
            <v>5207.62</v>
          </cell>
          <cell r="NX10">
            <v>4916.08</v>
          </cell>
          <cell r="NY10">
            <v>5583.02</v>
          </cell>
          <cell r="NZ10">
            <v>5848.67</v>
          </cell>
          <cell r="OA10">
            <v>5778.58</v>
          </cell>
          <cell r="OB10">
            <v>5719.56</v>
          </cell>
          <cell r="OC10">
            <v>5367.52</v>
          </cell>
          <cell r="OD10">
            <v>5738.04</v>
          </cell>
          <cell r="OE10">
            <v>5689.6</v>
          </cell>
          <cell r="OF10">
            <v>5701.84</v>
          </cell>
          <cell r="OG10">
            <v>6223.06</v>
          </cell>
          <cell r="OH10">
            <v>6148.86</v>
          </cell>
          <cell r="OI10">
            <v>6465.86</v>
          </cell>
          <cell r="OJ10">
            <v>6561.87</v>
          </cell>
          <cell r="OK10">
            <v>6634.78</v>
          </cell>
          <cell r="OL10">
            <v>6198.24</v>
          </cell>
          <cell r="OM10">
            <v>6148.26</v>
          </cell>
          <cell r="ON10">
            <v>6430.9</v>
          </cell>
          <cell r="OO10">
            <v>6502.47</v>
          </cell>
          <cell r="OP10">
            <v>6277.73</v>
          </cell>
          <cell r="OQ10">
            <v>6109.86</v>
          </cell>
          <cell r="OR10">
            <v>5831.25</v>
          </cell>
          <cell r="OS10">
            <v>6139.75</v>
          </cell>
          <cell r="OT10">
            <v>6720.89</v>
          </cell>
          <cell r="OU10">
            <v>6673.85</v>
          </cell>
          <cell r="OV10">
            <v>6878.29</v>
          </cell>
          <cell r="OW10">
            <v>6594.58</v>
          </cell>
          <cell r="OX10">
            <v>6795.74</v>
          </cell>
          <cell r="OY10">
            <v>7327.4</v>
          </cell>
          <cell r="OZ10">
            <v>7371.39</v>
          </cell>
          <cell r="PA10">
            <v>8147</v>
          </cell>
          <cell r="PB10">
            <v>8687.0499999999993</v>
          </cell>
          <cell r="PC10">
            <v>8739.5499999999993</v>
          </cell>
          <cell r="PD10">
            <v>8984.16</v>
          </cell>
          <cell r="PE10">
            <v>9067.9500000000007</v>
          </cell>
          <cell r="PF10">
            <v>9454.02</v>
          </cell>
          <cell r="PG10">
            <v>9783.89</v>
          </cell>
          <cell r="PH10">
            <v>9581.35</v>
          </cell>
          <cell r="PI10">
            <v>10138.98</v>
          </cell>
          <cell r="PJ10">
            <v>10244.870000000001</v>
          </cell>
          <cell r="PK10">
            <v>9887.5</v>
          </cell>
          <cell r="PL10">
            <v>9564.36</v>
          </cell>
          <cell r="PM10">
            <v>9868.59</v>
          </cell>
          <cell r="PN10">
            <v>9802.5400000000009</v>
          </cell>
          <cell r="PO10">
            <v>10120.91</v>
          </cell>
          <cell r="PP10">
            <v>9505.16</v>
          </cell>
          <cell r="PQ10">
            <v>9480.5499999999993</v>
          </cell>
          <cell r="PR10">
            <v>9636.67</v>
          </cell>
          <cell r="PS10">
            <v>9546.85</v>
          </cell>
          <cell r="PT10">
            <v>9602.7800000000007</v>
          </cell>
          <cell r="PU10">
            <v>9054.56</v>
          </cell>
          <cell r="PV10">
            <v>8332.74</v>
          </cell>
          <cell r="PW10">
            <v>9239.92</v>
          </cell>
          <cell r="PX10">
            <v>9435.77</v>
          </cell>
          <cell r="PY10">
            <v>9757.09</v>
          </cell>
          <cell r="PZ10">
            <v>10038.73</v>
          </cell>
          <cell r="QA10">
            <v>10561.53</v>
          </cell>
          <cell r="QB10">
            <v>10806.58</v>
          </cell>
          <cell r="QC10">
            <v>10677.17</v>
          </cell>
          <cell r="QD10">
            <v>10838.16</v>
          </cell>
          <cell r="QE10">
            <v>10234.36</v>
          </cell>
          <cell r="QF10">
            <v>10094.85</v>
          </cell>
          <cell r="QG10">
            <v>10670.2</v>
          </cell>
          <cell r="QH10">
            <v>11163.37</v>
          </cell>
          <cell r="QI10">
            <v>11598.65</v>
          </cell>
          <cell r="QJ10">
            <v>11922.34</v>
          </cell>
          <cell r="QK10">
            <v>12126.76</v>
          </cell>
          <cell r="QL10">
            <v>12132.6</v>
          </cell>
          <cell r="QM10">
            <v>12837.04</v>
          </cell>
          <cell r="QN10">
            <v>12707.41</v>
          </cell>
          <cell r="QO10">
            <v>12577.95</v>
          </cell>
          <cell r="QP10">
            <v>13394.75</v>
          </cell>
          <cell r="QQ10">
            <v>13403.72</v>
          </cell>
          <cell r="QR10">
            <v>13896.02</v>
          </cell>
          <cell r="QS10">
            <v>14203.09</v>
          </cell>
          <cell r="QT10">
            <v>13585.49</v>
          </cell>
          <cell r="QU10">
            <v>13090.98</v>
          </cell>
          <cell r="QV10">
            <v>13950.42</v>
          </cell>
          <cell r="QW10">
            <v>13705.62</v>
          </cell>
          <cell r="QX10">
            <v>13503.29</v>
          </cell>
          <cell r="QY10">
            <v>14257.02</v>
          </cell>
          <cell r="QZ10">
            <v>14782.95</v>
          </cell>
          <cell r="RA10">
            <v>13496.26</v>
          </cell>
          <cell r="RB10">
            <v>12969.63</v>
          </cell>
          <cell r="RC10">
            <v>13503.06</v>
          </cell>
          <cell r="RD10">
            <v>13599.13</v>
          </cell>
          <cell r="RE10">
            <v>13357.8</v>
          </cell>
          <cell r="RF10">
            <v>13303.2</v>
          </cell>
          <cell r="RG10">
            <v>14364.59</v>
          </cell>
          <cell r="RH10">
            <v>14366.33</v>
          </cell>
          <cell r="RI10">
            <v>14591.01</v>
          </cell>
          <cell r="RJ10">
            <v>14398.8</v>
          </cell>
          <cell r="RK10">
            <v>13522.1</v>
          </cell>
          <cell r="RL10">
            <v>13449.3</v>
          </cell>
          <cell r="RM10">
            <v>13997.16</v>
          </cell>
          <cell r="RN10">
            <v>14539.09</v>
          </cell>
          <cell r="RO10">
            <v>14729.77</v>
          </cell>
          <cell r="RP10">
            <v>14819.29</v>
          </cell>
          <cell r="RQ10">
            <v>14804.57</v>
          </cell>
          <cell r="RR10">
            <v>13875.34</v>
          </cell>
          <cell r="RS10">
            <v>10540.43</v>
          </cell>
          <cell r="RT10">
            <v>12072.43</v>
          </cell>
          <cell r="RU10">
            <v>11793.53</v>
          </cell>
          <cell r="RV10">
            <v>12783.45</v>
          </cell>
          <cell r="RW10">
            <v>13654.79</v>
          </cell>
          <cell r="RX10">
            <v>14179.34</v>
          </cell>
          <cell r="RY10">
            <v>14139.78</v>
          </cell>
          <cell r="RZ10">
            <v>14521.56</v>
          </cell>
          <cell r="SA10">
            <v>16255.62</v>
          </cell>
          <cell r="SB10">
            <v>17470.79</v>
          </cell>
          <cell r="SC10">
            <v>17147.27</v>
          </cell>
          <cell r="SD10">
            <v>18504.86</v>
          </cell>
          <cell r="SE10">
            <v>18717.240000000002</v>
          </cell>
          <cell r="SF10">
            <v>18802.03</v>
          </cell>
          <cell r="SG10">
            <v>20138.099999999999</v>
          </cell>
          <cell r="SH10">
            <v>20552.2</v>
          </cell>
          <cell r="SI10">
            <v>20876.599999999999</v>
          </cell>
          <cell r="SJ10">
            <v>22253.61</v>
          </cell>
          <cell r="SK10">
            <v>23029.08</v>
          </cell>
          <cell r="SL10">
            <v>23100.97</v>
          </cell>
          <cell r="SM10">
            <v>22447.74</v>
          </cell>
          <cell r="SN10">
            <v>22990.880000000001</v>
          </cell>
          <cell r="SO10">
            <v>22881.58</v>
          </cell>
          <cell r="SP10">
            <v>21978.65</v>
          </cell>
          <cell r="SQ10">
            <v>22889.14</v>
          </cell>
          <cell r="SR10">
            <v>22726.01</v>
          </cell>
          <cell r="SS10">
            <v>21765.82</v>
          </cell>
          <cell r="ST10">
            <v>20667.27</v>
          </cell>
          <cell r="SU10">
            <v>22678.29</v>
          </cell>
          <cell r="SV10">
            <v>23740.37</v>
          </cell>
          <cell r="SW10">
            <v>22979.45</v>
          </cell>
          <cell r="SX10">
            <v>23919.759999999998</v>
          </cell>
          <cell r="SY10">
            <v>24738.49</v>
          </cell>
          <cell r="SZ10">
            <v>23967.119999999999</v>
          </cell>
          <cell r="TA10">
            <v>23175.05</v>
          </cell>
          <cell r="TB10">
            <v>22546.35</v>
          </cell>
          <cell r="TC10">
            <v>22609.54</v>
          </cell>
          <cell r="TD10">
            <v>23643.94</v>
          </cell>
          <cell r="TE10">
            <v>24538.09</v>
          </cell>
          <cell r="TF10">
            <v>25605.81</v>
          </cell>
          <cell r="TG10">
            <v>26612.52</v>
          </cell>
          <cell r="TH10">
            <v>26451.77</v>
          </cell>
          <cell r="TI10">
            <v>27031.74</v>
          </cell>
          <cell r="TJ10">
            <v>26281.759999999998</v>
          </cell>
          <cell r="TK10">
            <v>28161.16</v>
          </cell>
          <cell r="TL10">
            <v>30417.8</v>
          </cell>
          <cell r="TM10">
            <v>31011.17</v>
          </cell>
          <cell r="TN10">
            <v>31499.31</v>
          </cell>
          <cell r="TO10">
            <v>31499.32</v>
          </cell>
          <cell r="TP10">
            <v>32919.57</v>
          </cell>
          <cell r="TQ10">
            <v>33073.629999999997</v>
          </cell>
          <cell r="TR10">
            <v>35506.97</v>
          </cell>
          <cell r="TS10">
            <v>37066.080000000002</v>
          </cell>
          <cell r="TT10">
            <v>37449.919999999998</v>
          </cell>
          <cell r="TU10">
            <v>38261.39</v>
          </cell>
          <cell r="TV10">
            <v>35830.980000000003</v>
          </cell>
          <cell r="TW10">
            <v>35847.4</v>
          </cell>
          <cell r="TX10">
            <v>35357.9</v>
          </cell>
          <cell r="TY10">
            <v>34130.93</v>
          </cell>
          <cell r="TZ10">
            <v>31473.37</v>
          </cell>
          <cell r="UA10">
            <v>33787.56</v>
          </cell>
          <cell r="UB10">
            <v>34886.080000000002</v>
          </cell>
          <cell r="UC10">
            <v>36160.26</v>
          </cell>
          <cell r="UD10">
            <v>37522.379999999997</v>
          </cell>
          <cell r="UE10">
            <v>36461.71</v>
          </cell>
          <cell r="UF10">
            <v>35799.379999999997</v>
          </cell>
          <cell r="UG10">
            <v>36248.22</v>
          </cell>
          <cell r="UH10">
            <v>37822.449999999997</v>
          </cell>
          <cell r="UI10">
            <v>38199.35</v>
          </cell>
          <cell r="UJ10">
            <v>38101.06</v>
          </cell>
        </row>
        <row r="11">
          <cell r="NA11">
            <v>7201.8500979999999</v>
          </cell>
          <cell r="NB11">
            <v>7167.25</v>
          </cell>
          <cell r="NC11">
            <v>7704.8999020000001</v>
          </cell>
          <cell r="ND11">
            <v>8061.1000979999999</v>
          </cell>
          <cell r="NE11">
            <v>7755.9501950000003</v>
          </cell>
          <cell r="NF11">
            <v>8130.8500979999999</v>
          </cell>
          <cell r="NG11">
            <v>8415.2998050000006</v>
          </cell>
          <cell r="NH11">
            <v>8679.8496090000008</v>
          </cell>
          <cell r="NI11">
            <v>9164.25</v>
          </cell>
          <cell r="NJ11">
            <v>9360.7001949999994</v>
          </cell>
          <cell r="NK11">
            <v>8907.5</v>
          </cell>
          <cell r="NL11">
            <v>8857.2001949999994</v>
          </cell>
          <cell r="NM11">
            <v>7922.5</v>
          </cell>
          <cell r="NN11">
            <v>7370.1000979999999</v>
          </cell>
          <cell r="NO11">
            <v>8040.1499020000001</v>
          </cell>
          <cell r="NP11">
            <v>8200.9501949999994</v>
          </cell>
          <cell r="NQ11">
            <v>8064.7998049999997</v>
          </cell>
          <cell r="NR11">
            <v>7971.5</v>
          </cell>
          <cell r="NS11">
            <v>8017.3500979999999</v>
          </cell>
          <cell r="NT11">
            <v>7294.75</v>
          </cell>
          <cell r="NU11">
            <v>7094</v>
          </cell>
          <cell r="NV11">
            <v>7267.1499020000001</v>
          </cell>
          <cell r="NW11">
            <v>6641.0498049999997</v>
          </cell>
          <cell r="NX11">
            <v>6111.8500979999999</v>
          </cell>
          <cell r="NY11">
            <v>7100.5498049999997</v>
          </cell>
          <cell r="NZ11">
            <v>7705.6000979999999</v>
          </cell>
          <cell r="OA11">
            <v>7711.3999020000001</v>
          </cell>
          <cell r="OB11">
            <v>7471.0498049999997</v>
          </cell>
          <cell r="OC11">
            <v>6898.3999020000001</v>
          </cell>
          <cell r="OD11">
            <v>7351.7998049999997</v>
          </cell>
          <cell r="OE11">
            <v>7168.5</v>
          </cell>
          <cell r="OF11">
            <v>7065.8500979999999</v>
          </cell>
          <cell r="OG11">
            <v>7840.5498049999997</v>
          </cell>
          <cell r="OH11">
            <v>7763.0498049999997</v>
          </cell>
          <cell r="OI11">
            <v>8139.7998049999997</v>
          </cell>
          <cell r="OJ11">
            <v>8505.0996090000008</v>
          </cell>
          <cell r="OK11">
            <v>8363.7001949999994</v>
          </cell>
          <cell r="OL11">
            <v>7540.3500979999999</v>
          </cell>
          <cell r="OM11">
            <v>7401.6000979999999</v>
          </cell>
          <cell r="ON11">
            <v>7818.6000979999999</v>
          </cell>
          <cell r="OO11">
            <v>7821.7998049999997</v>
          </cell>
          <cell r="OP11">
            <v>7342.3999020000001</v>
          </cell>
          <cell r="OQ11">
            <v>6872.9501950000003</v>
          </cell>
          <cell r="OR11">
            <v>6589.7998049999997</v>
          </cell>
          <cell r="OS11">
            <v>6997.9501950000003</v>
          </cell>
          <cell r="OT11">
            <v>7534.7998049999997</v>
          </cell>
          <cell r="OU11">
            <v>7682.3999020000001</v>
          </cell>
          <cell r="OV11">
            <v>8071.2998049999997</v>
          </cell>
          <cell r="OW11">
            <v>7540</v>
          </cell>
          <cell r="OX11">
            <v>7805.25</v>
          </cell>
          <cell r="OY11">
            <v>8612.4501949999994</v>
          </cell>
          <cell r="OZ11">
            <v>8783.6503909999992</v>
          </cell>
          <cell r="PA11">
            <v>10141.04981</v>
          </cell>
          <cell r="PB11">
            <v>11096.900390000001</v>
          </cell>
          <cell r="PC11">
            <v>10838.200199999999</v>
          </cell>
          <cell r="PD11">
            <v>11114.04981</v>
          </cell>
          <cell r="PE11">
            <v>11418.29981</v>
          </cell>
          <cell r="PF11">
            <v>11841.099609999999</v>
          </cell>
          <cell r="PG11">
            <v>12389.25</v>
          </cell>
          <cell r="PH11">
            <v>12583.849609999999</v>
          </cell>
          <cell r="PI11">
            <v>13124.099609999999</v>
          </cell>
          <cell r="PJ11">
            <v>13113.29981</v>
          </cell>
          <cell r="PK11">
            <v>13001.25</v>
          </cell>
          <cell r="PL11">
            <v>12689.599609999999</v>
          </cell>
          <cell r="PM11">
            <v>13180.75</v>
          </cell>
          <cell r="PN11">
            <v>13009.650390000001</v>
          </cell>
          <cell r="PO11">
            <v>13728.650390000001</v>
          </cell>
          <cell r="PP11">
            <v>13059.099609999999</v>
          </cell>
          <cell r="PQ11">
            <v>12984.5</v>
          </cell>
          <cell r="PR11">
            <v>13238.5</v>
          </cell>
          <cell r="PS11">
            <v>13248.700199999999</v>
          </cell>
          <cell r="PT11">
            <v>13396.700199999999</v>
          </cell>
          <cell r="PU11">
            <v>12469.099609999999</v>
          </cell>
          <cell r="PV11">
            <v>11558.700199999999</v>
          </cell>
          <cell r="PW11">
            <v>12752.599609999999</v>
          </cell>
          <cell r="PX11">
            <v>13195.29981</v>
          </cell>
          <cell r="PY11">
            <v>13292.650390000001</v>
          </cell>
          <cell r="PZ11">
            <v>13816.450199999999</v>
          </cell>
          <cell r="QA11">
            <v>14772.75</v>
          </cell>
          <cell r="QB11">
            <v>15370.849609999999</v>
          </cell>
          <cell r="QC11">
            <v>15413.099609999999</v>
          </cell>
          <cell r="QD11">
            <v>15841.349609999999</v>
          </cell>
          <cell r="QE11">
            <v>14907.099609999999</v>
          </cell>
          <cell r="QF11">
            <v>14351.450199999999</v>
          </cell>
          <cell r="QG11">
            <v>15413.700199999999</v>
          </cell>
          <cell r="QH11">
            <v>16480.5</v>
          </cell>
          <cell r="QI11">
            <v>17197.150389999999</v>
          </cell>
          <cell r="QJ11">
            <v>18086.449219999999</v>
          </cell>
          <cell r="QK11">
            <v>17509.900389999999</v>
          </cell>
          <cell r="QL11">
            <v>17729.75</v>
          </cell>
          <cell r="QM11">
            <v>18514.599610000001</v>
          </cell>
          <cell r="QN11">
            <v>18277.449219999999</v>
          </cell>
          <cell r="QO11">
            <v>18107.949219999999</v>
          </cell>
          <cell r="QP11">
            <v>19578.400389999999</v>
          </cell>
          <cell r="QQ11">
            <v>19895.150389999999</v>
          </cell>
          <cell r="QR11">
            <v>21133.5</v>
          </cell>
          <cell r="QS11">
            <v>20785.199219999999</v>
          </cell>
          <cell r="QT11">
            <v>19664.900389999999</v>
          </cell>
          <cell r="QU11">
            <v>18757</v>
          </cell>
          <cell r="QV11">
            <v>20290.300780000001</v>
          </cell>
          <cell r="QW11">
            <v>18903.300780000001</v>
          </cell>
          <cell r="QX11">
            <v>18181.300780000001</v>
          </cell>
          <cell r="QY11">
            <v>18876.900389999999</v>
          </cell>
          <cell r="QZ11">
            <v>19920.449219999999</v>
          </cell>
          <cell r="RA11">
            <v>17154.349610000001</v>
          </cell>
          <cell r="RB11">
            <v>17189.150389999999</v>
          </cell>
          <cell r="RC11">
            <v>17503.599610000001</v>
          </cell>
          <cell r="RD11">
            <v>17875.5</v>
          </cell>
          <cell r="RE11">
            <v>16904.75</v>
          </cell>
          <cell r="RF11">
            <v>16721.099610000001</v>
          </cell>
          <cell r="RG11">
            <v>18083.449219999999</v>
          </cell>
          <cell r="RH11">
            <v>17566.400389999999</v>
          </cell>
          <cell r="RI11">
            <v>17959.050780000001</v>
          </cell>
          <cell r="RJ11">
            <v>17654.099610000001</v>
          </cell>
          <cell r="RK11">
            <v>15921.200199999999</v>
          </cell>
          <cell r="RL11">
            <v>15652.200199999999</v>
          </cell>
          <cell r="RM11">
            <v>16026</v>
          </cell>
          <cell r="RN11">
            <v>16818.900389999999</v>
          </cell>
          <cell r="RO11">
            <v>17222.150389999999</v>
          </cell>
          <cell r="RP11">
            <v>17102.5</v>
          </cell>
          <cell r="RQ11">
            <v>18010.199219999999</v>
          </cell>
          <cell r="RR11">
            <v>16786.349610000001</v>
          </cell>
          <cell r="RS11">
            <v>11703.75</v>
          </cell>
          <cell r="RT11">
            <v>13502</v>
          </cell>
          <cell r="RU11">
            <v>13273</v>
          </cell>
          <cell r="RV11">
            <v>14704</v>
          </cell>
          <cell r="RW11">
            <v>15471.29981</v>
          </cell>
          <cell r="RX11">
            <v>16682.650389999999</v>
          </cell>
          <cell r="RY11">
            <v>16983.050780000001</v>
          </cell>
          <cell r="RZ11">
            <v>17066.5</v>
          </cell>
          <cell r="SA11">
            <v>19715.099610000001</v>
          </cell>
          <cell r="SB11">
            <v>20842.5</v>
          </cell>
          <cell r="SC11">
            <v>20909.849610000001</v>
          </cell>
          <cell r="SD11">
            <v>23268.5</v>
          </cell>
          <cell r="SE11">
            <v>23693.150389999999</v>
          </cell>
          <cell r="SF11">
            <v>24195.900389999999</v>
          </cell>
          <cell r="SG11">
            <v>25775.449219999999</v>
          </cell>
          <cell r="SH11">
            <v>26970.75</v>
          </cell>
          <cell r="SI11">
            <v>27815.25</v>
          </cell>
          <cell r="SJ11">
            <v>28417.25</v>
          </cell>
          <cell r="SK11">
            <v>30384</v>
          </cell>
          <cell r="SL11">
            <v>30469.550780000001</v>
          </cell>
          <cell r="SM11">
            <v>29650.650389999999</v>
          </cell>
          <cell r="SN11">
            <v>30442.900389999999</v>
          </cell>
          <cell r="SO11">
            <v>30273.949219999999</v>
          </cell>
          <cell r="SP11">
            <v>28223.449219999999</v>
          </cell>
          <cell r="SQ11">
            <v>29692.300780000001</v>
          </cell>
          <cell r="SR11">
            <v>29880.349610000001</v>
          </cell>
          <cell r="SS11">
            <v>28288.349610000001</v>
          </cell>
          <cell r="ST11">
            <v>26452.75</v>
          </cell>
          <cell r="SU11">
            <v>29634.25</v>
          </cell>
          <cell r="SV11">
            <v>31481.699219999999</v>
          </cell>
          <cell r="SW11">
            <v>30668.300780000001</v>
          </cell>
          <cell r="SX11">
            <v>31432.300780000001</v>
          </cell>
          <cell r="SY11">
            <v>32037.900389999999</v>
          </cell>
          <cell r="SZ11">
            <v>31509.099610000001</v>
          </cell>
          <cell r="TA11">
            <v>30676.449219999999</v>
          </cell>
          <cell r="TB11">
            <v>30117.300780000001</v>
          </cell>
          <cell r="TC11">
            <v>30035.150389999999</v>
          </cell>
          <cell r="TD11">
            <v>31794.75</v>
          </cell>
          <cell r="TE11">
            <v>33761.300779999998</v>
          </cell>
          <cell r="TF11">
            <v>35754.351560000003</v>
          </cell>
          <cell r="TG11">
            <v>37721.35</v>
          </cell>
          <cell r="TH11">
            <v>39118.65</v>
          </cell>
          <cell r="TI11">
            <v>40537.050000000003</v>
          </cell>
          <cell r="TJ11">
            <v>38876.949999999997</v>
          </cell>
          <cell r="TK11">
            <v>42908.9</v>
          </cell>
          <cell r="TL11">
            <v>46181.65</v>
          </cell>
          <cell r="TM11">
            <v>48568.6</v>
          </cell>
          <cell r="TN11">
            <v>48335.7</v>
          </cell>
          <cell r="TO11">
            <v>48075.75</v>
          </cell>
          <cell r="TP11">
            <v>50868.2</v>
          </cell>
          <cell r="TQ11">
            <v>51705.7</v>
          </cell>
          <cell r="TR11">
            <v>55736.9</v>
          </cell>
          <cell r="TS11">
            <v>58990.9</v>
          </cell>
          <cell r="TT11">
            <v>59286.65</v>
          </cell>
          <cell r="TU11">
            <v>60153.8</v>
          </cell>
          <cell r="TV11">
            <v>56112.85</v>
          </cell>
          <cell r="TW11">
            <v>56392.65</v>
          </cell>
          <cell r="TX11">
            <v>57199.45</v>
          </cell>
          <cell r="TY11">
            <v>53712.2</v>
          </cell>
          <cell r="TZ11">
            <v>47915.199999999997</v>
          </cell>
          <cell r="UA11">
            <v>51672.25</v>
          </cell>
          <cell r="UB11">
            <v>54124.9</v>
          </cell>
          <cell r="UC11">
            <v>57420</v>
          </cell>
          <cell r="UD11">
            <v>59741.2</v>
          </cell>
          <cell r="UE11">
            <v>57400.55</v>
          </cell>
          <cell r="UF11">
            <v>55727.4</v>
          </cell>
          <cell r="UG11">
            <v>56529.3</v>
          </cell>
          <cell r="UH11">
            <v>59825.9</v>
          </cell>
          <cell r="UI11">
            <v>61043.25</v>
          </cell>
          <cell r="UJ11">
            <v>60484.5</v>
          </cell>
        </row>
        <row r="12">
          <cell r="IK12">
            <v>1228.5</v>
          </cell>
          <cell r="IL12">
            <v>1314.8</v>
          </cell>
          <cell r="IM12">
            <v>1214.4000000000001</v>
          </cell>
          <cell r="IN12">
            <v>1116.3</v>
          </cell>
          <cell r="IO12">
            <v>1073.45</v>
          </cell>
          <cell r="IP12">
            <v>1141.4000000000001</v>
          </cell>
          <cell r="IQ12">
            <v>1029.05</v>
          </cell>
          <cell r="IR12">
            <v>1054.95</v>
          </cell>
          <cell r="IS12">
            <v>955.8</v>
          </cell>
          <cell r="IT12">
            <v>871.1</v>
          </cell>
          <cell r="IU12">
            <v>937.5</v>
          </cell>
          <cell r="IV12">
            <v>937.3</v>
          </cell>
          <cell r="IW12">
            <v>1023.7</v>
          </cell>
          <cell r="IX12">
            <v>1003.75</v>
          </cell>
          <cell r="IY12">
            <v>853.2</v>
          </cell>
          <cell r="IZ12">
            <v>814.5</v>
          </cell>
          <cell r="JA12">
            <v>861.75</v>
          </cell>
          <cell r="JB12">
            <v>816.45</v>
          </cell>
          <cell r="JC12">
            <v>788.45</v>
          </cell>
          <cell r="JD12">
            <v>774.55</v>
          </cell>
          <cell r="JE12">
            <v>661.6</v>
          </cell>
          <cell r="JF12">
            <v>702.05</v>
          </cell>
          <cell r="JG12">
            <v>770.65</v>
          </cell>
          <cell r="JH12">
            <v>743.5</v>
          </cell>
          <cell r="JI12">
            <v>774.3</v>
          </cell>
          <cell r="JJ12">
            <v>811.9</v>
          </cell>
          <cell r="JK12">
            <v>802.05</v>
          </cell>
          <cell r="JL12">
            <v>767.2</v>
          </cell>
          <cell r="JM12">
            <v>727.35</v>
          </cell>
          <cell r="JN12">
            <v>750.3</v>
          </cell>
          <cell r="JO12">
            <v>682.4</v>
          </cell>
          <cell r="JP12">
            <v>721.55</v>
          </cell>
          <cell r="JQ12">
            <v>689.8</v>
          </cell>
          <cell r="JR12">
            <v>681.25</v>
          </cell>
          <cell r="JS12">
            <v>754</v>
          </cell>
          <cell r="JT12">
            <v>788.4</v>
          </cell>
          <cell r="JU12">
            <v>755.1</v>
          </cell>
          <cell r="JV12">
            <v>772.95</v>
          </cell>
          <cell r="JW12">
            <v>712.8</v>
          </cell>
          <cell r="JX12">
            <v>683.25</v>
          </cell>
          <cell r="JY12">
            <v>741.45</v>
          </cell>
          <cell r="JZ12">
            <v>846.95</v>
          </cell>
          <cell r="KA12">
            <v>890.9</v>
          </cell>
          <cell r="KB12">
            <v>1024.95</v>
          </cell>
          <cell r="KC12">
            <v>1071.4000000000001</v>
          </cell>
          <cell r="KD12">
            <v>1190.4000000000001</v>
          </cell>
          <cell r="KE12">
            <v>1219.6500000000001</v>
          </cell>
          <cell r="KF12">
            <v>1429.3</v>
          </cell>
          <cell r="KG12">
            <v>1384</v>
          </cell>
          <cell r="KH12">
            <v>1378.55</v>
          </cell>
          <cell r="KI12">
            <v>1394.1</v>
          </cell>
          <cell r="KJ12">
            <v>1401.35</v>
          </cell>
          <cell r="KK12">
            <v>1131.55</v>
          </cell>
          <cell r="KL12">
            <v>1131.9000000000001</v>
          </cell>
          <cell r="KM12">
            <v>1244.1500000000001</v>
          </cell>
          <cell r="KN12">
            <v>1219.3</v>
          </cell>
          <cell r="KO12">
            <v>1314.55</v>
          </cell>
          <cell r="KP12">
            <v>1359</v>
          </cell>
          <cell r="KQ12">
            <v>1515</v>
          </cell>
          <cell r="KR12">
            <v>1648.15</v>
          </cell>
          <cell r="KS12">
            <v>1630.75</v>
          </cell>
          <cell r="KT12">
            <v>1666.95</v>
          </cell>
          <cell r="KU12">
            <v>1610.4</v>
          </cell>
          <cell r="KV12">
            <v>1508.15</v>
          </cell>
          <cell r="KW12">
            <v>1659</v>
          </cell>
          <cell r="KX12">
            <v>1765.95</v>
          </cell>
          <cell r="KY12">
            <v>1841</v>
          </cell>
          <cell r="KZ12">
            <v>1876.6</v>
          </cell>
          <cell r="LA12">
            <v>2049.0500000000002</v>
          </cell>
          <cell r="LB12">
            <v>1822.35</v>
          </cell>
          <cell r="LC12">
            <v>1999.55</v>
          </cell>
          <cell r="LD12">
            <v>2179.85</v>
          </cell>
          <cell r="LE12">
            <v>2355.9</v>
          </cell>
          <cell r="LF12">
            <v>2396.9499999999998</v>
          </cell>
          <cell r="LG12">
            <v>2642.7</v>
          </cell>
          <cell r="LH12">
            <v>2740.9</v>
          </cell>
          <cell r="LI12">
            <v>2296.35</v>
          </cell>
          <cell r="LJ12">
            <v>2354.1</v>
          </cell>
          <cell r="LK12">
            <v>2341.35</v>
          </cell>
          <cell r="LL12">
            <v>2542.85</v>
          </cell>
          <cell r="LM12">
            <v>2704.55</v>
          </cell>
          <cell r="LN12">
            <v>2880.8</v>
          </cell>
          <cell r="LO12">
            <v>3062.25</v>
          </cell>
          <cell r="LP12">
            <v>3104.15</v>
          </cell>
          <cell r="LQ12">
            <v>3203.2</v>
          </cell>
          <cell r="LR12">
            <v>2932.3</v>
          </cell>
          <cell r="LS12">
            <v>3041.15</v>
          </cell>
          <cell r="LT12">
            <v>3453.3</v>
          </cell>
          <cell r="LU12">
            <v>3662.75</v>
          </cell>
          <cell r="LV12">
            <v>3672.3</v>
          </cell>
          <cell r="LW12">
            <v>3885.15</v>
          </cell>
          <cell r="LX12">
            <v>3776.15</v>
          </cell>
          <cell r="LY12">
            <v>4379.6499999999996</v>
          </cell>
          <cell r="LZ12">
            <v>5199.1499999999996</v>
          </cell>
          <cell r="MA12">
            <v>5032</v>
          </cell>
          <cell r="MB12">
            <v>5343.7</v>
          </cell>
          <cell r="MC12">
            <v>4519.2</v>
          </cell>
          <cell r="MD12">
            <v>4528.25</v>
          </cell>
          <cell r="ME12">
            <v>4105.8500000000004</v>
          </cell>
          <cell r="MF12">
            <v>4411</v>
          </cell>
          <cell r="MG12">
            <v>3970.55</v>
          </cell>
          <cell r="MH12">
            <v>3258.55</v>
          </cell>
          <cell r="MI12">
            <v>3528.45</v>
          </cell>
          <cell r="MJ12">
            <v>3448.35</v>
          </cell>
          <cell r="MK12">
            <v>2924.45</v>
          </cell>
          <cell r="ML12">
            <v>2024</v>
          </cell>
          <cell r="MM12">
            <v>1905.3</v>
          </cell>
          <cell r="MN12">
            <v>2132.6999999999998</v>
          </cell>
          <cell r="MO12">
            <v>2033.45</v>
          </cell>
          <cell r="MP12">
            <v>1884.25</v>
          </cell>
          <cell r="MQ12">
            <v>2058.3000000000002</v>
          </cell>
          <cell r="MR12">
            <v>2401.85</v>
          </cell>
          <cell r="MS12">
            <v>3261.9</v>
          </cell>
          <cell r="MT12">
            <v>3098.55</v>
          </cell>
          <cell r="MU12">
            <v>3333.7</v>
          </cell>
          <cell r="MV12">
            <v>3311.7</v>
          </cell>
          <cell r="MW12">
            <v>3661.95</v>
          </cell>
          <cell r="MX12">
            <v>3466.75</v>
          </cell>
          <cell r="MY12">
            <v>3753.2</v>
          </cell>
          <cell r="MZ12">
            <v>3865.75</v>
          </cell>
          <cell r="NA12">
            <v>3655.45</v>
          </cell>
          <cell r="NB12">
            <v>3696.4</v>
          </cell>
          <cell r="NC12">
            <v>4046.75</v>
          </cell>
          <cell r="ND12">
            <v>4117.8</v>
          </cell>
          <cell r="NE12">
            <v>3785.3</v>
          </cell>
          <cell r="NF12">
            <v>3953.35</v>
          </cell>
          <cell r="NG12">
            <v>3996.6</v>
          </cell>
          <cell r="NH12">
            <v>3978.85</v>
          </cell>
          <cell r="NI12">
            <v>4649.75</v>
          </cell>
          <cell r="NJ12">
            <v>4685.05</v>
          </cell>
          <cell r="NK12">
            <v>4412.3</v>
          </cell>
          <cell r="NL12">
            <v>4746.8500000000004</v>
          </cell>
          <cell r="NM12">
            <v>4154.2</v>
          </cell>
          <cell r="NN12">
            <v>4086.95</v>
          </cell>
          <cell r="NO12">
            <v>4535.7</v>
          </cell>
          <cell r="NP12">
            <v>4497.3999999999996</v>
          </cell>
          <cell r="NQ12">
            <v>4276.7</v>
          </cell>
          <cell r="NR12">
            <v>4378.1000000000004</v>
          </cell>
          <cell r="NS12">
            <v>4299.3</v>
          </cell>
          <cell r="NT12">
            <v>3758.95</v>
          </cell>
          <cell r="NU12">
            <v>3497.4</v>
          </cell>
          <cell r="NV12">
            <v>3789.65</v>
          </cell>
          <cell r="NW12">
            <v>3202.35</v>
          </cell>
          <cell r="NX12">
            <v>3005.75</v>
          </cell>
          <cell r="NY12">
            <v>3649.55</v>
          </cell>
          <cell r="NZ12">
            <v>3807.5</v>
          </cell>
          <cell r="OA12">
            <v>3607.4</v>
          </cell>
          <cell r="OB12">
            <v>3457.25</v>
          </cell>
          <cell r="OC12">
            <v>3049.95</v>
          </cell>
          <cell r="OD12">
            <v>3269.3</v>
          </cell>
          <cell r="OE12">
            <v>3260.35</v>
          </cell>
          <cell r="OF12">
            <v>3274.2</v>
          </cell>
          <cell r="OG12">
            <v>3755.05</v>
          </cell>
          <cell r="OH12">
            <v>3615.6</v>
          </cell>
          <cell r="OI12">
            <v>3742.55</v>
          </cell>
          <cell r="OJ12">
            <v>3741.4</v>
          </cell>
          <cell r="OK12">
            <v>3928</v>
          </cell>
          <cell r="OL12">
            <v>3627.5</v>
          </cell>
          <cell r="OM12">
            <v>3624.45</v>
          </cell>
          <cell r="ON12">
            <v>3789.84</v>
          </cell>
          <cell r="OO12">
            <v>3671.29</v>
          </cell>
          <cell r="OP12">
            <v>3390.85</v>
          </cell>
          <cell r="OQ12">
            <v>3255.5</v>
          </cell>
          <cell r="OR12">
            <v>2847.92</v>
          </cell>
          <cell r="OS12">
            <v>3165.62</v>
          </cell>
          <cell r="OT12">
            <v>3554.23</v>
          </cell>
          <cell r="OU12">
            <v>3429.79</v>
          </cell>
          <cell r="OV12">
            <v>3528.97</v>
          </cell>
          <cell r="OW12">
            <v>3377.28</v>
          </cell>
          <cell r="OX12">
            <v>3503.93</v>
          </cell>
          <cell r="OY12">
            <v>3865.25</v>
          </cell>
          <cell r="OZ12">
            <v>3845.54</v>
          </cell>
          <cell r="PA12">
            <v>4243.66</v>
          </cell>
          <cell r="PB12">
            <v>4388.7299999999996</v>
          </cell>
          <cell r="PC12">
            <v>4440.84</v>
          </cell>
          <cell r="PD12">
            <v>4557.59</v>
          </cell>
          <cell r="PE12">
            <v>4479.22</v>
          </cell>
          <cell r="PF12">
            <v>4695.8599999999997</v>
          </cell>
          <cell r="PG12">
            <v>4801.7700000000004</v>
          </cell>
          <cell r="PH12">
            <v>4531.6400000000003</v>
          </cell>
          <cell r="PI12">
            <v>4942.37</v>
          </cell>
          <cell r="PJ12">
            <v>4991.83</v>
          </cell>
          <cell r="PK12">
            <v>4700.58</v>
          </cell>
          <cell r="PL12">
            <v>4458.91</v>
          </cell>
          <cell r="PM12">
            <v>4583.1099999999997</v>
          </cell>
          <cell r="PN12">
            <v>4548.1899999999996</v>
          </cell>
          <cell r="PO12">
            <v>4619.3500000000004</v>
          </cell>
          <cell r="PP12">
            <v>4165.6099999999997</v>
          </cell>
          <cell r="PQ12">
            <v>4189.55</v>
          </cell>
          <cell r="PR12">
            <v>4284.9799999999996</v>
          </cell>
          <cell r="PS12">
            <v>4115.21</v>
          </cell>
          <cell r="PT12">
            <v>4151.34</v>
          </cell>
          <cell r="PU12">
            <v>3861.11</v>
          </cell>
          <cell r="PV12">
            <v>3528.35</v>
          </cell>
          <cell r="PW12">
            <v>4042.27</v>
          </cell>
          <cell r="PX12">
            <v>4089.09</v>
          </cell>
          <cell r="PY12">
            <v>4207.3599999999997</v>
          </cell>
          <cell r="PZ12">
            <v>4247.04</v>
          </cell>
          <cell r="QA12">
            <v>4465.25</v>
          </cell>
          <cell r="QB12">
            <v>4545.17</v>
          </cell>
          <cell r="QC12">
            <v>4476.12</v>
          </cell>
          <cell r="QD12">
            <v>4470.4799999999996</v>
          </cell>
          <cell r="QE12">
            <v>4158.6899999999996</v>
          </cell>
          <cell r="QF12">
            <v>4173.93</v>
          </cell>
          <cell r="QG12">
            <v>4374.55</v>
          </cell>
          <cell r="QH12">
            <v>4610.2700000000004</v>
          </cell>
          <cell r="QI12">
            <v>4902.49</v>
          </cell>
          <cell r="QJ12">
            <v>5011.42</v>
          </cell>
          <cell r="QK12">
            <v>5167.01</v>
          </cell>
          <cell r="QL12">
            <v>5103.84</v>
          </cell>
          <cell r="QM12">
            <v>5442.94</v>
          </cell>
          <cell r="QN12">
            <v>5375.8</v>
          </cell>
          <cell r="QO12">
            <v>5192.5200000000004</v>
          </cell>
          <cell r="QP12">
            <v>5528.97</v>
          </cell>
          <cell r="QQ12">
            <v>5495.51</v>
          </cell>
          <cell r="QR12">
            <v>5716.78</v>
          </cell>
          <cell r="QS12">
            <v>6007.65</v>
          </cell>
          <cell r="QT12">
            <v>5580.94</v>
          </cell>
          <cell r="QU12">
            <v>5373.05</v>
          </cell>
          <cell r="QV12">
            <v>5575.64</v>
          </cell>
          <cell r="QW12">
            <v>5512.65</v>
          </cell>
          <cell r="QX12">
            <v>5418.53</v>
          </cell>
          <cell r="QY12">
            <v>5737.34</v>
          </cell>
          <cell r="QZ12">
            <v>5706.34</v>
          </cell>
          <cell r="RA12">
            <v>5224.72</v>
          </cell>
          <cell r="RB12">
            <v>4867.07</v>
          </cell>
          <cell r="RC12">
            <v>5407.55</v>
          </cell>
          <cell r="RD12">
            <v>5391.21</v>
          </cell>
          <cell r="RE12">
            <v>5276.9</v>
          </cell>
          <cell r="RF12">
            <v>5257.69</v>
          </cell>
          <cell r="RG12">
            <v>5814.05</v>
          </cell>
          <cell r="RH12">
            <v>5852.63</v>
          </cell>
          <cell r="RI12">
            <v>5927.94</v>
          </cell>
          <cell r="RJ12">
            <v>5917.68</v>
          </cell>
          <cell r="RK12">
            <v>5600.63</v>
          </cell>
          <cell r="RL12">
            <v>5348.96</v>
          </cell>
          <cell r="RM12">
            <v>5610.23</v>
          </cell>
          <cell r="RN12">
            <v>5802.36</v>
          </cell>
          <cell r="RO12">
            <v>5823.2</v>
          </cell>
          <cell r="RP12">
            <v>5907.08</v>
          </cell>
          <cell r="RQ12">
            <v>5897.74</v>
          </cell>
          <cell r="RR12">
            <v>5378.33</v>
          </cell>
          <cell r="RS12">
            <v>3937.97</v>
          </cell>
          <cell r="RT12">
            <v>4549.51</v>
          </cell>
          <cell r="RU12">
            <v>4390.0200000000004</v>
          </cell>
          <cell r="RV12">
            <v>4727.8100000000004</v>
          </cell>
          <cell r="RW12">
            <v>5128.75</v>
          </cell>
          <cell r="RX12">
            <v>5360.55</v>
          </cell>
          <cell r="RY12">
            <v>5282.29</v>
          </cell>
          <cell r="RZ12">
            <v>5443.56</v>
          </cell>
          <cell r="SA12">
            <v>6068</v>
          </cell>
          <cell r="SB12">
            <v>6630.4</v>
          </cell>
          <cell r="SC12">
            <v>6475.32</v>
          </cell>
          <cell r="SD12">
            <v>7222.96</v>
          </cell>
          <cell r="SE12">
            <v>6962.21</v>
          </cell>
          <cell r="SF12">
            <v>6844.22</v>
          </cell>
          <cell r="SG12">
            <v>7434.94</v>
          </cell>
          <cell r="SH12">
            <v>7328.81</v>
          </cell>
          <cell r="SI12">
            <v>7339.77</v>
          </cell>
          <cell r="SJ12">
            <v>8131.09</v>
          </cell>
          <cell r="SK12">
            <v>8224.2900000000009</v>
          </cell>
          <cell r="SL12">
            <v>8177.24</v>
          </cell>
          <cell r="SM12">
            <v>7830.33</v>
          </cell>
          <cell r="SN12">
            <v>8089.22</v>
          </cell>
          <cell r="SO12">
            <v>8051.54</v>
          </cell>
          <cell r="SP12">
            <v>7723</v>
          </cell>
          <cell r="SQ12">
            <v>7986.2</v>
          </cell>
          <cell r="SR12">
            <v>7752.29</v>
          </cell>
          <cell r="SS12">
            <v>7401.89</v>
          </cell>
          <cell r="ST12">
            <v>6923.74</v>
          </cell>
          <cell r="SU12">
            <v>7500.92</v>
          </cell>
          <cell r="SV12">
            <v>7744.45</v>
          </cell>
          <cell r="SW12">
            <v>7281.01</v>
          </cell>
          <cell r="SX12">
            <v>7539.76</v>
          </cell>
          <cell r="SY12">
            <v>7981.43</v>
          </cell>
          <cell r="SZ12">
            <v>7583.08</v>
          </cell>
          <cell r="TA12">
            <v>7469.83</v>
          </cell>
          <cell r="TB12">
            <v>7252.92</v>
          </cell>
          <cell r="TC12">
            <v>7319.25</v>
          </cell>
          <cell r="TD12">
            <v>7648.83</v>
          </cell>
          <cell r="TE12">
            <v>7762.62</v>
          </cell>
          <cell r="TF12">
            <v>8104.96</v>
          </cell>
          <cell r="TG12">
            <v>8321.94</v>
          </cell>
          <cell r="TH12">
            <v>8058.64</v>
          </cell>
          <cell r="TI12">
            <v>8194.33</v>
          </cell>
          <cell r="TJ12">
            <v>7940.4</v>
          </cell>
          <cell r="TK12">
            <v>8365.31</v>
          </cell>
          <cell r="TL12">
            <v>9048.9</v>
          </cell>
          <cell r="TM12">
            <v>9065.06</v>
          </cell>
          <cell r="TN12">
            <v>9186.42</v>
          </cell>
          <cell r="TO12">
            <v>9275.83</v>
          </cell>
          <cell r="TP12">
            <v>9387.51</v>
          </cell>
          <cell r="TQ12">
            <v>9341.09</v>
          </cell>
          <cell r="TR12">
            <v>9977.1299999999992</v>
          </cell>
          <cell r="TS12">
            <v>10325.700000000001</v>
          </cell>
          <cell r="TT12">
            <v>10425.780000000001</v>
          </cell>
          <cell r="TU12">
            <v>10672.22</v>
          </cell>
          <cell r="TV12">
            <v>9974.4599999999991</v>
          </cell>
          <cell r="TW12">
            <v>9895.61</v>
          </cell>
          <cell r="TX12">
            <v>9569.6299999999992</v>
          </cell>
          <cell r="TY12">
            <v>9404.31</v>
          </cell>
          <cell r="TZ12">
            <v>8761.01</v>
          </cell>
          <cell r="UA12">
            <v>9534.58</v>
          </cell>
          <cell r="UB12">
            <v>9980.3799999999992</v>
          </cell>
          <cell r="UC12">
            <v>10021.75</v>
          </cell>
          <cell r="UD12">
            <v>10309.76</v>
          </cell>
          <cell r="UE12">
            <v>9797.2099999999991</v>
          </cell>
          <cell r="UF12">
            <v>9593.74</v>
          </cell>
          <cell r="UG12">
            <v>9604.5300000000007</v>
          </cell>
          <cell r="UH12">
            <v>10044.75</v>
          </cell>
          <cell r="UI12">
            <v>10145.700000000001</v>
          </cell>
          <cell r="UJ12">
            <v>10081.049999999999</v>
          </cell>
        </row>
        <row r="13">
          <cell r="SO13">
            <v>10530.3</v>
          </cell>
          <cell r="SP13">
            <v>9555.35</v>
          </cell>
          <cell r="SQ13">
            <v>10045.85</v>
          </cell>
          <cell r="SR13">
            <v>10652.85</v>
          </cell>
          <cell r="SS13">
            <v>9714.75</v>
          </cell>
          <cell r="ST13">
            <v>9226.15</v>
          </cell>
          <cell r="SU13">
            <v>9978.15</v>
          </cell>
          <cell r="SV13">
            <v>10688.2</v>
          </cell>
          <cell r="SW13">
            <v>10670.7</v>
          </cell>
          <cell r="SX13">
            <v>10908.2</v>
          </cell>
          <cell r="SY13">
            <v>11337.15</v>
          </cell>
          <cell r="SZ13">
            <v>11209.15</v>
          </cell>
          <cell r="TA13">
            <v>10862.95</v>
          </cell>
          <cell r="TB13">
            <v>10327.25</v>
          </cell>
          <cell r="TC13">
            <v>10241.549999999999</v>
          </cell>
          <cell r="TD13">
            <v>11222.1</v>
          </cell>
          <cell r="TE13">
            <v>12085</v>
          </cell>
          <cell r="TF13">
            <v>13145.6</v>
          </cell>
          <cell r="TG13">
            <v>14443.85</v>
          </cell>
          <cell r="TH13">
            <v>15890.2</v>
          </cell>
          <cell r="TI13">
            <v>16194</v>
          </cell>
          <cell r="TJ13">
            <v>16175.15</v>
          </cell>
          <cell r="TK13">
            <v>17888.25</v>
          </cell>
          <cell r="TL13">
            <v>18656.75</v>
          </cell>
          <cell r="TM13">
            <v>20486.25</v>
          </cell>
          <cell r="TN13">
            <v>20291.8</v>
          </cell>
          <cell r="TO13">
            <v>18958.849999999999</v>
          </cell>
          <cell r="TP13">
            <v>20966.8</v>
          </cell>
          <cell r="TQ13">
            <v>20648.900000000001</v>
          </cell>
          <cell r="TR13">
            <v>23049.9</v>
          </cell>
          <cell r="TS13">
            <v>24818.6</v>
          </cell>
          <cell r="TT13">
            <v>25108.799999999999</v>
          </cell>
          <cell r="TU13">
            <v>25715.200000000001</v>
          </cell>
          <cell r="TV13">
            <v>24854.6</v>
          </cell>
          <cell r="TW13">
            <v>25115.75</v>
          </cell>
          <cell r="TX13">
            <v>25036.95</v>
          </cell>
          <cell r="TY13">
            <v>22733.599999999999</v>
          </cell>
          <cell r="TZ13">
            <v>19479.150000000001</v>
          </cell>
          <cell r="UA13">
            <v>20685.599999999999</v>
          </cell>
          <cell r="UB13">
            <v>20950.55</v>
          </cell>
          <cell r="UC13">
            <v>23486.5</v>
          </cell>
          <cell r="UD13">
            <v>24199.15</v>
          </cell>
          <cell r="UE13">
            <v>23936.05</v>
          </cell>
          <cell r="UF13">
            <v>22997</v>
          </cell>
          <cell r="UG13">
            <v>22885.95</v>
          </cell>
          <cell r="UH13">
            <v>23786.5</v>
          </cell>
          <cell r="UI13">
            <v>23114.5</v>
          </cell>
          <cell r="UJ13">
            <v>22545.85</v>
          </cell>
        </row>
        <row r="14">
          <cell r="KV14">
            <v>984.72</v>
          </cell>
          <cell r="KW14">
            <v>1071.51</v>
          </cell>
          <cell r="KX14">
            <v>1082.6500000000001</v>
          </cell>
          <cell r="KY14">
            <v>1203.04</v>
          </cell>
          <cell r="KZ14">
            <v>1342.91</v>
          </cell>
          <cell r="LA14">
            <v>1376.84</v>
          </cell>
          <cell r="LB14">
            <v>1240.98</v>
          </cell>
          <cell r="LC14">
            <v>1370.2</v>
          </cell>
          <cell r="LD14">
            <v>1452.64</v>
          </cell>
          <cell r="LE14">
            <v>1543.88</v>
          </cell>
          <cell r="LF14">
            <v>1564.37</v>
          </cell>
          <cell r="LG14">
            <v>1733.52</v>
          </cell>
          <cell r="LH14">
            <v>1885.71</v>
          </cell>
          <cell r="LI14">
            <v>1642.79</v>
          </cell>
          <cell r="LJ14">
            <v>1442.65</v>
          </cell>
          <cell r="LK14">
            <v>1410.73</v>
          </cell>
          <cell r="LL14">
            <v>1566.44</v>
          </cell>
          <cell r="LM14">
            <v>1679.39</v>
          </cell>
          <cell r="LN14">
            <v>1753.09</v>
          </cell>
          <cell r="LO14">
            <v>1821.09</v>
          </cell>
          <cell r="LP14">
            <v>1862.52</v>
          </cell>
          <cell r="LQ14">
            <v>1955.54</v>
          </cell>
          <cell r="LR14">
            <v>1799.55</v>
          </cell>
          <cell r="LS14">
            <v>1757.46</v>
          </cell>
          <cell r="LT14">
            <v>1894.01</v>
          </cell>
          <cell r="LU14">
            <v>2011.5</v>
          </cell>
          <cell r="LV14">
            <v>2114.33</v>
          </cell>
          <cell r="LW14">
            <v>2169.17</v>
          </cell>
          <cell r="LX14">
            <v>2144.11</v>
          </cell>
          <cell r="LY14">
            <v>2436.14</v>
          </cell>
          <cell r="LZ14">
            <v>2698.14</v>
          </cell>
          <cell r="MA14">
            <v>2908.57</v>
          </cell>
          <cell r="MB14">
            <v>3391.98</v>
          </cell>
          <cell r="MC14">
            <v>2634.35</v>
          </cell>
          <cell r="MD14">
            <v>2605.1</v>
          </cell>
          <cell r="ME14">
            <v>2171.48</v>
          </cell>
          <cell r="MF14">
            <v>2420.2800000000002</v>
          </cell>
          <cell r="MG14">
            <v>2278.27</v>
          </cell>
          <cell r="MH14">
            <v>1812.57</v>
          </cell>
          <cell r="MI14">
            <v>1899.48</v>
          </cell>
          <cell r="MJ14">
            <v>1942.61</v>
          </cell>
          <cell r="MK14">
            <v>1606.4</v>
          </cell>
          <cell r="ML14">
            <v>1097.95</v>
          </cell>
          <cell r="MM14">
            <v>999.72</v>
          </cell>
          <cell r="MN14">
            <v>1129</v>
          </cell>
          <cell r="MO14">
            <v>1036.94</v>
          </cell>
          <cell r="MP14">
            <v>981.92</v>
          </cell>
          <cell r="MQ14">
            <v>1051.5</v>
          </cell>
          <cell r="MR14">
            <v>1235.6199999999999</v>
          </cell>
          <cell r="MS14">
            <v>1808.89</v>
          </cell>
          <cell r="MT14">
            <v>1786.61</v>
          </cell>
          <cell r="MU14">
            <v>1942.82</v>
          </cell>
          <cell r="MV14">
            <v>2083.42</v>
          </cell>
          <cell r="MW14">
            <v>2242.0700000000002</v>
          </cell>
          <cell r="MX14">
            <v>2106.23</v>
          </cell>
          <cell r="MY14">
            <v>2260.4899999999998</v>
          </cell>
          <cell r="MZ14">
            <v>2389.2600000000002</v>
          </cell>
          <cell r="NA14">
            <v>2368.09</v>
          </cell>
          <cell r="NB14">
            <v>2318.86</v>
          </cell>
          <cell r="NC14">
            <v>2461.35</v>
          </cell>
          <cell r="ND14">
            <v>2597.39</v>
          </cell>
          <cell r="NE14">
            <v>2470.7600000000002</v>
          </cell>
          <cell r="NF14">
            <v>2597.06</v>
          </cell>
          <cell r="NG14">
            <v>2681.94</v>
          </cell>
          <cell r="NH14">
            <v>2756.02</v>
          </cell>
          <cell r="NI14">
            <v>2926.06</v>
          </cell>
          <cell r="NJ14">
            <v>3013.03</v>
          </cell>
          <cell r="NK14">
            <v>2797.8</v>
          </cell>
          <cell r="NL14">
            <v>2814.37</v>
          </cell>
          <cell r="NM14">
            <v>2482.89</v>
          </cell>
          <cell r="NN14">
            <v>2320.35</v>
          </cell>
          <cell r="NO14">
            <v>2515.8000000000002</v>
          </cell>
          <cell r="NP14">
            <v>2589.16</v>
          </cell>
          <cell r="NQ14">
            <v>2525.8200000000002</v>
          </cell>
          <cell r="NR14">
            <v>2513.06</v>
          </cell>
          <cell r="NS14">
            <v>2532.04</v>
          </cell>
          <cell r="NT14">
            <v>2280.89</v>
          </cell>
          <cell r="NU14">
            <v>2231.1999999999998</v>
          </cell>
          <cell r="NV14">
            <v>2301.3200000000002</v>
          </cell>
          <cell r="NW14">
            <v>2060.59</v>
          </cell>
          <cell r="NX14">
            <v>1872.78</v>
          </cell>
          <cell r="NY14">
            <v>2163.7800000000002</v>
          </cell>
          <cell r="NZ14">
            <v>2344.9899999999998</v>
          </cell>
          <cell r="OA14">
            <v>2328.2399999999998</v>
          </cell>
          <cell r="OB14">
            <v>2308.2399999999998</v>
          </cell>
          <cell r="OC14">
            <v>2153.12</v>
          </cell>
          <cell r="OD14">
            <v>2259.16</v>
          </cell>
          <cell r="OE14">
            <v>2216.67</v>
          </cell>
          <cell r="OF14">
            <v>2198.75</v>
          </cell>
          <cell r="OG14">
            <v>2430.63</v>
          </cell>
          <cell r="OH14">
            <v>2415.58</v>
          </cell>
          <cell r="OI14">
            <v>2577.6799999999998</v>
          </cell>
          <cell r="OJ14">
            <v>2663.73</v>
          </cell>
          <cell r="OK14">
            <v>2604.58</v>
          </cell>
          <cell r="OL14">
            <v>2377.66</v>
          </cell>
          <cell r="OM14">
            <v>2318.52</v>
          </cell>
          <cell r="ON14">
            <v>2390.3200000000002</v>
          </cell>
          <cell r="OO14">
            <v>2396.77</v>
          </cell>
          <cell r="OP14">
            <v>2239.7199999999998</v>
          </cell>
          <cell r="OQ14">
            <v>2098.9</v>
          </cell>
          <cell r="OR14">
            <v>2022.94</v>
          </cell>
          <cell r="OS14">
            <v>2136.79</v>
          </cell>
          <cell r="OT14">
            <v>2323.63</v>
          </cell>
          <cell r="OU14">
            <v>2403.13</v>
          </cell>
          <cell r="OV14">
            <v>2539.4</v>
          </cell>
          <cell r="OW14">
            <v>2402.75</v>
          </cell>
          <cell r="OX14">
            <v>2480.88</v>
          </cell>
          <cell r="OY14">
            <v>2719.21</v>
          </cell>
          <cell r="OZ14">
            <v>2828.29</v>
          </cell>
          <cell r="PA14">
            <v>3336.53</v>
          </cell>
          <cell r="PB14">
            <v>3723.51</v>
          </cell>
          <cell r="PC14">
            <v>3626.51</v>
          </cell>
          <cell r="PD14">
            <v>3686.35</v>
          </cell>
          <cell r="PE14">
            <v>3806.71</v>
          </cell>
          <cell r="PF14">
            <v>3919.96</v>
          </cell>
          <cell r="PG14">
            <v>4079.72</v>
          </cell>
          <cell r="PH14">
            <v>4144.42</v>
          </cell>
          <cell r="PI14">
            <v>4326.37</v>
          </cell>
          <cell r="PJ14">
            <v>4377.4399999999996</v>
          </cell>
          <cell r="PK14">
            <v>4318.01</v>
          </cell>
          <cell r="PL14">
            <v>4192.1400000000003</v>
          </cell>
          <cell r="PM14">
            <v>4327.22</v>
          </cell>
          <cell r="PN14">
            <v>4251.4799999999996</v>
          </cell>
          <cell r="PO14">
            <v>4531.54</v>
          </cell>
          <cell r="PP14">
            <v>4247.25</v>
          </cell>
          <cell r="PQ14">
            <v>4269.87</v>
          </cell>
          <cell r="PR14">
            <v>4374.3900000000003</v>
          </cell>
          <cell r="PS14">
            <v>4462.49</v>
          </cell>
          <cell r="PT14">
            <v>4519.26</v>
          </cell>
          <cell r="PU14">
            <v>4157.55</v>
          </cell>
          <cell r="PV14">
            <v>3699.84</v>
          </cell>
          <cell r="PW14">
            <v>4124.6000000000004</v>
          </cell>
          <cell r="PX14">
            <v>4292.03</v>
          </cell>
          <cell r="PY14">
            <v>4359.8100000000004</v>
          </cell>
          <cell r="PZ14">
            <v>4598.8999999999996</v>
          </cell>
          <cell r="QA14">
            <v>4824.53</v>
          </cell>
          <cell r="QB14">
            <v>5006.51</v>
          </cell>
          <cell r="QC14">
            <v>5037.4799999999996</v>
          </cell>
          <cell r="QD14">
            <v>5271.25</v>
          </cell>
          <cell r="QE14">
            <v>4825.51</v>
          </cell>
          <cell r="QF14">
            <v>4689</v>
          </cell>
          <cell r="QG14">
            <v>5029.8100000000004</v>
          </cell>
          <cell r="QH14">
            <v>5361.49</v>
          </cell>
          <cell r="QI14">
            <v>5660.4</v>
          </cell>
          <cell r="QJ14">
            <v>5979.19</v>
          </cell>
          <cell r="QK14">
            <v>5866.32</v>
          </cell>
          <cell r="QL14">
            <v>5966.42</v>
          </cell>
          <cell r="QM14">
            <v>6213.26</v>
          </cell>
          <cell r="QN14">
            <v>6176.79</v>
          </cell>
          <cell r="QO14">
            <v>6176.75</v>
          </cell>
          <cell r="QP14">
            <v>6698.44</v>
          </cell>
          <cell r="QQ14">
            <v>6902.13</v>
          </cell>
          <cell r="QR14">
            <v>7281.14</v>
          </cell>
          <cell r="QS14">
            <v>7070.27</v>
          </cell>
          <cell r="QT14">
            <v>6796.33</v>
          </cell>
          <cell r="QU14">
            <v>6479.83</v>
          </cell>
          <cell r="QV14">
            <v>6946.16</v>
          </cell>
          <cell r="QW14">
            <v>6537.65</v>
          </cell>
          <cell r="QX14">
            <v>6196.44</v>
          </cell>
          <cell r="QY14">
            <v>6411.07</v>
          </cell>
          <cell r="QZ14">
            <v>6727.2</v>
          </cell>
          <cell r="RA14">
            <v>5770.74</v>
          </cell>
          <cell r="RB14">
            <v>5702.12</v>
          </cell>
          <cell r="RC14">
            <v>5818.79</v>
          </cell>
          <cell r="RD14">
            <v>5971.86</v>
          </cell>
          <cell r="RE14">
            <v>5684.3</v>
          </cell>
          <cell r="RF14">
            <v>5610.25</v>
          </cell>
          <cell r="RG14">
            <v>6128.7</v>
          </cell>
          <cell r="RH14">
            <v>5954.05</v>
          </cell>
          <cell r="RI14">
            <v>6080.1</v>
          </cell>
          <cell r="RJ14">
            <v>5917.65</v>
          </cell>
          <cell r="RK14">
            <v>5348.45</v>
          </cell>
          <cell r="RL14">
            <v>5272.35</v>
          </cell>
          <cell r="RM14">
            <v>5472</v>
          </cell>
          <cell r="RN14">
            <v>5696.35</v>
          </cell>
          <cell r="RO14">
            <v>5787.4</v>
          </cell>
          <cell r="RP14">
            <v>5797.05</v>
          </cell>
          <cell r="RQ14">
            <v>6139.4</v>
          </cell>
          <cell r="RR14">
            <v>5758.55</v>
          </cell>
          <cell r="RS14">
            <v>4027.95</v>
          </cell>
          <cell r="RT14">
            <v>4596.7</v>
          </cell>
          <cell r="RU14">
            <v>4507.5</v>
          </cell>
          <cell r="RV14">
            <v>5065.05</v>
          </cell>
          <cell r="RW14">
            <v>5311.15</v>
          </cell>
          <cell r="RX14">
            <v>5814.95</v>
          </cell>
          <cell r="RY14">
            <v>5952.2</v>
          </cell>
          <cell r="RZ14">
            <v>5951.7</v>
          </cell>
          <cell r="SA14">
            <v>6792.25</v>
          </cell>
          <cell r="SB14">
            <v>7224.4</v>
          </cell>
          <cell r="SC14">
            <v>7260.7</v>
          </cell>
          <cell r="SD14">
            <v>8129.5</v>
          </cell>
          <cell r="SE14">
            <v>8260.9500000000007</v>
          </cell>
          <cell r="SF14">
            <v>8463.0499999999993</v>
          </cell>
          <cell r="SG14">
            <v>9099.85</v>
          </cell>
          <cell r="SH14">
            <v>9559.2999999999993</v>
          </cell>
          <cell r="SI14">
            <v>10007.9</v>
          </cell>
          <cell r="SJ14">
            <v>10052.6</v>
          </cell>
          <cell r="SK14">
            <v>10642.9</v>
          </cell>
          <cell r="SL14">
            <v>10666.3</v>
          </cell>
          <cell r="SM14">
            <v>10543.9</v>
          </cell>
          <cell r="SN14">
            <v>10928.5</v>
          </cell>
          <cell r="SO14">
            <v>10835.2</v>
          </cell>
          <cell r="SP14">
            <v>9996.4500000000007</v>
          </cell>
          <cell r="SQ14">
            <v>10521.5</v>
          </cell>
          <cell r="SR14">
            <v>10585.6</v>
          </cell>
          <cell r="SS14">
            <v>9917.4500000000007</v>
          </cell>
          <cell r="ST14">
            <v>9340.6</v>
          </cell>
          <cell r="SU14">
            <v>10331.700000000001</v>
          </cell>
          <cell r="SV14">
            <v>10940.75</v>
          </cell>
          <cell r="SW14">
            <v>10773.45</v>
          </cell>
          <cell r="SX14">
            <v>10972.8</v>
          </cell>
          <cell r="SY14">
            <v>11220.05</v>
          </cell>
          <cell r="SZ14">
            <v>11025.7</v>
          </cell>
          <cell r="TA14">
            <v>10761.8</v>
          </cell>
          <cell r="TB14">
            <v>10516.95</v>
          </cell>
          <cell r="TC14">
            <v>10428.65</v>
          </cell>
          <cell r="TD14">
            <v>11030.1</v>
          </cell>
          <cell r="TE14">
            <v>11652.4</v>
          </cell>
          <cell r="TF14">
            <v>12378.5</v>
          </cell>
          <cell r="TG14">
            <v>13152.1</v>
          </cell>
          <cell r="TH14">
            <v>13719.8</v>
          </cell>
          <cell r="TI14">
            <v>14111.7</v>
          </cell>
          <cell r="TJ14">
            <v>13679.75</v>
          </cell>
          <cell r="TK14">
            <v>15022</v>
          </cell>
          <cell r="TL14">
            <v>16015.55</v>
          </cell>
          <cell r="TM14">
            <v>16917.349999999999</v>
          </cell>
          <cell r="TN14">
            <v>16845.150000000001</v>
          </cell>
          <cell r="TO14">
            <v>16549.900000000001</v>
          </cell>
          <cell r="TP14">
            <v>17839.95</v>
          </cell>
          <cell r="TQ14">
            <v>18007.5</v>
          </cell>
          <cell r="TR14">
            <v>19529.650000000001</v>
          </cell>
          <cell r="TS14">
            <v>20491.150000000001</v>
          </cell>
          <cell r="TT14">
            <v>20620.05</v>
          </cell>
          <cell r="TU14">
            <v>20951.900000000001</v>
          </cell>
          <cell r="TV14">
            <v>19818.099999999999</v>
          </cell>
          <cell r="TW14">
            <v>19822.099999999999</v>
          </cell>
          <cell r="TX14">
            <v>19978.099999999999</v>
          </cell>
          <cell r="TY14">
            <v>18423.099999999999</v>
          </cell>
          <cell r="TZ14">
            <v>16338.65</v>
          </cell>
          <cell r="UA14">
            <v>17677.95</v>
          </cell>
          <cell r="UB14">
            <v>18234.599999999999</v>
          </cell>
          <cell r="UC14">
            <v>19591.599999999999</v>
          </cell>
          <cell r="UD14">
            <v>20506</v>
          </cell>
          <cell r="UE14">
            <v>19861.099999999999</v>
          </cell>
          <cell r="UF14">
            <v>19232.3</v>
          </cell>
          <cell r="UG14">
            <v>19482.099999999999</v>
          </cell>
          <cell r="UH14">
            <v>20340.95</v>
          </cell>
          <cell r="UI14">
            <v>20308.2</v>
          </cell>
          <cell r="UJ14">
            <v>20217.5</v>
          </cell>
        </row>
        <row r="15">
          <cell r="TI15">
            <v>12888.89</v>
          </cell>
          <cell r="TJ15">
            <v>12534.3</v>
          </cell>
          <cell r="TK15">
            <v>13618.75</v>
          </cell>
          <cell r="TL15">
            <v>14586.35</v>
          </cell>
          <cell r="TM15">
            <v>15200.65</v>
          </cell>
          <cell r="TN15">
            <v>15256.48</v>
          </cell>
          <cell r="TO15">
            <v>15105.12</v>
          </cell>
          <cell r="TP15">
            <v>16064.53</v>
          </cell>
          <cell r="TQ15">
            <v>16127.95</v>
          </cell>
          <cell r="TR15">
            <v>17406.939999999999</v>
          </cell>
          <cell r="TS15">
            <v>18213.509999999998</v>
          </cell>
          <cell r="TT15">
            <v>18364.419999999998</v>
          </cell>
          <cell r="TU15">
            <v>18698.79</v>
          </cell>
          <cell r="TV15">
            <v>17651.080000000002</v>
          </cell>
          <cell r="TW15">
            <v>17646.5</v>
          </cell>
          <cell r="TX15">
            <v>17592.349999999999</v>
          </cell>
          <cell r="TY15">
            <v>16498.05</v>
          </cell>
          <cell r="TZ15">
            <v>14874.1</v>
          </cell>
          <cell r="UA15">
            <v>16047.25</v>
          </cell>
          <cell r="UB15">
            <v>16522.95</v>
          </cell>
          <cell r="UC15">
            <v>17507.400000000001</v>
          </cell>
          <cell r="UD15">
            <v>18264.7</v>
          </cell>
          <cell r="UE15">
            <v>17690.55</v>
          </cell>
          <cell r="UF15">
            <v>17214.650000000001</v>
          </cell>
          <cell r="UG15">
            <v>17426.150000000001</v>
          </cell>
          <cell r="UH15">
            <v>18167.25</v>
          </cell>
          <cell r="UI15">
            <v>18147.05</v>
          </cell>
          <cell r="UJ15">
            <v>18087.099999999999</v>
          </cell>
        </row>
      </sheetData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FA11561-40DE-4BD2-9DE7-BAFD02C42CFA}" autoFormatId="16" applyNumberFormats="0" applyBorderFormats="0" applyFontFormats="0" applyPatternFormats="0" applyAlignmentFormats="0" applyWidthHeightFormats="0">
  <queryTableRefresh nextId="14">
    <queryTableFields count="7">
      <queryTableField id="1" name="month_end_date" tableColumnId="1"/>
      <queryTableField id="8" name="AMC" tableColumnId="2"/>
      <queryTableField id="9" name="Scheme_Name" tableColumnId="3"/>
      <queryTableField id="4" name="SD_ID" tableColumnId="4"/>
      <queryTableField id="5" name="NAV_Name" tableColumnId="5"/>
      <queryTableField id="10" name="NAV" tableColumnId="6"/>
      <queryTableField id="7" name="NAV_Da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5B55D9-6A7F-4812-8024-DFAB7F420C25}" name="amfi_monthly_files" displayName="amfi_monthly_files" ref="A1:G1276" tableType="queryTable" totalsRowShown="0">
  <autoFilter ref="A1:G1276" xr:uid="{F45B55D9-6A7F-4812-8024-DFAB7F420C25}"/>
  <tableColumns count="7">
    <tableColumn id="1" xr3:uid="{708E85C4-1BF0-4B8B-8AFC-61917E6AB0B6}" uniqueName="1" name="Month_End_Date" queryTableFieldId="1"/>
    <tableColumn id="2" xr3:uid="{8734DC97-F4DD-4D81-8F06-447FC137953D}" uniqueName="2" name="AMC" queryTableFieldId="8"/>
    <tableColumn id="3" xr3:uid="{21BD632A-4E25-4BB0-AD5E-B3D224D0F9FF}" uniqueName="3" name="Scheme_Name" queryTableFieldId="9"/>
    <tableColumn id="4" xr3:uid="{EE004A64-D96B-4741-A16A-CA37BAFE2BF6}" uniqueName="4" name="SD_ID" queryTableFieldId="4"/>
    <tableColumn id="5" xr3:uid="{714B248E-08D4-4AC0-A418-8A1760502558}" uniqueName="5" name="NAV_Name" queryTableFieldId="5"/>
    <tableColumn id="6" xr3:uid="{B45D27BF-0F3C-48D6-A8FE-A627907C5E12}" uniqueName="6" name="NAV" queryTableFieldId="10"/>
    <tableColumn id="7" xr3:uid="{1D8627F0-76B4-4FE8-8A87-C3F1458C46D4}" uniqueName="7" name="NAV_Date" queryTableFieldId="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D03FF-402B-4F40-91E2-729E53108447}">
  <dimension ref="B1:T506"/>
  <sheetViews>
    <sheetView topLeftCell="A19" workbookViewId="0">
      <selection activeCell="H14" sqref="H14"/>
    </sheetView>
  </sheetViews>
  <sheetFormatPr defaultRowHeight="14.5"/>
  <cols>
    <col min="2" max="2" width="28" bestFit="1" customWidth="1"/>
    <col min="3" max="3" width="24.453125" customWidth="1"/>
    <col min="4" max="4" width="26.1796875" customWidth="1"/>
    <col min="8" max="8" width="22.36328125" style="6" customWidth="1"/>
    <col min="20" max="20" width="8.90625" style="6"/>
  </cols>
  <sheetData>
    <row r="1" spans="2:3">
      <c r="B1" s="243" t="s">
        <v>279</v>
      </c>
      <c r="C1" s="243" t="s">
        <v>251</v>
      </c>
    </row>
    <row r="2" spans="2:3">
      <c r="B2" t="str" cm="1">
        <f t="array" ref="B2:B9">_xlfn.UNIQUE(amfi_monthly_files[AMC])</f>
        <v>Aditya Birla Sun Life Mutual Fund</v>
      </c>
      <c r="C2" t="str" cm="1">
        <f t="array" ref="C2:C3">_xlfn.UNIQUE(_xlfn._xlws.FILTER(amfi_monthly_files[NAV_Name],amfi_monthly_files[AMC]=Input!$B$1))</f>
        <v>SBI Arbitrage Opportunities Fund - Direct Plan - Gr</v>
      </c>
    </row>
    <row r="3" spans="2:3">
      <c r="B3" t="str">
        <v>Bandhan Mutual Fund</v>
      </c>
      <c r="C3" t="str">
        <v>SBI Liquid Fund - DIRECT PLAN -Growth</v>
      </c>
    </row>
    <row r="4" spans="2:3">
      <c r="B4" t="str">
        <v>DSP Mutual Fund</v>
      </c>
    </row>
    <row r="5" spans="2:3">
      <c r="B5" t="str">
        <v>HDFC Mutual Fund</v>
      </c>
    </row>
    <row r="6" spans="2:3">
      <c r="B6" t="str">
        <v>ICICI Prudential Mutual Fund</v>
      </c>
    </row>
    <row r="7" spans="2:3">
      <c r="B7" t="str">
        <v>Kotak Mahindra Mutual Fund</v>
      </c>
    </row>
    <row r="8" spans="2:3">
      <c r="B8" t="str">
        <v>Nippon India Mutual Fund</v>
      </c>
    </row>
    <row r="9" spans="2:3">
      <c r="B9" t="str">
        <v>SBI Mutual Fund</v>
      </c>
    </row>
    <row r="21" spans="2:9">
      <c r="B21" s="242" t="s">
        <v>278</v>
      </c>
      <c r="C21" s="243" t="s">
        <v>279</v>
      </c>
      <c r="D21" s="243" t="s">
        <v>280</v>
      </c>
      <c r="E21" s="243" t="s">
        <v>250</v>
      </c>
      <c r="F21" s="243" t="s">
        <v>251</v>
      </c>
      <c r="G21" s="243" t="s">
        <v>281</v>
      </c>
      <c r="H21" s="244" t="s">
        <v>252</v>
      </c>
      <c r="I21" s="246" t="s">
        <v>315</v>
      </c>
    </row>
    <row r="22" spans="2:9">
      <c r="B22" s="6" t="str" cm="1">
        <f t="array" aca="1" ref="B22:H98" ca="1">_xlfn._xlws.SORT(
    _xlfn._xlws.FILTER(
        amfi_monthly_files[],
        (amfi_monthly_files[AMC]=Input!$B$1)*
        (amfi_monthly_files[NAV_Name]=Input!$B$2)*
        (amfi_monthly_files[NAV_Date]&gt;=(Input!$B$5-1))*
        (amfi_monthly_files[NAV_Date]&lt;=(Input!$B$6)+30)
    ),
    3,
    1
)</f>
        <v>2020-01-31</v>
      </c>
      <c r="C22" t="str">
        <f ca="1"/>
        <v>SBI Mutual Fund</v>
      </c>
      <c r="D22" t="str">
        <f ca="1"/>
        <v>SBI LIQUID FUND</v>
      </c>
      <c r="E22">
        <f ca="1"/>
        <v>119800</v>
      </c>
      <c r="F22" t="str">
        <f ca="1"/>
        <v>SBI Liquid Fund - DIRECT PLAN -Growth</v>
      </c>
      <c r="G22">
        <f ca="1"/>
        <v>3078.6931</v>
      </c>
      <c r="H22" s="6">
        <f ca="1"/>
        <v>43861</v>
      </c>
    </row>
    <row r="23" spans="2:9">
      <c r="B23" t="str">
        <f ca="1"/>
        <v>2020-02-28</v>
      </c>
      <c r="C23" t="str">
        <f ca="1"/>
        <v>SBI Mutual Fund</v>
      </c>
      <c r="D23" t="str">
        <f ca="1"/>
        <v>SBI LIQUID FUND</v>
      </c>
      <c r="E23">
        <f ca="1"/>
        <v>119800</v>
      </c>
      <c r="F23" t="str">
        <f ca="1"/>
        <v>SBI Liquid Fund - DIRECT PLAN -Growth</v>
      </c>
      <c r="G23">
        <f ca="1"/>
        <v>3090.7806</v>
      </c>
      <c r="H23" s="6">
        <f ca="1"/>
        <v>43889</v>
      </c>
      <c r="I23">
        <f ca="1">IF(G23="","",(G23-G22)/G22*100)</f>
        <v>0.39261789361206845</v>
      </c>
    </row>
    <row r="24" spans="2:9">
      <c r="B24" t="str">
        <f ca="1"/>
        <v>2020-03-31</v>
      </c>
      <c r="C24" t="str">
        <f ca="1"/>
        <v>SBI Mutual Fund</v>
      </c>
      <c r="D24" t="str">
        <f ca="1"/>
        <v>SBI LIQUID FUND</v>
      </c>
      <c r="E24">
        <f ca="1"/>
        <v>119800</v>
      </c>
      <c r="F24" t="str">
        <f ca="1"/>
        <v>SBI Liquid Fund - DIRECT PLAN -Growth</v>
      </c>
      <c r="G24">
        <f ca="1"/>
        <v>3109.0183999999999</v>
      </c>
      <c r="H24" s="6">
        <f ca="1"/>
        <v>43921</v>
      </c>
      <c r="I24">
        <f t="shared" ref="I24:I87" ca="1" si="0">IF(G24="","",(G24-G23)/G23*100)</f>
        <v>0.5900710001868098</v>
      </c>
    </row>
    <row r="25" spans="2:9">
      <c r="B25" t="str">
        <f ca="1"/>
        <v>2020-04-30</v>
      </c>
      <c r="C25" t="str">
        <f ca="1"/>
        <v>SBI Mutual Fund</v>
      </c>
      <c r="D25" t="str">
        <f ca="1"/>
        <v>SBI LIQUID FUND</v>
      </c>
      <c r="E25">
        <f ca="1"/>
        <v>119800</v>
      </c>
      <c r="F25" t="str">
        <f ca="1"/>
        <v>SBI Liquid Fund - DIRECT PLAN -Growth</v>
      </c>
      <c r="G25">
        <f ca="1"/>
        <v>3121.7194</v>
      </c>
      <c r="H25" s="6">
        <f ca="1"/>
        <v>43951</v>
      </c>
      <c r="I25">
        <f t="shared" ca="1" si="0"/>
        <v>0.40852122329028423</v>
      </c>
    </row>
    <row r="26" spans="2:9">
      <c r="B26" t="str">
        <f ca="1"/>
        <v>2020-05-29</v>
      </c>
      <c r="C26" t="str">
        <f ca="1"/>
        <v>SBI Mutual Fund</v>
      </c>
      <c r="D26" t="str">
        <f ca="1"/>
        <v>SBI LIQUID FUND</v>
      </c>
      <c r="E26">
        <f ca="1"/>
        <v>119800</v>
      </c>
      <c r="F26" t="str">
        <f ca="1"/>
        <v>SBI Liquid Fund - DIRECT PLAN -Growth</v>
      </c>
      <c r="G26">
        <f ca="1"/>
        <v>3134.4724000000001</v>
      </c>
      <c r="H26" s="6">
        <f ca="1"/>
        <v>43980</v>
      </c>
      <c r="I26">
        <f t="shared" ca="1" si="0"/>
        <v>0.40852486613627592</v>
      </c>
    </row>
    <row r="27" spans="2:9">
      <c r="B27" t="str">
        <f ca="1"/>
        <v>2020-06-30</v>
      </c>
      <c r="C27" t="str">
        <f ca="1"/>
        <v>SBI Mutual Fund</v>
      </c>
      <c r="D27" t="str">
        <f ca="1"/>
        <v>SBI LIQUID FUND</v>
      </c>
      <c r="E27">
        <f ca="1"/>
        <v>119800</v>
      </c>
      <c r="F27" t="str">
        <f ca="1"/>
        <v>SBI Liquid Fund - DIRECT PLAN -Growth</v>
      </c>
      <c r="G27">
        <f ca="1"/>
        <v>3145.3213999999998</v>
      </c>
      <c r="H27" s="6">
        <f ca="1"/>
        <v>44012</v>
      </c>
      <c r="I27">
        <f t="shared" ca="1" si="0"/>
        <v>0.34611885560069711</v>
      </c>
    </row>
    <row r="28" spans="2:9">
      <c r="B28" t="str">
        <f ca="1"/>
        <v>2020-07-31</v>
      </c>
      <c r="C28" t="str">
        <f ca="1"/>
        <v>SBI Mutual Fund</v>
      </c>
      <c r="D28" t="str">
        <f ca="1"/>
        <v>SBI LIQUID FUND</v>
      </c>
      <c r="E28">
        <f ca="1"/>
        <v>119800</v>
      </c>
      <c r="F28" t="str">
        <f ca="1"/>
        <v>SBI Liquid Fund - DIRECT PLAN -Growth</v>
      </c>
      <c r="G28">
        <f ca="1"/>
        <v>3153.7215000000001</v>
      </c>
      <c r="H28" s="6">
        <f ca="1"/>
        <v>44043</v>
      </c>
      <c r="I28">
        <f t="shared" ca="1" si="0"/>
        <v>0.2670665070984572</v>
      </c>
    </row>
    <row r="29" spans="2:9">
      <c r="B29" t="str">
        <f ca="1"/>
        <v>2020-08-31</v>
      </c>
      <c r="C29" t="str">
        <f ca="1"/>
        <v>SBI Mutual Fund</v>
      </c>
      <c r="D29" t="str">
        <f ca="1"/>
        <v>SBI LIQUID FUND</v>
      </c>
      <c r="E29">
        <f ca="1"/>
        <v>119800</v>
      </c>
      <c r="F29" t="str">
        <f ca="1"/>
        <v>SBI Liquid Fund - DIRECT PLAN -Growth</v>
      </c>
      <c r="G29">
        <f ca="1"/>
        <v>3162.6028000000001</v>
      </c>
      <c r="H29" s="6">
        <f ca="1"/>
        <v>44074</v>
      </c>
      <c r="I29">
        <f t="shared" ca="1" si="0"/>
        <v>0.28161332571693509</v>
      </c>
    </row>
    <row r="30" spans="2:9">
      <c r="B30" t="str">
        <f ca="1"/>
        <v>2020-09-30</v>
      </c>
      <c r="C30" t="str">
        <f ca="1"/>
        <v>SBI Mutual Fund</v>
      </c>
      <c r="D30" t="str">
        <f ca="1"/>
        <v>SBI LIQUID FUND</v>
      </c>
      <c r="E30">
        <f ca="1"/>
        <v>119800</v>
      </c>
      <c r="F30" t="str">
        <f ca="1"/>
        <v>SBI Liquid Fund - DIRECT PLAN -Growth</v>
      </c>
      <c r="G30">
        <f ca="1"/>
        <v>3171.1875</v>
      </c>
      <c r="H30" s="6">
        <f ca="1"/>
        <v>44104</v>
      </c>
      <c r="I30">
        <f t="shared" ca="1" si="0"/>
        <v>0.2714441408829425</v>
      </c>
    </row>
    <row r="31" spans="2:9">
      <c r="B31" t="str">
        <f ca="1"/>
        <v>2020-10-30</v>
      </c>
      <c r="C31" t="str">
        <f ca="1"/>
        <v>SBI Mutual Fund</v>
      </c>
      <c r="D31" t="str">
        <f ca="1"/>
        <v>SBI LIQUID FUND</v>
      </c>
      <c r="E31">
        <f ca="1"/>
        <v>119800</v>
      </c>
      <c r="F31" t="str">
        <f ca="1"/>
        <v>SBI Liquid Fund - DIRECT PLAN -Growth</v>
      </c>
      <c r="G31">
        <f ca="1"/>
        <v>3179.8323999999998</v>
      </c>
      <c r="H31" s="6">
        <f ca="1"/>
        <v>44134</v>
      </c>
      <c r="I31">
        <f t="shared" ca="1" si="0"/>
        <v>0.27260765880288629</v>
      </c>
    </row>
    <row r="32" spans="2:9">
      <c r="B32" t="str">
        <f ca="1"/>
        <v>2020-11-30</v>
      </c>
      <c r="C32" t="str">
        <f ca="1"/>
        <v>SBI Mutual Fund</v>
      </c>
      <c r="D32" t="str">
        <f ca="1"/>
        <v>SBI LIQUID FUND</v>
      </c>
      <c r="E32">
        <f ca="1"/>
        <v>119800</v>
      </c>
      <c r="F32" t="str">
        <f ca="1"/>
        <v>SBI Liquid Fund - DIRECT PLAN -Growth</v>
      </c>
      <c r="G32">
        <f ca="1"/>
        <v>3188.4668000000001</v>
      </c>
      <c r="H32" s="6">
        <f ca="1"/>
        <v>44165</v>
      </c>
      <c r="I32">
        <f t="shared" ca="1" si="0"/>
        <v>0.27153632373833192</v>
      </c>
    </row>
    <row r="33" spans="2:9">
      <c r="B33" t="str">
        <f ca="1"/>
        <v>2020-12-31</v>
      </c>
      <c r="C33" t="str">
        <f ca="1"/>
        <v>SBI Mutual Fund</v>
      </c>
      <c r="D33" t="str">
        <f ca="1"/>
        <v>SBI LIQUID FUND</v>
      </c>
      <c r="E33">
        <f ca="1"/>
        <v>119800</v>
      </c>
      <c r="F33" t="str">
        <f ca="1"/>
        <v>SBI Liquid Fund - DIRECT PLAN -Growth</v>
      </c>
      <c r="G33">
        <f ca="1"/>
        <v>3196.4355999999998</v>
      </c>
      <c r="H33" s="6">
        <f ca="1"/>
        <v>44196</v>
      </c>
      <c r="I33">
        <f t="shared" ca="1" si="0"/>
        <v>0.24992576369305919</v>
      </c>
    </row>
    <row r="34" spans="2:9">
      <c r="B34" t="str">
        <f ca="1"/>
        <v>2021-01-29</v>
      </c>
      <c r="C34" t="str">
        <f ca="1"/>
        <v>SBI Mutual Fund</v>
      </c>
      <c r="D34" t="str">
        <f ca="1"/>
        <v>SBI LIQUID FUND</v>
      </c>
      <c r="E34">
        <f ca="1"/>
        <v>119800</v>
      </c>
      <c r="F34" t="str">
        <f ca="1"/>
        <v>SBI Liquid Fund - DIRECT PLAN -Growth</v>
      </c>
      <c r="G34">
        <f ca="1"/>
        <v>3203.4034000000001</v>
      </c>
      <c r="H34" s="6">
        <f ca="1"/>
        <v>44225</v>
      </c>
      <c r="I34">
        <f t="shared" ca="1" si="0"/>
        <v>0.21798655977928516</v>
      </c>
    </row>
    <row r="35" spans="2:9">
      <c r="B35" t="str">
        <f ca="1"/>
        <v>2021-02-26</v>
      </c>
      <c r="C35" t="str">
        <f ca="1"/>
        <v>SBI Mutual Fund</v>
      </c>
      <c r="D35" t="str">
        <f ca="1"/>
        <v>SBI LIQUID FUND</v>
      </c>
      <c r="E35">
        <f ca="1"/>
        <v>119800</v>
      </c>
      <c r="F35" t="str">
        <f ca="1"/>
        <v>SBI Liquid Fund - DIRECT PLAN -Growth</v>
      </c>
      <c r="G35">
        <f ca="1"/>
        <v>3211.7554</v>
      </c>
      <c r="H35" s="6">
        <f ca="1"/>
        <v>44253</v>
      </c>
      <c r="I35">
        <f t="shared" ca="1" si="0"/>
        <v>0.26072270510794426</v>
      </c>
    </row>
    <row r="36" spans="2:9">
      <c r="B36" t="str">
        <f ca="1"/>
        <v>2021-03-31</v>
      </c>
      <c r="C36" t="str">
        <f ca="1"/>
        <v>SBI Mutual Fund</v>
      </c>
      <c r="D36" t="str">
        <f ca="1"/>
        <v>SBI LIQUID FUND</v>
      </c>
      <c r="E36">
        <f ca="1"/>
        <v>119800</v>
      </c>
      <c r="F36" t="str">
        <f ca="1"/>
        <v>SBI Liquid Fund - DIRECT PLAN -Growth</v>
      </c>
      <c r="G36">
        <f ca="1"/>
        <v>3221.6192999999998</v>
      </c>
      <c r="H36" s="6">
        <f ca="1"/>
        <v>44286</v>
      </c>
      <c r="I36">
        <f t="shared" ca="1" si="0"/>
        <v>0.30711865542437727</v>
      </c>
    </row>
    <row r="37" spans="2:9">
      <c r="B37" t="str">
        <f ca="1"/>
        <v>2021-04-30</v>
      </c>
      <c r="C37" t="str">
        <f ca="1"/>
        <v>SBI Mutual Fund</v>
      </c>
      <c r="D37" t="str">
        <f ca="1"/>
        <v>SBI LIQUID FUND</v>
      </c>
      <c r="E37">
        <f ca="1"/>
        <v>119800</v>
      </c>
      <c r="F37" t="str">
        <f ca="1"/>
        <v>SBI Liquid Fund - DIRECT PLAN -Growth</v>
      </c>
      <c r="G37">
        <f ca="1"/>
        <v>3230.0511999999999</v>
      </c>
      <c r="H37" s="6">
        <f ca="1"/>
        <v>44316</v>
      </c>
      <c r="I37">
        <f t="shared" ca="1" si="0"/>
        <v>0.26172862820880299</v>
      </c>
    </row>
    <row r="38" spans="2:9">
      <c r="B38" t="str">
        <f ca="1"/>
        <v>2021-05-31</v>
      </c>
      <c r="C38" t="str">
        <f ca="1"/>
        <v>SBI Mutual Fund</v>
      </c>
      <c r="D38" t="str">
        <f ca="1"/>
        <v>SBI LIQUID FUND</v>
      </c>
      <c r="E38">
        <f ca="1"/>
        <v>119800</v>
      </c>
      <c r="F38" t="str">
        <f ca="1"/>
        <v>SBI Liquid Fund - DIRECT PLAN -Growth</v>
      </c>
      <c r="G38">
        <f ca="1"/>
        <v>3238.7217999999998</v>
      </c>
      <c r="H38" s="6">
        <f ca="1"/>
        <v>44347</v>
      </c>
      <c r="I38">
        <f t="shared" ca="1" si="0"/>
        <v>0.26843537340832002</v>
      </c>
    </row>
    <row r="39" spans="2:9">
      <c r="B39" t="str">
        <f ca="1"/>
        <v>2021-06-30</v>
      </c>
      <c r="C39" t="str">
        <f ca="1"/>
        <v>SBI Mutual Fund</v>
      </c>
      <c r="D39" t="str">
        <f ca="1"/>
        <v>SBI LIQUID FUND</v>
      </c>
      <c r="E39">
        <f ca="1"/>
        <v>119800</v>
      </c>
      <c r="F39" t="str">
        <f ca="1"/>
        <v>SBI Liquid Fund - DIRECT PLAN -Growth</v>
      </c>
      <c r="G39">
        <f ca="1"/>
        <v>3247.5999000000002</v>
      </c>
      <c r="H39" s="6">
        <f ca="1"/>
        <v>44377</v>
      </c>
      <c r="I39">
        <f t="shared" ca="1" si="0"/>
        <v>0.27412357554144845</v>
      </c>
    </row>
    <row r="40" spans="2:9">
      <c r="B40" t="str">
        <f ca="1"/>
        <v>2021-07-30</v>
      </c>
      <c r="C40" t="str">
        <f ca="1"/>
        <v>SBI Mutual Fund</v>
      </c>
      <c r="D40" t="str">
        <f ca="1"/>
        <v>SBI LIQUID FUND</v>
      </c>
      <c r="E40">
        <f ca="1"/>
        <v>119800</v>
      </c>
      <c r="F40" t="str">
        <f ca="1"/>
        <v>SBI Liquid Fund - DIRECT PLAN -Growth</v>
      </c>
      <c r="G40">
        <f ca="1"/>
        <v>3256.8301999999999</v>
      </c>
      <c r="H40" s="6">
        <f ca="1"/>
        <v>44407</v>
      </c>
      <c r="I40">
        <f t="shared" ca="1" si="0"/>
        <v>0.2842191244062951</v>
      </c>
    </row>
    <row r="41" spans="2:9">
      <c r="B41" t="str">
        <f ca="1"/>
        <v>2021-08-31</v>
      </c>
      <c r="C41" t="str">
        <f ca="1"/>
        <v>SBI Mutual Fund</v>
      </c>
      <c r="D41" t="str">
        <f ca="1"/>
        <v>SBI LIQUID FUND</v>
      </c>
      <c r="E41">
        <f ca="1"/>
        <v>119800</v>
      </c>
      <c r="F41" t="str">
        <f ca="1"/>
        <v>SBI Liquid Fund - DIRECT PLAN -Growth</v>
      </c>
      <c r="G41">
        <f ca="1"/>
        <v>3266.7986999999998</v>
      </c>
      <c r="H41" s="6">
        <f ca="1"/>
        <v>44439</v>
      </c>
      <c r="I41">
        <f t="shared" ca="1" si="0"/>
        <v>0.30607981957425812</v>
      </c>
    </row>
    <row r="42" spans="2:9">
      <c r="B42" t="str">
        <f ca="1"/>
        <v>2021-09-30</v>
      </c>
      <c r="C42" t="str">
        <f ca="1"/>
        <v>SBI Mutual Fund</v>
      </c>
      <c r="D42" t="str">
        <f ca="1"/>
        <v>SBI LIQUID FUND</v>
      </c>
      <c r="E42">
        <f ca="1"/>
        <v>119800</v>
      </c>
      <c r="F42" t="str">
        <f ca="1"/>
        <v>SBI Liquid Fund - DIRECT PLAN -Growth</v>
      </c>
      <c r="G42">
        <f ca="1"/>
        <v>3274.7851999999998</v>
      </c>
      <c r="H42" s="6">
        <f ca="1"/>
        <v>44469</v>
      </c>
      <c r="I42">
        <f t="shared" ca="1" si="0"/>
        <v>0.24447481260476744</v>
      </c>
    </row>
    <row r="43" spans="2:9">
      <c r="B43" t="str">
        <f ca="1"/>
        <v>2021-10-29</v>
      </c>
      <c r="C43" t="str">
        <f ca="1"/>
        <v>SBI Mutual Fund</v>
      </c>
      <c r="D43" t="str">
        <f ca="1"/>
        <v>SBI LIQUID FUND</v>
      </c>
      <c r="E43">
        <f ca="1"/>
        <v>119800</v>
      </c>
      <c r="F43" t="str">
        <f ca="1"/>
        <v>SBI Liquid Fund - DIRECT PLAN -Growth</v>
      </c>
      <c r="G43">
        <f ca="1"/>
        <v>3283.0171999999998</v>
      </c>
      <c r="H43" s="6">
        <f ca="1"/>
        <v>44498</v>
      </c>
      <c r="I43">
        <f t="shared" ca="1" si="0"/>
        <v>0.25137526577315578</v>
      </c>
    </row>
    <row r="44" spans="2:9">
      <c r="B44" t="str">
        <f ca="1"/>
        <v>2021-11-30</v>
      </c>
      <c r="C44" t="str">
        <f ca="1"/>
        <v>SBI Mutual Fund</v>
      </c>
      <c r="D44" t="str">
        <f ca="1"/>
        <v>SBI LIQUID FUND</v>
      </c>
      <c r="E44">
        <f ca="1"/>
        <v>119800</v>
      </c>
      <c r="F44" t="str">
        <f ca="1"/>
        <v>SBI Liquid Fund - DIRECT PLAN -Growth</v>
      </c>
      <c r="G44">
        <f ca="1"/>
        <v>3294.0039999999999</v>
      </c>
      <c r="H44" s="6">
        <f ca="1"/>
        <v>44530</v>
      </c>
      <c r="I44">
        <f t="shared" ca="1" si="0"/>
        <v>0.33465557231927179</v>
      </c>
    </row>
    <row r="45" spans="2:9">
      <c r="B45" t="str">
        <f ca="1"/>
        <v>2021-12-31</v>
      </c>
      <c r="C45" t="str">
        <f ca="1"/>
        <v>SBI Mutual Fund</v>
      </c>
      <c r="D45" t="str">
        <f ca="1"/>
        <v>SBI LIQUID FUND</v>
      </c>
      <c r="E45">
        <f ca="1"/>
        <v>119800</v>
      </c>
      <c r="F45" t="str">
        <f ca="1"/>
        <v>SBI Liquid Fund - DIRECT PLAN -Growth</v>
      </c>
      <c r="G45">
        <f ca="1"/>
        <v>3304.0138999999999</v>
      </c>
      <c r="H45" s="6">
        <f ca="1"/>
        <v>44561</v>
      </c>
      <c r="I45">
        <f t="shared" ca="1" si="0"/>
        <v>0.30388244823017874</v>
      </c>
    </row>
    <row r="46" spans="2:9">
      <c r="B46" t="str">
        <f ca="1"/>
        <v>2022-01-31</v>
      </c>
      <c r="C46" t="str">
        <f ca="1"/>
        <v>SBI Mutual Fund</v>
      </c>
      <c r="D46" t="str">
        <f ca="1"/>
        <v>SBI LIQUID FUND</v>
      </c>
      <c r="E46">
        <f ca="1"/>
        <v>119800</v>
      </c>
      <c r="F46" t="str">
        <f ca="1"/>
        <v>SBI Liquid Fund - DIRECT PLAN -Growth</v>
      </c>
      <c r="G46">
        <f ca="1"/>
        <v>3313.2829000000002</v>
      </c>
      <c r="H46" s="6">
        <f ca="1"/>
        <v>44592</v>
      </c>
      <c r="I46">
        <f t="shared" ca="1" si="0"/>
        <v>0.28053756069247265</v>
      </c>
    </row>
    <row r="47" spans="2:9">
      <c r="B47" t="str">
        <f ca="1"/>
        <v>2022-02-28</v>
      </c>
      <c r="C47" t="str">
        <f ca="1"/>
        <v>SBI Mutual Fund</v>
      </c>
      <c r="D47" t="str">
        <f ca="1"/>
        <v>SBI LIQUID FUND</v>
      </c>
      <c r="E47">
        <f ca="1"/>
        <v>119800</v>
      </c>
      <c r="F47" t="str">
        <f ca="1"/>
        <v>SBI Liquid Fund - DIRECT PLAN -Growth</v>
      </c>
      <c r="G47">
        <f ca="1"/>
        <v>3322.538</v>
      </c>
      <c r="H47" s="6">
        <f ca="1"/>
        <v>44620</v>
      </c>
      <c r="I47">
        <f t="shared" ca="1" si="0"/>
        <v>0.27933322566569418</v>
      </c>
    </row>
    <row r="48" spans="2:9">
      <c r="B48" t="str">
        <f ca="1"/>
        <v>2022-03-31</v>
      </c>
      <c r="C48" t="str">
        <f ca="1"/>
        <v>SBI Mutual Fund</v>
      </c>
      <c r="D48" t="str">
        <f ca="1"/>
        <v>SBI LIQUID FUND</v>
      </c>
      <c r="E48">
        <f ca="1"/>
        <v>119800</v>
      </c>
      <c r="F48" t="str">
        <f ca="1"/>
        <v>SBI Liquid Fund - DIRECT PLAN -Growth</v>
      </c>
      <c r="G48">
        <f ca="1"/>
        <v>3333.0895999999998</v>
      </c>
      <c r="H48" s="6">
        <f ca="1"/>
        <v>44651</v>
      </c>
      <c r="I48">
        <f t="shared" ca="1" si="0"/>
        <v>0.31757650326346248</v>
      </c>
    </row>
    <row r="49" spans="2:9">
      <c r="B49" t="str">
        <f ca="1"/>
        <v>2022-04-29</v>
      </c>
      <c r="C49" t="str">
        <f ca="1"/>
        <v>SBI Mutual Fund</v>
      </c>
      <c r="D49" t="str">
        <f ca="1"/>
        <v>SBI LIQUID FUND</v>
      </c>
      <c r="E49">
        <f ca="1"/>
        <v>119800</v>
      </c>
      <c r="F49" t="str">
        <f ca="1"/>
        <v>SBI Liquid Fund - DIRECT PLAN -Growth</v>
      </c>
      <c r="G49">
        <f ca="1"/>
        <v>3342.4744000000001</v>
      </c>
      <c r="H49" s="6">
        <f ca="1"/>
        <v>44680</v>
      </c>
      <c r="I49">
        <f t="shared" ca="1" si="0"/>
        <v>0.2815645880026828</v>
      </c>
    </row>
    <row r="50" spans="2:9">
      <c r="B50" t="str">
        <f ca="1"/>
        <v>2022-05-31</v>
      </c>
      <c r="C50" t="str">
        <f ca="1"/>
        <v>SBI Mutual Fund</v>
      </c>
      <c r="D50" t="str">
        <f ca="1"/>
        <v>SBI LIQUID FUND</v>
      </c>
      <c r="E50">
        <f ca="1"/>
        <v>119800</v>
      </c>
      <c r="F50" t="str">
        <f ca="1"/>
        <v>SBI Liquid Fund - DIRECT PLAN -Growth</v>
      </c>
      <c r="G50">
        <f ca="1"/>
        <v>3353.18</v>
      </c>
      <c r="H50" s="6">
        <f ca="1"/>
        <v>44712</v>
      </c>
      <c r="I50">
        <f t="shared" ca="1" si="0"/>
        <v>0.32028966325066771</v>
      </c>
    </row>
    <row r="51" spans="2:9">
      <c r="B51" t="str">
        <f ca="1"/>
        <v>2022-06-30</v>
      </c>
      <c r="C51" t="str">
        <f ca="1"/>
        <v>SBI Mutual Fund</v>
      </c>
      <c r="D51" t="str">
        <f ca="1"/>
        <v>SBI LIQUID FUND</v>
      </c>
      <c r="E51">
        <f ca="1"/>
        <v>119800</v>
      </c>
      <c r="F51" t="str">
        <f ca="1"/>
        <v>SBI Liquid Fund - DIRECT PLAN -Growth</v>
      </c>
      <c r="G51">
        <f ca="1"/>
        <v>3366.1615000000002</v>
      </c>
      <c r="H51" s="6">
        <f ca="1"/>
        <v>44742</v>
      </c>
      <c r="I51">
        <f t="shared" ca="1" si="0"/>
        <v>0.38713996862680572</v>
      </c>
    </row>
    <row r="52" spans="2:9">
      <c r="B52" t="str">
        <f ca="1"/>
        <v>2022-07-29</v>
      </c>
      <c r="C52" t="str">
        <f ca="1"/>
        <v>SBI Mutual Fund</v>
      </c>
      <c r="D52" t="str">
        <f ca="1"/>
        <v>SBI LIQUID FUND</v>
      </c>
      <c r="E52">
        <f ca="1"/>
        <v>119800</v>
      </c>
      <c r="F52" t="str">
        <f ca="1"/>
        <v>SBI Liquid Fund - DIRECT PLAN -Growth</v>
      </c>
      <c r="G52">
        <f ca="1"/>
        <v>3378.2885999999999</v>
      </c>
      <c r="H52" s="6">
        <f ca="1"/>
        <v>44771</v>
      </c>
      <c r="I52">
        <f t="shared" ca="1" si="0"/>
        <v>0.36026494866629838</v>
      </c>
    </row>
    <row r="53" spans="2:9">
      <c r="B53" t="str">
        <f ca="1"/>
        <v>2022-08-31</v>
      </c>
      <c r="C53" t="str">
        <f ca="1"/>
        <v>SBI Mutual Fund</v>
      </c>
      <c r="D53" t="str">
        <f ca="1"/>
        <v>SBI LIQUID FUND</v>
      </c>
      <c r="E53">
        <f ca="1"/>
        <v>119800</v>
      </c>
      <c r="F53" t="str">
        <f ca="1"/>
        <v>SBI Liquid Fund - DIRECT PLAN -Growth</v>
      </c>
      <c r="G53">
        <f ca="1"/>
        <v>3395.0898000000002</v>
      </c>
      <c r="H53" s="6">
        <f ca="1"/>
        <v>44804</v>
      </c>
      <c r="I53">
        <f t="shared" ca="1" si="0"/>
        <v>0.49732873621277757</v>
      </c>
    </row>
    <row r="54" spans="2:9">
      <c r="B54" t="str">
        <f ca="1"/>
        <v>2022-09-30</v>
      </c>
      <c r="C54" t="str">
        <f ca="1"/>
        <v>SBI Mutual Fund</v>
      </c>
      <c r="D54" t="str">
        <f ca="1"/>
        <v>SBI LIQUID FUND</v>
      </c>
      <c r="E54">
        <f ca="1"/>
        <v>119800</v>
      </c>
      <c r="F54" t="str">
        <f ca="1"/>
        <v>SBI Liquid Fund - DIRECT PLAN -Growth</v>
      </c>
      <c r="G54">
        <f ca="1"/>
        <v>3409.511</v>
      </c>
      <c r="H54" s="6">
        <f ca="1"/>
        <v>44834</v>
      </c>
      <c r="I54">
        <f t="shared" ca="1" si="0"/>
        <v>0.42476637878620382</v>
      </c>
    </row>
    <row r="55" spans="2:9">
      <c r="B55" t="str">
        <f ca="1"/>
        <v>2022-10-31</v>
      </c>
      <c r="C55" t="str">
        <f ca="1"/>
        <v>SBI Mutual Fund</v>
      </c>
      <c r="D55" t="str">
        <f ca="1"/>
        <v>SBI LIQUID FUND</v>
      </c>
      <c r="E55">
        <f ca="1"/>
        <v>119800</v>
      </c>
      <c r="F55" t="str">
        <f ca="1"/>
        <v>SBI Liquid Fund - DIRECT PLAN -Growth</v>
      </c>
      <c r="G55">
        <f ca="1"/>
        <v>3426.6480000000001</v>
      </c>
      <c r="H55" s="6">
        <f ca="1"/>
        <v>44865</v>
      </c>
      <c r="I55">
        <f t="shared" ca="1" si="0"/>
        <v>0.50262339672757095</v>
      </c>
    </row>
    <row r="56" spans="2:9">
      <c r="B56" t="str">
        <f ca="1"/>
        <v>2022-11-30</v>
      </c>
      <c r="C56" t="str">
        <f ca="1"/>
        <v>SBI Mutual Fund</v>
      </c>
      <c r="D56" t="str">
        <f ca="1"/>
        <v>SBI LIQUID FUND</v>
      </c>
      <c r="E56">
        <f ca="1"/>
        <v>119800</v>
      </c>
      <c r="F56" t="str">
        <f ca="1"/>
        <v>SBI Liquid Fund - DIRECT PLAN -Growth</v>
      </c>
      <c r="G56">
        <f ca="1"/>
        <v>3445.0850999999998</v>
      </c>
      <c r="H56" s="6">
        <f ca="1"/>
        <v>44895</v>
      </c>
      <c r="I56">
        <f t="shared" ca="1" si="0"/>
        <v>0.53805059638456132</v>
      </c>
    </row>
    <row r="57" spans="2:9">
      <c r="B57" t="str">
        <f ca="1"/>
        <v>2022-12-30</v>
      </c>
      <c r="C57" t="str">
        <f ca="1"/>
        <v>SBI Mutual Fund</v>
      </c>
      <c r="D57" t="str">
        <f ca="1"/>
        <v>SBI LIQUID FUND</v>
      </c>
      <c r="E57">
        <f ca="1"/>
        <v>119800</v>
      </c>
      <c r="F57" t="str">
        <f ca="1"/>
        <v>SBI Liquid Fund - DIRECT PLAN -Growth</v>
      </c>
      <c r="G57">
        <f ca="1"/>
        <v>3464.3089</v>
      </c>
      <c r="H57" s="6">
        <f ca="1"/>
        <v>44925</v>
      </c>
      <c r="I57">
        <f t="shared" ca="1" si="0"/>
        <v>0.55800653516513166</v>
      </c>
    </row>
    <row r="58" spans="2:9">
      <c r="B58" t="str">
        <f ca="1"/>
        <v>2023-01-31</v>
      </c>
      <c r="C58" t="str">
        <f ca="1"/>
        <v>SBI Mutual Fund</v>
      </c>
      <c r="D58" t="str">
        <f ca="1"/>
        <v>SBI LIQUID FUND</v>
      </c>
      <c r="E58">
        <f ca="1"/>
        <v>119800</v>
      </c>
      <c r="F58" t="str">
        <f ca="1"/>
        <v>SBI Liquid Fund - DIRECT PLAN -Growth</v>
      </c>
      <c r="G58">
        <f ca="1"/>
        <v>3483.2482</v>
      </c>
      <c r="H58" s="6">
        <f ca="1"/>
        <v>44957</v>
      </c>
      <c r="I58">
        <f t="shared" ca="1" si="0"/>
        <v>0.54669778436905558</v>
      </c>
    </row>
    <row r="59" spans="2:9">
      <c r="B59" t="str">
        <f ca="1"/>
        <v>2023-02-28</v>
      </c>
      <c r="C59" t="str">
        <f ca="1"/>
        <v>SBI Mutual Fund</v>
      </c>
      <c r="D59" t="str">
        <f ca="1"/>
        <v>SBI LIQUID FUND</v>
      </c>
      <c r="E59">
        <f ca="1"/>
        <v>119800</v>
      </c>
      <c r="F59" t="str">
        <f ca="1"/>
        <v>SBI Liquid Fund - DIRECT PLAN -Growth</v>
      </c>
      <c r="G59">
        <f ca="1"/>
        <v>3500.2908000000002</v>
      </c>
      <c r="H59" s="6">
        <f ca="1"/>
        <v>44985</v>
      </c>
      <c r="I59">
        <f t="shared" ca="1" si="0"/>
        <v>0.48927320194984153</v>
      </c>
    </row>
    <row r="60" spans="2:9">
      <c r="B60" t="str">
        <f ca="1"/>
        <v>2023-03-31</v>
      </c>
      <c r="C60" t="str">
        <f ca="1"/>
        <v>SBI Mutual Fund</v>
      </c>
      <c r="D60" t="str">
        <f ca="1"/>
        <v>SBI LIQUID FUND</v>
      </c>
      <c r="E60">
        <f ca="1"/>
        <v>119800</v>
      </c>
      <c r="F60" t="str">
        <f ca="1"/>
        <v>SBI Liquid Fund - DIRECT PLAN -Growth</v>
      </c>
      <c r="G60">
        <f ca="1"/>
        <v>3523.3029999999999</v>
      </c>
      <c r="H60" s="6">
        <f ca="1"/>
        <v>45016</v>
      </c>
      <c r="I60">
        <f t="shared" ca="1" si="0"/>
        <v>0.65743680496488077</v>
      </c>
    </row>
    <row r="61" spans="2:9">
      <c r="B61" t="str">
        <f ca="1"/>
        <v>2023-04-28</v>
      </c>
      <c r="C61" t="str">
        <f ca="1"/>
        <v>SBI Mutual Fund</v>
      </c>
      <c r="D61" t="str">
        <f ca="1"/>
        <v>SBI LIQUID FUND</v>
      </c>
      <c r="E61">
        <f ca="1"/>
        <v>119800</v>
      </c>
      <c r="F61" t="str">
        <f ca="1"/>
        <v>SBI Liquid Fund - DIRECT PLAN -Growth</v>
      </c>
      <c r="G61">
        <f ca="1"/>
        <v>3541.9956000000002</v>
      </c>
      <c r="H61" s="6">
        <f ca="1"/>
        <v>45044</v>
      </c>
      <c r="I61">
        <f t="shared" ca="1" si="0"/>
        <v>0.53054193749445655</v>
      </c>
    </row>
    <row r="62" spans="2:9">
      <c r="B62" t="str">
        <f ca="1"/>
        <v>2023-05-31</v>
      </c>
      <c r="C62" t="str">
        <f ca="1"/>
        <v>SBI Mutual Fund</v>
      </c>
      <c r="D62" t="str">
        <f ca="1"/>
        <v>SBI LIQUID FUND</v>
      </c>
      <c r="E62">
        <f ca="1"/>
        <v>119800</v>
      </c>
      <c r="F62" t="str">
        <f ca="1"/>
        <v>SBI Liquid Fund - DIRECT PLAN -Growth</v>
      </c>
      <c r="G62">
        <f ca="1"/>
        <v>3564.5551999999998</v>
      </c>
      <c r="H62" s="6">
        <f ca="1"/>
        <v>45077</v>
      </c>
      <c r="I62">
        <f t="shared" ca="1" si="0"/>
        <v>0.63691778724963943</v>
      </c>
    </row>
    <row r="63" spans="2:9">
      <c r="B63" t="str">
        <f ca="1"/>
        <v>2023-06-30</v>
      </c>
      <c r="C63" t="str">
        <f ca="1"/>
        <v>SBI Mutual Fund</v>
      </c>
      <c r="D63" t="str">
        <f ca="1"/>
        <v>SBI LIQUID FUND</v>
      </c>
      <c r="E63">
        <f ca="1"/>
        <v>119800</v>
      </c>
      <c r="F63" t="str">
        <f ca="1"/>
        <v>SBI Liquid Fund - DIRECT PLAN -Growth</v>
      </c>
      <c r="G63">
        <f ca="1"/>
        <v>3583.9712</v>
      </c>
      <c r="H63" s="6">
        <f ca="1"/>
        <v>45107</v>
      </c>
      <c r="I63">
        <f t="shared" ca="1" si="0"/>
        <v>0.54469629198055813</v>
      </c>
    </row>
    <row r="64" spans="2:9">
      <c r="B64" t="str">
        <f ca="1"/>
        <v>2023-07-31</v>
      </c>
      <c r="C64" t="str">
        <f ca="1"/>
        <v>SBI Mutual Fund</v>
      </c>
      <c r="D64" t="str">
        <f ca="1"/>
        <v>SBI LIQUID FUND</v>
      </c>
      <c r="E64">
        <f ca="1"/>
        <v>119800</v>
      </c>
      <c r="F64" t="str">
        <f ca="1"/>
        <v>SBI Liquid Fund - DIRECT PLAN -Growth</v>
      </c>
      <c r="G64">
        <f ca="1"/>
        <v>3604.7451000000001</v>
      </c>
      <c r="H64" s="6">
        <f ca="1"/>
        <v>45138</v>
      </c>
      <c r="I64">
        <f t="shared" ca="1" si="0"/>
        <v>0.57963356401971478</v>
      </c>
    </row>
    <row r="65" spans="2:9">
      <c r="B65" t="str">
        <f ca="1"/>
        <v>2023-08-31</v>
      </c>
      <c r="C65" t="str">
        <f ca="1"/>
        <v>SBI Mutual Fund</v>
      </c>
      <c r="D65" t="str">
        <f ca="1"/>
        <v>SBI LIQUID FUND</v>
      </c>
      <c r="E65">
        <f ca="1"/>
        <v>119800</v>
      </c>
      <c r="F65" t="str">
        <f ca="1"/>
        <v>SBI Liquid Fund - DIRECT PLAN -Growth</v>
      </c>
      <c r="G65">
        <f ca="1"/>
        <v>3625.0853000000002</v>
      </c>
      <c r="H65" s="6">
        <f ca="1"/>
        <v>45169</v>
      </c>
      <c r="I65">
        <f t="shared" ca="1" si="0"/>
        <v>0.56426181146622811</v>
      </c>
    </row>
    <row r="66" spans="2:9">
      <c r="B66" t="str">
        <f ca="1"/>
        <v>2023-09-29</v>
      </c>
      <c r="C66" t="str">
        <f ca="1"/>
        <v>SBI Mutual Fund</v>
      </c>
      <c r="D66" t="str">
        <f ca="1"/>
        <v>SBI LIQUID FUND</v>
      </c>
      <c r="E66">
        <f ca="1"/>
        <v>119800</v>
      </c>
      <c r="F66" t="str">
        <f ca="1"/>
        <v>SBI Liquid Fund - DIRECT PLAN -Growth</v>
      </c>
      <c r="G66">
        <f ca="1"/>
        <v>3644.9409000000001</v>
      </c>
      <c r="H66" s="6">
        <f ca="1"/>
        <v>45198</v>
      </c>
      <c r="I66">
        <f t="shared" ca="1" si="0"/>
        <v>0.54772780105339502</v>
      </c>
    </row>
    <row r="67" spans="2:9">
      <c r="B67" t="str">
        <f ca="1"/>
        <v>2023-10-31</v>
      </c>
      <c r="C67" t="str">
        <f ca="1"/>
        <v>SBI Mutual Fund</v>
      </c>
      <c r="D67" t="str">
        <f ca="1"/>
        <v>SBI LIQUID FUND</v>
      </c>
      <c r="E67">
        <f ca="1"/>
        <v>119800</v>
      </c>
      <c r="F67" t="str">
        <f ca="1"/>
        <v>SBI Liquid Fund - DIRECT PLAN -Growth</v>
      </c>
      <c r="G67">
        <f ca="1"/>
        <v>3666.4693000000002</v>
      </c>
      <c r="H67" s="6">
        <f ca="1"/>
        <v>45230</v>
      </c>
      <c r="I67">
        <f t="shared" ca="1" si="0"/>
        <v>0.59063783448450824</v>
      </c>
    </row>
    <row r="68" spans="2:9">
      <c r="B68" t="str">
        <f ca="1"/>
        <v>2023-11-30</v>
      </c>
      <c r="C68" t="str">
        <f ca="1"/>
        <v>SBI Mutual Fund</v>
      </c>
      <c r="D68" t="str">
        <f ca="1"/>
        <v>SBI LIQUID FUND</v>
      </c>
      <c r="E68">
        <f ca="1"/>
        <v>119800</v>
      </c>
      <c r="F68" t="str">
        <f ca="1"/>
        <v>SBI Liquid Fund - DIRECT PLAN -Growth</v>
      </c>
      <c r="G68">
        <f ca="1"/>
        <v>3687.3476000000001</v>
      </c>
      <c r="H68" s="6">
        <f ca="1"/>
        <v>45260</v>
      </c>
      <c r="I68">
        <f t="shared" ca="1" si="0"/>
        <v>0.56943883315755173</v>
      </c>
    </row>
    <row r="69" spans="2:9">
      <c r="B69" t="str">
        <f ca="1"/>
        <v>2023-12-29</v>
      </c>
      <c r="C69" t="str">
        <f ca="1"/>
        <v>SBI Mutual Fund</v>
      </c>
      <c r="D69" t="str">
        <f ca="1"/>
        <v>SBI LIQUID FUND</v>
      </c>
      <c r="E69">
        <f ca="1"/>
        <v>119800</v>
      </c>
      <c r="F69" t="str">
        <f ca="1"/>
        <v>SBI Liquid Fund - DIRECT PLAN -Growth</v>
      </c>
      <c r="G69">
        <f ca="1"/>
        <v>3708.5</v>
      </c>
      <c r="H69" s="6">
        <f ca="1"/>
        <v>45289</v>
      </c>
      <c r="I69">
        <f t="shared" ca="1" si="0"/>
        <v>0.57364811497565193</v>
      </c>
    </row>
    <row r="70" spans="2:9">
      <c r="B70" t="str">
        <f ca="1"/>
        <v>2024-01-31</v>
      </c>
      <c r="C70" t="str">
        <f ca="1"/>
        <v>SBI Mutual Fund</v>
      </c>
      <c r="D70" t="str">
        <f ca="1"/>
        <v>SBI LIQUID FUND</v>
      </c>
      <c r="E70">
        <f ca="1"/>
        <v>119800</v>
      </c>
      <c r="F70" t="str">
        <f ca="1"/>
        <v>SBI Liquid Fund - DIRECT PLAN -Growth</v>
      </c>
      <c r="G70">
        <f ca="1"/>
        <v>3732.5138999999999</v>
      </c>
      <c r="H70" s="6">
        <f ca="1"/>
        <v>45322</v>
      </c>
      <c r="I70">
        <f t="shared" ca="1" si="0"/>
        <v>0.64753673992179916</v>
      </c>
    </row>
    <row r="71" spans="2:9">
      <c r="B71" t="str">
        <f ca="1"/>
        <v>2024-02-29</v>
      </c>
      <c r="C71" t="str">
        <f ca="1"/>
        <v>SBI Mutual Fund</v>
      </c>
      <c r="D71" t="str">
        <f ca="1"/>
        <v>SBI LIQUID FUND</v>
      </c>
      <c r="E71">
        <f ca="1"/>
        <v>119800</v>
      </c>
      <c r="F71" t="str">
        <f ca="1"/>
        <v>SBI Liquid Fund - DIRECT PLAN -Growth</v>
      </c>
      <c r="G71">
        <f ca="1"/>
        <v>3754.5976999999998</v>
      </c>
      <c r="H71" s="6">
        <f ca="1"/>
        <v>45351</v>
      </c>
      <c r="I71">
        <f t="shared" ca="1" si="0"/>
        <v>0.59166022127874418</v>
      </c>
    </row>
    <row r="72" spans="2:9">
      <c r="B72" t="str">
        <f ca="1"/>
        <v>2024-03-29</v>
      </c>
      <c r="C72" t="str">
        <f ca="1"/>
        <v>SBI Mutual Fund</v>
      </c>
      <c r="D72" t="str">
        <f ca="1"/>
        <v>SBI LIQUID FUND</v>
      </c>
      <c r="E72">
        <f ca="1"/>
        <v>119800</v>
      </c>
      <c r="F72" t="str">
        <f ca="1"/>
        <v>SBI Liquid Fund - DIRECT PLAN -Growth</v>
      </c>
      <c r="G72">
        <f ca="1"/>
        <v>3777.7619</v>
      </c>
      <c r="H72" s="6">
        <f ca="1"/>
        <v>45380</v>
      </c>
      <c r="I72">
        <f t="shared" ca="1" si="0"/>
        <v>0.61695557955517222</v>
      </c>
    </row>
    <row r="73" spans="2:9">
      <c r="B73" t="str">
        <f ca="1"/>
        <v>2024-04-30</v>
      </c>
      <c r="C73" t="str">
        <f ca="1"/>
        <v>SBI Mutual Fund</v>
      </c>
      <c r="D73" t="str">
        <f ca="1"/>
        <v>SBI LIQUID FUND</v>
      </c>
      <c r="E73">
        <f ca="1"/>
        <v>119800</v>
      </c>
      <c r="F73" t="str">
        <f ca="1"/>
        <v>SBI Liquid Fund - DIRECT PLAN -Growth</v>
      </c>
      <c r="G73">
        <f ca="1"/>
        <v>3802.4600999999998</v>
      </c>
      <c r="H73" s="6">
        <f ca="1"/>
        <v>45412</v>
      </c>
      <c r="I73">
        <f t="shared" ca="1" si="0"/>
        <v>0.65377863014606119</v>
      </c>
    </row>
    <row r="74" spans="2:9">
      <c r="B74" t="str">
        <f ca="1"/>
        <v>2024-05-31</v>
      </c>
      <c r="C74" t="str">
        <f ca="1"/>
        <v>SBI Mutual Fund</v>
      </c>
      <c r="D74" t="str">
        <f ca="1"/>
        <v>SBI LIQUID FUND</v>
      </c>
      <c r="E74">
        <f ca="1"/>
        <v>119800</v>
      </c>
      <c r="F74" t="str">
        <f ca="1"/>
        <v>SBI Liquid Fund - DIRECT PLAN -Growth</v>
      </c>
      <c r="G74">
        <f ca="1"/>
        <v>3825.3344999999999</v>
      </c>
      <c r="H74" s="6">
        <f ca="1"/>
        <v>45443</v>
      </c>
      <c r="I74">
        <f t="shared" ca="1" si="0"/>
        <v>0.60156844249332564</v>
      </c>
    </row>
    <row r="75" spans="2:9">
      <c r="B75" t="str">
        <f ca="1"/>
        <v>2024-06-28</v>
      </c>
      <c r="C75" t="str">
        <f ca="1"/>
        <v>SBI Mutual Fund</v>
      </c>
      <c r="D75" t="str">
        <f ca="1"/>
        <v>SBI LIQUID FUND</v>
      </c>
      <c r="E75">
        <f ca="1"/>
        <v>119800</v>
      </c>
      <c r="F75" t="str">
        <f ca="1"/>
        <v>SBI Liquid Fund - DIRECT PLAN -Growth</v>
      </c>
      <c r="G75">
        <f ca="1"/>
        <v>3845.6691999999998</v>
      </c>
      <c r="H75" s="6">
        <f ca="1"/>
        <v>45471</v>
      </c>
      <c r="I75">
        <f t="shared" ca="1" si="0"/>
        <v>0.53157965662871798</v>
      </c>
    </row>
    <row r="76" spans="2:9">
      <c r="B76" t="str">
        <f ca="1"/>
        <v>2024-07-31</v>
      </c>
      <c r="C76" t="str">
        <f ca="1"/>
        <v>SBI Mutual Fund</v>
      </c>
      <c r="D76" t="str">
        <f ca="1"/>
        <v>SBI LIQUID FUND</v>
      </c>
      <c r="E76">
        <f ca="1"/>
        <v>119800</v>
      </c>
      <c r="F76" t="str">
        <f ca="1"/>
        <v>SBI Liquid Fund - DIRECT PLAN -Growth</v>
      </c>
      <c r="G76">
        <f ca="1"/>
        <v>3870.6363000000001</v>
      </c>
      <c r="H76" s="6">
        <f ca="1"/>
        <v>45504</v>
      </c>
      <c r="I76">
        <f t="shared" ca="1" si="0"/>
        <v>0.64922640772119189</v>
      </c>
    </row>
    <row r="77" spans="2:9">
      <c r="B77" t="str">
        <f ca="1"/>
        <v>2024-08-30</v>
      </c>
      <c r="C77" t="str">
        <f ca="1"/>
        <v>SBI Mutual Fund</v>
      </c>
      <c r="D77" t="str">
        <f ca="1"/>
        <v>SBI LIQUID FUND</v>
      </c>
      <c r="E77">
        <f ca="1"/>
        <v>119800</v>
      </c>
      <c r="F77" t="str">
        <f ca="1"/>
        <v>SBI Liquid Fund - DIRECT PLAN -Growth</v>
      </c>
      <c r="G77">
        <f ca="1"/>
        <v>3892.3489</v>
      </c>
      <c r="H77" s="6">
        <f ca="1"/>
        <v>45534</v>
      </c>
      <c r="I77">
        <f t="shared" ca="1" si="0"/>
        <v>0.56095686386240518</v>
      </c>
    </row>
    <row r="78" spans="2:9">
      <c r="B78" t="str">
        <f ca="1"/>
        <v>2024-09-30</v>
      </c>
      <c r="C78" t="str">
        <f ca="1"/>
        <v>SBI Mutual Fund</v>
      </c>
      <c r="D78" t="str">
        <f ca="1"/>
        <v>SBI LIQUID FUND</v>
      </c>
      <c r="E78">
        <f ca="1"/>
        <v>119800</v>
      </c>
      <c r="F78" t="str">
        <f ca="1"/>
        <v>SBI Liquid Fund - DIRECT PLAN -Growth</v>
      </c>
      <c r="G78">
        <f ca="1"/>
        <v>3915.8186000000001</v>
      </c>
      <c r="H78" s="6">
        <f ca="1"/>
        <v>45565</v>
      </c>
      <c r="I78">
        <f t="shared" ca="1" si="0"/>
        <v>0.60297009859522366</v>
      </c>
    </row>
    <row r="79" spans="2:9">
      <c r="B79" t="str">
        <f ca="1"/>
        <v>2024-10-31</v>
      </c>
      <c r="C79" t="str">
        <f ca="1"/>
        <v>SBI Mutual Fund</v>
      </c>
      <c r="D79" t="str">
        <f ca="1"/>
        <v>SBI LIQUID FUND</v>
      </c>
      <c r="E79">
        <f ca="1"/>
        <v>119800</v>
      </c>
      <c r="F79" t="str">
        <f ca="1"/>
        <v>SBI Liquid Fund - DIRECT PLAN -Growth</v>
      </c>
      <c r="G79">
        <f ca="1"/>
        <v>3938.7728999999999</v>
      </c>
      <c r="H79" s="6">
        <f ca="1"/>
        <v>45596</v>
      </c>
      <c r="I79">
        <f t="shared" ca="1" si="0"/>
        <v>0.58619416129235091</v>
      </c>
    </row>
    <row r="80" spans="2:9">
      <c r="B80" t="str">
        <f ca="1"/>
        <v>2024-11-29</v>
      </c>
      <c r="C80" t="str">
        <f ca="1"/>
        <v>SBI Mutual Fund</v>
      </c>
      <c r="D80" t="str">
        <f ca="1"/>
        <v>SBI LIQUID FUND</v>
      </c>
      <c r="E80">
        <f ca="1"/>
        <v>119800</v>
      </c>
      <c r="F80" t="str">
        <f ca="1"/>
        <v>SBI Liquid Fund - DIRECT PLAN -Growth</v>
      </c>
      <c r="G80">
        <f ca="1"/>
        <v>3960.1686</v>
      </c>
      <c r="H80" s="6">
        <f ca="1"/>
        <v>45625</v>
      </c>
      <c r="I80">
        <f t="shared" ca="1" si="0"/>
        <v>0.54320725117206003</v>
      </c>
    </row>
    <row r="81" spans="2:9">
      <c r="B81" t="str">
        <f ca="1"/>
        <v>2024-12-31</v>
      </c>
      <c r="C81" t="str">
        <f ca="1"/>
        <v>SBI Mutual Fund</v>
      </c>
      <c r="D81" t="str">
        <f ca="1"/>
        <v>SBI LIQUID FUND</v>
      </c>
      <c r="E81">
        <f ca="1"/>
        <v>119800</v>
      </c>
      <c r="F81" t="str">
        <f ca="1"/>
        <v>SBI Liquid Fund - DIRECT PLAN -Growth</v>
      </c>
      <c r="G81">
        <f ca="1"/>
        <v>3983.7604999999999</v>
      </c>
      <c r="H81" s="6">
        <f ca="1"/>
        <v>45657</v>
      </c>
      <c r="I81">
        <f t="shared" ca="1" si="0"/>
        <v>0.59572968686231931</v>
      </c>
    </row>
    <row r="82" spans="2:9">
      <c r="B82" t="str">
        <f ca="1"/>
        <v>2025-01-31</v>
      </c>
      <c r="C82" t="str">
        <f ca="1"/>
        <v>SBI Mutual Fund</v>
      </c>
      <c r="D82" t="str">
        <f ca="1"/>
        <v>SBI LIQUID FUND</v>
      </c>
      <c r="E82">
        <f ca="1"/>
        <v>119800</v>
      </c>
      <c r="F82" t="str">
        <f ca="1"/>
        <v>SBI Liquid Fund - DIRECT PLAN -Growth</v>
      </c>
      <c r="G82">
        <f ca="1"/>
        <v>4007.2231999999999</v>
      </c>
      <c r="H82" s="6">
        <f ca="1"/>
        <v>45688</v>
      </c>
      <c r="I82">
        <f t="shared" ca="1" si="0"/>
        <v>0.58895859828923047</v>
      </c>
    </row>
    <row r="83" spans="2:9">
      <c r="B83" t="str">
        <f ca="1"/>
        <v>2025-02-28</v>
      </c>
      <c r="C83" t="str">
        <f ca="1"/>
        <v>SBI Mutual Fund</v>
      </c>
      <c r="D83" t="str">
        <f ca="1"/>
        <v>SBI LIQUID FUND</v>
      </c>
      <c r="E83">
        <f ca="1"/>
        <v>119800</v>
      </c>
      <c r="F83" t="str">
        <f ca="1"/>
        <v>SBI Liquid Fund - DIRECT PLAN -Growth</v>
      </c>
      <c r="G83">
        <f ca="1"/>
        <v>4029.0621999999998</v>
      </c>
      <c r="H83" s="6">
        <f ca="1"/>
        <v>45716</v>
      </c>
      <c r="I83">
        <f t="shared" ca="1" si="0"/>
        <v>0.54499085551311299</v>
      </c>
    </row>
    <row r="84" spans="2:9">
      <c r="B84" t="str">
        <f ca="1"/>
        <v>2025-03-31</v>
      </c>
      <c r="C84" t="str">
        <f ca="1"/>
        <v>SBI Mutual Fund</v>
      </c>
      <c r="D84" t="str">
        <f ca="1"/>
        <v>SBI LIQUID FUND</v>
      </c>
      <c r="E84">
        <f ca="1"/>
        <v>119800</v>
      </c>
      <c r="F84" t="str">
        <f ca="1"/>
        <v>SBI Liquid Fund - DIRECT PLAN -Growth</v>
      </c>
      <c r="G84">
        <f ca="1"/>
        <v>4055.9470999999999</v>
      </c>
      <c r="H84" s="6">
        <f ca="1"/>
        <v>45747</v>
      </c>
      <c r="I84">
        <f t="shared" ca="1" si="0"/>
        <v>0.66727438459500621</v>
      </c>
    </row>
    <row r="85" spans="2:9">
      <c r="B85" t="str">
        <f ca="1"/>
        <v>2025-04-30</v>
      </c>
      <c r="C85" t="str">
        <f ca="1"/>
        <v>SBI Mutual Fund</v>
      </c>
      <c r="D85" t="str">
        <f ca="1"/>
        <v>SBI LIQUID FUND</v>
      </c>
      <c r="E85">
        <f ca="1"/>
        <v>119800</v>
      </c>
      <c r="F85" t="str">
        <f ca="1"/>
        <v>SBI Liquid Fund - DIRECT PLAN -Growth</v>
      </c>
      <c r="G85">
        <f ca="1"/>
        <v>4079.6759000000002</v>
      </c>
      <c r="H85" s="6">
        <f ca="1"/>
        <v>45777</v>
      </c>
      <c r="I85">
        <f t="shared" ca="1" si="0"/>
        <v>0.58503721609190418</v>
      </c>
    </row>
    <row r="86" spans="2:9">
      <c r="B86" t="str">
        <f ca="1"/>
        <v>2025-05-30</v>
      </c>
      <c r="C86" t="str">
        <f ca="1"/>
        <v>SBI Mutual Fund</v>
      </c>
      <c r="D86" t="str">
        <f ca="1"/>
        <v>SBI LIQUID FUND</v>
      </c>
      <c r="E86">
        <f ca="1"/>
        <v>119800</v>
      </c>
      <c r="F86" t="str">
        <f ca="1"/>
        <v>SBI Liquid Fund - DIRECT PLAN -Growth</v>
      </c>
      <c r="G86">
        <f ca="1"/>
        <v>4102.0901999999996</v>
      </c>
      <c r="H86" s="6">
        <f ca="1"/>
        <v>45807</v>
      </c>
      <c r="I86">
        <f t="shared" ca="1" si="0"/>
        <v>0.54941374141998534</v>
      </c>
    </row>
    <row r="87" spans="2:9">
      <c r="B87" t="str">
        <f ca="1"/>
        <v>2025-06-30</v>
      </c>
      <c r="C87" t="str">
        <f ca="1"/>
        <v>SBI Mutual Fund</v>
      </c>
      <c r="D87" t="str">
        <f ca="1"/>
        <v>SBI LIQUID FUND</v>
      </c>
      <c r="E87">
        <f ca="1"/>
        <v>119800</v>
      </c>
      <c r="F87" t="str">
        <f ca="1"/>
        <v>SBI Liquid Fund - DIRECT PLAN -Growth</v>
      </c>
      <c r="G87">
        <f ca="1"/>
        <v>4123.7619000000004</v>
      </c>
      <c r="H87" s="6">
        <f ca="1"/>
        <v>45838</v>
      </c>
      <c r="I87">
        <f t="shared" ca="1" si="0"/>
        <v>0.52830871442077953</v>
      </c>
    </row>
    <row r="88" spans="2:9">
      <c r="B88" t="str">
        <f ca="1"/>
        <v>2025-07-31</v>
      </c>
      <c r="C88" t="str">
        <f ca="1"/>
        <v>SBI Mutual Fund</v>
      </c>
      <c r="D88" t="str">
        <f ca="1"/>
        <v>SBI LIQUID FUND</v>
      </c>
      <c r="E88">
        <f ca="1"/>
        <v>119800</v>
      </c>
      <c r="F88" t="str">
        <f ca="1"/>
        <v>SBI Liquid Fund - DIRECT PLAN -Growth</v>
      </c>
      <c r="G88">
        <f ca="1"/>
        <v>4143.6683000000003</v>
      </c>
      <c r="H88" s="6">
        <f ca="1"/>
        <v>45869</v>
      </c>
      <c r="I88">
        <f t="shared" ref="I88:I151" ca="1" si="1">IF(G88="","",(G88-G87)/G87*100)</f>
        <v>0.48272428143826263</v>
      </c>
    </row>
    <row r="89" spans="2:9">
      <c r="B89" t="str">
        <f ca="1"/>
        <v>2025-08-29</v>
      </c>
      <c r="C89" t="str">
        <f ca="1"/>
        <v>SBI Mutual Fund</v>
      </c>
      <c r="D89" t="str">
        <f ca="1"/>
        <v>SBI LIQUID FUND</v>
      </c>
      <c r="E89">
        <f ca="1"/>
        <v>119800</v>
      </c>
      <c r="F89" t="str">
        <f ca="1"/>
        <v>SBI Liquid Fund - DIRECT PLAN -Growth</v>
      </c>
      <c r="G89">
        <f ca="1"/>
        <v>4161.8976000000002</v>
      </c>
      <c r="H89" s="6">
        <f ca="1"/>
        <v>45898</v>
      </c>
      <c r="I89">
        <f t="shared" ca="1" si="1"/>
        <v>0.43993144914615784</v>
      </c>
    </row>
    <row r="90" spans="2:9">
      <c r="B90" t="str">
        <f ca="1"/>
        <v>2025-09-30</v>
      </c>
      <c r="C90" t="str">
        <f ca="1"/>
        <v>SBI Mutual Fund</v>
      </c>
      <c r="D90" t="str">
        <f ca="1"/>
        <v>SBI LIQUID FUND</v>
      </c>
      <c r="E90">
        <f ca="1"/>
        <v>119800</v>
      </c>
      <c r="F90" t="str">
        <f ca="1"/>
        <v>SBI Liquid Fund - DIRECT PLAN -Growth</v>
      </c>
      <c r="G90">
        <f ca="1"/>
        <v>4182.7123000000001</v>
      </c>
      <c r="H90" s="6">
        <f ca="1"/>
        <v>45930</v>
      </c>
      <c r="I90">
        <f t="shared" ca="1" si="1"/>
        <v>0.50012523133678011</v>
      </c>
    </row>
    <row r="91" spans="2:9">
      <c r="B91" t="str">
        <f ca="1"/>
        <v>2025-10-31</v>
      </c>
      <c r="C91" t="str">
        <f ca="1"/>
        <v>SBI Mutual Fund</v>
      </c>
      <c r="D91" t="str">
        <f ca="1"/>
        <v>SBI LIQUID FUND</v>
      </c>
      <c r="E91">
        <f ca="1"/>
        <v>119800</v>
      </c>
      <c r="F91" t="str">
        <f ca="1"/>
        <v>SBI Liquid Fund - DIRECT PLAN -Growth</v>
      </c>
      <c r="G91">
        <f ca="1"/>
        <v>4202.7515000000003</v>
      </c>
      <c r="H91" s="6">
        <f ca="1"/>
        <v>45961</v>
      </c>
      <c r="I91">
        <f t="shared" ca="1" si="1"/>
        <v>0.47909582497462622</v>
      </c>
    </row>
    <row r="92" spans="2:9">
      <c r="B92" t="str">
        <f ca="1"/>
        <v>2025-11-28</v>
      </c>
      <c r="C92" t="str">
        <f ca="1"/>
        <v>SBI Mutual Fund</v>
      </c>
      <c r="D92" t="str">
        <f ca="1"/>
        <v>SBI LIQUID FUND</v>
      </c>
      <c r="E92">
        <f ca="1"/>
        <v>119800</v>
      </c>
      <c r="F92" t="str">
        <f ca="1"/>
        <v>SBI Liquid Fund - DIRECT PLAN -Growth</v>
      </c>
      <c r="G92">
        <f ca="1"/>
        <v>4221.6541999999999</v>
      </c>
      <c r="H92" s="6">
        <f ca="1"/>
        <v>45989</v>
      </c>
      <c r="I92">
        <f t="shared" ca="1" si="1"/>
        <v>0.44976963306061846</v>
      </c>
    </row>
    <row r="93" spans="2:9">
      <c r="B93" t="str">
        <f ca="1"/>
        <v>2025-12-31</v>
      </c>
      <c r="C93" t="str">
        <f ca="1"/>
        <v>SBI Mutual Fund</v>
      </c>
      <c r="D93" t="str">
        <f ca="1"/>
        <v>SBI LIQUID FUND</v>
      </c>
      <c r="E93">
        <f ca="1"/>
        <v>119800</v>
      </c>
      <c r="F93" t="str">
        <f ca="1"/>
        <v>SBI Liquid Fund - DIRECT PLAN -Growth</v>
      </c>
      <c r="G93">
        <f ca="1"/>
        <v>4244.0852999999997</v>
      </c>
      <c r="H93" s="6">
        <f ca="1"/>
        <v>46022</v>
      </c>
      <c r="I93">
        <f t="shared" ca="1" si="1"/>
        <v>0.53133437598938793</v>
      </c>
    </row>
    <row r="94" spans="2:9">
      <c r="B94" t="str">
        <f ca="1"/>
        <v>2026-01-30</v>
      </c>
      <c r="C94" t="str">
        <f ca="1"/>
        <v>SBI Mutual Fund</v>
      </c>
      <c r="D94" t="str">
        <f ca="1"/>
        <v>SBI LIQUID FUND</v>
      </c>
      <c r="E94">
        <f ca="1"/>
        <v>119800</v>
      </c>
      <c r="F94" t="str">
        <f ca="1"/>
        <v>SBI Liquid Fund - DIRECT PLAN -Growth</v>
      </c>
      <c r="G94">
        <f ca="1"/>
        <v>4262.5156999999999</v>
      </c>
      <c r="H94" s="6">
        <f ca="1"/>
        <v>46052</v>
      </c>
      <c r="I94">
        <f t="shared" ca="1" si="1"/>
        <v>0.43426082882924599</v>
      </c>
    </row>
    <row r="95" spans="2:9">
      <c r="B95" t="str">
        <f ca="1"/>
        <v>2026-02-27</v>
      </c>
      <c r="C95" t="str">
        <f ca="1"/>
        <v>SBI Mutual Fund</v>
      </c>
      <c r="D95" t="str">
        <f ca="1"/>
        <v>SBI LIQUID FUND</v>
      </c>
      <c r="E95">
        <f ca="1"/>
        <v>119800</v>
      </c>
      <c r="F95" t="str">
        <f ca="1"/>
        <v>SBI Liquid Fund - DIRECT PLAN -Growth</v>
      </c>
      <c r="G95">
        <f ca="1"/>
        <v>4283.7578000000003</v>
      </c>
      <c r="H95" s="6">
        <f ca="1"/>
        <v>46080</v>
      </c>
      <c r="I95">
        <f t="shared" ca="1" si="1"/>
        <v>0.49834655154467566</v>
      </c>
    </row>
    <row r="96" spans="2:9">
      <c r="B96" t="str">
        <f ca="1"/>
        <v>2026-03-31</v>
      </c>
      <c r="C96" t="str">
        <f ca="1"/>
        <v>SBI Mutual Fund</v>
      </c>
      <c r="D96" t="str">
        <f ca="1"/>
        <v>SBI LIQUID FUND</v>
      </c>
      <c r="E96">
        <f ca="1"/>
        <v>119800</v>
      </c>
      <c r="F96" t="str">
        <f ca="1"/>
        <v>SBI Liquid Fund - DIRECT PLAN -Growth</v>
      </c>
      <c r="G96">
        <f ca="1"/>
        <v>4306.1134000000002</v>
      </c>
      <c r="H96" s="6">
        <f ca="1"/>
        <v>46112</v>
      </c>
      <c r="I96">
        <f t="shared" ca="1" si="1"/>
        <v>0.52186890678086106</v>
      </c>
    </row>
    <row r="97" spans="2:9">
      <c r="B97" t="str">
        <f ca="1"/>
        <v>2026-04-30</v>
      </c>
      <c r="C97" t="str">
        <f ca="1"/>
        <v>SBI Mutual Fund</v>
      </c>
      <c r="D97" t="str">
        <f ca="1"/>
        <v>SBI LIQUID FUND</v>
      </c>
      <c r="E97">
        <f ca="1"/>
        <v>119800</v>
      </c>
      <c r="F97" t="str">
        <f ca="1"/>
        <v>SBI Liquid Fund - DIRECT PLAN -Growth</v>
      </c>
      <c r="G97">
        <f ca="1"/>
        <v>4334.9495999999999</v>
      </c>
      <c r="H97" s="6">
        <f ca="1"/>
        <v>46142</v>
      </c>
      <c r="I97">
        <f t="shared" ca="1" si="1"/>
        <v>0.66965723661619625</v>
      </c>
    </row>
    <row r="98" spans="2:9">
      <c r="B98" t="str">
        <f ca="1"/>
        <v>2026-05-29</v>
      </c>
      <c r="C98" t="str">
        <f ca="1"/>
        <v>SBI Mutual Fund</v>
      </c>
      <c r="D98" t="str">
        <f ca="1"/>
        <v>SBI LIQUID FUND</v>
      </c>
      <c r="E98">
        <f ca="1"/>
        <v>119800</v>
      </c>
      <c r="F98" t="str">
        <f ca="1"/>
        <v>SBI Liquid Fund - DIRECT PLAN -Growth</v>
      </c>
      <c r="G98">
        <f ca="1"/>
        <v>4355.2191999999995</v>
      </c>
      <c r="H98" s="6">
        <f ca="1"/>
        <v>46171</v>
      </c>
      <c r="I98">
        <f t="shared" ca="1" si="1"/>
        <v>0.46758559776564945</v>
      </c>
    </row>
    <row r="99" spans="2:9">
      <c r="I99" t="str">
        <f t="shared" si="1"/>
        <v/>
      </c>
    </row>
    <row r="100" spans="2:9">
      <c r="I100" t="str">
        <f t="shared" si="1"/>
        <v/>
      </c>
    </row>
    <row r="101" spans="2:9">
      <c r="I101" t="str">
        <f t="shared" si="1"/>
        <v/>
      </c>
    </row>
    <row r="102" spans="2:9">
      <c r="I102" t="str">
        <f t="shared" si="1"/>
        <v/>
      </c>
    </row>
    <row r="103" spans="2:9">
      <c r="I103" t="str">
        <f t="shared" si="1"/>
        <v/>
      </c>
    </row>
    <row r="104" spans="2:9">
      <c r="I104" t="str">
        <f t="shared" si="1"/>
        <v/>
      </c>
    </row>
    <row r="105" spans="2:9">
      <c r="I105" t="str">
        <f t="shared" si="1"/>
        <v/>
      </c>
    </row>
    <row r="106" spans="2:9">
      <c r="I106" t="str">
        <f t="shared" si="1"/>
        <v/>
      </c>
    </row>
    <row r="107" spans="2:9">
      <c r="I107" t="str">
        <f t="shared" si="1"/>
        <v/>
      </c>
    </row>
    <row r="108" spans="2:9">
      <c r="I108" t="str">
        <f t="shared" si="1"/>
        <v/>
      </c>
    </row>
    <row r="109" spans="2:9">
      <c r="I109" t="str">
        <f t="shared" si="1"/>
        <v/>
      </c>
    </row>
    <row r="110" spans="2:9">
      <c r="I110" t="str">
        <f t="shared" si="1"/>
        <v/>
      </c>
    </row>
    <row r="111" spans="2:9">
      <c r="I111" t="str">
        <f t="shared" si="1"/>
        <v/>
      </c>
    </row>
    <row r="112" spans="2:9">
      <c r="I112" t="str">
        <f t="shared" si="1"/>
        <v/>
      </c>
    </row>
    <row r="113" spans="9:9">
      <c r="I113" t="str">
        <f t="shared" si="1"/>
        <v/>
      </c>
    </row>
    <row r="114" spans="9:9">
      <c r="I114" t="str">
        <f t="shared" si="1"/>
        <v/>
      </c>
    </row>
    <row r="115" spans="9:9">
      <c r="I115" t="str">
        <f t="shared" si="1"/>
        <v/>
      </c>
    </row>
    <row r="116" spans="9:9">
      <c r="I116" t="str">
        <f t="shared" si="1"/>
        <v/>
      </c>
    </row>
    <row r="117" spans="9:9">
      <c r="I117" t="str">
        <f t="shared" si="1"/>
        <v/>
      </c>
    </row>
    <row r="118" spans="9:9">
      <c r="I118" t="str">
        <f t="shared" si="1"/>
        <v/>
      </c>
    </row>
    <row r="119" spans="9:9">
      <c r="I119" t="str">
        <f t="shared" si="1"/>
        <v/>
      </c>
    </row>
    <row r="120" spans="9:9">
      <c r="I120" t="str">
        <f t="shared" si="1"/>
        <v/>
      </c>
    </row>
    <row r="121" spans="9:9">
      <c r="I121" t="str">
        <f t="shared" si="1"/>
        <v/>
      </c>
    </row>
    <row r="122" spans="9:9">
      <c r="I122" t="str">
        <f t="shared" si="1"/>
        <v/>
      </c>
    </row>
    <row r="123" spans="9:9">
      <c r="I123" t="str">
        <f t="shared" si="1"/>
        <v/>
      </c>
    </row>
    <row r="124" spans="9:9">
      <c r="I124" t="str">
        <f t="shared" si="1"/>
        <v/>
      </c>
    </row>
    <row r="125" spans="9:9">
      <c r="I125" t="str">
        <f t="shared" si="1"/>
        <v/>
      </c>
    </row>
    <row r="126" spans="9:9">
      <c r="I126" t="str">
        <f t="shared" si="1"/>
        <v/>
      </c>
    </row>
    <row r="127" spans="9:9">
      <c r="I127" t="str">
        <f t="shared" si="1"/>
        <v/>
      </c>
    </row>
    <row r="128" spans="9:9">
      <c r="I128" t="str">
        <f t="shared" si="1"/>
        <v/>
      </c>
    </row>
    <row r="129" spans="9:9">
      <c r="I129" t="str">
        <f t="shared" si="1"/>
        <v/>
      </c>
    </row>
    <row r="130" spans="9:9">
      <c r="I130" t="str">
        <f t="shared" si="1"/>
        <v/>
      </c>
    </row>
    <row r="131" spans="9:9">
      <c r="I131" t="str">
        <f t="shared" si="1"/>
        <v/>
      </c>
    </row>
    <row r="132" spans="9:9">
      <c r="I132" t="str">
        <f t="shared" si="1"/>
        <v/>
      </c>
    </row>
    <row r="133" spans="9:9">
      <c r="I133" t="str">
        <f t="shared" si="1"/>
        <v/>
      </c>
    </row>
    <row r="134" spans="9:9">
      <c r="I134" t="str">
        <f t="shared" si="1"/>
        <v/>
      </c>
    </row>
    <row r="135" spans="9:9">
      <c r="I135" t="str">
        <f t="shared" si="1"/>
        <v/>
      </c>
    </row>
    <row r="136" spans="9:9">
      <c r="I136" t="str">
        <f t="shared" si="1"/>
        <v/>
      </c>
    </row>
    <row r="137" spans="9:9">
      <c r="I137" t="str">
        <f t="shared" si="1"/>
        <v/>
      </c>
    </row>
    <row r="138" spans="9:9">
      <c r="I138" t="str">
        <f t="shared" si="1"/>
        <v/>
      </c>
    </row>
    <row r="139" spans="9:9">
      <c r="I139" t="str">
        <f t="shared" si="1"/>
        <v/>
      </c>
    </row>
    <row r="140" spans="9:9">
      <c r="I140" t="str">
        <f t="shared" si="1"/>
        <v/>
      </c>
    </row>
    <row r="141" spans="9:9">
      <c r="I141" t="str">
        <f t="shared" si="1"/>
        <v/>
      </c>
    </row>
    <row r="142" spans="9:9">
      <c r="I142" t="str">
        <f t="shared" si="1"/>
        <v/>
      </c>
    </row>
    <row r="143" spans="9:9">
      <c r="I143" t="str">
        <f t="shared" si="1"/>
        <v/>
      </c>
    </row>
    <row r="144" spans="9:9">
      <c r="I144" t="str">
        <f t="shared" si="1"/>
        <v/>
      </c>
    </row>
    <row r="145" spans="9:9">
      <c r="I145" t="str">
        <f t="shared" si="1"/>
        <v/>
      </c>
    </row>
    <row r="146" spans="9:9">
      <c r="I146" t="str">
        <f t="shared" si="1"/>
        <v/>
      </c>
    </row>
    <row r="147" spans="9:9">
      <c r="I147" t="str">
        <f t="shared" si="1"/>
        <v/>
      </c>
    </row>
    <row r="148" spans="9:9">
      <c r="I148" t="str">
        <f t="shared" si="1"/>
        <v/>
      </c>
    </row>
    <row r="149" spans="9:9">
      <c r="I149" t="str">
        <f t="shared" si="1"/>
        <v/>
      </c>
    </row>
    <row r="150" spans="9:9">
      <c r="I150" t="str">
        <f t="shared" si="1"/>
        <v/>
      </c>
    </row>
    <row r="151" spans="9:9">
      <c r="I151" t="str">
        <f t="shared" si="1"/>
        <v/>
      </c>
    </row>
    <row r="152" spans="9:9">
      <c r="I152" t="str">
        <f t="shared" ref="I152:I215" si="2">IF(G152="","",(G152-G151)/G151*100)</f>
        <v/>
      </c>
    </row>
    <row r="153" spans="9:9">
      <c r="I153" t="str">
        <f t="shared" si="2"/>
        <v/>
      </c>
    </row>
    <row r="154" spans="9:9">
      <c r="I154" t="str">
        <f t="shared" si="2"/>
        <v/>
      </c>
    </row>
    <row r="155" spans="9:9">
      <c r="I155" t="str">
        <f t="shared" si="2"/>
        <v/>
      </c>
    </row>
    <row r="156" spans="9:9">
      <c r="I156" t="str">
        <f t="shared" si="2"/>
        <v/>
      </c>
    </row>
    <row r="157" spans="9:9">
      <c r="I157" t="str">
        <f t="shared" si="2"/>
        <v/>
      </c>
    </row>
    <row r="158" spans="9:9">
      <c r="I158" t="str">
        <f t="shared" si="2"/>
        <v/>
      </c>
    </row>
    <row r="159" spans="9:9">
      <c r="I159" t="str">
        <f t="shared" si="2"/>
        <v/>
      </c>
    </row>
    <row r="160" spans="9:9">
      <c r="I160" t="str">
        <f t="shared" si="2"/>
        <v/>
      </c>
    </row>
    <row r="161" spans="9:9">
      <c r="I161" t="str">
        <f t="shared" si="2"/>
        <v/>
      </c>
    </row>
    <row r="162" spans="9:9">
      <c r="I162" t="str">
        <f t="shared" si="2"/>
        <v/>
      </c>
    </row>
    <row r="163" spans="9:9">
      <c r="I163" t="str">
        <f t="shared" si="2"/>
        <v/>
      </c>
    </row>
    <row r="164" spans="9:9">
      <c r="I164" t="str">
        <f t="shared" si="2"/>
        <v/>
      </c>
    </row>
    <row r="165" spans="9:9">
      <c r="I165" t="str">
        <f t="shared" si="2"/>
        <v/>
      </c>
    </row>
    <row r="166" spans="9:9">
      <c r="I166" t="str">
        <f t="shared" si="2"/>
        <v/>
      </c>
    </row>
    <row r="167" spans="9:9">
      <c r="I167" t="str">
        <f t="shared" si="2"/>
        <v/>
      </c>
    </row>
    <row r="168" spans="9:9">
      <c r="I168" t="str">
        <f t="shared" si="2"/>
        <v/>
      </c>
    </row>
    <row r="169" spans="9:9">
      <c r="I169" t="str">
        <f t="shared" si="2"/>
        <v/>
      </c>
    </row>
    <row r="170" spans="9:9">
      <c r="I170" t="str">
        <f t="shared" si="2"/>
        <v/>
      </c>
    </row>
    <row r="171" spans="9:9">
      <c r="I171" t="str">
        <f t="shared" si="2"/>
        <v/>
      </c>
    </row>
    <row r="172" spans="9:9">
      <c r="I172" t="str">
        <f t="shared" si="2"/>
        <v/>
      </c>
    </row>
    <row r="173" spans="9:9">
      <c r="I173" t="str">
        <f t="shared" si="2"/>
        <v/>
      </c>
    </row>
    <row r="174" spans="9:9">
      <c r="I174" t="str">
        <f t="shared" si="2"/>
        <v/>
      </c>
    </row>
    <row r="175" spans="9:9">
      <c r="I175" t="str">
        <f t="shared" si="2"/>
        <v/>
      </c>
    </row>
    <row r="176" spans="9:9">
      <c r="I176" t="str">
        <f t="shared" si="2"/>
        <v/>
      </c>
    </row>
    <row r="177" spans="9:9">
      <c r="I177" t="str">
        <f t="shared" si="2"/>
        <v/>
      </c>
    </row>
    <row r="178" spans="9:9">
      <c r="I178" t="str">
        <f t="shared" si="2"/>
        <v/>
      </c>
    </row>
    <row r="179" spans="9:9">
      <c r="I179" t="str">
        <f t="shared" si="2"/>
        <v/>
      </c>
    </row>
    <row r="180" spans="9:9">
      <c r="I180" t="str">
        <f t="shared" si="2"/>
        <v/>
      </c>
    </row>
    <row r="181" spans="9:9">
      <c r="I181" t="str">
        <f t="shared" si="2"/>
        <v/>
      </c>
    </row>
    <row r="182" spans="9:9">
      <c r="I182" t="str">
        <f t="shared" si="2"/>
        <v/>
      </c>
    </row>
    <row r="183" spans="9:9">
      <c r="I183" t="str">
        <f t="shared" si="2"/>
        <v/>
      </c>
    </row>
    <row r="184" spans="9:9">
      <c r="I184" t="str">
        <f t="shared" si="2"/>
        <v/>
      </c>
    </row>
    <row r="185" spans="9:9">
      <c r="I185" t="str">
        <f t="shared" si="2"/>
        <v/>
      </c>
    </row>
    <row r="186" spans="9:9">
      <c r="I186" t="str">
        <f t="shared" si="2"/>
        <v/>
      </c>
    </row>
    <row r="187" spans="9:9">
      <c r="I187" t="str">
        <f t="shared" si="2"/>
        <v/>
      </c>
    </row>
    <row r="188" spans="9:9">
      <c r="I188" t="str">
        <f t="shared" si="2"/>
        <v/>
      </c>
    </row>
    <row r="189" spans="9:9">
      <c r="I189" t="str">
        <f t="shared" si="2"/>
        <v/>
      </c>
    </row>
    <row r="190" spans="9:9">
      <c r="I190" t="str">
        <f t="shared" si="2"/>
        <v/>
      </c>
    </row>
    <row r="191" spans="9:9">
      <c r="I191" t="str">
        <f t="shared" si="2"/>
        <v/>
      </c>
    </row>
    <row r="192" spans="9:9">
      <c r="I192" t="str">
        <f t="shared" si="2"/>
        <v/>
      </c>
    </row>
    <row r="193" spans="9:9">
      <c r="I193" t="str">
        <f t="shared" si="2"/>
        <v/>
      </c>
    </row>
    <row r="194" spans="9:9">
      <c r="I194" t="str">
        <f t="shared" si="2"/>
        <v/>
      </c>
    </row>
    <row r="195" spans="9:9">
      <c r="I195" t="str">
        <f t="shared" si="2"/>
        <v/>
      </c>
    </row>
    <row r="196" spans="9:9">
      <c r="I196" t="str">
        <f t="shared" si="2"/>
        <v/>
      </c>
    </row>
    <row r="197" spans="9:9">
      <c r="I197" t="str">
        <f t="shared" si="2"/>
        <v/>
      </c>
    </row>
    <row r="198" spans="9:9">
      <c r="I198" t="str">
        <f t="shared" si="2"/>
        <v/>
      </c>
    </row>
    <row r="199" spans="9:9">
      <c r="I199" t="str">
        <f t="shared" si="2"/>
        <v/>
      </c>
    </row>
    <row r="200" spans="9:9">
      <c r="I200" t="str">
        <f t="shared" si="2"/>
        <v/>
      </c>
    </row>
    <row r="201" spans="9:9">
      <c r="I201" t="str">
        <f t="shared" si="2"/>
        <v/>
      </c>
    </row>
    <row r="202" spans="9:9">
      <c r="I202" t="str">
        <f t="shared" si="2"/>
        <v/>
      </c>
    </row>
    <row r="203" spans="9:9">
      <c r="I203" t="str">
        <f t="shared" si="2"/>
        <v/>
      </c>
    </row>
    <row r="204" spans="9:9">
      <c r="I204" t="str">
        <f t="shared" si="2"/>
        <v/>
      </c>
    </row>
    <row r="205" spans="9:9">
      <c r="I205" t="str">
        <f t="shared" si="2"/>
        <v/>
      </c>
    </row>
    <row r="206" spans="9:9">
      <c r="I206" t="str">
        <f t="shared" si="2"/>
        <v/>
      </c>
    </row>
    <row r="207" spans="9:9">
      <c r="I207" t="str">
        <f t="shared" si="2"/>
        <v/>
      </c>
    </row>
    <row r="208" spans="9:9">
      <c r="I208" t="str">
        <f t="shared" si="2"/>
        <v/>
      </c>
    </row>
    <row r="209" spans="9:9">
      <c r="I209" t="str">
        <f t="shared" si="2"/>
        <v/>
      </c>
    </row>
    <row r="210" spans="9:9">
      <c r="I210" t="str">
        <f t="shared" si="2"/>
        <v/>
      </c>
    </row>
    <row r="211" spans="9:9">
      <c r="I211" t="str">
        <f t="shared" si="2"/>
        <v/>
      </c>
    </row>
    <row r="212" spans="9:9">
      <c r="I212" t="str">
        <f t="shared" si="2"/>
        <v/>
      </c>
    </row>
    <row r="213" spans="9:9">
      <c r="I213" t="str">
        <f t="shared" si="2"/>
        <v/>
      </c>
    </row>
    <row r="214" spans="9:9">
      <c r="I214" t="str">
        <f t="shared" si="2"/>
        <v/>
      </c>
    </row>
    <row r="215" spans="9:9">
      <c r="I215" t="str">
        <f t="shared" si="2"/>
        <v/>
      </c>
    </row>
    <row r="216" spans="9:9">
      <c r="I216" t="str">
        <f t="shared" ref="I216:I279" si="3">IF(G216="","",(G216-G215)/G215*100)</f>
        <v/>
      </c>
    </row>
    <row r="217" spans="9:9">
      <c r="I217" t="str">
        <f t="shared" si="3"/>
        <v/>
      </c>
    </row>
    <row r="218" spans="9:9">
      <c r="I218" t="str">
        <f t="shared" si="3"/>
        <v/>
      </c>
    </row>
    <row r="219" spans="9:9">
      <c r="I219" t="str">
        <f t="shared" si="3"/>
        <v/>
      </c>
    </row>
    <row r="220" spans="9:9">
      <c r="I220" t="str">
        <f t="shared" si="3"/>
        <v/>
      </c>
    </row>
    <row r="221" spans="9:9">
      <c r="I221" t="str">
        <f t="shared" si="3"/>
        <v/>
      </c>
    </row>
    <row r="222" spans="9:9">
      <c r="I222" t="str">
        <f t="shared" si="3"/>
        <v/>
      </c>
    </row>
    <row r="223" spans="9:9">
      <c r="I223" t="str">
        <f t="shared" si="3"/>
        <v/>
      </c>
    </row>
    <row r="224" spans="9:9">
      <c r="I224" t="str">
        <f t="shared" si="3"/>
        <v/>
      </c>
    </row>
    <row r="225" spans="9:9">
      <c r="I225" t="str">
        <f t="shared" si="3"/>
        <v/>
      </c>
    </row>
    <row r="226" spans="9:9">
      <c r="I226" t="str">
        <f t="shared" si="3"/>
        <v/>
      </c>
    </row>
    <row r="227" spans="9:9">
      <c r="I227" t="str">
        <f t="shared" si="3"/>
        <v/>
      </c>
    </row>
    <row r="228" spans="9:9">
      <c r="I228" t="str">
        <f t="shared" si="3"/>
        <v/>
      </c>
    </row>
    <row r="229" spans="9:9">
      <c r="I229" t="str">
        <f t="shared" si="3"/>
        <v/>
      </c>
    </row>
    <row r="230" spans="9:9">
      <c r="I230" t="str">
        <f t="shared" si="3"/>
        <v/>
      </c>
    </row>
    <row r="231" spans="9:9">
      <c r="I231" t="str">
        <f t="shared" si="3"/>
        <v/>
      </c>
    </row>
    <row r="232" spans="9:9">
      <c r="I232" t="str">
        <f t="shared" si="3"/>
        <v/>
      </c>
    </row>
    <row r="233" spans="9:9">
      <c r="I233" t="str">
        <f t="shared" si="3"/>
        <v/>
      </c>
    </row>
    <row r="234" spans="9:9">
      <c r="I234" t="str">
        <f t="shared" si="3"/>
        <v/>
      </c>
    </row>
    <row r="235" spans="9:9">
      <c r="I235" t="str">
        <f t="shared" si="3"/>
        <v/>
      </c>
    </row>
    <row r="236" spans="9:9">
      <c r="I236" t="str">
        <f t="shared" si="3"/>
        <v/>
      </c>
    </row>
    <row r="237" spans="9:9">
      <c r="I237" t="str">
        <f t="shared" si="3"/>
        <v/>
      </c>
    </row>
    <row r="238" spans="9:9">
      <c r="I238" t="str">
        <f t="shared" si="3"/>
        <v/>
      </c>
    </row>
    <row r="239" spans="9:9">
      <c r="I239" t="str">
        <f t="shared" si="3"/>
        <v/>
      </c>
    </row>
    <row r="240" spans="9:9">
      <c r="I240" t="str">
        <f t="shared" si="3"/>
        <v/>
      </c>
    </row>
    <row r="241" spans="9:9">
      <c r="I241" t="str">
        <f t="shared" si="3"/>
        <v/>
      </c>
    </row>
    <row r="242" spans="9:9">
      <c r="I242" t="str">
        <f t="shared" si="3"/>
        <v/>
      </c>
    </row>
    <row r="243" spans="9:9">
      <c r="I243" t="str">
        <f t="shared" si="3"/>
        <v/>
      </c>
    </row>
    <row r="244" spans="9:9">
      <c r="I244" t="str">
        <f t="shared" si="3"/>
        <v/>
      </c>
    </row>
    <row r="245" spans="9:9">
      <c r="I245" t="str">
        <f t="shared" si="3"/>
        <v/>
      </c>
    </row>
    <row r="246" spans="9:9">
      <c r="I246" t="str">
        <f t="shared" si="3"/>
        <v/>
      </c>
    </row>
    <row r="247" spans="9:9">
      <c r="I247" t="str">
        <f t="shared" si="3"/>
        <v/>
      </c>
    </row>
    <row r="248" spans="9:9">
      <c r="I248" t="str">
        <f t="shared" si="3"/>
        <v/>
      </c>
    </row>
    <row r="249" spans="9:9">
      <c r="I249" t="str">
        <f t="shared" si="3"/>
        <v/>
      </c>
    </row>
    <row r="250" spans="9:9">
      <c r="I250" t="str">
        <f t="shared" si="3"/>
        <v/>
      </c>
    </row>
    <row r="251" spans="9:9">
      <c r="I251" t="str">
        <f t="shared" si="3"/>
        <v/>
      </c>
    </row>
    <row r="252" spans="9:9">
      <c r="I252" t="str">
        <f t="shared" si="3"/>
        <v/>
      </c>
    </row>
    <row r="253" spans="9:9">
      <c r="I253" t="str">
        <f t="shared" si="3"/>
        <v/>
      </c>
    </row>
    <row r="254" spans="9:9">
      <c r="I254" t="str">
        <f t="shared" si="3"/>
        <v/>
      </c>
    </row>
    <row r="255" spans="9:9">
      <c r="I255" t="str">
        <f t="shared" si="3"/>
        <v/>
      </c>
    </row>
    <row r="256" spans="9:9">
      <c r="I256" t="str">
        <f t="shared" si="3"/>
        <v/>
      </c>
    </row>
    <row r="257" spans="9:9">
      <c r="I257" t="str">
        <f t="shared" si="3"/>
        <v/>
      </c>
    </row>
    <row r="258" spans="9:9">
      <c r="I258" t="str">
        <f t="shared" si="3"/>
        <v/>
      </c>
    </row>
    <row r="259" spans="9:9">
      <c r="I259" t="str">
        <f t="shared" si="3"/>
        <v/>
      </c>
    </row>
    <row r="260" spans="9:9">
      <c r="I260" t="str">
        <f t="shared" si="3"/>
        <v/>
      </c>
    </row>
    <row r="261" spans="9:9">
      <c r="I261" t="str">
        <f t="shared" si="3"/>
        <v/>
      </c>
    </row>
    <row r="262" spans="9:9">
      <c r="I262" t="str">
        <f t="shared" si="3"/>
        <v/>
      </c>
    </row>
    <row r="263" spans="9:9">
      <c r="I263" t="str">
        <f t="shared" si="3"/>
        <v/>
      </c>
    </row>
    <row r="264" spans="9:9">
      <c r="I264" t="str">
        <f t="shared" si="3"/>
        <v/>
      </c>
    </row>
    <row r="265" spans="9:9">
      <c r="I265" t="str">
        <f t="shared" si="3"/>
        <v/>
      </c>
    </row>
    <row r="266" spans="9:9">
      <c r="I266" t="str">
        <f t="shared" si="3"/>
        <v/>
      </c>
    </row>
    <row r="267" spans="9:9">
      <c r="I267" t="str">
        <f t="shared" si="3"/>
        <v/>
      </c>
    </row>
    <row r="268" spans="9:9">
      <c r="I268" t="str">
        <f t="shared" si="3"/>
        <v/>
      </c>
    </row>
    <row r="269" spans="9:9">
      <c r="I269" t="str">
        <f t="shared" si="3"/>
        <v/>
      </c>
    </row>
    <row r="270" spans="9:9">
      <c r="I270" t="str">
        <f t="shared" si="3"/>
        <v/>
      </c>
    </row>
    <row r="271" spans="9:9">
      <c r="I271" t="str">
        <f t="shared" si="3"/>
        <v/>
      </c>
    </row>
    <row r="272" spans="9:9">
      <c r="I272" t="str">
        <f t="shared" si="3"/>
        <v/>
      </c>
    </row>
    <row r="273" spans="9:9">
      <c r="I273" t="str">
        <f t="shared" si="3"/>
        <v/>
      </c>
    </row>
    <row r="274" spans="9:9">
      <c r="I274" t="str">
        <f t="shared" si="3"/>
        <v/>
      </c>
    </row>
    <row r="275" spans="9:9">
      <c r="I275" t="str">
        <f t="shared" si="3"/>
        <v/>
      </c>
    </row>
    <row r="276" spans="9:9">
      <c r="I276" t="str">
        <f t="shared" si="3"/>
        <v/>
      </c>
    </row>
    <row r="277" spans="9:9">
      <c r="I277" t="str">
        <f t="shared" si="3"/>
        <v/>
      </c>
    </row>
    <row r="278" spans="9:9">
      <c r="I278" t="str">
        <f t="shared" si="3"/>
        <v/>
      </c>
    </row>
    <row r="279" spans="9:9">
      <c r="I279" t="str">
        <f t="shared" si="3"/>
        <v/>
      </c>
    </row>
    <row r="280" spans="9:9">
      <c r="I280" t="str">
        <f t="shared" ref="I280:I343" si="4">IF(G280="","",(G280-G279)/G279*100)</f>
        <v/>
      </c>
    </row>
    <row r="281" spans="9:9">
      <c r="I281" t="str">
        <f t="shared" si="4"/>
        <v/>
      </c>
    </row>
    <row r="282" spans="9:9">
      <c r="I282" t="str">
        <f t="shared" si="4"/>
        <v/>
      </c>
    </row>
    <row r="283" spans="9:9">
      <c r="I283" t="str">
        <f t="shared" si="4"/>
        <v/>
      </c>
    </row>
    <row r="284" spans="9:9">
      <c r="I284" t="str">
        <f t="shared" si="4"/>
        <v/>
      </c>
    </row>
    <row r="285" spans="9:9">
      <c r="I285" t="str">
        <f t="shared" si="4"/>
        <v/>
      </c>
    </row>
    <row r="286" spans="9:9">
      <c r="I286" t="str">
        <f t="shared" si="4"/>
        <v/>
      </c>
    </row>
    <row r="287" spans="9:9">
      <c r="I287" t="str">
        <f t="shared" si="4"/>
        <v/>
      </c>
    </row>
    <row r="288" spans="9:9">
      <c r="I288" t="str">
        <f t="shared" si="4"/>
        <v/>
      </c>
    </row>
    <row r="289" spans="9:9">
      <c r="I289" t="str">
        <f t="shared" si="4"/>
        <v/>
      </c>
    </row>
    <row r="290" spans="9:9">
      <c r="I290" t="str">
        <f t="shared" si="4"/>
        <v/>
      </c>
    </row>
    <row r="291" spans="9:9">
      <c r="I291" t="str">
        <f t="shared" si="4"/>
        <v/>
      </c>
    </row>
    <row r="292" spans="9:9">
      <c r="I292" t="str">
        <f t="shared" si="4"/>
        <v/>
      </c>
    </row>
    <row r="293" spans="9:9">
      <c r="I293" t="str">
        <f t="shared" si="4"/>
        <v/>
      </c>
    </row>
    <row r="294" spans="9:9">
      <c r="I294" t="str">
        <f t="shared" si="4"/>
        <v/>
      </c>
    </row>
    <row r="295" spans="9:9">
      <c r="I295" t="str">
        <f t="shared" si="4"/>
        <v/>
      </c>
    </row>
    <row r="296" spans="9:9">
      <c r="I296" t="str">
        <f t="shared" si="4"/>
        <v/>
      </c>
    </row>
    <row r="297" spans="9:9">
      <c r="I297" t="str">
        <f t="shared" si="4"/>
        <v/>
      </c>
    </row>
    <row r="298" spans="9:9">
      <c r="I298" t="str">
        <f t="shared" si="4"/>
        <v/>
      </c>
    </row>
    <row r="299" spans="9:9">
      <c r="I299" t="str">
        <f t="shared" si="4"/>
        <v/>
      </c>
    </row>
    <row r="300" spans="9:9">
      <c r="I300" t="str">
        <f t="shared" si="4"/>
        <v/>
      </c>
    </row>
    <row r="301" spans="9:9">
      <c r="I301" t="str">
        <f t="shared" si="4"/>
        <v/>
      </c>
    </row>
    <row r="302" spans="9:9">
      <c r="I302" t="str">
        <f t="shared" si="4"/>
        <v/>
      </c>
    </row>
    <row r="303" spans="9:9">
      <c r="I303" t="str">
        <f t="shared" si="4"/>
        <v/>
      </c>
    </row>
    <row r="304" spans="9:9">
      <c r="I304" t="str">
        <f t="shared" si="4"/>
        <v/>
      </c>
    </row>
    <row r="305" spans="9:9">
      <c r="I305" t="str">
        <f t="shared" si="4"/>
        <v/>
      </c>
    </row>
    <row r="306" spans="9:9">
      <c r="I306" t="str">
        <f t="shared" si="4"/>
        <v/>
      </c>
    </row>
    <row r="307" spans="9:9">
      <c r="I307" t="str">
        <f t="shared" si="4"/>
        <v/>
      </c>
    </row>
    <row r="308" spans="9:9">
      <c r="I308" t="str">
        <f t="shared" si="4"/>
        <v/>
      </c>
    </row>
    <row r="309" spans="9:9">
      <c r="I309" t="str">
        <f t="shared" si="4"/>
        <v/>
      </c>
    </row>
    <row r="310" spans="9:9">
      <c r="I310" t="str">
        <f t="shared" si="4"/>
        <v/>
      </c>
    </row>
    <row r="311" spans="9:9">
      <c r="I311" t="str">
        <f t="shared" si="4"/>
        <v/>
      </c>
    </row>
    <row r="312" spans="9:9">
      <c r="I312" t="str">
        <f t="shared" si="4"/>
        <v/>
      </c>
    </row>
    <row r="313" spans="9:9">
      <c r="I313" t="str">
        <f t="shared" si="4"/>
        <v/>
      </c>
    </row>
    <row r="314" spans="9:9">
      <c r="I314" t="str">
        <f t="shared" si="4"/>
        <v/>
      </c>
    </row>
    <row r="315" spans="9:9">
      <c r="I315" t="str">
        <f t="shared" si="4"/>
        <v/>
      </c>
    </row>
    <row r="316" spans="9:9">
      <c r="I316" t="str">
        <f t="shared" si="4"/>
        <v/>
      </c>
    </row>
    <row r="317" spans="9:9">
      <c r="I317" t="str">
        <f t="shared" si="4"/>
        <v/>
      </c>
    </row>
    <row r="318" spans="9:9">
      <c r="I318" t="str">
        <f t="shared" si="4"/>
        <v/>
      </c>
    </row>
    <row r="319" spans="9:9">
      <c r="I319" t="str">
        <f t="shared" si="4"/>
        <v/>
      </c>
    </row>
    <row r="320" spans="9:9">
      <c r="I320" t="str">
        <f t="shared" si="4"/>
        <v/>
      </c>
    </row>
    <row r="321" spans="9:9">
      <c r="I321" t="str">
        <f t="shared" si="4"/>
        <v/>
      </c>
    </row>
    <row r="322" spans="9:9">
      <c r="I322" t="str">
        <f t="shared" si="4"/>
        <v/>
      </c>
    </row>
    <row r="323" spans="9:9">
      <c r="I323" t="str">
        <f t="shared" si="4"/>
        <v/>
      </c>
    </row>
    <row r="324" spans="9:9">
      <c r="I324" t="str">
        <f t="shared" si="4"/>
        <v/>
      </c>
    </row>
    <row r="325" spans="9:9">
      <c r="I325" t="str">
        <f t="shared" si="4"/>
        <v/>
      </c>
    </row>
    <row r="326" spans="9:9">
      <c r="I326" t="str">
        <f t="shared" si="4"/>
        <v/>
      </c>
    </row>
    <row r="327" spans="9:9">
      <c r="I327" t="str">
        <f t="shared" si="4"/>
        <v/>
      </c>
    </row>
    <row r="328" spans="9:9">
      <c r="I328" t="str">
        <f t="shared" si="4"/>
        <v/>
      </c>
    </row>
    <row r="329" spans="9:9">
      <c r="I329" t="str">
        <f t="shared" si="4"/>
        <v/>
      </c>
    </row>
    <row r="330" spans="9:9">
      <c r="I330" t="str">
        <f t="shared" si="4"/>
        <v/>
      </c>
    </row>
    <row r="331" spans="9:9">
      <c r="I331" t="str">
        <f t="shared" si="4"/>
        <v/>
      </c>
    </row>
    <row r="332" spans="9:9">
      <c r="I332" t="str">
        <f t="shared" si="4"/>
        <v/>
      </c>
    </row>
    <row r="333" spans="9:9">
      <c r="I333" t="str">
        <f t="shared" si="4"/>
        <v/>
      </c>
    </row>
    <row r="334" spans="9:9">
      <c r="I334" t="str">
        <f t="shared" si="4"/>
        <v/>
      </c>
    </row>
    <row r="335" spans="9:9">
      <c r="I335" t="str">
        <f t="shared" si="4"/>
        <v/>
      </c>
    </row>
    <row r="336" spans="9:9">
      <c r="I336" t="str">
        <f t="shared" si="4"/>
        <v/>
      </c>
    </row>
    <row r="337" spans="9:9">
      <c r="I337" t="str">
        <f t="shared" si="4"/>
        <v/>
      </c>
    </row>
    <row r="338" spans="9:9">
      <c r="I338" t="str">
        <f t="shared" si="4"/>
        <v/>
      </c>
    </row>
    <row r="339" spans="9:9">
      <c r="I339" t="str">
        <f t="shared" si="4"/>
        <v/>
      </c>
    </row>
    <row r="340" spans="9:9">
      <c r="I340" t="str">
        <f t="shared" si="4"/>
        <v/>
      </c>
    </row>
    <row r="341" spans="9:9">
      <c r="I341" t="str">
        <f t="shared" si="4"/>
        <v/>
      </c>
    </row>
    <row r="342" spans="9:9">
      <c r="I342" t="str">
        <f t="shared" si="4"/>
        <v/>
      </c>
    </row>
    <row r="343" spans="9:9">
      <c r="I343" t="str">
        <f t="shared" si="4"/>
        <v/>
      </c>
    </row>
    <row r="344" spans="9:9">
      <c r="I344" t="str">
        <f t="shared" ref="I344:I407" si="5">IF(G344="","",(G344-G343)/G343*100)</f>
        <v/>
      </c>
    </row>
    <row r="345" spans="9:9">
      <c r="I345" t="str">
        <f t="shared" si="5"/>
        <v/>
      </c>
    </row>
    <row r="346" spans="9:9">
      <c r="I346" t="str">
        <f t="shared" si="5"/>
        <v/>
      </c>
    </row>
    <row r="347" spans="9:9">
      <c r="I347" t="str">
        <f t="shared" si="5"/>
        <v/>
      </c>
    </row>
    <row r="348" spans="9:9">
      <c r="I348" t="str">
        <f t="shared" si="5"/>
        <v/>
      </c>
    </row>
    <row r="349" spans="9:9">
      <c r="I349" t="str">
        <f t="shared" si="5"/>
        <v/>
      </c>
    </row>
    <row r="350" spans="9:9">
      <c r="I350" t="str">
        <f t="shared" si="5"/>
        <v/>
      </c>
    </row>
    <row r="351" spans="9:9">
      <c r="I351" t="str">
        <f t="shared" si="5"/>
        <v/>
      </c>
    </row>
    <row r="352" spans="9:9">
      <c r="I352" t="str">
        <f t="shared" si="5"/>
        <v/>
      </c>
    </row>
    <row r="353" spans="9:9">
      <c r="I353" t="str">
        <f t="shared" si="5"/>
        <v/>
      </c>
    </row>
    <row r="354" spans="9:9">
      <c r="I354" t="str">
        <f t="shared" si="5"/>
        <v/>
      </c>
    </row>
    <row r="355" spans="9:9">
      <c r="I355" t="str">
        <f t="shared" si="5"/>
        <v/>
      </c>
    </row>
    <row r="356" spans="9:9">
      <c r="I356" t="str">
        <f t="shared" si="5"/>
        <v/>
      </c>
    </row>
    <row r="357" spans="9:9">
      <c r="I357" t="str">
        <f t="shared" si="5"/>
        <v/>
      </c>
    </row>
    <row r="358" spans="9:9">
      <c r="I358" t="str">
        <f t="shared" si="5"/>
        <v/>
      </c>
    </row>
    <row r="359" spans="9:9">
      <c r="I359" t="str">
        <f t="shared" si="5"/>
        <v/>
      </c>
    </row>
    <row r="360" spans="9:9">
      <c r="I360" t="str">
        <f t="shared" si="5"/>
        <v/>
      </c>
    </row>
    <row r="361" spans="9:9">
      <c r="I361" t="str">
        <f t="shared" si="5"/>
        <v/>
      </c>
    </row>
    <row r="362" spans="9:9">
      <c r="I362" t="str">
        <f t="shared" si="5"/>
        <v/>
      </c>
    </row>
    <row r="363" spans="9:9">
      <c r="I363" t="str">
        <f t="shared" si="5"/>
        <v/>
      </c>
    </row>
    <row r="364" spans="9:9">
      <c r="I364" t="str">
        <f t="shared" si="5"/>
        <v/>
      </c>
    </row>
    <row r="365" spans="9:9">
      <c r="I365" t="str">
        <f t="shared" si="5"/>
        <v/>
      </c>
    </row>
    <row r="366" spans="9:9">
      <c r="I366" t="str">
        <f t="shared" si="5"/>
        <v/>
      </c>
    </row>
    <row r="367" spans="9:9">
      <c r="I367" t="str">
        <f t="shared" si="5"/>
        <v/>
      </c>
    </row>
    <row r="368" spans="9:9">
      <c r="I368" t="str">
        <f t="shared" si="5"/>
        <v/>
      </c>
    </row>
    <row r="369" spans="9:9">
      <c r="I369" t="str">
        <f t="shared" si="5"/>
        <v/>
      </c>
    </row>
    <row r="370" spans="9:9">
      <c r="I370" t="str">
        <f t="shared" si="5"/>
        <v/>
      </c>
    </row>
    <row r="371" spans="9:9">
      <c r="I371" t="str">
        <f t="shared" si="5"/>
        <v/>
      </c>
    </row>
    <row r="372" spans="9:9">
      <c r="I372" t="str">
        <f t="shared" si="5"/>
        <v/>
      </c>
    </row>
    <row r="373" spans="9:9">
      <c r="I373" t="str">
        <f t="shared" si="5"/>
        <v/>
      </c>
    </row>
    <row r="374" spans="9:9">
      <c r="I374" t="str">
        <f t="shared" si="5"/>
        <v/>
      </c>
    </row>
    <row r="375" spans="9:9">
      <c r="I375" t="str">
        <f t="shared" si="5"/>
        <v/>
      </c>
    </row>
    <row r="376" spans="9:9">
      <c r="I376" t="str">
        <f t="shared" si="5"/>
        <v/>
      </c>
    </row>
    <row r="377" spans="9:9">
      <c r="I377" t="str">
        <f t="shared" si="5"/>
        <v/>
      </c>
    </row>
    <row r="378" spans="9:9">
      <c r="I378" t="str">
        <f t="shared" si="5"/>
        <v/>
      </c>
    </row>
    <row r="379" spans="9:9">
      <c r="I379" t="str">
        <f t="shared" si="5"/>
        <v/>
      </c>
    </row>
    <row r="380" spans="9:9">
      <c r="I380" t="str">
        <f t="shared" si="5"/>
        <v/>
      </c>
    </row>
    <row r="381" spans="9:9">
      <c r="I381" t="str">
        <f t="shared" si="5"/>
        <v/>
      </c>
    </row>
    <row r="382" spans="9:9">
      <c r="I382" t="str">
        <f t="shared" si="5"/>
        <v/>
      </c>
    </row>
    <row r="383" spans="9:9">
      <c r="I383" t="str">
        <f t="shared" si="5"/>
        <v/>
      </c>
    </row>
    <row r="384" spans="9:9">
      <c r="I384" t="str">
        <f t="shared" si="5"/>
        <v/>
      </c>
    </row>
    <row r="385" spans="9:9">
      <c r="I385" t="str">
        <f t="shared" si="5"/>
        <v/>
      </c>
    </row>
    <row r="386" spans="9:9">
      <c r="I386" t="str">
        <f t="shared" si="5"/>
        <v/>
      </c>
    </row>
    <row r="387" spans="9:9">
      <c r="I387" t="str">
        <f t="shared" si="5"/>
        <v/>
      </c>
    </row>
    <row r="388" spans="9:9">
      <c r="I388" t="str">
        <f t="shared" si="5"/>
        <v/>
      </c>
    </row>
    <row r="389" spans="9:9">
      <c r="I389" t="str">
        <f t="shared" si="5"/>
        <v/>
      </c>
    </row>
    <row r="390" spans="9:9">
      <c r="I390" t="str">
        <f t="shared" si="5"/>
        <v/>
      </c>
    </row>
    <row r="391" spans="9:9">
      <c r="I391" t="str">
        <f t="shared" si="5"/>
        <v/>
      </c>
    </row>
    <row r="392" spans="9:9">
      <c r="I392" t="str">
        <f t="shared" si="5"/>
        <v/>
      </c>
    </row>
    <row r="393" spans="9:9">
      <c r="I393" t="str">
        <f t="shared" si="5"/>
        <v/>
      </c>
    </row>
    <row r="394" spans="9:9">
      <c r="I394" t="str">
        <f t="shared" si="5"/>
        <v/>
      </c>
    </row>
    <row r="395" spans="9:9">
      <c r="I395" t="str">
        <f t="shared" si="5"/>
        <v/>
      </c>
    </row>
    <row r="396" spans="9:9">
      <c r="I396" t="str">
        <f t="shared" si="5"/>
        <v/>
      </c>
    </row>
    <row r="397" spans="9:9">
      <c r="I397" t="str">
        <f t="shared" si="5"/>
        <v/>
      </c>
    </row>
    <row r="398" spans="9:9">
      <c r="I398" t="str">
        <f t="shared" si="5"/>
        <v/>
      </c>
    </row>
    <row r="399" spans="9:9">
      <c r="I399" t="str">
        <f t="shared" si="5"/>
        <v/>
      </c>
    </row>
    <row r="400" spans="9:9">
      <c r="I400" t="str">
        <f t="shared" si="5"/>
        <v/>
      </c>
    </row>
    <row r="401" spans="9:9">
      <c r="I401" t="str">
        <f t="shared" si="5"/>
        <v/>
      </c>
    </row>
    <row r="402" spans="9:9">
      <c r="I402" t="str">
        <f t="shared" si="5"/>
        <v/>
      </c>
    </row>
    <row r="403" spans="9:9">
      <c r="I403" t="str">
        <f t="shared" si="5"/>
        <v/>
      </c>
    </row>
    <row r="404" spans="9:9">
      <c r="I404" t="str">
        <f t="shared" si="5"/>
        <v/>
      </c>
    </row>
    <row r="405" spans="9:9">
      <c r="I405" t="str">
        <f t="shared" si="5"/>
        <v/>
      </c>
    </row>
    <row r="406" spans="9:9">
      <c r="I406" t="str">
        <f t="shared" si="5"/>
        <v/>
      </c>
    </row>
    <row r="407" spans="9:9">
      <c r="I407" t="str">
        <f t="shared" si="5"/>
        <v/>
      </c>
    </row>
    <row r="408" spans="9:9">
      <c r="I408" t="str">
        <f t="shared" ref="I408:I471" si="6">IF(G408="","",(G408-G407)/G407*100)</f>
        <v/>
      </c>
    </row>
    <row r="409" spans="9:9">
      <c r="I409" t="str">
        <f t="shared" si="6"/>
        <v/>
      </c>
    </row>
    <row r="410" spans="9:9">
      <c r="I410" t="str">
        <f t="shared" si="6"/>
        <v/>
      </c>
    </row>
    <row r="411" spans="9:9">
      <c r="I411" t="str">
        <f t="shared" si="6"/>
        <v/>
      </c>
    </row>
    <row r="412" spans="9:9">
      <c r="I412" t="str">
        <f t="shared" si="6"/>
        <v/>
      </c>
    </row>
    <row r="413" spans="9:9">
      <c r="I413" t="str">
        <f t="shared" si="6"/>
        <v/>
      </c>
    </row>
    <row r="414" spans="9:9">
      <c r="I414" t="str">
        <f t="shared" si="6"/>
        <v/>
      </c>
    </row>
    <row r="415" spans="9:9">
      <c r="I415" t="str">
        <f t="shared" si="6"/>
        <v/>
      </c>
    </row>
    <row r="416" spans="9:9">
      <c r="I416" t="str">
        <f t="shared" si="6"/>
        <v/>
      </c>
    </row>
    <row r="417" spans="9:9">
      <c r="I417" t="str">
        <f t="shared" si="6"/>
        <v/>
      </c>
    </row>
    <row r="418" spans="9:9">
      <c r="I418" t="str">
        <f t="shared" si="6"/>
        <v/>
      </c>
    </row>
    <row r="419" spans="9:9">
      <c r="I419" t="str">
        <f t="shared" si="6"/>
        <v/>
      </c>
    </row>
    <row r="420" spans="9:9">
      <c r="I420" t="str">
        <f t="shared" si="6"/>
        <v/>
      </c>
    </row>
    <row r="421" spans="9:9">
      <c r="I421" t="str">
        <f t="shared" si="6"/>
        <v/>
      </c>
    </row>
    <row r="422" spans="9:9">
      <c r="I422" t="str">
        <f t="shared" si="6"/>
        <v/>
      </c>
    </row>
    <row r="423" spans="9:9">
      <c r="I423" t="str">
        <f t="shared" si="6"/>
        <v/>
      </c>
    </row>
    <row r="424" spans="9:9">
      <c r="I424" t="str">
        <f t="shared" si="6"/>
        <v/>
      </c>
    </row>
    <row r="425" spans="9:9">
      <c r="I425" t="str">
        <f t="shared" si="6"/>
        <v/>
      </c>
    </row>
    <row r="426" spans="9:9">
      <c r="I426" t="str">
        <f t="shared" si="6"/>
        <v/>
      </c>
    </row>
    <row r="427" spans="9:9">
      <c r="I427" t="str">
        <f t="shared" si="6"/>
        <v/>
      </c>
    </row>
    <row r="428" spans="9:9">
      <c r="I428" t="str">
        <f t="shared" si="6"/>
        <v/>
      </c>
    </row>
    <row r="429" spans="9:9">
      <c r="I429" t="str">
        <f t="shared" si="6"/>
        <v/>
      </c>
    </row>
    <row r="430" spans="9:9">
      <c r="I430" t="str">
        <f t="shared" si="6"/>
        <v/>
      </c>
    </row>
    <row r="431" spans="9:9">
      <c r="I431" t="str">
        <f t="shared" si="6"/>
        <v/>
      </c>
    </row>
    <row r="432" spans="9:9">
      <c r="I432" t="str">
        <f t="shared" si="6"/>
        <v/>
      </c>
    </row>
    <row r="433" spans="9:9">
      <c r="I433" t="str">
        <f t="shared" si="6"/>
        <v/>
      </c>
    </row>
    <row r="434" spans="9:9">
      <c r="I434" t="str">
        <f t="shared" si="6"/>
        <v/>
      </c>
    </row>
    <row r="435" spans="9:9">
      <c r="I435" t="str">
        <f t="shared" si="6"/>
        <v/>
      </c>
    </row>
    <row r="436" spans="9:9">
      <c r="I436" t="str">
        <f t="shared" si="6"/>
        <v/>
      </c>
    </row>
    <row r="437" spans="9:9">
      <c r="I437" t="str">
        <f t="shared" si="6"/>
        <v/>
      </c>
    </row>
    <row r="438" spans="9:9">
      <c r="I438" t="str">
        <f t="shared" si="6"/>
        <v/>
      </c>
    </row>
    <row r="439" spans="9:9">
      <c r="I439" t="str">
        <f t="shared" si="6"/>
        <v/>
      </c>
    </row>
    <row r="440" spans="9:9">
      <c r="I440" t="str">
        <f t="shared" si="6"/>
        <v/>
      </c>
    </row>
    <row r="441" spans="9:9">
      <c r="I441" t="str">
        <f t="shared" si="6"/>
        <v/>
      </c>
    </row>
    <row r="442" spans="9:9">
      <c r="I442" t="str">
        <f t="shared" si="6"/>
        <v/>
      </c>
    </row>
    <row r="443" spans="9:9">
      <c r="I443" t="str">
        <f t="shared" si="6"/>
        <v/>
      </c>
    </row>
    <row r="444" spans="9:9">
      <c r="I444" t="str">
        <f t="shared" si="6"/>
        <v/>
      </c>
    </row>
    <row r="445" spans="9:9">
      <c r="I445" t="str">
        <f t="shared" si="6"/>
        <v/>
      </c>
    </row>
    <row r="446" spans="9:9">
      <c r="I446" t="str">
        <f t="shared" si="6"/>
        <v/>
      </c>
    </row>
    <row r="447" spans="9:9">
      <c r="I447" t="str">
        <f t="shared" si="6"/>
        <v/>
      </c>
    </row>
    <row r="448" spans="9:9">
      <c r="I448" t="str">
        <f t="shared" si="6"/>
        <v/>
      </c>
    </row>
    <row r="449" spans="9:9">
      <c r="I449" t="str">
        <f t="shared" si="6"/>
        <v/>
      </c>
    </row>
    <row r="450" spans="9:9">
      <c r="I450" t="str">
        <f t="shared" si="6"/>
        <v/>
      </c>
    </row>
    <row r="451" spans="9:9">
      <c r="I451" t="str">
        <f t="shared" si="6"/>
        <v/>
      </c>
    </row>
    <row r="452" spans="9:9">
      <c r="I452" t="str">
        <f t="shared" si="6"/>
        <v/>
      </c>
    </row>
    <row r="453" spans="9:9">
      <c r="I453" t="str">
        <f t="shared" si="6"/>
        <v/>
      </c>
    </row>
    <row r="454" spans="9:9">
      <c r="I454" t="str">
        <f t="shared" si="6"/>
        <v/>
      </c>
    </row>
    <row r="455" spans="9:9">
      <c r="I455" t="str">
        <f t="shared" si="6"/>
        <v/>
      </c>
    </row>
    <row r="456" spans="9:9">
      <c r="I456" t="str">
        <f t="shared" si="6"/>
        <v/>
      </c>
    </row>
    <row r="457" spans="9:9">
      <c r="I457" t="str">
        <f t="shared" si="6"/>
        <v/>
      </c>
    </row>
    <row r="458" spans="9:9">
      <c r="I458" t="str">
        <f t="shared" si="6"/>
        <v/>
      </c>
    </row>
    <row r="459" spans="9:9">
      <c r="I459" t="str">
        <f t="shared" si="6"/>
        <v/>
      </c>
    </row>
    <row r="460" spans="9:9">
      <c r="I460" t="str">
        <f t="shared" si="6"/>
        <v/>
      </c>
    </row>
    <row r="461" spans="9:9">
      <c r="I461" t="str">
        <f t="shared" si="6"/>
        <v/>
      </c>
    </row>
    <row r="462" spans="9:9">
      <c r="I462" t="str">
        <f t="shared" si="6"/>
        <v/>
      </c>
    </row>
    <row r="463" spans="9:9">
      <c r="I463" t="str">
        <f t="shared" si="6"/>
        <v/>
      </c>
    </row>
    <row r="464" spans="9:9">
      <c r="I464" t="str">
        <f t="shared" si="6"/>
        <v/>
      </c>
    </row>
    <row r="465" spans="9:9">
      <c r="I465" t="str">
        <f t="shared" si="6"/>
        <v/>
      </c>
    </row>
    <row r="466" spans="9:9">
      <c r="I466" t="str">
        <f t="shared" si="6"/>
        <v/>
      </c>
    </row>
    <row r="467" spans="9:9">
      <c r="I467" t="str">
        <f t="shared" si="6"/>
        <v/>
      </c>
    </row>
    <row r="468" spans="9:9">
      <c r="I468" t="str">
        <f t="shared" si="6"/>
        <v/>
      </c>
    </row>
    <row r="469" spans="9:9">
      <c r="I469" t="str">
        <f t="shared" si="6"/>
        <v/>
      </c>
    </row>
    <row r="470" spans="9:9">
      <c r="I470" t="str">
        <f t="shared" si="6"/>
        <v/>
      </c>
    </row>
    <row r="471" spans="9:9">
      <c r="I471" t="str">
        <f t="shared" si="6"/>
        <v/>
      </c>
    </row>
    <row r="472" spans="9:9">
      <c r="I472" t="str">
        <f t="shared" ref="I472:I506" si="7">IF(G472="","",(G472-G471)/G471*100)</f>
        <v/>
      </c>
    </row>
    <row r="473" spans="9:9">
      <c r="I473" t="str">
        <f t="shared" si="7"/>
        <v/>
      </c>
    </row>
    <row r="474" spans="9:9">
      <c r="I474" t="str">
        <f t="shared" si="7"/>
        <v/>
      </c>
    </row>
    <row r="475" spans="9:9">
      <c r="I475" t="str">
        <f t="shared" si="7"/>
        <v/>
      </c>
    </row>
    <row r="476" spans="9:9">
      <c r="I476" t="str">
        <f t="shared" si="7"/>
        <v/>
      </c>
    </row>
    <row r="477" spans="9:9">
      <c r="I477" t="str">
        <f t="shared" si="7"/>
        <v/>
      </c>
    </row>
    <row r="478" spans="9:9">
      <c r="I478" t="str">
        <f t="shared" si="7"/>
        <v/>
      </c>
    </row>
    <row r="479" spans="9:9">
      <c r="I479" t="str">
        <f t="shared" si="7"/>
        <v/>
      </c>
    </row>
    <row r="480" spans="9:9">
      <c r="I480" t="str">
        <f t="shared" si="7"/>
        <v/>
      </c>
    </row>
    <row r="481" spans="9:9">
      <c r="I481" t="str">
        <f t="shared" si="7"/>
        <v/>
      </c>
    </row>
    <row r="482" spans="9:9">
      <c r="I482" t="str">
        <f t="shared" si="7"/>
        <v/>
      </c>
    </row>
    <row r="483" spans="9:9">
      <c r="I483" t="str">
        <f t="shared" si="7"/>
        <v/>
      </c>
    </row>
    <row r="484" spans="9:9">
      <c r="I484" t="str">
        <f t="shared" si="7"/>
        <v/>
      </c>
    </row>
    <row r="485" spans="9:9">
      <c r="I485" t="str">
        <f t="shared" si="7"/>
        <v/>
      </c>
    </row>
    <row r="486" spans="9:9">
      <c r="I486" t="str">
        <f t="shared" si="7"/>
        <v/>
      </c>
    </row>
    <row r="487" spans="9:9">
      <c r="I487" t="str">
        <f t="shared" si="7"/>
        <v/>
      </c>
    </row>
    <row r="488" spans="9:9">
      <c r="I488" t="str">
        <f t="shared" si="7"/>
        <v/>
      </c>
    </row>
    <row r="489" spans="9:9">
      <c r="I489" t="str">
        <f t="shared" si="7"/>
        <v/>
      </c>
    </row>
    <row r="490" spans="9:9">
      <c r="I490" t="str">
        <f t="shared" si="7"/>
        <v/>
      </c>
    </row>
    <row r="491" spans="9:9">
      <c r="I491" t="str">
        <f t="shared" si="7"/>
        <v/>
      </c>
    </row>
    <row r="492" spans="9:9">
      <c r="I492" t="str">
        <f t="shared" si="7"/>
        <v/>
      </c>
    </row>
    <row r="493" spans="9:9">
      <c r="I493" t="str">
        <f t="shared" si="7"/>
        <v/>
      </c>
    </row>
    <row r="494" spans="9:9">
      <c r="I494" t="str">
        <f t="shared" si="7"/>
        <v/>
      </c>
    </row>
    <row r="495" spans="9:9">
      <c r="I495" t="str">
        <f t="shared" si="7"/>
        <v/>
      </c>
    </row>
    <row r="496" spans="9:9">
      <c r="I496" t="str">
        <f t="shared" si="7"/>
        <v/>
      </c>
    </row>
    <row r="497" spans="9:9">
      <c r="I497" t="str">
        <f t="shared" si="7"/>
        <v/>
      </c>
    </row>
    <row r="498" spans="9:9">
      <c r="I498" t="str">
        <f t="shared" si="7"/>
        <v/>
      </c>
    </row>
    <row r="499" spans="9:9">
      <c r="I499" t="str">
        <f t="shared" si="7"/>
        <v/>
      </c>
    </row>
    <row r="500" spans="9:9">
      <c r="I500" t="str">
        <f t="shared" si="7"/>
        <v/>
      </c>
    </row>
    <row r="501" spans="9:9">
      <c r="I501" t="str">
        <f t="shared" si="7"/>
        <v/>
      </c>
    </row>
    <row r="502" spans="9:9">
      <c r="I502" t="str">
        <f t="shared" si="7"/>
        <v/>
      </c>
    </row>
    <row r="503" spans="9:9">
      <c r="I503" t="str">
        <f t="shared" si="7"/>
        <v/>
      </c>
    </row>
    <row r="504" spans="9:9">
      <c r="I504" t="str">
        <f t="shared" si="7"/>
        <v/>
      </c>
    </row>
    <row r="505" spans="9:9">
      <c r="I505" t="str">
        <f t="shared" si="7"/>
        <v/>
      </c>
    </row>
    <row r="506" spans="9:9">
      <c r="I506" t="str">
        <f t="shared" si="7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4D0BD-EB82-444D-89F2-13F3EF796317}">
  <dimension ref="A1:G1276"/>
  <sheetViews>
    <sheetView topLeftCell="B1" workbookViewId="0">
      <selection activeCell="C5" sqref="C5"/>
    </sheetView>
  </sheetViews>
  <sheetFormatPr defaultRowHeight="14.5"/>
  <cols>
    <col min="1" max="1" width="18.08984375" bestFit="1" customWidth="1"/>
    <col min="2" max="2" width="28.6328125" bestFit="1" customWidth="1"/>
    <col min="3" max="3" width="32.7265625" bestFit="1" customWidth="1"/>
    <col min="4" max="4" width="8.08984375" bestFit="1" customWidth="1"/>
    <col min="5" max="5" width="61" bestFit="1" customWidth="1"/>
    <col min="6" max="6" width="9.81640625" bestFit="1" customWidth="1"/>
    <col min="7" max="7" width="11.7265625" bestFit="1" customWidth="1"/>
    <col min="8" max="12" width="25.08984375" customWidth="1"/>
  </cols>
  <sheetData>
    <row r="1" spans="1:7">
      <c r="A1" t="s">
        <v>278</v>
      </c>
      <c r="B1" t="s">
        <v>279</v>
      </c>
      <c r="C1" t="s">
        <v>280</v>
      </c>
      <c r="D1" t="s">
        <v>250</v>
      </c>
      <c r="E1" t="s">
        <v>251</v>
      </c>
      <c r="F1" t="s">
        <v>281</v>
      </c>
      <c r="G1" t="s">
        <v>252</v>
      </c>
    </row>
    <row r="2" spans="1:7">
      <c r="A2" t="s">
        <v>316</v>
      </c>
      <c r="B2" t="s">
        <v>253</v>
      </c>
      <c r="C2" t="s">
        <v>254</v>
      </c>
      <c r="D2">
        <v>119568</v>
      </c>
      <c r="E2" t="s">
        <v>255</v>
      </c>
      <c r="F2">
        <v>316.44630000000001</v>
      </c>
      <c r="G2" s="6">
        <v>43861</v>
      </c>
    </row>
    <row r="3" spans="1:7">
      <c r="A3" t="s">
        <v>316</v>
      </c>
      <c r="B3" t="s">
        <v>256</v>
      </c>
      <c r="C3" t="s">
        <v>257</v>
      </c>
      <c r="D3">
        <v>118474</v>
      </c>
      <c r="E3" t="s">
        <v>258</v>
      </c>
      <c r="F3">
        <v>25.4923</v>
      </c>
      <c r="G3" s="6">
        <v>43861</v>
      </c>
    </row>
    <row r="4" spans="1:7">
      <c r="A4" t="s">
        <v>316</v>
      </c>
      <c r="B4" t="s">
        <v>256</v>
      </c>
      <c r="C4" t="s">
        <v>259</v>
      </c>
      <c r="D4">
        <v>118364</v>
      </c>
      <c r="E4" t="s">
        <v>260</v>
      </c>
      <c r="F4">
        <v>2379.8427000000001</v>
      </c>
      <c r="G4" s="6">
        <v>43861</v>
      </c>
    </row>
    <row r="5" spans="1:7">
      <c r="A5" t="s">
        <v>316</v>
      </c>
      <c r="B5" t="s">
        <v>261</v>
      </c>
      <c r="C5" t="s">
        <v>262</v>
      </c>
      <c r="D5">
        <v>119125</v>
      </c>
      <c r="E5" t="s">
        <v>263</v>
      </c>
      <c r="F5">
        <v>2811.1808000000001</v>
      </c>
      <c r="G5" s="6">
        <v>43861</v>
      </c>
    </row>
    <row r="6" spans="1:7">
      <c r="A6" t="s">
        <v>316</v>
      </c>
      <c r="B6" t="s">
        <v>264</v>
      </c>
      <c r="C6" t="s">
        <v>282</v>
      </c>
      <c r="D6">
        <v>118968</v>
      </c>
      <c r="E6" t="s">
        <v>283</v>
      </c>
      <c r="F6">
        <v>208.256</v>
      </c>
      <c r="G6" s="6">
        <v>43861</v>
      </c>
    </row>
    <row r="7" spans="1:7">
      <c r="A7" t="s">
        <v>316</v>
      </c>
      <c r="B7" t="s">
        <v>264</v>
      </c>
      <c r="C7" t="s">
        <v>265</v>
      </c>
      <c r="D7">
        <v>119091</v>
      </c>
      <c r="E7" t="s">
        <v>266</v>
      </c>
      <c r="F7">
        <v>3868.6922</v>
      </c>
      <c r="G7" s="6">
        <v>43861</v>
      </c>
    </row>
    <row r="8" spans="1:7">
      <c r="A8" t="s">
        <v>316</v>
      </c>
      <c r="B8" t="s">
        <v>264</v>
      </c>
      <c r="C8" t="s">
        <v>265</v>
      </c>
      <c r="D8">
        <v>100868</v>
      </c>
      <c r="E8" t="s">
        <v>267</v>
      </c>
      <c r="F8">
        <v>3846.5565000000001</v>
      </c>
      <c r="G8" s="6">
        <v>43861</v>
      </c>
    </row>
    <row r="9" spans="1:7">
      <c r="A9" t="s">
        <v>316</v>
      </c>
      <c r="B9" t="s">
        <v>264</v>
      </c>
      <c r="C9" t="s">
        <v>284</v>
      </c>
      <c r="D9">
        <v>130503</v>
      </c>
      <c r="E9" t="s">
        <v>285</v>
      </c>
      <c r="F9">
        <v>43.448</v>
      </c>
      <c r="G9" s="6">
        <v>43861</v>
      </c>
    </row>
    <row r="10" spans="1:7">
      <c r="A10" t="s">
        <v>316</v>
      </c>
      <c r="B10" t="s">
        <v>276</v>
      </c>
      <c r="C10" t="s">
        <v>286</v>
      </c>
      <c r="D10">
        <v>120364</v>
      </c>
      <c r="E10" t="s">
        <v>287</v>
      </c>
      <c r="F10">
        <v>26.667999999999999</v>
      </c>
      <c r="G10" s="6">
        <v>43861</v>
      </c>
    </row>
    <row r="11" spans="1:7">
      <c r="A11" t="s">
        <v>316</v>
      </c>
      <c r="B11" t="s">
        <v>276</v>
      </c>
      <c r="C11" t="s">
        <v>288</v>
      </c>
      <c r="D11">
        <v>120743</v>
      </c>
      <c r="E11" t="s">
        <v>289</v>
      </c>
      <c r="F11">
        <v>69.090800000000002</v>
      </c>
      <c r="G11" s="6">
        <v>43861</v>
      </c>
    </row>
    <row r="12" spans="1:7">
      <c r="A12" t="s">
        <v>316</v>
      </c>
      <c r="B12" t="s">
        <v>268</v>
      </c>
      <c r="C12" t="s">
        <v>290</v>
      </c>
      <c r="D12">
        <v>106193</v>
      </c>
      <c r="E12" t="s">
        <v>290</v>
      </c>
      <c r="F12">
        <v>359.77179999999998</v>
      </c>
      <c r="G12" s="6">
        <v>43861</v>
      </c>
    </row>
    <row r="13" spans="1:7">
      <c r="A13" t="s">
        <v>316</v>
      </c>
      <c r="B13" t="s">
        <v>268</v>
      </c>
      <c r="C13" t="s">
        <v>291</v>
      </c>
      <c r="D13">
        <v>119771</v>
      </c>
      <c r="E13" t="s">
        <v>292</v>
      </c>
      <c r="F13">
        <v>28.731400000000001</v>
      </c>
      <c r="G13" s="6">
        <v>43861</v>
      </c>
    </row>
    <row r="14" spans="1:7">
      <c r="A14" t="s">
        <v>316</v>
      </c>
      <c r="B14" t="s">
        <v>268</v>
      </c>
      <c r="C14" t="s">
        <v>293</v>
      </c>
      <c r="D14">
        <v>144335</v>
      </c>
      <c r="E14" t="s">
        <v>294</v>
      </c>
      <c r="F14">
        <v>11.484999999999999</v>
      </c>
      <c r="G14" s="6">
        <v>43861</v>
      </c>
    </row>
    <row r="15" spans="1:7">
      <c r="A15" t="s">
        <v>316</v>
      </c>
      <c r="B15" t="s">
        <v>268</v>
      </c>
      <c r="C15" t="s">
        <v>269</v>
      </c>
      <c r="D15">
        <v>119766</v>
      </c>
      <c r="E15" t="s">
        <v>270</v>
      </c>
      <c r="F15">
        <v>3977.5652</v>
      </c>
      <c r="G15" s="6">
        <v>43861</v>
      </c>
    </row>
    <row r="16" spans="1:7">
      <c r="A16" t="s">
        <v>316</v>
      </c>
      <c r="B16" t="s">
        <v>277</v>
      </c>
      <c r="C16" t="s">
        <v>295</v>
      </c>
      <c r="D16">
        <v>118778</v>
      </c>
      <c r="E16" t="s">
        <v>296</v>
      </c>
      <c r="F16">
        <v>44.108199999999997</v>
      </c>
      <c r="G16" s="6">
        <v>43861</v>
      </c>
    </row>
    <row r="17" spans="1:7">
      <c r="A17" t="s">
        <v>316</v>
      </c>
      <c r="B17" t="s">
        <v>271</v>
      </c>
      <c r="C17" t="s">
        <v>272</v>
      </c>
      <c r="D17">
        <v>119574</v>
      </c>
      <c r="E17" t="s">
        <v>273</v>
      </c>
      <c r="F17">
        <v>26.1662</v>
      </c>
      <c r="G17" s="6">
        <v>43861</v>
      </c>
    </row>
    <row r="18" spans="1:7">
      <c r="A18" t="s">
        <v>316</v>
      </c>
      <c r="B18" t="s">
        <v>271</v>
      </c>
      <c r="C18" t="s">
        <v>274</v>
      </c>
      <c r="D18">
        <v>119800</v>
      </c>
      <c r="E18" t="s">
        <v>275</v>
      </c>
      <c r="F18">
        <v>3078.6931</v>
      </c>
      <c r="G18" s="6">
        <v>43861</v>
      </c>
    </row>
    <row r="19" spans="1:7">
      <c r="A19" t="s">
        <v>317</v>
      </c>
      <c r="B19" t="s">
        <v>253</v>
      </c>
      <c r="C19" t="s">
        <v>254</v>
      </c>
      <c r="D19">
        <v>119568</v>
      </c>
      <c r="E19" t="s">
        <v>255</v>
      </c>
      <c r="F19">
        <v>317.71230000000003</v>
      </c>
      <c r="G19" s="6">
        <v>43889</v>
      </c>
    </row>
    <row r="20" spans="1:7">
      <c r="A20" t="s">
        <v>317</v>
      </c>
      <c r="B20" t="s">
        <v>256</v>
      </c>
      <c r="C20" t="s">
        <v>257</v>
      </c>
      <c r="D20">
        <v>118474</v>
      </c>
      <c r="E20" t="s">
        <v>258</v>
      </c>
      <c r="F20">
        <v>25.700800000000001</v>
      </c>
      <c r="G20" s="6">
        <v>43889</v>
      </c>
    </row>
    <row r="21" spans="1:7">
      <c r="A21" t="s">
        <v>317</v>
      </c>
      <c r="B21" t="s">
        <v>256</v>
      </c>
      <c r="C21" t="s">
        <v>259</v>
      </c>
      <c r="D21">
        <v>118364</v>
      </c>
      <c r="E21" t="s">
        <v>260</v>
      </c>
      <c r="F21">
        <v>2389.0927000000001</v>
      </c>
      <c r="G21" s="6">
        <v>43889</v>
      </c>
    </row>
    <row r="22" spans="1:7">
      <c r="A22" t="s">
        <v>317</v>
      </c>
      <c r="B22" t="s">
        <v>261</v>
      </c>
      <c r="C22" t="s">
        <v>262</v>
      </c>
      <c r="D22">
        <v>119125</v>
      </c>
      <c r="E22" t="s">
        <v>263</v>
      </c>
      <c r="F22">
        <v>2822.4059999999999</v>
      </c>
      <c r="G22" s="6">
        <v>43889</v>
      </c>
    </row>
    <row r="23" spans="1:7">
      <c r="A23" t="s">
        <v>317</v>
      </c>
      <c r="B23" t="s">
        <v>264</v>
      </c>
      <c r="C23" t="s">
        <v>282</v>
      </c>
      <c r="D23">
        <v>118968</v>
      </c>
      <c r="E23" t="s">
        <v>283</v>
      </c>
      <c r="F23">
        <v>195.07499999999999</v>
      </c>
      <c r="G23" s="6">
        <v>43889</v>
      </c>
    </row>
    <row r="24" spans="1:7">
      <c r="A24" t="s">
        <v>317</v>
      </c>
      <c r="B24" t="s">
        <v>264</v>
      </c>
      <c r="C24" t="s">
        <v>265</v>
      </c>
      <c r="D24">
        <v>119091</v>
      </c>
      <c r="E24" t="s">
        <v>266</v>
      </c>
      <c r="F24">
        <v>3883.9526999999998</v>
      </c>
      <c r="G24" s="6">
        <v>43889</v>
      </c>
    </row>
    <row r="25" spans="1:7">
      <c r="A25" t="s">
        <v>317</v>
      </c>
      <c r="B25" t="s">
        <v>264</v>
      </c>
      <c r="C25" t="s">
        <v>265</v>
      </c>
      <c r="D25">
        <v>100868</v>
      </c>
      <c r="E25" t="s">
        <v>267</v>
      </c>
      <c r="F25">
        <v>3861.4340999999999</v>
      </c>
      <c r="G25" s="6">
        <v>43889</v>
      </c>
    </row>
    <row r="26" spans="1:7">
      <c r="A26" t="s">
        <v>317</v>
      </c>
      <c r="B26" t="s">
        <v>264</v>
      </c>
      <c r="C26" t="s">
        <v>284</v>
      </c>
      <c r="D26">
        <v>130503</v>
      </c>
      <c r="E26" t="s">
        <v>285</v>
      </c>
      <c r="F26">
        <v>40.457999999999998</v>
      </c>
      <c r="G26" s="6">
        <v>43889</v>
      </c>
    </row>
    <row r="27" spans="1:7">
      <c r="A27" t="s">
        <v>317</v>
      </c>
      <c r="B27" t="s">
        <v>276</v>
      </c>
      <c r="C27" t="s">
        <v>286</v>
      </c>
      <c r="D27">
        <v>120364</v>
      </c>
      <c r="E27" t="s">
        <v>287</v>
      </c>
      <c r="F27">
        <v>26.871200000000002</v>
      </c>
      <c r="G27" s="6">
        <v>43889</v>
      </c>
    </row>
    <row r="28" spans="1:7">
      <c r="A28" t="s">
        <v>317</v>
      </c>
      <c r="B28" t="s">
        <v>276</v>
      </c>
      <c r="C28" t="s">
        <v>288</v>
      </c>
      <c r="D28">
        <v>120743</v>
      </c>
      <c r="E28" t="s">
        <v>289</v>
      </c>
      <c r="F28">
        <v>71.138999999999996</v>
      </c>
      <c r="G28" s="6">
        <v>43889</v>
      </c>
    </row>
    <row r="29" spans="1:7">
      <c r="A29" t="s">
        <v>317</v>
      </c>
      <c r="B29" t="s">
        <v>268</v>
      </c>
      <c r="C29" t="s">
        <v>290</v>
      </c>
      <c r="D29">
        <v>106193</v>
      </c>
      <c r="E29" t="s">
        <v>290</v>
      </c>
      <c r="F29">
        <v>374.27699999999999</v>
      </c>
      <c r="G29" s="6">
        <v>43889</v>
      </c>
    </row>
    <row r="30" spans="1:7">
      <c r="A30" t="s">
        <v>317</v>
      </c>
      <c r="B30" t="s">
        <v>268</v>
      </c>
      <c r="C30" t="s">
        <v>291</v>
      </c>
      <c r="D30">
        <v>119771</v>
      </c>
      <c r="E30" t="s">
        <v>292</v>
      </c>
      <c r="F30">
        <v>28.955500000000001</v>
      </c>
      <c r="G30" s="6">
        <v>43889</v>
      </c>
    </row>
    <row r="31" spans="1:7">
      <c r="A31" t="s">
        <v>317</v>
      </c>
      <c r="B31" t="s">
        <v>268</v>
      </c>
      <c r="C31" t="s">
        <v>293</v>
      </c>
      <c r="D31">
        <v>144335</v>
      </c>
      <c r="E31" t="s">
        <v>294</v>
      </c>
      <c r="F31">
        <v>11.204000000000001</v>
      </c>
      <c r="G31" s="6">
        <v>43889</v>
      </c>
    </row>
    <row r="32" spans="1:7">
      <c r="A32" t="s">
        <v>317</v>
      </c>
      <c r="B32" t="s">
        <v>268</v>
      </c>
      <c r="C32" t="s">
        <v>269</v>
      </c>
      <c r="D32">
        <v>119766</v>
      </c>
      <c r="E32" t="s">
        <v>270</v>
      </c>
      <c r="F32">
        <v>3992.9908</v>
      </c>
      <c r="G32" s="6">
        <v>43889</v>
      </c>
    </row>
    <row r="33" spans="1:7">
      <c r="A33" t="s">
        <v>317</v>
      </c>
      <c r="B33" t="s">
        <v>277</v>
      </c>
      <c r="C33" t="s">
        <v>295</v>
      </c>
      <c r="D33">
        <v>118778</v>
      </c>
      <c r="E33" t="s">
        <v>296</v>
      </c>
      <c r="F33">
        <v>41.695099999999996</v>
      </c>
      <c r="G33" s="6">
        <v>43889</v>
      </c>
    </row>
    <row r="34" spans="1:7">
      <c r="A34" t="s">
        <v>317</v>
      </c>
      <c r="B34" t="s">
        <v>271</v>
      </c>
      <c r="C34" t="s">
        <v>272</v>
      </c>
      <c r="D34">
        <v>119574</v>
      </c>
      <c r="E34" t="s">
        <v>273</v>
      </c>
      <c r="F34">
        <v>26.389199999999999</v>
      </c>
      <c r="G34" s="6">
        <v>43889</v>
      </c>
    </row>
    <row r="35" spans="1:7">
      <c r="A35" t="s">
        <v>317</v>
      </c>
      <c r="B35" t="s">
        <v>271</v>
      </c>
      <c r="C35" t="s">
        <v>274</v>
      </c>
      <c r="D35">
        <v>119800</v>
      </c>
      <c r="E35" t="s">
        <v>275</v>
      </c>
      <c r="F35">
        <v>3090.7806</v>
      </c>
      <c r="G35" s="6">
        <v>43889</v>
      </c>
    </row>
    <row r="36" spans="1:7">
      <c r="A36" t="s">
        <v>318</v>
      </c>
      <c r="B36" t="s">
        <v>253</v>
      </c>
      <c r="C36" t="s">
        <v>254</v>
      </c>
      <c r="D36">
        <v>119568</v>
      </c>
      <c r="E36" t="s">
        <v>255</v>
      </c>
      <c r="F36">
        <v>319.55930000000001</v>
      </c>
      <c r="G36" s="6">
        <v>43921</v>
      </c>
    </row>
    <row r="37" spans="1:7">
      <c r="A37" t="s">
        <v>318</v>
      </c>
      <c r="B37" t="s">
        <v>256</v>
      </c>
      <c r="C37" t="s">
        <v>257</v>
      </c>
      <c r="D37">
        <v>118474</v>
      </c>
      <c r="E37" t="s">
        <v>258</v>
      </c>
      <c r="F37">
        <v>25.730799999999999</v>
      </c>
      <c r="G37" s="6">
        <v>43921</v>
      </c>
    </row>
    <row r="38" spans="1:7">
      <c r="A38" t="s">
        <v>318</v>
      </c>
      <c r="B38" t="s">
        <v>256</v>
      </c>
      <c r="C38" t="s">
        <v>259</v>
      </c>
      <c r="D38">
        <v>118364</v>
      </c>
      <c r="E38" t="s">
        <v>260</v>
      </c>
      <c r="F38">
        <v>2401.8326000000002</v>
      </c>
      <c r="G38" s="6">
        <v>43921</v>
      </c>
    </row>
    <row r="39" spans="1:7">
      <c r="A39" t="s">
        <v>318</v>
      </c>
      <c r="B39" t="s">
        <v>261</v>
      </c>
      <c r="C39" t="s">
        <v>262</v>
      </c>
      <c r="D39">
        <v>119125</v>
      </c>
      <c r="E39" t="s">
        <v>263</v>
      </c>
      <c r="F39">
        <v>2840.7139999999999</v>
      </c>
      <c r="G39" s="6">
        <v>43921</v>
      </c>
    </row>
    <row r="40" spans="1:7">
      <c r="A40" t="s">
        <v>318</v>
      </c>
      <c r="B40" t="s">
        <v>264</v>
      </c>
      <c r="C40" t="s">
        <v>282</v>
      </c>
      <c r="D40">
        <v>118968</v>
      </c>
      <c r="E40" t="s">
        <v>283</v>
      </c>
      <c r="F40">
        <v>157.17599999999999</v>
      </c>
      <c r="G40" s="6">
        <v>43921</v>
      </c>
    </row>
    <row r="41" spans="1:7">
      <c r="A41" t="s">
        <v>318</v>
      </c>
      <c r="B41" t="s">
        <v>264</v>
      </c>
      <c r="C41" t="s">
        <v>265</v>
      </c>
      <c r="D41">
        <v>119091</v>
      </c>
      <c r="E41" t="s">
        <v>266</v>
      </c>
      <c r="F41">
        <v>3906.6111000000001</v>
      </c>
      <c r="G41" s="6">
        <v>43921</v>
      </c>
    </row>
    <row r="42" spans="1:7">
      <c r="A42" t="s">
        <v>318</v>
      </c>
      <c r="B42" t="s">
        <v>264</v>
      </c>
      <c r="C42" t="s">
        <v>265</v>
      </c>
      <c r="D42">
        <v>100868</v>
      </c>
      <c r="E42" t="s">
        <v>267</v>
      </c>
      <c r="F42">
        <v>3883.6185</v>
      </c>
      <c r="G42" s="6">
        <v>43921</v>
      </c>
    </row>
    <row r="43" spans="1:7">
      <c r="A43" t="s">
        <v>318</v>
      </c>
      <c r="B43" t="s">
        <v>264</v>
      </c>
      <c r="C43" t="s">
        <v>284</v>
      </c>
      <c r="D43">
        <v>130503</v>
      </c>
      <c r="E43" t="s">
        <v>285</v>
      </c>
      <c r="F43">
        <v>28.11</v>
      </c>
      <c r="G43" s="6">
        <v>43921</v>
      </c>
    </row>
    <row r="44" spans="1:7">
      <c r="A44" t="s">
        <v>318</v>
      </c>
      <c r="B44" t="s">
        <v>276</v>
      </c>
      <c r="C44" t="s">
        <v>286</v>
      </c>
      <c r="D44">
        <v>120364</v>
      </c>
      <c r="E44" t="s">
        <v>287</v>
      </c>
      <c r="F44">
        <v>26.982099999999999</v>
      </c>
      <c r="G44" s="6">
        <v>43921</v>
      </c>
    </row>
    <row r="45" spans="1:7">
      <c r="A45" t="s">
        <v>318</v>
      </c>
      <c r="B45" t="s">
        <v>276</v>
      </c>
      <c r="C45" t="s">
        <v>288</v>
      </c>
      <c r="D45">
        <v>120743</v>
      </c>
      <c r="E45" t="s">
        <v>289</v>
      </c>
      <c r="F45">
        <v>71.533699999999996</v>
      </c>
      <c r="G45" s="6">
        <v>43921</v>
      </c>
    </row>
    <row r="46" spans="1:7">
      <c r="A46" t="s">
        <v>318</v>
      </c>
      <c r="B46" t="s">
        <v>268</v>
      </c>
      <c r="C46" t="s">
        <v>290</v>
      </c>
      <c r="D46">
        <v>106193</v>
      </c>
      <c r="E46" t="s">
        <v>290</v>
      </c>
      <c r="F46">
        <v>384.9083</v>
      </c>
      <c r="G46" s="6">
        <v>43921</v>
      </c>
    </row>
    <row r="47" spans="1:7">
      <c r="A47" t="s">
        <v>318</v>
      </c>
      <c r="B47" t="s">
        <v>268</v>
      </c>
      <c r="C47" t="s">
        <v>291</v>
      </c>
      <c r="D47">
        <v>119771</v>
      </c>
      <c r="E47" t="s">
        <v>292</v>
      </c>
      <c r="F47">
        <v>29.068999999999999</v>
      </c>
      <c r="G47" s="6">
        <v>43921</v>
      </c>
    </row>
    <row r="48" spans="1:7">
      <c r="A48" t="s">
        <v>318</v>
      </c>
      <c r="B48" t="s">
        <v>268</v>
      </c>
      <c r="C48" t="s">
        <v>293</v>
      </c>
      <c r="D48">
        <v>144335</v>
      </c>
      <c r="E48" t="s">
        <v>294</v>
      </c>
      <c r="F48">
        <v>9.4280000000000008</v>
      </c>
      <c r="G48" s="6">
        <v>43921</v>
      </c>
    </row>
    <row r="49" spans="1:7">
      <c r="A49" t="s">
        <v>318</v>
      </c>
      <c r="B49" t="s">
        <v>268</v>
      </c>
      <c r="C49" t="s">
        <v>269</v>
      </c>
      <c r="D49">
        <v>119766</v>
      </c>
      <c r="E49" t="s">
        <v>270</v>
      </c>
      <c r="F49">
        <v>4014.8690999999999</v>
      </c>
      <c r="G49" s="6">
        <v>43921</v>
      </c>
    </row>
    <row r="50" spans="1:7">
      <c r="A50" t="s">
        <v>318</v>
      </c>
      <c r="B50" t="s">
        <v>277</v>
      </c>
      <c r="C50" t="s">
        <v>295</v>
      </c>
      <c r="D50">
        <v>118778</v>
      </c>
      <c r="E50" t="s">
        <v>296</v>
      </c>
      <c r="F50">
        <v>29.1479</v>
      </c>
      <c r="G50" s="6">
        <v>43921</v>
      </c>
    </row>
    <row r="51" spans="1:7">
      <c r="A51" t="s">
        <v>318</v>
      </c>
      <c r="B51" t="s">
        <v>271</v>
      </c>
      <c r="C51" t="s">
        <v>272</v>
      </c>
      <c r="D51">
        <v>119574</v>
      </c>
      <c r="E51" t="s">
        <v>273</v>
      </c>
      <c r="F51">
        <v>26.4679</v>
      </c>
      <c r="G51" s="6">
        <v>43921</v>
      </c>
    </row>
    <row r="52" spans="1:7">
      <c r="A52" t="s">
        <v>318</v>
      </c>
      <c r="B52" t="s">
        <v>271</v>
      </c>
      <c r="C52" t="s">
        <v>274</v>
      </c>
      <c r="D52">
        <v>119800</v>
      </c>
      <c r="E52" t="s">
        <v>275</v>
      </c>
      <c r="F52">
        <v>3109.0183999999999</v>
      </c>
      <c r="G52" s="6">
        <v>43921</v>
      </c>
    </row>
    <row r="53" spans="1:7">
      <c r="A53" t="s">
        <v>319</v>
      </c>
      <c r="B53" t="s">
        <v>253</v>
      </c>
      <c r="C53" t="s">
        <v>254</v>
      </c>
      <c r="D53">
        <v>119568</v>
      </c>
      <c r="E53" t="s">
        <v>255</v>
      </c>
      <c r="F53">
        <v>320.91320000000002</v>
      </c>
      <c r="G53" s="6">
        <v>43951</v>
      </c>
    </row>
    <row r="54" spans="1:7">
      <c r="A54" t="s">
        <v>319</v>
      </c>
      <c r="B54" t="s">
        <v>256</v>
      </c>
      <c r="C54" t="s">
        <v>257</v>
      </c>
      <c r="D54">
        <v>118474</v>
      </c>
      <c r="E54" t="s">
        <v>258</v>
      </c>
      <c r="F54">
        <v>25.8565</v>
      </c>
      <c r="G54" s="6">
        <v>43951</v>
      </c>
    </row>
    <row r="55" spans="1:7">
      <c r="A55" t="s">
        <v>319</v>
      </c>
      <c r="B55" t="s">
        <v>256</v>
      </c>
      <c r="C55" t="s">
        <v>259</v>
      </c>
      <c r="D55">
        <v>118364</v>
      </c>
      <c r="E55" t="s">
        <v>260</v>
      </c>
      <c r="F55">
        <v>2411.8975</v>
      </c>
      <c r="G55" s="6">
        <v>43951</v>
      </c>
    </row>
    <row r="56" spans="1:7">
      <c r="A56" t="s">
        <v>319</v>
      </c>
      <c r="B56" t="s">
        <v>261</v>
      </c>
      <c r="C56" t="s">
        <v>262</v>
      </c>
      <c r="D56">
        <v>119125</v>
      </c>
      <c r="E56" t="s">
        <v>263</v>
      </c>
      <c r="F56">
        <v>2852.5164</v>
      </c>
      <c r="G56" s="6">
        <v>43951</v>
      </c>
    </row>
    <row r="57" spans="1:7">
      <c r="A57" t="s">
        <v>319</v>
      </c>
      <c r="B57" t="s">
        <v>264</v>
      </c>
      <c r="C57" t="s">
        <v>282</v>
      </c>
      <c r="D57">
        <v>118968</v>
      </c>
      <c r="E57" t="s">
        <v>283</v>
      </c>
      <c r="F57">
        <v>172.49799999999999</v>
      </c>
      <c r="G57" s="6">
        <v>43951</v>
      </c>
    </row>
    <row r="58" spans="1:7">
      <c r="A58" t="s">
        <v>319</v>
      </c>
      <c r="B58" t="s">
        <v>264</v>
      </c>
      <c r="C58" t="s">
        <v>265</v>
      </c>
      <c r="D58">
        <v>119091</v>
      </c>
      <c r="E58" t="s">
        <v>266</v>
      </c>
      <c r="F58">
        <v>3923.0898999999999</v>
      </c>
      <c r="G58" s="6">
        <v>43951</v>
      </c>
    </row>
    <row r="59" spans="1:7">
      <c r="A59" t="s">
        <v>319</v>
      </c>
      <c r="B59" t="s">
        <v>264</v>
      </c>
      <c r="C59" t="s">
        <v>265</v>
      </c>
      <c r="D59">
        <v>100868</v>
      </c>
      <c r="E59" t="s">
        <v>267</v>
      </c>
      <c r="F59">
        <v>3899.6756999999998</v>
      </c>
      <c r="G59" s="6">
        <v>43951</v>
      </c>
    </row>
    <row r="60" spans="1:7">
      <c r="A60" t="s">
        <v>319</v>
      </c>
      <c r="B60" t="s">
        <v>264</v>
      </c>
      <c r="C60" t="s">
        <v>284</v>
      </c>
      <c r="D60">
        <v>130503</v>
      </c>
      <c r="E60" t="s">
        <v>285</v>
      </c>
      <c r="F60">
        <v>31.257000000000001</v>
      </c>
      <c r="G60" s="6">
        <v>43951</v>
      </c>
    </row>
    <row r="61" spans="1:7">
      <c r="A61" t="s">
        <v>319</v>
      </c>
      <c r="B61" t="s">
        <v>276</v>
      </c>
      <c r="C61" t="s">
        <v>286</v>
      </c>
      <c r="D61">
        <v>120364</v>
      </c>
      <c r="E61" t="s">
        <v>287</v>
      </c>
      <c r="F61">
        <v>27.119900000000001</v>
      </c>
      <c r="G61" s="6">
        <v>43951</v>
      </c>
    </row>
    <row r="62" spans="1:7">
      <c r="A62" t="s">
        <v>319</v>
      </c>
      <c r="B62" t="s">
        <v>276</v>
      </c>
      <c r="C62" t="s">
        <v>288</v>
      </c>
      <c r="D62">
        <v>120743</v>
      </c>
      <c r="E62" t="s">
        <v>289</v>
      </c>
      <c r="F62">
        <v>72.407600000000002</v>
      </c>
      <c r="G62" s="6">
        <v>43951</v>
      </c>
    </row>
    <row r="63" spans="1:7">
      <c r="A63" t="s">
        <v>319</v>
      </c>
      <c r="B63" t="s">
        <v>268</v>
      </c>
      <c r="C63" t="s">
        <v>290</v>
      </c>
      <c r="D63">
        <v>106193</v>
      </c>
      <c r="E63" t="s">
        <v>290</v>
      </c>
      <c r="F63">
        <v>410.5711</v>
      </c>
      <c r="G63" s="6">
        <v>43951</v>
      </c>
    </row>
    <row r="64" spans="1:7">
      <c r="A64" t="s">
        <v>319</v>
      </c>
      <c r="B64" t="s">
        <v>268</v>
      </c>
      <c r="C64" t="s">
        <v>291</v>
      </c>
      <c r="D64">
        <v>119771</v>
      </c>
      <c r="E64" t="s">
        <v>292</v>
      </c>
      <c r="F64">
        <v>29.218299999999999</v>
      </c>
      <c r="G64" s="6">
        <v>43951</v>
      </c>
    </row>
    <row r="65" spans="1:7">
      <c r="A65" t="s">
        <v>319</v>
      </c>
      <c r="B65" t="s">
        <v>268</v>
      </c>
      <c r="C65" t="s">
        <v>293</v>
      </c>
      <c r="D65">
        <v>144335</v>
      </c>
      <c r="E65" t="s">
        <v>294</v>
      </c>
      <c r="F65">
        <v>10.398999999999999</v>
      </c>
      <c r="G65" s="6">
        <v>43951</v>
      </c>
    </row>
    <row r="66" spans="1:7">
      <c r="A66" t="s">
        <v>319</v>
      </c>
      <c r="B66" t="s">
        <v>268</v>
      </c>
      <c r="C66" t="s">
        <v>269</v>
      </c>
      <c r="D66">
        <v>119766</v>
      </c>
      <c r="E66" t="s">
        <v>270</v>
      </c>
      <c r="F66">
        <v>4031.1511</v>
      </c>
      <c r="G66" s="6">
        <v>43951</v>
      </c>
    </row>
    <row r="67" spans="1:7">
      <c r="A67" t="s">
        <v>319</v>
      </c>
      <c r="B67" t="s">
        <v>277</v>
      </c>
      <c r="C67" t="s">
        <v>295</v>
      </c>
      <c r="D67">
        <v>118778</v>
      </c>
      <c r="E67" t="s">
        <v>296</v>
      </c>
      <c r="F67">
        <v>33.507100000000001</v>
      </c>
      <c r="G67" s="6">
        <v>43951</v>
      </c>
    </row>
    <row r="68" spans="1:7">
      <c r="A68" t="s">
        <v>319</v>
      </c>
      <c r="B68" t="s">
        <v>271</v>
      </c>
      <c r="C68" t="s">
        <v>272</v>
      </c>
      <c r="D68">
        <v>119574</v>
      </c>
      <c r="E68" t="s">
        <v>273</v>
      </c>
      <c r="F68">
        <v>26.567299999999999</v>
      </c>
      <c r="G68" s="6">
        <v>43951</v>
      </c>
    </row>
    <row r="69" spans="1:7">
      <c r="A69" t="s">
        <v>319</v>
      </c>
      <c r="B69" t="s">
        <v>271</v>
      </c>
      <c r="C69" t="s">
        <v>274</v>
      </c>
      <c r="D69">
        <v>119800</v>
      </c>
      <c r="E69" t="s">
        <v>275</v>
      </c>
      <c r="F69">
        <v>3121.7194</v>
      </c>
      <c r="G69" s="6">
        <v>43951</v>
      </c>
    </row>
    <row r="70" spans="1:7">
      <c r="A70" t="s">
        <v>320</v>
      </c>
      <c r="B70" t="s">
        <v>253</v>
      </c>
      <c r="C70" t="s">
        <v>254</v>
      </c>
      <c r="D70">
        <v>119568</v>
      </c>
      <c r="E70" t="s">
        <v>255</v>
      </c>
      <c r="F70">
        <v>322.31630000000001</v>
      </c>
      <c r="G70" s="6">
        <v>43980</v>
      </c>
    </row>
    <row r="71" spans="1:7">
      <c r="A71" t="s">
        <v>320</v>
      </c>
      <c r="B71" t="s">
        <v>256</v>
      </c>
      <c r="C71" t="s">
        <v>257</v>
      </c>
      <c r="D71">
        <v>118474</v>
      </c>
      <c r="E71" t="s">
        <v>258</v>
      </c>
      <c r="F71">
        <v>26.083500000000001</v>
      </c>
      <c r="G71" s="6">
        <v>43980</v>
      </c>
    </row>
    <row r="72" spans="1:7">
      <c r="A72" t="s">
        <v>320</v>
      </c>
      <c r="B72" t="s">
        <v>256</v>
      </c>
      <c r="C72" t="s">
        <v>259</v>
      </c>
      <c r="D72">
        <v>118364</v>
      </c>
      <c r="E72" t="s">
        <v>260</v>
      </c>
      <c r="F72">
        <v>2420.8270000000002</v>
      </c>
      <c r="G72" s="6">
        <v>43980</v>
      </c>
    </row>
    <row r="73" spans="1:7">
      <c r="A73" t="s">
        <v>320</v>
      </c>
      <c r="B73" t="s">
        <v>261</v>
      </c>
      <c r="C73" t="s">
        <v>262</v>
      </c>
      <c r="D73">
        <v>119125</v>
      </c>
      <c r="E73" t="s">
        <v>263</v>
      </c>
      <c r="F73">
        <v>2862.7444</v>
      </c>
      <c r="G73" s="6">
        <v>43980</v>
      </c>
    </row>
    <row r="74" spans="1:7">
      <c r="A74" t="s">
        <v>320</v>
      </c>
      <c r="B74" t="s">
        <v>264</v>
      </c>
      <c r="C74" t="s">
        <v>282</v>
      </c>
      <c r="D74">
        <v>118968</v>
      </c>
      <c r="E74" t="s">
        <v>283</v>
      </c>
      <c r="F74">
        <v>168.07499999999999</v>
      </c>
      <c r="G74" s="6">
        <v>43980</v>
      </c>
    </row>
    <row r="75" spans="1:7">
      <c r="A75" t="s">
        <v>320</v>
      </c>
      <c r="B75" t="s">
        <v>264</v>
      </c>
      <c r="C75" t="s">
        <v>265</v>
      </c>
      <c r="D75">
        <v>119091</v>
      </c>
      <c r="E75" t="s">
        <v>266</v>
      </c>
      <c r="F75">
        <v>3938.6808000000001</v>
      </c>
      <c r="G75" s="6">
        <v>43980</v>
      </c>
    </row>
    <row r="76" spans="1:7">
      <c r="A76" t="s">
        <v>320</v>
      </c>
      <c r="B76" t="s">
        <v>264</v>
      </c>
      <c r="C76" t="s">
        <v>265</v>
      </c>
      <c r="D76">
        <v>100868</v>
      </c>
      <c r="E76" t="s">
        <v>267</v>
      </c>
      <c r="F76">
        <v>3914.8537999999999</v>
      </c>
      <c r="G76" s="6">
        <v>43980</v>
      </c>
    </row>
    <row r="77" spans="1:7">
      <c r="A77" t="s">
        <v>320</v>
      </c>
      <c r="B77" t="s">
        <v>264</v>
      </c>
      <c r="C77" t="s">
        <v>284</v>
      </c>
      <c r="D77">
        <v>130503</v>
      </c>
      <c r="E77" t="s">
        <v>285</v>
      </c>
      <c r="F77">
        <v>30.277000000000001</v>
      </c>
      <c r="G77" s="6">
        <v>43980</v>
      </c>
    </row>
    <row r="78" spans="1:7">
      <c r="A78" t="s">
        <v>320</v>
      </c>
      <c r="B78" t="s">
        <v>276</v>
      </c>
      <c r="C78" t="s">
        <v>286</v>
      </c>
      <c r="D78">
        <v>120364</v>
      </c>
      <c r="E78" t="s">
        <v>287</v>
      </c>
      <c r="F78">
        <v>27.3779</v>
      </c>
      <c r="G78" s="6">
        <v>43980</v>
      </c>
    </row>
    <row r="79" spans="1:7">
      <c r="A79" t="s">
        <v>320</v>
      </c>
      <c r="B79" t="s">
        <v>276</v>
      </c>
      <c r="C79" t="s">
        <v>288</v>
      </c>
      <c r="D79">
        <v>120743</v>
      </c>
      <c r="E79" t="s">
        <v>289</v>
      </c>
      <c r="F79">
        <v>74.124300000000005</v>
      </c>
      <c r="G79" s="6">
        <v>43980</v>
      </c>
    </row>
    <row r="80" spans="1:7">
      <c r="A80" t="s">
        <v>320</v>
      </c>
      <c r="B80" t="s">
        <v>268</v>
      </c>
      <c r="C80" t="s">
        <v>290</v>
      </c>
      <c r="D80">
        <v>106193</v>
      </c>
      <c r="E80" t="s">
        <v>290</v>
      </c>
      <c r="F80">
        <v>414.54610000000002</v>
      </c>
      <c r="G80" s="6">
        <v>43980</v>
      </c>
    </row>
    <row r="81" spans="1:7">
      <c r="A81" t="s">
        <v>320</v>
      </c>
      <c r="B81" t="s">
        <v>268</v>
      </c>
      <c r="C81" t="s">
        <v>291</v>
      </c>
      <c r="D81">
        <v>119771</v>
      </c>
      <c r="E81" t="s">
        <v>292</v>
      </c>
      <c r="F81">
        <v>29.4879</v>
      </c>
      <c r="G81" s="6">
        <v>43980</v>
      </c>
    </row>
    <row r="82" spans="1:7">
      <c r="A82" t="s">
        <v>320</v>
      </c>
      <c r="B82" t="s">
        <v>268</v>
      </c>
      <c r="C82" t="s">
        <v>293</v>
      </c>
      <c r="D82">
        <v>144335</v>
      </c>
      <c r="E82" t="s">
        <v>294</v>
      </c>
      <c r="F82">
        <v>10.318</v>
      </c>
      <c r="G82" s="6">
        <v>43980</v>
      </c>
    </row>
    <row r="83" spans="1:7">
      <c r="A83" t="s">
        <v>320</v>
      </c>
      <c r="B83" t="s">
        <v>268</v>
      </c>
      <c r="C83" t="s">
        <v>269</v>
      </c>
      <c r="D83">
        <v>119766</v>
      </c>
      <c r="E83" t="s">
        <v>270</v>
      </c>
      <c r="F83">
        <v>4046.6968999999999</v>
      </c>
      <c r="G83" s="6">
        <v>43980</v>
      </c>
    </row>
    <row r="84" spans="1:7">
      <c r="A84" t="s">
        <v>320</v>
      </c>
      <c r="B84" t="s">
        <v>277</v>
      </c>
      <c r="C84" t="s">
        <v>295</v>
      </c>
      <c r="D84">
        <v>118778</v>
      </c>
      <c r="E84" t="s">
        <v>296</v>
      </c>
      <c r="F84">
        <v>32.818100000000001</v>
      </c>
      <c r="G84" s="6">
        <v>43980</v>
      </c>
    </row>
    <row r="85" spans="1:7">
      <c r="A85" t="s">
        <v>320</v>
      </c>
      <c r="B85" t="s">
        <v>271</v>
      </c>
      <c r="C85" t="s">
        <v>272</v>
      </c>
      <c r="D85">
        <v>119574</v>
      </c>
      <c r="E85" t="s">
        <v>273</v>
      </c>
      <c r="F85">
        <v>26.736999999999998</v>
      </c>
      <c r="G85" s="6">
        <v>43980</v>
      </c>
    </row>
    <row r="86" spans="1:7">
      <c r="A86" t="s">
        <v>320</v>
      </c>
      <c r="B86" t="s">
        <v>271</v>
      </c>
      <c r="C86" t="s">
        <v>274</v>
      </c>
      <c r="D86">
        <v>119800</v>
      </c>
      <c r="E86" t="s">
        <v>275</v>
      </c>
      <c r="F86">
        <v>3134.4724000000001</v>
      </c>
      <c r="G86" s="6">
        <v>43980</v>
      </c>
    </row>
    <row r="87" spans="1:7">
      <c r="A87" t="s">
        <v>321</v>
      </c>
      <c r="B87" t="s">
        <v>253</v>
      </c>
      <c r="C87" t="s">
        <v>254</v>
      </c>
      <c r="D87">
        <v>119568</v>
      </c>
      <c r="E87" t="s">
        <v>255</v>
      </c>
      <c r="F87">
        <v>323.54730000000001</v>
      </c>
      <c r="G87" s="6">
        <v>44012</v>
      </c>
    </row>
    <row r="88" spans="1:7">
      <c r="A88" t="s">
        <v>321</v>
      </c>
      <c r="B88" t="s">
        <v>256</v>
      </c>
      <c r="C88" t="s">
        <v>257</v>
      </c>
      <c r="D88">
        <v>118474</v>
      </c>
      <c r="E88" t="s">
        <v>258</v>
      </c>
      <c r="F88">
        <v>26.056799999999999</v>
      </c>
      <c r="G88" s="6">
        <v>44012</v>
      </c>
    </row>
    <row r="89" spans="1:7">
      <c r="A89" t="s">
        <v>321</v>
      </c>
      <c r="B89" t="s">
        <v>256</v>
      </c>
      <c r="C89" t="s">
        <v>259</v>
      </c>
      <c r="D89">
        <v>118364</v>
      </c>
      <c r="E89" t="s">
        <v>260</v>
      </c>
      <c r="F89">
        <v>2428.5234999999998</v>
      </c>
      <c r="G89" s="6">
        <v>44012</v>
      </c>
    </row>
    <row r="90" spans="1:7">
      <c r="A90" t="s">
        <v>321</v>
      </c>
      <c r="B90" t="s">
        <v>261</v>
      </c>
      <c r="C90" t="s">
        <v>262</v>
      </c>
      <c r="D90">
        <v>119125</v>
      </c>
      <c r="E90" t="s">
        <v>263</v>
      </c>
      <c r="F90">
        <v>2871.8281000000002</v>
      </c>
      <c r="G90" s="6">
        <v>44012</v>
      </c>
    </row>
    <row r="91" spans="1:7">
      <c r="A91" t="s">
        <v>321</v>
      </c>
      <c r="B91" t="s">
        <v>264</v>
      </c>
      <c r="C91" t="s">
        <v>282</v>
      </c>
      <c r="D91">
        <v>118968</v>
      </c>
      <c r="E91" t="s">
        <v>283</v>
      </c>
      <c r="F91">
        <v>178.49799999999999</v>
      </c>
      <c r="G91" s="6">
        <v>44012</v>
      </c>
    </row>
    <row r="92" spans="1:7">
      <c r="A92" t="s">
        <v>321</v>
      </c>
      <c r="B92" t="s">
        <v>264</v>
      </c>
      <c r="C92" t="s">
        <v>265</v>
      </c>
      <c r="D92">
        <v>119091</v>
      </c>
      <c r="E92" t="s">
        <v>266</v>
      </c>
      <c r="F92">
        <v>3951.3213000000001</v>
      </c>
      <c r="G92" s="6">
        <v>44012</v>
      </c>
    </row>
    <row r="93" spans="1:7">
      <c r="A93" t="s">
        <v>321</v>
      </c>
      <c r="B93" t="s">
        <v>264</v>
      </c>
      <c r="C93" t="s">
        <v>265</v>
      </c>
      <c r="D93">
        <v>100868</v>
      </c>
      <c r="E93" t="s">
        <v>267</v>
      </c>
      <c r="F93">
        <v>3927.0731999999998</v>
      </c>
      <c r="G93" s="6">
        <v>44012</v>
      </c>
    </row>
    <row r="94" spans="1:7">
      <c r="A94" t="s">
        <v>321</v>
      </c>
      <c r="B94" t="s">
        <v>264</v>
      </c>
      <c r="C94" t="s">
        <v>284</v>
      </c>
      <c r="D94">
        <v>130503</v>
      </c>
      <c r="E94" t="s">
        <v>285</v>
      </c>
      <c r="F94">
        <v>34.643000000000001</v>
      </c>
      <c r="G94" s="6">
        <v>44012</v>
      </c>
    </row>
    <row r="95" spans="1:7">
      <c r="A95" t="s">
        <v>321</v>
      </c>
      <c r="B95" t="s">
        <v>276</v>
      </c>
      <c r="C95" t="s">
        <v>286</v>
      </c>
      <c r="D95">
        <v>120364</v>
      </c>
      <c r="E95" t="s">
        <v>287</v>
      </c>
      <c r="F95">
        <v>27.333200000000001</v>
      </c>
      <c r="G95" s="6">
        <v>44012</v>
      </c>
    </row>
    <row r="96" spans="1:7">
      <c r="A96" t="s">
        <v>321</v>
      </c>
      <c r="B96" t="s">
        <v>276</v>
      </c>
      <c r="C96" t="s">
        <v>288</v>
      </c>
      <c r="D96">
        <v>120743</v>
      </c>
      <c r="E96" t="s">
        <v>289</v>
      </c>
      <c r="F96">
        <v>74.073599999999999</v>
      </c>
      <c r="G96" s="6">
        <v>44012</v>
      </c>
    </row>
    <row r="97" spans="1:7">
      <c r="A97" t="s">
        <v>321</v>
      </c>
      <c r="B97" t="s">
        <v>268</v>
      </c>
      <c r="C97" t="s">
        <v>290</v>
      </c>
      <c r="D97">
        <v>106193</v>
      </c>
      <c r="E97" t="s">
        <v>290</v>
      </c>
      <c r="F97">
        <v>424.95760000000001</v>
      </c>
      <c r="G97" s="6">
        <v>44012</v>
      </c>
    </row>
    <row r="98" spans="1:7">
      <c r="A98" t="s">
        <v>321</v>
      </c>
      <c r="B98" t="s">
        <v>268</v>
      </c>
      <c r="C98" t="s">
        <v>291</v>
      </c>
      <c r="D98">
        <v>119771</v>
      </c>
      <c r="E98" t="s">
        <v>292</v>
      </c>
      <c r="F98">
        <v>29.450800000000001</v>
      </c>
      <c r="G98" s="6">
        <v>44012</v>
      </c>
    </row>
    <row r="99" spans="1:7">
      <c r="A99" t="s">
        <v>321</v>
      </c>
      <c r="B99" t="s">
        <v>268</v>
      </c>
      <c r="C99" t="s">
        <v>293</v>
      </c>
      <c r="D99">
        <v>144335</v>
      </c>
      <c r="E99" t="s">
        <v>294</v>
      </c>
      <c r="F99">
        <v>11.045999999999999</v>
      </c>
      <c r="G99" s="6">
        <v>44012</v>
      </c>
    </row>
    <row r="100" spans="1:7">
      <c r="A100" t="s">
        <v>321</v>
      </c>
      <c r="B100" t="s">
        <v>268</v>
      </c>
      <c r="C100" t="s">
        <v>269</v>
      </c>
      <c r="D100">
        <v>119766</v>
      </c>
      <c r="E100" t="s">
        <v>270</v>
      </c>
      <c r="F100">
        <v>4060.8031000000001</v>
      </c>
      <c r="G100" s="6">
        <v>44012</v>
      </c>
    </row>
    <row r="101" spans="1:7">
      <c r="A101" t="s">
        <v>321</v>
      </c>
      <c r="B101" t="s">
        <v>277</v>
      </c>
      <c r="C101" t="s">
        <v>295</v>
      </c>
      <c r="D101">
        <v>118778</v>
      </c>
      <c r="E101" t="s">
        <v>296</v>
      </c>
      <c r="F101">
        <v>37.001300000000001</v>
      </c>
      <c r="G101" s="6">
        <v>44012</v>
      </c>
    </row>
    <row r="102" spans="1:7">
      <c r="A102" t="s">
        <v>321</v>
      </c>
      <c r="B102" t="s">
        <v>271</v>
      </c>
      <c r="C102" t="s">
        <v>272</v>
      </c>
      <c r="D102">
        <v>119574</v>
      </c>
      <c r="E102" t="s">
        <v>273</v>
      </c>
      <c r="F102">
        <v>26.678999999999998</v>
      </c>
      <c r="G102" s="6">
        <v>44012</v>
      </c>
    </row>
    <row r="103" spans="1:7">
      <c r="A103" t="s">
        <v>321</v>
      </c>
      <c r="B103" t="s">
        <v>271</v>
      </c>
      <c r="C103" t="s">
        <v>274</v>
      </c>
      <c r="D103">
        <v>119800</v>
      </c>
      <c r="E103" t="s">
        <v>275</v>
      </c>
      <c r="F103">
        <v>3145.3213999999998</v>
      </c>
      <c r="G103" s="6">
        <v>44012</v>
      </c>
    </row>
    <row r="104" spans="1:7">
      <c r="A104" t="s">
        <v>322</v>
      </c>
      <c r="B104" t="s">
        <v>253</v>
      </c>
      <c r="C104" t="s">
        <v>254</v>
      </c>
      <c r="D104">
        <v>119568</v>
      </c>
      <c r="E104" t="s">
        <v>255</v>
      </c>
      <c r="F104">
        <v>324.50119999999998</v>
      </c>
      <c r="G104" s="6">
        <v>44043</v>
      </c>
    </row>
    <row r="105" spans="1:7">
      <c r="A105" t="s">
        <v>322</v>
      </c>
      <c r="B105" t="s">
        <v>256</v>
      </c>
      <c r="C105" t="s">
        <v>257</v>
      </c>
      <c r="D105">
        <v>118474</v>
      </c>
      <c r="E105" t="s">
        <v>258</v>
      </c>
      <c r="F105">
        <v>26.047499999999999</v>
      </c>
      <c r="G105" s="6">
        <v>44043</v>
      </c>
    </row>
    <row r="106" spans="1:7">
      <c r="A106" t="s">
        <v>322</v>
      </c>
      <c r="B106" t="s">
        <v>256</v>
      </c>
      <c r="C106" t="s">
        <v>259</v>
      </c>
      <c r="D106">
        <v>118364</v>
      </c>
      <c r="E106" t="s">
        <v>260</v>
      </c>
      <c r="F106">
        <v>2434.7923000000001</v>
      </c>
      <c r="G106" s="6">
        <v>44043</v>
      </c>
    </row>
    <row r="107" spans="1:7">
      <c r="A107" t="s">
        <v>322</v>
      </c>
      <c r="B107" t="s">
        <v>261</v>
      </c>
      <c r="C107" t="s">
        <v>262</v>
      </c>
      <c r="D107">
        <v>119125</v>
      </c>
      <c r="E107" t="s">
        <v>263</v>
      </c>
      <c r="F107">
        <v>2879.4546</v>
      </c>
      <c r="G107" s="6">
        <v>44043</v>
      </c>
    </row>
    <row r="108" spans="1:7">
      <c r="A108" t="s">
        <v>322</v>
      </c>
      <c r="B108" t="s">
        <v>264</v>
      </c>
      <c r="C108" t="s">
        <v>282</v>
      </c>
      <c r="D108">
        <v>118968</v>
      </c>
      <c r="E108" t="s">
        <v>283</v>
      </c>
      <c r="F108">
        <v>184.762</v>
      </c>
      <c r="G108" s="6">
        <v>44043</v>
      </c>
    </row>
    <row r="109" spans="1:7">
      <c r="A109" t="s">
        <v>322</v>
      </c>
      <c r="B109" t="s">
        <v>264</v>
      </c>
      <c r="C109" t="s">
        <v>265</v>
      </c>
      <c r="D109">
        <v>119091</v>
      </c>
      <c r="E109" t="s">
        <v>266</v>
      </c>
      <c r="F109">
        <v>3962.0230999999999</v>
      </c>
      <c r="G109" s="6">
        <v>44043</v>
      </c>
    </row>
    <row r="110" spans="1:7">
      <c r="A110" t="s">
        <v>322</v>
      </c>
      <c r="B110" t="s">
        <v>264</v>
      </c>
      <c r="C110" t="s">
        <v>265</v>
      </c>
      <c r="D110">
        <v>100868</v>
      </c>
      <c r="E110" t="s">
        <v>267</v>
      </c>
      <c r="F110">
        <v>3937.3751999999999</v>
      </c>
      <c r="G110" s="6">
        <v>44043</v>
      </c>
    </row>
    <row r="111" spans="1:7">
      <c r="A111" t="s">
        <v>322</v>
      </c>
      <c r="B111" t="s">
        <v>264</v>
      </c>
      <c r="C111" t="s">
        <v>284</v>
      </c>
      <c r="D111">
        <v>130503</v>
      </c>
      <c r="E111" t="s">
        <v>285</v>
      </c>
      <c r="F111">
        <v>36.656999999999996</v>
      </c>
      <c r="G111" s="6">
        <v>44043</v>
      </c>
    </row>
    <row r="112" spans="1:7">
      <c r="A112" t="s">
        <v>322</v>
      </c>
      <c r="B112" t="s">
        <v>276</v>
      </c>
      <c r="C112" t="s">
        <v>286</v>
      </c>
      <c r="D112">
        <v>120364</v>
      </c>
      <c r="E112" t="s">
        <v>287</v>
      </c>
      <c r="F112">
        <v>27.319299999999998</v>
      </c>
      <c r="G112" s="6">
        <v>44043</v>
      </c>
    </row>
    <row r="113" spans="1:7">
      <c r="A113" t="s">
        <v>322</v>
      </c>
      <c r="B113" t="s">
        <v>276</v>
      </c>
      <c r="C113" t="s">
        <v>288</v>
      </c>
      <c r="D113">
        <v>120743</v>
      </c>
      <c r="E113" t="s">
        <v>289</v>
      </c>
      <c r="F113">
        <v>75.285600000000002</v>
      </c>
      <c r="G113" s="6">
        <v>44043</v>
      </c>
    </row>
    <row r="114" spans="1:7">
      <c r="A114" t="s">
        <v>322</v>
      </c>
      <c r="B114" t="s">
        <v>268</v>
      </c>
      <c r="C114" t="s">
        <v>290</v>
      </c>
      <c r="D114">
        <v>106193</v>
      </c>
      <c r="E114" t="s">
        <v>290</v>
      </c>
      <c r="F114">
        <v>467.68220000000002</v>
      </c>
      <c r="G114" s="6">
        <v>44043</v>
      </c>
    </row>
    <row r="115" spans="1:7">
      <c r="A115" t="s">
        <v>322</v>
      </c>
      <c r="B115" t="s">
        <v>268</v>
      </c>
      <c r="C115" t="s">
        <v>291</v>
      </c>
      <c r="D115">
        <v>119771</v>
      </c>
      <c r="E115" t="s">
        <v>292</v>
      </c>
      <c r="F115">
        <v>29.428699999999999</v>
      </c>
      <c r="G115" s="6">
        <v>44043</v>
      </c>
    </row>
    <row r="116" spans="1:7">
      <c r="A116" t="s">
        <v>322</v>
      </c>
      <c r="B116" t="s">
        <v>268</v>
      </c>
      <c r="C116" t="s">
        <v>293</v>
      </c>
      <c r="D116">
        <v>144335</v>
      </c>
      <c r="E116" t="s">
        <v>294</v>
      </c>
      <c r="F116">
        <v>11.638</v>
      </c>
      <c r="G116" s="6">
        <v>44043</v>
      </c>
    </row>
    <row r="117" spans="1:7">
      <c r="A117" t="s">
        <v>322</v>
      </c>
      <c r="B117" t="s">
        <v>268</v>
      </c>
      <c r="C117" t="s">
        <v>269</v>
      </c>
      <c r="D117">
        <v>119766</v>
      </c>
      <c r="E117" t="s">
        <v>270</v>
      </c>
      <c r="F117">
        <v>4071.9294</v>
      </c>
      <c r="G117" s="6">
        <v>44043</v>
      </c>
    </row>
    <row r="118" spans="1:7">
      <c r="A118" t="s">
        <v>322</v>
      </c>
      <c r="B118" t="s">
        <v>277</v>
      </c>
      <c r="C118" t="s">
        <v>295</v>
      </c>
      <c r="D118">
        <v>118778</v>
      </c>
      <c r="E118" t="s">
        <v>296</v>
      </c>
      <c r="F118">
        <v>38.912300000000002</v>
      </c>
      <c r="G118" s="6">
        <v>44043</v>
      </c>
    </row>
    <row r="119" spans="1:7">
      <c r="A119" t="s">
        <v>322</v>
      </c>
      <c r="B119" t="s">
        <v>271</v>
      </c>
      <c r="C119" t="s">
        <v>272</v>
      </c>
      <c r="D119">
        <v>119574</v>
      </c>
      <c r="E119" t="s">
        <v>273</v>
      </c>
      <c r="F119">
        <v>26.654900000000001</v>
      </c>
      <c r="G119" s="6">
        <v>44043</v>
      </c>
    </row>
    <row r="120" spans="1:7">
      <c r="A120" t="s">
        <v>322</v>
      </c>
      <c r="B120" t="s">
        <v>271</v>
      </c>
      <c r="C120" t="s">
        <v>274</v>
      </c>
      <c r="D120">
        <v>119800</v>
      </c>
      <c r="E120" t="s">
        <v>275</v>
      </c>
      <c r="F120">
        <v>3153.7215000000001</v>
      </c>
      <c r="G120" s="6">
        <v>44043</v>
      </c>
    </row>
    <row r="121" spans="1:7">
      <c r="A121" t="s">
        <v>323</v>
      </c>
      <c r="B121" t="s">
        <v>253</v>
      </c>
      <c r="C121" t="s">
        <v>254</v>
      </c>
      <c r="D121">
        <v>119568</v>
      </c>
      <c r="E121" t="s">
        <v>255</v>
      </c>
      <c r="F121">
        <v>325.4529</v>
      </c>
      <c r="G121" s="6">
        <v>44074</v>
      </c>
    </row>
    <row r="122" spans="1:7">
      <c r="A122" t="s">
        <v>323</v>
      </c>
      <c r="B122" t="s">
        <v>256</v>
      </c>
      <c r="C122" t="s">
        <v>257</v>
      </c>
      <c r="D122">
        <v>118474</v>
      </c>
      <c r="E122" t="s">
        <v>258</v>
      </c>
      <c r="F122">
        <v>26.1341</v>
      </c>
      <c r="G122" s="6">
        <v>44074</v>
      </c>
    </row>
    <row r="123" spans="1:7">
      <c r="A123" t="s">
        <v>323</v>
      </c>
      <c r="B123" t="s">
        <v>256</v>
      </c>
      <c r="C123" t="s">
        <v>259</v>
      </c>
      <c r="D123">
        <v>118364</v>
      </c>
      <c r="E123" t="s">
        <v>260</v>
      </c>
      <c r="F123">
        <v>2441.4985999999999</v>
      </c>
      <c r="G123" s="6">
        <v>44074</v>
      </c>
    </row>
    <row r="124" spans="1:7">
      <c r="A124" t="s">
        <v>323</v>
      </c>
      <c r="B124" t="s">
        <v>261</v>
      </c>
      <c r="C124" t="s">
        <v>262</v>
      </c>
      <c r="D124">
        <v>119125</v>
      </c>
      <c r="E124" t="s">
        <v>263</v>
      </c>
      <c r="F124">
        <v>2887.5187999999998</v>
      </c>
      <c r="G124" s="6">
        <v>44074</v>
      </c>
    </row>
    <row r="125" spans="1:7">
      <c r="A125" t="s">
        <v>323</v>
      </c>
      <c r="B125" t="s">
        <v>264</v>
      </c>
      <c r="C125" t="s">
        <v>282</v>
      </c>
      <c r="D125">
        <v>118968</v>
      </c>
      <c r="E125" t="s">
        <v>283</v>
      </c>
      <c r="F125">
        <v>193.369</v>
      </c>
      <c r="G125" s="6">
        <v>44074</v>
      </c>
    </row>
    <row r="126" spans="1:7">
      <c r="A126" t="s">
        <v>323</v>
      </c>
      <c r="B126" t="s">
        <v>264</v>
      </c>
      <c r="C126" t="s">
        <v>265</v>
      </c>
      <c r="D126">
        <v>119091</v>
      </c>
      <c r="E126" t="s">
        <v>266</v>
      </c>
      <c r="F126">
        <v>3973.0504000000001</v>
      </c>
      <c r="G126" s="6">
        <v>44074</v>
      </c>
    </row>
    <row r="127" spans="1:7">
      <c r="A127" t="s">
        <v>323</v>
      </c>
      <c r="B127" t="s">
        <v>264</v>
      </c>
      <c r="C127" t="s">
        <v>265</v>
      </c>
      <c r="D127">
        <v>100868</v>
      </c>
      <c r="E127" t="s">
        <v>267</v>
      </c>
      <c r="F127">
        <v>3947.9983000000002</v>
      </c>
      <c r="G127" s="6">
        <v>44074</v>
      </c>
    </row>
    <row r="128" spans="1:7">
      <c r="A128" t="s">
        <v>323</v>
      </c>
      <c r="B128" t="s">
        <v>264</v>
      </c>
      <c r="C128" t="s">
        <v>284</v>
      </c>
      <c r="D128">
        <v>130503</v>
      </c>
      <c r="E128" t="s">
        <v>285</v>
      </c>
      <c r="F128">
        <v>40.698</v>
      </c>
      <c r="G128" s="6">
        <v>44074</v>
      </c>
    </row>
    <row r="129" spans="1:7">
      <c r="A129" t="s">
        <v>323</v>
      </c>
      <c r="B129" t="s">
        <v>276</v>
      </c>
      <c r="C129" t="s">
        <v>286</v>
      </c>
      <c r="D129">
        <v>120364</v>
      </c>
      <c r="E129" t="s">
        <v>287</v>
      </c>
      <c r="F129">
        <v>27.393799999999999</v>
      </c>
      <c r="G129" s="6">
        <v>44074</v>
      </c>
    </row>
    <row r="130" spans="1:7">
      <c r="A130" t="s">
        <v>323</v>
      </c>
      <c r="B130" t="s">
        <v>276</v>
      </c>
      <c r="C130" t="s">
        <v>288</v>
      </c>
      <c r="D130">
        <v>120743</v>
      </c>
      <c r="E130" t="s">
        <v>289</v>
      </c>
      <c r="F130">
        <v>74.052899999999994</v>
      </c>
      <c r="G130" s="6">
        <v>44074</v>
      </c>
    </row>
    <row r="131" spans="1:7">
      <c r="A131" t="s">
        <v>323</v>
      </c>
      <c r="B131" t="s">
        <v>268</v>
      </c>
      <c r="C131" t="s">
        <v>290</v>
      </c>
      <c r="D131">
        <v>106193</v>
      </c>
      <c r="E131" t="s">
        <v>290</v>
      </c>
      <c r="F131">
        <v>457.07510000000002</v>
      </c>
      <c r="G131" s="6">
        <v>44074</v>
      </c>
    </row>
    <row r="132" spans="1:7">
      <c r="A132" t="s">
        <v>323</v>
      </c>
      <c r="B132" t="s">
        <v>268</v>
      </c>
      <c r="C132" t="s">
        <v>291</v>
      </c>
      <c r="D132">
        <v>119771</v>
      </c>
      <c r="E132" t="s">
        <v>292</v>
      </c>
      <c r="F132">
        <v>29.539400000000001</v>
      </c>
      <c r="G132" s="6">
        <v>44074</v>
      </c>
    </row>
    <row r="133" spans="1:7">
      <c r="A133" t="s">
        <v>323</v>
      </c>
      <c r="B133" t="s">
        <v>268</v>
      </c>
      <c r="C133" t="s">
        <v>293</v>
      </c>
      <c r="D133">
        <v>144335</v>
      </c>
      <c r="E133" t="s">
        <v>294</v>
      </c>
      <c r="F133">
        <v>11.86</v>
      </c>
      <c r="G133" s="6">
        <v>44074</v>
      </c>
    </row>
    <row r="134" spans="1:7">
      <c r="A134" t="s">
        <v>323</v>
      </c>
      <c r="B134" t="s">
        <v>268</v>
      </c>
      <c r="C134" t="s">
        <v>269</v>
      </c>
      <c r="D134">
        <v>119766</v>
      </c>
      <c r="E134" t="s">
        <v>270</v>
      </c>
      <c r="F134">
        <v>4083.4322000000002</v>
      </c>
      <c r="G134" s="6">
        <v>44074</v>
      </c>
    </row>
    <row r="135" spans="1:7">
      <c r="A135" t="s">
        <v>323</v>
      </c>
      <c r="B135" t="s">
        <v>277</v>
      </c>
      <c r="C135" t="s">
        <v>295</v>
      </c>
      <c r="D135">
        <v>118778</v>
      </c>
      <c r="E135" t="s">
        <v>296</v>
      </c>
      <c r="F135">
        <v>43.646000000000001</v>
      </c>
      <c r="G135" s="6">
        <v>44074</v>
      </c>
    </row>
    <row r="136" spans="1:7">
      <c r="A136" t="s">
        <v>323</v>
      </c>
      <c r="B136" t="s">
        <v>271</v>
      </c>
      <c r="C136" t="s">
        <v>272</v>
      </c>
      <c r="D136">
        <v>119574</v>
      </c>
      <c r="E136" t="s">
        <v>273</v>
      </c>
      <c r="F136">
        <v>26.723099999999999</v>
      </c>
      <c r="G136" s="6">
        <v>44074</v>
      </c>
    </row>
    <row r="137" spans="1:7">
      <c r="A137" t="s">
        <v>323</v>
      </c>
      <c r="B137" t="s">
        <v>271</v>
      </c>
      <c r="C137" t="s">
        <v>274</v>
      </c>
      <c r="D137">
        <v>119800</v>
      </c>
      <c r="E137" t="s">
        <v>275</v>
      </c>
      <c r="F137">
        <v>3162.6028000000001</v>
      </c>
      <c r="G137" s="6">
        <v>44074</v>
      </c>
    </row>
    <row r="138" spans="1:7">
      <c r="A138" t="s">
        <v>324</v>
      </c>
      <c r="B138" t="s">
        <v>253</v>
      </c>
      <c r="C138" t="s">
        <v>254</v>
      </c>
      <c r="D138">
        <v>119568</v>
      </c>
      <c r="E138" t="s">
        <v>255</v>
      </c>
      <c r="F138">
        <v>326.33069999999998</v>
      </c>
      <c r="G138" s="6">
        <v>44104</v>
      </c>
    </row>
    <row r="139" spans="1:7">
      <c r="A139" t="s">
        <v>324</v>
      </c>
      <c r="B139" t="s">
        <v>256</v>
      </c>
      <c r="C139" t="s">
        <v>257</v>
      </c>
      <c r="D139">
        <v>118474</v>
      </c>
      <c r="E139" t="s">
        <v>258</v>
      </c>
      <c r="F139">
        <v>26.231100000000001</v>
      </c>
      <c r="G139" s="6">
        <v>44104</v>
      </c>
    </row>
    <row r="140" spans="1:7">
      <c r="A140" t="s">
        <v>324</v>
      </c>
      <c r="B140" t="s">
        <v>256</v>
      </c>
      <c r="C140" t="s">
        <v>259</v>
      </c>
      <c r="D140">
        <v>118364</v>
      </c>
      <c r="E140" t="s">
        <v>260</v>
      </c>
      <c r="F140">
        <v>2447.8706000000002</v>
      </c>
      <c r="G140" s="6">
        <v>44104</v>
      </c>
    </row>
    <row r="141" spans="1:7">
      <c r="A141" t="s">
        <v>324</v>
      </c>
      <c r="B141" t="s">
        <v>261</v>
      </c>
      <c r="C141" t="s">
        <v>262</v>
      </c>
      <c r="D141">
        <v>119125</v>
      </c>
      <c r="E141" t="s">
        <v>263</v>
      </c>
      <c r="F141">
        <v>2895.2177999999999</v>
      </c>
      <c r="G141" s="6">
        <v>44104</v>
      </c>
    </row>
    <row r="142" spans="1:7">
      <c r="A142" t="s">
        <v>324</v>
      </c>
      <c r="B142" t="s">
        <v>264</v>
      </c>
      <c r="C142" t="s">
        <v>282</v>
      </c>
      <c r="D142">
        <v>118968</v>
      </c>
      <c r="E142" t="s">
        <v>283</v>
      </c>
      <c r="F142">
        <v>182.76900000000001</v>
      </c>
      <c r="G142" s="6">
        <v>44104</v>
      </c>
    </row>
    <row r="143" spans="1:7">
      <c r="A143" t="s">
        <v>324</v>
      </c>
      <c r="B143" t="s">
        <v>264</v>
      </c>
      <c r="C143" t="s">
        <v>265</v>
      </c>
      <c r="D143">
        <v>119091</v>
      </c>
      <c r="E143" t="s">
        <v>266</v>
      </c>
      <c r="F143">
        <v>3983.4688000000001</v>
      </c>
      <c r="G143" s="6">
        <v>44104</v>
      </c>
    </row>
    <row r="144" spans="1:7">
      <c r="A144" t="s">
        <v>324</v>
      </c>
      <c r="B144" t="s">
        <v>264</v>
      </c>
      <c r="C144" t="s">
        <v>265</v>
      </c>
      <c r="D144">
        <v>100868</v>
      </c>
      <c r="E144" t="s">
        <v>267</v>
      </c>
      <c r="F144">
        <v>3958.0252999999998</v>
      </c>
      <c r="G144" s="6">
        <v>44104</v>
      </c>
    </row>
    <row r="145" spans="1:7">
      <c r="A145" t="s">
        <v>324</v>
      </c>
      <c r="B145" t="s">
        <v>264</v>
      </c>
      <c r="C145" t="s">
        <v>284</v>
      </c>
      <c r="D145">
        <v>130503</v>
      </c>
      <c r="E145" t="s">
        <v>285</v>
      </c>
      <c r="F145">
        <v>41.527999999999999</v>
      </c>
      <c r="G145" s="6">
        <v>44104</v>
      </c>
    </row>
    <row r="146" spans="1:7">
      <c r="A146" t="s">
        <v>324</v>
      </c>
      <c r="B146" t="s">
        <v>276</v>
      </c>
      <c r="C146" t="s">
        <v>286</v>
      </c>
      <c r="D146">
        <v>120364</v>
      </c>
      <c r="E146" t="s">
        <v>287</v>
      </c>
      <c r="F146">
        <v>27.511299999999999</v>
      </c>
      <c r="G146" s="6">
        <v>44104</v>
      </c>
    </row>
    <row r="147" spans="1:7">
      <c r="A147" t="s">
        <v>324</v>
      </c>
      <c r="B147" t="s">
        <v>276</v>
      </c>
      <c r="C147" t="s">
        <v>288</v>
      </c>
      <c r="D147">
        <v>120743</v>
      </c>
      <c r="E147" t="s">
        <v>289</v>
      </c>
      <c r="F147">
        <v>74.694900000000004</v>
      </c>
      <c r="G147" s="6">
        <v>44104</v>
      </c>
    </row>
    <row r="148" spans="1:7">
      <c r="A148" t="s">
        <v>324</v>
      </c>
      <c r="B148" t="s">
        <v>268</v>
      </c>
      <c r="C148" t="s">
        <v>290</v>
      </c>
      <c r="D148">
        <v>106193</v>
      </c>
      <c r="E148" t="s">
        <v>290</v>
      </c>
      <c r="F148">
        <v>440.41739999999999</v>
      </c>
      <c r="G148" s="6">
        <v>44104</v>
      </c>
    </row>
    <row r="149" spans="1:7">
      <c r="A149" t="s">
        <v>324</v>
      </c>
      <c r="B149" t="s">
        <v>268</v>
      </c>
      <c r="C149" t="s">
        <v>291</v>
      </c>
      <c r="D149">
        <v>119771</v>
      </c>
      <c r="E149" t="s">
        <v>292</v>
      </c>
      <c r="F149">
        <v>29.656600000000001</v>
      </c>
      <c r="G149" s="6">
        <v>44104</v>
      </c>
    </row>
    <row r="150" spans="1:7">
      <c r="A150" t="s">
        <v>324</v>
      </c>
      <c r="B150" t="s">
        <v>268</v>
      </c>
      <c r="C150" t="s">
        <v>293</v>
      </c>
      <c r="D150">
        <v>144335</v>
      </c>
      <c r="E150" t="s">
        <v>294</v>
      </c>
      <c r="F150">
        <v>11.987</v>
      </c>
      <c r="G150" s="6">
        <v>44104</v>
      </c>
    </row>
    <row r="151" spans="1:7">
      <c r="A151" t="s">
        <v>324</v>
      </c>
      <c r="B151" t="s">
        <v>268</v>
      </c>
      <c r="C151" t="s">
        <v>269</v>
      </c>
      <c r="D151">
        <v>119766</v>
      </c>
      <c r="E151" t="s">
        <v>270</v>
      </c>
      <c r="F151">
        <v>4094.2739999999999</v>
      </c>
      <c r="G151" s="6">
        <v>44104</v>
      </c>
    </row>
    <row r="152" spans="1:7">
      <c r="A152" t="s">
        <v>324</v>
      </c>
      <c r="B152" t="s">
        <v>277</v>
      </c>
      <c r="C152" t="s">
        <v>295</v>
      </c>
      <c r="D152">
        <v>118778</v>
      </c>
      <c r="E152" t="s">
        <v>296</v>
      </c>
      <c r="F152">
        <v>45.372500000000002</v>
      </c>
      <c r="G152" s="6">
        <v>44104</v>
      </c>
    </row>
    <row r="153" spans="1:7">
      <c r="A153" t="s">
        <v>324</v>
      </c>
      <c r="B153" t="s">
        <v>271</v>
      </c>
      <c r="C153" t="s">
        <v>272</v>
      </c>
      <c r="D153">
        <v>119574</v>
      </c>
      <c r="E153" t="s">
        <v>273</v>
      </c>
      <c r="F153">
        <v>26.8126</v>
      </c>
      <c r="G153" s="6">
        <v>44104</v>
      </c>
    </row>
    <row r="154" spans="1:7">
      <c r="A154" t="s">
        <v>324</v>
      </c>
      <c r="B154" t="s">
        <v>271</v>
      </c>
      <c r="C154" t="s">
        <v>274</v>
      </c>
      <c r="D154">
        <v>119800</v>
      </c>
      <c r="E154" t="s">
        <v>275</v>
      </c>
      <c r="F154">
        <v>3171.1875</v>
      </c>
      <c r="G154" s="6">
        <v>44104</v>
      </c>
    </row>
    <row r="155" spans="1:7">
      <c r="A155" t="s">
        <v>325</v>
      </c>
      <c r="B155" t="s">
        <v>253</v>
      </c>
      <c r="C155" t="s">
        <v>254</v>
      </c>
      <c r="D155">
        <v>119568</v>
      </c>
      <c r="E155" t="s">
        <v>255</v>
      </c>
      <c r="F155">
        <v>327.22570000000002</v>
      </c>
      <c r="G155" s="6">
        <v>44134</v>
      </c>
    </row>
    <row r="156" spans="1:7">
      <c r="A156" t="s">
        <v>325</v>
      </c>
      <c r="B156" t="s">
        <v>256</v>
      </c>
      <c r="C156" t="s">
        <v>257</v>
      </c>
      <c r="D156">
        <v>118474</v>
      </c>
      <c r="E156" t="s">
        <v>258</v>
      </c>
      <c r="F156">
        <v>26.360299999999999</v>
      </c>
      <c r="G156" s="6">
        <v>44134</v>
      </c>
    </row>
    <row r="157" spans="1:7">
      <c r="A157" t="s">
        <v>325</v>
      </c>
      <c r="B157" t="s">
        <v>256</v>
      </c>
      <c r="C157" t="s">
        <v>259</v>
      </c>
      <c r="D157">
        <v>118364</v>
      </c>
      <c r="E157" t="s">
        <v>260</v>
      </c>
      <c r="F157">
        <v>2454.4231</v>
      </c>
      <c r="G157" s="6">
        <v>44134</v>
      </c>
    </row>
    <row r="158" spans="1:7">
      <c r="A158" t="s">
        <v>325</v>
      </c>
      <c r="B158" t="s">
        <v>261</v>
      </c>
      <c r="C158" t="s">
        <v>262</v>
      </c>
      <c r="D158">
        <v>119125</v>
      </c>
      <c r="E158" t="s">
        <v>263</v>
      </c>
      <c r="F158">
        <v>2903.0365000000002</v>
      </c>
      <c r="G158" s="6">
        <v>44134</v>
      </c>
    </row>
    <row r="159" spans="1:7">
      <c r="A159" t="s">
        <v>325</v>
      </c>
      <c r="B159" t="s">
        <v>264</v>
      </c>
      <c r="C159" t="s">
        <v>282</v>
      </c>
      <c r="D159">
        <v>118968</v>
      </c>
      <c r="E159" t="s">
        <v>283</v>
      </c>
      <c r="F159">
        <v>186.89699999999999</v>
      </c>
      <c r="G159" s="6">
        <v>44134</v>
      </c>
    </row>
    <row r="160" spans="1:7">
      <c r="A160" t="s">
        <v>325</v>
      </c>
      <c r="B160" t="s">
        <v>264</v>
      </c>
      <c r="C160" t="s">
        <v>265</v>
      </c>
      <c r="D160">
        <v>119091</v>
      </c>
      <c r="E160" t="s">
        <v>266</v>
      </c>
      <c r="F160">
        <v>3994.3580000000002</v>
      </c>
      <c r="G160" s="6">
        <v>44134</v>
      </c>
    </row>
    <row r="161" spans="1:7">
      <c r="A161" t="s">
        <v>325</v>
      </c>
      <c r="B161" t="s">
        <v>264</v>
      </c>
      <c r="C161" t="s">
        <v>265</v>
      </c>
      <c r="D161">
        <v>100868</v>
      </c>
      <c r="E161" t="s">
        <v>267</v>
      </c>
      <c r="F161">
        <v>3968.5178000000001</v>
      </c>
      <c r="G161" s="6">
        <v>44134</v>
      </c>
    </row>
    <row r="162" spans="1:7">
      <c r="A162" t="s">
        <v>325</v>
      </c>
      <c r="B162" t="s">
        <v>264</v>
      </c>
      <c r="C162" t="s">
        <v>284</v>
      </c>
      <c r="D162">
        <v>130503</v>
      </c>
      <c r="E162" t="s">
        <v>285</v>
      </c>
      <c r="F162">
        <v>41.024999999999999</v>
      </c>
      <c r="G162" s="6">
        <v>44134</v>
      </c>
    </row>
    <row r="163" spans="1:7">
      <c r="A163" t="s">
        <v>325</v>
      </c>
      <c r="B163" t="s">
        <v>276</v>
      </c>
      <c r="C163" t="s">
        <v>286</v>
      </c>
      <c r="D163">
        <v>120364</v>
      </c>
      <c r="E163" t="s">
        <v>287</v>
      </c>
      <c r="F163">
        <v>27.6386</v>
      </c>
      <c r="G163" s="6">
        <v>44134</v>
      </c>
    </row>
    <row r="164" spans="1:7">
      <c r="A164" t="s">
        <v>325</v>
      </c>
      <c r="B164" t="s">
        <v>268</v>
      </c>
      <c r="C164" t="s">
        <v>291</v>
      </c>
      <c r="D164">
        <v>119771</v>
      </c>
      <c r="E164" t="s">
        <v>292</v>
      </c>
      <c r="F164">
        <v>29.7943</v>
      </c>
      <c r="G164" s="6">
        <v>44134</v>
      </c>
    </row>
    <row r="165" spans="1:7">
      <c r="A165" t="s">
        <v>325</v>
      </c>
      <c r="B165" t="s">
        <v>268</v>
      </c>
      <c r="C165" t="s">
        <v>293</v>
      </c>
      <c r="D165">
        <v>144335</v>
      </c>
      <c r="E165" t="s">
        <v>294</v>
      </c>
      <c r="F165">
        <v>12.146000000000001</v>
      </c>
      <c r="G165" s="6">
        <v>44134</v>
      </c>
    </row>
    <row r="166" spans="1:7">
      <c r="A166" t="s">
        <v>325</v>
      </c>
      <c r="B166" t="s">
        <v>277</v>
      </c>
      <c r="C166" t="s">
        <v>295</v>
      </c>
      <c r="D166">
        <v>118778</v>
      </c>
      <c r="E166" t="s">
        <v>296</v>
      </c>
      <c r="F166">
        <v>44.589500000000001</v>
      </c>
      <c r="G166" s="6">
        <v>44134</v>
      </c>
    </row>
    <row r="167" spans="1:7">
      <c r="A167" t="s">
        <v>325</v>
      </c>
      <c r="B167" t="s">
        <v>271</v>
      </c>
      <c r="C167" t="s">
        <v>272</v>
      </c>
      <c r="D167">
        <v>119574</v>
      </c>
      <c r="E167" t="s">
        <v>273</v>
      </c>
      <c r="F167">
        <v>26.9099</v>
      </c>
      <c r="G167" s="6">
        <v>44134</v>
      </c>
    </row>
    <row r="168" spans="1:7">
      <c r="A168" t="s">
        <v>325</v>
      </c>
      <c r="B168" t="s">
        <v>271</v>
      </c>
      <c r="C168" t="s">
        <v>274</v>
      </c>
      <c r="D168">
        <v>119800</v>
      </c>
      <c r="E168" t="s">
        <v>275</v>
      </c>
      <c r="F168">
        <v>3179.8323999999998</v>
      </c>
      <c r="G168" s="6">
        <v>44134</v>
      </c>
    </row>
    <row r="169" spans="1:7">
      <c r="A169" t="s">
        <v>326</v>
      </c>
      <c r="B169" t="s">
        <v>253</v>
      </c>
      <c r="C169" t="s">
        <v>254</v>
      </c>
      <c r="D169">
        <v>119568</v>
      </c>
      <c r="E169" t="s">
        <v>255</v>
      </c>
      <c r="F169">
        <v>328.11579999999998</v>
      </c>
      <c r="G169" s="6">
        <v>44165</v>
      </c>
    </row>
    <row r="170" spans="1:7">
      <c r="A170" t="s">
        <v>326</v>
      </c>
      <c r="B170" t="s">
        <v>256</v>
      </c>
      <c r="C170" t="s">
        <v>259</v>
      </c>
      <c r="D170">
        <v>118364</v>
      </c>
      <c r="E170" t="s">
        <v>260</v>
      </c>
      <c r="F170">
        <v>2460.9056999999998</v>
      </c>
      <c r="G170" s="6">
        <v>44165</v>
      </c>
    </row>
    <row r="171" spans="1:7">
      <c r="A171" t="s">
        <v>326</v>
      </c>
      <c r="B171" t="s">
        <v>261</v>
      </c>
      <c r="C171" t="s">
        <v>262</v>
      </c>
      <c r="D171">
        <v>119125</v>
      </c>
      <c r="E171" t="s">
        <v>263</v>
      </c>
      <c r="F171">
        <v>2910.6642999999999</v>
      </c>
      <c r="G171" s="6">
        <v>44165</v>
      </c>
    </row>
    <row r="172" spans="1:7">
      <c r="A172" t="s">
        <v>326</v>
      </c>
      <c r="B172" t="s">
        <v>264</v>
      </c>
      <c r="C172" t="s">
        <v>265</v>
      </c>
      <c r="D172">
        <v>119091</v>
      </c>
      <c r="E172" t="s">
        <v>266</v>
      </c>
      <c r="F172">
        <v>4005.3489</v>
      </c>
      <c r="G172" s="6">
        <v>44165</v>
      </c>
    </row>
    <row r="173" spans="1:7">
      <c r="A173" t="s">
        <v>326</v>
      </c>
      <c r="B173" t="s">
        <v>264</v>
      </c>
      <c r="C173" t="s">
        <v>265</v>
      </c>
      <c r="D173">
        <v>100868</v>
      </c>
      <c r="E173" t="s">
        <v>267</v>
      </c>
      <c r="F173">
        <v>3979.0994000000001</v>
      </c>
      <c r="G173" s="6">
        <v>44165</v>
      </c>
    </row>
    <row r="174" spans="1:7">
      <c r="A174" t="s">
        <v>326</v>
      </c>
      <c r="B174" t="s">
        <v>268</v>
      </c>
      <c r="C174" t="s">
        <v>269</v>
      </c>
      <c r="D174">
        <v>119766</v>
      </c>
      <c r="E174" t="s">
        <v>270</v>
      </c>
      <c r="F174">
        <v>4116.7623000000003</v>
      </c>
      <c r="G174" s="6">
        <v>44165</v>
      </c>
    </row>
    <row r="175" spans="1:7">
      <c r="A175" t="s">
        <v>326</v>
      </c>
      <c r="B175" t="s">
        <v>271</v>
      </c>
      <c r="C175" t="s">
        <v>274</v>
      </c>
      <c r="D175">
        <v>119800</v>
      </c>
      <c r="E175" t="s">
        <v>275</v>
      </c>
      <c r="F175">
        <v>3188.4668000000001</v>
      </c>
      <c r="G175" s="6">
        <v>44165</v>
      </c>
    </row>
    <row r="176" spans="1:7">
      <c r="A176" t="s">
        <v>327</v>
      </c>
      <c r="B176" t="s">
        <v>253</v>
      </c>
      <c r="C176" t="s">
        <v>254</v>
      </c>
      <c r="D176">
        <v>119568</v>
      </c>
      <c r="E176" t="s">
        <v>255</v>
      </c>
      <c r="F176">
        <v>328.92959999999999</v>
      </c>
      <c r="G176" s="6">
        <v>44196</v>
      </c>
    </row>
    <row r="177" spans="1:7">
      <c r="A177" t="s">
        <v>327</v>
      </c>
      <c r="B177" t="s">
        <v>256</v>
      </c>
      <c r="C177" t="s">
        <v>257</v>
      </c>
      <c r="D177">
        <v>118474</v>
      </c>
      <c r="E177" t="s">
        <v>258</v>
      </c>
      <c r="F177">
        <v>26.506</v>
      </c>
      <c r="G177" s="6">
        <v>44196</v>
      </c>
    </row>
    <row r="178" spans="1:7">
      <c r="A178" t="s">
        <v>327</v>
      </c>
      <c r="B178" t="s">
        <v>256</v>
      </c>
      <c r="C178" t="s">
        <v>259</v>
      </c>
      <c r="D178">
        <v>118364</v>
      </c>
      <c r="E178" t="s">
        <v>260</v>
      </c>
      <c r="F178">
        <v>2467.0722000000001</v>
      </c>
      <c r="G178" s="6">
        <v>44196</v>
      </c>
    </row>
    <row r="179" spans="1:7">
      <c r="A179" t="s">
        <v>327</v>
      </c>
      <c r="B179" t="s">
        <v>261</v>
      </c>
      <c r="C179" t="s">
        <v>262</v>
      </c>
      <c r="D179">
        <v>119125</v>
      </c>
      <c r="E179" t="s">
        <v>263</v>
      </c>
      <c r="F179">
        <v>2918.0888</v>
      </c>
      <c r="G179" s="6">
        <v>44196</v>
      </c>
    </row>
    <row r="180" spans="1:7">
      <c r="A180" t="s">
        <v>327</v>
      </c>
      <c r="B180" t="s">
        <v>264</v>
      </c>
      <c r="C180" t="s">
        <v>282</v>
      </c>
      <c r="D180">
        <v>118968</v>
      </c>
      <c r="E180" t="s">
        <v>283</v>
      </c>
      <c r="F180">
        <v>227.88200000000001</v>
      </c>
      <c r="G180" s="6">
        <v>44196</v>
      </c>
    </row>
    <row r="181" spans="1:7">
      <c r="A181" t="s">
        <v>327</v>
      </c>
      <c r="B181" t="s">
        <v>264</v>
      </c>
      <c r="C181" t="s">
        <v>265</v>
      </c>
      <c r="D181">
        <v>119091</v>
      </c>
      <c r="E181" t="s">
        <v>266</v>
      </c>
      <c r="F181">
        <v>4014.7064</v>
      </c>
      <c r="G181" s="6">
        <v>44196</v>
      </c>
    </row>
    <row r="182" spans="1:7">
      <c r="A182" t="s">
        <v>327</v>
      </c>
      <c r="B182" t="s">
        <v>264</v>
      </c>
      <c r="C182" t="s">
        <v>265</v>
      </c>
      <c r="D182">
        <v>100868</v>
      </c>
      <c r="E182" t="s">
        <v>267</v>
      </c>
      <c r="F182">
        <v>3988.0569</v>
      </c>
      <c r="G182" s="6">
        <v>44196</v>
      </c>
    </row>
    <row r="183" spans="1:7">
      <c r="A183" t="s">
        <v>327</v>
      </c>
      <c r="B183" t="s">
        <v>264</v>
      </c>
      <c r="C183" t="s">
        <v>284</v>
      </c>
      <c r="D183">
        <v>130503</v>
      </c>
      <c r="E183" t="s">
        <v>285</v>
      </c>
      <c r="F183">
        <v>50.408000000000001</v>
      </c>
      <c r="G183" s="6">
        <v>44196</v>
      </c>
    </row>
    <row r="184" spans="1:7">
      <c r="A184" t="s">
        <v>327</v>
      </c>
      <c r="B184" t="s">
        <v>276</v>
      </c>
      <c r="C184" t="s">
        <v>286</v>
      </c>
      <c r="D184">
        <v>120364</v>
      </c>
      <c r="E184" t="s">
        <v>287</v>
      </c>
      <c r="F184">
        <v>27.790199999999999</v>
      </c>
      <c r="G184" s="6">
        <v>44196</v>
      </c>
    </row>
    <row r="185" spans="1:7">
      <c r="A185" t="s">
        <v>327</v>
      </c>
      <c r="B185" t="s">
        <v>276</v>
      </c>
      <c r="C185" t="s">
        <v>288</v>
      </c>
      <c r="D185">
        <v>120743</v>
      </c>
      <c r="E185" t="s">
        <v>289</v>
      </c>
      <c r="F185">
        <v>76.849500000000006</v>
      </c>
      <c r="G185" s="6">
        <v>44196</v>
      </c>
    </row>
    <row r="186" spans="1:7">
      <c r="A186" t="s">
        <v>327</v>
      </c>
      <c r="B186" t="s">
        <v>268</v>
      </c>
      <c r="C186" t="s">
        <v>290</v>
      </c>
      <c r="D186">
        <v>106193</v>
      </c>
      <c r="E186" t="s">
        <v>290</v>
      </c>
      <c r="F186">
        <v>437.39010000000002</v>
      </c>
      <c r="G186" s="6">
        <v>44196</v>
      </c>
    </row>
    <row r="187" spans="1:7">
      <c r="A187" t="s">
        <v>327</v>
      </c>
      <c r="B187" t="s">
        <v>268</v>
      </c>
      <c r="C187" t="s">
        <v>291</v>
      </c>
      <c r="D187">
        <v>119771</v>
      </c>
      <c r="E187" t="s">
        <v>292</v>
      </c>
      <c r="F187">
        <v>29.959299999999999</v>
      </c>
      <c r="G187" s="6">
        <v>44196</v>
      </c>
    </row>
    <row r="188" spans="1:7">
      <c r="A188" t="s">
        <v>327</v>
      </c>
      <c r="B188" t="s">
        <v>268</v>
      </c>
      <c r="C188" t="s">
        <v>293</v>
      </c>
      <c r="D188">
        <v>144335</v>
      </c>
      <c r="E188" t="s">
        <v>294</v>
      </c>
      <c r="F188">
        <v>13.119</v>
      </c>
      <c r="G188" s="6">
        <v>44196</v>
      </c>
    </row>
    <row r="189" spans="1:7">
      <c r="A189" t="s">
        <v>327</v>
      </c>
      <c r="B189" t="s">
        <v>268</v>
      </c>
      <c r="C189" t="s">
        <v>269</v>
      </c>
      <c r="D189">
        <v>119766</v>
      </c>
      <c r="E189" t="s">
        <v>270</v>
      </c>
      <c r="F189">
        <v>4126.8002999999999</v>
      </c>
      <c r="G189" s="6">
        <v>44196</v>
      </c>
    </row>
    <row r="190" spans="1:7">
      <c r="A190" t="s">
        <v>327</v>
      </c>
      <c r="B190" t="s">
        <v>277</v>
      </c>
      <c r="C190" t="s">
        <v>295</v>
      </c>
      <c r="D190">
        <v>118778</v>
      </c>
      <c r="E190" t="s">
        <v>296</v>
      </c>
      <c r="F190">
        <v>54.002499999999998</v>
      </c>
      <c r="G190" s="6">
        <v>44196</v>
      </c>
    </row>
    <row r="191" spans="1:7">
      <c r="A191" t="s">
        <v>327</v>
      </c>
      <c r="B191" t="s">
        <v>271</v>
      </c>
      <c r="C191" t="s">
        <v>272</v>
      </c>
      <c r="D191">
        <v>119574</v>
      </c>
      <c r="E191" t="s">
        <v>273</v>
      </c>
      <c r="F191">
        <v>27.0379</v>
      </c>
      <c r="G191" s="6">
        <v>44196</v>
      </c>
    </row>
    <row r="192" spans="1:7">
      <c r="A192" t="s">
        <v>327</v>
      </c>
      <c r="B192" t="s">
        <v>271</v>
      </c>
      <c r="C192" t="s">
        <v>274</v>
      </c>
      <c r="D192">
        <v>119800</v>
      </c>
      <c r="E192" t="s">
        <v>275</v>
      </c>
      <c r="F192">
        <v>3196.4355999999998</v>
      </c>
      <c r="G192" s="6">
        <v>44196</v>
      </c>
    </row>
    <row r="193" spans="1:7">
      <c r="A193" t="s">
        <v>328</v>
      </c>
      <c r="B193" t="s">
        <v>253</v>
      </c>
      <c r="C193" t="s">
        <v>254</v>
      </c>
      <c r="D193">
        <v>119568</v>
      </c>
      <c r="E193" t="s">
        <v>255</v>
      </c>
      <c r="F193">
        <v>329.66269999999997</v>
      </c>
      <c r="G193" s="6">
        <v>44225</v>
      </c>
    </row>
    <row r="194" spans="1:7">
      <c r="A194" t="s">
        <v>328</v>
      </c>
      <c r="B194" t="s">
        <v>256</v>
      </c>
      <c r="C194" t="s">
        <v>257</v>
      </c>
      <c r="D194">
        <v>118474</v>
      </c>
      <c r="E194" t="s">
        <v>258</v>
      </c>
      <c r="F194">
        <v>26.553699999999999</v>
      </c>
      <c r="G194" s="6">
        <v>44225</v>
      </c>
    </row>
    <row r="195" spans="1:7">
      <c r="A195" t="s">
        <v>328</v>
      </c>
      <c r="B195" t="s">
        <v>256</v>
      </c>
      <c r="C195" t="s">
        <v>259</v>
      </c>
      <c r="D195">
        <v>118364</v>
      </c>
      <c r="E195" t="s">
        <v>260</v>
      </c>
      <c r="F195">
        <v>2472.4836</v>
      </c>
      <c r="G195" s="6">
        <v>44225</v>
      </c>
    </row>
    <row r="196" spans="1:7">
      <c r="A196" t="s">
        <v>328</v>
      </c>
      <c r="B196" t="s">
        <v>261</v>
      </c>
      <c r="C196" t="s">
        <v>262</v>
      </c>
      <c r="D196">
        <v>119125</v>
      </c>
      <c r="E196" t="s">
        <v>263</v>
      </c>
      <c r="F196">
        <v>2924.7896000000001</v>
      </c>
      <c r="G196" s="6">
        <v>44225</v>
      </c>
    </row>
    <row r="197" spans="1:7">
      <c r="A197" t="s">
        <v>328</v>
      </c>
      <c r="B197" t="s">
        <v>264</v>
      </c>
      <c r="C197" t="s">
        <v>282</v>
      </c>
      <c r="D197">
        <v>118968</v>
      </c>
      <c r="E197" t="s">
        <v>283</v>
      </c>
      <c r="F197">
        <v>227.69900000000001</v>
      </c>
      <c r="G197" s="6">
        <v>44225</v>
      </c>
    </row>
    <row r="198" spans="1:7">
      <c r="A198" t="s">
        <v>328</v>
      </c>
      <c r="B198" t="s">
        <v>264</v>
      </c>
      <c r="C198" t="s">
        <v>265</v>
      </c>
      <c r="D198">
        <v>119091</v>
      </c>
      <c r="E198" t="s">
        <v>266</v>
      </c>
      <c r="F198">
        <v>4023.482</v>
      </c>
      <c r="G198" s="6">
        <v>44225</v>
      </c>
    </row>
    <row r="199" spans="1:7">
      <c r="A199" t="s">
        <v>328</v>
      </c>
      <c r="B199" t="s">
        <v>264</v>
      </c>
      <c r="C199" t="s">
        <v>265</v>
      </c>
      <c r="D199">
        <v>100868</v>
      </c>
      <c r="E199" t="s">
        <v>267</v>
      </c>
      <c r="F199">
        <v>3996.4560000000001</v>
      </c>
      <c r="G199" s="6">
        <v>44225</v>
      </c>
    </row>
    <row r="200" spans="1:7">
      <c r="A200" t="s">
        <v>328</v>
      </c>
      <c r="B200" t="s">
        <v>264</v>
      </c>
      <c r="C200" t="s">
        <v>284</v>
      </c>
      <c r="D200">
        <v>130503</v>
      </c>
      <c r="E200" t="s">
        <v>285</v>
      </c>
      <c r="F200">
        <v>50.631</v>
      </c>
      <c r="G200" s="6">
        <v>44225</v>
      </c>
    </row>
    <row r="201" spans="1:7">
      <c r="A201" t="s">
        <v>328</v>
      </c>
      <c r="B201" t="s">
        <v>276</v>
      </c>
      <c r="C201" t="s">
        <v>286</v>
      </c>
      <c r="D201">
        <v>120364</v>
      </c>
      <c r="E201" t="s">
        <v>287</v>
      </c>
      <c r="F201">
        <v>27.832999999999998</v>
      </c>
      <c r="G201" s="6">
        <v>44225</v>
      </c>
    </row>
    <row r="202" spans="1:7">
      <c r="A202" t="s">
        <v>328</v>
      </c>
      <c r="B202" t="s">
        <v>276</v>
      </c>
      <c r="C202" t="s">
        <v>288</v>
      </c>
      <c r="D202">
        <v>120743</v>
      </c>
      <c r="E202" t="s">
        <v>289</v>
      </c>
      <c r="F202">
        <v>76.634</v>
      </c>
      <c r="G202" s="6">
        <v>44225</v>
      </c>
    </row>
    <row r="203" spans="1:7">
      <c r="A203" t="s">
        <v>328</v>
      </c>
      <c r="B203" t="s">
        <v>268</v>
      </c>
      <c r="C203" t="s">
        <v>290</v>
      </c>
      <c r="D203">
        <v>106193</v>
      </c>
      <c r="E203" t="s">
        <v>290</v>
      </c>
      <c r="F203">
        <v>427.77030000000002</v>
      </c>
      <c r="G203" s="6">
        <v>44225</v>
      </c>
    </row>
    <row r="204" spans="1:7">
      <c r="A204" t="s">
        <v>328</v>
      </c>
      <c r="B204" t="s">
        <v>268</v>
      </c>
      <c r="C204" t="s">
        <v>291</v>
      </c>
      <c r="D204">
        <v>119771</v>
      </c>
      <c r="E204" t="s">
        <v>292</v>
      </c>
      <c r="F204">
        <v>30.027799999999999</v>
      </c>
      <c r="G204" s="6">
        <v>44225</v>
      </c>
    </row>
    <row r="205" spans="1:7">
      <c r="A205" t="s">
        <v>328</v>
      </c>
      <c r="B205" t="s">
        <v>268</v>
      </c>
      <c r="C205" t="s">
        <v>293</v>
      </c>
      <c r="D205">
        <v>144335</v>
      </c>
      <c r="E205" t="s">
        <v>294</v>
      </c>
      <c r="F205">
        <v>13.12</v>
      </c>
      <c r="G205" s="6">
        <v>44225</v>
      </c>
    </row>
    <row r="206" spans="1:7">
      <c r="A206" t="s">
        <v>328</v>
      </c>
      <c r="B206" t="s">
        <v>268</v>
      </c>
      <c r="C206" t="s">
        <v>269</v>
      </c>
      <c r="D206">
        <v>119766</v>
      </c>
      <c r="E206" t="s">
        <v>270</v>
      </c>
      <c r="F206">
        <v>4135.9544999999998</v>
      </c>
      <c r="G206" s="6">
        <v>44225</v>
      </c>
    </row>
    <row r="207" spans="1:7">
      <c r="A207" t="s">
        <v>328</v>
      </c>
      <c r="B207" t="s">
        <v>277</v>
      </c>
      <c r="C207" t="s">
        <v>295</v>
      </c>
      <c r="D207">
        <v>118778</v>
      </c>
      <c r="E207" t="s">
        <v>296</v>
      </c>
      <c r="F207">
        <v>53.991100000000003</v>
      </c>
      <c r="G207" s="6">
        <v>44225</v>
      </c>
    </row>
    <row r="208" spans="1:7">
      <c r="A208" t="s">
        <v>328</v>
      </c>
      <c r="B208" t="s">
        <v>271</v>
      </c>
      <c r="C208" t="s">
        <v>272</v>
      </c>
      <c r="D208">
        <v>119574</v>
      </c>
      <c r="E208" t="s">
        <v>273</v>
      </c>
      <c r="F208">
        <v>27.072700000000001</v>
      </c>
      <c r="G208" s="6">
        <v>44225</v>
      </c>
    </row>
    <row r="209" spans="1:7">
      <c r="A209" t="s">
        <v>328</v>
      </c>
      <c r="B209" t="s">
        <v>271</v>
      </c>
      <c r="C209" t="s">
        <v>274</v>
      </c>
      <c r="D209">
        <v>119800</v>
      </c>
      <c r="E209" t="s">
        <v>275</v>
      </c>
      <c r="F209">
        <v>3203.4034000000001</v>
      </c>
      <c r="G209" s="6">
        <v>44225</v>
      </c>
    </row>
    <row r="210" spans="1:7">
      <c r="A210" t="s">
        <v>329</v>
      </c>
      <c r="B210" t="s">
        <v>253</v>
      </c>
      <c r="C210" t="s">
        <v>254</v>
      </c>
      <c r="D210">
        <v>119568</v>
      </c>
      <c r="E210" t="s">
        <v>255</v>
      </c>
      <c r="F210">
        <v>330.53160000000003</v>
      </c>
      <c r="G210" s="6">
        <v>44253</v>
      </c>
    </row>
    <row r="211" spans="1:7">
      <c r="A211" t="s">
        <v>329</v>
      </c>
      <c r="B211" t="s">
        <v>256</v>
      </c>
      <c r="C211" t="s">
        <v>257</v>
      </c>
      <c r="D211">
        <v>118474</v>
      </c>
      <c r="E211" t="s">
        <v>258</v>
      </c>
      <c r="F211">
        <v>26.6433</v>
      </c>
      <c r="G211" s="6">
        <v>44253</v>
      </c>
    </row>
    <row r="212" spans="1:7">
      <c r="A212" t="s">
        <v>329</v>
      </c>
      <c r="B212" t="s">
        <v>256</v>
      </c>
      <c r="C212" t="s">
        <v>259</v>
      </c>
      <c r="D212">
        <v>118364</v>
      </c>
      <c r="E212" t="s">
        <v>260</v>
      </c>
      <c r="F212">
        <v>2478.5356999999999</v>
      </c>
      <c r="G212" s="6">
        <v>44253</v>
      </c>
    </row>
    <row r="213" spans="1:7">
      <c r="A213" t="s">
        <v>329</v>
      </c>
      <c r="B213" t="s">
        <v>261</v>
      </c>
      <c r="C213" t="s">
        <v>262</v>
      </c>
      <c r="D213">
        <v>119125</v>
      </c>
      <c r="E213" t="s">
        <v>263</v>
      </c>
      <c r="F213">
        <v>2932.2629000000002</v>
      </c>
      <c r="G213" s="6">
        <v>44253</v>
      </c>
    </row>
    <row r="214" spans="1:7">
      <c r="A214" t="s">
        <v>329</v>
      </c>
      <c r="B214" t="s">
        <v>264</v>
      </c>
      <c r="C214" t="s">
        <v>282</v>
      </c>
      <c r="D214">
        <v>118968</v>
      </c>
      <c r="E214" t="s">
        <v>283</v>
      </c>
      <c r="F214">
        <v>252.16200000000001</v>
      </c>
      <c r="G214" s="6">
        <v>44253</v>
      </c>
    </row>
    <row r="215" spans="1:7">
      <c r="A215" t="s">
        <v>329</v>
      </c>
      <c r="B215" t="s">
        <v>264</v>
      </c>
      <c r="C215" t="s">
        <v>265</v>
      </c>
      <c r="D215">
        <v>119091</v>
      </c>
      <c r="E215" t="s">
        <v>266</v>
      </c>
      <c r="F215">
        <v>4033.7453</v>
      </c>
      <c r="G215" s="6">
        <v>44253</v>
      </c>
    </row>
    <row r="216" spans="1:7">
      <c r="A216" t="s">
        <v>329</v>
      </c>
      <c r="B216" t="s">
        <v>264</v>
      </c>
      <c r="C216" t="s">
        <v>265</v>
      </c>
      <c r="D216">
        <v>100868</v>
      </c>
      <c r="E216" t="s">
        <v>267</v>
      </c>
      <c r="F216">
        <v>4006.3422</v>
      </c>
      <c r="G216" s="6">
        <v>44253</v>
      </c>
    </row>
    <row r="217" spans="1:7">
      <c r="A217" t="s">
        <v>329</v>
      </c>
      <c r="B217" t="s">
        <v>264</v>
      </c>
      <c r="C217" t="s">
        <v>284</v>
      </c>
      <c r="D217">
        <v>130503</v>
      </c>
      <c r="E217" t="s">
        <v>285</v>
      </c>
      <c r="F217">
        <v>57.097000000000001</v>
      </c>
      <c r="G217" s="6">
        <v>44253</v>
      </c>
    </row>
    <row r="218" spans="1:7">
      <c r="A218" t="s">
        <v>329</v>
      </c>
      <c r="B218" t="s">
        <v>276</v>
      </c>
      <c r="C218" t="s">
        <v>286</v>
      </c>
      <c r="D218">
        <v>120364</v>
      </c>
      <c r="E218" t="s">
        <v>287</v>
      </c>
      <c r="F218">
        <v>27.924499999999998</v>
      </c>
      <c r="G218" s="6">
        <v>44253</v>
      </c>
    </row>
    <row r="219" spans="1:7">
      <c r="A219" t="s">
        <v>329</v>
      </c>
      <c r="B219" t="s">
        <v>276</v>
      </c>
      <c r="C219" t="s">
        <v>288</v>
      </c>
      <c r="D219">
        <v>120743</v>
      </c>
      <c r="E219" t="s">
        <v>289</v>
      </c>
      <c r="F219">
        <v>74.358400000000003</v>
      </c>
      <c r="G219" s="6">
        <v>44253</v>
      </c>
    </row>
    <row r="220" spans="1:7">
      <c r="A220" t="s">
        <v>329</v>
      </c>
      <c r="B220" t="s">
        <v>268</v>
      </c>
      <c r="C220" t="s">
        <v>290</v>
      </c>
      <c r="D220">
        <v>106193</v>
      </c>
      <c r="E220" t="s">
        <v>290</v>
      </c>
      <c r="F220">
        <v>400.78480000000002</v>
      </c>
      <c r="G220" s="6">
        <v>44253</v>
      </c>
    </row>
    <row r="221" spans="1:7">
      <c r="A221" t="s">
        <v>329</v>
      </c>
      <c r="B221" t="s">
        <v>268</v>
      </c>
      <c r="C221" t="s">
        <v>291</v>
      </c>
      <c r="D221">
        <v>119771</v>
      </c>
      <c r="E221" t="s">
        <v>292</v>
      </c>
      <c r="F221">
        <v>30.144600000000001</v>
      </c>
      <c r="G221" s="6">
        <v>44253</v>
      </c>
    </row>
    <row r="222" spans="1:7">
      <c r="A222" t="s">
        <v>329</v>
      </c>
      <c r="B222" t="s">
        <v>268</v>
      </c>
      <c r="C222" t="s">
        <v>293</v>
      </c>
      <c r="D222">
        <v>144335</v>
      </c>
      <c r="E222" t="s">
        <v>294</v>
      </c>
      <c r="F222">
        <v>13.433999999999999</v>
      </c>
      <c r="G222" s="6">
        <v>44253</v>
      </c>
    </row>
    <row r="223" spans="1:7">
      <c r="A223" t="s">
        <v>329</v>
      </c>
      <c r="B223" t="s">
        <v>268</v>
      </c>
      <c r="C223" t="s">
        <v>269</v>
      </c>
      <c r="D223">
        <v>119766</v>
      </c>
      <c r="E223" t="s">
        <v>270</v>
      </c>
      <c r="F223">
        <v>4146.2201999999997</v>
      </c>
      <c r="G223" s="6">
        <v>44253</v>
      </c>
    </row>
    <row r="224" spans="1:7">
      <c r="A224" t="s">
        <v>329</v>
      </c>
      <c r="B224" t="s">
        <v>277</v>
      </c>
      <c r="C224" t="s">
        <v>295</v>
      </c>
      <c r="D224">
        <v>118778</v>
      </c>
      <c r="E224" t="s">
        <v>296</v>
      </c>
      <c r="F224">
        <v>61.462000000000003</v>
      </c>
      <c r="G224" s="6">
        <v>44253</v>
      </c>
    </row>
    <row r="225" spans="1:7">
      <c r="A225" t="s">
        <v>329</v>
      </c>
      <c r="B225" t="s">
        <v>271</v>
      </c>
      <c r="C225" t="s">
        <v>272</v>
      </c>
      <c r="D225">
        <v>119574</v>
      </c>
      <c r="E225" t="s">
        <v>273</v>
      </c>
      <c r="F225">
        <v>27.1556</v>
      </c>
      <c r="G225" s="6">
        <v>44253</v>
      </c>
    </row>
    <row r="226" spans="1:7">
      <c r="A226" t="s">
        <v>329</v>
      </c>
      <c r="B226" t="s">
        <v>271</v>
      </c>
      <c r="C226" t="s">
        <v>274</v>
      </c>
      <c r="D226">
        <v>119800</v>
      </c>
      <c r="E226" t="s">
        <v>275</v>
      </c>
      <c r="F226">
        <v>3211.7554</v>
      </c>
      <c r="G226" s="6">
        <v>44253</v>
      </c>
    </row>
    <row r="227" spans="1:7">
      <c r="A227" t="s">
        <v>330</v>
      </c>
      <c r="B227" t="s">
        <v>253</v>
      </c>
      <c r="C227" t="s">
        <v>254</v>
      </c>
      <c r="D227">
        <v>119568</v>
      </c>
      <c r="E227" t="s">
        <v>255</v>
      </c>
      <c r="F227">
        <v>331.53280000000001</v>
      </c>
      <c r="G227" s="6">
        <v>44286</v>
      </c>
    </row>
    <row r="228" spans="1:7">
      <c r="A228" t="s">
        <v>330</v>
      </c>
      <c r="B228" t="s">
        <v>256</v>
      </c>
      <c r="C228" t="s">
        <v>257</v>
      </c>
      <c r="D228">
        <v>118474</v>
      </c>
      <c r="E228" t="s">
        <v>258</v>
      </c>
      <c r="F228">
        <v>26.759599999999999</v>
      </c>
      <c r="G228" s="6">
        <v>44286</v>
      </c>
    </row>
    <row r="229" spans="1:7">
      <c r="A229" t="s">
        <v>330</v>
      </c>
      <c r="B229" t="s">
        <v>256</v>
      </c>
      <c r="C229" t="s">
        <v>259</v>
      </c>
      <c r="D229">
        <v>118364</v>
      </c>
      <c r="E229" t="s">
        <v>260</v>
      </c>
      <c r="F229">
        <v>2485.9872999999998</v>
      </c>
      <c r="G229" s="6">
        <v>44286</v>
      </c>
    </row>
    <row r="230" spans="1:7">
      <c r="A230" t="s">
        <v>330</v>
      </c>
      <c r="B230" t="s">
        <v>261</v>
      </c>
      <c r="C230" t="s">
        <v>262</v>
      </c>
      <c r="D230">
        <v>119125</v>
      </c>
      <c r="E230" t="s">
        <v>263</v>
      </c>
      <c r="F230">
        <v>2941.1563999999998</v>
      </c>
      <c r="G230" s="6">
        <v>44286</v>
      </c>
    </row>
    <row r="231" spans="1:7">
      <c r="A231" t="s">
        <v>330</v>
      </c>
      <c r="B231" t="s">
        <v>264</v>
      </c>
      <c r="C231" t="s">
        <v>282</v>
      </c>
      <c r="D231">
        <v>118968</v>
      </c>
      <c r="E231" t="s">
        <v>283</v>
      </c>
      <c r="F231">
        <v>248.12700000000001</v>
      </c>
      <c r="G231" s="6">
        <v>44286</v>
      </c>
    </row>
    <row r="232" spans="1:7">
      <c r="A232" t="s">
        <v>330</v>
      </c>
      <c r="B232" t="s">
        <v>264</v>
      </c>
      <c r="C232" t="s">
        <v>265</v>
      </c>
      <c r="D232">
        <v>119091</v>
      </c>
      <c r="E232" t="s">
        <v>266</v>
      </c>
      <c r="F232">
        <v>4045.5218</v>
      </c>
      <c r="G232" s="6">
        <v>44286</v>
      </c>
    </row>
    <row r="233" spans="1:7">
      <c r="A233" t="s">
        <v>330</v>
      </c>
      <c r="B233" t="s">
        <v>264</v>
      </c>
      <c r="C233" t="s">
        <v>265</v>
      </c>
      <c r="D233">
        <v>100868</v>
      </c>
      <c r="E233" t="s">
        <v>267</v>
      </c>
      <c r="F233">
        <v>4017.6763999999998</v>
      </c>
      <c r="G233" s="6">
        <v>44286</v>
      </c>
    </row>
    <row r="234" spans="1:7">
      <c r="A234" t="s">
        <v>330</v>
      </c>
      <c r="B234" t="s">
        <v>264</v>
      </c>
      <c r="C234" t="s">
        <v>284</v>
      </c>
      <c r="D234">
        <v>130503</v>
      </c>
      <c r="E234" t="s">
        <v>285</v>
      </c>
      <c r="F234">
        <v>57.723999999999997</v>
      </c>
      <c r="G234" s="6">
        <v>44286</v>
      </c>
    </row>
    <row r="235" spans="1:7">
      <c r="A235" t="s">
        <v>330</v>
      </c>
      <c r="B235" t="s">
        <v>276</v>
      </c>
      <c r="C235" t="s">
        <v>286</v>
      </c>
      <c r="D235">
        <v>120364</v>
      </c>
      <c r="E235" t="s">
        <v>287</v>
      </c>
      <c r="F235">
        <v>28.052199999999999</v>
      </c>
      <c r="G235" s="6">
        <v>44286</v>
      </c>
    </row>
    <row r="236" spans="1:7">
      <c r="A236" t="s">
        <v>330</v>
      </c>
      <c r="B236" t="s">
        <v>276</v>
      </c>
      <c r="C236" t="s">
        <v>288</v>
      </c>
      <c r="D236">
        <v>120743</v>
      </c>
      <c r="E236" t="s">
        <v>289</v>
      </c>
      <c r="F236">
        <v>75.464600000000004</v>
      </c>
      <c r="G236" s="6">
        <v>44286</v>
      </c>
    </row>
    <row r="237" spans="1:7">
      <c r="A237" t="s">
        <v>330</v>
      </c>
      <c r="B237" t="s">
        <v>268</v>
      </c>
      <c r="C237" t="s">
        <v>290</v>
      </c>
      <c r="D237">
        <v>106193</v>
      </c>
      <c r="E237" t="s">
        <v>290</v>
      </c>
      <c r="F237">
        <v>384.50749999999999</v>
      </c>
      <c r="G237" s="6">
        <v>44286</v>
      </c>
    </row>
    <row r="238" spans="1:7">
      <c r="A238" t="s">
        <v>330</v>
      </c>
      <c r="B238" t="s">
        <v>268</v>
      </c>
      <c r="C238" t="s">
        <v>291</v>
      </c>
      <c r="D238">
        <v>119771</v>
      </c>
      <c r="E238" t="s">
        <v>292</v>
      </c>
      <c r="F238">
        <v>30.281099999999999</v>
      </c>
      <c r="G238" s="6">
        <v>44286</v>
      </c>
    </row>
    <row r="239" spans="1:7">
      <c r="A239" t="s">
        <v>330</v>
      </c>
      <c r="B239" t="s">
        <v>268</v>
      </c>
      <c r="C239" t="s">
        <v>293</v>
      </c>
      <c r="D239">
        <v>144335</v>
      </c>
      <c r="E239" t="s">
        <v>294</v>
      </c>
      <c r="F239">
        <v>13.579000000000001</v>
      </c>
      <c r="G239" s="6">
        <v>44286</v>
      </c>
    </row>
    <row r="240" spans="1:7">
      <c r="A240" t="s">
        <v>330</v>
      </c>
      <c r="B240" t="s">
        <v>268</v>
      </c>
      <c r="C240" t="s">
        <v>269</v>
      </c>
      <c r="D240">
        <v>119766</v>
      </c>
      <c r="E240" t="s">
        <v>270</v>
      </c>
      <c r="F240">
        <v>4159.0481</v>
      </c>
      <c r="G240" s="6">
        <v>44286</v>
      </c>
    </row>
    <row r="241" spans="1:7">
      <c r="A241" t="s">
        <v>330</v>
      </c>
      <c r="B241" t="s">
        <v>277</v>
      </c>
      <c r="C241" t="s">
        <v>295</v>
      </c>
      <c r="D241">
        <v>118778</v>
      </c>
      <c r="E241" t="s">
        <v>296</v>
      </c>
      <c r="F241">
        <v>63.935000000000002</v>
      </c>
      <c r="G241" s="6">
        <v>44286</v>
      </c>
    </row>
    <row r="242" spans="1:7">
      <c r="A242" t="s">
        <v>330</v>
      </c>
      <c r="B242" t="s">
        <v>271</v>
      </c>
      <c r="C242" t="s">
        <v>272</v>
      </c>
      <c r="D242">
        <v>119574</v>
      </c>
      <c r="E242" t="s">
        <v>273</v>
      </c>
      <c r="F242">
        <v>27.2761</v>
      </c>
      <c r="G242" s="6">
        <v>44286</v>
      </c>
    </row>
    <row r="243" spans="1:7">
      <c r="A243" t="s">
        <v>330</v>
      </c>
      <c r="B243" t="s">
        <v>271</v>
      </c>
      <c r="C243" t="s">
        <v>274</v>
      </c>
      <c r="D243">
        <v>119800</v>
      </c>
      <c r="E243" t="s">
        <v>275</v>
      </c>
      <c r="F243">
        <v>3221.6192999999998</v>
      </c>
      <c r="G243" s="6">
        <v>44286</v>
      </c>
    </row>
    <row r="244" spans="1:7">
      <c r="A244" t="s">
        <v>331</v>
      </c>
      <c r="B244" t="s">
        <v>253</v>
      </c>
      <c r="C244" t="s">
        <v>254</v>
      </c>
      <c r="D244">
        <v>119568</v>
      </c>
      <c r="E244" t="s">
        <v>255</v>
      </c>
      <c r="F244">
        <v>332.41430000000003</v>
      </c>
      <c r="G244" s="6">
        <v>44316</v>
      </c>
    </row>
    <row r="245" spans="1:7">
      <c r="A245" t="s">
        <v>331</v>
      </c>
      <c r="B245" t="s">
        <v>256</v>
      </c>
      <c r="C245" t="s">
        <v>257</v>
      </c>
      <c r="D245">
        <v>118474</v>
      </c>
      <c r="E245" t="s">
        <v>258</v>
      </c>
      <c r="F245">
        <v>26.872199999999999</v>
      </c>
      <c r="G245" s="6">
        <v>44316</v>
      </c>
    </row>
    <row r="246" spans="1:7">
      <c r="A246" t="s">
        <v>331</v>
      </c>
      <c r="B246" t="s">
        <v>256</v>
      </c>
      <c r="C246" t="s">
        <v>259</v>
      </c>
      <c r="D246">
        <v>118364</v>
      </c>
      <c r="E246" t="s">
        <v>260</v>
      </c>
      <c r="F246">
        <v>2492.4803000000002</v>
      </c>
      <c r="G246" s="6">
        <v>44316</v>
      </c>
    </row>
    <row r="247" spans="1:7">
      <c r="A247" t="s">
        <v>331</v>
      </c>
      <c r="B247" t="s">
        <v>261</v>
      </c>
      <c r="C247" t="s">
        <v>262</v>
      </c>
      <c r="D247">
        <v>119125</v>
      </c>
      <c r="E247" t="s">
        <v>263</v>
      </c>
      <c r="F247">
        <v>2949.0313000000001</v>
      </c>
      <c r="G247" s="6">
        <v>44316</v>
      </c>
    </row>
    <row r="248" spans="1:7">
      <c r="A248" t="s">
        <v>331</v>
      </c>
      <c r="B248" t="s">
        <v>264</v>
      </c>
      <c r="C248" t="s">
        <v>282</v>
      </c>
      <c r="D248">
        <v>118968</v>
      </c>
      <c r="E248" t="s">
        <v>283</v>
      </c>
      <c r="F248">
        <v>246.761</v>
      </c>
      <c r="G248" s="6">
        <v>44316</v>
      </c>
    </row>
    <row r="249" spans="1:7">
      <c r="A249" t="s">
        <v>331</v>
      </c>
      <c r="B249" t="s">
        <v>264</v>
      </c>
      <c r="C249" t="s">
        <v>265</v>
      </c>
      <c r="D249">
        <v>119091</v>
      </c>
      <c r="E249" t="s">
        <v>266</v>
      </c>
      <c r="F249">
        <v>4055.8580999999999</v>
      </c>
      <c r="G249" s="6">
        <v>44316</v>
      </c>
    </row>
    <row r="250" spans="1:7">
      <c r="A250" t="s">
        <v>331</v>
      </c>
      <c r="B250" t="s">
        <v>264</v>
      </c>
      <c r="C250" t="s">
        <v>265</v>
      </c>
      <c r="D250">
        <v>100868</v>
      </c>
      <c r="E250" t="s">
        <v>267</v>
      </c>
      <c r="F250">
        <v>4027.6266000000001</v>
      </c>
      <c r="G250" s="6">
        <v>44316</v>
      </c>
    </row>
    <row r="251" spans="1:7">
      <c r="A251" t="s">
        <v>331</v>
      </c>
      <c r="B251" t="s">
        <v>264</v>
      </c>
      <c r="C251" t="s">
        <v>284</v>
      </c>
      <c r="D251">
        <v>130503</v>
      </c>
      <c r="E251" t="s">
        <v>285</v>
      </c>
      <c r="F251">
        <v>60.048999999999999</v>
      </c>
      <c r="G251" s="6">
        <v>44316</v>
      </c>
    </row>
    <row r="252" spans="1:7">
      <c r="A252" t="s">
        <v>331</v>
      </c>
      <c r="B252" t="s">
        <v>276</v>
      </c>
      <c r="C252" t="s">
        <v>286</v>
      </c>
      <c r="D252">
        <v>120364</v>
      </c>
      <c r="E252" t="s">
        <v>287</v>
      </c>
      <c r="F252">
        <v>28.1858</v>
      </c>
      <c r="G252" s="6">
        <v>44316</v>
      </c>
    </row>
    <row r="253" spans="1:7">
      <c r="A253" t="s">
        <v>331</v>
      </c>
      <c r="B253" t="s">
        <v>276</v>
      </c>
      <c r="C253" t="s">
        <v>288</v>
      </c>
      <c r="D253">
        <v>120743</v>
      </c>
      <c r="E253" t="s">
        <v>289</v>
      </c>
      <c r="F253">
        <v>76.312700000000007</v>
      </c>
      <c r="G253" s="6">
        <v>44316</v>
      </c>
    </row>
    <row r="254" spans="1:7">
      <c r="A254" t="s">
        <v>331</v>
      </c>
      <c r="B254" t="s">
        <v>268</v>
      </c>
      <c r="C254" t="s">
        <v>290</v>
      </c>
      <c r="D254">
        <v>106193</v>
      </c>
      <c r="E254" t="s">
        <v>290</v>
      </c>
      <c r="F254">
        <v>406.85579999999999</v>
      </c>
      <c r="G254" s="6">
        <v>44316</v>
      </c>
    </row>
    <row r="255" spans="1:7">
      <c r="A255" t="s">
        <v>331</v>
      </c>
      <c r="B255" t="s">
        <v>268</v>
      </c>
      <c r="C255" t="s">
        <v>291</v>
      </c>
      <c r="D255">
        <v>119771</v>
      </c>
      <c r="E255" t="s">
        <v>292</v>
      </c>
      <c r="F255">
        <v>30.422699999999999</v>
      </c>
      <c r="G255" s="6">
        <v>44316</v>
      </c>
    </row>
    <row r="256" spans="1:7">
      <c r="A256" t="s">
        <v>331</v>
      </c>
      <c r="B256" t="s">
        <v>268</v>
      </c>
      <c r="C256" t="s">
        <v>293</v>
      </c>
      <c r="D256">
        <v>144335</v>
      </c>
      <c r="E256" t="s">
        <v>294</v>
      </c>
      <c r="F256">
        <v>13.608000000000001</v>
      </c>
      <c r="G256" s="6">
        <v>44316</v>
      </c>
    </row>
    <row r="257" spans="1:7">
      <c r="A257" t="s">
        <v>331</v>
      </c>
      <c r="B257" t="s">
        <v>268</v>
      </c>
      <c r="C257" t="s">
        <v>269</v>
      </c>
      <c r="D257">
        <v>119766</v>
      </c>
      <c r="E257" t="s">
        <v>270</v>
      </c>
      <c r="F257">
        <v>4170.0577000000003</v>
      </c>
      <c r="G257" s="6">
        <v>44316</v>
      </c>
    </row>
    <row r="258" spans="1:7">
      <c r="A258" t="s">
        <v>331</v>
      </c>
      <c r="B258" t="s">
        <v>277</v>
      </c>
      <c r="C258" t="s">
        <v>295</v>
      </c>
      <c r="D258">
        <v>118778</v>
      </c>
      <c r="E258" t="s">
        <v>296</v>
      </c>
      <c r="F258">
        <v>67.213700000000003</v>
      </c>
      <c r="G258" s="6">
        <v>44316</v>
      </c>
    </row>
    <row r="259" spans="1:7">
      <c r="A259" t="s">
        <v>331</v>
      </c>
      <c r="B259" t="s">
        <v>271</v>
      </c>
      <c r="C259" t="s">
        <v>272</v>
      </c>
      <c r="D259">
        <v>119574</v>
      </c>
      <c r="E259" t="s">
        <v>273</v>
      </c>
      <c r="F259">
        <v>27.397500000000001</v>
      </c>
      <c r="G259" s="6">
        <v>44316</v>
      </c>
    </row>
    <row r="260" spans="1:7">
      <c r="A260" t="s">
        <v>331</v>
      </c>
      <c r="B260" t="s">
        <v>271</v>
      </c>
      <c r="C260" t="s">
        <v>274</v>
      </c>
      <c r="D260">
        <v>119800</v>
      </c>
      <c r="E260" t="s">
        <v>275</v>
      </c>
      <c r="F260">
        <v>3230.0511999999999</v>
      </c>
      <c r="G260" s="6">
        <v>44316</v>
      </c>
    </row>
    <row r="261" spans="1:7">
      <c r="A261" t="s">
        <v>332</v>
      </c>
      <c r="B261" t="s">
        <v>253</v>
      </c>
      <c r="C261" t="s">
        <v>254</v>
      </c>
      <c r="D261">
        <v>119568</v>
      </c>
      <c r="E261" t="s">
        <v>255</v>
      </c>
      <c r="F261">
        <v>333.33199999999999</v>
      </c>
      <c r="G261" s="6">
        <v>44347</v>
      </c>
    </row>
    <row r="262" spans="1:7">
      <c r="A262" t="s">
        <v>332</v>
      </c>
      <c r="B262" t="s">
        <v>256</v>
      </c>
      <c r="C262" t="s">
        <v>257</v>
      </c>
      <c r="D262">
        <v>118474</v>
      </c>
      <c r="E262" t="s">
        <v>258</v>
      </c>
      <c r="F262">
        <v>26.989100000000001</v>
      </c>
      <c r="G262" s="6">
        <v>44347</v>
      </c>
    </row>
    <row r="263" spans="1:7">
      <c r="A263" t="s">
        <v>332</v>
      </c>
      <c r="B263" t="s">
        <v>256</v>
      </c>
      <c r="C263" t="s">
        <v>259</v>
      </c>
      <c r="D263">
        <v>118364</v>
      </c>
      <c r="E263" t="s">
        <v>260</v>
      </c>
      <c r="F263">
        <v>2499.1795999999999</v>
      </c>
      <c r="G263" s="6">
        <v>44347</v>
      </c>
    </row>
    <row r="264" spans="1:7">
      <c r="A264" t="s">
        <v>332</v>
      </c>
      <c r="B264" t="s">
        <v>261</v>
      </c>
      <c r="C264" t="s">
        <v>262</v>
      </c>
      <c r="D264">
        <v>119125</v>
      </c>
      <c r="E264" t="s">
        <v>263</v>
      </c>
      <c r="F264">
        <v>2957.0781999999999</v>
      </c>
      <c r="G264" s="6">
        <v>44347</v>
      </c>
    </row>
    <row r="265" spans="1:7">
      <c r="A265" t="s">
        <v>332</v>
      </c>
      <c r="B265" t="s">
        <v>264</v>
      </c>
      <c r="C265" t="s">
        <v>282</v>
      </c>
      <c r="D265">
        <v>118968</v>
      </c>
      <c r="E265" t="s">
        <v>283</v>
      </c>
      <c r="F265">
        <v>267.41800000000001</v>
      </c>
      <c r="G265" s="6">
        <v>44347</v>
      </c>
    </row>
    <row r="266" spans="1:7">
      <c r="A266" t="s">
        <v>332</v>
      </c>
      <c r="B266" t="s">
        <v>264</v>
      </c>
      <c r="C266" t="s">
        <v>265</v>
      </c>
      <c r="D266">
        <v>119091</v>
      </c>
      <c r="E266" t="s">
        <v>266</v>
      </c>
      <c r="F266">
        <v>4066.7096000000001</v>
      </c>
      <c r="G266" s="6">
        <v>44347</v>
      </c>
    </row>
    <row r="267" spans="1:7">
      <c r="A267" t="s">
        <v>332</v>
      </c>
      <c r="B267" t="s">
        <v>264</v>
      </c>
      <c r="C267" t="s">
        <v>265</v>
      </c>
      <c r="D267">
        <v>100868</v>
      </c>
      <c r="E267" t="s">
        <v>267</v>
      </c>
      <c r="F267">
        <v>4038.0587</v>
      </c>
      <c r="G267" s="6">
        <v>44347</v>
      </c>
    </row>
    <row r="268" spans="1:7">
      <c r="A268" t="s">
        <v>332</v>
      </c>
      <c r="B268" t="s">
        <v>264</v>
      </c>
      <c r="C268" t="s">
        <v>284</v>
      </c>
      <c r="D268">
        <v>130503</v>
      </c>
      <c r="E268" t="s">
        <v>285</v>
      </c>
      <c r="F268">
        <v>66.506</v>
      </c>
      <c r="G268" s="6">
        <v>44347</v>
      </c>
    </row>
    <row r="269" spans="1:7">
      <c r="A269" t="s">
        <v>332</v>
      </c>
      <c r="B269" t="s">
        <v>276</v>
      </c>
      <c r="C269" t="s">
        <v>286</v>
      </c>
      <c r="D269">
        <v>120364</v>
      </c>
      <c r="E269" t="s">
        <v>287</v>
      </c>
      <c r="F269">
        <v>28.315799999999999</v>
      </c>
      <c r="G269" s="6">
        <v>44347</v>
      </c>
    </row>
    <row r="270" spans="1:7">
      <c r="A270" t="s">
        <v>332</v>
      </c>
      <c r="B270" t="s">
        <v>276</v>
      </c>
      <c r="C270" t="s">
        <v>288</v>
      </c>
      <c r="D270">
        <v>120743</v>
      </c>
      <c r="E270" t="s">
        <v>289</v>
      </c>
      <c r="F270">
        <v>76.5959</v>
      </c>
      <c r="G270" s="6">
        <v>44347</v>
      </c>
    </row>
    <row r="271" spans="1:7">
      <c r="A271" t="s">
        <v>332</v>
      </c>
      <c r="B271" t="s">
        <v>268</v>
      </c>
      <c r="C271" t="s">
        <v>290</v>
      </c>
      <c r="D271">
        <v>106193</v>
      </c>
      <c r="E271" t="s">
        <v>290</v>
      </c>
      <c r="F271">
        <v>424.32709999999997</v>
      </c>
      <c r="G271" s="6">
        <v>44347</v>
      </c>
    </row>
    <row r="272" spans="1:7">
      <c r="A272" t="s">
        <v>332</v>
      </c>
      <c r="B272" t="s">
        <v>268</v>
      </c>
      <c r="C272" t="s">
        <v>291</v>
      </c>
      <c r="D272">
        <v>119771</v>
      </c>
      <c r="E272" t="s">
        <v>292</v>
      </c>
      <c r="F272">
        <v>30.559100000000001</v>
      </c>
      <c r="G272" s="6">
        <v>44347</v>
      </c>
    </row>
    <row r="273" spans="1:7">
      <c r="A273" t="s">
        <v>332</v>
      </c>
      <c r="B273" t="s">
        <v>268</v>
      </c>
      <c r="C273" t="s">
        <v>293</v>
      </c>
      <c r="D273">
        <v>144335</v>
      </c>
      <c r="E273" t="s">
        <v>294</v>
      </c>
      <c r="F273">
        <v>13.992000000000001</v>
      </c>
      <c r="G273" s="6">
        <v>44347</v>
      </c>
    </row>
    <row r="274" spans="1:7">
      <c r="A274" t="s">
        <v>332</v>
      </c>
      <c r="B274" t="s">
        <v>268</v>
      </c>
      <c r="C274" t="s">
        <v>269</v>
      </c>
      <c r="D274">
        <v>119766</v>
      </c>
      <c r="E274" t="s">
        <v>270</v>
      </c>
      <c r="F274">
        <v>4181.4366</v>
      </c>
      <c r="G274" s="6">
        <v>44347</v>
      </c>
    </row>
    <row r="275" spans="1:7">
      <c r="A275" t="s">
        <v>332</v>
      </c>
      <c r="B275" t="s">
        <v>277</v>
      </c>
      <c r="C275" t="s">
        <v>295</v>
      </c>
      <c r="D275">
        <v>118778</v>
      </c>
      <c r="E275" t="s">
        <v>296</v>
      </c>
      <c r="F275">
        <v>72.942700000000002</v>
      </c>
      <c r="G275" s="6">
        <v>44347</v>
      </c>
    </row>
    <row r="276" spans="1:7">
      <c r="A276" t="s">
        <v>332</v>
      </c>
      <c r="B276" t="s">
        <v>271</v>
      </c>
      <c r="C276" t="s">
        <v>272</v>
      </c>
      <c r="D276">
        <v>119574</v>
      </c>
      <c r="E276" t="s">
        <v>273</v>
      </c>
      <c r="F276">
        <v>27.511700000000001</v>
      </c>
      <c r="G276" s="6">
        <v>44347</v>
      </c>
    </row>
    <row r="277" spans="1:7">
      <c r="A277" t="s">
        <v>332</v>
      </c>
      <c r="B277" t="s">
        <v>271</v>
      </c>
      <c r="C277" t="s">
        <v>274</v>
      </c>
      <c r="D277">
        <v>119800</v>
      </c>
      <c r="E277" t="s">
        <v>275</v>
      </c>
      <c r="F277">
        <v>3238.7217999999998</v>
      </c>
      <c r="G277" s="6">
        <v>44347</v>
      </c>
    </row>
    <row r="278" spans="1:7">
      <c r="A278" t="s">
        <v>333</v>
      </c>
      <c r="B278" t="s">
        <v>253</v>
      </c>
      <c r="C278" t="s">
        <v>254</v>
      </c>
      <c r="D278">
        <v>119568</v>
      </c>
      <c r="E278" t="s">
        <v>255</v>
      </c>
      <c r="F278">
        <v>334.26659999999998</v>
      </c>
      <c r="G278" s="6">
        <v>44377</v>
      </c>
    </row>
    <row r="279" spans="1:7">
      <c r="A279" t="s">
        <v>333</v>
      </c>
      <c r="B279" t="s">
        <v>256</v>
      </c>
      <c r="C279" t="s">
        <v>257</v>
      </c>
      <c r="D279">
        <v>118474</v>
      </c>
      <c r="E279" t="s">
        <v>258</v>
      </c>
      <c r="F279">
        <v>27.1069</v>
      </c>
      <c r="G279" s="6">
        <v>44377</v>
      </c>
    </row>
    <row r="280" spans="1:7">
      <c r="A280" t="s">
        <v>333</v>
      </c>
      <c r="B280" t="s">
        <v>256</v>
      </c>
      <c r="C280" t="s">
        <v>259</v>
      </c>
      <c r="D280">
        <v>118364</v>
      </c>
      <c r="E280" t="s">
        <v>260</v>
      </c>
      <c r="F280">
        <v>2506.0376000000001</v>
      </c>
      <c r="G280" s="6">
        <v>44377</v>
      </c>
    </row>
    <row r="281" spans="1:7">
      <c r="A281" t="s">
        <v>333</v>
      </c>
      <c r="B281" t="s">
        <v>261</v>
      </c>
      <c r="C281" t="s">
        <v>262</v>
      </c>
      <c r="D281">
        <v>119125</v>
      </c>
      <c r="E281" t="s">
        <v>263</v>
      </c>
      <c r="F281">
        <v>2965.2217000000001</v>
      </c>
      <c r="G281" s="6">
        <v>44377</v>
      </c>
    </row>
    <row r="282" spans="1:7">
      <c r="A282" t="s">
        <v>333</v>
      </c>
      <c r="B282" t="s">
        <v>264</v>
      </c>
      <c r="C282" t="s">
        <v>282</v>
      </c>
      <c r="D282">
        <v>118968</v>
      </c>
      <c r="E282" t="s">
        <v>283</v>
      </c>
      <c r="F282">
        <v>271.625</v>
      </c>
      <c r="G282" s="6">
        <v>44377</v>
      </c>
    </row>
    <row r="283" spans="1:7">
      <c r="A283" t="s">
        <v>333</v>
      </c>
      <c r="B283" t="s">
        <v>264</v>
      </c>
      <c r="C283" t="s">
        <v>265</v>
      </c>
      <c r="D283">
        <v>119091</v>
      </c>
      <c r="E283" t="s">
        <v>266</v>
      </c>
      <c r="F283">
        <v>4077.9755</v>
      </c>
      <c r="G283" s="6">
        <v>44377</v>
      </c>
    </row>
    <row r="284" spans="1:7">
      <c r="A284" t="s">
        <v>333</v>
      </c>
      <c r="B284" t="s">
        <v>264</v>
      </c>
      <c r="C284" t="s">
        <v>265</v>
      </c>
      <c r="D284">
        <v>100868</v>
      </c>
      <c r="E284" t="s">
        <v>267</v>
      </c>
      <c r="F284">
        <v>4048.9126999999999</v>
      </c>
      <c r="G284" s="6">
        <v>44377</v>
      </c>
    </row>
    <row r="285" spans="1:7">
      <c r="A285" t="s">
        <v>333</v>
      </c>
      <c r="B285" t="s">
        <v>264</v>
      </c>
      <c r="C285" t="s">
        <v>284</v>
      </c>
      <c r="D285">
        <v>130503</v>
      </c>
      <c r="E285" t="s">
        <v>285</v>
      </c>
      <c r="F285">
        <v>72.278000000000006</v>
      </c>
      <c r="G285" s="6">
        <v>44377</v>
      </c>
    </row>
    <row r="286" spans="1:7">
      <c r="A286" t="s">
        <v>333</v>
      </c>
      <c r="B286" t="s">
        <v>276</v>
      </c>
      <c r="C286" t="s">
        <v>286</v>
      </c>
      <c r="D286">
        <v>120364</v>
      </c>
      <c r="E286" t="s">
        <v>287</v>
      </c>
      <c r="F286">
        <v>28.447500000000002</v>
      </c>
      <c r="G286" s="6">
        <v>44377</v>
      </c>
    </row>
    <row r="287" spans="1:7">
      <c r="A287" t="s">
        <v>333</v>
      </c>
      <c r="B287" t="s">
        <v>276</v>
      </c>
      <c r="C287" t="s">
        <v>288</v>
      </c>
      <c r="D287">
        <v>120743</v>
      </c>
      <c r="E287" t="s">
        <v>289</v>
      </c>
      <c r="F287">
        <v>76.353399999999993</v>
      </c>
      <c r="G287" s="6">
        <v>44377</v>
      </c>
    </row>
    <row r="288" spans="1:7">
      <c r="A288" t="s">
        <v>333</v>
      </c>
      <c r="B288" t="s">
        <v>268</v>
      </c>
      <c r="C288" t="s">
        <v>290</v>
      </c>
      <c r="D288">
        <v>106193</v>
      </c>
      <c r="E288" t="s">
        <v>290</v>
      </c>
      <c r="F288">
        <v>407.21440000000001</v>
      </c>
      <c r="G288" s="6">
        <v>44377</v>
      </c>
    </row>
    <row r="289" spans="1:7">
      <c r="A289" t="s">
        <v>333</v>
      </c>
      <c r="B289" t="s">
        <v>268</v>
      </c>
      <c r="C289" t="s">
        <v>291</v>
      </c>
      <c r="D289">
        <v>119771</v>
      </c>
      <c r="E289" t="s">
        <v>292</v>
      </c>
      <c r="F289">
        <v>30.701799999999999</v>
      </c>
      <c r="G289" s="6">
        <v>44377</v>
      </c>
    </row>
    <row r="290" spans="1:7">
      <c r="A290" t="s">
        <v>333</v>
      </c>
      <c r="B290" t="s">
        <v>268</v>
      </c>
      <c r="C290" t="s">
        <v>293</v>
      </c>
      <c r="D290">
        <v>144335</v>
      </c>
      <c r="E290" t="s">
        <v>294</v>
      </c>
      <c r="F290">
        <v>14.2</v>
      </c>
      <c r="G290" s="6">
        <v>44377</v>
      </c>
    </row>
    <row r="291" spans="1:7">
      <c r="A291" t="s">
        <v>333</v>
      </c>
      <c r="B291" t="s">
        <v>268</v>
      </c>
      <c r="C291" t="s">
        <v>269</v>
      </c>
      <c r="D291">
        <v>119766</v>
      </c>
      <c r="E291" t="s">
        <v>270</v>
      </c>
      <c r="F291">
        <v>4192.9872999999998</v>
      </c>
      <c r="G291" s="6">
        <v>44377</v>
      </c>
    </row>
    <row r="292" spans="1:7">
      <c r="A292" t="s">
        <v>333</v>
      </c>
      <c r="B292" t="s">
        <v>277</v>
      </c>
      <c r="C292" t="s">
        <v>295</v>
      </c>
      <c r="D292">
        <v>118778</v>
      </c>
      <c r="E292" t="s">
        <v>296</v>
      </c>
      <c r="F292">
        <v>77.817999999999998</v>
      </c>
      <c r="G292" s="6">
        <v>44377</v>
      </c>
    </row>
    <row r="293" spans="1:7">
      <c r="A293" t="s">
        <v>333</v>
      </c>
      <c r="B293" t="s">
        <v>271</v>
      </c>
      <c r="C293" t="s">
        <v>272</v>
      </c>
      <c r="D293">
        <v>119574</v>
      </c>
      <c r="E293" t="s">
        <v>273</v>
      </c>
      <c r="F293">
        <v>27.636199999999999</v>
      </c>
      <c r="G293" s="6">
        <v>44377</v>
      </c>
    </row>
    <row r="294" spans="1:7">
      <c r="A294" t="s">
        <v>333</v>
      </c>
      <c r="B294" t="s">
        <v>271</v>
      </c>
      <c r="C294" t="s">
        <v>274</v>
      </c>
      <c r="D294">
        <v>119800</v>
      </c>
      <c r="E294" t="s">
        <v>275</v>
      </c>
      <c r="F294">
        <v>3247.5999000000002</v>
      </c>
      <c r="G294" s="6">
        <v>44377</v>
      </c>
    </row>
    <row r="295" spans="1:7">
      <c r="A295" t="s">
        <v>334</v>
      </c>
      <c r="B295" t="s">
        <v>253</v>
      </c>
      <c r="C295" t="s">
        <v>254</v>
      </c>
      <c r="D295">
        <v>119568</v>
      </c>
      <c r="E295" t="s">
        <v>255</v>
      </c>
      <c r="F295">
        <v>335.20060000000001</v>
      </c>
      <c r="G295" s="6">
        <v>44407</v>
      </c>
    </row>
    <row r="296" spans="1:7">
      <c r="A296" t="s">
        <v>334</v>
      </c>
      <c r="B296" t="s">
        <v>256</v>
      </c>
      <c r="C296" t="s">
        <v>257</v>
      </c>
      <c r="D296">
        <v>118474</v>
      </c>
      <c r="E296" t="s">
        <v>258</v>
      </c>
      <c r="F296">
        <v>27.211400000000001</v>
      </c>
      <c r="G296" s="6">
        <v>44407</v>
      </c>
    </row>
    <row r="297" spans="1:7">
      <c r="A297" t="s">
        <v>334</v>
      </c>
      <c r="B297" t="s">
        <v>256</v>
      </c>
      <c r="C297" t="s">
        <v>259</v>
      </c>
      <c r="D297">
        <v>118364</v>
      </c>
      <c r="E297" t="s">
        <v>260</v>
      </c>
      <c r="F297">
        <v>2512.9663</v>
      </c>
      <c r="G297" s="6">
        <v>44407</v>
      </c>
    </row>
    <row r="298" spans="1:7">
      <c r="A298" t="s">
        <v>334</v>
      </c>
      <c r="B298" t="s">
        <v>261</v>
      </c>
      <c r="C298" t="s">
        <v>262</v>
      </c>
      <c r="D298">
        <v>119125</v>
      </c>
      <c r="E298" t="s">
        <v>263</v>
      </c>
      <c r="F298">
        <v>2973.4429</v>
      </c>
      <c r="G298" s="6">
        <v>44407</v>
      </c>
    </row>
    <row r="299" spans="1:7">
      <c r="A299" t="s">
        <v>334</v>
      </c>
      <c r="B299" t="s">
        <v>264</v>
      </c>
      <c r="C299" t="s">
        <v>282</v>
      </c>
      <c r="D299">
        <v>118968</v>
      </c>
      <c r="E299" t="s">
        <v>283</v>
      </c>
      <c r="F299">
        <v>276.68900000000002</v>
      </c>
      <c r="G299" s="6">
        <v>44407</v>
      </c>
    </row>
    <row r="300" spans="1:7">
      <c r="A300" t="s">
        <v>334</v>
      </c>
      <c r="B300" t="s">
        <v>264</v>
      </c>
      <c r="C300" t="s">
        <v>265</v>
      </c>
      <c r="D300">
        <v>119091</v>
      </c>
      <c r="E300" t="s">
        <v>266</v>
      </c>
      <c r="F300">
        <v>4089.3207000000002</v>
      </c>
      <c r="G300" s="6">
        <v>44407</v>
      </c>
    </row>
    <row r="301" spans="1:7">
      <c r="A301" t="s">
        <v>334</v>
      </c>
      <c r="B301" t="s">
        <v>264</v>
      </c>
      <c r="C301" t="s">
        <v>265</v>
      </c>
      <c r="D301">
        <v>100868</v>
      </c>
      <c r="E301" t="s">
        <v>267</v>
      </c>
      <c r="F301">
        <v>4059.8411000000001</v>
      </c>
      <c r="G301" s="6">
        <v>44407</v>
      </c>
    </row>
    <row r="302" spans="1:7">
      <c r="A302" t="s">
        <v>334</v>
      </c>
      <c r="B302" t="s">
        <v>264</v>
      </c>
      <c r="C302" t="s">
        <v>284</v>
      </c>
      <c r="D302">
        <v>130503</v>
      </c>
      <c r="E302" t="s">
        <v>285</v>
      </c>
      <c r="F302">
        <v>77.314999999999998</v>
      </c>
      <c r="G302" s="6">
        <v>44407</v>
      </c>
    </row>
    <row r="303" spans="1:7">
      <c r="A303" t="s">
        <v>334</v>
      </c>
      <c r="B303" t="s">
        <v>276</v>
      </c>
      <c r="C303" t="s">
        <v>286</v>
      </c>
      <c r="D303">
        <v>120364</v>
      </c>
      <c r="E303" t="s">
        <v>287</v>
      </c>
      <c r="F303">
        <v>28.559000000000001</v>
      </c>
      <c r="G303" s="6">
        <v>44407</v>
      </c>
    </row>
    <row r="304" spans="1:7">
      <c r="A304" t="s">
        <v>334</v>
      </c>
      <c r="B304" t="s">
        <v>276</v>
      </c>
      <c r="C304" t="s">
        <v>288</v>
      </c>
      <c r="D304">
        <v>120743</v>
      </c>
      <c r="E304" t="s">
        <v>289</v>
      </c>
      <c r="F304">
        <v>76.107699999999994</v>
      </c>
      <c r="G304" s="6">
        <v>44407</v>
      </c>
    </row>
    <row r="305" spans="1:7">
      <c r="A305" t="s">
        <v>334</v>
      </c>
      <c r="B305" t="s">
        <v>268</v>
      </c>
      <c r="C305" t="s">
        <v>290</v>
      </c>
      <c r="D305">
        <v>106193</v>
      </c>
      <c r="E305" t="s">
        <v>290</v>
      </c>
      <c r="F305">
        <v>42.103099999999998</v>
      </c>
      <c r="G305" s="6">
        <v>44407</v>
      </c>
    </row>
    <row r="306" spans="1:7">
      <c r="A306" t="s">
        <v>334</v>
      </c>
      <c r="B306" t="s">
        <v>268</v>
      </c>
      <c r="C306" t="s">
        <v>291</v>
      </c>
      <c r="D306">
        <v>119771</v>
      </c>
      <c r="E306" t="s">
        <v>292</v>
      </c>
      <c r="F306">
        <v>30.8231</v>
      </c>
      <c r="G306" s="6">
        <v>44407</v>
      </c>
    </row>
    <row r="307" spans="1:7">
      <c r="A307" t="s">
        <v>334</v>
      </c>
      <c r="B307" t="s">
        <v>268</v>
      </c>
      <c r="C307" t="s">
        <v>293</v>
      </c>
      <c r="D307">
        <v>144335</v>
      </c>
      <c r="E307" t="s">
        <v>294</v>
      </c>
      <c r="F307">
        <v>14.347</v>
      </c>
      <c r="G307" s="6">
        <v>44407</v>
      </c>
    </row>
    <row r="308" spans="1:7">
      <c r="A308" t="s">
        <v>334</v>
      </c>
      <c r="B308" t="s">
        <v>268</v>
      </c>
      <c r="C308" t="s">
        <v>269</v>
      </c>
      <c r="D308">
        <v>119766</v>
      </c>
      <c r="E308" t="s">
        <v>270</v>
      </c>
      <c r="F308">
        <v>4204.7812999999996</v>
      </c>
      <c r="G308" s="6">
        <v>44407</v>
      </c>
    </row>
    <row r="309" spans="1:7">
      <c r="A309" t="s">
        <v>334</v>
      </c>
      <c r="B309" t="s">
        <v>277</v>
      </c>
      <c r="C309" t="s">
        <v>295</v>
      </c>
      <c r="D309">
        <v>118778</v>
      </c>
      <c r="E309" t="s">
        <v>296</v>
      </c>
      <c r="F309">
        <v>83.717799999999997</v>
      </c>
      <c r="G309" s="6">
        <v>44407</v>
      </c>
    </row>
    <row r="310" spans="1:7">
      <c r="A310" t="s">
        <v>334</v>
      </c>
      <c r="B310" t="s">
        <v>271</v>
      </c>
      <c r="C310" t="s">
        <v>272</v>
      </c>
      <c r="D310">
        <v>119574</v>
      </c>
      <c r="E310" t="s">
        <v>273</v>
      </c>
      <c r="F310">
        <v>27.7331</v>
      </c>
      <c r="G310" s="6">
        <v>44407</v>
      </c>
    </row>
    <row r="311" spans="1:7">
      <c r="A311" t="s">
        <v>334</v>
      </c>
      <c r="B311" t="s">
        <v>271</v>
      </c>
      <c r="C311" t="s">
        <v>274</v>
      </c>
      <c r="D311">
        <v>119800</v>
      </c>
      <c r="E311" t="s">
        <v>275</v>
      </c>
      <c r="F311">
        <v>3256.8301999999999</v>
      </c>
      <c r="G311" s="6">
        <v>44407</v>
      </c>
    </row>
    <row r="312" spans="1:7">
      <c r="A312" t="s">
        <v>335</v>
      </c>
      <c r="B312" t="s">
        <v>253</v>
      </c>
      <c r="C312" t="s">
        <v>254</v>
      </c>
      <c r="D312">
        <v>119568</v>
      </c>
      <c r="E312" t="s">
        <v>255</v>
      </c>
      <c r="F312">
        <v>336.22340000000003</v>
      </c>
      <c r="G312" s="6">
        <v>44439</v>
      </c>
    </row>
    <row r="313" spans="1:7">
      <c r="A313" t="s">
        <v>335</v>
      </c>
      <c r="B313" t="s">
        <v>256</v>
      </c>
      <c r="C313" t="s">
        <v>257</v>
      </c>
      <c r="D313">
        <v>118474</v>
      </c>
      <c r="E313" t="s">
        <v>258</v>
      </c>
      <c r="F313">
        <v>27.321999999999999</v>
      </c>
      <c r="G313" s="6">
        <v>44439</v>
      </c>
    </row>
    <row r="314" spans="1:7">
      <c r="A314" t="s">
        <v>335</v>
      </c>
      <c r="B314" t="s">
        <v>256</v>
      </c>
      <c r="C314" t="s">
        <v>259</v>
      </c>
      <c r="D314">
        <v>118364</v>
      </c>
      <c r="E314" t="s">
        <v>260</v>
      </c>
      <c r="F314">
        <v>2520.3611000000001</v>
      </c>
      <c r="G314" s="6">
        <v>44439</v>
      </c>
    </row>
    <row r="315" spans="1:7">
      <c r="A315" t="s">
        <v>335</v>
      </c>
      <c r="B315" t="s">
        <v>261</v>
      </c>
      <c r="C315" t="s">
        <v>262</v>
      </c>
      <c r="D315">
        <v>119125</v>
      </c>
      <c r="E315" t="s">
        <v>263</v>
      </c>
      <c r="F315">
        <v>2982.2683999999999</v>
      </c>
      <c r="G315" s="6">
        <v>44439</v>
      </c>
    </row>
    <row r="316" spans="1:7">
      <c r="A316" t="s">
        <v>335</v>
      </c>
      <c r="B316" t="s">
        <v>264</v>
      </c>
      <c r="C316" t="s">
        <v>282</v>
      </c>
      <c r="D316">
        <v>118968</v>
      </c>
      <c r="E316" t="s">
        <v>283</v>
      </c>
      <c r="F316">
        <v>280.02</v>
      </c>
      <c r="G316" s="6">
        <v>44439</v>
      </c>
    </row>
    <row r="317" spans="1:7">
      <c r="A317" t="s">
        <v>335</v>
      </c>
      <c r="B317" t="s">
        <v>264</v>
      </c>
      <c r="C317" t="s">
        <v>265</v>
      </c>
      <c r="D317">
        <v>119091</v>
      </c>
      <c r="E317" t="s">
        <v>266</v>
      </c>
      <c r="F317">
        <v>4101.7834999999995</v>
      </c>
      <c r="G317" s="6">
        <v>44439</v>
      </c>
    </row>
    <row r="318" spans="1:7">
      <c r="A318" t="s">
        <v>335</v>
      </c>
      <c r="B318" t="s">
        <v>264</v>
      </c>
      <c r="C318" t="s">
        <v>265</v>
      </c>
      <c r="D318">
        <v>100868</v>
      </c>
      <c r="E318" t="s">
        <v>267</v>
      </c>
      <c r="F318">
        <v>4071.857</v>
      </c>
      <c r="G318" s="6">
        <v>44439</v>
      </c>
    </row>
    <row r="319" spans="1:7">
      <c r="A319" t="s">
        <v>335</v>
      </c>
      <c r="B319" t="s">
        <v>264</v>
      </c>
      <c r="C319" t="s">
        <v>284</v>
      </c>
      <c r="D319">
        <v>130503</v>
      </c>
      <c r="E319" t="s">
        <v>285</v>
      </c>
      <c r="F319">
        <v>76.222999999999999</v>
      </c>
      <c r="G319" s="6">
        <v>44439</v>
      </c>
    </row>
    <row r="320" spans="1:7">
      <c r="A320" t="s">
        <v>335</v>
      </c>
      <c r="B320" t="s">
        <v>276</v>
      </c>
      <c r="C320" t="s">
        <v>286</v>
      </c>
      <c r="D320">
        <v>120364</v>
      </c>
      <c r="E320" t="s">
        <v>287</v>
      </c>
      <c r="F320">
        <v>28.672899999999998</v>
      </c>
      <c r="G320" s="6">
        <v>44439</v>
      </c>
    </row>
    <row r="321" spans="1:7">
      <c r="A321" t="s">
        <v>335</v>
      </c>
      <c r="B321" t="s">
        <v>276</v>
      </c>
      <c r="C321" t="s">
        <v>288</v>
      </c>
      <c r="D321">
        <v>120743</v>
      </c>
      <c r="E321" t="s">
        <v>289</v>
      </c>
      <c r="F321">
        <v>76.8536</v>
      </c>
      <c r="G321" s="6">
        <v>44439</v>
      </c>
    </row>
    <row r="322" spans="1:7">
      <c r="A322" t="s">
        <v>335</v>
      </c>
      <c r="B322" t="s">
        <v>268</v>
      </c>
      <c r="C322" t="s">
        <v>290</v>
      </c>
      <c r="D322">
        <v>106193</v>
      </c>
      <c r="E322" t="s">
        <v>290</v>
      </c>
      <c r="F322">
        <v>41.012700000000002</v>
      </c>
      <c r="G322" s="6">
        <v>44439</v>
      </c>
    </row>
    <row r="323" spans="1:7">
      <c r="A323" t="s">
        <v>335</v>
      </c>
      <c r="B323" t="s">
        <v>268</v>
      </c>
      <c r="C323" t="s">
        <v>291</v>
      </c>
      <c r="D323">
        <v>119771</v>
      </c>
      <c r="E323" t="s">
        <v>292</v>
      </c>
      <c r="F323">
        <v>30.950500000000002</v>
      </c>
      <c r="G323" s="6">
        <v>44439</v>
      </c>
    </row>
    <row r="324" spans="1:7">
      <c r="A324" t="s">
        <v>335</v>
      </c>
      <c r="B324" t="s">
        <v>268</v>
      </c>
      <c r="C324" t="s">
        <v>293</v>
      </c>
      <c r="D324">
        <v>144335</v>
      </c>
      <c r="E324" t="s">
        <v>294</v>
      </c>
      <c r="F324">
        <v>14.736000000000001</v>
      </c>
      <c r="G324" s="6">
        <v>44439</v>
      </c>
    </row>
    <row r="325" spans="1:7">
      <c r="A325" t="s">
        <v>335</v>
      </c>
      <c r="B325" t="s">
        <v>268</v>
      </c>
      <c r="C325" t="s">
        <v>269</v>
      </c>
      <c r="D325">
        <v>119766</v>
      </c>
      <c r="E325" t="s">
        <v>270</v>
      </c>
      <c r="F325">
        <v>4217.5793000000003</v>
      </c>
      <c r="G325" s="6">
        <v>44439</v>
      </c>
    </row>
    <row r="326" spans="1:7">
      <c r="A326" t="s">
        <v>335</v>
      </c>
      <c r="B326" t="s">
        <v>277</v>
      </c>
      <c r="C326" t="s">
        <v>295</v>
      </c>
      <c r="D326">
        <v>118778</v>
      </c>
      <c r="E326" t="s">
        <v>296</v>
      </c>
      <c r="F326">
        <v>84.387699999999995</v>
      </c>
      <c r="G326" s="6">
        <v>44439</v>
      </c>
    </row>
    <row r="327" spans="1:7">
      <c r="A327" t="s">
        <v>335</v>
      </c>
      <c r="B327" t="s">
        <v>271</v>
      </c>
      <c r="C327" t="s">
        <v>272</v>
      </c>
      <c r="D327">
        <v>119574</v>
      </c>
      <c r="E327" t="s">
        <v>273</v>
      </c>
      <c r="F327">
        <v>27.846900000000002</v>
      </c>
      <c r="G327" s="6">
        <v>44439</v>
      </c>
    </row>
    <row r="328" spans="1:7">
      <c r="A328" t="s">
        <v>335</v>
      </c>
      <c r="B328" t="s">
        <v>271</v>
      </c>
      <c r="C328" t="s">
        <v>274</v>
      </c>
      <c r="D328">
        <v>119800</v>
      </c>
      <c r="E328" t="s">
        <v>275</v>
      </c>
      <c r="F328">
        <v>3266.7986999999998</v>
      </c>
      <c r="G328" s="6">
        <v>44439</v>
      </c>
    </row>
    <row r="329" spans="1:7">
      <c r="A329" t="s">
        <v>336</v>
      </c>
      <c r="B329" t="s">
        <v>253</v>
      </c>
      <c r="C329" t="s">
        <v>254</v>
      </c>
      <c r="D329">
        <v>119568</v>
      </c>
      <c r="E329" t="s">
        <v>255</v>
      </c>
      <c r="F329">
        <v>337.0394</v>
      </c>
      <c r="G329" s="6">
        <v>44469</v>
      </c>
    </row>
    <row r="330" spans="1:7">
      <c r="A330" t="s">
        <v>336</v>
      </c>
      <c r="B330" t="s">
        <v>256</v>
      </c>
      <c r="C330" t="s">
        <v>257</v>
      </c>
      <c r="D330">
        <v>118474</v>
      </c>
      <c r="E330" t="s">
        <v>258</v>
      </c>
      <c r="F330">
        <v>27.360600000000002</v>
      </c>
      <c r="G330" s="6">
        <v>44469</v>
      </c>
    </row>
    <row r="331" spans="1:7">
      <c r="A331" t="s">
        <v>336</v>
      </c>
      <c r="B331" t="s">
        <v>256</v>
      </c>
      <c r="C331" t="s">
        <v>259</v>
      </c>
      <c r="D331">
        <v>118364</v>
      </c>
      <c r="E331" t="s">
        <v>260</v>
      </c>
      <c r="F331">
        <v>2526.5241999999998</v>
      </c>
      <c r="G331" s="6">
        <v>44469</v>
      </c>
    </row>
    <row r="332" spans="1:7">
      <c r="A332" t="s">
        <v>336</v>
      </c>
      <c r="B332" t="s">
        <v>261</v>
      </c>
      <c r="C332" t="s">
        <v>262</v>
      </c>
      <c r="D332">
        <v>119125</v>
      </c>
      <c r="E332" t="s">
        <v>263</v>
      </c>
      <c r="F332">
        <v>2989.5120999999999</v>
      </c>
      <c r="G332" s="6">
        <v>44469</v>
      </c>
    </row>
    <row r="333" spans="1:7">
      <c r="A333" t="s">
        <v>336</v>
      </c>
      <c r="B333" t="s">
        <v>264</v>
      </c>
      <c r="C333" t="s">
        <v>282</v>
      </c>
      <c r="D333">
        <v>118968</v>
      </c>
      <c r="E333" t="s">
        <v>283</v>
      </c>
      <c r="F333">
        <v>294.41699999999997</v>
      </c>
      <c r="G333" s="6">
        <v>44469</v>
      </c>
    </row>
    <row r="334" spans="1:7">
      <c r="A334" t="s">
        <v>336</v>
      </c>
      <c r="B334" t="s">
        <v>264</v>
      </c>
      <c r="C334" t="s">
        <v>265</v>
      </c>
      <c r="D334">
        <v>119091</v>
      </c>
      <c r="E334" t="s">
        <v>266</v>
      </c>
      <c r="F334">
        <v>4111.7848999999997</v>
      </c>
      <c r="G334" s="6">
        <v>44469</v>
      </c>
    </row>
    <row r="335" spans="1:7">
      <c r="A335" t="s">
        <v>336</v>
      </c>
      <c r="B335" t="s">
        <v>264</v>
      </c>
      <c r="C335" t="s">
        <v>265</v>
      </c>
      <c r="D335">
        <v>100868</v>
      </c>
      <c r="E335" t="s">
        <v>267</v>
      </c>
      <c r="F335">
        <v>4081.4501</v>
      </c>
      <c r="G335" s="6">
        <v>44469</v>
      </c>
    </row>
    <row r="336" spans="1:7">
      <c r="A336" t="s">
        <v>336</v>
      </c>
      <c r="B336" t="s">
        <v>264</v>
      </c>
      <c r="C336" t="s">
        <v>284</v>
      </c>
      <c r="D336">
        <v>130503</v>
      </c>
      <c r="E336" t="s">
        <v>285</v>
      </c>
      <c r="F336">
        <v>80.641999999999996</v>
      </c>
      <c r="G336" s="6">
        <v>44469</v>
      </c>
    </row>
    <row r="337" spans="1:7">
      <c r="A337" t="s">
        <v>336</v>
      </c>
      <c r="B337" t="s">
        <v>276</v>
      </c>
      <c r="C337" t="s">
        <v>286</v>
      </c>
      <c r="D337">
        <v>120364</v>
      </c>
      <c r="E337" t="s">
        <v>287</v>
      </c>
      <c r="F337">
        <v>28.7164</v>
      </c>
      <c r="G337" s="6">
        <v>44469</v>
      </c>
    </row>
    <row r="338" spans="1:7">
      <c r="A338" t="s">
        <v>336</v>
      </c>
      <c r="B338" t="s">
        <v>276</v>
      </c>
      <c r="C338" t="s">
        <v>288</v>
      </c>
      <c r="D338">
        <v>120743</v>
      </c>
      <c r="E338" t="s">
        <v>289</v>
      </c>
      <c r="F338">
        <v>77.607799999999997</v>
      </c>
      <c r="G338" s="6">
        <v>44469</v>
      </c>
    </row>
    <row r="339" spans="1:7">
      <c r="A339" t="s">
        <v>336</v>
      </c>
      <c r="B339" t="s">
        <v>268</v>
      </c>
      <c r="C339" t="s">
        <v>290</v>
      </c>
      <c r="D339">
        <v>106193</v>
      </c>
      <c r="E339" t="s">
        <v>290</v>
      </c>
      <c r="F339">
        <v>39.913200000000003</v>
      </c>
      <c r="G339" s="6">
        <v>44469</v>
      </c>
    </row>
    <row r="340" spans="1:7">
      <c r="A340" t="s">
        <v>336</v>
      </c>
      <c r="B340" t="s">
        <v>268</v>
      </c>
      <c r="C340" t="s">
        <v>291</v>
      </c>
      <c r="D340">
        <v>119771</v>
      </c>
      <c r="E340" t="s">
        <v>292</v>
      </c>
      <c r="F340">
        <v>30.995899999999999</v>
      </c>
      <c r="G340" s="6">
        <v>44469</v>
      </c>
    </row>
    <row r="341" spans="1:7">
      <c r="A341" t="s">
        <v>336</v>
      </c>
      <c r="B341" t="s">
        <v>268</v>
      </c>
      <c r="C341" t="s">
        <v>293</v>
      </c>
      <c r="D341">
        <v>144335</v>
      </c>
      <c r="E341" t="s">
        <v>294</v>
      </c>
      <c r="F341">
        <v>14.933999999999999</v>
      </c>
      <c r="G341" s="6">
        <v>44469</v>
      </c>
    </row>
    <row r="342" spans="1:7">
      <c r="A342" t="s">
        <v>336</v>
      </c>
      <c r="B342" t="s">
        <v>268</v>
      </c>
      <c r="C342" t="s">
        <v>269</v>
      </c>
      <c r="D342">
        <v>119766</v>
      </c>
      <c r="E342" t="s">
        <v>270</v>
      </c>
      <c r="F342">
        <v>4227.8347000000003</v>
      </c>
      <c r="G342" s="6">
        <v>44469</v>
      </c>
    </row>
    <row r="343" spans="1:7">
      <c r="A343" t="s">
        <v>336</v>
      </c>
      <c r="B343" t="s">
        <v>277</v>
      </c>
      <c r="C343" t="s">
        <v>295</v>
      </c>
      <c r="D343">
        <v>118778</v>
      </c>
      <c r="E343" t="s">
        <v>296</v>
      </c>
      <c r="F343">
        <v>88.043400000000005</v>
      </c>
      <c r="G343" s="6">
        <v>44469</v>
      </c>
    </row>
    <row r="344" spans="1:7">
      <c r="A344" t="s">
        <v>336</v>
      </c>
      <c r="B344" t="s">
        <v>271</v>
      </c>
      <c r="C344" t="s">
        <v>272</v>
      </c>
      <c r="D344">
        <v>119574</v>
      </c>
      <c r="E344" t="s">
        <v>273</v>
      </c>
      <c r="F344">
        <v>27.886399999999998</v>
      </c>
      <c r="G344" s="6">
        <v>44469</v>
      </c>
    </row>
    <row r="345" spans="1:7">
      <c r="A345" t="s">
        <v>336</v>
      </c>
      <c r="B345" t="s">
        <v>271</v>
      </c>
      <c r="C345" t="s">
        <v>274</v>
      </c>
      <c r="D345">
        <v>119800</v>
      </c>
      <c r="E345" t="s">
        <v>275</v>
      </c>
      <c r="F345">
        <v>3274.7851999999998</v>
      </c>
      <c r="G345" s="6">
        <v>44469</v>
      </c>
    </row>
    <row r="346" spans="1:7">
      <c r="A346" t="s">
        <v>337</v>
      </c>
      <c r="B346" t="s">
        <v>253</v>
      </c>
      <c r="C346" t="s">
        <v>254</v>
      </c>
      <c r="D346">
        <v>119568</v>
      </c>
      <c r="E346" t="s">
        <v>255</v>
      </c>
      <c r="F346">
        <v>337.87360000000001</v>
      </c>
      <c r="G346" s="6">
        <v>44498</v>
      </c>
    </row>
    <row r="347" spans="1:7">
      <c r="A347" t="s">
        <v>337</v>
      </c>
      <c r="B347" t="s">
        <v>256</v>
      </c>
      <c r="C347" t="s">
        <v>257</v>
      </c>
      <c r="D347">
        <v>118474</v>
      </c>
      <c r="E347" t="s">
        <v>258</v>
      </c>
      <c r="F347">
        <v>27.458100000000002</v>
      </c>
      <c r="G347" s="6">
        <v>44498</v>
      </c>
    </row>
    <row r="348" spans="1:7">
      <c r="A348" t="s">
        <v>337</v>
      </c>
      <c r="B348" t="s">
        <v>256</v>
      </c>
      <c r="C348" t="s">
        <v>259</v>
      </c>
      <c r="D348">
        <v>118364</v>
      </c>
      <c r="E348" t="s">
        <v>260</v>
      </c>
      <c r="F348">
        <v>2532.9670000000001</v>
      </c>
      <c r="G348" s="6">
        <v>44498</v>
      </c>
    </row>
    <row r="349" spans="1:7">
      <c r="A349" t="s">
        <v>337</v>
      </c>
      <c r="B349" t="s">
        <v>261</v>
      </c>
      <c r="C349" t="s">
        <v>262</v>
      </c>
      <c r="D349">
        <v>119125</v>
      </c>
      <c r="E349" t="s">
        <v>263</v>
      </c>
      <c r="F349">
        <v>2997.1374999999998</v>
      </c>
      <c r="G349" s="6">
        <v>44498</v>
      </c>
    </row>
    <row r="350" spans="1:7">
      <c r="A350" t="s">
        <v>337</v>
      </c>
      <c r="B350" t="s">
        <v>264</v>
      </c>
      <c r="C350" t="s">
        <v>282</v>
      </c>
      <c r="D350">
        <v>118968</v>
      </c>
      <c r="E350" t="s">
        <v>283</v>
      </c>
      <c r="F350">
        <v>296.13</v>
      </c>
      <c r="G350" s="6">
        <v>44498</v>
      </c>
    </row>
    <row r="351" spans="1:7">
      <c r="A351" t="s">
        <v>337</v>
      </c>
      <c r="B351" t="s">
        <v>264</v>
      </c>
      <c r="C351" t="s">
        <v>265</v>
      </c>
      <c r="D351">
        <v>119091</v>
      </c>
      <c r="E351" t="s">
        <v>266</v>
      </c>
      <c r="F351">
        <v>4121.8280999999997</v>
      </c>
      <c r="G351" s="6">
        <v>44498</v>
      </c>
    </row>
    <row r="352" spans="1:7">
      <c r="A352" t="s">
        <v>337</v>
      </c>
      <c r="B352" t="s">
        <v>264</v>
      </c>
      <c r="C352" t="s">
        <v>265</v>
      </c>
      <c r="D352">
        <v>100868</v>
      </c>
      <c r="E352" t="s">
        <v>267</v>
      </c>
      <c r="F352">
        <v>4091.0938999999998</v>
      </c>
      <c r="G352" s="6">
        <v>44498</v>
      </c>
    </row>
    <row r="353" spans="1:7">
      <c r="A353" t="s">
        <v>337</v>
      </c>
      <c r="B353" t="s">
        <v>264</v>
      </c>
      <c r="C353" t="s">
        <v>284</v>
      </c>
      <c r="D353">
        <v>130503</v>
      </c>
      <c r="E353" t="s">
        <v>285</v>
      </c>
      <c r="F353">
        <v>80.397999999999996</v>
      </c>
      <c r="G353" s="6">
        <v>44498</v>
      </c>
    </row>
    <row r="354" spans="1:7">
      <c r="A354" t="s">
        <v>337</v>
      </c>
      <c r="B354" t="s">
        <v>276</v>
      </c>
      <c r="C354" t="s">
        <v>286</v>
      </c>
      <c r="D354">
        <v>120364</v>
      </c>
      <c r="E354" t="s">
        <v>287</v>
      </c>
      <c r="F354">
        <v>28.819800000000001</v>
      </c>
      <c r="G354" s="6">
        <v>44498</v>
      </c>
    </row>
    <row r="355" spans="1:7">
      <c r="A355" t="s">
        <v>337</v>
      </c>
      <c r="B355" t="s">
        <v>276</v>
      </c>
      <c r="C355" t="s">
        <v>288</v>
      </c>
      <c r="D355">
        <v>120743</v>
      </c>
      <c r="E355" t="s">
        <v>289</v>
      </c>
      <c r="F355">
        <v>77.192300000000003</v>
      </c>
      <c r="G355" s="6">
        <v>44498</v>
      </c>
    </row>
    <row r="356" spans="1:7">
      <c r="A356" t="s">
        <v>337</v>
      </c>
      <c r="B356" t="s">
        <v>268</v>
      </c>
      <c r="C356" t="s">
        <v>290</v>
      </c>
      <c r="D356">
        <v>106193</v>
      </c>
      <c r="E356" t="s">
        <v>290</v>
      </c>
      <c r="F356">
        <v>41.531599999999997</v>
      </c>
      <c r="G356" s="6">
        <v>44498</v>
      </c>
    </row>
    <row r="357" spans="1:7">
      <c r="A357" t="s">
        <v>337</v>
      </c>
      <c r="B357" t="s">
        <v>268</v>
      </c>
      <c r="C357" t="s">
        <v>291</v>
      </c>
      <c r="D357">
        <v>119771</v>
      </c>
      <c r="E357" t="s">
        <v>292</v>
      </c>
      <c r="F357">
        <v>31.121300000000002</v>
      </c>
      <c r="G357" s="6">
        <v>44498</v>
      </c>
    </row>
    <row r="358" spans="1:7">
      <c r="A358" t="s">
        <v>337</v>
      </c>
      <c r="B358" t="s">
        <v>268</v>
      </c>
      <c r="C358" t="s">
        <v>293</v>
      </c>
      <c r="D358">
        <v>144335</v>
      </c>
      <c r="E358" t="s">
        <v>294</v>
      </c>
      <c r="F358">
        <v>14.975</v>
      </c>
      <c r="G358" s="6">
        <v>44498</v>
      </c>
    </row>
    <row r="359" spans="1:7">
      <c r="A359" t="s">
        <v>337</v>
      </c>
      <c r="B359" t="s">
        <v>268</v>
      </c>
      <c r="C359" t="s">
        <v>269</v>
      </c>
      <c r="D359">
        <v>119766</v>
      </c>
      <c r="E359" t="s">
        <v>270</v>
      </c>
      <c r="F359">
        <v>4238.1602000000003</v>
      </c>
      <c r="G359" s="6">
        <v>44498</v>
      </c>
    </row>
    <row r="360" spans="1:7">
      <c r="A360" t="s">
        <v>337</v>
      </c>
      <c r="B360" t="s">
        <v>277</v>
      </c>
      <c r="C360" t="s">
        <v>295</v>
      </c>
      <c r="D360">
        <v>118778</v>
      </c>
      <c r="E360" t="s">
        <v>296</v>
      </c>
      <c r="F360">
        <v>87.616100000000003</v>
      </c>
      <c r="G360" s="6">
        <v>44498</v>
      </c>
    </row>
    <row r="361" spans="1:7">
      <c r="A361" t="s">
        <v>337</v>
      </c>
      <c r="B361" t="s">
        <v>271</v>
      </c>
      <c r="C361" t="s">
        <v>272</v>
      </c>
      <c r="D361">
        <v>119574</v>
      </c>
      <c r="E361" t="s">
        <v>273</v>
      </c>
      <c r="F361">
        <v>28.08</v>
      </c>
      <c r="G361" s="6">
        <v>44498</v>
      </c>
    </row>
    <row r="362" spans="1:7">
      <c r="A362" t="s">
        <v>337</v>
      </c>
      <c r="B362" t="s">
        <v>271</v>
      </c>
      <c r="C362" t="s">
        <v>274</v>
      </c>
      <c r="D362">
        <v>119800</v>
      </c>
      <c r="E362" t="s">
        <v>275</v>
      </c>
      <c r="F362">
        <v>3283.0171999999998</v>
      </c>
      <c r="G362" s="6">
        <v>44498</v>
      </c>
    </row>
    <row r="363" spans="1:7">
      <c r="A363" t="s">
        <v>338</v>
      </c>
      <c r="B363" t="s">
        <v>253</v>
      </c>
      <c r="C363" t="s">
        <v>254</v>
      </c>
      <c r="D363">
        <v>119568</v>
      </c>
      <c r="E363" t="s">
        <v>255</v>
      </c>
      <c r="F363">
        <v>339.00259999999997</v>
      </c>
      <c r="G363" s="6">
        <v>44530</v>
      </c>
    </row>
    <row r="364" spans="1:7">
      <c r="A364" t="s">
        <v>338</v>
      </c>
      <c r="B364" t="s">
        <v>256</v>
      </c>
      <c r="C364" t="s">
        <v>257</v>
      </c>
      <c r="D364">
        <v>118474</v>
      </c>
      <c r="E364" t="s">
        <v>258</v>
      </c>
      <c r="F364">
        <v>27.581099999999999</v>
      </c>
      <c r="G364" s="6">
        <v>44530</v>
      </c>
    </row>
    <row r="365" spans="1:7">
      <c r="A365" t="s">
        <v>338</v>
      </c>
      <c r="B365" t="s">
        <v>256</v>
      </c>
      <c r="C365" t="s">
        <v>259</v>
      </c>
      <c r="D365">
        <v>118364</v>
      </c>
      <c r="E365" t="s">
        <v>260</v>
      </c>
      <c r="F365">
        <v>2540.9113000000002</v>
      </c>
      <c r="G365" s="6">
        <v>44530</v>
      </c>
    </row>
    <row r="366" spans="1:7">
      <c r="A366" t="s">
        <v>338</v>
      </c>
      <c r="B366" t="s">
        <v>261</v>
      </c>
      <c r="C366" t="s">
        <v>262</v>
      </c>
      <c r="D366">
        <v>119125</v>
      </c>
      <c r="E366" t="s">
        <v>263</v>
      </c>
      <c r="F366">
        <v>3006.7970999999998</v>
      </c>
      <c r="G366" s="6">
        <v>44530</v>
      </c>
    </row>
    <row r="367" spans="1:7">
      <c r="A367" t="s">
        <v>338</v>
      </c>
      <c r="B367" t="s">
        <v>264</v>
      </c>
      <c r="C367" t="s">
        <v>282</v>
      </c>
      <c r="D367">
        <v>118968</v>
      </c>
      <c r="E367" t="s">
        <v>283</v>
      </c>
      <c r="F367">
        <v>287.339</v>
      </c>
      <c r="G367" s="6">
        <v>44530</v>
      </c>
    </row>
    <row r="368" spans="1:7">
      <c r="A368" t="s">
        <v>338</v>
      </c>
      <c r="B368" t="s">
        <v>264</v>
      </c>
      <c r="C368" t="s">
        <v>265</v>
      </c>
      <c r="D368">
        <v>119091</v>
      </c>
      <c r="E368" t="s">
        <v>266</v>
      </c>
      <c r="F368">
        <v>4135.4220999999998</v>
      </c>
      <c r="G368" s="6">
        <v>44530</v>
      </c>
    </row>
    <row r="369" spans="1:7">
      <c r="A369" t="s">
        <v>338</v>
      </c>
      <c r="B369" t="s">
        <v>264</v>
      </c>
      <c r="C369" t="s">
        <v>265</v>
      </c>
      <c r="D369">
        <v>100868</v>
      </c>
      <c r="E369" t="s">
        <v>267</v>
      </c>
      <c r="F369">
        <v>4104.2259000000004</v>
      </c>
      <c r="G369" s="6">
        <v>44530</v>
      </c>
    </row>
    <row r="370" spans="1:7">
      <c r="A370" t="s">
        <v>338</v>
      </c>
      <c r="B370" t="s">
        <v>264</v>
      </c>
      <c r="C370" t="s">
        <v>284</v>
      </c>
      <c r="D370">
        <v>130503</v>
      </c>
      <c r="E370" t="s">
        <v>285</v>
      </c>
      <c r="F370">
        <v>79.762</v>
      </c>
      <c r="G370" s="6">
        <v>44530</v>
      </c>
    </row>
    <row r="371" spans="1:7">
      <c r="A371" t="s">
        <v>338</v>
      </c>
      <c r="B371" t="s">
        <v>276</v>
      </c>
      <c r="C371" t="s">
        <v>286</v>
      </c>
      <c r="D371">
        <v>120364</v>
      </c>
      <c r="E371" t="s">
        <v>287</v>
      </c>
      <c r="F371">
        <v>28.956600000000002</v>
      </c>
      <c r="G371" s="6">
        <v>44530</v>
      </c>
    </row>
    <row r="372" spans="1:7">
      <c r="A372" t="s">
        <v>338</v>
      </c>
      <c r="B372" t="s">
        <v>276</v>
      </c>
      <c r="C372" t="s">
        <v>288</v>
      </c>
      <c r="D372">
        <v>120743</v>
      </c>
      <c r="E372" t="s">
        <v>289</v>
      </c>
      <c r="F372">
        <v>78.245400000000004</v>
      </c>
      <c r="G372" s="6">
        <v>44530</v>
      </c>
    </row>
    <row r="373" spans="1:7">
      <c r="A373" t="s">
        <v>338</v>
      </c>
      <c r="B373" t="s">
        <v>268</v>
      </c>
      <c r="C373" t="s">
        <v>290</v>
      </c>
      <c r="D373">
        <v>106193</v>
      </c>
      <c r="E373" t="s">
        <v>290</v>
      </c>
      <c r="F373">
        <v>41.813899999999997</v>
      </c>
      <c r="G373" s="6">
        <v>44530</v>
      </c>
    </row>
    <row r="374" spans="1:7">
      <c r="A374" t="s">
        <v>338</v>
      </c>
      <c r="B374" t="s">
        <v>268</v>
      </c>
      <c r="C374" t="s">
        <v>291</v>
      </c>
      <c r="D374">
        <v>119771</v>
      </c>
      <c r="E374" t="s">
        <v>292</v>
      </c>
      <c r="F374">
        <v>31.262899999999998</v>
      </c>
      <c r="G374" s="6">
        <v>44530</v>
      </c>
    </row>
    <row r="375" spans="1:7">
      <c r="A375" t="s">
        <v>338</v>
      </c>
      <c r="B375" t="s">
        <v>268</v>
      </c>
      <c r="C375" t="s">
        <v>293</v>
      </c>
      <c r="D375">
        <v>144335</v>
      </c>
      <c r="E375" t="s">
        <v>294</v>
      </c>
      <c r="F375">
        <v>14.907999999999999</v>
      </c>
      <c r="G375" s="6">
        <v>44530</v>
      </c>
    </row>
    <row r="376" spans="1:7">
      <c r="A376" t="s">
        <v>338</v>
      </c>
      <c r="B376" t="s">
        <v>268</v>
      </c>
      <c r="C376" t="s">
        <v>269</v>
      </c>
      <c r="D376">
        <v>119766</v>
      </c>
      <c r="E376" t="s">
        <v>270</v>
      </c>
      <c r="F376">
        <v>4252.2632999999996</v>
      </c>
      <c r="G376" s="6">
        <v>44530</v>
      </c>
    </row>
    <row r="377" spans="1:7">
      <c r="A377" t="s">
        <v>338</v>
      </c>
      <c r="B377" t="s">
        <v>277</v>
      </c>
      <c r="C377" t="s">
        <v>295</v>
      </c>
      <c r="D377">
        <v>118778</v>
      </c>
      <c r="E377" t="s">
        <v>296</v>
      </c>
      <c r="F377">
        <v>89.101200000000006</v>
      </c>
      <c r="G377" s="6">
        <v>44530</v>
      </c>
    </row>
    <row r="378" spans="1:7">
      <c r="A378" t="s">
        <v>338</v>
      </c>
      <c r="B378" t="s">
        <v>271</v>
      </c>
      <c r="C378" t="s">
        <v>272</v>
      </c>
      <c r="D378">
        <v>119574</v>
      </c>
      <c r="E378" t="s">
        <v>273</v>
      </c>
      <c r="F378">
        <v>28.180800000000001</v>
      </c>
      <c r="G378" s="6">
        <v>44530</v>
      </c>
    </row>
    <row r="379" spans="1:7">
      <c r="A379" t="s">
        <v>338</v>
      </c>
      <c r="B379" t="s">
        <v>271</v>
      </c>
      <c r="C379" t="s">
        <v>274</v>
      </c>
      <c r="D379">
        <v>119800</v>
      </c>
      <c r="E379" t="s">
        <v>275</v>
      </c>
      <c r="F379">
        <v>3294.0039999999999</v>
      </c>
      <c r="G379" s="6">
        <v>44530</v>
      </c>
    </row>
    <row r="380" spans="1:7">
      <c r="A380" t="s">
        <v>339</v>
      </c>
      <c r="B380" t="s">
        <v>253</v>
      </c>
      <c r="C380" t="s">
        <v>254</v>
      </c>
      <c r="D380">
        <v>119568</v>
      </c>
      <c r="E380" t="s">
        <v>255</v>
      </c>
      <c r="F380">
        <v>340.04160000000002</v>
      </c>
      <c r="G380" s="6">
        <v>44561</v>
      </c>
    </row>
    <row r="381" spans="1:7">
      <c r="A381" t="s">
        <v>339</v>
      </c>
      <c r="B381" t="s">
        <v>256</v>
      </c>
      <c r="C381" t="s">
        <v>257</v>
      </c>
      <c r="D381">
        <v>118474</v>
      </c>
      <c r="E381" t="s">
        <v>258</v>
      </c>
      <c r="F381">
        <v>27.629000000000001</v>
      </c>
      <c r="G381" s="6">
        <v>44561</v>
      </c>
    </row>
    <row r="382" spans="1:7">
      <c r="A382" t="s">
        <v>339</v>
      </c>
      <c r="B382" t="s">
        <v>256</v>
      </c>
      <c r="C382" t="s">
        <v>259</v>
      </c>
      <c r="D382">
        <v>118364</v>
      </c>
      <c r="E382" t="s">
        <v>260</v>
      </c>
      <c r="F382">
        <v>2548.3132999999998</v>
      </c>
      <c r="G382" s="6">
        <v>44561</v>
      </c>
    </row>
    <row r="383" spans="1:7">
      <c r="A383" t="s">
        <v>339</v>
      </c>
      <c r="B383" t="s">
        <v>261</v>
      </c>
      <c r="C383" t="s">
        <v>262</v>
      </c>
      <c r="D383">
        <v>119125</v>
      </c>
      <c r="E383" t="s">
        <v>263</v>
      </c>
      <c r="F383">
        <v>3015.9331000000002</v>
      </c>
      <c r="G383" s="6">
        <v>44561</v>
      </c>
    </row>
    <row r="384" spans="1:7">
      <c r="A384" t="s">
        <v>339</v>
      </c>
      <c r="B384" t="s">
        <v>264</v>
      </c>
      <c r="C384" t="s">
        <v>282</v>
      </c>
      <c r="D384">
        <v>118968</v>
      </c>
      <c r="E384" t="s">
        <v>283</v>
      </c>
      <c r="F384">
        <v>289.66399999999999</v>
      </c>
      <c r="G384" s="6">
        <v>44561</v>
      </c>
    </row>
    <row r="385" spans="1:7">
      <c r="A385" t="s">
        <v>339</v>
      </c>
      <c r="B385" t="s">
        <v>264</v>
      </c>
      <c r="C385" t="s">
        <v>265</v>
      </c>
      <c r="D385">
        <v>119091</v>
      </c>
      <c r="E385" t="s">
        <v>266</v>
      </c>
      <c r="F385">
        <v>4147.8334000000004</v>
      </c>
      <c r="G385" s="6">
        <v>44561</v>
      </c>
    </row>
    <row r="386" spans="1:7">
      <c r="A386" t="s">
        <v>339</v>
      </c>
      <c r="B386" t="s">
        <v>264</v>
      </c>
      <c r="C386" t="s">
        <v>265</v>
      </c>
      <c r="D386">
        <v>100868</v>
      </c>
      <c r="E386" t="s">
        <v>267</v>
      </c>
      <c r="F386">
        <v>4116.1938</v>
      </c>
      <c r="G386" s="6">
        <v>44561</v>
      </c>
    </row>
    <row r="387" spans="1:7">
      <c r="A387" t="s">
        <v>339</v>
      </c>
      <c r="B387" t="s">
        <v>264</v>
      </c>
      <c r="C387" t="s">
        <v>284</v>
      </c>
      <c r="D387">
        <v>130503</v>
      </c>
      <c r="E387" t="s">
        <v>285</v>
      </c>
      <c r="F387">
        <v>83.923000000000002</v>
      </c>
      <c r="G387" s="6">
        <v>44561</v>
      </c>
    </row>
    <row r="388" spans="1:7">
      <c r="A388" t="s">
        <v>339</v>
      </c>
      <c r="B388" t="s">
        <v>276</v>
      </c>
      <c r="C388" t="s">
        <v>286</v>
      </c>
      <c r="D388">
        <v>120364</v>
      </c>
      <c r="E388" t="s">
        <v>287</v>
      </c>
      <c r="F388">
        <v>29.0138</v>
      </c>
      <c r="G388" s="6">
        <v>44561</v>
      </c>
    </row>
    <row r="389" spans="1:7">
      <c r="A389" t="s">
        <v>339</v>
      </c>
      <c r="B389" t="s">
        <v>276</v>
      </c>
      <c r="C389" t="s">
        <v>288</v>
      </c>
      <c r="D389">
        <v>120743</v>
      </c>
      <c r="E389" t="s">
        <v>289</v>
      </c>
      <c r="F389">
        <v>77.622299999999996</v>
      </c>
      <c r="G389" s="6">
        <v>44561</v>
      </c>
    </row>
    <row r="390" spans="1:7">
      <c r="A390" t="s">
        <v>339</v>
      </c>
      <c r="B390" t="s">
        <v>268</v>
      </c>
      <c r="C390" t="s">
        <v>290</v>
      </c>
      <c r="D390">
        <v>106193</v>
      </c>
      <c r="E390" t="s">
        <v>290</v>
      </c>
      <c r="F390">
        <v>41.785600000000002</v>
      </c>
      <c r="G390" s="6">
        <v>44561</v>
      </c>
    </row>
    <row r="391" spans="1:7">
      <c r="A391" t="s">
        <v>339</v>
      </c>
      <c r="B391" t="s">
        <v>268</v>
      </c>
      <c r="C391" t="s">
        <v>291</v>
      </c>
      <c r="D391">
        <v>119771</v>
      </c>
      <c r="E391" t="s">
        <v>292</v>
      </c>
      <c r="F391">
        <v>31.325900000000001</v>
      </c>
      <c r="G391" s="6">
        <v>44561</v>
      </c>
    </row>
    <row r="392" spans="1:7">
      <c r="A392" t="s">
        <v>339</v>
      </c>
      <c r="B392" t="s">
        <v>268</v>
      </c>
      <c r="C392" t="s">
        <v>293</v>
      </c>
      <c r="D392">
        <v>144335</v>
      </c>
      <c r="E392" t="s">
        <v>294</v>
      </c>
      <c r="F392">
        <v>15.012</v>
      </c>
      <c r="G392" s="6">
        <v>44561</v>
      </c>
    </row>
    <row r="393" spans="1:7">
      <c r="A393" t="s">
        <v>339</v>
      </c>
      <c r="B393" t="s">
        <v>268</v>
      </c>
      <c r="C393" t="s">
        <v>269</v>
      </c>
      <c r="D393">
        <v>119766</v>
      </c>
      <c r="E393" t="s">
        <v>270</v>
      </c>
      <c r="F393">
        <v>4265.0897999999997</v>
      </c>
      <c r="G393" s="6">
        <v>44561</v>
      </c>
    </row>
    <row r="394" spans="1:7">
      <c r="A394" t="s">
        <v>339</v>
      </c>
      <c r="B394" t="s">
        <v>277</v>
      </c>
      <c r="C394" t="s">
        <v>295</v>
      </c>
      <c r="D394">
        <v>118778</v>
      </c>
      <c r="E394" t="s">
        <v>296</v>
      </c>
      <c r="F394">
        <v>94.971699999999998</v>
      </c>
      <c r="G394" s="6">
        <v>44561</v>
      </c>
    </row>
    <row r="395" spans="1:7">
      <c r="A395" t="s">
        <v>339</v>
      </c>
      <c r="B395" t="s">
        <v>271</v>
      </c>
      <c r="C395" t="s">
        <v>272</v>
      </c>
      <c r="D395">
        <v>119574</v>
      </c>
      <c r="E395" t="s">
        <v>273</v>
      </c>
      <c r="F395">
        <v>28.235800000000001</v>
      </c>
      <c r="G395" s="6">
        <v>44561</v>
      </c>
    </row>
    <row r="396" spans="1:7">
      <c r="A396" t="s">
        <v>339</v>
      </c>
      <c r="B396" t="s">
        <v>271</v>
      </c>
      <c r="C396" t="s">
        <v>274</v>
      </c>
      <c r="D396">
        <v>119800</v>
      </c>
      <c r="E396" t="s">
        <v>275</v>
      </c>
      <c r="F396">
        <v>3304.0138999999999</v>
      </c>
      <c r="G396" s="6">
        <v>44561</v>
      </c>
    </row>
    <row r="397" spans="1:7">
      <c r="A397" t="s">
        <v>340</v>
      </c>
      <c r="B397" t="s">
        <v>253</v>
      </c>
      <c r="C397" t="s">
        <v>254</v>
      </c>
      <c r="D397">
        <v>119568</v>
      </c>
      <c r="E397" t="s">
        <v>255</v>
      </c>
      <c r="F397">
        <v>341.0204</v>
      </c>
      <c r="G397" s="6">
        <v>44592</v>
      </c>
    </row>
    <row r="398" spans="1:7">
      <c r="A398" t="s">
        <v>340</v>
      </c>
      <c r="B398" t="s">
        <v>256</v>
      </c>
      <c r="C398" t="s">
        <v>257</v>
      </c>
      <c r="D398">
        <v>118474</v>
      </c>
      <c r="E398" t="s">
        <v>258</v>
      </c>
      <c r="F398">
        <v>27.745100000000001</v>
      </c>
      <c r="G398" s="6">
        <v>44592</v>
      </c>
    </row>
    <row r="399" spans="1:7">
      <c r="A399" t="s">
        <v>340</v>
      </c>
      <c r="B399" t="s">
        <v>256</v>
      </c>
      <c r="C399" t="s">
        <v>259</v>
      </c>
      <c r="D399">
        <v>118364</v>
      </c>
      <c r="E399" t="s">
        <v>260</v>
      </c>
      <c r="F399">
        <v>2555.6543000000001</v>
      </c>
      <c r="G399" s="6">
        <v>44592</v>
      </c>
    </row>
    <row r="400" spans="1:7">
      <c r="A400" t="s">
        <v>340</v>
      </c>
      <c r="B400" t="s">
        <v>261</v>
      </c>
      <c r="C400" t="s">
        <v>262</v>
      </c>
      <c r="D400">
        <v>119125</v>
      </c>
      <c r="E400" t="s">
        <v>263</v>
      </c>
      <c r="F400">
        <v>3024.7150999999999</v>
      </c>
      <c r="G400" s="6">
        <v>44592</v>
      </c>
    </row>
    <row r="401" spans="1:7">
      <c r="A401" t="s">
        <v>340</v>
      </c>
      <c r="B401" t="s">
        <v>264</v>
      </c>
      <c r="C401" t="s">
        <v>282</v>
      </c>
      <c r="D401">
        <v>118968</v>
      </c>
      <c r="E401" t="s">
        <v>283</v>
      </c>
      <c r="F401">
        <v>302.774</v>
      </c>
      <c r="G401" s="6">
        <v>44592</v>
      </c>
    </row>
    <row r="402" spans="1:7">
      <c r="A402" t="s">
        <v>340</v>
      </c>
      <c r="B402" t="s">
        <v>264</v>
      </c>
      <c r="C402" t="s">
        <v>265</v>
      </c>
      <c r="D402">
        <v>119091</v>
      </c>
      <c r="E402" t="s">
        <v>266</v>
      </c>
      <c r="F402">
        <v>4159.4684999999999</v>
      </c>
      <c r="G402" s="6">
        <v>44592</v>
      </c>
    </row>
    <row r="403" spans="1:7">
      <c r="A403" t="s">
        <v>340</v>
      </c>
      <c r="B403" t="s">
        <v>264</v>
      </c>
      <c r="C403" t="s">
        <v>265</v>
      </c>
      <c r="D403">
        <v>100868</v>
      </c>
      <c r="E403" t="s">
        <v>267</v>
      </c>
      <c r="F403">
        <v>4127.3895000000002</v>
      </c>
      <c r="G403" s="6">
        <v>44592</v>
      </c>
    </row>
    <row r="404" spans="1:7">
      <c r="A404" t="s">
        <v>340</v>
      </c>
      <c r="B404" t="s">
        <v>264</v>
      </c>
      <c r="C404" t="s">
        <v>284</v>
      </c>
      <c r="D404">
        <v>130503</v>
      </c>
      <c r="E404" t="s">
        <v>285</v>
      </c>
      <c r="F404">
        <v>83.194000000000003</v>
      </c>
      <c r="G404" s="6">
        <v>44592</v>
      </c>
    </row>
    <row r="405" spans="1:7">
      <c r="A405" t="s">
        <v>340</v>
      </c>
      <c r="B405" t="s">
        <v>276</v>
      </c>
      <c r="C405" t="s">
        <v>286</v>
      </c>
      <c r="D405">
        <v>120364</v>
      </c>
      <c r="E405" t="s">
        <v>287</v>
      </c>
      <c r="F405">
        <v>29.138400000000001</v>
      </c>
      <c r="G405" s="6">
        <v>44592</v>
      </c>
    </row>
    <row r="406" spans="1:7">
      <c r="A406" t="s">
        <v>340</v>
      </c>
      <c r="B406" t="s">
        <v>276</v>
      </c>
      <c r="C406" t="s">
        <v>288</v>
      </c>
      <c r="D406">
        <v>120743</v>
      </c>
      <c r="E406" t="s">
        <v>289</v>
      </c>
      <c r="F406">
        <v>76.624600000000001</v>
      </c>
      <c r="G406" s="6">
        <v>44592</v>
      </c>
    </row>
    <row r="407" spans="1:7">
      <c r="A407" t="s">
        <v>340</v>
      </c>
      <c r="B407" t="s">
        <v>268</v>
      </c>
      <c r="C407" t="s">
        <v>290</v>
      </c>
      <c r="D407">
        <v>106193</v>
      </c>
      <c r="E407" t="s">
        <v>290</v>
      </c>
      <c r="F407">
        <v>41.493400000000001</v>
      </c>
      <c r="G407" s="6">
        <v>44592</v>
      </c>
    </row>
    <row r="408" spans="1:7">
      <c r="A408" t="s">
        <v>340</v>
      </c>
      <c r="B408" t="s">
        <v>268</v>
      </c>
      <c r="C408" t="s">
        <v>291</v>
      </c>
      <c r="D408">
        <v>119771</v>
      </c>
      <c r="E408" t="s">
        <v>292</v>
      </c>
      <c r="F408">
        <v>31.473600000000001</v>
      </c>
      <c r="G408" s="6">
        <v>44592</v>
      </c>
    </row>
    <row r="409" spans="1:7">
      <c r="A409" t="s">
        <v>340</v>
      </c>
      <c r="B409" t="s">
        <v>268</v>
      </c>
      <c r="C409" t="s">
        <v>293</v>
      </c>
      <c r="D409">
        <v>144335</v>
      </c>
      <c r="E409" t="s">
        <v>294</v>
      </c>
      <c r="F409">
        <v>14.968999999999999</v>
      </c>
      <c r="G409" s="6">
        <v>44592</v>
      </c>
    </row>
    <row r="410" spans="1:7">
      <c r="A410" t="s">
        <v>340</v>
      </c>
      <c r="B410" t="s">
        <v>268</v>
      </c>
      <c r="C410" t="s">
        <v>269</v>
      </c>
      <c r="D410">
        <v>119766</v>
      </c>
      <c r="E410" t="s">
        <v>270</v>
      </c>
      <c r="F410">
        <v>4277.3370999999997</v>
      </c>
      <c r="G410" s="6">
        <v>44592</v>
      </c>
    </row>
    <row r="411" spans="1:7">
      <c r="A411" t="s">
        <v>340</v>
      </c>
      <c r="B411" t="s">
        <v>277</v>
      </c>
      <c r="C411" t="s">
        <v>295</v>
      </c>
      <c r="D411">
        <v>118778</v>
      </c>
      <c r="E411" t="s">
        <v>296</v>
      </c>
      <c r="F411">
        <v>93.991799999999998</v>
      </c>
      <c r="G411" s="6">
        <v>44592</v>
      </c>
    </row>
    <row r="412" spans="1:7">
      <c r="A412" t="s">
        <v>340</v>
      </c>
      <c r="B412" t="s">
        <v>271</v>
      </c>
      <c r="C412" t="s">
        <v>272</v>
      </c>
      <c r="D412">
        <v>119574</v>
      </c>
      <c r="E412" t="s">
        <v>273</v>
      </c>
      <c r="F412">
        <v>28.360099999999999</v>
      </c>
      <c r="G412" s="6">
        <v>44592</v>
      </c>
    </row>
    <row r="413" spans="1:7">
      <c r="A413" t="s">
        <v>340</v>
      </c>
      <c r="B413" t="s">
        <v>271</v>
      </c>
      <c r="C413" t="s">
        <v>274</v>
      </c>
      <c r="D413">
        <v>119800</v>
      </c>
      <c r="E413" t="s">
        <v>275</v>
      </c>
      <c r="F413">
        <v>3313.2829000000002</v>
      </c>
      <c r="G413" s="6">
        <v>44592</v>
      </c>
    </row>
    <row r="414" spans="1:7">
      <c r="A414" t="s">
        <v>341</v>
      </c>
      <c r="B414" t="s">
        <v>253</v>
      </c>
      <c r="C414" t="s">
        <v>254</v>
      </c>
      <c r="D414">
        <v>119568</v>
      </c>
      <c r="E414" t="s">
        <v>255</v>
      </c>
      <c r="F414">
        <v>341.99650000000003</v>
      </c>
      <c r="G414" s="6">
        <v>44620</v>
      </c>
    </row>
    <row r="415" spans="1:7">
      <c r="A415" t="s">
        <v>341</v>
      </c>
      <c r="B415" t="s">
        <v>256</v>
      </c>
      <c r="C415" t="s">
        <v>257</v>
      </c>
      <c r="D415">
        <v>118474</v>
      </c>
      <c r="E415" t="s">
        <v>258</v>
      </c>
      <c r="F415">
        <v>27.872800000000002</v>
      </c>
      <c r="G415" s="6">
        <v>44620</v>
      </c>
    </row>
    <row r="416" spans="1:7">
      <c r="A416" t="s">
        <v>341</v>
      </c>
      <c r="B416" t="s">
        <v>256</v>
      </c>
      <c r="C416" t="s">
        <v>259</v>
      </c>
      <c r="D416">
        <v>118364</v>
      </c>
      <c r="E416" t="s">
        <v>260</v>
      </c>
      <c r="F416">
        <v>2562.8507</v>
      </c>
      <c r="G416" s="6">
        <v>44620</v>
      </c>
    </row>
    <row r="417" spans="1:7">
      <c r="A417" t="s">
        <v>341</v>
      </c>
      <c r="B417" t="s">
        <v>261</v>
      </c>
      <c r="C417" t="s">
        <v>262</v>
      </c>
      <c r="D417">
        <v>119125</v>
      </c>
      <c r="E417" t="s">
        <v>263</v>
      </c>
      <c r="F417">
        <v>3033.2087999999999</v>
      </c>
      <c r="G417" s="6">
        <v>44620</v>
      </c>
    </row>
    <row r="418" spans="1:7">
      <c r="A418" t="s">
        <v>341</v>
      </c>
      <c r="B418" t="s">
        <v>264</v>
      </c>
      <c r="C418" t="s">
        <v>282</v>
      </c>
      <c r="D418">
        <v>118968</v>
      </c>
      <c r="E418" t="s">
        <v>283</v>
      </c>
      <c r="F418">
        <v>293.46699999999998</v>
      </c>
      <c r="G418" s="6">
        <v>44620</v>
      </c>
    </row>
    <row r="419" spans="1:7">
      <c r="A419" t="s">
        <v>341</v>
      </c>
      <c r="B419" t="s">
        <v>264</v>
      </c>
      <c r="C419" t="s">
        <v>265</v>
      </c>
      <c r="D419">
        <v>119091</v>
      </c>
      <c r="E419" t="s">
        <v>266</v>
      </c>
      <c r="F419">
        <v>4171.2311</v>
      </c>
      <c r="G419" s="6">
        <v>44620</v>
      </c>
    </row>
    <row r="420" spans="1:7">
      <c r="A420" t="s">
        <v>341</v>
      </c>
      <c r="B420" t="s">
        <v>264</v>
      </c>
      <c r="C420" t="s">
        <v>265</v>
      </c>
      <c r="D420">
        <v>100868</v>
      </c>
      <c r="E420" t="s">
        <v>267</v>
      </c>
      <c r="F420">
        <v>4138.7446</v>
      </c>
      <c r="G420" s="6">
        <v>44620</v>
      </c>
    </row>
    <row r="421" spans="1:7">
      <c r="A421" t="s">
        <v>341</v>
      </c>
      <c r="B421" t="s">
        <v>264</v>
      </c>
      <c r="C421" t="s">
        <v>284</v>
      </c>
      <c r="D421">
        <v>130503</v>
      </c>
      <c r="E421" t="s">
        <v>285</v>
      </c>
      <c r="F421">
        <v>76.301000000000002</v>
      </c>
      <c r="G421" s="6">
        <v>44620</v>
      </c>
    </row>
    <row r="422" spans="1:7">
      <c r="A422" t="s">
        <v>341</v>
      </c>
      <c r="B422" t="s">
        <v>276</v>
      </c>
      <c r="C422" t="s">
        <v>286</v>
      </c>
      <c r="D422">
        <v>120364</v>
      </c>
      <c r="E422" t="s">
        <v>287</v>
      </c>
      <c r="F422">
        <v>29.261900000000001</v>
      </c>
      <c r="G422" s="6">
        <v>44620</v>
      </c>
    </row>
    <row r="423" spans="1:7">
      <c r="A423" t="s">
        <v>341</v>
      </c>
      <c r="B423" t="s">
        <v>276</v>
      </c>
      <c r="C423" t="s">
        <v>288</v>
      </c>
      <c r="D423">
        <v>120743</v>
      </c>
      <c r="E423" t="s">
        <v>289</v>
      </c>
      <c r="F423">
        <v>77.665400000000005</v>
      </c>
      <c r="G423" s="6">
        <v>44620</v>
      </c>
    </row>
    <row r="424" spans="1:7">
      <c r="A424" t="s">
        <v>341</v>
      </c>
      <c r="B424" t="s">
        <v>268</v>
      </c>
      <c r="C424" t="s">
        <v>290</v>
      </c>
      <c r="D424">
        <v>106193</v>
      </c>
      <c r="E424" t="s">
        <v>290</v>
      </c>
      <c r="F424">
        <v>44.1845</v>
      </c>
      <c r="G424" s="6">
        <v>44620</v>
      </c>
    </row>
    <row r="425" spans="1:7">
      <c r="A425" t="s">
        <v>341</v>
      </c>
      <c r="B425" t="s">
        <v>268</v>
      </c>
      <c r="C425" t="s">
        <v>291</v>
      </c>
      <c r="D425">
        <v>119771</v>
      </c>
      <c r="E425" t="s">
        <v>292</v>
      </c>
      <c r="F425">
        <v>31.627099999999999</v>
      </c>
      <c r="G425" s="6">
        <v>44620</v>
      </c>
    </row>
    <row r="426" spans="1:7">
      <c r="A426" t="s">
        <v>341</v>
      </c>
      <c r="B426" t="s">
        <v>268</v>
      </c>
      <c r="C426" t="s">
        <v>293</v>
      </c>
      <c r="D426">
        <v>144335</v>
      </c>
      <c r="E426" t="s">
        <v>294</v>
      </c>
      <c r="F426">
        <v>14.775</v>
      </c>
      <c r="G426" s="6">
        <v>44620</v>
      </c>
    </row>
    <row r="427" spans="1:7">
      <c r="A427" t="s">
        <v>341</v>
      </c>
      <c r="B427" t="s">
        <v>268</v>
      </c>
      <c r="C427" t="s">
        <v>269</v>
      </c>
      <c r="D427">
        <v>119766</v>
      </c>
      <c r="E427" t="s">
        <v>270</v>
      </c>
      <c r="F427">
        <v>4289.2533000000003</v>
      </c>
      <c r="G427" s="6">
        <v>44620</v>
      </c>
    </row>
    <row r="428" spans="1:7">
      <c r="A428" t="s">
        <v>341</v>
      </c>
      <c r="B428" t="s">
        <v>277</v>
      </c>
      <c r="C428" t="s">
        <v>295</v>
      </c>
      <c r="D428">
        <v>118778</v>
      </c>
      <c r="E428" t="s">
        <v>296</v>
      </c>
      <c r="F428">
        <v>87.353300000000004</v>
      </c>
      <c r="G428" s="6">
        <v>44620</v>
      </c>
    </row>
    <row r="429" spans="1:7">
      <c r="A429" t="s">
        <v>341</v>
      </c>
      <c r="B429" t="s">
        <v>271</v>
      </c>
      <c r="C429" t="s">
        <v>272</v>
      </c>
      <c r="D429">
        <v>119574</v>
      </c>
      <c r="E429" t="s">
        <v>273</v>
      </c>
      <c r="F429">
        <v>28.5045</v>
      </c>
      <c r="G429" s="6">
        <v>44620</v>
      </c>
    </row>
    <row r="430" spans="1:7">
      <c r="A430" t="s">
        <v>341</v>
      </c>
      <c r="B430" t="s">
        <v>271</v>
      </c>
      <c r="C430" t="s">
        <v>274</v>
      </c>
      <c r="D430">
        <v>119800</v>
      </c>
      <c r="E430" t="s">
        <v>275</v>
      </c>
      <c r="F430">
        <v>3322.538</v>
      </c>
      <c r="G430" s="6">
        <v>44620</v>
      </c>
    </row>
    <row r="431" spans="1:7">
      <c r="A431" t="s">
        <v>342</v>
      </c>
      <c r="B431" t="s">
        <v>253</v>
      </c>
      <c r="C431" t="s">
        <v>254</v>
      </c>
      <c r="D431">
        <v>119568</v>
      </c>
      <c r="E431" t="s">
        <v>255</v>
      </c>
      <c r="F431">
        <v>343.12520000000001</v>
      </c>
      <c r="G431" s="6">
        <v>44651</v>
      </c>
    </row>
    <row r="432" spans="1:7">
      <c r="A432" t="s">
        <v>342</v>
      </c>
      <c r="B432" t="s">
        <v>256</v>
      </c>
      <c r="C432" t="s">
        <v>257</v>
      </c>
      <c r="D432">
        <v>118474</v>
      </c>
      <c r="E432" t="s">
        <v>258</v>
      </c>
      <c r="F432">
        <v>27.9133</v>
      </c>
      <c r="G432" s="6">
        <v>44651</v>
      </c>
    </row>
    <row r="433" spans="1:7">
      <c r="A433" t="s">
        <v>342</v>
      </c>
      <c r="B433" t="s">
        <v>256</v>
      </c>
      <c r="C433" t="s">
        <v>259</v>
      </c>
      <c r="D433">
        <v>118364</v>
      </c>
      <c r="E433" t="s">
        <v>260</v>
      </c>
      <c r="F433">
        <v>2570.9434000000001</v>
      </c>
      <c r="G433" s="6">
        <v>44651</v>
      </c>
    </row>
    <row r="434" spans="1:7">
      <c r="A434" t="s">
        <v>342</v>
      </c>
      <c r="B434" t="s">
        <v>261</v>
      </c>
      <c r="C434" t="s">
        <v>262</v>
      </c>
      <c r="D434">
        <v>119125</v>
      </c>
      <c r="E434" t="s">
        <v>263</v>
      </c>
      <c r="F434">
        <v>3042.9872999999998</v>
      </c>
      <c r="G434" s="6">
        <v>44651</v>
      </c>
    </row>
    <row r="435" spans="1:7">
      <c r="A435" t="s">
        <v>342</v>
      </c>
      <c r="B435" t="s">
        <v>264</v>
      </c>
      <c r="C435" t="s">
        <v>282</v>
      </c>
      <c r="D435">
        <v>118968</v>
      </c>
      <c r="E435" t="s">
        <v>283</v>
      </c>
      <c r="F435">
        <v>302.15600000000001</v>
      </c>
      <c r="G435" s="6">
        <v>44651</v>
      </c>
    </row>
    <row r="436" spans="1:7">
      <c r="A436" t="s">
        <v>342</v>
      </c>
      <c r="B436" t="s">
        <v>264</v>
      </c>
      <c r="C436" t="s">
        <v>265</v>
      </c>
      <c r="D436">
        <v>119091</v>
      </c>
      <c r="E436" t="s">
        <v>266</v>
      </c>
      <c r="F436">
        <v>4184.7424000000001</v>
      </c>
      <c r="G436" s="6">
        <v>44651</v>
      </c>
    </row>
    <row r="437" spans="1:7">
      <c r="A437" t="s">
        <v>342</v>
      </c>
      <c r="B437" t="s">
        <v>264</v>
      </c>
      <c r="C437" t="s">
        <v>265</v>
      </c>
      <c r="D437">
        <v>100868</v>
      </c>
      <c r="E437" t="s">
        <v>267</v>
      </c>
      <c r="F437">
        <v>4151.7977000000001</v>
      </c>
      <c r="G437" s="6">
        <v>44651</v>
      </c>
    </row>
    <row r="438" spans="1:7">
      <c r="A438" t="s">
        <v>342</v>
      </c>
      <c r="B438" t="s">
        <v>264</v>
      </c>
      <c r="C438" t="s">
        <v>284</v>
      </c>
      <c r="D438">
        <v>130503</v>
      </c>
      <c r="E438" t="s">
        <v>285</v>
      </c>
      <c r="F438">
        <v>78.320999999999998</v>
      </c>
      <c r="G438" s="6">
        <v>44651</v>
      </c>
    </row>
    <row r="439" spans="1:7">
      <c r="A439" t="s">
        <v>342</v>
      </c>
      <c r="B439" t="s">
        <v>276</v>
      </c>
      <c r="C439" t="s">
        <v>286</v>
      </c>
      <c r="D439">
        <v>120364</v>
      </c>
      <c r="E439" t="s">
        <v>287</v>
      </c>
      <c r="F439">
        <v>29.290500000000002</v>
      </c>
      <c r="G439" s="6">
        <v>44651</v>
      </c>
    </row>
    <row r="440" spans="1:7">
      <c r="A440" t="s">
        <v>342</v>
      </c>
      <c r="B440" t="s">
        <v>276</v>
      </c>
      <c r="C440" t="s">
        <v>288</v>
      </c>
      <c r="D440">
        <v>120743</v>
      </c>
      <c r="E440" t="s">
        <v>289</v>
      </c>
      <c r="F440">
        <v>77.323700000000002</v>
      </c>
      <c r="G440" s="6">
        <v>44651</v>
      </c>
    </row>
    <row r="441" spans="1:7">
      <c r="A441" t="s">
        <v>342</v>
      </c>
      <c r="B441" t="s">
        <v>268</v>
      </c>
      <c r="C441" t="s">
        <v>290</v>
      </c>
      <c r="D441">
        <v>106193</v>
      </c>
      <c r="E441" t="s">
        <v>290</v>
      </c>
      <c r="F441">
        <v>45.000900000000001</v>
      </c>
      <c r="G441" s="6">
        <v>44651</v>
      </c>
    </row>
    <row r="442" spans="1:7">
      <c r="A442" t="s">
        <v>342</v>
      </c>
      <c r="B442" t="s">
        <v>268</v>
      </c>
      <c r="C442" t="s">
        <v>291</v>
      </c>
      <c r="D442">
        <v>119771</v>
      </c>
      <c r="E442" t="s">
        <v>292</v>
      </c>
      <c r="F442">
        <v>31.669</v>
      </c>
      <c r="G442" s="6">
        <v>44651</v>
      </c>
    </row>
    <row r="443" spans="1:7">
      <c r="A443" t="s">
        <v>342</v>
      </c>
      <c r="B443" t="s">
        <v>268</v>
      </c>
      <c r="C443" t="s">
        <v>293</v>
      </c>
      <c r="D443">
        <v>144335</v>
      </c>
      <c r="E443" t="s">
        <v>294</v>
      </c>
      <c r="F443">
        <v>15.042</v>
      </c>
      <c r="G443" s="6">
        <v>44651</v>
      </c>
    </row>
    <row r="444" spans="1:7">
      <c r="A444" t="s">
        <v>342</v>
      </c>
      <c r="B444" t="s">
        <v>268</v>
      </c>
      <c r="C444" t="s">
        <v>269</v>
      </c>
      <c r="D444">
        <v>119766</v>
      </c>
      <c r="E444" t="s">
        <v>270</v>
      </c>
      <c r="F444">
        <v>4303.0834000000004</v>
      </c>
      <c r="G444" s="6">
        <v>44651</v>
      </c>
    </row>
    <row r="445" spans="1:7">
      <c r="A445" t="s">
        <v>342</v>
      </c>
      <c r="B445" t="s">
        <v>277</v>
      </c>
      <c r="C445" t="s">
        <v>295</v>
      </c>
      <c r="D445">
        <v>118778</v>
      </c>
      <c r="E445" t="s">
        <v>296</v>
      </c>
      <c r="F445">
        <v>92.954499999999996</v>
      </c>
      <c r="G445" s="6">
        <v>44651</v>
      </c>
    </row>
    <row r="446" spans="1:7">
      <c r="A446" t="s">
        <v>342</v>
      </c>
      <c r="B446" t="s">
        <v>271</v>
      </c>
      <c r="C446" t="s">
        <v>272</v>
      </c>
      <c r="D446">
        <v>119574</v>
      </c>
      <c r="E446" t="s">
        <v>273</v>
      </c>
      <c r="F446">
        <v>28.529599999999999</v>
      </c>
      <c r="G446" s="6">
        <v>44651</v>
      </c>
    </row>
    <row r="447" spans="1:7">
      <c r="A447" t="s">
        <v>342</v>
      </c>
      <c r="B447" t="s">
        <v>271</v>
      </c>
      <c r="C447" t="s">
        <v>274</v>
      </c>
      <c r="D447">
        <v>119800</v>
      </c>
      <c r="E447" t="s">
        <v>275</v>
      </c>
      <c r="F447">
        <v>3333.0895999999998</v>
      </c>
      <c r="G447" s="6">
        <v>44651</v>
      </c>
    </row>
    <row r="448" spans="1:7">
      <c r="A448" t="s">
        <v>343</v>
      </c>
      <c r="B448" t="s">
        <v>253</v>
      </c>
      <c r="C448" t="s">
        <v>254</v>
      </c>
      <c r="D448">
        <v>119568</v>
      </c>
      <c r="E448" t="s">
        <v>255</v>
      </c>
      <c r="F448">
        <v>344.11169999999998</v>
      </c>
      <c r="G448" s="6">
        <v>44680</v>
      </c>
    </row>
    <row r="449" spans="1:7">
      <c r="A449" t="s">
        <v>343</v>
      </c>
      <c r="B449" t="s">
        <v>256</v>
      </c>
      <c r="C449" t="s">
        <v>257</v>
      </c>
      <c r="D449">
        <v>118474</v>
      </c>
      <c r="E449" t="s">
        <v>258</v>
      </c>
      <c r="F449">
        <v>28.019500000000001</v>
      </c>
      <c r="G449" s="6">
        <v>44680</v>
      </c>
    </row>
    <row r="450" spans="1:7">
      <c r="A450" t="s">
        <v>343</v>
      </c>
      <c r="B450" t="s">
        <v>256</v>
      </c>
      <c r="C450" t="s">
        <v>259</v>
      </c>
      <c r="D450">
        <v>118364</v>
      </c>
      <c r="E450" t="s">
        <v>260</v>
      </c>
      <c r="F450">
        <v>2578.41</v>
      </c>
      <c r="G450" s="6">
        <v>44680</v>
      </c>
    </row>
    <row r="451" spans="1:7">
      <c r="A451" t="s">
        <v>343</v>
      </c>
      <c r="B451" t="s">
        <v>261</v>
      </c>
      <c r="C451" t="s">
        <v>262</v>
      </c>
      <c r="D451">
        <v>119125</v>
      </c>
      <c r="E451" t="s">
        <v>263</v>
      </c>
      <c r="F451">
        <v>3051.6914999999999</v>
      </c>
      <c r="G451" s="6">
        <v>44680</v>
      </c>
    </row>
    <row r="452" spans="1:7">
      <c r="A452" t="s">
        <v>343</v>
      </c>
      <c r="B452" t="s">
        <v>264</v>
      </c>
      <c r="C452" t="s">
        <v>282</v>
      </c>
      <c r="D452">
        <v>118968</v>
      </c>
      <c r="E452" t="s">
        <v>283</v>
      </c>
      <c r="F452">
        <v>307.43700000000001</v>
      </c>
      <c r="G452" s="6">
        <v>44680</v>
      </c>
    </row>
    <row r="453" spans="1:7">
      <c r="A453" t="s">
        <v>343</v>
      </c>
      <c r="B453" t="s">
        <v>264</v>
      </c>
      <c r="C453" t="s">
        <v>265</v>
      </c>
      <c r="D453">
        <v>119091</v>
      </c>
      <c r="E453" t="s">
        <v>266</v>
      </c>
      <c r="F453">
        <v>4196.5744000000004</v>
      </c>
      <c r="G453" s="6">
        <v>44680</v>
      </c>
    </row>
    <row r="454" spans="1:7">
      <c r="A454" t="s">
        <v>343</v>
      </c>
      <c r="B454" t="s">
        <v>264</v>
      </c>
      <c r="C454" t="s">
        <v>265</v>
      </c>
      <c r="D454">
        <v>100868</v>
      </c>
      <c r="E454" t="s">
        <v>267</v>
      </c>
      <c r="F454">
        <v>4163.2057000000004</v>
      </c>
      <c r="G454" s="6">
        <v>44680</v>
      </c>
    </row>
    <row r="455" spans="1:7">
      <c r="A455" t="s">
        <v>343</v>
      </c>
      <c r="B455" t="s">
        <v>264</v>
      </c>
      <c r="C455" t="s">
        <v>284</v>
      </c>
      <c r="D455">
        <v>130503</v>
      </c>
      <c r="E455" t="s">
        <v>285</v>
      </c>
      <c r="F455">
        <v>79.855999999999995</v>
      </c>
      <c r="G455" s="6">
        <v>44680</v>
      </c>
    </row>
    <row r="456" spans="1:7">
      <c r="A456" t="s">
        <v>343</v>
      </c>
      <c r="B456" t="s">
        <v>276</v>
      </c>
      <c r="C456" t="s">
        <v>286</v>
      </c>
      <c r="D456">
        <v>120364</v>
      </c>
      <c r="E456" t="s">
        <v>287</v>
      </c>
      <c r="F456">
        <v>29.409300000000002</v>
      </c>
      <c r="G456" s="6">
        <v>44680</v>
      </c>
    </row>
    <row r="457" spans="1:7">
      <c r="A457" t="s">
        <v>343</v>
      </c>
      <c r="B457" t="s">
        <v>276</v>
      </c>
      <c r="C457" t="s">
        <v>288</v>
      </c>
      <c r="D457">
        <v>120743</v>
      </c>
      <c r="E457" t="s">
        <v>289</v>
      </c>
      <c r="F457">
        <v>76.505099999999999</v>
      </c>
      <c r="G457" s="6">
        <v>44680</v>
      </c>
    </row>
    <row r="458" spans="1:7">
      <c r="A458" t="s">
        <v>343</v>
      </c>
      <c r="B458" t="s">
        <v>268</v>
      </c>
      <c r="C458" t="s">
        <v>290</v>
      </c>
      <c r="D458">
        <v>106193</v>
      </c>
      <c r="E458" t="s">
        <v>290</v>
      </c>
      <c r="F458">
        <v>45.151699999999998</v>
      </c>
      <c r="G458" s="6">
        <v>44680</v>
      </c>
    </row>
    <row r="459" spans="1:7">
      <c r="A459" t="s">
        <v>343</v>
      </c>
      <c r="B459" t="s">
        <v>268</v>
      </c>
      <c r="C459" t="s">
        <v>291</v>
      </c>
      <c r="D459">
        <v>119771</v>
      </c>
      <c r="E459" t="s">
        <v>292</v>
      </c>
      <c r="F459">
        <v>31.822500000000002</v>
      </c>
      <c r="G459" s="6">
        <v>44680</v>
      </c>
    </row>
    <row r="460" spans="1:7">
      <c r="A460" t="s">
        <v>343</v>
      </c>
      <c r="B460" t="s">
        <v>268</v>
      </c>
      <c r="C460" t="s">
        <v>293</v>
      </c>
      <c r="D460">
        <v>144335</v>
      </c>
      <c r="E460" t="s">
        <v>294</v>
      </c>
      <c r="F460">
        <v>14.916</v>
      </c>
      <c r="G460" s="6">
        <v>44680</v>
      </c>
    </row>
    <row r="461" spans="1:7">
      <c r="A461" t="s">
        <v>343</v>
      </c>
      <c r="B461" t="s">
        <v>268</v>
      </c>
      <c r="C461" t="s">
        <v>269</v>
      </c>
      <c r="D461">
        <v>119766</v>
      </c>
      <c r="E461" t="s">
        <v>270</v>
      </c>
      <c r="F461">
        <v>4315.1527999999998</v>
      </c>
      <c r="G461" s="6">
        <v>44680</v>
      </c>
    </row>
    <row r="462" spans="1:7">
      <c r="A462" t="s">
        <v>343</v>
      </c>
      <c r="B462" t="s">
        <v>277</v>
      </c>
      <c r="C462" t="s">
        <v>295</v>
      </c>
      <c r="D462">
        <v>118778</v>
      </c>
      <c r="E462" t="s">
        <v>296</v>
      </c>
      <c r="F462">
        <v>94.529300000000006</v>
      </c>
      <c r="G462" s="6">
        <v>44680</v>
      </c>
    </row>
    <row r="463" spans="1:7">
      <c r="A463" t="s">
        <v>343</v>
      </c>
      <c r="B463" t="s">
        <v>271</v>
      </c>
      <c r="C463" t="s">
        <v>272</v>
      </c>
      <c r="D463">
        <v>119574</v>
      </c>
      <c r="E463" t="s">
        <v>273</v>
      </c>
      <c r="F463">
        <v>28.6694</v>
      </c>
      <c r="G463" s="6">
        <v>44680</v>
      </c>
    </row>
    <row r="464" spans="1:7">
      <c r="A464" t="s">
        <v>343</v>
      </c>
      <c r="B464" t="s">
        <v>271</v>
      </c>
      <c r="C464" t="s">
        <v>274</v>
      </c>
      <c r="D464">
        <v>119800</v>
      </c>
      <c r="E464" t="s">
        <v>275</v>
      </c>
      <c r="F464">
        <v>3342.4744000000001</v>
      </c>
      <c r="G464" s="6">
        <v>44680</v>
      </c>
    </row>
    <row r="465" spans="1:7">
      <c r="A465" t="s">
        <v>344</v>
      </c>
      <c r="B465" t="s">
        <v>253</v>
      </c>
      <c r="C465" t="s">
        <v>254</v>
      </c>
      <c r="D465">
        <v>119568</v>
      </c>
      <c r="E465" t="s">
        <v>255</v>
      </c>
      <c r="F465">
        <v>345.22039999999998</v>
      </c>
      <c r="G465" s="6">
        <v>44712</v>
      </c>
    </row>
    <row r="466" spans="1:7">
      <c r="A466" t="s">
        <v>344</v>
      </c>
      <c r="B466" t="s">
        <v>256</v>
      </c>
      <c r="C466" t="s">
        <v>257</v>
      </c>
      <c r="D466">
        <v>118474</v>
      </c>
      <c r="E466" t="s">
        <v>258</v>
      </c>
      <c r="F466">
        <v>28.122900000000001</v>
      </c>
      <c r="G466" s="6">
        <v>44712</v>
      </c>
    </row>
    <row r="467" spans="1:7">
      <c r="A467" t="s">
        <v>344</v>
      </c>
      <c r="B467" t="s">
        <v>256</v>
      </c>
      <c r="C467" t="s">
        <v>259</v>
      </c>
      <c r="D467">
        <v>118364</v>
      </c>
      <c r="E467" t="s">
        <v>260</v>
      </c>
      <c r="F467">
        <v>2587.0284000000001</v>
      </c>
      <c r="G467" s="6">
        <v>44712</v>
      </c>
    </row>
    <row r="468" spans="1:7">
      <c r="A468" t="s">
        <v>344</v>
      </c>
      <c r="B468" t="s">
        <v>261</v>
      </c>
      <c r="C468" t="s">
        <v>262</v>
      </c>
      <c r="D468">
        <v>119125</v>
      </c>
      <c r="E468" t="s">
        <v>263</v>
      </c>
      <c r="F468">
        <v>3061.7955999999999</v>
      </c>
      <c r="G468" s="6">
        <v>44712</v>
      </c>
    </row>
    <row r="469" spans="1:7">
      <c r="A469" t="s">
        <v>344</v>
      </c>
      <c r="B469" t="s">
        <v>264</v>
      </c>
      <c r="C469" t="s">
        <v>282</v>
      </c>
      <c r="D469">
        <v>118968</v>
      </c>
      <c r="E469" t="s">
        <v>283</v>
      </c>
      <c r="F469">
        <v>303.72899999999998</v>
      </c>
      <c r="G469" s="6">
        <v>44712</v>
      </c>
    </row>
    <row r="470" spans="1:7">
      <c r="A470" t="s">
        <v>344</v>
      </c>
      <c r="B470" t="s">
        <v>264</v>
      </c>
      <c r="C470" t="s">
        <v>265</v>
      </c>
      <c r="D470">
        <v>119091</v>
      </c>
      <c r="E470" t="s">
        <v>266</v>
      </c>
      <c r="F470">
        <v>4210.0613999999996</v>
      </c>
      <c r="G470" s="6">
        <v>44712</v>
      </c>
    </row>
    <row r="471" spans="1:7">
      <c r="A471" t="s">
        <v>344</v>
      </c>
      <c r="B471" t="s">
        <v>264</v>
      </c>
      <c r="C471" t="s">
        <v>265</v>
      </c>
      <c r="D471">
        <v>100868</v>
      </c>
      <c r="E471" t="s">
        <v>267</v>
      </c>
      <c r="F471">
        <v>4176.2188999999998</v>
      </c>
      <c r="G471" s="6">
        <v>44712</v>
      </c>
    </row>
    <row r="472" spans="1:7">
      <c r="A472" t="s">
        <v>344</v>
      </c>
      <c r="B472" t="s">
        <v>264</v>
      </c>
      <c r="C472" t="s">
        <v>284</v>
      </c>
      <c r="D472">
        <v>130503</v>
      </c>
      <c r="E472" t="s">
        <v>285</v>
      </c>
      <c r="F472">
        <v>74.341999999999999</v>
      </c>
      <c r="G472" s="6">
        <v>44712</v>
      </c>
    </row>
    <row r="473" spans="1:7">
      <c r="A473" t="s">
        <v>344</v>
      </c>
      <c r="B473" t="s">
        <v>276</v>
      </c>
      <c r="C473" t="s">
        <v>286</v>
      </c>
      <c r="D473">
        <v>120364</v>
      </c>
      <c r="E473" t="s">
        <v>287</v>
      </c>
      <c r="F473">
        <v>29.5153</v>
      </c>
      <c r="G473" s="6">
        <v>44712</v>
      </c>
    </row>
    <row r="474" spans="1:7">
      <c r="A474" t="s">
        <v>344</v>
      </c>
      <c r="B474" t="s">
        <v>276</v>
      </c>
      <c r="C474" t="s">
        <v>288</v>
      </c>
      <c r="D474">
        <v>120743</v>
      </c>
      <c r="E474" t="s">
        <v>289</v>
      </c>
      <c r="F474">
        <v>75.391199999999998</v>
      </c>
      <c r="G474" s="6">
        <v>44712</v>
      </c>
    </row>
    <row r="475" spans="1:7">
      <c r="A475" t="s">
        <v>344</v>
      </c>
      <c r="B475" t="s">
        <v>268</v>
      </c>
      <c r="C475" t="s">
        <v>290</v>
      </c>
      <c r="D475">
        <v>106193</v>
      </c>
      <c r="E475" t="s">
        <v>290</v>
      </c>
      <c r="F475">
        <v>44.292299999999997</v>
      </c>
      <c r="G475" s="6">
        <v>44712</v>
      </c>
    </row>
    <row r="476" spans="1:7">
      <c r="A476" t="s">
        <v>344</v>
      </c>
      <c r="B476" t="s">
        <v>268</v>
      </c>
      <c r="C476" t="s">
        <v>291</v>
      </c>
      <c r="D476">
        <v>119771</v>
      </c>
      <c r="E476" t="s">
        <v>292</v>
      </c>
      <c r="F476">
        <v>31.953700000000001</v>
      </c>
      <c r="G476" s="6">
        <v>44712</v>
      </c>
    </row>
    <row r="477" spans="1:7">
      <c r="A477" t="s">
        <v>344</v>
      </c>
      <c r="B477" t="s">
        <v>268</v>
      </c>
      <c r="C477" t="s">
        <v>293</v>
      </c>
      <c r="D477">
        <v>144335</v>
      </c>
      <c r="E477" t="s">
        <v>294</v>
      </c>
      <c r="F477">
        <v>14.821999999999999</v>
      </c>
      <c r="G477" s="6">
        <v>44712</v>
      </c>
    </row>
    <row r="478" spans="1:7">
      <c r="A478" t="s">
        <v>344</v>
      </c>
      <c r="B478" t="s">
        <v>268</v>
      </c>
      <c r="C478" t="s">
        <v>269</v>
      </c>
      <c r="D478">
        <v>119766</v>
      </c>
      <c r="E478" t="s">
        <v>270</v>
      </c>
      <c r="F478">
        <v>4329.3864999999996</v>
      </c>
      <c r="G478" s="6">
        <v>44712</v>
      </c>
    </row>
    <row r="479" spans="1:7">
      <c r="A479" t="s">
        <v>344</v>
      </c>
      <c r="B479" t="s">
        <v>277</v>
      </c>
      <c r="C479" t="s">
        <v>295</v>
      </c>
      <c r="D479">
        <v>118778</v>
      </c>
      <c r="E479" t="s">
        <v>296</v>
      </c>
      <c r="F479">
        <v>87.975300000000004</v>
      </c>
      <c r="G479" s="6">
        <v>44712</v>
      </c>
    </row>
    <row r="480" spans="1:7">
      <c r="A480" t="s">
        <v>344</v>
      </c>
      <c r="B480" t="s">
        <v>271</v>
      </c>
      <c r="C480" t="s">
        <v>272</v>
      </c>
      <c r="D480">
        <v>119574</v>
      </c>
      <c r="E480" t="s">
        <v>273</v>
      </c>
      <c r="F480">
        <v>28.7775</v>
      </c>
      <c r="G480" s="6">
        <v>44712</v>
      </c>
    </row>
    <row r="481" spans="1:7">
      <c r="A481" t="s">
        <v>344</v>
      </c>
      <c r="B481" t="s">
        <v>271</v>
      </c>
      <c r="C481" t="s">
        <v>274</v>
      </c>
      <c r="D481">
        <v>119800</v>
      </c>
      <c r="E481" t="s">
        <v>275</v>
      </c>
      <c r="F481">
        <v>3353.18</v>
      </c>
      <c r="G481" s="6">
        <v>44712</v>
      </c>
    </row>
    <row r="482" spans="1:7">
      <c r="A482" t="s">
        <v>345</v>
      </c>
      <c r="B482" t="s">
        <v>253</v>
      </c>
      <c r="C482" t="s">
        <v>254</v>
      </c>
      <c r="D482">
        <v>119568</v>
      </c>
      <c r="E482" t="s">
        <v>255</v>
      </c>
      <c r="F482">
        <v>346.59160000000003</v>
      </c>
      <c r="G482" s="6">
        <v>44742</v>
      </c>
    </row>
    <row r="483" spans="1:7">
      <c r="A483" t="s">
        <v>345</v>
      </c>
      <c r="B483" t="s">
        <v>256</v>
      </c>
      <c r="C483" t="s">
        <v>257</v>
      </c>
      <c r="D483">
        <v>118474</v>
      </c>
      <c r="E483" t="s">
        <v>258</v>
      </c>
      <c r="F483">
        <v>28.219000000000001</v>
      </c>
      <c r="G483" s="6">
        <v>44742</v>
      </c>
    </row>
    <row r="484" spans="1:7">
      <c r="A484" t="s">
        <v>345</v>
      </c>
      <c r="B484" t="s">
        <v>256</v>
      </c>
      <c r="C484" t="s">
        <v>259</v>
      </c>
      <c r="D484">
        <v>118364</v>
      </c>
      <c r="E484" t="s">
        <v>260</v>
      </c>
      <c r="F484">
        <v>2597.1412</v>
      </c>
      <c r="G484" s="6">
        <v>44742</v>
      </c>
    </row>
    <row r="485" spans="1:7">
      <c r="A485" t="s">
        <v>345</v>
      </c>
      <c r="B485" t="s">
        <v>261</v>
      </c>
      <c r="C485" t="s">
        <v>262</v>
      </c>
      <c r="D485">
        <v>119125</v>
      </c>
      <c r="E485" t="s">
        <v>263</v>
      </c>
      <c r="F485">
        <v>3073.7154999999998</v>
      </c>
      <c r="G485" s="6">
        <v>44742</v>
      </c>
    </row>
    <row r="486" spans="1:7">
      <c r="A486" t="s">
        <v>345</v>
      </c>
      <c r="B486" t="s">
        <v>264</v>
      </c>
      <c r="C486" t="s">
        <v>282</v>
      </c>
      <c r="D486">
        <v>118968</v>
      </c>
      <c r="E486" t="s">
        <v>283</v>
      </c>
      <c r="F486">
        <v>296.125</v>
      </c>
      <c r="G486" s="6">
        <v>44742</v>
      </c>
    </row>
    <row r="487" spans="1:7">
      <c r="A487" t="s">
        <v>345</v>
      </c>
      <c r="B487" t="s">
        <v>264</v>
      </c>
      <c r="C487" t="s">
        <v>265</v>
      </c>
      <c r="D487">
        <v>119091</v>
      </c>
      <c r="E487" t="s">
        <v>266</v>
      </c>
      <c r="F487">
        <v>4226.4588999999996</v>
      </c>
      <c r="G487" s="6">
        <v>44742</v>
      </c>
    </row>
    <row r="488" spans="1:7">
      <c r="A488" t="s">
        <v>345</v>
      </c>
      <c r="B488" t="s">
        <v>264</v>
      </c>
      <c r="C488" t="s">
        <v>265</v>
      </c>
      <c r="D488">
        <v>100868</v>
      </c>
      <c r="E488" t="s">
        <v>267</v>
      </c>
      <c r="F488">
        <v>4192.1400999999996</v>
      </c>
      <c r="G488" s="6">
        <v>44742</v>
      </c>
    </row>
    <row r="489" spans="1:7">
      <c r="A489" t="s">
        <v>345</v>
      </c>
      <c r="B489" t="s">
        <v>264</v>
      </c>
      <c r="C489" t="s">
        <v>284</v>
      </c>
      <c r="D489">
        <v>130503</v>
      </c>
      <c r="E489" t="s">
        <v>285</v>
      </c>
      <c r="F489">
        <v>71.543000000000006</v>
      </c>
      <c r="G489" s="6">
        <v>44742</v>
      </c>
    </row>
    <row r="490" spans="1:7">
      <c r="A490" t="s">
        <v>345</v>
      </c>
      <c r="B490" t="s">
        <v>276</v>
      </c>
      <c r="C490" t="s">
        <v>286</v>
      </c>
      <c r="D490">
        <v>120364</v>
      </c>
      <c r="E490" t="s">
        <v>287</v>
      </c>
      <c r="F490">
        <v>29.6248</v>
      </c>
      <c r="G490" s="6">
        <v>44742</v>
      </c>
    </row>
    <row r="491" spans="1:7">
      <c r="A491" t="s">
        <v>345</v>
      </c>
      <c r="B491" t="s">
        <v>276</v>
      </c>
      <c r="C491" t="s">
        <v>288</v>
      </c>
      <c r="D491">
        <v>120743</v>
      </c>
      <c r="E491" t="s">
        <v>289</v>
      </c>
      <c r="F491">
        <v>75.741100000000003</v>
      </c>
      <c r="G491" s="6">
        <v>44742</v>
      </c>
    </row>
    <row r="492" spans="1:7">
      <c r="A492" t="s">
        <v>345</v>
      </c>
      <c r="B492" t="s">
        <v>268</v>
      </c>
      <c r="C492" t="s">
        <v>290</v>
      </c>
      <c r="D492">
        <v>106193</v>
      </c>
      <c r="E492" t="s">
        <v>290</v>
      </c>
      <c r="F492">
        <v>43.967500000000001</v>
      </c>
      <c r="G492" s="6">
        <v>44742</v>
      </c>
    </row>
    <row r="493" spans="1:7">
      <c r="A493" t="s">
        <v>345</v>
      </c>
      <c r="B493" t="s">
        <v>268</v>
      </c>
      <c r="C493" t="s">
        <v>291</v>
      </c>
      <c r="D493">
        <v>119771</v>
      </c>
      <c r="E493" t="s">
        <v>292</v>
      </c>
      <c r="F493">
        <v>32.081400000000002</v>
      </c>
      <c r="G493" s="6">
        <v>44742</v>
      </c>
    </row>
    <row r="494" spans="1:7">
      <c r="A494" t="s">
        <v>345</v>
      </c>
      <c r="B494" t="s">
        <v>268</v>
      </c>
      <c r="C494" t="s">
        <v>293</v>
      </c>
      <c r="D494">
        <v>144335</v>
      </c>
      <c r="E494" t="s">
        <v>294</v>
      </c>
      <c r="F494">
        <v>14.47</v>
      </c>
      <c r="G494" s="6">
        <v>44742</v>
      </c>
    </row>
    <row r="495" spans="1:7">
      <c r="A495" t="s">
        <v>345</v>
      </c>
      <c r="B495" t="s">
        <v>268</v>
      </c>
      <c r="C495" t="s">
        <v>269</v>
      </c>
      <c r="D495">
        <v>119766</v>
      </c>
      <c r="E495" t="s">
        <v>270</v>
      </c>
      <c r="F495">
        <v>4346.2157999999999</v>
      </c>
      <c r="G495" s="6">
        <v>44742</v>
      </c>
    </row>
    <row r="496" spans="1:7">
      <c r="A496" t="s">
        <v>345</v>
      </c>
      <c r="B496" t="s">
        <v>277</v>
      </c>
      <c r="C496" t="s">
        <v>295</v>
      </c>
      <c r="D496">
        <v>118778</v>
      </c>
      <c r="E496" t="s">
        <v>296</v>
      </c>
      <c r="F496">
        <v>85.266499999999994</v>
      </c>
      <c r="G496" s="6">
        <v>44742</v>
      </c>
    </row>
    <row r="497" spans="1:7">
      <c r="A497" t="s">
        <v>345</v>
      </c>
      <c r="B497" t="s">
        <v>271</v>
      </c>
      <c r="C497" t="s">
        <v>272</v>
      </c>
      <c r="D497">
        <v>119574</v>
      </c>
      <c r="E497" t="s">
        <v>273</v>
      </c>
      <c r="F497">
        <v>28.8932</v>
      </c>
      <c r="G497" s="6">
        <v>44742</v>
      </c>
    </row>
    <row r="498" spans="1:7">
      <c r="A498" t="s">
        <v>345</v>
      </c>
      <c r="B498" t="s">
        <v>271</v>
      </c>
      <c r="C498" t="s">
        <v>274</v>
      </c>
      <c r="D498">
        <v>119800</v>
      </c>
      <c r="E498" t="s">
        <v>275</v>
      </c>
      <c r="F498">
        <v>3366.1615000000002</v>
      </c>
      <c r="G498" s="6">
        <v>44742</v>
      </c>
    </row>
    <row r="499" spans="1:7">
      <c r="A499" t="s">
        <v>346</v>
      </c>
      <c r="B499" t="s">
        <v>253</v>
      </c>
      <c r="C499" t="s">
        <v>254</v>
      </c>
      <c r="D499">
        <v>119568</v>
      </c>
      <c r="E499" t="s">
        <v>255</v>
      </c>
      <c r="F499">
        <v>347.84339999999997</v>
      </c>
      <c r="G499" s="6">
        <v>44771</v>
      </c>
    </row>
    <row r="500" spans="1:7">
      <c r="A500" t="s">
        <v>346</v>
      </c>
      <c r="B500" t="s">
        <v>256</v>
      </c>
      <c r="C500" t="s">
        <v>257</v>
      </c>
      <c r="D500">
        <v>118474</v>
      </c>
      <c r="E500" t="s">
        <v>258</v>
      </c>
      <c r="F500">
        <v>28.225999999999999</v>
      </c>
      <c r="G500" s="6">
        <v>44771</v>
      </c>
    </row>
    <row r="501" spans="1:7">
      <c r="A501" t="s">
        <v>346</v>
      </c>
      <c r="B501" t="s">
        <v>256</v>
      </c>
      <c r="C501" t="s">
        <v>259</v>
      </c>
      <c r="D501">
        <v>118364</v>
      </c>
      <c r="E501" t="s">
        <v>260</v>
      </c>
      <c r="F501">
        <v>2606.4699999999998</v>
      </c>
      <c r="G501" s="6">
        <v>44771</v>
      </c>
    </row>
    <row r="502" spans="1:7">
      <c r="A502" t="s">
        <v>346</v>
      </c>
      <c r="B502" t="s">
        <v>261</v>
      </c>
      <c r="C502" t="s">
        <v>262</v>
      </c>
      <c r="D502">
        <v>119125</v>
      </c>
      <c r="E502" t="s">
        <v>263</v>
      </c>
      <c r="F502">
        <v>3085.1194999999998</v>
      </c>
      <c r="G502" s="6">
        <v>44771</v>
      </c>
    </row>
    <row r="503" spans="1:7">
      <c r="A503" t="s">
        <v>346</v>
      </c>
      <c r="B503" t="s">
        <v>264</v>
      </c>
      <c r="C503" t="s">
        <v>282</v>
      </c>
      <c r="D503">
        <v>118968</v>
      </c>
      <c r="E503" t="s">
        <v>283</v>
      </c>
      <c r="F503">
        <v>316.375</v>
      </c>
      <c r="G503" s="6">
        <v>44771</v>
      </c>
    </row>
    <row r="504" spans="1:7">
      <c r="A504" t="s">
        <v>346</v>
      </c>
      <c r="B504" t="s">
        <v>264</v>
      </c>
      <c r="C504" t="s">
        <v>265</v>
      </c>
      <c r="D504">
        <v>119091</v>
      </c>
      <c r="E504" t="s">
        <v>266</v>
      </c>
      <c r="F504">
        <v>4241.3535000000002</v>
      </c>
      <c r="G504" s="6">
        <v>44771</v>
      </c>
    </row>
    <row r="505" spans="1:7">
      <c r="A505" t="s">
        <v>346</v>
      </c>
      <c r="B505" t="s">
        <v>264</v>
      </c>
      <c r="C505" t="s">
        <v>265</v>
      </c>
      <c r="D505">
        <v>100868</v>
      </c>
      <c r="E505" t="s">
        <v>267</v>
      </c>
      <c r="F505">
        <v>4206.5779000000002</v>
      </c>
      <c r="G505" s="6">
        <v>44771</v>
      </c>
    </row>
    <row r="506" spans="1:7">
      <c r="A506" t="s">
        <v>346</v>
      </c>
      <c r="B506" t="s">
        <v>264</v>
      </c>
      <c r="C506" t="s">
        <v>284</v>
      </c>
      <c r="D506">
        <v>130503</v>
      </c>
      <c r="E506" t="s">
        <v>285</v>
      </c>
      <c r="F506">
        <v>78.531999999999996</v>
      </c>
      <c r="G506" s="6">
        <v>44771</v>
      </c>
    </row>
    <row r="507" spans="1:7">
      <c r="A507" t="s">
        <v>346</v>
      </c>
      <c r="B507" t="s">
        <v>276</v>
      </c>
      <c r="C507" t="s">
        <v>286</v>
      </c>
      <c r="D507">
        <v>120364</v>
      </c>
      <c r="E507" t="s">
        <v>287</v>
      </c>
      <c r="F507">
        <v>29.633199999999999</v>
      </c>
      <c r="G507" s="6">
        <v>44771</v>
      </c>
    </row>
    <row r="508" spans="1:7">
      <c r="A508" t="s">
        <v>346</v>
      </c>
      <c r="B508" t="s">
        <v>276</v>
      </c>
      <c r="C508" t="s">
        <v>288</v>
      </c>
      <c r="D508">
        <v>120743</v>
      </c>
      <c r="E508" t="s">
        <v>289</v>
      </c>
      <c r="F508">
        <v>76.704300000000003</v>
      </c>
      <c r="G508" s="6">
        <v>44771</v>
      </c>
    </row>
    <row r="509" spans="1:7">
      <c r="A509" t="s">
        <v>346</v>
      </c>
      <c r="B509" t="s">
        <v>268</v>
      </c>
      <c r="C509" t="s">
        <v>290</v>
      </c>
      <c r="D509">
        <v>106193</v>
      </c>
      <c r="E509" t="s">
        <v>290</v>
      </c>
      <c r="F509">
        <v>44.435899999999997</v>
      </c>
      <c r="G509" s="6">
        <v>44771</v>
      </c>
    </row>
    <row r="510" spans="1:7">
      <c r="A510" t="s">
        <v>346</v>
      </c>
      <c r="B510" t="s">
        <v>268</v>
      </c>
      <c r="C510" t="s">
        <v>291</v>
      </c>
      <c r="D510">
        <v>119771</v>
      </c>
      <c r="E510" t="s">
        <v>292</v>
      </c>
      <c r="F510">
        <v>32.0837</v>
      </c>
      <c r="G510" s="6">
        <v>44771</v>
      </c>
    </row>
    <row r="511" spans="1:7">
      <c r="A511" t="s">
        <v>346</v>
      </c>
      <c r="B511" t="s">
        <v>268</v>
      </c>
      <c r="C511" t="s">
        <v>293</v>
      </c>
      <c r="D511">
        <v>144335</v>
      </c>
      <c r="E511" t="s">
        <v>294</v>
      </c>
      <c r="F511">
        <v>15.13</v>
      </c>
      <c r="G511" s="6">
        <v>44771</v>
      </c>
    </row>
    <row r="512" spans="1:7">
      <c r="A512" t="s">
        <v>346</v>
      </c>
      <c r="B512" t="s">
        <v>268</v>
      </c>
      <c r="C512" t="s">
        <v>269</v>
      </c>
      <c r="D512">
        <v>119766</v>
      </c>
      <c r="E512" t="s">
        <v>270</v>
      </c>
      <c r="F512">
        <v>4361.3618999999999</v>
      </c>
      <c r="G512" s="6">
        <v>44771</v>
      </c>
    </row>
    <row r="513" spans="1:7">
      <c r="A513" t="s">
        <v>346</v>
      </c>
      <c r="B513" t="s">
        <v>277</v>
      </c>
      <c r="C513" t="s">
        <v>295</v>
      </c>
      <c r="D513">
        <v>118778</v>
      </c>
      <c r="E513" t="s">
        <v>296</v>
      </c>
      <c r="F513">
        <v>93.151899999999998</v>
      </c>
      <c r="G513" s="6">
        <v>44771</v>
      </c>
    </row>
    <row r="514" spans="1:7">
      <c r="A514" t="s">
        <v>346</v>
      </c>
      <c r="B514" t="s">
        <v>271</v>
      </c>
      <c r="C514" t="s">
        <v>272</v>
      </c>
      <c r="D514">
        <v>119574</v>
      </c>
      <c r="E514" t="s">
        <v>273</v>
      </c>
      <c r="F514">
        <v>28.8933</v>
      </c>
      <c r="G514" s="6">
        <v>44771</v>
      </c>
    </row>
    <row r="515" spans="1:7">
      <c r="A515" t="s">
        <v>346</v>
      </c>
      <c r="B515" t="s">
        <v>271</v>
      </c>
      <c r="C515" t="s">
        <v>274</v>
      </c>
      <c r="D515">
        <v>119800</v>
      </c>
      <c r="E515" t="s">
        <v>275</v>
      </c>
      <c r="F515">
        <v>3378.2885999999999</v>
      </c>
      <c r="G515" s="6">
        <v>44771</v>
      </c>
    </row>
    <row r="516" spans="1:7">
      <c r="A516" t="s">
        <v>347</v>
      </c>
      <c r="B516" t="s">
        <v>253</v>
      </c>
      <c r="C516" t="s">
        <v>254</v>
      </c>
      <c r="D516">
        <v>119568</v>
      </c>
      <c r="E516" t="s">
        <v>255</v>
      </c>
      <c r="F516">
        <v>349.61649999999997</v>
      </c>
      <c r="G516" s="6">
        <v>44804</v>
      </c>
    </row>
    <row r="517" spans="1:7">
      <c r="A517" t="s">
        <v>347</v>
      </c>
      <c r="B517" t="s">
        <v>256</v>
      </c>
      <c r="C517" t="s">
        <v>259</v>
      </c>
      <c r="D517">
        <v>118364</v>
      </c>
      <c r="E517" t="s">
        <v>260</v>
      </c>
      <c r="F517">
        <v>2619.5533</v>
      </c>
      <c r="G517" s="6">
        <v>44804</v>
      </c>
    </row>
    <row r="518" spans="1:7">
      <c r="A518" t="s">
        <v>347</v>
      </c>
      <c r="B518" t="s">
        <v>261</v>
      </c>
      <c r="C518" t="s">
        <v>262</v>
      </c>
      <c r="D518">
        <v>119125</v>
      </c>
      <c r="E518" t="s">
        <v>263</v>
      </c>
      <c r="F518">
        <v>3100.4632999999999</v>
      </c>
      <c r="G518" s="6">
        <v>44804</v>
      </c>
    </row>
    <row r="519" spans="1:7">
      <c r="A519" t="s">
        <v>347</v>
      </c>
      <c r="B519" t="s">
        <v>264</v>
      </c>
      <c r="C519" t="s">
        <v>265</v>
      </c>
      <c r="D519">
        <v>119091</v>
      </c>
      <c r="E519" t="s">
        <v>266</v>
      </c>
      <c r="F519">
        <v>4262.4839000000002</v>
      </c>
      <c r="G519" s="6">
        <v>44804</v>
      </c>
    </row>
    <row r="520" spans="1:7">
      <c r="A520" t="s">
        <v>347</v>
      </c>
      <c r="B520" t="s">
        <v>264</v>
      </c>
      <c r="C520" t="s">
        <v>265</v>
      </c>
      <c r="D520">
        <v>100868</v>
      </c>
      <c r="E520" t="s">
        <v>267</v>
      </c>
      <c r="F520">
        <v>4227.1449000000002</v>
      </c>
      <c r="G520" s="6">
        <v>44804</v>
      </c>
    </row>
    <row r="521" spans="1:7">
      <c r="A521" t="s">
        <v>347</v>
      </c>
      <c r="B521" t="s">
        <v>268</v>
      </c>
      <c r="C521" t="s">
        <v>269</v>
      </c>
      <c r="D521">
        <v>119766</v>
      </c>
      <c r="E521" t="s">
        <v>270</v>
      </c>
      <c r="F521">
        <v>4383.1859000000004</v>
      </c>
      <c r="G521" s="6">
        <v>44804</v>
      </c>
    </row>
    <row r="522" spans="1:7">
      <c r="A522" t="s">
        <v>347</v>
      </c>
      <c r="B522" t="s">
        <v>271</v>
      </c>
      <c r="C522" t="s">
        <v>274</v>
      </c>
      <c r="D522">
        <v>119800</v>
      </c>
      <c r="E522" t="s">
        <v>275</v>
      </c>
      <c r="F522">
        <v>3395.0898000000002</v>
      </c>
      <c r="G522" s="6">
        <v>44804</v>
      </c>
    </row>
    <row r="523" spans="1:7">
      <c r="A523" t="s">
        <v>348</v>
      </c>
      <c r="B523" t="s">
        <v>253</v>
      </c>
      <c r="C523" t="s">
        <v>254</v>
      </c>
      <c r="D523">
        <v>119568</v>
      </c>
      <c r="E523" t="s">
        <v>255</v>
      </c>
      <c r="F523">
        <v>351.11329999999998</v>
      </c>
      <c r="G523" s="6">
        <v>44834</v>
      </c>
    </row>
    <row r="524" spans="1:7">
      <c r="A524" t="s">
        <v>348</v>
      </c>
      <c r="B524" t="s">
        <v>256</v>
      </c>
      <c r="C524" t="s">
        <v>257</v>
      </c>
      <c r="D524">
        <v>118474</v>
      </c>
      <c r="E524" t="s">
        <v>258</v>
      </c>
      <c r="F524">
        <v>28.513500000000001</v>
      </c>
      <c r="G524" s="6">
        <v>44834</v>
      </c>
    </row>
    <row r="525" spans="1:7">
      <c r="A525" t="s">
        <v>348</v>
      </c>
      <c r="B525" t="s">
        <v>256</v>
      </c>
      <c r="C525" t="s">
        <v>259</v>
      </c>
      <c r="D525">
        <v>118364</v>
      </c>
      <c r="E525" t="s">
        <v>260</v>
      </c>
      <c r="F525">
        <v>2630.6468</v>
      </c>
      <c r="G525" s="6">
        <v>44834</v>
      </c>
    </row>
    <row r="526" spans="1:7">
      <c r="A526" t="s">
        <v>348</v>
      </c>
      <c r="B526" t="s">
        <v>261</v>
      </c>
      <c r="C526" t="s">
        <v>262</v>
      </c>
      <c r="D526">
        <v>119125</v>
      </c>
      <c r="E526" t="s">
        <v>263</v>
      </c>
      <c r="F526">
        <v>3113.8640999999998</v>
      </c>
      <c r="G526" s="6">
        <v>44834</v>
      </c>
    </row>
    <row r="527" spans="1:7">
      <c r="A527" t="s">
        <v>348</v>
      </c>
      <c r="B527" t="s">
        <v>264</v>
      </c>
      <c r="C527" t="s">
        <v>282</v>
      </c>
      <c r="D527">
        <v>118968</v>
      </c>
      <c r="E527" t="s">
        <v>283</v>
      </c>
      <c r="F527">
        <v>322.226</v>
      </c>
      <c r="G527" s="6">
        <v>44834</v>
      </c>
    </row>
    <row r="528" spans="1:7">
      <c r="A528" t="s">
        <v>348</v>
      </c>
      <c r="B528" t="s">
        <v>264</v>
      </c>
      <c r="C528" t="s">
        <v>265</v>
      </c>
      <c r="D528">
        <v>119091</v>
      </c>
      <c r="E528" t="s">
        <v>266</v>
      </c>
      <c r="F528">
        <v>4280.7377999999999</v>
      </c>
      <c r="G528" s="6">
        <v>44834</v>
      </c>
    </row>
    <row r="529" spans="1:7">
      <c r="A529" t="s">
        <v>348</v>
      </c>
      <c r="B529" t="s">
        <v>264</v>
      </c>
      <c r="C529" t="s">
        <v>265</v>
      </c>
      <c r="D529">
        <v>100868</v>
      </c>
      <c r="E529" t="s">
        <v>267</v>
      </c>
      <c r="F529">
        <v>4244.8984</v>
      </c>
      <c r="G529" s="6">
        <v>44834</v>
      </c>
    </row>
    <row r="530" spans="1:7">
      <c r="A530" t="s">
        <v>348</v>
      </c>
      <c r="B530" t="s">
        <v>264</v>
      </c>
      <c r="C530" t="s">
        <v>284</v>
      </c>
      <c r="D530">
        <v>130503</v>
      </c>
      <c r="E530" t="s">
        <v>285</v>
      </c>
      <c r="F530">
        <v>84.334000000000003</v>
      </c>
      <c r="G530" s="6">
        <v>44834</v>
      </c>
    </row>
    <row r="531" spans="1:7">
      <c r="A531" t="s">
        <v>348</v>
      </c>
      <c r="B531" t="s">
        <v>276</v>
      </c>
      <c r="C531" t="s">
        <v>286</v>
      </c>
      <c r="D531">
        <v>120364</v>
      </c>
      <c r="E531" t="s">
        <v>287</v>
      </c>
      <c r="F531">
        <v>29.941500000000001</v>
      </c>
      <c r="G531" s="6">
        <v>44834</v>
      </c>
    </row>
    <row r="532" spans="1:7">
      <c r="A532" t="s">
        <v>348</v>
      </c>
      <c r="B532" t="s">
        <v>276</v>
      </c>
      <c r="C532" t="s">
        <v>288</v>
      </c>
      <c r="D532">
        <v>120743</v>
      </c>
      <c r="E532" t="s">
        <v>289</v>
      </c>
      <c r="F532">
        <v>77.605800000000002</v>
      </c>
      <c r="G532" s="6">
        <v>44834</v>
      </c>
    </row>
    <row r="533" spans="1:7">
      <c r="A533" t="s">
        <v>348</v>
      </c>
      <c r="B533" t="s">
        <v>268</v>
      </c>
      <c r="C533" t="s">
        <v>290</v>
      </c>
      <c r="D533">
        <v>106193</v>
      </c>
      <c r="E533" t="s">
        <v>290</v>
      </c>
      <c r="F533">
        <v>43.4816</v>
      </c>
      <c r="G533" s="6">
        <v>44834</v>
      </c>
    </row>
    <row r="534" spans="1:7">
      <c r="A534" t="s">
        <v>348</v>
      </c>
      <c r="B534" t="s">
        <v>268</v>
      </c>
      <c r="C534" t="s">
        <v>291</v>
      </c>
      <c r="D534">
        <v>119771</v>
      </c>
      <c r="E534" t="s">
        <v>292</v>
      </c>
      <c r="F534">
        <v>32.419199999999996</v>
      </c>
      <c r="G534" s="6">
        <v>44834</v>
      </c>
    </row>
    <row r="535" spans="1:7">
      <c r="A535" t="s">
        <v>348</v>
      </c>
      <c r="B535" t="s">
        <v>268</v>
      </c>
      <c r="C535" t="s">
        <v>293</v>
      </c>
      <c r="D535">
        <v>144335</v>
      </c>
      <c r="E535" t="s">
        <v>294</v>
      </c>
      <c r="F535">
        <v>15.345000000000001</v>
      </c>
      <c r="G535" s="6">
        <v>44834</v>
      </c>
    </row>
    <row r="536" spans="1:7">
      <c r="A536" t="s">
        <v>348</v>
      </c>
      <c r="B536" t="s">
        <v>268</v>
      </c>
      <c r="C536" t="s">
        <v>269</v>
      </c>
      <c r="D536">
        <v>119766</v>
      </c>
      <c r="E536" t="s">
        <v>270</v>
      </c>
      <c r="F536">
        <v>4401.5743000000002</v>
      </c>
      <c r="G536" s="6">
        <v>44834</v>
      </c>
    </row>
    <row r="537" spans="1:7">
      <c r="A537" t="s">
        <v>348</v>
      </c>
      <c r="B537" t="s">
        <v>277</v>
      </c>
      <c r="C537" t="s">
        <v>295</v>
      </c>
      <c r="D537">
        <v>118778</v>
      </c>
      <c r="E537" t="s">
        <v>296</v>
      </c>
      <c r="F537">
        <v>99.235600000000005</v>
      </c>
      <c r="G537" s="6">
        <v>44834</v>
      </c>
    </row>
    <row r="538" spans="1:7">
      <c r="A538" t="s">
        <v>348</v>
      </c>
      <c r="B538" t="s">
        <v>271</v>
      </c>
      <c r="C538" t="s">
        <v>272</v>
      </c>
      <c r="D538">
        <v>119574</v>
      </c>
      <c r="E538" t="s">
        <v>273</v>
      </c>
      <c r="F538">
        <v>29.1936</v>
      </c>
      <c r="G538" s="6">
        <v>44834</v>
      </c>
    </row>
    <row r="539" spans="1:7">
      <c r="A539" t="s">
        <v>348</v>
      </c>
      <c r="B539" t="s">
        <v>271</v>
      </c>
      <c r="C539" t="s">
        <v>274</v>
      </c>
      <c r="D539">
        <v>119800</v>
      </c>
      <c r="E539" t="s">
        <v>275</v>
      </c>
      <c r="F539">
        <v>3409.511</v>
      </c>
      <c r="G539" s="6">
        <v>44834</v>
      </c>
    </row>
    <row r="540" spans="1:7">
      <c r="A540" t="s">
        <v>349</v>
      </c>
      <c r="B540" t="s">
        <v>253</v>
      </c>
      <c r="C540" t="s">
        <v>254</v>
      </c>
      <c r="D540">
        <v>119568</v>
      </c>
      <c r="E540" t="s">
        <v>255</v>
      </c>
      <c r="F540">
        <v>352.89010000000002</v>
      </c>
      <c r="G540" s="6">
        <v>44865</v>
      </c>
    </row>
    <row r="541" spans="1:7">
      <c r="A541" t="s">
        <v>349</v>
      </c>
      <c r="B541" t="s">
        <v>256</v>
      </c>
      <c r="C541" t="s">
        <v>257</v>
      </c>
      <c r="D541">
        <v>118474</v>
      </c>
      <c r="E541" t="s">
        <v>258</v>
      </c>
      <c r="F541">
        <v>28.623999999999999</v>
      </c>
      <c r="G541" s="6">
        <v>44865</v>
      </c>
    </row>
    <row r="542" spans="1:7">
      <c r="A542" t="s">
        <v>349</v>
      </c>
      <c r="B542" t="s">
        <v>256</v>
      </c>
      <c r="C542" t="s">
        <v>259</v>
      </c>
      <c r="D542">
        <v>118364</v>
      </c>
      <c r="E542" t="s">
        <v>260</v>
      </c>
      <c r="F542">
        <v>2644.1583000000001</v>
      </c>
      <c r="G542" s="6">
        <v>44865</v>
      </c>
    </row>
    <row r="543" spans="1:7">
      <c r="A543" t="s">
        <v>349</v>
      </c>
      <c r="B543" t="s">
        <v>261</v>
      </c>
      <c r="C543" t="s">
        <v>262</v>
      </c>
      <c r="D543">
        <v>119125</v>
      </c>
      <c r="E543" t="s">
        <v>263</v>
      </c>
      <c r="F543">
        <v>3129.62</v>
      </c>
      <c r="G543" s="6">
        <v>44865</v>
      </c>
    </row>
    <row r="544" spans="1:7">
      <c r="A544" t="s">
        <v>349</v>
      </c>
      <c r="B544" t="s">
        <v>264</v>
      </c>
      <c r="C544" t="s">
        <v>282</v>
      </c>
      <c r="D544">
        <v>118968</v>
      </c>
      <c r="E544" t="s">
        <v>283</v>
      </c>
      <c r="F544">
        <v>338.291</v>
      </c>
      <c r="G544" s="6">
        <v>44865</v>
      </c>
    </row>
    <row r="545" spans="1:7">
      <c r="A545" t="s">
        <v>349</v>
      </c>
      <c r="B545" t="s">
        <v>264</v>
      </c>
      <c r="C545" t="s">
        <v>265</v>
      </c>
      <c r="D545">
        <v>119091</v>
      </c>
      <c r="E545" t="s">
        <v>266</v>
      </c>
      <c r="F545">
        <v>4301.9723000000004</v>
      </c>
      <c r="G545" s="6">
        <v>44865</v>
      </c>
    </row>
    <row r="546" spans="1:7">
      <c r="A546" t="s">
        <v>349</v>
      </c>
      <c r="B546" t="s">
        <v>264</v>
      </c>
      <c r="C546" t="s">
        <v>265</v>
      </c>
      <c r="D546">
        <v>100868</v>
      </c>
      <c r="E546" t="s">
        <v>267</v>
      </c>
      <c r="F546">
        <v>4265.5941000000003</v>
      </c>
      <c r="G546" s="6">
        <v>44865</v>
      </c>
    </row>
    <row r="547" spans="1:7">
      <c r="A547" t="s">
        <v>349</v>
      </c>
      <c r="B547" t="s">
        <v>264</v>
      </c>
      <c r="C547" t="s">
        <v>284</v>
      </c>
      <c r="D547">
        <v>130503</v>
      </c>
      <c r="E547" t="s">
        <v>285</v>
      </c>
      <c r="F547">
        <v>85.597999999999999</v>
      </c>
      <c r="G547" s="6">
        <v>44865</v>
      </c>
    </row>
    <row r="548" spans="1:7">
      <c r="A548" t="s">
        <v>349</v>
      </c>
      <c r="B548" t="s">
        <v>276</v>
      </c>
      <c r="C548" t="s">
        <v>286</v>
      </c>
      <c r="D548">
        <v>120364</v>
      </c>
      <c r="E548" t="s">
        <v>287</v>
      </c>
      <c r="F548">
        <v>30.057400000000001</v>
      </c>
      <c r="G548" s="6">
        <v>44865</v>
      </c>
    </row>
    <row r="549" spans="1:7">
      <c r="A549" t="s">
        <v>349</v>
      </c>
      <c r="B549" t="s">
        <v>276</v>
      </c>
      <c r="C549" t="s">
        <v>288</v>
      </c>
      <c r="D549">
        <v>120743</v>
      </c>
      <c r="E549" t="s">
        <v>289</v>
      </c>
      <c r="F549">
        <v>77.723299999999995</v>
      </c>
      <c r="G549" s="6">
        <v>44865</v>
      </c>
    </row>
    <row r="550" spans="1:7">
      <c r="A550" t="s">
        <v>349</v>
      </c>
      <c r="B550" t="s">
        <v>268</v>
      </c>
      <c r="C550" t="s">
        <v>290</v>
      </c>
      <c r="D550">
        <v>106193</v>
      </c>
      <c r="E550" t="s">
        <v>290</v>
      </c>
      <c r="F550">
        <v>43.139699999999998</v>
      </c>
      <c r="G550" s="6">
        <v>44865</v>
      </c>
    </row>
    <row r="551" spans="1:7">
      <c r="A551" t="s">
        <v>349</v>
      </c>
      <c r="B551" t="s">
        <v>268</v>
      </c>
      <c r="C551" t="s">
        <v>291</v>
      </c>
      <c r="D551">
        <v>119771</v>
      </c>
      <c r="E551" t="s">
        <v>292</v>
      </c>
      <c r="F551">
        <v>32.548000000000002</v>
      </c>
      <c r="G551" s="6">
        <v>44865</v>
      </c>
    </row>
    <row r="552" spans="1:7">
      <c r="A552" t="s">
        <v>349</v>
      </c>
      <c r="B552" t="s">
        <v>268</v>
      </c>
      <c r="C552" t="s">
        <v>293</v>
      </c>
      <c r="D552">
        <v>144335</v>
      </c>
      <c r="E552" t="s">
        <v>294</v>
      </c>
      <c r="F552">
        <v>15.657</v>
      </c>
      <c r="G552" s="6">
        <v>44865</v>
      </c>
    </row>
    <row r="553" spans="1:7">
      <c r="A553" t="s">
        <v>349</v>
      </c>
      <c r="B553" t="s">
        <v>268</v>
      </c>
      <c r="C553" t="s">
        <v>269</v>
      </c>
      <c r="D553">
        <v>119766</v>
      </c>
      <c r="E553" t="s">
        <v>270</v>
      </c>
      <c r="F553">
        <v>4423.5279</v>
      </c>
      <c r="G553" s="6">
        <v>44865</v>
      </c>
    </row>
    <row r="554" spans="1:7">
      <c r="A554" t="s">
        <v>349</v>
      </c>
      <c r="B554" t="s">
        <v>277</v>
      </c>
      <c r="C554" t="s">
        <v>295</v>
      </c>
      <c r="D554">
        <v>118778</v>
      </c>
      <c r="E554" t="s">
        <v>296</v>
      </c>
      <c r="F554">
        <v>101.09780000000001</v>
      </c>
      <c r="G554" s="6">
        <v>44865</v>
      </c>
    </row>
    <row r="555" spans="1:7">
      <c r="A555" t="s">
        <v>349</v>
      </c>
      <c r="B555" t="s">
        <v>271</v>
      </c>
      <c r="C555" t="s">
        <v>272</v>
      </c>
      <c r="D555">
        <v>119574</v>
      </c>
      <c r="E555" t="s">
        <v>273</v>
      </c>
      <c r="F555">
        <v>29.314499999999999</v>
      </c>
      <c r="G555" s="6">
        <v>44865</v>
      </c>
    </row>
    <row r="556" spans="1:7">
      <c r="A556" t="s">
        <v>349</v>
      </c>
      <c r="B556" t="s">
        <v>271</v>
      </c>
      <c r="C556" t="s">
        <v>274</v>
      </c>
      <c r="D556">
        <v>119800</v>
      </c>
      <c r="E556" t="s">
        <v>275</v>
      </c>
      <c r="F556">
        <v>3426.6480000000001</v>
      </c>
      <c r="G556" s="6">
        <v>44865</v>
      </c>
    </row>
    <row r="557" spans="1:7">
      <c r="A557" t="s">
        <v>350</v>
      </c>
      <c r="B557" t="s">
        <v>253</v>
      </c>
      <c r="C557" t="s">
        <v>254</v>
      </c>
      <c r="D557">
        <v>119568</v>
      </c>
      <c r="E557" t="s">
        <v>255</v>
      </c>
      <c r="F557">
        <v>354.82440000000003</v>
      </c>
      <c r="G557" s="6">
        <v>44895</v>
      </c>
    </row>
    <row r="558" spans="1:7">
      <c r="A558" t="s">
        <v>350</v>
      </c>
      <c r="B558" t="s">
        <v>256</v>
      </c>
      <c r="C558" t="s">
        <v>257</v>
      </c>
      <c r="D558">
        <v>118474</v>
      </c>
      <c r="E558" t="s">
        <v>258</v>
      </c>
      <c r="F558">
        <v>28.761900000000001</v>
      </c>
      <c r="G558" s="6">
        <v>44895</v>
      </c>
    </row>
    <row r="559" spans="1:7">
      <c r="A559" t="s">
        <v>350</v>
      </c>
      <c r="B559" t="s">
        <v>256</v>
      </c>
      <c r="C559" t="s">
        <v>259</v>
      </c>
      <c r="D559">
        <v>118364</v>
      </c>
      <c r="E559" t="s">
        <v>260</v>
      </c>
      <c r="F559">
        <v>2658.3346000000001</v>
      </c>
      <c r="G559" s="6">
        <v>44895</v>
      </c>
    </row>
    <row r="560" spans="1:7">
      <c r="A560" t="s">
        <v>350</v>
      </c>
      <c r="B560" t="s">
        <v>261</v>
      </c>
      <c r="C560" t="s">
        <v>262</v>
      </c>
      <c r="D560">
        <v>119125</v>
      </c>
      <c r="E560" t="s">
        <v>263</v>
      </c>
      <c r="F560">
        <v>3146.4389999999999</v>
      </c>
      <c r="G560" s="6">
        <v>44895</v>
      </c>
    </row>
    <row r="561" spans="1:7">
      <c r="A561" t="s">
        <v>350</v>
      </c>
      <c r="B561" t="s">
        <v>264</v>
      </c>
      <c r="C561" t="s">
        <v>282</v>
      </c>
      <c r="D561">
        <v>118968</v>
      </c>
      <c r="E561" t="s">
        <v>283</v>
      </c>
      <c r="F561">
        <v>349.536</v>
      </c>
      <c r="G561" s="6">
        <v>44895</v>
      </c>
    </row>
    <row r="562" spans="1:7">
      <c r="A562" t="s">
        <v>350</v>
      </c>
      <c r="B562" t="s">
        <v>264</v>
      </c>
      <c r="C562" t="s">
        <v>265</v>
      </c>
      <c r="D562">
        <v>119091</v>
      </c>
      <c r="E562" t="s">
        <v>266</v>
      </c>
      <c r="F562">
        <v>4325.2862999999998</v>
      </c>
      <c r="G562" s="6">
        <v>44895</v>
      </c>
    </row>
    <row r="563" spans="1:7">
      <c r="A563" t="s">
        <v>350</v>
      </c>
      <c r="B563" t="s">
        <v>264</v>
      </c>
      <c r="C563" t="s">
        <v>265</v>
      </c>
      <c r="D563">
        <v>100868</v>
      </c>
      <c r="E563" t="s">
        <v>267</v>
      </c>
      <c r="F563">
        <v>4288.3576000000003</v>
      </c>
      <c r="G563" s="6">
        <v>44895</v>
      </c>
    </row>
    <row r="564" spans="1:7">
      <c r="A564" t="s">
        <v>350</v>
      </c>
      <c r="B564" t="s">
        <v>264</v>
      </c>
      <c r="C564" t="s">
        <v>284</v>
      </c>
      <c r="D564">
        <v>130503</v>
      </c>
      <c r="E564" t="s">
        <v>285</v>
      </c>
      <c r="F564">
        <v>88.986999999999995</v>
      </c>
      <c r="G564" s="6">
        <v>44895</v>
      </c>
    </row>
    <row r="565" spans="1:7">
      <c r="A565" t="s">
        <v>350</v>
      </c>
      <c r="B565" t="s">
        <v>276</v>
      </c>
      <c r="C565" t="s">
        <v>286</v>
      </c>
      <c r="D565">
        <v>120364</v>
      </c>
      <c r="E565" t="s">
        <v>287</v>
      </c>
      <c r="F565">
        <v>30.194199999999999</v>
      </c>
      <c r="G565" s="6">
        <v>44895</v>
      </c>
    </row>
    <row r="566" spans="1:7">
      <c r="A566" t="s">
        <v>350</v>
      </c>
      <c r="B566" t="s">
        <v>276</v>
      </c>
      <c r="C566" t="s">
        <v>288</v>
      </c>
      <c r="D566">
        <v>120743</v>
      </c>
      <c r="E566" t="s">
        <v>289</v>
      </c>
      <c r="F566">
        <v>78.948899999999995</v>
      </c>
      <c r="G566" s="6">
        <v>44895</v>
      </c>
    </row>
    <row r="567" spans="1:7">
      <c r="A567" t="s">
        <v>350</v>
      </c>
      <c r="B567" t="s">
        <v>268</v>
      </c>
      <c r="C567" t="s">
        <v>290</v>
      </c>
      <c r="D567">
        <v>106193</v>
      </c>
      <c r="E567" t="s">
        <v>290</v>
      </c>
      <c r="F567">
        <v>45.749099999999999</v>
      </c>
      <c r="G567" s="6">
        <v>44895</v>
      </c>
    </row>
    <row r="568" spans="1:7">
      <c r="A568" t="s">
        <v>350</v>
      </c>
      <c r="B568" t="s">
        <v>268</v>
      </c>
      <c r="C568" t="s">
        <v>291</v>
      </c>
      <c r="D568">
        <v>119771</v>
      </c>
      <c r="E568" t="s">
        <v>292</v>
      </c>
      <c r="F568">
        <v>32.692700000000002</v>
      </c>
      <c r="G568" s="6">
        <v>44895</v>
      </c>
    </row>
    <row r="569" spans="1:7">
      <c r="A569" t="s">
        <v>350</v>
      </c>
      <c r="B569" t="s">
        <v>268</v>
      </c>
      <c r="C569" t="s">
        <v>293</v>
      </c>
      <c r="D569">
        <v>144335</v>
      </c>
      <c r="E569" t="s">
        <v>294</v>
      </c>
      <c r="F569">
        <v>15.941000000000001</v>
      </c>
      <c r="G569" s="6">
        <v>44895</v>
      </c>
    </row>
    <row r="570" spans="1:7">
      <c r="A570" t="s">
        <v>350</v>
      </c>
      <c r="B570" t="s">
        <v>268</v>
      </c>
      <c r="C570" t="s">
        <v>269</v>
      </c>
      <c r="D570">
        <v>119766</v>
      </c>
      <c r="E570" t="s">
        <v>270</v>
      </c>
      <c r="F570">
        <v>4447.4580999999998</v>
      </c>
      <c r="G570" s="6">
        <v>44895</v>
      </c>
    </row>
    <row r="571" spans="1:7">
      <c r="A571" t="s">
        <v>350</v>
      </c>
      <c r="B571" t="s">
        <v>277</v>
      </c>
      <c r="C571" t="s">
        <v>295</v>
      </c>
      <c r="D571">
        <v>118778</v>
      </c>
      <c r="E571" t="s">
        <v>296</v>
      </c>
      <c r="F571">
        <v>103.9303</v>
      </c>
      <c r="G571" s="6">
        <v>44895</v>
      </c>
    </row>
    <row r="572" spans="1:7">
      <c r="A572" t="s">
        <v>350</v>
      </c>
      <c r="B572" t="s">
        <v>271</v>
      </c>
      <c r="C572" t="s">
        <v>272</v>
      </c>
      <c r="D572">
        <v>119574</v>
      </c>
      <c r="E572" t="s">
        <v>273</v>
      </c>
      <c r="F572">
        <v>29.451000000000001</v>
      </c>
      <c r="G572" s="6">
        <v>44895</v>
      </c>
    </row>
    <row r="573" spans="1:7">
      <c r="A573" t="s">
        <v>350</v>
      </c>
      <c r="B573" t="s">
        <v>271</v>
      </c>
      <c r="C573" t="s">
        <v>274</v>
      </c>
      <c r="D573">
        <v>119800</v>
      </c>
      <c r="E573" t="s">
        <v>275</v>
      </c>
      <c r="F573">
        <v>3445.0850999999998</v>
      </c>
      <c r="G573" s="6">
        <v>44895</v>
      </c>
    </row>
    <row r="574" spans="1:7">
      <c r="A574" t="s">
        <v>351</v>
      </c>
      <c r="B574" t="s">
        <v>253</v>
      </c>
      <c r="C574" t="s">
        <v>254</v>
      </c>
      <c r="D574">
        <v>119568</v>
      </c>
      <c r="E574" t="s">
        <v>255</v>
      </c>
      <c r="F574">
        <v>356.80020000000002</v>
      </c>
      <c r="G574" s="6">
        <v>44925</v>
      </c>
    </row>
    <row r="575" spans="1:7">
      <c r="A575" t="s">
        <v>351</v>
      </c>
      <c r="B575" t="s">
        <v>256</v>
      </c>
      <c r="C575" t="s">
        <v>257</v>
      </c>
      <c r="D575">
        <v>118474</v>
      </c>
      <c r="E575" t="s">
        <v>258</v>
      </c>
      <c r="F575">
        <v>28.9648</v>
      </c>
      <c r="G575" s="6">
        <v>44925</v>
      </c>
    </row>
    <row r="576" spans="1:7">
      <c r="A576" t="s">
        <v>351</v>
      </c>
      <c r="B576" t="s">
        <v>256</v>
      </c>
      <c r="C576" t="s">
        <v>259</v>
      </c>
      <c r="D576">
        <v>118364</v>
      </c>
      <c r="E576" t="s">
        <v>260</v>
      </c>
      <c r="F576">
        <v>2672.8494999999998</v>
      </c>
      <c r="G576" s="6">
        <v>44925</v>
      </c>
    </row>
    <row r="577" spans="1:7">
      <c r="A577" t="s">
        <v>351</v>
      </c>
      <c r="B577" t="s">
        <v>261</v>
      </c>
      <c r="C577" t="s">
        <v>262</v>
      </c>
      <c r="D577">
        <v>119125</v>
      </c>
      <c r="E577" t="s">
        <v>263</v>
      </c>
      <c r="F577">
        <v>3163.6891999999998</v>
      </c>
      <c r="G577" s="6">
        <v>44925</v>
      </c>
    </row>
    <row r="578" spans="1:7">
      <c r="A578" t="s">
        <v>351</v>
      </c>
      <c r="B578" t="s">
        <v>264</v>
      </c>
      <c r="C578" t="s">
        <v>282</v>
      </c>
      <c r="D578">
        <v>118968</v>
      </c>
      <c r="E578" t="s">
        <v>283</v>
      </c>
      <c r="F578">
        <v>346.334</v>
      </c>
      <c r="G578" s="6">
        <v>44925</v>
      </c>
    </row>
    <row r="579" spans="1:7">
      <c r="A579" t="s">
        <v>351</v>
      </c>
      <c r="B579" t="s">
        <v>264</v>
      </c>
      <c r="C579" t="s">
        <v>265</v>
      </c>
      <c r="D579">
        <v>119091</v>
      </c>
      <c r="E579" t="s">
        <v>266</v>
      </c>
      <c r="F579">
        <v>4349.2033000000001</v>
      </c>
      <c r="G579" s="6">
        <v>44925</v>
      </c>
    </row>
    <row r="580" spans="1:7">
      <c r="A580" t="s">
        <v>351</v>
      </c>
      <c r="B580" t="s">
        <v>264</v>
      </c>
      <c r="C580" t="s">
        <v>265</v>
      </c>
      <c r="D580">
        <v>100868</v>
      </c>
      <c r="E580" t="s">
        <v>267</v>
      </c>
      <c r="F580">
        <v>4311.7156999999997</v>
      </c>
      <c r="G580" s="6">
        <v>44925</v>
      </c>
    </row>
    <row r="581" spans="1:7">
      <c r="A581" t="s">
        <v>351</v>
      </c>
      <c r="B581" t="s">
        <v>264</v>
      </c>
      <c r="C581" t="s">
        <v>284</v>
      </c>
      <c r="D581">
        <v>130503</v>
      </c>
      <c r="E581" t="s">
        <v>285</v>
      </c>
      <c r="F581">
        <v>88.659000000000006</v>
      </c>
      <c r="G581" s="6">
        <v>44925</v>
      </c>
    </row>
    <row r="582" spans="1:7">
      <c r="A582" t="s">
        <v>351</v>
      </c>
      <c r="B582" t="s">
        <v>276</v>
      </c>
      <c r="C582" t="s">
        <v>286</v>
      </c>
      <c r="D582">
        <v>120364</v>
      </c>
      <c r="E582" t="s">
        <v>287</v>
      </c>
      <c r="F582">
        <v>30.402200000000001</v>
      </c>
      <c r="G582" s="6">
        <v>44925</v>
      </c>
    </row>
    <row r="583" spans="1:7">
      <c r="A583" t="s">
        <v>351</v>
      </c>
      <c r="B583" t="s">
        <v>276</v>
      </c>
      <c r="C583" t="s">
        <v>288</v>
      </c>
      <c r="D583">
        <v>120743</v>
      </c>
      <c r="E583" t="s">
        <v>289</v>
      </c>
      <c r="F583">
        <v>79.065100000000001</v>
      </c>
      <c r="G583" s="6">
        <v>44925</v>
      </c>
    </row>
    <row r="584" spans="1:7">
      <c r="A584" t="s">
        <v>351</v>
      </c>
      <c r="B584" t="s">
        <v>268</v>
      </c>
      <c r="C584" t="s">
        <v>290</v>
      </c>
      <c r="D584">
        <v>106193</v>
      </c>
      <c r="E584" t="s">
        <v>290</v>
      </c>
      <c r="F584">
        <v>47.665900000000001</v>
      </c>
      <c r="G584" s="6">
        <v>44925</v>
      </c>
    </row>
    <row r="585" spans="1:7">
      <c r="A585" t="s">
        <v>351</v>
      </c>
      <c r="B585" t="s">
        <v>268</v>
      </c>
      <c r="C585" t="s">
        <v>291</v>
      </c>
      <c r="D585">
        <v>119771</v>
      </c>
      <c r="E585" t="s">
        <v>292</v>
      </c>
      <c r="F585">
        <v>32.936999999999998</v>
      </c>
      <c r="G585" s="6">
        <v>44925</v>
      </c>
    </row>
    <row r="586" spans="1:7">
      <c r="A586" t="s">
        <v>351</v>
      </c>
      <c r="B586" t="s">
        <v>268</v>
      </c>
      <c r="C586" t="s">
        <v>293</v>
      </c>
      <c r="D586">
        <v>144335</v>
      </c>
      <c r="E586" t="s">
        <v>294</v>
      </c>
      <c r="F586">
        <v>15.772</v>
      </c>
      <c r="G586" s="6">
        <v>44925</v>
      </c>
    </row>
    <row r="587" spans="1:7">
      <c r="A587" t="s">
        <v>351</v>
      </c>
      <c r="B587" t="s">
        <v>268</v>
      </c>
      <c r="C587" t="s">
        <v>269</v>
      </c>
      <c r="D587">
        <v>119766</v>
      </c>
      <c r="E587" t="s">
        <v>270</v>
      </c>
      <c r="F587">
        <v>4472.0906000000004</v>
      </c>
      <c r="G587" s="6">
        <v>44925</v>
      </c>
    </row>
    <row r="588" spans="1:7">
      <c r="A588" t="s">
        <v>351</v>
      </c>
      <c r="B588" t="s">
        <v>277</v>
      </c>
      <c r="C588" t="s">
        <v>295</v>
      </c>
      <c r="D588">
        <v>118778</v>
      </c>
      <c r="E588" t="s">
        <v>296</v>
      </c>
      <c r="F588">
        <v>102.12309999999999</v>
      </c>
      <c r="G588" s="6">
        <v>44925</v>
      </c>
    </row>
    <row r="589" spans="1:7">
      <c r="A589" t="s">
        <v>351</v>
      </c>
      <c r="B589" t="s">
        <v>271</v>
      </c>
      <c r="C589" t="s">
        <v>272</v>
      </c>
      <c r="D589">
        <v>119574</v>
      </c>
      <c r="E589" t="s">
        <v>273</v>
      </c>
      <c r="F589">
        <v>29.673400000000001</v>
      </c>
      <c r="G589" s="6">
        <v>44925</v>
      </c>
    </row>
    <row r="590" spans="1:7">
      <c r="A590" t="s">
        <v>351</v>
      </c>
      <c r="B590" t="s">
        <v>271</v>
      </c>
      <c r="C590" t="s">
        <v>274</v>
      </c>
      <c r="D590">
        <v>119800</v>
      </c>
      <c r="E590" t="s">
        <v>275</v>
      </c>
      <c r="F590">
        <v>3464.3089</v>
      </c>
      <c r="G590" s="6">
        <v>44925</v>
      </c>
    </row>
    <row r="591" spans="1:7">
      <c r="A591" t="s">
        <v>352</v>
      </c>
      <c r="B591" t="s">
        <v>253</v>
      </c>
      <c r="C591" t="s">
        <v>254</v>
      </c>
      <c r="D591">
        <v>119568</v>
      </c>
      <c r="E591" t="s">
        <v>255</v>
      </c>
      <c r="F591">
        <v>358.78280000000001</v>
      </c>
      <c r="G591" s="6">
        <v>44957</v>
      </c>
    </row>
    <row r="592" spans="1:7">
      <c r="A592" t="s">
        <v>352</v>
      </c>
      <c r="B592" t="s">
        <v>256</v>
      </c>
      <c r="C592" t="s">
        <v>257</v>
      </c>
      <c r="D592">
        <v>118474</v>
      </c>
      <c r="E592" t="s">
        <v>258</v>
      </c>
      <c r="F592">
        <v>29.0913</v>
      </c>
      <c r="G592" s="6">
        <v>44957</v>
      </c>
    </row>
    <row r="593" spans="1:7">
      <c r="A593" t="s">
        <v>352</v>
      </c>
      <c r="B593" t="s">
        <v>256</v>
      </c>
      <c r="C593" t="s">
        <v>259</v>
      </c>
      <c r="D593">
        <v>118364</v>
      </c>
      <c r="E593" t="s">
        <v>260</v>
      </c>
      <c r="F593">
        <v>2687.6570999999999</v>
      </c>
      <c r="G593" s="6">
        <v>44957</v>
      </c>
    </row>
    <row r="594" spans="1:7">
      <c r="A594" t="s">
        <v>352</v>
      </c>
      <c r="B594" t="s">
        <v>261</v>
      </c>
      <c r="C594" t="s">
        <v>262</v>
      </c>
      <c r="D594">
        <v>119125</v>
      </c>
      <c r="E594" t="s">
        <v>263</v>
      </c>
      <c r="F594">
        <v>3181.1658000000002</v>
      </c>
      <c r="G594" s="6">
        <v>44957</v>
      </c>
    </row>
    <row r="595" spans="1:7">
      <c r="A595" t="s">
        <v>352</v>
      </c>
      <c r="B595" t="s">
        <v>264</v>
      </c>
      <c r="C595" t="s">
        <v>282</v>
      </c>
      <c r="D595">
        <v>118968</v>
      </c>
      <c r="E595" t="s">
        <v>283</v>
      </c>
      <c r="F595">
        <v>344.149</v>
      </c>
      <c r="G595" s="6">
        <v>44957</v>
      </c>
    </row>
    <row r="596" spans="1:7">
      <c r="A596" t="s">
        <v>352</v>
      </c>
      <c r="B596" t="s">
        <v>264</v>
      </c>
      <c r="C596" t="s">
        <v>265</v>
      </c>
      <c r="D596">
        <v>119091</v>
      </c>
      <c r="E596" t="s">
        <v>266</v>
      </c>
      <c r="F596">
        <v>4373.2052999999996</v>
      </c>
      <c r="G596" s="6">
        <v>44957</v>
      </c>
    </row>
    <row r="597" spans="1:7">
      <c r="A597" t="s">
        <v>352</v>
      </c>
      <c r="B597" t="s">
        <v>264</v>
      </c>
      <c r="C597" t="s">
        <v>265</v>
      </c>
      <c r="D597">
        <v>100868</v>
      </c>
      <c r="E597" t="s">
        <v>267</v>
      </c>
      <c r="F597">
        <v>4335.1307999999999</v>
      </c>
      <c r="G597" s="6">
        <v>44957</v>
      </c>
    </row>
    <row r="598" spans="1:7">
      <c r="A598" t="s">
        <v>352</v>
      </c>
      <c r="B598" t="s">
        <v>264</v>
      </c>
      <c r="C598" t="s">
        <v>284</v>
      </c>
      <c r="D598">
        <v>130503</v>
      </c>
      <c r="E598" t="s">
        <v>285</v>
      </c>
      <c r="F598">
        <v>88.046000000000006</v>
      </c>
      <c r="G598" s="6">
        <v>44957</v>
      </c>
    </row>
    <row r="599" spans="1:7">
      <c r="A599" t="s">
        <v>352</v>
      </c>
      <c r="B599" t="s">
        <v>276</v>
      </c>
      <c r="C599" t="s">
        <v>286</v>
      </c>
      <c r="D599">
        <v>120364</v>
      </c>
      <c r="E599" t="s">
        <v>287</v>
      </c>
      <c r="F599">
        <v>30.531600000000001</v>
      </c>
      <c r="G599" s="6">
        <v>44957</v>
      </c>
    </row>
    <row r="600" spans="1:7">
      <c r="A600" t="s">
        <v>352</v>
      </c>
      <c r="B600" t="s">
        <v>276</v>
      </c>
      <c r="C600" t="s">
        <v>288</v>
      </c>
      <c r="D600">
        <v>120743</v>
      </c>
      <c r="E600" t="s">
        <v>289</v>
      </c>
      <c r="F600">
        <v>79.360699999999994</v>
      </c>
      <c r="G600" s="6">
        <v>44957</v>
      </c>
    </row>
    <row r="601" spans="1:7">
      <c r="A601" t="s">
        <v>352</v>
      </c>
      <c r="B601" t="s">
        <v>268</v>
      </c>
      <c r="C601" t="s">
        <v>290</v>
      </c>
      <c r="D601">
        <v>106193</v>
      </c>
      <c r="E601" t="s">
        <v>290</v>
      </c>
      <c r="F601">
        <v>49.335999999999999</v>
      </c>
      <c r="G601" s="6">
        <v>44957</v>
      </c>
    </row>
    <row r="602" spans="1:7">
      <c r="A602" t="s">
        <v>352</v>
      </c>
      <c r="B602" t="s">
        <v>268</v>
      </c>
      <c r="C602" t="s">
        <v>291</v>
      </c>
      <c r="D602">
        <v>119771</v>
      </c>
      <c r="E602" t="s">
        <v>292</v>
      </c>
      <c r="F602">
        <v>33.074599999999997</v>
      </c>
      <c r="G602" s="6">
        <v>44957</v>
      </c>
    </row>
    <row r="603" spans="1:7">
      <c r="A603" t="s">
        <v>352</v>
      </c>
      <c r="B603" t="s">
        <v>268</v>
      </c>
      <c r="C603" t="s">
        <v>293</v>
      </c>
      <c r="D603">
        <v>144335</v>
      </c>
      <c r="E603" t="s">
        <v>294</v>
      </c>
      <c r="F603">
        <v>15.798999999999999</v>
      </c>
      <c r="G603" s="6">
        <v>44957</v>
      </c>
    </row>
    <row r="604" spans="1:7">
      <c r="A604" t="s">
        <v>352</v>
      </c>
      <c r="B604" t="s">
        <v>268</v>
      </c>
      <c r="C604" t="s">
        <v>269</v>
      </c>
      <c r="D604">
        <v>119766</v>
      </c>
      <c r="E604" t="s">
        <v>270</v>
      </c>
      <c r="F604">
        <v>4496.6035000000002</v>
      </c>
      <c r="G604" s="6">
        <v>44957</v>
      </c>
    </row>
    <row r="605" spans="1:7">
      <c r="A605" t="s">
        <v>352</v>
      </c>
      <c r="B605" t="s">
        <v>277</v>
      </c>
      <c r="C605" t="s">
        <v>295</v>
      </c>
      <c r="D605">
        <v>118778</v>
      </c>
      <c r="E605" t="s">
        <v>296</v>
      </c>
      <c r="F605">
        <v>100.6416</v>
      </c>
      <c r="G605" s="6">
        <v>44957</v>
      </c>
    </row>
    <row r="606" spans="1:7">
      <c r="A606" t="s">
        <v>352</v>
      </c>
      <c r="B606" t="s">
        <v>271</v>
      </c>
      <c r="C606" t="s">
        <v>272</v>
      </c>
      <c r="D606">
        <v>119574</v>
      </c>
      <c r="E606" t="s">
        <v>273</v>
      </c>
      <c r="F606">
        <v>29.814299999999999</v>
      </c>
      <c r="G606" s="6">
        <v>44957</v>
      </c>
    </row>
    <row r="607" spans="1:7">
      <c r="A607" t="s">
        <v>352</v>
      </c>
      <c r="B607" t="s">
        <v>271</v>
      </c>
      <c r="C607" t="s">
        <v>274</v>
      </c>
      <c r="D607">
        <v>119800</v>
      </c>
      <c r="E607" t="s">
        <v>275</v>
      </c>
      <c r="F607">
        <v>3483.2482</v>
      </c>
      <c r="G607" s="6">
        <v>44957</v>
      </c>
    </row>
    <row r="608" spans="1:7">
      <c r="A608" t="s">
        <v>353</v>
      </c>
      <c r="B608" t="s">
        <v>253</v>
      </c>
      <c r="C608" t="s">
        <v>254</v>
      </c>
      <c r="D608">
        <v>119568</v>
      </c>
      <c r="E608" t="s">
        <v>255</v>
      </c>
      <c r="F608">
        <v>360.58969999999999</v>
      </c>
      <c r="G608" s="6">
        <v>44985</v>
      </c>
    </row>
    <row r="609" spans="1:7">
      <c r="A609" t="s">
        <v>353</v>
      </c>
      <c r="B609" t="s">
        <v>256</v>
      </c>
      <c r="C609" t="s">
        <v>257</v>
      </c>
      <c r="D609">
        <v>118474</v>
      </c>
      <c r="E609" t="s">
        <v>258</v>
      </c>
      <c r="F609">
        <v>29.311399999999999</v>
      </c>
      <c r="G609" s="6">
        <v>44985</v>
      </c>
    </row>
    <row r="610" spans="1:7">
      <c r="A610" t="s">
        <v>353</v>
      </c>
      <c r="B610" t="s">
        <v>256</v>
      </c>
      <c r="C610" t="s">
        <v>259</v>
      </c>
      <c r="D610">
        <v>118364</v>
      </c>
      <c r="E610" t="s">
        <v>260</v>
      </c>
      <c r="F610">
        <v>2700.6801999999998</v>
      </c>
      <c r="G610" s="6">
        <v>44985</v>
      </c>
    </row>
    <row r="611" spans="1:7">
      <c r="A611" t="s">
        <v>353</v>
      </c>
      <c r="B611" t="s">
        <v>261</v>
      </c>
      <c r="C611" t="s">
        <v>262</v>
      </c>
      <c r="D611">
        <v>119125</v>
      </c>
      <c r="E611" t="s">
        <v>263</v>
      </c>
      <c r="F611">
        <v>3196.6959999999999</v>
      </c>
      <c r="G611" s="6">
        <v>44985</v>
      </c>
    </row>
    <row r="612" spans="1:7">
      <c r="A612" t="s">
        <v>353</v>
      </c>
      <c r="B612" t="s">
        <v>264</v>
      </c>
      <c r="C612" t="s">
        <v>282</v>
      </c>
      <c r="D612">
        <v>118968</v>
      </c>
      <c r="E612" t="s">
        <v>283</v>
      </c>
      <c r="F612">
        <v>340.58800000000002</v>
      </c>
      <c r="G612" s="6">
        <v>44985</v>
      </c>
    </row>
    <row r="613" spans="1:7">
      <c r="A613" t="s">
        <v>353</v>
      </c>
      <c r="B613" t="s">
        <v>264</v>
      </c>
      <c r="C613" t="s">
        <v>265</v>
      </c>
      <c r="D613">
        <v>119091</v>
      </c>
      <c r="E613" t="s">
        <v>266</v>
      </c>
      <c r="F613">
        <v>4394.5</v>
      </c>
      <c r="G613" s="6">
        <v>44985</v>
      </c>
    </row>
    <row r="614" spans="1:7">
      <c r="A614" t="s">
        <v>353</v>
      </c>
      <c r="B614" t="s">
        <v>264</v>
      </c>
      <c r="C614" t="s">
        <v>265</v>
      </c>
      <c r="D614">
        <v>100868</v>
      </c>
      <c r="E614" t="s">
        <v>267</v>
      </c>
      <c r="F614">
        <v>4355.9065000000001</v>
      </c>
      <c r="G614" s="6">
        <v>44985</v>
      </c>
    </row>
    <row r="615" spans="1:7">
      <c r="A615" t="s">
        <v>353</v>
      </c>
      <c r="B615" t="s">
        <v>264</v>
      </c>
      <c r="C615" t="s">
        <v>284</v>
      </c>
      <c r="D615">
        <v>130503</v>
      </c>
      <c r="E615" t="s">
        <v>285</v>
      </c>
      <c r="F615">
        <v>87.629000000000005</v>
      </c>
      <c r="G615" s="6">
        <v>44985</v>
      </c>
    </row>
    <row r="616" spans="1:7">
      <c r="A616" t="s">
        <v>353</v>
      </c>
      <c r="B616" t="s">
        <v>276</v>
      </c>
      <c r="C616" t="s">
        <v>286</v>
      </c>
      <c r="D616">
        <v>120364</v>
      </c>
      <c r="E616" t="s">
        <v>287</v>
      </c>
      <c r="F616">
        <v>30.7547</v>
      </c>
      <c r="G616" s="6">
        <v>44985</v>
      </c>
    </row>
    <row r="617" spans="1:7">
      <c r="A617" t="s">
        <v>353</v>
      </c>
      <c r="B617" t="s">
        <v>276</v>
      </c>
      <c r="C617" t="s">
        <v>288</v>
      </c>
      <c r="D617">
        <v>120743</v>
      </c>
      <c r="E617" t="s">
        <v>289</v>
      </c>
      <c r="F617">
        <v>79.430000000000007</v>
      </c>
      <c r="G617" s="6">
        <v>44985</v>
      </c>
    </row>
    <row r="618" spans="1:7">
      <c r="A618" t="s">
        <v>353</v>
      </c>
      <c r="B618" t="s">
        <v>268</v>
      </c>
      <c r="C618" t="s">
        <v>290</v>
      </c>
      <c r="D618">
        <v>106193</v>
      </c>
      <c r="E618" t="s">
        <v>290</v>
      </c>
      <c r="F618">
        <v>47.722200000000001</v>
      </c>
      <c r="G618" s="6">
        <v>44985</v>
      </c>
    </row>
    <row r="619" spans="1:7">
      <c r="A619" t="s">
        <v>353</v>
      </c>
      <c r="B619" t="s">
        <v>268</v>
      </c>
      <c r="C619" t="s">
        <v>291</v>
      </c>
      <c r="D619">
        <v>119771</v>
      </c>
      <c r="E619" t="s">
        <v>292</v>
      </c>
      <c r="F619">
        <v>33.331899999999997</v>
      </c>
      <c r="G619" s="6">
        <v>44985</v>
      </c>
    </row>
    <row r="620" spans="1:7">
      <c r="A620" t="s">
        <v>353</v>
      </c>
      <c r="B620" t="s">
        <v>268</v>
      </c>
      <c r="C620" t="s">
        <v>293</v>
      </c>
      <c r="D620">
        <v>144335</v>
      </c>
      <c r="E620" t="s">
        <v>294</v>
      </c>
      <c r="F620">
        <v>15.766</v>
      </c>
      <c r="G620" s="6">
        <v>44985</v>
      </c>
    </row>
    <row r="621" spans="1:7">
      <c r="A621" t="s">
        <v>353</v>
      </c>
      <c r="B621" t="s">
        <v>268</v>
      </c>
      <c r="C621" t="s">
        <v>269</v>
      </c>
      <c r="D621">
        <v>119766</v>
      </c>
      <c r="E621" t="s">
        <v>270</v>
      </c>
      <c r="F621">
        <v>4518.4278999999997</v>
      </c>
      <c r="G621" s="6">
        <v>44985</v>
      </c>
    </row>
    <row r="622" spans="1:7">
      <c r="A622" t="s">
        <v>353</v>
      </c>
      <c r="B622" t="s">
        <v>277</v>
      </c>
      <c r="C622" t="s">
        <v>295</v>
      </c>
      <c r="D622">
        <v>118778</v>
      </c>
      <c r="E622" t="s">
        <v>296</v>
      </c>
      <c r="F622">
        <v>99.677400000000006</v>
      </c>
      <c r="G622" s="6">
        <v>44985</v>
      </c>
    </row>
    <row r="623" spans="1:7">
      <c r="A623" t="s">
        <v>353</v>
      </c>
      <c r="B623" t="s">
        <v>271</v>
      </c>
      <c r="C623" t="s">
        <v>272</v>
      </c>
      <c r="D623">
        <v>119574</v>
      </c>
      <c r="E623" t="s">
        <v>273</v>
      </c>
      <c r="F623">
        <v>30.0352</v>
      </c>
      <c r="G623" s="6">
        <v>44985</v>
      </c>
    </row>
    <row r="624" spans="1:7">
      <c r="A624" t="s">
        <v>353</v>
      </c>
      <c r="B624" t="s">
        <v>271</v>
      </c>
      <c r="C624" t="s">
        <v>274</v>
      </c>
      <c r="D624">
        <v>119800</v>
      </c>
      <c r="E624" t="s">
        <v>275</v>
      </c>
      <c r="F624">
        <v>3500.2908000000002</v>
      </c>
      <c r="G624" s="6">
        <v>44985</v>
      </c>
    </row>
    <row r="625" spans="1:7">
      <c r="A625" t="s">
        <v>354</v>
      </c>
      <c r="B625" t="s">
        <v>253</v>
      </c>
      <c r="C625" t="s">
        <v>254</v>
      </c>
      <c r="D625">
        <v>119568</v>
      </c>
      <c r="E625" t="s">
        <v>255</v>
      </c>
      <c r="F625">
        <v>363.08319999999998</v>
      </c>
      <c r="G625" s="6">
        <v>45016</v>
      </c>
    </row>
    <row r="626" spans="1:7">
      <c r="A626" t="s">
        <v>354</v>
      </c>
      <c r="B626" t="s">
        <v>256</v>
      </c>
      <c r="C626" t="s">
        <v>257</v>
      </c>
      <c r="D626">
        <v>118474</v>
      </c>
      <c r="E626" t="s">
        <v>258</v>
      </c>
      <c r="F626">
        <v>29.501200000000001</v>
      </c>
      <c r="G626" s="6">
        <v>45016</v>
      </c>
    </row>
    <row r="627" spans="1:7">
      <c r="A627" t="s">
        <v>354</v>
      </c>
      <c r="B627" t="s">
        <v>256</v>
      </c>
      <c r="C627" t="s">
        <v>259</v>
      </c>
      <c r="D627">
        <v>118364</v>
      </c>
      <c r="E627" t="s">
        <v>260</v>
      </c>
      <c r="F627">
        <v>2718.5783999999999</v>
      </c>
      <c r="G627" s="6">
        <v>45016</v>
      </c>
    </row>
    <row r="628" spans="1:7">
      <c r="A628" t="s">
        <v>354</v>
      </c>
      <c r="B628" t="s">
        <v>261</v>
      </c>
      <c r="C628" t="s">
        <v>262</v>
      </c>
      <c r="D628">
        <v>119125</v>
      </c>
      <c r="E628" t="s">
        <v>263</v>
      </c>
      <c r="F628">
        <v>3217.1907999999999</v>
      </c>
      <c r="G628" s="6">
        <v>45016</v>
      </c>
    </row>
    <row r="629" spans="1:7">
      <c r="A629" t="s">
        <v>354</v>
      </c>
      <c r="B629" t="s">
        <v>264</v>
      </c>
      <c r="C629" t="s">
        <v>282</v>
      </c>
      <c r="D629">
        <v>118968</v>
      </c>
      <c r="E629" t="s">
        <v>283</v>
      </c>
      <c r="F629">
        <v>344.59500000000003</v>
      </c>
      <c r="G629" s="6">
        <v>45016</v>
      </c>
    </row>
    <row r="630" spans="1:7">
      <c r="A630" t="s">
        <v>354</v>
      </c>
      <c r="B630" t="s">
        <v>264</v>
      </c>
      <c r="C630" t="s">
        <v>265</v>
      </c>
      <c r="D630">
        <v>119091</v>
      </c>
      <c r="E630" t="s">
        <v>266</v>
      </c>
      <c r="F630">
        <v>4423.2003999999997</v>
      </c>
      <c r="G630" s="6">
        <v>45016</v>
      </c>
    </row>
    <row r="631" spans="1:7">
      <c r="A631" t="s">
        <v>354</v>
      </c>
      <c r="B631" t="s">
        <v>264</v>
      </c>
      <c r="C631" t="s">
        <v>265</v>
      </c>
      <c r="D631">
        <v>100868</v>
      </c>
      <c r="E631" t="s">
        <v>267</v>
      </c>
      <c r="F631">
        <v>4383.9835000000003</v>
      </c>
      <c r="G631" s="6">
        <v>45016</v>
      </c>
    </row>
    <row r="632" spans="1:7">
      <c r="A632" t="s">
        <v>354</v>
      </c>
      <c r="B632" t="s">
        <v>264</v>
      </c>
      <c r="C632" t="s">
        <v>284</v>
      </c>
      <c r="D632">
        <v>130503</v>
      </c>
      <c r="E632" t="s">
        <v>285</v>
      </c>
      <c r="F632">
        <v>88.727999999999994</v>
      </c>
      <c r="G632" s="6">
        <v>45016</v>
      </c>
    </row>
    <row r="633" spans="1:7">
      <c r="A633" t="s">
        <v>354</v>
      </c>
      <c r="B633" t="s">
        <v>276</v>
      </c>
      <c r="C633" t="s">
        <v>286</v>
      </c>
      <c r="D633">
        <v>120364</v>
      </c>
      <c r="E633" t="s">
        <v>287</v>
      </c>
      <c r="F633">
        <v>30.952300000000001</v>
      </c>
      <c r="G633" s="6">
        <v>45016</v>
      </c>
    </row>
    <row r="634" spans="1:7">
      <c r="A634" t="s">
        <v>354</v>
      </c>
      <c r="B634" t="s">
        <v>276</v>
      </c>
      <c r="C634" t="s">
        <v>288</v>
      </c>
      <c r="D634">
        <v>120743</v>
      </c>
      <c r="E634" t="s">
        <v>289</v>
      </c>
      <c r="F634">
        <v>80.4679</v>
      </c>
      <c r="G634" s="6">
        <v>45016</v>
      </c>
    </row>
    <row r="635" spans="1:7">
      <c r="A635" t="s">
        <v>354</v>
      </c>
      <c r="B635" t="s">
        <v>268</v>
      </c>
      <c r="C635" t="s">
        <v>290</v>
      </c>
      <c r="D635">
        <v>106193</v>
      </c>
      <c r="E635" t="s">
        <v>290</v>
      </c>
      <c r="F635">
        <v>51.158200000000001</v>
      </c>
      <c r="G635" s="6">
        <v>45016</v>
      </c>
    </row>
    <row r="636" spans="1:7">
      <c r="A636" t="s">
        <v>354</v>
      </c>
      <c r="B636" t="s">
        <v>268</v>
      </c>
      <c r="C636" t="s">
        <v>291</v>
      </c>
      <c r="D636">
        <v>119771</v>
      </c>
      <c r="E636" t="s">
        <v>292</v>
      </c>
      <c r="F636">
        <v>33.548299999999998</v>
      </c>
      <c r="G636" s="6">
        <v>45016</v>
      </c>
    </row>
    <row r="637" spans="1:7">
      <c r="A637" t="s">
        <v>354</v>
      </c>
      <c r="B637" t="s">
        <v>268</v>
      </c>
      <c r="C637" t="s">
        <v>293</v>
      </c>
      <c r="D637">
        <v>144335</v>
      </c>
      <c r="E637" t="s">
        <v>294</v>
      </c>
      <c r="F637">
        <v>15.824</v>
      </c>
      <c r="G637" s="6">
        <v>45016</v>
      </c>
    </row>
    <row r="638" spans="1:7">
      <c r="A638" t="s">
        <v>354</v>
      </c>
      <c r="B638" t="s">
        <v>268</v>
      </c>
      <c r="C638" t="s">
        <v>269</v>
      </c>
      <c r="D638">
        <v>119766</v>
      </c>
      <c r="E638" t="s">
        <v>270</v>
      </c>
      <c r="F638">
        <v>4548.4120000000003</v>
      </c>
      <c r="G638" s="6">
        <v>45016</v>
      </c>
    </row>
    <row r="639" spans="1:7">
      <c r="A639" t="s">
        <v>354</v>
      </c>
      <c r="B639" t="s">
        <v>277</v>
      </c>
      <c r="C639" t="s">
        <v>295</v>
      </c>
      <c r="D639">
        <v>118778</v>
      </c>
      <c r="E639" t="s">
        <v>296</v>
      </c>
      <c r="F639">
        <v>100.0587</v>
      </c>
      <c r="G639" s="6">
        <v>45016</v>
      </c>
    </row>
    <row r="640" spans="1:7">
      <c r="A640" t="s">
        <v>354</v>
      </c>
      <c r="B640" t="s">
        <v>271</v>
      </c>
      <c r="C640" t="s">
        <v>272</v>
      </c>
      <c r="D640">
        <v>119574</v>
      </c>
      <c r="E640" t="s">
        <v>273</v>
      </c>
      <c r="F640">
        <v>30.2197</v>
      </c>
      <c r="G640" s="6">
        <v>45016</v>
      </c>
    </row>
    <row r="641" spans="1:7">
      <c r="A641" t="s">
        <v>354</v>
      </c>
      <c r="B641" t="s">
        <v>271</v>
      </c>
      <c r="C641" t="s">
        <v>274</v>
      </c>
      <c r="D641">
        <v>119800</v>
      </c>
      <c r="E641" t="s">
        <v>275</v>
      </c>
      <c r="F641">
        <v>3523.3029999999999</v>
      </c>
      <c r="G641" s="6">
        <v>45016</v>
      </c>
    </row>
    <row r="642" spans="1:7">
      <c r="A642" t="s">
        <v>355</v>
      </c>
      <c r="B642" t="s">
        <v>253</v>
      </c>
      <c r="C642" t="s">
        <v>254</v>
      </c>
      <c r="D642">
        <v>119568</v>
      </c>
      <c r="E642" t="s">
        <v>255</v>
      </c>
      <c r="F642">
        <v>365.0369</v>
      </c>
      <c r="G642" s="6">
        <v>45044</v>
      </c>
    </row>
    <row r="643" spans="1:7">
      <c r="A643" t="s">
        <v>355</v>
      </c>
      <c r="B643" t="s">
        <v>256</v>
      </c>
      <c r="C643" t="s">
        <v>257</v>
      </c>
      <c r="D643">
        <v>118474</v>
      </c>
      <c r="E643" t="s">
        <v>258</v>
      </c>
      <c r="F643">
        <v>29.6999</v>
      </c>
      <c r="G643" s="6">
        <v>45044</v>
      </c>
    </row>
    <row r="644" spans="1:7">
      <c r="A644" t="s">
        <v>355</v>
      </c>
      <c r="B644" t="s">
        <v>256</v>
      </c>
      <c r="C644" t="s">
        <v>259</v>
      </c>
      <c r="D644">
        <v>118364</v>
      </c>
      <c r="E644" t="s">
        <v>260</v>
      </c>
      <c r="F644">
        <v>2733.1430999999998</v>
      </c>
      <c r="G644" s="6">
        <v>45044</v>
      </c>
    </row>
    <row r="645" spans="1:7">
      <c r="A645" t="s">
        <v>355</v>
      </c>
      <c r="B645" t="s">
        <v>261</v>
      </c>
      <c r="C645" t="s">
        <v>262</v>
      </c>
      <c r="D645">
        <v>119125</v>
      </c>
      <c r="E645" t="s">
        <v>263</v>
      </c>
      <c r="F645">
        <v>3234.2127999999998</v>
      </c>
      <c r="G645" s="6">
        <v>45044</v>
      </c>
    </row>
    <row r="646" spans="1:7">
      <c r="A646" t="s">
        <v>355</v>
      </c>
      <c r="B646" t="s">
        <v>264</v>
      </c>
      <c r="C646" t="s">
        <v>282</v>
      </c>
      <c r="D646">
        <v>118968</v>
      </c>
      <c r="E646" t="s">
        <v>283</v>
      </c>
      <c r="F646">
        <v>356.81700000000001</v>
      </c>
      <c r="G646" s="6">
        <v>45044</v>
      </c>
    </row>
    <row r="647" spans="1:7">
      <c r="A647" t="s">
        <v>355</v>
      </c>
      <c r="B647" t="s">
        <v>264</v>
      </c>
      <c r="C647" t="s">
        <v>265</v>
      </c>
      <c r="D647">
        <v>119091</v>
      </c>
      <c r="E647" t="s">
        <v>266</v>
      </c>
      <c r="F647">
        <v>4446.7947000000004</v>
      </c>
      <c r="G647" s="6">
        <v>45044</v>
      </c>
    </row>
    <row r="648" spans="1:7">
      <c r="A648" t="s">
        <v>355</v>
      </c>
      <c r="B648" t="s">
        <v>264</v>
      </c>
      <c r="C648" t="s">
        <v>265</v>
      </c>
      <c r="D648">
        <v>100868</v>
      </c>
      <c r="E648" t="s">
        <v>267</v>
      </c>
      <c r="F648">
        <v>4407.0330000000004</v>
      </c>
      <c r="G648" s="6">
        <v>45044</v>
      </c>
    </row>
    <row r="649" spans="1:7">
      <c r="A649" t="s">
        <v>355</v>
      </c>
      <c r="B649" t="s">
        <v>264</v>
      </c>
      <c r="C649" t="s">
        <v>284</v>
      </c>
      <c r="D649">
        <v>130503</v>
      </c>
      <c r="E649" t="s">
        <v>285</v>
      </c>
      <c r="F649">
        <v>92.96</v>
      </c>
      <c r="G649" s="6">
        <v>45044</v>
      </c>
    </row>
    <row r="650" spans="1:7">
      <c r="A650" t="s">
        <v>355</v>
      </c>
      <c r="B650" t="s">
        <v>276</v>
      </c>
      <c r="C650" t="s">
        <v>286</v>
      </c>
      <c r="D650">
        <v>120364</v>
      </c>
      <c r="E650" t="s">
        <v>287</v>
      </c>
      <c r="F650">
        <v>31.1496</v>
      </c>
      <c r="G650" s="6">
        <v>45044</v>
      </c>
    </row>
    <row r="651" spans="1:7">
      <c r="A651" t="s">
        <v>355</v>
      </c>
      <c r="B651" t="s">
        <v>276</v>
      </c>
      <c r="C651" t="s">
        <v>288</v>
      </c>
      <c r="D651">
        <v>120743</v>
      </c>
      <c r="E651" t="s">
        <v>289</v>
      </c>
      <c r="F651">
        <v>81.740799999999993</v>
      </c>
      <c r="G651" s="6">
        <v>45044</v>
      </c>
    </row>
    <row r="652" spans="1:7">
      <c r="A652" t="s">
        <v>355</v>
      </c>
      <c r="B652" t="s">
        <v>268</v>
      </c>
      <c r="C652" t="s">
        <v>290</v>
      </c>
      <c r="D652">
        <v>106193</v>
      </c>
      <c r="E652" t="s">
        <v>290</v>
      </c>
      <c r="F652">
        <v>51.420499999999997</v>
      </c>
      <c r="G652" s="6">
        <v>45044</v>
      </c>
    </row>
    <row r="653" spans="1:7">
      <c r="A653" t="s">
        <v>355</v>
      </c>
      <c r="B653" t="s">
        <v>268</v>
      </c>
      <c r="C653" t="s">
        <v>291</v>
      </c>
      <c r="D653">
        <v>119771</v>
      </c>
      <c r="E653" t="s">
        <v>292</v>
      </c>
      <c r="F653">
        <v>33.765300000000003</v>
      </c>
      <c r="G653" s="6">
        <v>45044</v>
      </c>
    </row>
    <row r="654" spans="1:7">
      <c r="A654" t="s">
        <v>355</v>
      </c>
      <c r="B654" t="s">
        <v>268</v>
      </c>
      <c r="C654" t="s">
        <v>293</v>
      </c>
      <c r="D654">
        <v>144335</v>
      </c>
      <c r="E654" t="s">
        <v>294</v>
      </c>
      <c r="F654">
        <v>16.178000000000001</v>
      </c>
      <c r="G654" s="6">
        <v>45044</v>
      </c>
    </row>
    <row r="655" spans="1:7">
      <c r="A655" t="s">
        <v>355</v>
      </c>
      <c r="B655" t="s">
        <v>268</v>
      </c>
      <c r="C655" t="s">
        <v>269</v>
      </c>
      <c r="D655">
        <v>119766</v>
      </c>
      <c r="E655" t="s">
        <v>270</v>
      </c>
      <c r="F655">
        <v>4572.5173999999997</v>
      </c>
      <c r="G655" s="6">
        <v>45044</v>
      </c>
    </row>
    <row r="656" spans="1:7">
      <c r="A656" t="s">
        <v>355</v>
      </c>
      <c r="B656" t="s">
        <v>277</v>
      </c>
      <c r="C656" t="s">
        <v>295</v>
      </c>
      <c r="D656">
        <v>118778</v>
      </c>
      <c r="E656" t="s">
        <v>296</v>
      </c>
      <c r="F656">
        <v>105.49290000000001</v>
      </c>
      <c r="G656" s="6">
        <v>45044</v>
      </c>
    </row>
    <row r="657" spans="1:7">
      <c r="A657" t="s">
        <v>355</v>
      </c>
      <c r="B657" t="s">
        <v>271</v>
      </c>
      <c r="C657" t="s">
        <v>272</v>
      </c>
      <c r="D657">
        <v>119574</v>
      </c>
      <c r="E657" t="s">
        <v>273</v>
      </c>
      <c r="F657">
        <v>30.416</v>
      </c>
      <c r="G657" s="6">
        <v>45044</v>
      </c>
    </row>
    <row r="658" spans="1:7">
      <c r="A658" t="s">
        <v>355</v>
      </c>
      <c r="B658" t="s">
        <v>271</v>
      </c>
      <c r="C658" t="s">
        <v>274</v>
      </c>
      <c r="D658">
        <v>119800</v>
      </c>
      <c r="E658" t="s">
        <v>275</v>
      </c>
      <c r="F658">
        <v>3541.9956000000002</v>
      </c>
      <c r="G658" s="6">
        <v>45044</v>
      </c>
    </row>
    <row r="659" spans="1:7">
      <c r="A659" t="s">
        <v>356</v>
      </c>
      <c r="B659" t="s">
        <v>253</v>
      </c>
      <c r="C659" t="s">
        <v>254</v>
      </c>
      <c r="D659">
        <v>119568</v>
      </c>
      <c r="E659" t="s">
        <v>255</v>
      </c>
      <c r="F659">
        <v>367.39830000000001</v>
      </c>
      <c r="G659" s="6">
        <v>45077</v>
      </c>
    </row>
    <row r="660" spans="1:7">
      <c r="A660" t="s">
        <v>356</v>
      </c>
      <c r="B660" t="s">
        <v>256</v>
      </c>
      <c r="C660" t="s">
        <v>257</v>
      </c>
      <c r="D660">
        <v>118474</v>
      </c>
      <c r="E660" t="s">
        <v>258</v>
      </c>
      <c r="F660">
        <v>29.8809</v>
      </c>
      <c r="G660" s="6">
        <v>45077</v>
      </c>
    </row>
    <row r="661" spans="1:7">
      <c r="A661" t="s">
        <v>356</v>
      </c>
      <c r="B661" t="s">
        <v>256</v>
      </c>
      <c r="C661" t="s">
        <v>259</v>
      </c>
      <c r="D661">
        <v>118364</v>
      </c>
      <c r="E661" t="s">
        <v>260</v>
      </c>
      <c r="F661">
        <v>2750.6541999999999</v>
      </c>
      <c r="G661" s="6">
        <v>45077</v>
      </c>
    </row>
    <row r="662" spans="1:7">
      <c r="A662" t="s">
        <v>356</v>
      </c>
      <c r="B662" t="s">
        <v>261</v>
      </c>
      <c r="C662" t="s">
        <v>262</v>
      </c>
      <c r="D662">
        <v>119125</v>
      </c>
      <c r="E662" t="s">
        <v>263</v>
      </c>
      <c r="F662">
        <v>3254.7082999999998</v>
      </c>
      <c r="G662" s="6">
        <v>45077</v>
      </c>
    </row>
    <row r="663" spans="1:7">
      <c r="A663" t="s">
        <v>356</v>
      </c>
      <c r="B663" t="s">
        <v>264</v>
      </c>
      <c r="C663" t="s">
        <v>282</v>
      </c>
      <c r="D663">
        <v>118968</v>
      </c>
      <c r="E663" t="s">
        <v>283</v>
      </c>
      <c r="F663">
        <v>362.99299999999999</v>
      </c>
      <c r="G663" s="6">
        <v>45077</v>
      </c>
    </row>
    <row r="664" spans="1:7">
      <c r="A664" t="s">
        <v>356</v>
      </c>
      <c r="B664" t="s">
        <v>264</v>
      </c>
      <c r="C664" t="s">
        <v>265</v>
      </c>
      <c r="D664">
        <v>119091</v>
      </c>
      <c r="E664" t="s">
        <v>266</v>
      </c>
      <c r="F664">
        <v>4474.9538000000002</v>
      </c>
      <c r="G664" s="6">
        <v>45077</v>
      </c>
    </row>
    <row r="665" spans="1:7">
      <c r="A665" t="s">
        <v>356</v>
      </c>
      <c r="B665" t="s">
        <v>264</v>
      </c>
      <c r="C665" t="s">
        <v>265</v>
      </c>
      <c r="D665">
        <v>100868</v>
      </c>
      <c r="E665" t="s">
        <v>267</v>
      </c>
      <c r="F665">
        <v>4434.5429000000004</v>
      </c>
      <c r="G665" s="6">
        <v>45077</v>
      </c>
    </row>
    <row r="666" spans="1:7">
      <c r="A666" t="s">
        <v>356</v>
      </c>
      <c r="B666" t="s">
        <v>264</v>
      </c>
      <c r="C666" t="s">
        <v>284</v>
      </c>
      <c r="D666">
        <v>130503</v>
      </c>
      <c r="E666" t="s">
        <v>285</v>
      </c>
      <c r="F666">
        <v>99.334999999999994</v>
      </c>
      <c r="G666" s="6">
        <v>45077</v>
      </c>
    </row>
    <row r="667" spans="1:7">
      <c r="A667" t="s">
        <v>356</v>
      </c>
      <c r="B667" t="s">
        <v>276</v>
      </c>
      <c r="C667" t="s">
        <v>286</v>
      </c>
      <c r="D667">
        <v>120364</v>
      </c>
      <c r="E667" t="s">
        <v>287</v>
      </c>
      <c r="F667">
        <v>31.3415</v>
      </c>
      <c r="G667" s="6">
        <v>45077</v>
      </c>
    </row>
    <row r="668" spans="1:7">
      <c r="A668" t="s">
        <v>356</v>
      </c>
      <c r="B668" t="s">
        <v>276</v>
      </c>
      <c r="C668" t="s">
        <v>288</v>
      </c>
      <c r="D668">
        <v>120743</v>
      </c>
      <c r="E668" t="s">
        <v>289</v>
      </c>
      <c r="F668">
        <v>82.975399999999993</v>
      </c>
      <c r="G668" s="6">
        <v>45077</v>
      </c>
    </row>
    <row r="669" spans="1:7">
      <c r="A669" t="s">
        <v>356</v>
      </c>
      <c r="B669" t="s">
        <v>268</v>
      </c>
      <c r="C669" t="s">
        <v>290</v>
      </c>
      <c r="D669">
        <v>106193</v>
      </c>
      <c r="E669" t="s">
        <v>290</v>
      </c>
      <c r="F669">
        <v>51.589700000000001</v>
      </c>
      <c r="G669" s="6">
        <v>45077</v>
      </c>
    </row>
    <row r="670" spans="1:7">
      <c r="A670" t="s">
        <v>356</v>
      </c>
      <c r="B670" t="s">
        <v>268</v>
      </c>
      <c r="C670" t="s">
        <v>291</v>
      </c>
      <c r="D670">
        <v>119771</v>
      </c>
      <c r="E670" t="s">
        <v>292</v>
      </c>
      <c r="F670">
        <v>33.975999999999999</v>
      </c>
      <c r="G670" s="6">
        <v>45077</v>
      </c>
    </row>
    <row r="671" spans="1:7">
      <c r="A671" t="s">
        <v>356</v>
      </c>
      <c r="B671" t="s">
        <v>268</v>
      </c>
      <c r="C671" t="s">
        <v>293</v>
      </c>
      <c r="D671">
        <v>144335</v>
      </c>
      <c r="E671" t="s">
        <v>294</v>
      </c>
      <c r="F671">
        <v>16.577999999999999</v>
      </c>
      <c r="G671" s="6">
        <v>45077</v>
      </c>
    </row>
    <row r="672" spans="1:7">
      <c r="A672" t="s">
        <v>356</v>
      </c>
      <c r="B672" t="s">
        <v>268</v>
      </c>
      <c r="C672" t="s">
        <v>269</v>
      </c>
      <c r="D672">
        <v>119766</v>
      </c>
      <c r="E672" t="s">
        <v>270</v>
      </c>
      <c r="F672">
        <v>4601.6903000000002</v>
      </c>
      <c r="G672" s="6">
        <v>45077</v>
      </c>
    </row>
    <row r="673" spans="1:7">
      <c r="A673" t="s">
        <v>356</v>
      </c>
      <c r="B673" t="s">
        <v>277</v>
      </c>
      <c r="C673" t="s">
        <v>295</v>
      </c>
      <c r="D673">
        <v>118778</v>
      </c>
      <c r="E673" t="s">
        <v>296</v>
      </c>
      <c r="F673">
        <v>112.6206</v>
      </c>
      <c r="G673" s="6">
        <v>45077</v>
      </c>
    </row>
    <row r="674" spans="1:7">
      <c r="A674" t="s">
        <v>356</v>
      </c>
      <c r="B674" t="s">
        <v>271</v>
      </c>
      <c r="C674" t="s">
        <v>272</v>
      </c>
      <c r="D674">
        <v>119574</v>
      </c>
      <c r="E674" t="s">
        <v>273</v>
      </c>
      <c r="F674">
        <v>30.647200000000002</v>
      </c>
      <c r="G674" s="6">
        <v>45077</v>
      </c>
    </row>
    <row r="675" spans="1:7">
      <c r="A675" t="s">
        <v>356</v>
      </c>
      <c r="B675" t="s">
        <v>271</v>
      </c>
      <c r="C675" t="s">
        <v>274</v>
      </c>
      <c r="D675">
        <v>119800</v>
      </c>
      <c r="E675" t="s">
        <v>275</v>
      </c>
      <c r="F675">
        <v>3564.5551999999998</v>
      </c>
      <c r="G675" s="6">
        <v>45077</v>
      </c>
    </row>
    <row r="676" spans="1:7">
      <c r="A676" t="s">
        <v>357</v>
      </c>
      <c r="B676" t="s">
        <v>253</v>
      </c>
      <c r="C676" t="s">
        <v>254</v>
      </c>
      <c r="D676">
        <v>119568</v>
      </c>
      <c r="E676" t="s">
        <v>255</v>
      </c>
      <c r="F676">
        <v>369.42680000000001</v>
      </c>
      <c r="G676" s="6">
        <v>45107</v>
      </c>
    </row>
    <row r="677" spans="1:7">
      <c r="A677" t="s">
        <v>357</v>
      </c>
      <c r="B677" t="s">
        <v>256</v>
      </c>
      <c r="C677" t="s">
        <v>257</v>
      </c>
      <c r="D677">
        <v>118474</v>
      </c>
      <c r="E677" t="s">
        <v>258</v>
      </c>
      <c r="F677">
        <v>30.083500000000001</v>
      </c>
      <c r="G677" s="6">
        <v>45107</v>
      </c>
    </row>
    <row r="678" spans="1:7">
      <c r="A678" t="s">
        <v>357</v>
      </c>
      <c r="B678" t="s">
        <v>256</v>
      </c>
      <c r="C678" t="s">
        <v>259</v>
      </c>
      <c r="D678">
        <v>118364</v>
      </c>
      <c r="E678" t="s">
        <v>260</v>
      </c>
      <c r="F678">
        <v>2765.8317999999999</v>
      </c>
      <c r="G678" s="6">
        <v>45107</v>
      </c>
    </row>
    <row r="679" spans="1:7">
      <c r="A679" t="s">
        <v>357</v>
      </c>
      <c r="B679" t="s">
        <v>261</v>
      </c>
      <c r="C679" t="s">
        <v>262</v>
      </c>
      <c r="D679">
        <v>119125</v>
      </c>
      <c r="E679" t="s">
        <v>263</v>
      </c>
      <c r="F679">
        <v>3272.5511000000001</v>
      </c>
      <c r="G679" s="6">
        <v>45107</v>
      </c>
    </row>
    <row r="680" spans="1:7">
      <c r="A680" t="s">
        <v>357</v>
      </c>
      <c r="B680" t="s">
        <v>264</v>
      </c>
      <c r="C680" t="s">
        <v>282</v>
      </c>
      <c r="D680">
        <v>118968</v>
      </c>
      <c r="E680" t="s">
        <v>283</v>
      </c>
      <c r="F680">
        <v>375.62099999999998</v>
      </c>
      <c r="G680" s="6">
        <v>45107</v>
      </c>
    </row>
    <row r="681" spans="1:7">
      <c r="A681" t="s">
        <v>357</v>
      </c>
      <c r="B681" t="s">
        <v>264</v>
      </c>
      <c r="C681" t="s">
        <v>265</v>
      </c>
      <c r="D681">
        <v>119091</v>
      </c>
      <c r="E681" t="s">
        <v>266</v>
      </c>
      <c r="F681">
        <v>4499.3892999999998</v>
      </c>
      <c r="G681" s="6">
        <v>45107</v>
      </c>
    </row>
    <row r="682" spans="1:7">
      <c r="A682" t="s">
        <v>357</v>
      </c>
      <c r="B682" t="s">
        <v>264</v>
      </c>
      <c r="C682" t="s">
        <v>265</v>
      </c>
      <c r="D682">
        <v>100868</v>
      </c>
      <c r="E682" t="s">
        <v>267</v>
      </c>
      <c r="F682">
        <v>4458.3873000000003</v>
      </c>
      <c r="G682" s="6">
        <v>45107</v>
      </c>
    </row>
    <row r="683" spans="1:7">
      <c r="A683" t="s">
        <v>357</v>
      </c>
      <c r="B683" t="s">
        <v>264</v>
      </c>
      <c r="C683" t="s">
        <v>284</v>
      </c>
      <c r="D683">
        <v>130503</v>
      </c>
      <c r="E683" t="s">
        <v>285</v>
      </c>
      <c r="F683">
        <v>104.68600000000001</v>
      </c>
      <c r="G683" s="6">
        <v>45107</v>
      </c>
    </row>
    <row r="684" spans="1:7">
      <c r="A684" t="s">
        <v>357</v>
      </c>
      <c r="B684" t="s">
        <v>276</v>
      </c>
      <c r="C684" t="s">
        <v>286</v>
      </c>
      <c r="D684">
        <v>120364</v>
      </c>
      <c r="E684" t="s">
        <v>287</v>
      </c>
      <c r="F684">
        <v>31.545000000000002</v>
      </c>
      <c r="G684" s="6">
        <v>45107</v>
      </c>
    </row>
    <row r="685" spans="1:7">
      <c r="A685" t="s">
        <v>357</v>
      </c>
      <c r="B685" t="s">
        <v>276</v>
      </c>
      <c r="C685" t="s">
        <v>288</v>
      </c>
      <c r="D685">
        <v>120743</v>
      </c>
      <c r="E685" t="s">
        <v>289</v>
      </c>
      <c r="F685">
        <v>82.648200000000003</v>
      </c>
      <c r="G685" s="6">
        <v>45107</v>
      </c>
    </row>
    <row r="686" spans="1:7">
      <c r="A686" t="s">
        <v>357</v>
      </c>
      <c r="B686" t="s">
        <v>268</v>
      </c>
      <c r="C686" t="s">
        <v>290</v>
      </c>
      <c r="D686">
        <v>106193</v>
      </c>
      <c r="E686" t="s">
        <v>290</v>
      </c>
      <c r="F686">
        <v>49.624499999999998</v>
      </c>
      <c r="G686" s="6">
        <v>45107</v>
      </c>
    </row>
    <row r="687" spans="1:7">
      <c r="A687" t="s">
        <v>357</v>
      </c>
      <c r="B687" t="s">
        <v>268</v>
      </c>
      <c r="C687" t="s">
        <v>291</v>
      </c>
      <c r="D687">
        <v>119771</v>
      </c>
      <c r="E687" t="s">
        <v>292</v>
      </c>
      <c r="F687">
        <v>34.219900000000003</v>
      </c>
      <c r="G687" s="6">
        <v>45107</v>
      </c>
    </row>
    <row r="688" spans="1:7">
      <c r="A688" t="s">
        <v>357</v>
      </c>
      <c r="B688" t="s">
        <v>268</v>
      </c>
      <c r="C688" t="s">
        <v>293</v>
      </c>
      <c r="D688">
        <v>144335</v>
      </c>
      <c r="E688" t="s">
        <v>294</v>
      </c>
      <c r="F688">
        <v>16.925999999999998</v>
      </c>
      <c r="G688" s="6">
        <v>45107</v>
      </c>
    </row>
    <row r="689" spans="1:7">
      <c r="A689" t="s">
        <v>357</v>
      </c>
      <c r="B689" t="s">
        <v>268</v>
      </c>
      <c r="C689" t="s">
        <v>269</v>
      </c>
      <c r="D689">
        <v>119766</v>
      </c>
      <c r="E689" t="s">
        <v>270</v>
      </c>
      <c r="F689">
        <v>4626.7815000000001</v>
      </c>
      <c r="G689" s="6">
        <v>45107</v>
      </c>
    </row>
    <row r="690" spans="1:7">
      <c r="A690" t="s">
        <v>357</v>
      </c>
      <c r="B690" t="s">
        <v>277</v>
      </c>
      <c r="C690" t="s">
        <v>295</v>
      </c>
      <c r="D690">
        <v>118778</v>
      </c>
      <c r="E690" t="s">
        <v>296</v>
      </c>
      <c r="F690">
        <v>120.16800000000001</v>
      </c>
      <c r="G690" s="6">
        <v>45107</v>
      </c>
    </row>
    <row r="691" spans="1:7">
      <c r="A691" t="s">
        <v>357</v>
      </c>
      <c r="B691" t="s">
        <v>271</v>
      </c>
      <c r="C691" t="s">
        <v>272</v>
      </c>
      <c r="D691">
        <v>119574</v>
      </c>
      <c r="E691" t="s">
        <v>273</v>
      </c>
      <c r="F691">
        <v>30.8569</v>
      </c>
      <c r="G691" s="6">
        <v>45107</v>
      </c>
    </row>
    <row r="692" spans="1:7">
      <c r="A692" t="s">
        <v>357</v>
      </c>
      <c r="B692" t="s">
        <v>271</v>
      </c>
      <c r="C692" t="s">
        <v>274</v>
      </c>
      <c r="D692">
        <v>119800</v>
      </c>
      <c r="E692" t="s">
        <v>275</v>
      </c>
      <c r="F692">
        <v>3583.9712</v>
      </c>
      <c r="G692" s="6">
        <v>45107</v>
      </c>
    </row>
    <row r="693" spans="1:7">
      <c r="A693" t="s">
        <v>358</v>
      </c>
      <c r="B693" t="s">
        <v>253</v>
      </c>
      <c r="C693" t="s">
        <v>254</v>
      </c>
      <c r="D693">
        <v>119568</v>
      </c>
      <c r="E693" t="s">
        <v>255</v>
      </c>
      <c r="F693">
        <v>371.58769999999998</v>
      </c>
      <c r="G693" s="6">
        <v>45138</v>
      </c>
    </row>
    <row r="694" spans="1:7">
      <c r="A694" t="s">
        <v>358</v>
      </c>
      <c r="B694" t="s">
        <v>256</v>
      </c>
      <c r="C694" t="s">
        <v>257</v>
      </c>
      <c r="D694">
        <v>118474</v>
      </c>
      <c r="E694" t="s">
        <v>258</v>
      </c>
      <c r="F694">
        <v>30.252300000000002</v>
      </c>
      <c r="G694" s="6">
        <v>45138</v>
      </c>
    </row>
    <row r="695" spans="1:7">
      <c r="A695" t="s">
        <v>358</v>
      </c>
      <c r="B695" t="s">
        <v>256</v>
      </c>
      <c r="C695" t="s">
        <v>259</v>
      </c>
      <c r="D695">
        <v>118364</v>
      </c>
      <c r="E695" t="s">
        <v>260</v>
      </c>
      <c r="F695">
        <v>2781.9958999999999</v>
      </c>
      <c r="G695" s="6">
        <v>45138</v>
      </c>
    </row>
    <row r="696" spans="1:7">
      <c r="A696" t="s">
        <v>358</v>
      </c>
      <c r="B696" t="s">
        <v>261</v>
      </c>
      <c r="C696" t="s">
        <v>262</v>
      </c>
      <c r="D696">
        <v>119125</v>
      </c>
      <c r="E696" t="s">
        <v>263</v>
      </c>
      <c r="F696">
        <v>3291.5857000000001</v>
      </c>
      <c r="G696" s="6">
        <v>45138</v>
      </c>
    </row>
    <row r="697" spans="1:7">
      <c r="A697" t="s">
        <v>358</v>
      </c>
      <c r="B697" t="s">
        <v>264</v>
      </c>
      <c r="C697" t="s">
        <v>282</v>
      </c>
      <c r="D697">
        <v>118968</v>
      </c>
      <c r="E697" t="s">
        <v>283</v>
      </c>
      <c r="F697">
        <v>393.03199999999998</v>
      </c>
      <c r="G697" s="6">
        <v>45138</v>
      </c>
    </row>
    <row r="698" spans="1:7">
      <c r="A698" t="s">
        <v>358</v>
      </c>
      <c r="B698" t="s">
        <v>264</v>
      </c>
      <c r="C698" t="s">
        <v>265</v>
      </c>
      <c r="D698">
        <v>119091</v>
      </c>
      <c r="E698" t="s">
        <v>266</v>
      </c>
      <c r="F698">
        <v>4525.2416000000003</v>
      </c>
      <c r="G698" s="6">
        <v>45138</v>
      </c>
    </row>
    <row r="699" spans="1:7">
      <c r="A699" t="s">
        <v>358</v>
      </c>
      <c r="B699" t="s">
        <v>264</v>
      </c>
      <c r="C699" t="s">
        <v>265</v>
      </c>
      <c r="D699">
        <v>100868</v>
      </c>
      <c r="E699" t="s">
        <v>267</v>
      </c>
      <c r="F699">
        <v>4483.6247999999996</v>
      </c>
      <c r="G699" s="6">
        <v>45138</v>
      </c>
    </row>
    <row r="700" spans="1:7">
      <c r="A700" t="s">
        <v>358</v>
      </c>
      <c r="B700" t="s">
        <v>264</v>
      </c>
      <c r="C700" t="s">
        <v>284</v>
      </c>
      <c r="D700">
        <v>130503</v>
      </c>
      <c r="E700" t="s">
        <v>285</v>
      </c>
      <c r="F700">
        <v>112.44199999999999</v>
      </c>
      <c r="G700" s="6">
        <v>45138</v>
      </c>
    </row>
    <row r="701" spans="1:7">
      <c r="A701" t="s">
        <v>358</v>
      </c>
      <c r="B701" t="s">
        <v>276</v>
      </c>
      <c r="C701" t="s">
        <v>286</v>
      </c>
      <c r="D701">
        <v>120364</v>
      </c>
      <c r="E701" t="s">
        <v>287</v>
      </c>
      <c r="F701">
        <v>31.7197</v>
      </c>
      <c r="G701" s="6">
        <v>45138</v>
      </c>
    </row>
    <row r="702" spans="1:7">
      <c r="A702" t="s">
        <v>358</v>
      </c>
      <c r="B702" t="s">
        <v>276</v>
      </c>
      <c r="C702" t="s">
        <v>288</v>
      </c>
      <c r="D702">
        <v>120743</v>
      </c>
      <c r="E702" t="s">
        <v>289</v>
      </c>
      <c r="F702">
        <v>82.844800000000006</v>
      </c>
      <c r="G702" s="6">
        <v>45138</v>
      </c>
    </row>
    <row r="703" spans="1:7">
      <c r="A703" t="s">
        <v>358</v>
      </c>
      <c r="B703" t="s">
        <v>268</v>
      </c>
      <c r="C703" t="s">
        <v>290</v>
      </c>
      <c r="D703">
        <v>106193</v>
      </c>
      <c r="E703" t="s">
        <v>290</v>
      </c>
      <c r="F703">
        <v>50.844799999999999</v>
      </c>
      <c r="G703" s="6">
        <v>45138</v>
      </c>
    </row>
    <row r="704" spans="1:7">
      <c r="A704" t="s">
        <v>358</v>
      </c>
      <c r="B704" t="s">
        <v>268</v>
      </c>
      <c r="C704" t="s">
        <v>291</v>
      </c>
      <c r="D704">
        <v>119771</v>
      </c>
      <c r="E704" t="s">
        <v>292</v>
      </c>
      <c r="F704">
        <v>34.410899999999998</v>
      </c>
      <c r="G704" s="6">
        <v>45138</v>
      </c>
    </row>
    <row r="705" spans="1:7">
      <c r="A705" t="s">
        <v>358</v>
      </c>
      <c r="B705" t="s">
        <v>268</v>
      </c>
      <c r="C705" t="s">
        <v>293</v>
      </c>
      <c r="D705">
        <v>144335</v>
      </c>
      <c r="E705" t="s">
        <v>294</v>
      </c>
      <c r="F705">
        <v>17.18</v>
      </c>
      <c r="G705" s="6">
        <v>45138</v>
      </c>
    </row>
    <row r="706" spans="1:7">
      <c r="A706" t="s">
        <v>358</v>
      </c>
      <c r="B706" t="s">
        <v>268</v>
      </c>
      <c r="C706" t="s">
        <v>269</v>
      </c>
      <c r="D706">
        <v>119766</v>
      </c>
      <c r="E706" t="s">
        <v>270</v>
      </c>
      <c r="F706">
        <v>4653.6904999999997</v>
      </c>
      <c r="G706" s="6">
        <v>45138</v>
      </c>
    </row>
    <row r="707" spans="1:7">
      <c r="A707" t="s">
        <v>358</v>
      </c>
      <c r="B707" t="s">
        <v>277</v>
      </c>
      <c r="C707" t="s">
        <v>295</v>
      </c>
      <c r="D707">
        <v>118778</v>
      </c>
      <c r="E707" t="s">
        <v>296</v>
      </c>
      <c r="F707">
        <v>127.6549</v>
      </c>
      <c r="G707" s="6">
        <v>45138</v>
      </c>
    </row>
    <row r="708" spans="1:7">
      <c r="A708" t="s">
        <v>358</v>
      </c>
      <c r="B708" t="s">
        <v>271</v>
      </c>
      <c r="C708" t="s">
        <v>272</v>
      </c>
      <c r="D708">
        <v>119574</v>
      </c>
      <c r="E708" t="s">
        <v>273</v>
      </c>
      <c r="F708">
        <v>31.016300000000001</v>
      </c>
      <c r="G708" s="6">
        <v>45138</v>
      </c>
    </row>
    <row r="709" spans="1:7">
      <c r="A709" t="s">
        <v>358</v>
      </c>
      <c r="B709" t="s">
        <v>271</v>
      </c>
      <c r="C709" t="s">
        <v>274</v>
      </c>
      <c r="D709">
        <v>119800</v>
      </c>
      <c r="E709" t="s">
        <v>275</v>
      </c>
      <c r="F709">
        <v>3604.7451000000001</v>
      </c>
      <c r="G709" s="6">
        <v>45138</v>
      </c>
    </row>
    <row r="710" spans="1:7">
      <c r="A710" t="s">
        <v>359</v>
      </c>
      <c r="B710" t="s">
        <v>253</v>
      </c>
      <c r="C710" t="s">
        <v>254</v>
      </c>
      <c r="D710">
        <v>119568</v>
      </c>
      <c r="E710" t="s">
        <v>255</v>
      </c>
      <c r="F710">
        <v>373.69439999999997</v>
      </c>
      <c r="G710" s="6">
        <v>45169</v>
      </c>
    </row>
    <row r="711" spans="1:7">
      <c r="A711" t="s">
        <v>359</v>
      </c>
      <c r="B711" t="s">
        <v>256</v>
      </c>
      <c r="C711" t="s">
        <v>257</v>
      </c>
      <c r="D711">
        <v>118474</v>
      </c>
      <c r="E711" t="s">
        <v>258</v>
      </c>
      <c r="F711">
        <v>30.482700000000001</v>
      </c>
      <c r="G711" s="6">
        <v>45169</v>
      </c>
    </row>
    <row r="712" spans="1:7">
      <c r="A712" t="s">
        <v>359</v>
      </c>
      <c r="B712" t="s">
        <v>256</v>
      </c>
      <c r="C712" t="s">
        <v>259</v>
      </c>
      <c r="D712">
        <v>118364</v>
      </c>
      <c r="E712" t="s">
        <v>260</v>
      </c>
      <c r="F712">
        <v>2797.8310999999999</v>
      </c>
      <c r="G712" s="6">
        <v>45169</v>
      </c>
    </row>
    <row r="713" spans="1:7">
      <c r="A713" t="s">
        <v>359</v>
      </c>
      <c r="B713" t="s">
        <v>261</v>
      </c>
      <c r="C713" t="s">
        <v>262</v>
      </c>
      <c r="D713">
        <v>119125</v>
      </c>
      <c r="E713" t="s">
        <v>263</v>
      </c>
      <c r="F713">
        <v>3310.3027000000002</v>
      </c>
      <c r="G713" s="6">
        <v>45169</v>
      </c>
    </row>
    <row r="714" spans="1:7">
      <c r="A714" t="s">
        <v>359</v>
      </c>
      <c r="B714" t="s">
        <v>264</v>
      </c>
      <c r="C714" t="s">
        <v>282</v>
      </c>
      <c r="D714">
        <v>118968</v>
      </c>
      <c r="E714" t="s">
        <v>283</v>
      </c>
      <c r="F714">
        <v>396.01</v>
      </c>
      <c r="G714" s="6">
        <v>45169</v>
      </c>
    </row>
    <row r="715" spans="1:7">
      <c r="A715" t="s">
        <v>359</v>
      </c>
      <c r="B715" t="s">
        <v>264</v>
      </c>
      <c r="C715" t="s">
        <v>265</v>
      </c>
      <c r="D715">
        <v>119091</v>
      </c>
      <c r="E715" t="s">
        <v>266</v>
      </c>
      <c r="F715">
        <v>4550.7748000000001</v>
      </c>
      <c r="G715" s="6">
        <v>45169</v>
      </c>
    </row>
    <row r="716" spans="1:7">
      <c r="A716" t="s">
        <v>359</v>
      </c>
      <c r="B716" t="s">
        <v>264</v>
      </c>
      <c r="C716" t="s">
        <v>265</v>
      </c>
      <c r="D716">
        <v>100868</v>
      </c>
      <c r="E716" t="s">
        <v>267</v>
      </c>
      <c r="F716">
        <v>4508.5402999999997</v>
      </c>
      <c r="G716" s="6">
        <v>45169</v>
      </c>
    </row>
    <row r="717" spans="1:7">
      <c r="A717" t="s">
        <v>359</v>
      </c>
      <c r="B717" t="s">
        <v>264</v>
      </c>
      <c r="C717" t="s">
        <v>284</v>
      </c>
      <c r="D717">
        <v>130503</v>
      </c>
      <c r="E717" t="s">
        <v>285</v>
      </c>
      <c r="F717">
        <v>116.408</v>
      </c>
      <c r="G717" s="6">
        <v>45169</v>
      </c>
    </row>
    <row r="718" spans="1:7">
      <c r="A718" t="s">
        <v>359</v>
      </c>
      <c r="B718" t="s">
        <v>276</v>
      </c>
      <c r="C718" t="s">
        <v>286</v>
      </c>
      <c r="D718">
        <v>120364</v>
      </c>
      <c r="E718" t="s">
        <v>287</v>
      </c>
      <c r="F718">
        <v>31.979399999999998</v>
      </c>
      <c r="G718" s="6">
        <v>45169</v>
      </c>
    </row>
    <row r="719" spans="1:7">
      <c r="A719" t="s">
        <v>359</v>
      </c>
      <c r="B719" t="s">
        <v>276</v>
      </c>
      <c r="C719" t="s">
        <v>288</v>
      </c>
      <c r="D719">
        <v>120743</v>
      </c>
      <c r="E719" t="s">
        <v>289</v>
      </c>
      <c r="F719">
        <v>83.4358</v>
      </c>
      <c r="G719" s="6">
        <v>45169</v>
      </c>
    </row>
    <row r="720" spans="1:7">
      <c r="A720" t="s">
        <v>359</v>
      </c>
      <c r="B720" t="s">
        <v>268</v>
      </c>
      <c r="C720" t="s">
        <v>290</v>
      </c>
      <c r="D720">
        <v>106193</v>
      </c>
      <c r="E720" t="s">
        <v>290</v>
      </c>
      <c r="F720">
        <v>50.795999999999999</v>
      </c>
      <c r="G720" s="6">
        <v>45169</v>
      </c>
    </row>
    <row r="721" spans="1:7">
      <c r="A721" t="s">
        <v>359</v>
      </c>
      <c r="B721" t="s">
        <v>268</v>
      </c>
      <c r="C721" t="s">
        <v>291</v>
      </c>
      <c r="D721">
        <v>119771</v>
      </c>
      <c r="E721" t="s">
        <v>292</v>
      </c>
      <c r="F721">
        <v>34.690199999999997</v>
      </c>
      <c r="G721" s="6">
        <v>45169</v>
      </c>
    </row>
    <row r="722" spans="1:7">
      <c r="A722" t="s">
        <v>359</v>
      </c>
      <c r="B722" t="s">
        <v>268</v>
      </c>
      <c r="C722" t="s">
        <v>293</v>
      </c>
      <c r="D722">
        <v>144335</v>
      </c>
      <c r="E722" t="s">
        <v>294</v>
      </c>
      <c r="F722">
        <v>17.242000000000001</v>
      </c>
      <c r="G722" s="6">
        <v>45169</v>
      </c>
    </row>
    <row r="723" spans="1:7">
      <c r="A723" t="s">
        <v>359</v>
      </c>
      <c r="B723" t="s">
        <v>268</v>
      </c>
      <c r="C723" t="s">
        <v>269</v>
      </c>
      <c r="D723">
        <v>119766</v>
      </c>
      <c r="E723" t="s">
        <v>270</v>
      </c>
      <c r="F723">
        <v>4680.0963000000002</v>
      </c>
      <c r="G723" s="6">
        <v>45169</v>
      </c>
    </row>
    <row r="724" spans="1:7">
      <c r="A724" t="s">
        <v>359</v>
      </c>
      <c r="B724" t="s">
        <v>277</v>
      </c>
      <c r="C724" t="s">
        <v>295</v>
      </c>
      <c r="D724">
        <v>118778</v>
      </c>
      <c r="E724" t="s">
        <v>296</v>
      </c>
      <c r="F724">
        <v>133.7825</v>
      </c>
      <c r="G724" s="6">
        <v>45169</v>
      </c>
    </row>
    <row r="725" spans="1:7">
      <c r="A725" t="s">
        <v>359</v>
      </c>
      <c r="B725" t="s">
        <v>271</v>
      </c>
      <c r="C725" t="s">
        <v>272</v>
      </c>
      <c r="D725">
        <v>119574</v>
      </c>
      <c r="E725" t="s">
        <v>273</v>
      </c>
      <c r="F725">
        <v>31.270399999999999</v>
      </c>
      <c r="G725" s="6">
        <v>45169</v>
      </c>
    </row>
    <row r="726" spans="1:7">
      <c r="A726" t="s">
        <v>359</v>
      </c>
      <c r="B726" t="s">
        <v>271</v>
      </c>
      <c r="C726" t="s">
        <v>274</v>
      </c>
      <c r="D726">
        <v>119800</v>
      </c>
      <c r="E726" t="s">
        <v>275</v>
      </c>
      <c r="F726">
        <v>3625.0853000000002</v>
      </c>
      <c r="G726" s="6">
        <v>45169</v>
      </c>
    </row>
    <row r="727" spans="1:7">
      <c r="A727" t="s">
        <v>360</v>
      </c>
      <c r="B727" t="s">
        <v>253</v>
      </c>
      <c r="C727" t="s">
        <v>254</v>
      </c>
      <c r="D727">
        <v>119568</v>
      </c>
      <c r="E727" t="s">
        <v>255</v>
      </c>
      <c r="F727">
        <v>375.75209999999998</v>
      </c>
      <c r="G727" s="6">
        <v>45198</v>
      </c>
    </row>
    <row r="728" spans="1:7">
      <c r="A728" t="s">
        <v>360</v>
      </c>
      <c r="B728" t="s">
        <v>256</v>
      </c>
      <c r="C728" t="s">
        <v>257</v>
      </c>
      <c r="D728">
        <v>118474</v>
      </c>
      <c r="E728" t="s">
        <v>258</v>
      </c>
      <c r="F728">
        <v>30.694500000000001</v>
      </c>
      <c r="G728" s="6">
        <v>45198</v>
      </c>
    </row>
    <row r="729" spans="1:7">
      <c r="A729" t="s">
        <v>360</v>
      </c>
      <c r="B729" t="s">
        <v>256</v>
      </c>
      <c r="C729" t="s">
        <v>259</v>
      </c>
      <c r="D729">
        <v>118364</v>
      </c>
      <c r="E729" t="s">
        <v>260</v>
      </c>
      <c r="F729">
        <v>2813.2168000000001</v>
      </c>
      <c r="G729" s="6">
        <v>45198</v>
      </c>
    </row>
    <row r="730" spans="1:7">
      <c r="A730" t="s">
        <v>360</v>
      </c>
      <c r="B730" t="s">
        <v>261</v>
      </c>
      <c r="C730" t="s">
        <v>262</v>
      </c>
      <c r="D730">
        <v>119125</v>
      </c>
      <c r="E730" t="s">
        <v>263</v>
      </c>
      <c r="F730">
        <v>3328.4495999999999</v>
      </c>
      <c r="G730" s="6">
        <v>45198</v>
      </c>
    </row>
    <row r="731" spans="1:7">
      <c r="A731" t="s">
        <v>360</v>
      </c>
      <c r="B731" t="s">
        <v>264</v>
      </c>
      <c r="C731" t="s">
        <v>282</v>
      </c>
      <c r="D731">
        <v>118968</v>
      </c>
      <c r="E731" t="s">
        <v>283</v>
      </c>
      <c r="F731">
        <v>410.69299999999998</v>
      </c>
      <c r="G731" s="6">
        <v>45198</v>
      </c>
    </row>
    <row r="732" spans="1:7">
      <c r="A732" t="s">
        <v>360</v>
      </c>
      <c r="B732" t="s">
        <v>264</v>
      </c>
      <c r="C732" t="s">
        <v>265</v>
      </c>
      <c r="D732">
        <v>119091</v>
      </c>
      <c r="E732" t="s">
        <v>266</v>
      </c>
      <c r="F732">
        <v>4575.7460000000001</v>
      </c>
      <c r="G732" s="6">
        <v>45198</v>
      </c>
    </row>
    <row r="733" spans="1:7">
      <c r="A733" t="s">
        <v>360</v>
      </c>
      <c r="B733" t="s">
        <v>264</v>
      </c>
      <c r="C733" t="s">
        <v>265</v>
      </c>
      <c r="D733">
        <v>100868</v>
      </c>
      <c r="E733" t="s">
        <v>267</v>
      </c>
      <c r="F733">
        <v>4532.9206000000004</v>
      </c>
      <c r="G733" s="6">
        <v>45198</v>
      </c>
    </row>
    <row r="734" spans="1:7">
      <c r="A734" t="s">
        <v>360</v>
      </c>
      <c r="B734" t="s">
        <v>264</v>
      </c>
      <c r="C734" t="s">
        <v>284</v>
      </c>
      <c r="D734">
        <v>130503</v>
      </c>
      <c r="E734" t="s">
        <v>285</v>
      </c>
      <c r="F734">
        <v>117.42400000000001</v>
      </c>
      <c r="G734" s="6">
        <v>45198</v>
      </c>
    </row>
    <row r="735" spans="1:7">
      <c r="A735" t="s">
        <v>360</v>
      </c>
      <c r="B735" t="s">
        <v>276</v>
      </c>
      <c r="C735" t="s">
        <v>286</v>
      </c>
      <c r="D735">
        <v>120364</v>
      </c>
      <c r="E735" t="s">
        <v>287</v>
      </c>
      <c r="F735">
        <v>32.206499999999998</v>
      </c>
      <c r="G735" s="6">
        <v>45198</v>
      </c>
    </row>
    <row r="736" spans="1:7">
      <c r="A736" t="s">
        <v>360</v>
      </c>
      <c r="B736" t="s">
        <v>276</v>
      </c>
      <c r="C736" t="s">
        <v>288</v>
      </c>
      <c r="D736">
        <v>120743</v>
      </c>
      <c r="E736" t="s">
        <v>289</v>
      </c>
      <c r="F736">
        <v>83.304400000000001</v>
      </c>
      <c r="G736" s="6">
        <v>45198</v>
      </c>
    </row>
    <row r="737" spans="1:7">
      <c r="A737" t="s">
        <v>360</v>
      </c>
      <c r="B737" t="s">
        <v>268</v>
      </c>
      <c r="C737" t="s">
        <v>290</v>
      </c>
      <c r="D737">
        <v>106193</v>
      </c>
      <c r="E737" t="s">
        <v>290</v>
      </c>
      <c r="F737">
        <v>49.367600000000003</v>
      </c>
      <c r="G737" s="6">
        <v>45198</v>
      </c>
    </row>
    <row r="738" spans="1:7">
      <c r="A738" t="s">
        <v>360</v>
      </c>
      <c r="B738" t="s">
        <v>268</v>
      </c>
      <c r="C738" t="s">
        <v>291</v>
      </c>
      <c r="D738">
        <v>119771</v>
      </c>
      <c r="E738" t="s">
        <v>292</v>
      </c>
      <c r="F738">
        <v>34.941099999999999</v>
      </c>
      <c r="G738" s="6">
        <v>45198</v>
      </c>
    </row>
    <row r="739" spans="1:7">
      <c r="A739" t="s">
        <v>360</v>
      </c>
      <c r="B739" t="s">
        <v>268</v>
      </c>
      <c r="C739" t="s">
        <v>293</v>
      </c>
      <c r="D739">
        <v>144335</v>
      </c>
      <c r="E739" t="s">
        <v>294</v>
      </c>
      <c r="F739">
        <v>17.405000000000001</v>
      </c>
      <c r="G739" s="6">
        <v>45198</v>
      </c>
    </row>
    <row r="740" spans="1:7">
      <c r="A740" t="s">
        <v>360</v>
      </c>
      <c r="B740" t="s">
        <v>268</v>
      </c>
      <c r="C740" t="s">
        <v>269</v>
      </c>
      <c r="D740">
        <v>119766</v>
      </c>
      <c r="E740" t="s">
        <v>270</v>
      </c>
      <c r="F740">
        <v>4705.7201999999997</v>
      </c>
      <c r="G740" s="6">
        <v>45198</v>
      </c>
    </row>
    <row r="741" spans="1:7">
      <c r="A741" t="s">
        <v>360</v>
      </c>
      <c r="B741" t="s">
        <v>277</v>
      </c>
      <c r="C741" t="s">
        <v>295</v>
      </c>
      <c r="D741">
        <v>118778</v>
      </c>
      <c r="E741" t="s">
        <v>296</v>
      </c>
      <c r="F741">
        <v>135.5188</v>
      </c>
      <c r="G741" s="6">
        <v>45198</v>
      </c>
    </row>
    <row r="742" spans="1:7">
      <c r="A742" t="s">
        <v>360</v>
      </c>
      <c r="B742" t="s">
        <v>271</v>
      </c>
      <c r="C742" t="s">
        <v>272</v>
      </c>
      <c r="D742">
        <v>119574</v>
      </c>
      <c r="E742" t="s">
        <v>273</v>
      </c>
      <c r="F742">
        <v>31.489799999999999</v>
      </c>
      <c r="G742" s="6">
        <v>45198</v>
      </c>
    </row>
    <row r="743" spans="1:7">
      <c r="A743" t="s">
        <v>360</v>
      </c>
      <c r="B743" t="s">
        <v>271</v>
      </c>
      <c r="C743" t="s">
        <v>274</v>
      </c>
      <c r="D743">
        <v>119800</v>
      </c>
      <c r="E743" t="s">
        <v>275</v>
      </c>
      <c r="F743">
        <v>3644.9409000000001</v>
      </c>
      <c r="G743" s="6">
        <v>45198</v>
      </c>
    </row>
    <row r="744" spans="1:7">
      <c r="A744" t="s">
        <v>361</v>
      </c>
      <c r="B744" t="s">
        <v>253</v>
      </c>
      <c r="C744" t="s">
        <v>254</v>
      </c>
      <c r="D744">
        <v>119568</v>
      </c>
      <c r="E744" t="s">
        <v>255</v>
      </c>
      <c r="F744">
        <v>377.99020000000002</v>
      </c>
      <c r="G744" s="6">
        <v>45230</v>
      </c>
    </row>
    <row r="745" spans="1:7">
      <c r="A745" t="s">
        <v>361</v>
      </c>
      <c r="B745" t="s">
        <v>256</v>
      </c>
      <c r="C745" t="s">
        <v>257</v>
      </c>
      <c r="D745">
        <v>118474</v>
      </c>
      <c r="E745" t="s">
        <v>258</v>
      </c>
      <c r="F745">
        <v>30.883900000000001</v>
      </c>
      <c r="G745" s="6">
        <v>45230</v>
      </c>
    </row>
    <row r="746" spans="1:7">
      <c r="A746" t="s">
        <v>361</v>
      </c>
      <c r="B746" t="s">
        <v>256</v>
      </c>
      <c r="C746" t="s">
        <v>259</v>
      </c>
      <c r="D746">
        <v>118364</v>
      </c>
      <c r="E746" t="s">
        <v>260</v>
      </c>
      <c r="F746">
        <v>2830.0191</v>
      </c>
      <c r="G746" s="6">
        <v>45230</v>
      </c>
    </row>
    <row r="747" spans="1:7">
      <c r="A747" t="s">
        <v>361</v>
      </c>
      <c r="B747" t="s">
        <v>261</v>
      </c>
      <c r="C747" t="s">
        <v>262</v>
      </c>
      <c r="D747">
        <v>119125</v>
      </c>
      <c r="E747" t="s">
        <v>263</v>
      </c>
      <c r="F747">
        <v>3348.0823</v>
      </c>
      <c r="G747" s="6">
        <v>45230</v>
      </c>
    </row>
    <row r="748" spans="1:7">
      <c r="A748" t="s">
        <v>361</v>
      </c>
      <c r="B748" t="s">
        <v>264</v>
      </c>
      <c r="C748" t="s">
        <v>282</v>
      </c>
      <c r="D748">
        <v>118968</v>
      </c>
      <c r="E748" t="s">
        <v>283</v>
      </c>
      <c r="F748">
        <v>404.63900000000001</v>
      </c>
      <c r="G748" s="6">
        <v>45230</v>
      </c>
    </row>
    <row r="749" spans="1:7">
      <c r="A749" t="s">
        <v>361</v>
      </c>
      <c r="B749" t="s">
        <v>264</v>
      </c>
      <c r="C749" t="s">
        <v>265</v>
      </c>
      <c r="D749">
        <v>119091</v>
      </c>
      <c r="E749" t="s">
        <v>266</v>
      </c>
      <c r="F749">
        <v>4602.5834999999997</v>
      </c>
      <c r="G749" s="6">
        <v>45230</v>
      </c>
    </row>
    <row r="750" spans="1:7">
      <c r="A750" t="s">
        <v>361</v>
      </c>
      <c r="B750" t="s">
        <v>264</v>
      </c>
      <c r="C750" t="s">
        <v>265</v>
      </c>
      <c r="D750">
        <v>100868</v>
      </c>
      <c r="E750" t="s">
        <v>267</v>
      </c>
      <c r="F750">
        <v>4559.1017000000002</v>
      </c>
      <c r="G750" s="6">
        <v>45230</v>
      </c>
    </row>
    <row r="751" spans="1:7">
      <c r="A751" t="s">
        <v>361</v>
      </c>
      <c r="B751" t="s">
        <v>264</v>
      </c>
      <c r="C751" t="s">
        <v>284</v>
      </c>
      <c r="D751">
        <v>130503</v>
      </c>
      <c r="E751" t="s">
        <v>285</v>
      </c>
      <c r="F751">
        <v>114.986</v>
      </c>
      <c r="G751" s="6">
        <v>45230</v>
      </c>
    </row>
    <row r="752" spans="1:7">
      <c r="A752" t="s">
        <v>361</v>
      </c>
      <c r="B752" t="s">
        <v>276</v>
      </c>
      <c r="C752" t="s">
        <v>286</v>
      </c>
      <c r="D752">
        <v>120364</v>
      </c>
      <c r="E752" t="s">
        <v>287</v>
      </c>
      <c r="F752">
        <v>32.403700000000001</v>
      </c>
      <c r="G752" s="6">
        <v>45230</v>
      </c>
    </row>
    <row r="753" spans="1:7">
      <c r="A753" t="s">
        <v>361</v>
      </c>
      <c r="B753" t="s">
        <v>276</v>
      </c>
      <c r="C753" t="s">
        <v>288</v>
      </c>
      <c r="D753">
        <v>120743</v>
      </c>
      <c r="E753" t="s">
        <v>289</v>
      </c>
      <c r="F753">
        <v>82.980900000000005</v>
      </c>
      <c r="G753" s="6">
        <v>45230</v>
      </c>
    </row>
    <row r="754" spans="1:7">
      <c r="A754" t="s">
        <v>361</v>
      </c>
      <c r="B754" t="s">
        <v>268</v>
      </c>
      <c r="C754" t="s">
        <v>290</v>
      </c>
      <c r="D754">
        <v>106193</v>
      </c>
      <c r="E754" t="s">
        <v>290</v>
      </c>
      <c r="F754">
        <v>52.273699999999998</v>
      </c>
      <c r="G754" s="6">
        <v>45230</v>
      </c>
    </row>
    <row r="755" spans="1:7">
      <c r="A755" t="s">
        <v>361</v>
      </c>
      <c r="B755" t="s">
        <v>268</v>
      </c>
      <c r="C755" t="s">
        <v>291</v>
      </c>
      <c r="D755">
        <v>119771</v>
      </c>
      <c r="E755" t="s">
        <v>292</v>
      </c>
      <c r="F755">
        <v>35.168300000000002</v>
      </c>
      <c r="G755" s="6">
        <v>45230</v>
      </c>
    </row>
    <row r="756" spans="1:7">
      <c r="A756" t="s">
        <v>361</v>
      </c>
      <c r="B756" t="s">
        <v>268</v>
      </c>
      <c r="C756" t="s">
        <v>293</v>
      </c>
      <c r="D756">
        <v>144335</v>
      </c>
      <c r="E756" t="s">
        <v>294</v>
      </c>
      <c r="F756">
        <v>17.222999999999999</v>
      </c>
      <c r="G756" s="6">
        <v>45230</v>
      </c>
    </row>
    <row r="757" spans="1:7">
      <c r="A757" t="s">
        <v>361</v>
      </c>
      <c r="B757" t="s">
        <v>268</v>
      </c>
      <c r="C757" t="s">
        <v>269</v>
      </c>
      <c r="D757">
        <v>119766</v>
      </c>
      <c r="E757" t="s">
        <v>270</v>
      </c>
      <c r="F757">
        <v>4733.3770000000004</v>
      </c>
      <c r="G757" s="6">
        <v>45230</v>
      </c>
    </row>
    <row r="758" spans="1:7">
      <c r="A758" t="s">
        <v>361</v>
      </c>
      <c r="B758" t="s">
        <v>277</v>
      </c>
      <c r="C758" t="s">
        <v>295</v>
      </c>
      <c r="D758">
        <v>118778</v>
      </c>
      <c r="E758" t="s">
        <v>296</v>
      </c>
      <c r="F758">
        <v>133.77930000000001</v>
      </c>
      <c r="G758" s="6">
        <v>45230</v>
      </c>
    </row>
    <row r="759" spans="1:7">
      <c r="A759" t="s">
        <v>361</v>
      </c>
      <c r="B759" t="s">
        <v>271</v>
      </c>
      <c r="C759" t="s">
        <v>272</v>
      </c>
      <c r="D759">
        <v>119574</v>
      </c>
      <c r="E759" t="s">
        <v>273</v>
      </c>
      <c r="F759">
        <v>31.683</v>
      </c>
      <c r="G759" s="6">
        <v>45230</v>
      </c>
    </row>
    <row r="760" spans="1:7">
      <c r="A760" t="s">
        <v>361</v>
      </c>
      <c r="B760" t="s">
        <v>271</v>
      </c>
      <c r="C760" t="s">
        <v>274</v>
      </c>
      <c r="D760">
        <v>119800</v>
      </c>
      <c r="E760" t="s">
        <v>275</v>
      </c>
      <c r="F760">
        <v>3666.4693000000002</v>
      </c>
      <c r="G760" s="6">
        <v>45230</v>
      </c>
    </row>
    <row r="761" spans="1:7">
      <c r="A761" t="s">
        <v>362</v>
      </c>
      <c r="B761" t="s">
        <v>253</v>
      </c>
      <c r="C761" t="s">
        <v>254</v>
      </c>
      <c r="D761">
        <v>119568</v>
      </c>
      <c r="E761" t="s">
        <v>255</v>
      </c>
      <c r="F761">
        <v>380.15499999999997</v>
      </c>
      <c r="G761" s="6">
        <v>45260</v>
      </c>
    </row>
    <row r="762" spans="1:7">
      <c r="A762" t="s">
        <v>362</v>
      </c>
      <c r="B762" t="s">
        <v>256</v>
      </c>
      <c r="C762" t="s">
        <v>257</v>
      </c>
      <c r="D762">
        <v>118474</v>
      </c>
      <c r="E762" t="s">
        <v>258</v>
      </c>
      <c r="F762">
        <v>31.037700000000001</v>
      </c>
      <c r="G762" s="6">
        <v>45260</v>
      </c>
    </row>
    <row r="763" spans="1:7">
      <c r="A763" t="s">
        <v>362</v>
      </c>
      <c r="B763" t="s">
        <v>256</v>
      </c>
      <c r="C763" t="s">
        <v>259</v>
      </c>
      <c r="D763">
        <v>118364</v>
      </c>
      <c r="E763" t="s">
        <v>260</v>
      </c>
      <c r="F763">
        <v>2846.1590000000001</v>
      </c>
      <c r="G763" s="6">
        <v>45260</v>
      </c>
    </row>
    <row r="764" spans="1:7">
      <c r="A764" t="s">
        <v>362</v>
      </c>
      <c r="B764" t="s">
        <v>261</v>
      </c>
      <c r="C764" t="s">
        <v>262</v>
      </c>
      <c r="D764">
        <v>119125</v>
      </c>
      <c r="E764" t="s">
        <v>263</v>
      </c>
      <c r="F764">
        <v>3367.2157999999999</v>
      </c>
      <c r="G764" s="6">
        <v>45260</v>
      </c>
    </row>
    <row r="765" spans="1:7">
      <c r="A765" t="s">
        <v>362</v>
      </c>
      <c r="B765" t="s">
        <v>264</v>
      </c>
      <c r="C765" t="s">
        <v>282</v>
      </c>
      <c r="D765">
        <v>118968</v>
      </c>
      <c r="E765" t="s">
        <v>283</v>
      </c>
      <c r="F765">
        <v>429.19299999999998</v>
      </c>
      <c r="G765" s="6">
        <v>45260</v>
      </c>
    </row>
    <row r="766" spans="1:7">
      <c r="A766" t="s">
        <v>362</v>
      </c>
      <c r="B766" t="s">
        <v>264</v>
      </c>
      <c r="C766" t="s">
        <v>265</v>
      </c>
      <c r="D766">
        <v>119091</v>
      </c>
      <c r="E766" t="s">
        <v>266</v>
      </c>
      <c r="F766">
        <v>4628.7221</v>
      </c>
      <c r="G766" s="6">
        <v>45260</v>
      </c>
    </row>
    <row r="767" spans="1:7">
      <c r="A767" t="s">
        <v>362</v>
      </c>
      <c r="B767" t="s">
        <v>264</v>
      </c>
      <c r="C767" t="s">
        <v>265</v>
      </c>
      <c r="D767">
        <v>100868</v>
      </c>
      <c r="E767" t="s">
        <v>267</v>
      </c>
      <c r="F767">
        <v>4584.6172999999999</v>
      </c>
      <c r="G767" s="6">
        <v>45260</v>
      </c>
    </row>
    <row r="768" spans="1:7">
      <c r="A768" t="s">
        <v>362</v>
      </c>
      <c r="B768" t="s">
        <v>264</v>
      </c>
      <c r="C768" t="s">
        <v>284</v>
      </c>
      <c r="D768">
        <v>130503</v>
      </c>
      <c r="E768" t="s">
        <v>285</v>
      </c>
      <c r="F768">
        <v>124.181</v>
      </c>
      <c r="G768" s="6">
        <v>45260</v>
      </c>
    </row>
    <row r="769" spans="1:7">
      <c r="A769" t="s">
        <v>362</v>
      </c>
      <c r="B769" t="s">
        <v>276</v>
      </c>
      <c r="C769" t="s">
        <v>286</v>
      </c>
      <c r="D769">
        <v>120364</v>
      </c>
      <c r="E769" t="s">
        <v>287</v>
      </c>
      <c r="F769">
        <v>32.556699999999999</v>
      </c>
      <c r="G769" s="6">
        <v>45260</v>
      </c>
    </row>
    <row r="770" spans="1:7">
      <c r="A770" t="s">
        <v>362</v>
      </c>
      <c r="B770" t="s">
        <v>276</v>
      </c>
      <c r="C770" t="s">
        <v>288</v>
      </c>
      <c r="D770">
        <v>120743</v>
      </c>
      <c r="E770" t="s">
        <v>289</v>
      </c>
      <c r="F770">
        <v>83.781099999999995</v>
      </c>
      <c r="G770" s="6">
        <v>45260</v>
      </c>
    </row>
    <row r="771" spans="1:7">
      <c r="A771" t="s">
        <v>362</v>
      </c>
      <c r="B771" t="s">
        <v>268</v>
      </c>
      <c r="C771" t="s">
        <v>290</v>
      </c>
      <c r="D771">
        <v>106193</v>
      </c>
      <c r="E771" t="s">
        <v>290</v>
      </c>
      <c r="F771">
        <v>53.394199999999998</v>
      </c>
      <c r="G771" s="6">
        <v>45260</v>
      </c>
    </row>
    <row r="772" spans="1:7">
      <c r="A772" t="s">
        <v>362</v>
      </c>
      <c r="B772" t="s">
        <v>268</v>
      </c>
      <c r="C772" t="s">
        <v>291</v>
      </c>
      <c r="D772">
        <v>119771</v>
      </c>
      <c r="E772" t="s">
        <v>292</v>
      </c>
      <c r="F772">
        <v>35.338700000000003</v>
      </c>
      <c r="G772" s="6">
        <v>45260</v>
      </c>
    </row>
    <row r="773" spans="1:7">
      <c r="A773" t="s">
        <v>362</v>
      </c>
      <c r="B773" t="s">
        <v>268</v>
      </c>
      <c r="C773" t="s">
        <v>293</v>
      </c>
      <c r="D773">
        <v>144335</v>
      </c>
      <c r="E773" t="s">
        <v>294</v>
      </c>
      <c r="F773">
        <v>17.863</v>
      </c>
      <c r="G773" s="6">
        <v>45260</v>
      </c>
    </row>
    <row r="774" spans="1:7">
      <c r="A774" t="s">
        <v>362</v>
      </c>
      <c r="B774" t="s">
        <v>268</v>
      </c>
      <c r="C774" t="s">
        <v>269</v>
      </c>
      <c r="D774">
        <v>119766</v>
      </c>
      <c r="E774" t="s">
        <v>270</v>
      </c>
      <c r="F774">
        <v>4760.3701000000001</v>
      </c>
      <c r="G774" s="6">
        <v>45260</v>
      </c>
    </row>
    <row r="775" spans="1:7">
      <c r="A775" t="s">
        <v>362</v>
      </c>
      <c r="B775" t="s">
        <v>277</v>
      </c>
      <c r="C775" t="s">
        <v>295</v>
      </c>
      <c r="D775">
        <v>118778</v>
      </c>
      <c r="E775" t="s">
        <v>296</v>
      </c>
      <c r="F775">
        <v>145.0677</v>
      </c>
      <c r="G775" s="6">
        <v>45260</v>
      </c>
    </row>
    <row r="776" spans="1:7">
      <c r="A776" t="s">
        <v>362</v>
      </c>
      <c r="B776" t="s">
        <v>271</v>
      </c>
      <c r="C776" t="s">
        <v>272</v>
      </c>
      <c r="D776">
        <v>119574</v>
      </c>
      <c r="E776" t="s">
        <v>273</v>
      </c>
      <c r="F776">
        <v>31.839700000000001</v>
      </c>
      <c r="G776" s="6">
        <v>45260</v>
      </c>
    </row>
    <row r="777" spans="1:7">
      <c r="A777" t="s">
        <v>362</v>
      </c>
      <c r="B777" t="s">
        <v>271</v>
      </c>
      <c r="C777" t="s">
        <v>274</v>
      </c>
      <c r="D777">
        <v>119800</v>
      </c>
      <c r="E777" t="s">
        <v>275</v>
      </c>
      <c r="F777">
        <v>3687.3476000000001</v>
      </c>
      <c r="G777" s="6">
        <v>45260</v>
      </c>
    </row>
    <row r="778" spans="1:7">
      <c r="A778" t="s">
        <v>363</v>
      </c>
      <c r="B778" t="s">
        <v>253</v>
      </c>
      <c r="C778" t="s">
        <v>254</v>
      </c>
      <c r="D778">
        <v>119568</v>
      </c>
      <c r="E778" t="s">
        <v>255</v>
      </c>
      <c r="F778">
        <v>382.36340000000001</v>
      </c>
      <c r="G778" s="6">
        <v>45289</v>
      </c>
    </row>
    <row r="779" spans="1:7">
      <c r="A779" t="s">
        <v>363</v>
      </c>
      <c r="B779" t="s">
        <v>256</v>
      </c>
      <c r="C779" t="s">
        <v>257</v>
      </c>
      <c r="D779">
        <v>118474</v>
      </c>
      <c r="E779" t="s">
        <v>258</v>
      </c>
      <c r="F779">
        <v>31.240400000000001</v>
      </c>
      <c r="G779" s="6">
        <v>45289</v>
      </c>
    </row>
    <row r="780" spans="1:7">
      <c r="A780" t="s">
        <v>363</v>
      </c>
      <c r="B780" t="s">
        <v>256</v>
      </c>
      <c r="C780" t="s">
        <v>259</v>
      </c>
      <c r="D780">
        <v>118364</v>
      </c>
      <c r="E780" t="s">
        <v>260</v>
      </c>
      <c r="F780">
        <v>2862.5164</v>
      </c>
      <c r="G780" s="6">
        <v>45289</v>
      </c>
    </row>
    <row r="781" spans="1:7">
      <c r="A781" t="s">
        <v>363</v>
      </c>
      <c r="B781" t="s">
        <v>261</v>
      </c>
      <c r="C781" t="s">
        <v>262</v>
      </c>
      <c r="D781">
        <v>119125</v>
      </c>
      <c r="E781" t="s">
        <v>263</v>
      </c>
      <c r="F781">
        <v>3386.5729000000001</v>
      </c>
      <c r="G781" s="6">
        <v>45289</v>
      </c>
    </row>
    <row r="782" spans="1:7">
      <c r="A782" t="s">
        <v>363</v>
      </c>
      <c r="B782" t="s">
        <v>264</v>
      </c>
      <c r="C782" t="s">
        <v>282</v>
      </c>
      <c r="D782">
        <v>118968</v>
      </c>
      <c r="E782" t="s">
        <v>283</v>
      </c>
      <c r="F782">
        <v>457.60399999999998</v>
      </c>
      <c r="G782" s="6">
        <v>45289</v>
      </c>
    </row>
    <row r="783" spans="1:7">
      <c r="A783" t="s">
        <v>363</v>
      </c>
      <c r="B783" t="s">
        <v>264</v>
      </c>
      <c r="C783" t="s">
        <v>265</v>
      </c>
      <c r="D783">
        <v>119091</v>
      </c>
      <c r="E783" t="s">
        <v>266</v>
      </c>
      <c r="F783">
        <v>4655.2507999999998</v>
      </c>
      <c r="G783" s="6">
        <v>45289</v>
      </c>
    </row>
    <row r="784" spans="1:7">
      <c r="A784" t="s">
        <v>363</v>
      </c>
      <c r="B784" t="s">
        <v>264</v>
      </c>
      <c r="C784" t="s">
        <v>265</v>
      </c>
      <c r="D784">
        <v>100868</v>
      </c>
      <c r="E784" t="s">
        <v>267</v>
      </c>
      <c r="F784">
        <v>4610.5272999999997</v>
      </c>
      <c r="G784" s="6">
        <v>45289</v>
      </c>
    </row>
    <row r="785" spans="1:7">
      <c r="A785" t="s">
        <v>363</v>
      </c>
      <c r="B785" t="s">
        <v>264</v>
      </c>
      <c r="C785" t="s">
        <v>284</v>
      </c>
      <c r="D785">
        <v>130503</v>
      </c>
      <c r="E785" t="s">
        <v>285</v>
      </c>
      <c r="F785">
        <v>129.59</v>
      </c>
      <c r="G785" s="6">
        <v>45289</v>
      </c>
    </row>
    <row r="786" spans="1:7">
      <c r="A786" t="s">
        <v>363</v>
      </c>
      <c r="B786" t="s">
        <v>276</v>
      </c>
      <c r="C786" t="s">
        <v>286</v>
      </c>
      <c r="D786">
        <v>120364</v>
      </c>
      <c r="E786" t="s">
        <v>287</v>
      </c>
      <c r="F786">
        <v>32.765799999999999</v>
      </c>
      <c r="G786" s="6">
        <v>45289</v>
      </c>
    </row>
    <row r="787" spans="1:7">
      <c r="A787" t="s">
        <v>363</v>
      </c>
      <c r="B787" t="s">
        <v>276</v>
      </c>
      <c r="C787" t="s">
        <v>288</v>
      </c>
      <c r="D787">
        <v>120743</v>
      </c>
      <c r="E787" t="s">
        <v>289</v>
      </c>
      <c r="F787">
        <v>84.855199999999996</v>
      </c>
      <c r="G787" s="6">
        <v>45289</v>
      </c>
    </row>
    <row r="788" spans="1:7">
      <c r="A788" t="s">
        <v>363</v>
      </c>
      <c r="B788" t="s">
        <v>268</v>
      </c>
      <c r="C788" t="s">
        <v>290</v>
      </c>
      <c r="D788">
        <v>106193</v>
      </c>
      <c r="E788" t="s">
        <v>290</v>
      </c>
      <c r="F788">
        <v>53.794199999999996</v>
      </c>
      <c r="G788" s="6">
        <v>45289</v>
      </c>
    </row>
    <row r="789" spans="1:7">
      <c r="A789" t="s">
        <v>363</v>
      </c>
      <c r="B789" t="s">
        <v>268</v>
      </c>
      <c r="C789" t="s">
        <v>291</v>
      </c>
      <c r="D789">
        <v>119771</v>
      </c>
      <c r="E789" t="s">
        <v>292</v>
      </c>
      <c r="F789">
        <v>35.573900000000002</v>
      </c>
      <c r="G789" s="6">
        <v>45289</v>
      </c>
    </row>
    <row r="790" spans="1:7">
      <c r="A790" t="s">
        <v>363</v>
      </c>
      <c r="B790" t="s">
        <v>268</v>
      </c>
      <c r="C790" t="s">
        <v>293</v>
      </c>
      <c r="D790">
        <v>144335</v>
      </c>
      <c r="E790" t="s">
        <v>294</v>
      </c>
      <c r="F790">
        <v>18.52</v>
      </c>
      <c r="G790" s="6">
        <v>45289</v>
      </c>
    </row>
    <row r="791" spans="1:7">
      <c r="A791" t="s">
        <v>363</v>
      </c>
      <c r="B791" t="s">
        <v>268</v>
      </c>
      <c r="C791" t="s">
        <v>269</v>
      </c>
      <c r="D791">
        <v>119766</v>
      </c>
      <c r="E791" t="s">
        <v>270</v>
      </c>
      <c r="F791">
        <v>4787.7587999999996</v>
      </c>
      <c r="G791" s="6">
        <v>45289</v>
      </c>
    </row>
    <row r="792" spans="1:7">
      <c r="A792" t="s">
        <v>363</v>
      </c>
      <c r="B792" t="s">
        <v>277</v>
      </c>
      <c r="C792" t="s">
        <v>295</v>
      </c>
      <c r="D792">
        <v>118778</v>
      </c>
      <c r="E792" t="s">
        <v>296</v>
      </c>
      <c r="F792">
        <v>153.36000000000001</v>
      </c>
      <c r="G792" s="6">
        <v>45289</v>
      </c>
    </row>
    <row r="793" spans="1:7">
      <c r="A793" t="s">
        <v>363</v>
      </c>
      <c r="B793" t="s">
        <v>271</v>
      </c>
      <c r="C793" t="s">
        <v>272</v>
      </c>
      <c r="D793">
        <v>119574</v>
      </c>
      <c r="E793" t="s">
        <v>273</v>
      </c>
      <c r="F793">
        <v>32.041899999999998</v>
      </c>
      <c r="G793" s="6">
        <v>45289</v>
      </c>
    </row>
    <row r="794" spans="1:7">
      <c r="A794" t="s">
        <v>363</v>
      </c>
      <c r="B794" t="s">
        <v>271</v>
      </c>
      <c r="C794" t="s">
        <v>274</v>
      </c>
      <c r="D794">
        <v>119800</v>
      </c>
      <c r="E794" t="s">
        <v>275</v>
      </c>
      <c r="F794">
        <v>3708.5</v>
      </c>
      <c r="G794" s="6">
        <v>45289</v>
      </c>
    </row>
    <row r="795" spans="1:7">
      <c r="A795" t="s">
        <v>364</v>
      </c>
      <c r="B795" t="s">
        <v>253</v>
      </c>
      <c r="C795" t="s">
        <v>254</v>
      </c>
      <c r="D795">
        <v>119568</v>
      </c>
      <c r="E795" t="s">
        <v>255</v>
      </c>
      <c r="F795">
        <v>384.86369999999999</v>
      </c>
      <c r="G795" s="6">
        <v>45322</v>
      </c>
    </row>
    <row r="796" spans="1:7">
      <c r="A796" t="s">
        <v>364</v>
      </c>
      <c r="B796" t="s">
        <v>256</v>
      </c>
      <c r="C796" t="s">
        <v>257</v>
      </c>
      <c r="D796">
        <v>118474</v>
      </c>
      <c r="E796" t="s">
        <v>258</v>
      </c>
      <c r="F796">
        <v>31.521799999999999</v>
      </c>
      <c r="G796" s="6">
        <v>45322</v>
      </c>
    </row>
    <row r="797" spans="1:7">
      <c r="A797" t="s">
        <v>364</v>
      </c>
      <c r="B797" t="s">
        <v>256</v>
      </c>
      <c r="C797" t="s">
        <v>259</v>
      </c>
      <c r="D797">
        <v>118364</v>
      </c>
      <c r="E797" t="s">
        <v>260</v>
      </c>
      <c r="F797">
        <v>2881.1657</v>
      </c>
      <c r="G797" s="6">
        <v>45322</v>
      </c>
    </row>
    <row r="798" spans="1:7">
      <c r="A798" t="s">
        <v>364</v>
      </c>
      <c r="B798" t="s">
        <v>261</v>
      </c>
      <c r="C798" t="s">
        <v>262</v>
      </c>
      <c r="D798">
        <v>119125</v>
      </c>
      <c r="E798" t="s">
        <v>263</v>
      </c>
      <c r="F798">
        <v>3408.6617000000001</v>
      </c>
      <c r="G798" s="6">
        <v>45322</v>
      </c>
    </row>
    <row r="799" spans="1:7">
      <c r="A799" t="s">
        <v>364</v>
      </c>
      <c r="B799" t="s">
        <v>264</v>
      </c>
      <c r="C799" t="s">
        <v>282</v>
      </c>
      <c r="D799">
        <v>118968</v>
      </c>
      <c r="E799" t="s">
        <v>283</v>
      </c>
      <c r="F799">
        <v>475.66300000000001</v>
      </c>
      <c r="G799" s="6">
        <v>45322</v>
      </c>
    </row>
    <row r="800" spans="1:7">
      <c r="A800" t="s">
        <v>364</v>
      </c>
      <c r="B800" t="s">
        <v>264</v>
      </c>
      <c r="C800" t="s">
        <v>265</v>
      </c>
      <c r="D800">
        <v>119091</v>
      </c>
      <c r="E800" t="s">
        <v>266</v>
      </c>
      <c r="F800">
        <v>4685.3006999999998</v>
      </c>
      <c r="G800" s="6">
        <v>45322</v>
      </c>
    </row>
    <row r="801" spans="1:7">
      <c r="A801" t="s">
        <v>364</v>
      </c>
      <c r="B801" t="s">
        <v>264</v>
      </c>
      <c r="C801" t="s">
        <v>265</v>
      </c>
      <c r="D801">
        <v>100868</v>
      </c>
      <c r="E801" t="s">
        <v>267</v>
      </c>
      <c r="F801">
        <v>4639.8698000000004</v>
      </c>
      <c r="G801" s="6">
        <v>45322</v>
      </c>
    </row>
    <row r="802" spans="1:7">
      <c r="A802" t="s">
        <v>364</v>
      </c>
      <c r="B802" t="s">
        <v>264</v>
      </c>
      <c r="C802" t="s">
        <v>284</v>
      </c>
      <c r="D802">
        <v>130503</v>
      </c>
      <c r="E802" t="s">
        <v>285</v>
      </c>
      <c r="F802">
        <v>136.91200000000001</v>
      </c>
      <c r="G802" s="6">
        <v>45322</v>
      </c>
    </row>
    <row r="803" spans="1:7">
      <c r="A803" t="s">
        <v>364</v>
      </c>
      <c r="B803" t="s">
        <v>276</v>
      </c>
      <c r="C803" t="s">
        <v>286</v>
      </c>
      <c r="D803">
        <v>120364</v>
      </c>
      <c r="E803" t="s">
        <v>287</v>
      </c>
      <c r="F803">
        <v>33.052700000000002</v>
      </c>
      <c r="G803" s="6">
        <v>45322</v>
      </c>
    </row>
    <row r="804" spans="1:7">
      <c r="A804" t="s">
        <v>364</v>
      </c>
      <c r="B804" t="s">
        <v>276</v>
      </c>
      <c r="C804" t="s">
        <v>288</v>
      </c>
      <c r="D804">
        <v>120743</v>
      </c>
      <c r="E804" t="s">
        <v>289</v>
      </c>
      <c r="F804">
        <v>85.734300000000005</v>
      </c>
      <c r="G804" s="6">
        <v>45322</v>
      </c>
    </row>
    <row r="805" spans="1:7">
      <c r="A805" t="s">
        <v>364</v>
      </c>
      <c r="B805" t="s">
        <v>268</v>
      </c>
      <c r="C805" t="s">
        <v>290</v>
      </c>
      <c r="D805">
        <v>106193</v>
      </c>
      <c r="E805" t="s">
        <v>290</v>
      </c>
      <c r="F805">
        <v>53.473999999999997</v>
      </c>
      <c r="G805" s="6">
        <v>45322</v>
      </c>
    </row>
    <row r="806" spans="1:7">
      <c r="A806" t="s">
        <v>364</v>
      </c>
      <c r="B806" t="s">
        <v>268</v>
      </c>
      <c r="C806" t="s">
        <v>291</v>
      </c>
      <c r="D806">
        <v>119771</v>
      </c>
      <c r="E806" t="s">
        <v>292</v>
      </c>
      <c r="F806">
        <v>35.9041</v>
      </c>
      <c r="G806" s="6">
        <v>45322</v>
      </c>
    </row>
    <row r="807" spans="1:7">
      <c r="A807" t="s">
        <v>364</v>
      </c>
      <c r="B807" t="s">
        <v>268</v>
      </c>
      <c r="C807" t="s">
        <v>293</v>
      </c>
      <c r="D807">
        <v>144335</v>
      </c>
      <c r="E807" t="s">
        <v>294</v>
      </c>
      <c r="F807">
        <v>18.625</v>
      </c>
      <c r="G807" s="6">
        <v>45322</v>
      </c>
    </row>
    <row r="808" spans="1:7">
      <c r="A808" t="s">
        <v>364</v>
      </c>
      <c r="B808" t="s">
        <v>268</v>
      </c>
      <c r="C808" t="s">
        <v>269</v>
      </c>
      <c r="D808">
        <v>119766</v>
      </c>
      <c r="E808" t="s">
        <v>270</v>
      </c>
      <c r="F808">
        <v>4818.9359999999997</v>
      </c>
      <c r="G808" s="6">
        <v>45322</v>
      </c>
    </row>
    <row r="809" spans="1:7">
      <c r="A809" t="s">
        <v>364</v>
      </c>
      <c r="B809" t="s">
        <v>277</v>
      </c>
      <c r="C809" t="s">
        <v>295</v>
      </c>
      <c r="D809">
        <v>118778</v>
      </c>
      <c r="E809" t="s">
        <v>296</v>
      </c>
      <c r="F809">
        <v>159.0275</v>
      </c>
      <c r="G809" s="6">
        <v>45322</v>
      </c>
    </row>
    <row r="810" spans="1:7">
      <c r="A810" t="s">
        <v>364</v>
      </c>
      <c r="B810" t="s">
        <v>271</v>
      </c>
      <c r="C810" t="s">
        <v>272</v>
      </c>
      <c r="D810">
        <v>119574</v>
      </c>
      <c r="E810" t="s">
        <v>273</v>
      </c>
      <c r="F810">
        <v>32.320300000000003</v>
      </c>
      <c r="G810" s="6">
        <v>45322</v>
      </c>
    </row>
    <row r="811" spans="1:7">
      <c r="A811" t="s">
        <v>364</v>
      </c>
      <c r="B811" t="s">
        <v>271</v>
      </c>
      <c r="C811" t="s">
        <v>274</v>
      </c>
      <c r="D811">
        <v>119800</v>
      </c>
      <c r="E811" t="s">
        <v>275</v>
      </c>
      <c r="F811">
        <v>3732.5138999999999</v>
      </c>
      <c r="G811" s="6">
        <v>45322</v>
      </c>
    </row>
    <row r="812" spans="1:7">
      <c r="A812" t="s">
        <v>365</v>
      </c>
      <c r="B812" t="s">
        <v>253</v>
      </c>
      <c r="C812" t="s">
        <v>254</v>
      </c>
      <c r="D812">
        <v>119568</v>
      </c>
      <c r="E812" t="s">
        <v>255</v>
      </c>
      <c r="F812">
        <v>387.12950000000001</v>
      </c>
      <c r="G812" s="6">
        <v>45351</v>
      </c>
    </row>
    <row r="813" spans="1:7">
      <c r="A813" t="s">
        <v>365</v>
      </c>
      <c r="B813" t="s">
        <v>256</v>
      </c>
      <c r="C813" t="s">
        <v>257</v>
      </c>
      <c r="D813">
        <v>118474</v>
      </c>
      <c r="E813" t="s">
        <v>258</v>
      </c>
      <c r="F813">
        <v>31.7148</v>
      </c>
      <c r="G813" s="6">
        <v>45351</v>
      </c>
    </row>
    <row r="814" spans="1:7">
      <c r="A814" t="s">
        <v>365</v>
      </c>
      <c r="B814" t="s">
        <v>256</v>
      </c>
      <c r="C814" t="s">
        <v>259</v>
      </c>
      <c r="D814">
        <v>118364</v>
      </c>
      <c r="E814" t="s">
        <v>260</v>
      </c>
      <c r="F814">
        <v>2898.3096</v>
      </c>
      <c r="G814" s="6">
        <v>45351</v>
      </c>
    </row>
    <row r="815" spans="1:7">
      <c r="A815" t="s">
        <v>365</v>
      </c>
      <c r="B815" t="s">
        <v>261</v>
      </c>
      <c r="C815" t="s">
        <v>262</v>
      </c>
      <c r="D815">
        <v>119125</v>
      </c>
      <c r="E815" t="s">
        <v>263</v>
      </c>
      <c r="F815">
        <v>3428.9677999999999</v>
      </c>
      <c r="G815" s="6">
        <v>45351</v>
      </c>
    </row>
    <row r="816" spans="1:7">
      <c r="A816" t="s">
        <v>365</v>
      </c>
      <c r="B816" t="s">
        <v>264</v>
      </c>
      <c r="C816" t="s">
        <v>282</v>
      </c>
      <c r="D816">
        <v>118968</v>
      </c>
      <c r="E816" t="s">
        <v>283</v>
      </c>
      <c r="F816">
        <v>481.392</v>
      </c>
      <c r="G816" s="6">
        <v>45351</v>
      </c>
    </row>
    <row r="817" spans="1:7">
      <c r="A817" t="s">
        <v>365</v>
      </c>
      <c r="B817" t="s">
        <v>264</v>
      </c>
      <c r="C817" t="s">
        <v>265</v>
      </c>
      <c r="D817">
        <v>119091</v>
      </c>
      <c r="E817" t="s">
        <v>266</v>
      </c>
      <c r="F817">
        <v>4713.0563000000002</v>
      </c>
      <c r="G817" s="6">
        <v>45351</v>
      </c>
    </row>
    <row r="818" spans="1:7">
      <c r="A818" t="s">
        <v>365</v>
      </c>
      <c r="B818" t="s">
        <v>264</v>
      </c>
      <c r="C818" t="s">
        <v>265</v>
      </c>
      <c r="D818">
        <v>100868</v>
      </c>
      <c r="E818" t="s">
        <v>267</v>
      </c>
      <c r="F818">
        <v>4667.3833000000004</v>
      </c>
      <c r="G818" s="6">
        <v>45351</v>
      </c>
    </row>
    <row r="819" spans="1:7">
      <c r="A819" t="s">
        <v>365</v>
      </c>
      <c r="B819" t="s">
        <v>264</v>
      </c>
      <c r="C819" t="s">
        <v>284</v>
      </c>
      <c r="D819">
        <v>130503</v>
      </c>
      <c r="E819" t="s">
        <v>285</v>
      </c>
      <c r="F819">
        <v>135.56299999999999</v>
      </c>
      <c r="G819" s="6">
        <v>45351</v>
      </c>
    </row>
    <row r="820" spans="1:7">
      <c r="A820" t="s">
        <v>365</v>
      </c>
      <c r="B820" t="s">
        <v>276</v>
      </c>
      <c r="C820" t="s">
        <v>286</v>
      </c>
      <c r="D820">
        <v>120364</v>
      </c>
      <c r="E820" t="s">
        <v>287</v>
      </c>
      <c r="F820">
        <v>33.250399999999999</v>
      </c>
      <c r="G820" s="6">
        <v>45351</v>
      </c>
    </row>
    <row r="821" spans="1:7">
      <c r="A821" t="s">
        <v>365</v>
      </c>
      <c r="B821" t="s">
        <v>276</v>
      </c>
      <c r="C821" t="s">
        <v>288</v>
      </c>
      <c r="D821">
        <v>120743</v>
      </c>
      <c r="E821" t="s">
        <v>289</v>
      </c>
      <c r="F821">
        <v>87.165000000000006</v>
      </c>
      <c r="G821" s="6">
        <v>45351</v>
      </c>
    </row>
    <row r="822" spans="1:7">
      <c r="A822" t="s">
        <v>365</v>
      </c>
      <c r="B822" t="s">
        <v>268</v>
      </c>
      <c r="C822" t="s">
        <v>290</v>
      </c>
      <c r="D822">
        <v>106193</v>
      </c>
      <c r="E822" t="s">
        <v>290</v>
      </c>
      <c r="F822">
        <v>52.976199999999999</v>
      </c>
      <c r="G822" s="6">
        <v>45351</v>
      </c>
    </row>
    <row r="823" spans="1:7">
      <c r="A823" t="s">
        <v>365</v>
      </c>
      <c r="B823" t="s">
        <v>268</v>
      </c>
      <c r="C823" t="s">
        <v>291</v>
      </c>
      <c r="D823">
        <v>119771</v>
      </c>
      <c r="E823" t="s">
        <v>292</v>
      </c>
      <c r="F823">
        <v>36.143900000000002</v>
      </c>
      <c r="G823" s="6">
        <v>45351</v>
      </c>
    </row>
    <row r="824" spans="1:7">
      <c r="A824" t="s">
        <v>365</v>
      </c>
      <c r="B824" t="s">
        <v>268</v>
      </c>
      <c r="C824" t="s">
        <v>293</v>
      </c>
      <c r="D824">
        <v>144335</v>
      </c>
      <c r="E824" t="s">
        <v>294</v>
      </c>
      <c r="F824">
        <v>18.895</v>
      </c>
      <c r="G824" s="6">
        <v>45351</v>
      </c>
    </row>
    <row r="825" spans="1:7">
      <c r="A825" t="s">
        <v>365</v>
      </c>
      <c r="B825" t="s">
        <v>268</v>
      </c>
      <c r="C825" t="s">
        <v>269</v>
      </c>
      <c r="D825">
        <v>119766</v>
      </c>
      <c r="E825" t="s">
        <v>270</v>
      </c>
      <c r="F825">
        <v>4847.4035000000003</v>
      </c>
      <c r="G825" s="6">
        <v>45351</v>
      </c>
    </row>
    <row r="826" spans="1:7">
      <c r="A826" t="s">
        <v>365</v>
      </c>
      <c r="B826" t="s">
        <v>277</v>
      </c>
      <c r="C826" t="s">
        <v>295</v>
      </c>
      <c r="D826">
        <v>118778</v>
      </c>
      <c r="E826" t="s">
        <v>296</v>
      </c>
      <c r="F826">
        <v>158.0429</v>
      </c>
      <c r="G826" s="6">
        <v>45351</v>
      </c>
    </row>
    <row r="827" spans="1:7">
      <c r="A827" t="s">
        <v>365</v>
      </c>
      <c r="B827" t="s">
        <v>271</v>
      </c>
      <c r="C827" t="s">
        <v>272</v>
      </c>
      <c r="D827">
        <v>119574</v>
      </c>
      <c r="E827" t="s">
        <v>273</v>
      </c>
      <c r="F827">
        <v>32.515300000000003</v>
      </c>
      <c r="G827" s="6">
        <v>45351</v>
      </c>
    </row>
    <row r="828" spans="1:7">
      <c r="A828" t="s">
        <v>365</v>
      </c>
      <c r="B828" t="s">
        <v>271</v>
      </c>
      <c r="C828" t="s">
        <v>274</v>
      </c>
      <c r="D828">
        <v>119800</v>
      </c>
      <c r="E828" t="s">
        <v>275</v>
      </c>
      <c r="F828">
        <v>3754.5976999999998</v>
      </c>
      <c r="G828" s="6">
        <v>45351</v>
      </c>
    </row>
    <row r="829" spans="1:7">
      <c r="A829" t="s">
        <v>366</v>
      </c>
      <c r="B829" t="s">
        <v>253</v>
      </c>
      <c r="C829" t="s">
        <v>254</v>
      </c>
      <c r="D829">
        <v>119568</v>
      </c>
      <c r="E829" t="s">
        <v>255</v>
      </c>
      <c r="F829">
        <v>389.52190000000002</v>
      </c>
      <c r="G829" s="6">
        <v>45380</v>
      </c>
    </row>
    <row r="830" spans="1:7">
      <c r="A830" t="s">
        <v>366</v>
      </c>
      <c r="B830" t="s">
        <v>256</v>
      </c>
      <c r="C830" t="s">
        <v>259</v>
      </c>
      <c r="D830">
        <v>118364</v>
      </c>
      <c r="E830" t="s">
        <v>260</v>
      </c>
      <c r="F830">
        <v>2916.2008000000001</v>
      </c>
      <c r="G830" s="6">
        <v>45380</v>
      </c>
    </row>
    <row r="831" spans="1:7">
      <c r="A831" t="s">
        <v>366</v>
      </c>
      <c r="B831" t="s">
        <v>261</v>
      </c>
      <c r="C831" t="s">
        <v>262</v>
      </c>
      <c r="D831">
        <v>119125</v>
      </c>
      <c r="E831" t="s">
        <v>263</v>
      </c>
      <c r="F831">
        <v>3449.9852999999998</v>
      </c>
      <c r="G831" s="6">
        <v>45380</v>
      </c>
    </row>
    <row r="832" spans="1:7">
      <c r="A832" t="s">
        <v>366</v>
      </c>
      <c r="B832" t="s">
        <v>264</v>
      </c>
      <c r="C832" t="s">
        <v>265</v>
      </c>
      <c r="D832">
        <v>119091</v>
      </c>
      <c r="E832" t="s">
        <v>266</v>
      </c>
      <c r="F832">
        <v>4741.7664000000004</v>
      </c>
      <c r="G832" s="6">
        <v>45380</v>
      </c>
    </row>
    <row r="833" spans="1:7">
      <c r="A833" t="s">
        <v>366</v>
      </c>
      <c r="B833" t="s">
        <v>264</v>
      </c>
      <c r="C833" t="s">
        <v>265</v>
      </c>
      <c r="D833">
        <v>100868</v>
      </c>
      <c r="E833" t="s">
        <v>267</v>
      </c>
      <c r="F833">
        <v>4696.0361000000003</v>
      </c>
      <c r="G833" s="6">
        <v>45380</v>
      </c>
    </row>
    <row r="834" spans="1:7">
      <c r="A834" t="s">
        <v>366</v>
      </c>
      <c r="B834" t="s">
        <v>271</v>
      </c>
      <c r="C834" t="s">
        <v>274</v>
      </c>
      <c r="D834">
        <v>119800</v>
      </c>
      <c r="E834" t="s">
        <v>275</v>
      </c>
      <c r="F834">
        <v>3777.7619</v>
      </c>
      <c r="G834" s="6">
        <v>45380</v>
      </c>
    </row>
    <row r="835" spans="1:7">
      <c r="A835" t="s">
        <v>367</v>
      </c>
      <c r="B835" t="s">
        <v>253</v>
      </c>
      <c r="C835" t="s">
        <v>254</v>
      </c>
      <c r="D835">
        <v>119568</v>
      </c>
      <c r="E835" t="s">
        <v>255</v>
      </c>
      <c r="F835">
        <v>392.1354</v>
      </c>
      <c r="G835" s="6">
        <v>45412</v>
      </c>
    </row>
    <row r="836" spans="1:7">
      <c r="A836" t="s">
        <v>367</v>
      </c>
      <c r="B836" t="s">
        <v>256</v>
      </c>
      <c r="C836" t="s">
        <v>257</v>
      </c>
      <c r="D836">
        <v>118474</v>
      </c>
      <c r="E836" t="s">
        <v>258</v>
      </c>
      <c r="F836">
        <v>32.158299999999997</v>
      </c>
      <c r="G836" s="6">
        <v>45412</v>
      </c>
    </row>
    <row r="837" spans="1:7">
      <c r="A837" t="s">
        <v>367</v>
      </c>
      <c r="B837" t="s">
        <v>256</v>
      </c>
      <c r="C837" t="s">
        <v>259</v>
      </c>
      <c r="D837">
        <v>118364</v>
      </c>
      <c r="E837" t="s">
        <v>260</v>
      </c>
      <c r="F837">
        <v>2935.337</v>
      </c>
      <c r="G837" s="6">
        <v>45412</v>
      </c>
    </row>
    <row r="838" spans="1:7">
      <c r="A838" t="s">
        <v>367</v>
      </c>
      <c r="B838" t="s">
        <v>261</v>
      </c>
      <c r="C838" t="s">
        <v>262</v>
      </c>
      <c r="D838">
        <v>119125</v>
      </c>
      <c r="E838" t="s">
        <v>263</v>
      </c>
      <c r="F838">
        <v>3472.6552000000001</v>
      </c>
      <c r="G838" s="6">
        <v>45412</v>
      </c>
    </row>
    <row r="839" spans="1:7">
      <c r="A839" t="s">
        <v>367</v>
      </c>
      <c r="B839" t="s">
        <v>264</v>
      </c>
      <c r="C839" t="s">
        <v>282</v>
      </c>
      <c r="D839">
        <v>118968</v>
      </c>
      <c r="E839" t="s">
        <v>283</v>
      </c>
      <c r="F839">
        <v>502.14499999999998</v>
      </c>
      <c r="G839" s="6">
        <v>45412</v>
      </c>
    </row>
    <row r="840" spans="1:7">
      <c r="A840" t="s">
        <v>367</v>
      </c>
      <c r="B840" t="s">
        <v>264</v>
      </c>
      <c r="C840" t="s">
        <v>265</v>
      </c>
      <c r="D840">
        <v>119091</v>
      </c>
      <c r="E840" t="s">
        <v>266</v>
      </c>
      <c r="F840">
        <v>4773.2222000000002</v>
      </c>
      <c r="G840" s="6">
        <v>45412</v>
      </c>
    </row>
    <row r="841" spans="1:7">
      <c r="A841" t="s">
        <v>367</v>
      </c>
      <c r="B841" t="s">
        <v>264</v>
      </c>
      <c r="C841" t="s">
        <v>265</v>
      </c>
      <c r="D841">
        <v>100868</v>
      </c>
      <c r="E841" t="s">
        <v>267</v>
      </c>
      <c r="F841">
        <v>4726.8675000000003</v>
      </c>
      <c r="G841" s="6">
        <v>45412</v>
      </c>
    </row>
    <row r="842" spans="1:7">
      <c r="A842" t="s">
        <v>367</v>
      </c>
      <c r="B842" t="s">
        <v>264</v>
      </c>
      <c r="C842" t="s">
        <v>284</v>
      </c>
      <c r="D842">
        <v>130503</v>
      </c>
      <c r="E842" t="s">
        <v>285</v>
      </c>
      <c r="F842">
        <v>141.732</v>
      </c>
      <c r="G842" s="6">
        <v>45412</v>
      </c>
    </row>
    <row r="843" spans="1:7">
      <c r="A843" t="s">
        <v>367</v>
      </c>
      <c r="B843" t="s">
        <v>276</v>
      </c>
      <c r="C843" t="s">
        <v>286</v>
      </c>
      <c r="D843">
        <v>120364</v>
      </c>
      <c r="E843" t="s">
        <v>287</v>
      </c>
      <c r="F843">
        <v>33.724400000000003</v>
      </c>
      <c r="G843" s="6">
        <v>45412</v>
      </c>
    </row>
    <row r="844" spans="1:7">
      <c r="A844" t="s">
        <v>367</v>
      </c>
      <c r="B844" t="s">
        <v>276</v>
      </c>
      <c r="C844" t="s">
        <v>288</v>
      </c>
      <c r="D844">
        <v>120743</v>
      </c>
      <c r="E844" t="s">
        <v>289</v>
      </c>
      <c r="F844">
        <v>87.620699999999999</v>
      </c>
      <c r="G844" s="6">
        <v>45412</v>
      </c>
    </row>
    <row r="845" spans="1:7">
      <c r="A845" t="s">
        <v>367</v>
      </c>
      <c r="B845" t="s">
        <v>268</v>
      </c>
      <c r="C845" t="s">
        <v>290</v>
      </c>
      <c r="D845">
        <v>106193</v>
      </c>
      <c r="E845" t="s">
        <v>290</v>
      </c>
      <c r="F845">
        <v>60.860500000000002</v>
      </c>
      <c r="G845" s="6">
        <v>45412</v>
      </c>
    </row>
    <row r="846" spans="1:7">
      <c r="A846" t="s">
        <v>367</v>
      </c>
      <c r="B846" t="s">
        <v>268</v>
      </c>
      <c r="C846" t="s">
        <v>291</v>
      </c>
      <c r="D846">
        <v>119771</v>
      </c>
      <c r="E846" t="s">
        <v>292</v>
      </c>
      <c r="F846">
        <v>36.667700000000004</v>
      </c>
      <c r="G846" s="6">
        <v>45412</v>
      </c>
    </row>
    <row r="847" spans="1:7">
      <c r="A847" t="s">
        <v>367</v>
      </c>
      <c r="B847" t="s">
        <v>268</v>
      </c>
      <c r="C847" t="s">
        <v>293</v>
      </c>
      <c r="D847">
        <v>144335</v>
      </c>
      <c r="E847" t="s">
        <v>294</v>
      </c>
      <c r="F847">
        <v>19.425999999999998</v>
      </c>
      <c r="G847" s="6">
        <v>45412</v>
      </c>
    </row>
    <row r="848" spans="1:7">
      <c r="A848" t="s">
        <v>367</v>
      </c>
      <c r="B848" t="s">
        <v>268</v>
      </c>
      <c r="C848" t="s">
        <v>269</v>
      </c>
      <c r="D848">
        <v>119766</v>
      </c>
      <c r="E848" t="s">
        <v>270</v>
      </c>
      <c r="F848">
        <v>4909.4215000000004</v>
      </c>
      <c r="G848" s="6">
        <v>45412</v>
      </c>
    </row>
    <row r="849" spans="1:7">
      <c r="A849" t="s">
        <v>367</v>
      </c>
      <c r="B849" t="s">
        <v>277</v>
      </c>
      <c r="C849" t="s">
        <v>295</v>
      </c>
      <c r="D849">
        <v>118778</v>
      </c>
      <c r="E849" t="s">
        <v>296</v>
      </c>
      <c r="F849">
        <v>171.29820000000001</v>
      </c>
      <c r="G849" s="6">
        <v>45412</v>
      </c>
    </row>
    <row r="850" spans="1:7">
      <c r="A850" t="s">
        <v>367</v>
      </c>
      <c r="B850" t="s">
        <v>271</v>
      </c>
      <c r="C850" t="s">
        <v>272</v>
      </c>
      <c r="D850">
        <v>119574</v>
      </c>
      <c r="E850" t="s">
        <v>273</v>
      </c>
      <c r="F850">
        <v>32.97</v>
      </c>
      <c r="G850" s="6">
        <v>45412</v>
      </c>
    </row>
    <row r="851" spans="1:7">
      <c r="A851" t="s">
        <v>367</v>
      </c>
      <c r="B851" t="s">
        <v>271</v>
      </c>
      <c r="C851" t="s">
        <v>274</v>
      </c>
      <c r="D851">
        <v>119800</v>
      </c>
      <c r="E851" t="s">
        <v>275</v>
      </c>
      <c r="F851">
        <v>3802.4600999999998</v>
      </c>
      <c r="G851" s="6">
        <v>45412</v>
      </c>
    </row>
    <row r="852" spans="1:7">
      <c r="A852" t="s">
        <v>368</v>
      </c>
      <c r="B852" t="s">
        <v>253</v>
      </c>
      <c r="C852" t="s">
        <v>254</v>
      </c>
      <c r="D852">
        <v>119568</v>
      </c>
      <c r="E852" t="s">
        <v>255</v>
      </c>
      <c r="F852">
        <v>394.52510000000001</v>
      </c>
      <c r="G852" s="6">
        <v>45443</v>
      </c>
    </row>
    <row r="853" spans="1:7">
      <c r="A853" t="s">
        <v>368</v>
      </c>
      <c r="B853" t="s">
        <v>256</v>
      </c>
      <c r="C853" t="s">
        <v>257</v>
      </c>
      <c r="D853">
        <v>118474</v>
      </c>
      <c r="E853" t="s">
        <v>258</v>
      </c>
      <c r="F853">
        <v>32.366500000000002</v>
      </c>
      <c r="G853" s="6">
        <v>45443</v>
      </c>
    </row>
    <row r="854" spans="1:7">
      <c r="A854" t="s">
        <v>368</v>
      </c>
      <c r="B854" t="s">
        <v>256</v>
      </c>
      <c r="C854" t="s">
        <v>259</v>
      </c>
      <c r="D854">
        <v>118364</v>
      </c>
      <c r="E854" t="s">
        <v>260</v>
      </c>
      <c r="F854">
        <v>2953.0207</v>
      </c>
      <c r="G854" s="6">
        <v>45443</v>
      </c>
    </row>
    <row r="855" spans="1:7">
      <c r="A855" t="s">
        <v>368</v>
      </c>
      <c r="B855" t="s">
        <v>261</v>
      </c>
      <c r="C855" t="s">
        <v>262</v>
      </c>
      <c r="D855">
        <v>119125</v>
      </c>
      <c r="E855" t="s">
        <v>263</v>
      </c>
      <c r="F855">
        <v>3493.712</v>
      </c>
      <c r="G855" s="6">
        <v>45443</v>
      </c>
    </row>
    <row r="856" spans="1:7">
      <c r="A856" t="s">
        <v>368</v>
      </c>
      <c r="B856" t="s">
        <v>264</v>
      </c>
      <c r="C856" t="s">
        <v>282</v>
      </c>
      <c r="D856">
        <v>118968</v>
      </c>
      <c r="E856" t="s">
        <v>283</v>
      </c>
      <c r="F856">
        <v>514.69200000000001</v>
      </c>
      <c r="G856" s="6">
        <v>45443</v>
      </c>
    </row>
    <row r="857" spans="1:7">
      <c r="A857" t="s">
        <v>368</v>
      </c>
      <c r="B857" t="s">
        <v>264</v>
      </c>
      <c r="C857" t="s">
        <v>265</v>
      </c>
      <c r="D857">
        <v>119091</v>
      </c>
      <c r="E857" t="s">
        <v>266</v>
      </c>
      <c r="F857">
        <v>4801.8617999999997</v>
      </c>
      <c r="G857" s="6">
        <v>45443</v>
      </c>
    </row>
    <row r="858" spans="1:7">
      <c r="A858" t="s">
        <v>368</v>
      </c>
      <c r="B858" t="s">
        <v>264</v>
      </c>
      <c r="C858" t="s">
        <v>265</v>
      </c>
      <c r="D858">
        <v>100868</v>
      </c>
      <c r="E858" t="s">
        <v>267</v>
      </c>
      <c r="F858">
        <v>4754.9008999999996</v>
      </c>
      <c r="G858" s="6">
        <v>45443</v>
      </c>
    </row>
    <row r="859" spans="1:7">
      <c r="A859" t="s">
        <v>368</v>
      </c>
      <c r="B859" t="s">
        <v>264</v>
      </c>
      <c r="C859" t="s">
        <v>284</v>
      </c>
      <c r="D859">
        <v>130503</v>
      </c>
      <c r="E859" t="s">
        <v>285</v>
      </c>
      <c r="F859">
        <v>138.62700000000001</v>
      </c>
      <c r="G859" s="6">
        <v>45443</v>
      </c>
    </row>
    <row r="860" spans="1:7">
      <c r="A860" t="s">
        <v>368</v>
      </c>
      <c r="B860" t="s">
        <v>276</v>
      </c>
      <c r="C860" t="s">
        <v>286</v>
      </c>
      <c r="D860">
        <v>120364</v>
      </c>
      <c r="E860" t="s">
        <v>287</v>
      </c>
      <c r="F860">
        <v>33.928800000000003</v>
      </c>
      <c r="G860" s="6">
        <v>45443</v>
      </c>
    </row>
    <row r="861" spans="1:7">
      <c r="A861" t="s">
        <v>368</v>
      </c>
      <c r="B861" t="s">
        <v>276</v>
      </c>
      <c r="C861" t="s">
        <v>288</v>
      </c>
      <c r="D861">
        <v>120743</v>
      </c>
      <c r="E861" t="s">
        <v>289</v>
      </c>
      <c r="F861">
        <v>88.9114</v>
      </c>
      <c r="G861" s="6">
        <v>45443</v>
      </c>
    </row>
    <row r="862" spans="1:7">
      <c r="A862" t="s">
        <v>368</v>
      </c>
      <c r="B862" t="s">
        <v>268</v>
      </c>
      <c r="C862" t="s">
        <v>290</v>
      </c>
      <c r="D862">
        <v>106193</v>
      </c>
      <c r="E862" t="s">
        <v>290</v>
      </c>
      <c r="F862">
        <v>61.346299999999999</v>
      </c>
      <c r="G862" s="6">
        <v>45443</v>
      </c>
    </row>
    <row r="863" spans="1:7">
      <c r="A863" t="s">
        <v>368</v>
      </c>
      <c r="B863" t="s">
        <v>268</v>
      </c>
      <c r="C863" t="s">
        <v>291</v>
      </c>
      <c r="D863">
        <v>119771</v>
      </c>
      <c r="E863" t="s">
        <v>292</v>
      </c>
      <c r="F863">
        <v>36.9024</v>
      </c>
      <c r="G863" s="6">
        <v>45443</v>
      </c>
    </row>
    <row r="864" spans="1:7">
      <c r="A864" t="s">
        <v>368</v>
      </c>
      <c r="B864" t="s">
        <v>268</v>
      </c>
      <c r="C864" t="s">
        <v>293</v>
      </c>
      <c r="D864">
        <v>144335</v>
      </c>
      <c r="E864" t="s">
        <v>294</v>
      </c>
      <c r="F864">
        <v>19.648</v>
      </c>
      <c r="G864" s="6">
        <v>45443</v>
      </c>
    </row>
    <row r="865" spans="1:7">
      <c r="A865" t="s">
        <v>368</v>
      </c>
      <c r="B865" t="s">
        <v>268</v>
      </c>
      <c r="C865" t="s">
        <v>269</v>
      </c>
      <c r="D865">
        <v>119766</v>
      </c>
      <c r="E865" t="s">
        <v>270</v>
      </c>
      <c r="F865">
        <v>4938.8685999999998</v>
      </c>
      <c r="G865" s="6">
        <v>45443</v>
      </c>
    </row>
    <row r="866" spans="1:7">
      <c r="A866" t="s">
        <v>368</v>
      </c>
      <c r="B866" t="s">
        <v>277</v>
      </c>
      <c r="C866" t="s">
        <v>295</v>
      </c>
      <c r="D866">
        <v>118778</v>
      </c>
      <c r="E866" t="s">
        <v>296</v>
      </c>
      <c r="F866">
        <v>173.58170000000001</v>
      </c>
      <c r="G866" s="6">
        <v>45443</v>
      </c>
    </row>
    <row r="867" spans="1:7">
      <c r="A867" t="s">
        <v>368</v>
      </c>
      <c r="B867" t="s">
        <v>271</v>
      </c>
      <c r="C867" t="s">
        <v>272</v>
      </c>
      <c r="D867">
        <v>119574</v>
      </c>
      <c r="E867" t="s">
        <v>273</v>
      </c>
      <c r="F867">
        <v>33.176299999999998</v>
      </c>
      <c r="G867" s="6">
        <v>45443</v>
      </c>
    </row>
    <row r="868" spans="1:7">
      <c r="A868" t="s">
        <v>368</v>
      </c>
      <c r="B868" t="s">
        <v>271</v>
      </c>
      <c r="C868" t="s">
        <v>274</v>
      </c>
      <c r="D868">
        <v>119800</v>
      </c>
      <c r="E868" t="s">
        <v>275</v>
      </c>
      <c r="F868">
        <v>3825.3344999999999</v>
      </c>
      <c r="G868" s="6">
        <v>45443</v>
      </c>
    </row>
    <row r="869" spans="1:7">
      <c r="A869" t="s">
        <v>369</v>
      </c>
      <c r="B869" t="s">
        <v>253</v>
      </c>
      <c r="C869" t="s">
        <v>254</v>
      </c>
      <c r="D869">
        <v>119568</v>
      </c>
      <c r="E869" t="s">
        <v>255</v>
      </c>
      <c r="F869">
        <v>396.65559999999999</v>
      </c>
      <c r="G869" s="6">
        <v>45471</v>
      </c>
    </row>
    <row r="870" spans="1:7">
      <c r="A870" t="s">
        <v>369</v>
      </c>
      <c r="B870" t="s">
        <v>256</v>
      </c>
      <c r="C870" t="s">
        <v>257</v>
      </c>
      <c r="D870">
        <v>118474</v>
      </c>
      <c r="E870" t="s">
        <v>258</v>
      </c>
      <c r="F870">
        <v>32.589500000000001</v>
      </c>
      <c r="G870" s="6">
        <v>45471</v>
      </c>
    </row>
    <row r="871" spans="1:7">
      <c r="A871" t="s">
        <v>369</v>
      </c>
      <c r="B871" t="s">
        <v>256</v>
      </c>
      <c r="C871" t="s">
        <v>259</v>
      </c>
      <c r="D871">
        <v>118364</v>
      </c>
      <c r="E871" t="s">
        <v>260</v>
      </c>
      <c r="F871">
        <v>2968.9209999999998</v>
      </c>
      <c r="G871" s="6">
        <v>45471</v>
      </c>
    </row>
    <row r="872" spans="1:7">
      <c r="A872" t="s">
        <v>369</v>
      </c>
      <c r="B872" t="s">
        <v>261</v>
      </c>
      <c r="C872" t="s">
        <v>262</v>
      </c>
      <c r="D872">
        <v>119125</v>
      </c>
      <c r="E872" t="s">
        <v>263</v>
      </c>
      <c r="F872">
        <v>3512.4974999999999</v>
      </c>
      <c r="G872" s="6">
        <v>45471</v>
      </c>
    </row>
    <row r="873" spans="1:7">
      <c r="A873" t="s">
        <v>369</v>
      </c>
      <c r="B873" t="s">
        <v>264</v>
      </c>
      <c r="C873" t="s">
        <v>282</v>
      </c>
      <c r="D873">
        <v>118968</v>
      </c>
      <c r="E873" t="s">
        <v>283</v>
      </c>
      <c r="F873">
        <v>530.00099999999998</v>
      </c>
      <c r="G873" s="6">
        <v>45471</v>
      </c>
    </row>
    <row r="874" spans="1:7">
      <c r="A874" t="s">
        <v>369</v>
      </c>
      <c r="B874" t="s">
        <v>264</v>
      </c>
      <c r="C874" t="s">
        <v>265</v>
      </c>
      <c r="D874">
        <v>119091</v>
      </c>
      <c r="E874" t="s">
        <v>266</v>
      </c>
      <c r="F874">
        <v>4827.4139999999998</v>
      </c>
      <c r="G874" s="6">
        <v>45471</v>
      </c>
    </row>
    <row r="875" spans="1:7">
      <c r="A875" t="s">
        <v>369</v>
      </c>
      <c r="B875" t="s">
        <v>264</v>
      </c>
      <c r="C875" t="s">
        <v>265</v>
      </c>
      <c r="D875">
        <v>100868</v>
      </c>
      <c r="E875" t="s">
        <v>267</v>
      </c>
      <c r="F875">
        <v>4779.9074000000001</v>
      </c>
      <c r="G875" s="6">
        <v>45471</v>
      </c>
    </row>
    <row r="876" spans="1:7">
      <c r="A876" t="s">
        <v>369</v>
      </c>
      <c r="B876" t="s">
        <v>264</v>
      </c>
      <c r="C876" t="s">
        <v>284</v>
      </c>
      <c r="D876">
        <v>130503</v>
      </c>
      <c r="E876" t="s">
        <v>285</v>
      </c>
      <c r="F876">
        <v>149.30600000000001</v>
      </c>
      <c r="G876" s="6">
        <v>45471</v>
      </c>
    </row>
    <row r="877" spans="1:7">
      <c r="A877" t="s">
        <v>369</v>
      </c>
      <c r="B877" t="s">
        <v>276</v>
      </c>
      <c r="C877" t="s">
        <v>286</v>
      </c>
      <c r="D877">
        <v>120364</v>
      </c>
      <c r="E877" t="s">
        <v>287</v>
      </c>
      <c r="F877">
        <v>34.156999999999996</v>
      </c>
      <c r="G877" s="6">
        <v>45471</v>
      </c>
    </row>
    <row r="878" spans="1:7">
      <c r="A878" t="s">
        <v>369</v>
      </c>
      <c r="B878" t="s">
        <v>276</v>
      </c>
      <c r="C878" t="s">
        <v>288</v>
      </c>
      <c r="D878">
        <v>120743</v>
      </c>
      <c r="E878" t="s">
        <v>289</v>
      </c>
      <c r="F878">
        <v>89.492599999999996</v>
      </c>
      <c r="G878" s="6">
        <v>45471</v>
      </c>
    </row>
    <row r="879" spans="1:7">
      <c r="A879" t="s">
        <v>369</v>
      </c>
      <c r="B879" t="s">
        <v>268</v>
      </c>
      <c r="C879" t="s">
        <v>290</v>
      </c>
      <c r="D879">
        <v>106193</v>
      </c>
      <c r="E879" t="s">
        <v>290</v>
      </c>
      <c r="F879">
        <v>60.859900000000003</v>
      </c>
      <c r="G879" s="6">
        <v>45471</v>
      </c>
    </row>
    <row r="880" spans="1:7">
      <c r="A880" t="s">
        <v>369</v>
      </c>
      <c r="B880" t="s">
        <v>268</v>
      </c>
      <c r="C880" t="s">
        <v>291</v>
      </c>
      <c r="D880">
        <v>119771</v>
      </c>
      <c r="E880" t="s">
        <v>292</v>
      </c>
      <c r="F880">
        <v>37.166699999999999</v>
      </c>
      <c r="G880" s="6">
        <v>45471</v>
      </c>
    </row>
    <row r="881" spans="1:7">
      <c r="A881" t="s">
        <v>369</v>
      </c>
      <c r="B881" t="s">
        <v>268</v>
      </c>
      <c r="C881" t="s">
        <v>293</v>
      </c>
      <c r="D881">
        <v>144335</v>
      </c>
      <c r="E881" t="s">
        <v>294</v>
      </c>
      <c r="F881">
        <v>20.541</v>
      </c>
      <c r="G881" s="6">
        <v>45471</v>
      </c>
    </row>
    <row r="882" spans="1:7">
      <c r="A882" t="s">
        <v>369</v>
      </c>
      <c r="B882" t="s">
        <v>268</v>
      </c>
      <c r="C882" t="s">
        <v>269</v>
      </c>
      <c r="D882">
        <v>119766</v>
      </c>
      <c r="E882" t="s">
        <v>270</v>
      </c>
      <c r="F882">
        <v>4965.3710000000001</v>
      </c>
      <c r="G882" s="6">
        <v>45471</v>
      </c>
    </row>
    <row r="883" spans="1:7">
      <c r="A883" t="s">
        <v>369</v>
      </c>
      <c r="B883" t="s">
        <v>277</v>
      </c>
      <c r="C883" t="s">
        <v>295</v>
      </c>
      <c r="D883">
        <v>118778</v>
      </c>
      <c r="E883" t="s">
        <v>296</v>
      </c>
      <c r="F883">
        <v>188.63470000000001</v>
      </c>
      <c r="G883" s="6">
        <v>45471</v>
      </c>
    </row>
    <row r="884" spans="1:7">
      <c r="A884" t="s">
        <v>369</v>
      </c>
      <c r="B884" t="s">
        <v>271</v>
      </c>
      <c r="C884" t="s">
        <v>272</v>
      </c>
      <c r="D884">
        <v>119574</v>
      </c>
      <c r="E884" t="s">
        <v>273</v>
      </c>
      <c r="F884">
        <v>33.398200000000003</v>
      </c>
      <c r="G884" s="6">
        <v>45471</v>
      </c>
    </row>
    <row r="885" spans="1:7">
      <c r="A885" t="s">
        <v>369</v>
      </c>
      <c r="B885" t="s">
        <v>271</v>
      </c>
      <c r="C885" t="s">
        <v>274</v>
      </c>
      <c r="D885">
        <v>119800</v>
      </c>
      <c r="E885" t="s">
        <v>275</v>
      </c>
      <c r="F885">
        <v>3845.6691999999998</v>
      </c>
      <c r="G885" s="6">
        <v>45471</v>
      </c>
    </row>
    <row r="886" spans="1:7">
      <c r="A886" t="s">
        <v>370</v>
      </c>
      <c r="B886" t="s">
        <v>253</v>
      </c>
      <c r="C886" t="s">
        <v>254</v>
      </c>
      <c r="D886">
        <v>119568</v>
      </c>
      <c r="E886" t="s">
        <v>255</v>
      </c>
      <c r="F886">
        <v>399.26310000000001</v>
      </c>
      <c r="G886" s="6">
        <v>45504</v>
      </c>
    </row>
    <row r="887" spans="1:7">
      <c r="A887" t="s">
        <v>370</v>
      </c>
      <c r="B887" t="s">
        <v>256</v>
      </c>
      <c r="C887" t="s">
        <v>257</v>
      </c>
      <c r="D887">
        <v>118474</v>
      </c>
      <c r="E887" t="s">
        <v>258</v>
      </c>
      <c r="F887">
        <v>32.807899999999997</v>
      </c>
      <c r="G887" s="6">
        <v>45504</v>
      </c>
    </row>
    <row r="888" spans="1:7">
      <c r="A888" t="s">
        <v>370</v>
      </c>
      <c r="B888" t="s">
        <v>256</v>
      </c>
      <c r="C888" t="s">
        <v>259</v>
      </c>
      <c r="D888">
        <v>118364</v>
      </c>
      <c r="E888" t="s">
        <v>260</v>
      </c>
      <c r="F888">
        <v>2988.1671000000001</v>
      </c>
      <c r="G888" s="6">
        <v>45504</v>
      </c>
    </row>
    <row r="889" spans="1:7">
      <c r="A889" t="s">
        <v>370</v>
      </c>
      <c r="B889" t="s">
        <v>261</v>
      </c>
      <c r="C889" t="s">
        <v>262</v>
      </c>
      <c r="D889">
        <v>119125</v>
      </c>
      <c r="E889" t="s">
        <v>263</v>
      </c>
      <c r="F889">
        <v>3535.5536000000002</v>
      </c>
      <c r="G889" s="6">
        <v>45504</v>
      </c>
    </row>
    <row r="890" spans="1:7">
      <c r="A890" t="s">
        <v>370</v>
      </c>
      <c r="B890" t="s">
        <v>264</v>
      </c>
      <c r="C890" t="s">
        <v>282</v>
      </c>
      <c r="D890">
        <v>118968</v>
      </c>
      <c r="E890" t="s">
        <v>283</v>
      </c>
      <c r="F890">
        <v>549.50900000000001</v>
      </c>
      <c r="G890" s="6">
        <v>45504</v>
      </c>
    </row>
    <row r="891" spans="1:7">
      <c r="A891" t="s">
        <v>370</v>
      </c>
      <c r="B891" t="s">
        <v>264</v>
      </c>
      <c r="C891" t="s">
        <v>265</v>
      </c>
      <c r="D891">
        <v>119091</v>
      </c>
      <c r="E891" t="s">
        <v>266</v>
      </c>
      <c r="F891">
        <v>4858.7075000000004</v>
      </c>
      <c r="G891" s="6">
        <v>45504</v>
      </c>
    </row>
    <row r="892" spans="1:7">
      <c r="A892" t="s">
        <v>370</v>
      </c>
      <c r="B892" t="s">
        <v>264</v>
      </c>
      <c r="C892" t="s">
        <v>265</v>
      </c>
      <c r="D892">
        <v>100868</v>
      </c>
      <c r="E892" t="s">
        <v>267</v>
      </c>
      <c r="F892">
        <v>4810.5450000000001</v>
      </c>
      <c r="G892" s="6">
        <v>45504</v>
      </c>
    </row>
    <row r="893" spans="1:7">
      <c r="A893" t="s">
        <v>370</v>
      </c>
      <c r="B893" t="s">
        <v>264</v>
      </c>
      <c r="C893" t="s">
        <v>284</v>
      </c>
      <c r="D893">
        <v>130503</v>
      </c>
      <c r="E893" t="s">
        <v>285</v>
      </c>
      <c r="F893">
        <v>157.16499999999999</v>
      </c>
      <c r="G893" s="6">
        <v>45504</v>
      </c>
    </row>
    <row r="894" spans="1:7">
      <c r="A894" t="s">
        <v>370</v>
      </c>
      <c r="B894" t="s">
        <v>276</v>
      </c>
      <c r="C894" t="s">
        <v>286</v>
      </c>
      <c r="D894">
        <v>120364</v>
      </c>
      <c r="E894" t="s">
        <v>287</v>
      </c>
      <c r="F894">
        <v>34.381</v>
      </c>
      <c r="G894" s="6">
        <v>45504</v>
      </c>
    </row>
    <row r="895" spans="1:7">
      <c r="A895" t="s">
        <v>370</v>
      </c>
      <c r="B895" t="s">
        <v>276</v>
      </c>
      <c r="C895" t="s">
        <v>288</v>
      </c>
      <c r="D895">
        <v>120743</v>
      </c>
      <c r="E895" t="s">
        <v>289</v>
      </c>
      <c r="F895">
        <v>90.400899999999993</v>
      </c>
      <c r="G895" s="6">
        <v>45504</v>
      </c>
    </row>
    <row r="896" spans="1:7">
      <c r="A896" t="s">
        <v>370</v>
      </c>
      <c r="B896" t="s">
        <v>268</v>
      </c>
      <c r="C896" t="s">
        <v>290</v>
      </c>
      <c r="D896">
        <v>106193</v>
      </c>
      <c r="E896" t="s">
        <v>290</v>
      </c>
      <c r="F896">
        <v>58.740299999999998</v>
      </c>
      <c r="G896" s="6">
        <v>45504</v>
      </c>
    </row>
    <row r="897" spans="1:7">
      <c r="A897" t="s">
        <v>370</v>
      </c>
      <c r="B897" t="s">
        <v>268</v>
      </c>
      <c r="C897" t="s">
        <v>291</v>
      </c>
      <c r="D897">
        <v>119771</v>
      </c>
      <c r="E897" t="s">
        <v>292</v>
      </c>
      <c r="F897">
        <v>37.409100000000002</v>
      </c>
      <c r="G897" s="6">
        <v>45504</v>
      </c>
    </row>
    <row r="898" spans="1:7">
      <c r="A898" t="s">
        <v>370</v>
      </c>
      <c r="B898" t="s">
        <v>268</v>
      </c>
      <c r="C898" t="s">
        <v>293</v>
      </c>
      <c r="D898">
        <v>144335</v>
      </c>
      <c r="E898" t="s">
        <v>294</v>
      </c>
      <c r="F898">
        <v>21.199000000000002</v>
      </c>
      <c r="G898" s="6">
        <v>45504</v>
      </c>
    </row>
    <row r="899" spans="1:7">
      <c r="A899" t="s">
        <v>370</v>
      </c>
      <c r="B899" t="s">
        <v>268</v>
      </c>
      <c r="C899" t="s">
        <v>269</v>
      </c>
      <c r="D899">
        <v>119766</v>
      </c>
      <c r="E899" t="s">
        <v>270</v>
      </c>
      <c r="F899">
        <v>4997.7286000000004</v>
      </c>
      <c r="G899" s="6">
        <v>45504</v>
      </c>
    </row>
    <row r="900" spans="1:7">
      <c r="A900" t="s">
        <v>370</v>
      </c>
      <c r="B900" t="s">
        <v>277</v>
      </c>
      <c r="C900" t="s">
        <v>295</v>
      </c>
      <c r="D900">
        <v>118778</v>
      </c>
      <c r="E900" t="s">
        <v>296</v>
      </c>
      <c r="F900">
        <v>200.256</v>
      </c>
      <c r="G900" s="6">
        <v>45504</v>
      </c>
    </row>
    <row r="901" spans="1:7">
      <c r="A901" t="s">
        <v>370</v>
      </c>
      <c r="B901" t="s">
        <v>271</v>
      </c>
      <c r="C901" t="s">
        <v>272</v>
      </c>
      <c r="D901">
        <v>119574</v>
      </c>
      <c r="E901" t="s">
        <v>273</v>
      </c>
      <c r="F901">
        <v>33.610100000000003</v>
      </c>
      <c r="G901" s="6">
        <v>45504</v>
      </c>
    </row>
    <row r="902" spans="1:7">
      <c r="A902" t="s">
        <v>370</v>
      </c>
      <c r="B902" t="s">
        <v>271</v>
      </c>
      <c r="C902" t="s">
        <v>274</v>
      </c>
      <c r="D902">
        <v>119800</v>
      </c>
      <c r="E902" t="s">
        <v>275</v>
      </c>
      <c r="F902">
        <v>3870.6363000000001</v>
      </c>
      <c r="G902" s="6">
        <v>45504</v>
      </c>
    </row>
    <row r="903" spans="1:7">
      <c r="A903" t="s">
        <v>371</v>
      </c>
      <c r="B903" t="s">
        <v>253</v>
      </c>
      <c r="C903" t="s">
        <v>254</v>
      </c>
      <c r="D903">
        <v>119568</v>
      </c>
      <c r="E903" t="s">
        <v>255</v>
      </c>
      <c r="F903">
        <v>401.53680000000003</v>
      </c>
      <c r="G903" s="6">
        <v>45534</v>
      </c>
    </row>
    <row r="904" spans="1:7">
      <c r="A904" t="s">
        <v>371</v>
      </c>
      <c r="B904" t="s">
        <v>256</v>
      </c>
      <c r="C904" t="s">
        <v>257</v>
      </c>
      <c r="D904">
        <v>118474</v>
      </c>
      <c r="E904" t="s">
        <v>258</v>
      </c>
      <c r="F904">
        <v>33.010399999999997</v>
      </c>
      <c r="G904" s="6">
        <v>45534</v>
      </c>
    </row>
    <row r="905" spans="1:7">
      <c r="A905" t="s">
        <v>371</v>
      </c>
      <c r="B905" t="s">
        <v>256</v>
      </c>
      <c r="C905" t="s">
        <v>259</v>
      </c>
      <c r="D905">
        <v>118364</v>
      </c>
      <c r="E905" t="s">
        <v>260</v>
      </c>
      <c r="F905">
        <v>3005.0499</v>
      </c>
      <c r="G905" s="6">
        <v>45534</v>
      </c>
    </row>
    <row r="906" spans="1:7">
      <c r="A906" t="s">
        <v>371</v>
      </c>
      <c r="B906" t="s">
        <v>261</v>
      </c>
      <c r="C906" t="s">
        <v>262</v>
      </c>
      <c r="D906">
        <v>119125</v>
      </c>
      <c r="E906" t="s">
        <v>263</v>
      </c>
      <c r="F906">
        <v>3555.8114999999998</v>
      </c>
      <c r="G906" s="6">
        <v>45534</v>
      </c>
    </row>
    <row r="907" spans="1:7">
      <c r="A907" t="s">
        <v>371</v>
      </c>
      <c r="B907" t="s">
        <v>264</v>
      </c>
      <c r="C907" t="s">
        <v>282</v>
      </c>
      <c r="D907">
        <v>118968</v>
      </c>
      <c r="E907" t="s">
        <v>283</v>
      </c>
      <c r="F907">
        <v>551.38800000000003</v>
      </c>
      <c r="G907" s="6">
        <v>45534</v>
      </c>
    </row>
    <row r="908" spans="1:7">
      <c r="A908" t="s">
        <v>371</v>
      </c>
      <c r="B908" t="s">
        <v>264</v>
      </c>
      <c r="C908" t="s">
        <v>265</v>
      </c>
      <c r="D908">
        <v>119091</v>
      </c>
      <c r="E908" t="s">
        <v>266</v>
      </c>
      <c r="F908">
        <v>4886.0020999999997</v>
      </c>
      <c r="G908" s="6">
        <v>45534</v>
      </c>
    </row>
    <row r="909" spans="1:7">
      <c r="A909" t="s">
        <v>371</v>
      </c>
      <c r="B909" t="s">
        <v>264</v>
      </c>
      <c r="C909" t="s">
        <v>265</v>
      </c>
      <c r="D909">
        <v>100868</v>
      </c>
      <c r="E909" t="s">
        <v>267</v>
      </c>
      <c r="F909">
        <v>4837.2515000000003</v>
      </c>
      <c r="G909" s="6">
        <v>45534</v>
      </c>
    </row>
    <row r="910" spans="1:7">
      <c r="A910" t="s">
        <v>371</v>
      </c>
      <c r="B910" t="s">
        <v>264</v>
      </c>
      <c r="C910" t="s">
        <v>284</v>
      </c>
      <c r="D910">
        <v>130503</v>
      </c>
      <c r="E910" t="s">
        <v>285</v>
      </c>
      <c r="F910">
        <v>160.22499999999999</v>
      </c>
      <c r="G910" s="6">
        <v>45534</v>
      </c>
    </row>
    <row r="911" spans="1:7">
      <c r="A911" t="s">
        <v>371</v>
      </c>
      <c r="B911" t="s">
        <v>276</v>
      </c>
      <c r="C911" t="s">
        <v>286</v>
      </c>
      <c r="D911">
        <v>120364</v>
      </c>
      <c r="E911" t="s">
        <v>287</v>
      </c>
      <c r="F911">
        <v>34.608199999999997</v>
      </c>
      <c r="G911" s="6">
        <v>45534</v>
      </c>
    </row>
    <row r="912" spans="1:7">
      <c r="A912" t="s">
        <v>371</v>
      </c>
      <c r="B912" t="s">
        <v>276</v>
      </c>
      <c r="C912" t="s">
        <v>288</v>
      </c>
      <c r="D912">
        <v>120743</v>
      </c>
      <c r="E912" t="s">
        <v>289</v>
      </c>
      <c r="F912">
        <v>91.320800000000006</v>
      </c>
      <c r="G912" s="6">
        <v>45534</v>
      </c>
    </row>
    <row r="913" spans="1:7">
      <c r="A913" t="s">
        <v>371</v>
      </c>
      <c r="B913" t="s">
        <v>268</v>
      </c>
      <c r="C913" t="s">
        <v>290</v>
      </c>
      <c r="D913">
        <v>106193</v>
      </c>
      <c r="E913" t="s">
        <v>290</v>
      </c>
      <c r="F913">
        <v>60.9054</v>
      </c>
      <c r="G913" s="6">
        <v>45534</v>
      </c>
    </row>
    <row r="914" spans="1:7">
      <c r="A914" t="s">
        <v>371</v>
      </c>
      <c r="B914" t="s">
        <v>268</v>
      </c>
      <c r="C914" t="s">
        <v>291</v>
      </c>
      <c r="D914">
        <v>119771</v>
      </c>
      <c r="E914" t="s">
        <v>292</v>
      </c>
      <c r="F914">
        <v>37.631100000000004</v>
      </c>
      <c r="G914" s="6">
        <v>45534</v>
      </c>
    </row>
    <row r="915" spans="1:7">
      <c r="A915" t="s">
        <v>371</v>
      </c>
      <c r="B915" t="s">
        <v>268</v>
      </c>
      <c r="C915" t="s">
        <v>293</v>
      </c>
      <c r="D915">
        <v>144335</v>
      </c>
      <c r="E915" t="s">
        <v>294</v>
      </c>
      <c r="F915">
        <v>21.492999999999999</v>
      </c>
      <c r="G915" s="6">
        <v>45534</v>
      </c>
    </row>
    <row r="916" spans="1:7">
      <c r="A916" t="s">
        <v>371</v>
      </c>
      <c r="B916" t="s">
        <v>268</v>
      </c>
      <c r="C916" t="s">
        <v>269</v>
      </c>
      <c r="D916">
        <v>119766</v>
      </c>
      <c r="E916" t="s">
        <v>270</v>
      </c>
      <c r="F916">
        <v>5025.9013999999997</v>
      </c>
      <c r="G916" s="6">
        <v>45534</v>
      </c>
    </row>
    <row r="917" spans="1:7">
      <c r="A917" t="s">
        <v>371</v>
      </c>
      <c r="B917" t="s">
        <v>277</v>
      </c>
      <c r="C917" t="s">
        <v>295</v>
      </c>
      <c r="D917">
        <v>118778</v>
      </c>
      <c r="E917" t="s">
        <v>296</v>
      </c>
      <c r="F917">
        <v>200.42519999999999</v>
      </c>
      <c r="G917" s="6">
        <v>45534</v>
      </c>
    </row>
    <row r="918" spans="1:7">
      <c r="A918" t="s">
        <v>371</v>
      </c>
      <c r="B918" t="s">
        <v>271</v>
      </c>
      <c r="C918" t="s">
        <v>272</v>
      </c>
      <c r="D918">
        <v>119574</v>
      </c>
      <c r="E918" t="s">
        <v>273</v>
      </c>
      <c r="F918">
        <v>33.825499999999998</v>
      </c>
      <c r="G918" s="6">
        <v>45534</v>
      </c>
    </row>
    <row r="919" spans="1:7">
      <c r="A919" t="s">
        <v>371</v>
      </c>
      <c r="B919" t="s">
        <v>271</v>
      </c>
      <c r="C919" t="s">
        <v>274</v>
      </c>
      <c r="D919">
        <v>119800</v>
      </c>
      <c r="E919" t="s">
        <v>275</v>
      </c>
      <c r="F919">
        <v>3892.3489</v>
      </c>
      <c r="G919" s="6">
        <v>45534</v>
      </c>
    </row>
    <row r="920" spans="1:7">
      <c r="A920" t="s">
        <v>372</v>
      </c>
      <c r="B920" t="s">
        <v>253</v>
      </c>
      <c r="C920" t="s">
        <v>254</v>
      </c>
      <c r="D920">
        <v>119568</v>
      </c>
      <c r="E920" t="s">
        <v>255</v>
      </c>
      <c r="F920">
        <v>403.99299999999999</v>
      </c>
      <c r="G920" s="6">
        <v>45565</v>
      </c>
    </row>
    <row r="921" spans="1:7">
      <c r="A921" t="s">
        <v>372</v>
      </c>
      <c r="B921" t="s">
        <v>256</v>
      </c>
      <c r="C921" t="s">
        <v>257</v>
      </c>
      <c r="D921">
        <v>118474</v>
      </c>
      <c r="E921" t="s">
        <v>258</v>
      </c>
      <c r="F921">
        <v>33.196800000000003</v>
      </c>
      <c r="G921" s="6">
        <v>45565</v>
      </c>
    </row>
    <row r="922" spans="1:7">
      <c r="A922" t="s">
        <v>372</v>
      </c>
      <c r="B922" t="s">
        <v>256</v>
      </c>
      <c r="C922" t="s">
        <v>259</v>
      </c>
      <c r="D922">
        <v>118364</v>
      </c>
      <c r="E922" t="s">
        <v>260</v>
      </c>
      <c r="F922">
        <v>3023.4108000000001</v>
      </c>
      <c r="G922" s="6">
        <v>45565</v>
      </c>
    </row>
    <row r="923" spans="1:7">
      <c r="A923" t="s">
        <v>372</v>
      </c>
      <c r="B923" t="s">
        <v>261</v>
      </c>
      <c r="C923" t="s">
        <v>262</v>
      </c>
      <c r="D923">
        <v>119125</v>
      </c>
      <c r="E923" t="s">
        <v>263</v>
      </c>
      <c r="F923">
        <v>3577.7995999999998</v>
      </c>
      <c r="G923" s="6">
        <v>45565</v>
      </c>
    </row>
    <row r="924" spans="1:7">
      <c r="A924" t="s">
        <v>372</v>
      </c>
      <c r="B924" t="s">
        <v>264</v>
      </c>
      <c r="C924" t="s">
        <v>282</v>
      </c>
      <c r="D924">
        <v>118968</v>
      </c>
      <c r="E924" t="s">
        <v>283</v>
      </c>
      <c r="F924">
        <v>553.79100000000005</v>
      </c>
      <c r="G924" s="6">
        <v>45565</v>
      </c>
    </row>
    <row r="925" spans="1:7">
      <c r="A925" t="s">
        <v>372</v>
      </c>
      <c r="B925" t="s">
        <v>264</v>
      </c>
      <c r="C925" t="s">
        <v>265</v>
      </c>
      <c r="D925">
        <v>119091</v>
      </c>
      <c r="E925" t="s">
        <v>266</v>
      </c>
      <c r="F925">
        <v>4915.6459999999997</v>
      </c>
      <c r="G925" s="6">
        <v>45565</v>
      </c>
    </row>
    <row r="926" spans="1:7">
      <c r="A926" t="s">
        <v>372</v>
      </c>
      <c r="B926" t="s">
        <v>264</v>
      </c>
      <c r="C926" t="s">
        <v>265</v>
      </c>
      <c r="D926">
        <v>100868</v>
      </c>
      <c r="E926" t="s">
        <v>267</v>
      </c>
      <c r="F926">
        <v>4866.2709999999997</v>
      </c>
      <c r="G926" s="6">
        <v>45565</v>
      </c>
    </row>
    <row r="927" spans="1:7">
      <c r="A927" t="s">
        <v>372</v>
      </c>
      <c r="B927" t="s">
        <v>264</v>
      </c>
      <c r="C927" t="s">
        <v>284</v>
      </c>
      <c r="D927">
        <v>130503</v>
      </c>
      <c r="E927" t="s">
        <v>285</v>
      </c>
      <c r="F927">
        <v>160.249</v>
      </c>
      <c r="G927" s="6">
        <v>45565</v>
      </c>
    </row>
    <row r="928" spans="1:7">
      <c r="A928" t="s">
        <v>372</v>
      </c>
      <c r="B928" t="s">
        <v>276</v>
      </c>
      <c r="C928" t="s">
        <v>286</v>
      </c>
      <c r="D928">
        <v>120364</v>
      </c>
      <c r="E928" t="s">
        <v>287</v>
      </c>
      <c r="F928">
        <v>34.7834</v>
      </c>
      <c r="G928" s="6">
        <v>45565</v>
      </c>
    </row>
    <row r="929" spans="1:7">
      <c r="A929" t="s">
        <v>372</v>
      </c>
      <c r="B929" t="s">
        <v>276</v>
      </c>
      <c r="C929" t="s">
        <v>288</v>
      </c>
      <c r="D929">
        <v>120743</v>
      </c>
      <c r="E929" t="s">
        <v>289</v>
      </c>
      <c r="F929">
        <v>92.640100000000004</v>
      </c>
      <c r="G929" s="6">
        <v>45565</v>
      </c>
    </row>
    <row r="930" spans="1:7">
      <c r="A930" t="s">
        <v>372</v>
      </c>
      <c r="B930" t="s">
        <v>268</v>
      </c>
      <c r="C930" t="s">
        <v>290</v>
      </c>
      <c r="D930">
        <v>106193</v>
      </c>
      <c r="E930" t="s">
        <v>290</v>
      </c>
      <c r="F930">
        <v>63.689900000000002</v>
      </c>
      <c r="G930" s="6">
        <v>45565</v>
      </c>
    </row>
    <row r="931" spans="1:7">
      <c r="A931" t="s">
        <v>372</v>
      </c>
      <c r="B931" t="s">
        <v>268</v>
      </c>
      <c r="C931" t="s">
        <v>291</v>
      </c>
      <c r="D931">
        <v>119771</v>
      </c>
      <c r="E931" t="s">
        <v>292</v>
      </c>
      <c r="F931">
        <v>37.832599999999999</v>
      </c>
      <c r="G931" s="6">
        <v>45565</v>
      </c>
    </row>
    <row r="932" spans="1:7">
      <c r="A932" t="s">
        <v>372</v>
      </c>
      <c r="B932" t="s">
        <v>268</v>
      </c>
      <c r="C932" t="s">
        <v>293</v>
      </c>
      <c r="D932">
        <v>144335</v>
      </c>
      <c r="E932" t="s">
        <v>294</v>
      </c>
      <c r="F932">
        <v>21.837</v>
      </c>
      <c r="G932" s="6">
        <v>45565</v>
      </c>
    </row>
    <row r="933" spans="1:7">
      <c r="A933" t="s">
        <v>372</v>
      </c>
      <c r="B933" t="s">
        <v>268</v>
      </c>
      <c r="C933" t="s">
        <v>269</v>
      </c>
      <c r="D933">
        <v>119766</v>
      </c>
      <c r="E933" t="s">
        <v>270</v>
      </c>
      <c r="F933">
        <v>5056.5240000000003</v>
      </c>
      <c r="G933" s="6">
        <v>45565</v>
      </c>
    </row>
    <row r="934" spans="1:7">
      <c r="A934" t="s">
        <v>372</v>
      </c>
      <c r="B934" t="s">
        <v>277</v>
      </c>
      <c r="C934" t="s">
        <v>295</v>
      </c>
      <c r="D934">
        <v>118778</v>
      </c>
      <c r="E934" t="s">
        <v>296</v>
      </c>
      <c r="F934">
        <v>202.85650000000001</v>
      </c>
      <c r="G934" s="6">
        <v>45565</v>
      </c>
    </row>
    <row r="935" spans="1:7">
      <c r="A935" t="s">
        <v>372</v>
      </c>
      <c r="B935" t="s">
        <v>271</v>
      </c>
      <c r="C935" t="s">
        <v>272</v>
      </c>
      <c r="D935">
        <v>119574</v>
      </c>
      <c r="E935" t="s">
        <v>273</v>
      </c>
      <c r="F935">
        <v>33.990900000000003</v>
      </c>
      <c r="G935" s="6">
        <v>45565</v>
      </c>
    </row>
    <row r="936" spans="1:7">
      <c r="A936" t="s">
        <v>372</v>
      </c>
      <c r="B936" t="s">
        <v>271</v>
      </c>
      <c r="C936" t="s">
        <v>274</v>
      </c>
      <c r="D936">
        <v>119800</v>
      </c>
      <c r="E936" t="s">
        <v>275</v>
      </c>
      <c r="F936">
        <v>3915.8186000000001</v>
      </c>
      <c r="G936" s="6">
        <v>45565</v>
      </c>
    </row>
    <row r="937" spans="1:7">
      <c r="A937" t="s">
        <v>373</v>
      </c>
      <c r="B937" t="s">
        <v>253</v>
      </c>
      <c r="C937" t="s">
        <v>254</v>
      </c>
      <c r="D937">
        <v>119568</v>
      </c>
      <c r="E937" t="s">
        <v>255</v>
      </c>
      <c r="F937">
        <v>406.40480000000002</v>
      </c>
      <c r="G937" s="6">
        <v>45596</v>
      </c>
    </row>
    <row r="938" spans="1:7">
      <c r="A938" t="s">
        <v>373</v>
      </c>
      <c r="B938" t="s">
        <v>256</v>
      </c>
      <c r="C938" t="s">
        <v>257</v>
      </c>
      <c r="D938">
        <v>118474</v>
      </c>
      <c r="E938" t="s">
        <v>258</v>
      </c>
      <c r="F938">
        <v>33.425800000000002</v>
      </c>
      <c r="G938" s="6">
        <v>45596</v>
      </c>
    </row>
    <row r="939" spans="1:7">
      <c r="A939" t="s">
        <v>373</v>
      </c>
      <c r="B939" t="s">
        <v>256</v>
      </c>
      <c r="C939" t="s">
        <v>259</v>
      </c>
      <c r="D939">
        <v>118364</v>
      </c>
      <c r="E939" t="s">
        <v>260</v>
      </c>
      <c r="F939">
        <v>3041.2865000000002</v>
      </c>
      <c r="G939" s="6">
        <v>45596</v>
      </c>
    </row>
    <row r="940" spans="1:7">
      <c r="A940" t="s">
        <v>373</v>
      </c>
      <c r="B940" t="s">
        <v>261</v>
      </c>
      <c r="C940" t="s">
        <v>262</v>
      </c>
      <c r="D940">
        <v>119125</v>
      </c>
      <c r="E940" t="s">
        <v>263</v>
      </c>
      <c r="F940">
        <v>3599.2370000000001</v>
      </c>
      <c r="G940" s="6">
        <v>45596</v>
      </c>
    </row>
    <row r="941" spans="1:7">
      <c r="A941" t="s">
        <v>373</v>
      </c>
      <c r="B941" t="s">
        <v>264</v>
      </c>
      <c r="C941" t="s">
        <v>282</v>
      </c>
      <c r="D941">
        <v>118968</v>
      </c>
      <c r="E941" t="s">
        <v>283</v>
      </c>
      <c r="F941">
        <v>540.62599999999998</v>
      </c>
      <c r="G941" s="6">
        <v>45596</v>
      </c>
    </row>
    <row r="942" spans="1:7">
      <c r="A942" t="s">
        <v>373</v>
      </c>
      <c r="B942" t="s">
        <v>264</v>
      </c>
      <c r="C942" t="s">
        <v>265</v>
      </c>
      <c r="D942">
        <v>119091</v>
      </c>
      <c r="E942" t="s">
        <v>266</v>
      </c>
      <c r="F942">
        <v>4944.58</v>
      </c>
      <c r="G942" s="6">
        <v>45596</v>
      </c>
    </row>
    <row r="943" spans="1:7">
      <c r="A943" t="s">
        <v>373</v>
      </c>
      <c r="B943" t="s">
        <v>264</v>
      </c>
      <c r="C943" t="s">
        <v>265</v>
      </c>
      <c r="D943">
        <v>100868</v>
      </c>
      <c r="E943" t="s">
        <v>267</v>
      </c>
      <c r="F943">
        <v>4894.5825999999997</v>
      </c>
      <c r="G943" s="6">
        <v>45596</v>
      </c>
    </row>
    <row r="944" spans="1:7">
      <c r="A944" t="s">
        <v>373</v>
      </c>
      <c r="B944" t="s">
        <v>264</v>
      </c>
      <c r="C944" t="s">
        <v>284</v>
      </c>
      <c r="D944">
        <v>130503</v>
      </c>
      <c r="E944" t="s">
        <v>285</v>
      </c>
      <c r="F944">
        <v>157.91900000000001</v>
      </c>
      <c r="G944" s="6">
        <v>45596</v>
      </c>
    </row>
    <row r="945" spans="1:7">
      <c r="A945" t="s">
        <v>373</v>
      </c>
      <c r="B945" t="s">
        <v>276</v>
      </c>
      <c r="C945" t="s">
        <v>286</v>
      </c>
      <c r="D945">
        <v>120364</v>
      </c>
      <c r="E945" t="s">
        <v>287</v>
      </c>
      <c r="F945">
        <v>35.028300000000002</v>
      </c>
      <c r="G945" s="6">
        <v>45596</v>
      </c>
    </row>
    <row r="946" spans="1:7">
      <c r="A946" t="s">
        <v>373</v>
      </c>
      <c r="B946" t="s">
        <v>276</v>
      </c>
      <c r="C946" t="s">
        <v>288</v>
      </c>
      <c r="D946">
        <v>120743</v>
      </c>
      <c r="E946" t="s">
        <v>289</v>
      </c>
      <c r="F946">
        <v>92.771299999999997</v>
      </c>
      <c r="G946" s="6">
        <v>45596</v>
      </c>
    </row>
    <row r="947" spans="1:7">
      <c r="A947" t="s">
        <v>373</v>
      </c>
      <c r="B947" t="s">
        <v>268</v>
      </c>
      <c r="C947" t="s">
        <v>290</v>
      </c>
      <c r="D947">
        <v>106193</v>
      </c>
      <c r="E947" t="s">
        <v>290</v>
      </c>
      <c r="F947">
        <v>67.082899999999995</v>
      </c>
      <c r="G947" s="6">
        <v>45596</v>
      </c>
    </row>
    <row r="948" spans="1:7">
      <c r="A948" t="s">
        <v>373</v>
      </c>
      <c r="B948" t="s">
        <v>268</v>
      </c>
      <c r="C948" t="s">
        <v>291</v>
      </c>
      <c r="D948">
        <v>119771</v>
      </c>
      <c r="E948" t="s">
        <v>292</v>
      </c>
      <c r="F948">
        <v>38.104599999999998</v>
      </c>
      <c r="G948" s="6">
        <v>45596</v>
      </c>
    </row>
    <row r="949" spans="1:7">
      <c r="A949" t="s">
        <v>373</v>
      </c>
      <c r="B949" t="s">
        <v>268</v>
      </c>
      <c r="C949" t="s">
        <v>293</v>
      </c>
      <c r="D949">
        <v>144335</v>
      </c>
      <c r="E949" t="s">
        <v>294</v>
      </c>
      <c r="F949">
        <v>21.178000000000001</v>
      </c>
      <c r="G949" s="6">
        <v>45596</v>
      </c>
    </row>
    <row r="950" spans="1:7">
      <c r="A950" t="s">
        <v>373</v>
      </c>
      <c r="B950" t="s">
        <v>268</v>
      </c>
      <c r="C950" t="s">
        <v>269</v>
      </c>
      <c r="D950">
        <v>119766</v>
      </c>
      <c r="E950" t="s">
        <v>270</v>
      </c>
      <c r="F950">
        <v>5086.5320000000002</v>
      </c>
      <c r="G950" s="6">
        <v>45596</v>
      </c>
    </row>
    <row r="951" spans="1:7">
      <c r="A951" t="s">
        <v>373</v>
      </c>
      <c r="B951" t="s">
        <v>277</v>
      </c>
      <c r="C951" t="s">
        <v>295</v>
      </c>
      <c r="D951">
        <v>118778</v>
      </c>
      <c r="E951" t="s">
        <v>296</v>
      </c>
      <c r="F951">
        <v>196.92439999999999</v>
      </c>
      <c r="G951" s="6">
        <v>45596</v>
      </c>
    </row>
    <row r="952" spans="1:7">
      <c r="A952" t="s">
        <v>373</v>
      </c>
      <c r="B952" t="s">
        <v>271</v>
      </c>
      <c r="C952" t="s">
        <v>272</v>
      </c>
      <c r="D952">
        <v>119574</v>
      </c>
      <c r="E952" t="s">
        <v>273</v>
      </c>
      <c r="F952">
        <v>34.223700000000001</v>
      </c>
      <c r="G952" s="6">
        <v>45596</v>
      </c>
    </row>
    <row r="953" spans="1:7">
      <c r="A953" t="s">
        <v>373</v>
      </c>
      <c r="B953" t="s">
        <v>271</v>
      </c>
      <c r="C953" t="s">
        <v>274</v>
      </c>
      <c r="D953">
        <v>119800</v>
      </c>
      <c r="E953" t="s">
        <v>275</v>
      </c>
      <c r="F953">
        <v>3938.7728999999999</v>
      </c>
      <c r="G953" s="6">
        <v>45596</v>
      </c>
    </row>
    <row r="954" spans="1:7">
      <c r="A954" t="s">
        <v>374</v>
      </c>
      <c r="B954" t="s">
        <v>253</v>
      </c>
      <c r="C954" t="s">
        <v>254</v>
      </c>
      <c r="D954">
        <v>119568</v>
      </c>
      <c r="E954" t="s">
        <v>255</v>
      </c>
      <c r="F954">
        <v>408.64839999999998</v>
      </c>
      <c r="G954" s="6">
        <v>45625</v>
      </c>
    </row>
    <row r="955" spans="1:7">
      <c r="A955" t="s">
        <v>374</v>
      </c>
      <c r="B955" t="s">
        <v>256</v>
      </c>
      <c r="C955" t="s">
        <v>257</v>
      </c>
      <c r="D955">
        <v>118474</v>
      </c>
      <c r="E955" t="s">
        <v>258</v>
      </c>
      <c r="F955">
        <v>33.611400000000003</v>
      </c>
      <c r="G955" s="6">
        <v>45625</v>
      </c>
    </row>
    <row r="956" spans="1:7">
      <c r="A956" t="s">
        <v>374</v>
      </c>
      <c r="B956" t="s">
        <v>256</v>
      </c>
      <c r="C956" t="s">
        <v>259</v>
      </c>
      <c r="D956">
        <v>118364</v>
      </c>
      <c r="E956" t="s">
        <v>260</v>
      </c>
      <c r="F956">
        <v>3058.029</v>
      </c>
      <c r="G956" s="6">
        <v>45625</v>
      </c>
    </row>
    <row r="957" spans="1:7">
      <c r="A957" t="s">
        <v>374</v>
      </c>
      <c r="B957" t="s">
        <v>261</v>
      </c>
      <c r="C957" t="s">
        <v>262</v>
      </c>
      <c r="D957">
        <v>119125</v>
      </c>
      <c r="E957" t="s">
        <v>263</v>
      </c>
      <c r="F957">
        <v>3619.2332000000001</v>
      </c>
      <c r="G957" s="6">
        <v>45625</v>
      </c>
    </row>
    <row r="958" spans="1:7">
      <c r="A958" t="s">
        <v>374</v>
      </c>
      <c r="B958" t="s">
        <v>264</v>
      </c>
      <c r="C958" t="s">
        <v>282</v>
      </c>
      <c r="D958">
        <v>118968</v>
      </c>
      <c r="E958" t="s">
        <v>283</v>
      </c>
      <c r="F958">
        <v>541.35599999999999</v>
      </c>
      <c r="G958" s="6">
        <v>45625</v>
      </c>
    </row>
    <row r="959" spans="1:7">
      <c r="A959" t="s">
        <v>374</v>
      </c>
      <c r="B959" t="s">
        <v>264</v>
      </c>
      <c r="C959" t="s">
        <v>265</v>
      </c>
      <c r="D959">
        <v>119091</v>
      </c>
      <c r="E959" t="s">
        <v>266</v>
      </c>
      <c r="F959">
        <v>4971.5542999999998</v>
      </c>
      <c r="G959" s="6">
        <v>45625</v>
      </c>
    </row>
    <row r="960" spans="1:7">
      <c r="A960" t="s">
        <v>374</v>
      </c>
      <c r="B960" t="s">
        <v>264</v>
      </c>
      <c r="C960" t="s">
        <v>265</v>
      </c>
      <c r="D960">
        <v>100868</v>
      </c>
      <c r="E960" t="s">
        <v>267</v>
      </c>
      <c r="F960">
        <v>4920.9615000000003</v>
      </c>
      <c r="G960" s="6">
        <v>45625</v>
      </c>
    </row>
    <row r="961" spans="1:7">
      <c r="A961" t="s">
        <v>374</v>
      </c>
      <c r="B961" t="s">
        <v>264</v>
      </c>
      <c r="C961" t="s">
        <v>284</v>
      </c>
      <c r="D961">
        <v>130503</v>
      </c>
      <c r="E961" t="s">
        <v>285</v>
      </c>
      <c r="F961">
        <v>158.27600000000001</v>
      </c>
      <c r="G961" s="6">
        <v>45625</v>
      </c>
    </row>
    <row r="962" spans="1:7">
      <c r="A962" t="s">
        <v>374</v>
      </c>
      <c r="B962" t="s">
        <v>276</v>
      </c>
      <c r="C962" t="s">
        <v>286</v>
      </c>
      <c r="D962">
        <v>120364</v>
      </c>
      <c r="E962" t="s">
        <v>287</v>
      </c>
      <c r="F962">
        <v>35.229199999999999</v>
      </c>
      <c r="G962" s="6">
        <v>45625</v>
      </c>
    </row>
    <row r="963" spans="1:7">
      <c r="A963" t="s">
        <v>374</v>
      </c>
      <c r="B963" t="s">
        <v>276</v>
      </c>
      <c r="C963" t="s">
        <v>288</v>
      </c>
      <c r="D963">
        <v>120743</v>
      </c>
      <c r="E963" t="s">
        <v>289</v>
      </c>
      <c r="F963">
        <v>93.486800000000002</v>
      </c>
      <c r="G963" s="6">
        <v>45625</v>
      </c>
    </row>
    <row r="964" spans="1:7">
      <c r="A964" t="s">
        <v>374</v>
      </c>
      <c r="B964" t="s">
        <v>268</v>
      </c>
      <c r="C964" t="s">
        <v>290</v>
      </c>
      <c r="D964">
        <v>106193</v>
      </c>
      <c r="E964" t="s">
        <v>290</v>
      </c>
      <c r="F964">
        <v>64.757900000000006</v>
      </c>
      <c r="G964" s="6">
        <v>45625</v>
      </c>
    </row>
    <row r="965" spans="1:7">
      <c r="A965" t="s">
        <v>374</v>
      </c>
      <c r="B965" t="s">
        <v>268</v>
      </c>
      <c r="C965" t="s">
        <v>291</v>
      </c>
      <c r="D965">
        <v>119771</v>
      </c>
      <c r="E965" t="s">
        <v>292</v>
      </c>
      <c r="F965">
        <v>38.324300000000001</v>
      </c>
      <c r="G965" s="6">
        <v>45625</v>
      </c>
    </row>
    <row r="966" spans="1:7">
      <c r="A966" t="s">
        <v>374</v>
      </c>
      <c r="B966" t="s">
        <v>268</v>
      </c>
      <c r="C966" t="s">
        <v>293</v>
      </c>
      <c r="D966">
        <v>144335</v>
      </c>
      <c r="E966" t="s">
        <v>294</v>
      </c>
      <c r="F966">
        <v>21.45</v>
      </c>
      <c r="G966" s="6">
        <v>45625</v>
      </c>
    </row>
    <row r="967" spans="1:7">
      <c r="A967" t="s">
        <v>374</v>
      </c>
      <c r="B967" t="s">
        <v>268</v>
      </c>
      <c r="C967" t="s">
        <v>269</v>
      </c>
      <c r="D967">
        <v>119766</v>
      </c>
      <c r="E967" t="s">
        <v>270</v>
      </c>
      <c r="F967">
        <v>5114.3582999999999</v>
      </c>
      <c r="G967" s="6">
        <v>45625</v>
      </c>
    </row>
    <row r="968" spans="1:7">
      <c r="A968" t="s">
        <v>374</v>
      </c>
      <c r="B968" t="s">
        <v>277</v>
      </c>
      <c r="C968" t="s">
        <v>295</v>
      </c>
      <c r="D968">
        <v>118778</v>
      </c>
      <c r="E968" t="s">
        <v>296</v>
      </c>
      <c r="F968">
        <v>196.3322</v>
      </c>
      <c r="G968" s="6">
        <v>45625</v>
      </c>
    </row>
    <row r="969" spans="1:7">
      <c r="A969" t="s">
        <v>374</v>
      </c>
      <c r="B969" t="s">
        <v>271</v>
      </c>
      <c r="C969" t="s">
        <v>272</v>
      </c>
      <c r="D969">
        <v>119574</v>
      </c>
      <c r="E969" t="s">
        <v>273</v>
      </c>
      <c r="F969">
        <v>34.412999999999997</v>
      </c>
      <c r="G969" s="6">
        <v>45625</v>
      </c>
    </row>
    <row r="970" spans="1:7">
      <c r="A970" t="s">
        <v>374</v>
      </c>
      <c r="B970" t="s">
        <v>271</v>
      </c>
      <c r="C970" t="s">
        <v>274</v>
      </c>
      <c r="D970">
        <v>119800</v>
      </c>
      <c r="E970" t="s">
        <v>275</v>
      </c>
      <c r="F970">
        <v>3960.1686</v>
      </c>
      <c r="G970" s="6">
        <v>45625</v>
      </c>
    </row>
    <row r="971" spans="1:7">
      <c r="A971" t="s">
        <v>297</v>
      </c>
      <c r="B971" t="s">
        <v>253</v>
      </c>
      <c r="C971" t="s">
        <v>254</v>
      </c>
      <c r="D971">
        <v>119568</v>
      </c>
      <c r="E971" t="s">
        <v>255</v>
      </c>
      <c r="F971">
        <v>411.15010000000001</v>
      </c>
      <c r="G971" s="6">
        <v>45657</v>
      </c>
    </row>
    <row r="972" spans="1:7">
      <c r="A972" t="s">
        <v>297</v>
      </c>
      <c r="B972" t="s">
        <v>256</v>
      </c>
      <c r="C972" t="s">
        <v>257</v>
      </c>
      <c r="D972">
        <v>118474</v>
      </c>
      <c r="E972" t="s">
        <v>258</v>
      </c>
      <c r="F972">
        <v>33.836500000000001</v>
      </c>
      <c r="G972" s="6">
        <v>45657</v>
      </c>
    </row>
    <row r="973" spans="1:7">
      <c r="A973" t="s">
        <v>297</v>
      </c>
      <c r="B973" t="s">
        <v>256</v>
      </c>
      <c r="C973" t="s">
        <v>259</v>
      </c>
      <c r="D973">
        <v>118364</v>
      </c>
      <c r="E973" t="s">
        <v>260</v>
      </c>
      <c r="F973">
        <v>3076.6107999999999</v>
      </c>
      <c r="G973" s="6">
        <v>45657</v>
      </c>
    </row>
    <row r="974" spans="1:7">
      <c r="A974" t="s">
        <v>297</v>
      </c>
      <c r="B974" t="s">
        <v>261</v>
      </c>
      <c r="C974" t="s">
        <v>262</v>
      </c>
      <c r="D974">
        <v>119125</v>
      </c>
      <c r="E974" t="s">
        <v>263</v>
      </c>
      <c r="F974">
        <v>3641.3996999999999</v>
      </c>
      <c r="G974" s="6">
        <v>45657</v>
      </c>
    </row>
    <row r="975" spans="1:7">
      <c r="A975" t="s">
        <v>297</v>
      </c>
      <c r="B975" t="s">
        <v>264</v>
      </c>
      <c r="C975" t="s">
        <v>282</v>
      </c>
      <c r="D975">
        <v>118968</v>
      </c>
      <c r="E975" t="s">
        <v>283</v>
      </c>
      <c r="F975">
        <v>537.42499999999995</v>
      </c>
      <c r="G975" s="6">
        <v>45657</v>
      </c>
    </row>
    <row r="976" spans="1:7">
      <c r="A976" t="s">
        <v>297</v>
      </c>
      <c r="B976" t="s">
        <v>264</v>
      </c>
      <c r="C976" t="s">
        <v>265</v>
      </c>
      <c r="D976">
        <v>119091</v>
      </c>
      <c r="E976" t="s">
        <v>266</v>
      </c>
      <c r="F976">
        <v>5001.5883000000003</v>
      </c>
      <c r="G976" s="6">
        <v>45657</v>
      </c>
    </row>
    <row r="977" spans="1:7">
      <c r="A977" t="s">
        <v>297</v>
      </c>
      <c r="B977" t="s">
        <v>264</v>
      </c>
      <c r="C977" t="s">
        <v>265</v>
      </c>
      <c r="D977">
        <v>100868</v>
      </c>
      <c r="E977" t="s">
        <v>267</v>
      </c>
      <c r="F977">
        <v>4950.3001000000004</v>
      </c>
      <c r="G977" s="6">
        <v>45657</v>
      </c>
    </row>
    <row r="978" spans="1:7">
      <c r="A978" t="s">
        <v>297</v>
      </c>
      <c r="B978" t="s">
        <v>264</v>
      </c>
      <c r="C978" t="s">
        <v>284</v>
      </c>
      <c r="D978">
        <v>130503</v>
      </c>
      <c r="E978" t="s">
        <v>285</v>
      </c>
      <c r="F978">
        <v>157.49799999999999</v>
      </c>
      <c r="G978" s="6">
        <v>45657</v>
      </c>
    </row>
    <row r="979" spans="1:7">
      <c r="A979" t="s">
        <v>297</v>
      </c>
      <c r="B979" t="s">
        <v>276</v>
      </c>
      <c r="C979" t="s">
        <v>286</v>
      </c>
      <c r="D979">
        <v>120364</v>
      </c>
      <c r="E979" t="s">
        <v>287</v>
      </c>
      <c r="F979">
        <v>35.4574</v>
      </c>
      <c r="G979" s="6">
        <v>45657</v>
      </c>
    </row>
    <row r="980" spans="1:7">
      <c r="A980" t="s">
        <v>297</v>
      </c>
      <c r="B980" t="s">
        <v>276</v>
      </c>
      <c r="C980" t="s">
        <v>288</v>
      </c>
      <c r="D980">
        <v>120743</v>
      </c>
      <c r="E980" t="s">
        <v>289</v>
      </c>
      <c r="F980">
        <v>93.940799999999996</v>
      </c>
      <c r="G980" s="6">
        <v>45657</v>
      </c>
    </row>
    <row r="981" spans="1:7">
      <c r="A981" t="s">
        <v>297</v>
      </c>
      <c r="B981" t="s">
        <v>268</v>
      </c>
      <c r="C981" t="s">
        <v>290</v>
      </c>
      <c r="D981">
        <v>106193</v>
      </c>
      <c r="E981" t="s">
        <v>290</v>
      </c>
      <c r="F981">
        <v>64.330699999999993</v>
      </c>
      <c r="G981" s="6">
        <v>45657</v>
      </c>
    </row>
    <row r="982" spans="1:7">
      <c r="A982" t="s">
        <v>297</v>
      </c>
      <c r="B982" t="s">
        <v>268</v>
      </c>
      <c r="C982" t="s">
        <v>291</v>
      </c>
      <c r="D982">
        <v>119771</v>
      </c>
      <c r="E982" t="s">
        <v>292</v>
      </c>
      <c r="F982">
        <v>38.587699999999998</v>
      </c>
      <c r="G982" s="6">
        <v>45657</v>
      </c>
    </row>
    <row r="983" spans="1:7">
      <c r="A983" t="s">
        <v>297</v>
      </c>
      <c r="B983" t="s">
        <v>268</v>
      </c>
      <c r="C983" t="s">
        <v>293</v>
      </c>
      <c r="D983">
        <v>144335</v>
      </c>
      <c r="E983" t="s">
        <v>294</v>
      </c>
      <c r="F983">
        <v>21.422000000000001</v>
      </c>
      <c r="G983" s="6">
        <v>45657</v>
      </c>
    </row>
    <row r="984" spans="1:7">
      <c r="A984" t="s">
        <v>297</v>
      </c>
      <c r="B984" t="s">
        <v>268</v>
      </c>
      <c r="C984" t="s">
        <v>269</v>
      </c>
      <c r="D984">
        <v>119766</v>
      </c>
      <c r="E984" t="s">
        <v>270</v>
      </c>
      <c r="F984">
        <v>5145.1239999999998</v>
      </c>
      <c r="G984" s="6">
        <v>45657</v>
      </c>
    </row>
    <row r="985" spans="1:7">
      <c r="A985" t="s">
        <v>297</v>
      </c>
      <c r="B985" t="s">
        <v>277</v>
      </c>
      <c r="C985" t="s">
        <v>295</v>
      </c>
      <c r="D985">
        <v>118778</v>
      </c>
      <c r="E985" t="s">
        <v>296</v>
      </c>
      <c r="F985">
        <v>194.85810000000001</v>
      </c>
      <c r="G985" s="6">
        <v>45657</v>
      </c>
    </row>
    <row r="986" spans="1:7">
      <c r="A986" t="s">
        <v>297</v>
      </c>
      <c r="B986" t="s">
        <v>271</v>
      </c>
      <c r="C986" t="s">
        <v>272</v>
      </c>
      <c r="D986">
        <v>119574</v>
      </c>
      <c r="E986" t="s">
        <v>273</v>
      </c>
      <c r="F986">
        <v>34.6402</v>
      </c>
      <c r="G986" s="6">
        <v>45657</v>
      </c>
    </row>
    <row r="987" spans="1:7">
      <c r="A987" t="s">
        <v>297</v>
      </c>
      <c r="B987" t="s">
        <v>271</v>
      </c>
      <c r="C987" t="s">
        <v>274</v>
      </c>
      <c r="D987">
        <v>119800</v>
      </c>
      <c r="E987" t="s">
        <v>275</v>
      </c>
      <c r="F987">
        <v>3983.7604999999999</v>
      </c>
      <c r="G987" s="6">
        <v>45657</v>
      </c>
    </row>
    <row r="988" spans="1:7">
      <c r="A988" t="s">
        <v>298</v>
      </c>
      <c r="B988" t="s">
        <v>253</v>
      </c>
      <c r="C988" t="s">
        <v>254</v>
      </c>
      <c r="D988">
        <v>119568</v>
      </c>
      <c r="E988" t="s">
        <v>255</v>
      </c>
      <c r="F988">
        <v>413.60449999999997</v>
      </c>
      <c r="G988" s="6">
        <v>45688</v>
      </c>
    </row>
    <row r="989" spans="1:7">
      <c r="A989" t="s">
        <v>298</v>
      </c>
      <c r="B989" t="s">
        <v>256</v>
      </c>
      <c r="C989" t="s">
        <v>257</v>
      </c>
      <c r="D989">
        <v>118474</v>
      </c>
      <c r="E989" t="s">
        <v>258</v>
      </c>
      <c r="F989">
        <v>34.0854</v>
      </c>
      <c r="G989" s="6">
        <v>45688</v>
      </c>
    </row>
    <row r="990" spans="1:7">
      <c r="A990" t="s">
        <v>298</v>
      </c>
      <c r="B990" t="s">
        <v>256</v>
      </c>
      <c r="C990" t="s">
        <v>259</v>
      </c>
      <c r="D990">
        <v>118364</v>
      </c>
      <c r="E990" t="s">
        <v>260</v>
      </c>
      <c r="F990">
        <v>3094.9693000000002</v>
      </c>
      <c r="G990" s="6">
        <v>45688</v>
      </c>
    </row>
    <row r="991" spans="1:7">
      <c r="A991" t="s">
        <v>298</v>
      </c>
      <c r="B991" t="s">
        <v>261</v>
      </c>
      <c r="C991" t="s">
        <v>262</v>
      </c>
      <c r="D991">
        <v>119125</v>
      </c>
      <c r="E991" t="s">
        <v>263</v>
      </c>
      <c r="F991">
        <v>3663.2982999999999</v>
      </c>
      <c r="G991" s="6">
        <v>45688</v>
      </c>
    </row>
    <row r="992" spans="1:7">
      <c r="A992" t="s">
        <v>298</v>
      </c>
      <c r="B992" t="s">
        <v>264</v>
      </c>
      <c r="C992" t="s">
        <v>282</v>
      </c>
      <c r="D992">
        <v>118968</v>
      </c>
      <c r="E992" t="s">
        <v>283</v>
      </c>
      <c r="F992">
        <v>526.93799999999999</v>
      </c>
      <c r="G992" s="6">
        <v>45688</v>
      </c>
    </row>
    <row r="993" spans="1:7">
      <c r="A993" t="s">
        <v>298</v>
      </c>
      <c r="B993" t="s">
        <v>264</v>
      </c>
      <c r="C993" t="s">
        <v>265</v>
      </c>
      <c r="D993">
        <v>119091</v>
      </c>
      <c r="E993" t="s">
        <v>266</v>
      </c>
      <c r="F993">
        <v>5031.1585999999998</v>
      </c>
      <c r="G993" s="6">
        <v>45688</v>
      </c>
    </row>
    <row r="994" spans="1:7">
      <c r="A994" t="s">
        <v>298</v>
      </c>
      <c r="B994" t="s">
        <v>264</v>
      </c>
      <c r="C994" t="s">
        <v>265</v>
      </c>
      <c r="D994">
        <v>100868</v>
      </c>
      <c r="E994" t="s">
        <v>267</v>
      </c>
      <c r="F994">
        <v>4979.1886000000004</v>
      </c>
      <c r="G994" s="6">
        <v>45688</v>
      </c>
    </row>
    <row r="995" spans="1:7">
      <c r="A995" t="s">
        <v>298</v>
      </c>
      <c r="B995" t="s">
        <v>264</v>
      </c>
      <c r="C995" t="s">
        <v>284</v>
      </c>
      <c r="D995">
        <v>130503</v>
      </c>
      <c r="E995" t="s">
        <v>285</v>
      </c>
      <c r="F995">
        <v>144.041</v>
      </c>
      <c r="G995" s="6">
        <v>45688</v>
      </c>
    </row>
    <row r="996" spans="1:7">
      <c r="A996" t="s">
        <v>298</v>
      </c>
      <c r="B996" t="s">
        <v>276</v>
      </c>
      <c r="C996" t="s">
        <v>286</v>
      </c>
      <c r="D996">
        <v>120364</v>
      </c>
      <c r="E996" t="s">
        <v>287</v>
      </c>
      <c r="F996">
        <v>35.706099999999999</v>
      </c>
      <c r="G996" s="6">
        <v>45688</v>
      </c>
    </row>
    <row r="997" spans="1:7">
      <c r="A997" t="s">
        <v>298</v>
      </c>
      <c r="B997" t="s">
        <v>276</v>
      </c>
      <c r="C997" t="s">
        <v>288</v>
      </c>
      <c r="D997">
        <v>120743</v>
      </c>
      <c r="E997" t="s">
        <v>289</v>
      </c>
      <c r="F997">
        <v>94.698499999999996</v>
      </c>
      <c r="G997" s="6">
        <v>45688</v>
      </c>
    </row>
    <row r="998" spans="1:7">
      <c r="A998" t="s">
        <v>298</v>
      </c>
      <c r="B998" t="s">
        <v>268</v>
      </c>
      <c r="C998" t="s">
        <v>290</v>
      </c>
      <c r="D998">
        <v>106193</v>
      </c>
      <c r="E998" t="s">
        <v>290</v>
      </c>
      <c r="F998">
        <v>69.183999999999997</v>
      </c>
      <c r="G998" s="6">
        <v>45688</v>
      </c>
    </row>
    <row r="999" spans="1:7">
      <c r="A999" t="s">
        <v>298</v>
      </c>
      <c r="B999" t="s">
        <v>268</v>
      </c>
      <c r="C999" t="s">
        <v>291</v>
      </c>
      <c r="D999">
        <v>119771</v>
      </c>
      <c r="E999" t="s">
        <v>292</v>
      </c>
      <c r="F999">
        <v>38.863900000000001</v>
      </c>
      <c r="G999" s="6">
        <v>45688</v>
      </c>
    </row>
    <row r="1000" spans="1:7">
      <c r="A1000" t="s">
        <v>298</v>
      </c>
      <c r="B1000" t="s">
        <v>268</v>
      </c>
      <c r="C1000" t="s">
        <v>293</v>
      </c>
      <c r="D1000">
        <v>144335</v>
      </c>
      <c r="E1000" t="s">
        <v>294</v>
      </c>
      <c r="F1000">
        <v>21.044</v>
      </c>
      <c r="G1000" s="6">
        <v>45688</v>
      </c>
    </row>
    <row r="1001" spans="1:7">
      <c r="A1001" t="s">
        <v>298</v>
      </c>
      <c r="B1001" t="s">
        <v>268</v>
      </c>
      <c r="C1001" t="s">
        <v>269</v>
      </c>
      <c r="D1001">
        <v>119766</v>
      </c>
      <c r="E1001" t="s">
        <v>270</v>
      </c>
      <c r="F1001">
        <v>5175.6562999999996</v>
      </c>
      <c r="G1001" s="6">
        <v>45688</v>
      </c>
    </row>
    <row r="1002" spans="1:7">
      <c r="A1002" t="s">
        <v>298</v>
      </c>
      <c r="B1002" t="s">
        <v>277</v>
      </c>
      <c r="C1002" t="s">
        <v>295</v>
      </c>
      <c r="D1002">
        <v>118778</v>
      </c>
      <c r="E1002" t="s">
        <v>296</v>
      </c>
      <c r="F1002">
        <v>176.90479999999999</v>
      </c>
      <c r="G1002" s="6">
        <v>45688</v>
      </c>
    </row>
    <row r="1003" spans="1:7">
      <c r="A1003" t="s">
        <v>298</v>
      </c>
      <c r="B1003" t="s">
        <v>271</v>
      </c>
      <c r="C1003" t="s">
        <v>272</v>
      </c>
      <c r="D1003">
        <v>119574</v>
      </c>
      <c r="E1003" t="s">
        <v>273</v>
      </c>
      <c r="F1003">
        <v>34.885800000000003</v>
      </c>
      <c r="G1003" s="6">
        <v>45688</v>
      </c>
    </row>
    <row r="1004" spans="1:7">
      <c r="A1004" t="s">
        <v>298</v>
      </c>
      <c r="B1004" t="s">
        <v>271</v>
      </c>
      <c r="C1004" t="s">
        <v>274</v>
      </c>
      <c r="D1004">
        <v>119800</v>
      </c>
      <c r="E1004" t="s">
        <v>275</v>
      </c>
      <c r="F1004">
        <v>4007.2231999999999</v>
      </c>
      <c r="G1004" s="6">
        <v>45688</v>
      </c>
    </row>
    <row r="1005" spans="1:7">
      <c r="A1005" t="s">
        <v>299</v>
      </c>
      <c r="B1005" t="s">
        <v>253</v>
      </c>
      <c r="C1005" t="s">
        <v>254</v>
      </c>
      <c r="D1005">
        <v>119568</v>
      </c>
      <c r="E1005" t="s">
        <v>255</v>
      </c>
      <c r="F1005">
        <v>415.87830000000002</v>
      </c>
      <c r="G1005" s="6">
        <v>45716</v>
      </c>
    </row>
    <row r="1006" spans="1:7">
      <c r="A1006" t="s">
        <v>299</v>
      </c>
      <c r="B1006" t="s">
        <v>256</v>
      </c>
      <c r="C1006" t="s">
        <v>257</v>
      </c>
      <c r="D1006">
        <v>118474</v>
      </c>
      <c r="E1006" t="s">
        <v>258</v>
      </c>
      <c r="F1006">
        <v>34.252800000000001</v>
      </c>
      <c r="G1006" s="6">
        <v>45716</v>
      </c>
    </row>
    <row r="1007" spans="1:7">
      <c r="A1007" t="s">
        <v>299</v>
      </c>
      <c r="B1007" t="s">
        <v>256</v>
      </c>
      <c r="C1007" t="s">
        <v>259</v>
      </c>
      <c r="D1007">
        <v>118364</v>
      </c>
      <c r="E1007" t="s">
        <v>260</v>
      </c>
      <c r="F1007">
        <v>3111.7970999999998</v>
      </c>
      <c r="G1007" s="6">
        <v>45716</v>
      </c>
    </row>
    <row r="1008" spans="1:7">
      <c r="A1008" t="s">
        <v>299</v>
      </c>
      <c r="B1008" t="s">
        <v>261</v>
      </c>
      <c r="C1008" t="s">
        <v>262</v>
      </c>
      <c r="D1008">
        <v>119125</v>
      </c>
      <c r="E1008" t="s">
        <v>263</v>
      </c>
      <c r="F1008">
        <v>3683.3631</v>
      </c>
      <c r="G1008" s="6">
        <v>45716</v>
      </c>
    </row>
    <row r="1009" spans="1:7">
      <c r="A1009" t="s">
        <v>299</v>
      </c>
      <c r="B1009" t="s">
        <v>264</v>
      </c>
      <c r="C1009" t="s">
        <v>282</v>
      </c>
      <c r="D1009">
        <v>118968</v>
      </c>
      <c r="E1009" t="s">
        <v>283</v>
      </c>
      <c r="F1009">
        <v>504.36700000000002</v>
      </c>
      <c r="G1009" s="6">
        <v>45716</v>
      </c>
    </row>
    <row r="1010" spans="1:7">
      <c r="A1010" t="s">
        <v>299</v>
      </c>
      <c r="B1010" t="s">
        <v>264</v>
      </c>
      <c r="C1010" t="s">
        <v>265</v>
      </c>
      <c r="D1010">
        <v>119091</v>
      </c>
      <c r="E1010" t="s">
        <v>266</v>
      </c>
      <c r="F1010">
        <v>5058.5781999999999</v>
      </c>
      <c r="G1010" s="6">
        <v>45716</v>
      </c>
    </row>
    <row r="1011" spans="1:7">
      <c r="A1011" t="s">
        <v>299</v>
      </c>
      <c r="B1011" t="s">
        <v>264</v>
      </c>
      <c r="C1011" t="s">
        <v>265</v>
      </c>
      <c r="D1011">
        <v>100868</v>
      </c>
      <c r="E1011" t="s">
        <v>267</v>
      </c>
      <c r="F1011">
        <v>5005.9576999999999</v>
      </c>
      <c r="G1011" s="6">
        <v>45716</v>
      </c>
    </row>
    <row r="1012" spans="1:7">
      <c r="A1012" t="s">
        <v>299</v>
      </c>
      <c r="B1012" t="s">
        <v>264</v>
      </c>
      <c r="C1012" t="s">
        <v>284</v>
      </c>
      <c r="D1012">
        <v>130503</v>
      </c>
      <c r="E1012" t="s">
        <v>285</v>
      </c>
      <c r="F1012">
        <v>128.96</v>
      </c>
      <c r="G1012" s="6">
        <v>45716</v>
      </c>
    </row>
    <row r="1013" spans="1:7">
      <c r="A1013" t="s">
        <v>299</v>
      </c>
      <c r="B1013" t="s">
        <v>276</v>
      </c>
      <c r="C1013" t="s">
        <v>286</v>
      </c>
      <c r="D1013">
        <v>120364</v>
      </c>
      <c r="E1013" t="s">
        <v>287</v>
      </c>
      <c r="F1013">
        <v>35.8812</v>
      </c>
      <c r="G1013" s="6">
        <v>45716</v>
      </c>
    </row>
    <row r="1014" spans="1:7">
      <c r="A1014" t="s">
        <v>299</v>
      </c>
      <c r="B1014" t="s">
        <v>276</v>
      </c>
      <c r="C1014" t="s">
        <v>288</v>
      </c>
      <c r="D1014">
        <v>120743</v>
      </c>
      <c r="E1014" t="s">
        <v>289</v>
      </c>
      <c r="F1014">
        <v>94.607399999999998</v>
      </c>
      <c r="G1014" s="6">
        <v>45716</v>
      </c>
    </row>
    <row r="1015" spans="1:7">
      <c r="A1015" t="s">
        <v>299</v>
      </c>
      <c r="B1015" t="s">
        <v>268</v>
      </c>
      <c r="C1015" t="s">
        <v>290</v>
      </c>
      <c r="D1015">
        <v>106193</v>
      </c>
      <c r="E1015" t="s">
        <v>290</v>
      </c>
      <c r="F1015">
        <v>71.633799999999994</v>
      </c>
      <c r="G1015" s="6">
        <v>45716</v>
      </c>
    </row>
    <row r="1016" spans="1:7">
      <c r="A1016" t="s">
        <v>299</v>
      </c>
      <c r="B1016" t="s">
        <v>268</v>
      </c>
      <c r="C1016" t="s">
        <v>291</v>
      </c>
      <c r="D1016">
        <v>119771</v>
      </c>
      <c r="E1016" t="s">
        <v>292</v>
      </c>
      <c r="F1016">
        <v>39.058999999999997</v>
      </c>
      <c r="G1016" s="6">
        <v>45716</v>
      </c>
    </row>
    <row r="1017" spans="1:7">
      <c r="A1017" t="s">
        <v>299</v>
      </c>
      <c r="B1017" t="s">
        <v>268</v>
      </c>
      <c r="C1017" t="s">
        <v>293</v>
      </c>
      <c r="D1017">
        <v>144335</v>
      </c>
      <c r="E1017" t="s">
        <v>294</v>
      </c>
      <c r="F1017">
        <v>19.998000000000001</v>
      </c>
      <c r="G1017" s="6">
        <v>45716</v>
      </c>
    </row>
    <row r="1018" spans="1:7">
      <c r="A1018" t="s">
        <v>299</v>
      </c>
      <c r="B1018" t="s">
        <v>268</v>
      </c>
      <c r="C1018" t="s">
        <v>269</v>
      </c>
      <c r="D1018">
        <v>119766</v>
      </c>
      <c r="E1018" t="s">
        <v>270</v>
      </c>
      <c r="F1018">
        <v>5203.7043999999996</v>
      </c>
      <c r="G1018" s="6">
        <v>45716</v>
      </c>
    </row>
    <row r="1019" spans="1:7">
      <c r="A1019" t="s">
        <v>299</v>
      </c>
      <c r="B1019" t="s">
        <v>277</v>
      </c>
      <c r="C1019" t="s">
        <v>295</v>
      </c>
      <c r="D1019">
        <v>118778</v>
      </c>
      <c r="E1019" t="s">
        <v>296</v>
      </c>
      <c r="F1019">
        <v>155.8372</v>
      </c>
      <c r="G1019" s="6">
        <v>45716</v>
      </c>
    </row>
    <row r="1020" spans="1:7">
      <c r="A1020" t="s">
        <v>299</v>
      </c>
      <c r="B1020" t="s">
        <v>271</v>
      </c>
      <c r="C1020" t="s">
        <v>272</v>
      </c>
      <c r="D1020">
        <v>119574</v>
      </c>
      <c r="E1020" t="s">
        <v>273</v>
      </c>
      <c r="F1020">
        <v>35.052799999999998</v>
      </c>
      <c r="G1020" s="6">
        <v>45716</v>
      </c>
    </row>
    <row r="1021" spans="1:7">
      <c r="A1021" t="s">
        <v>299</v>
      </c>
      <c r="B1021" t="s">
        <v>271</v>
      </c>
      <c r="C1021" t="s">
        <v>274</v>
      </c>
      <c r="D1021">
        <v>119800</v>
      </c>
      <c r="E1021" t="s">
        <v>275</v>
      </c>
      <c r="F1021">
        <v>4029.0621999999998</v>
      </c>
      <c r="G1021" s="6">
        <v>45716</v>
      </c>
    </row>
    <row r="1022" spans="1:7">
      <c r="A1022" t="s">
        <v>300</v>
      </c>
      <c r="B1022" t="s">
        <v>253</v>
      </c>
      <c r="C1022" t="s">
        <v>254</v>
      </c>
      <c r="D1022">
        <v>119568</v>
      </c>
      <c r="E1022" t="s">
        <v>255</v>
      </c>
      <c r="F1022">
        <v>418.72719999999998</v>
      </c>
      <c r="G1022" s="6">
        <v>45747</v>
      </c>
    </row>
    <row r="1023" spans="1:7">
      <c r="A1023" t="s">
        <v>300</v>
      </c>
      <c r="B1023" t="s">
        <v>256</v>
      </c>
      <c r="C1023" t="s">
        <v>257</v>
      </c>
      <c r="D1023">
        <v>118474</v>
      </c>
      <c r="E1023" t="s">
        <v>258</v>
      </c>
      <c r="F1023">
        <v>34.510100000000001</v>
      </c>
      <c r="G1023" s="6">
        <v>45747</v>
      </c>
    </row>
    <row r="1024" spans="1:7">
      <c r="A1024" t="s">
        <v>300</v>
      </c>
      <c r="B1024" t="s">
        <v>256</v>
      </c>
      <c r="C1024" t="s">
        <v>259</v>
      </c>
      <c r="D1024">
        <v>118364</v>
      </c>
      <c r="E1024" t="s">
        <v>260</v>
      </c>
      <c r="F1024">
        <v>3132.5309000000002</v>
      </c>
      <c r="G1024" s="6">
        <v>45747</v>
      </c>
    </row>
    <row r="1025" spans="1:7">
      <c r="A1025" t="s">
        <v>300</v>
      </c>
      <c r="B1025" t="s">
        <v>261</v>
      </c>
      <c r="C1025" t="s">
        <v>262</v>
      </c>
      <c r="D1025">
        <v>119125</v>
      </c>
      <c r="E1025" t="s">
        <v>263</v>
      </c>
      <c r="F1025">
        <v>3708.2694999999999</v>
      </c>
      <c r="G1025" s="6">
        <v>45747</v>
      </c>
    </row>
    <row r="1026" spans="1:7">
      <c r="A1026" t="s">
        <v>300</v>
      </c>
      <c r="B1026" t="s">
        <v>264</v>
      </c>
      <c r="C1026" t="s">
        <v>282</v>
      </c>
      <c r="D1026">
        <v>118968</v>
      </c>
      <c r="E1026" t="s">
        <v>283</v>
      </c>
      <c r="F1026">
        <v>529.00199999999995</v>
      </c>
      <c r="G1026" s="6">
        <v>45747</v>
      </c>
    </row>
    <row r="1027" spans="1:7">
      <c r="A1027" t="s">
        <v>300</v>
      </c>
      <c r="B1027" t="s">
        <v>264</v>
      </c>
      <c r="C1027" t="s">
        <v>265</v>
      </c>
      <c r="D1027">
        <v>119091</v>
      </c>
      <c r="E1027" t="s">
        <v>266</v>
      </c>
      <c r="F1027">
        <v>5093.4768000000004</v>
      </c>
      <c r="G1027" s="6">
        <v>45747</v>
      </c>
    </row>
    <row r="1028" spans="1:7">
      <c r="A1028" t="s">
        <v>300</v>
      </c>
      <c r="B1028" t="s">
        <v>264</v>
      </c>
      <c r="C1028" t="s">
        <v>265</v>
      </c>
      <c r="D1028">
        <v>100868</v>
      </c>
      <c r="E1028" t="s">
        <v>267</v>
      </c>
      <c r="F1028">
        <v>5039.97</v>
      </c>
      <c r="G1028" s="6">
        <v>45747</v>
      </c>
    </row>
    <row r="1029" spans="1:7">
      <c r="A1029" t="s">
        <v>300</v>
      </c>
      <c r="B1029" t="s">
        <v>264</v>
      </c>
      <c r="C1029" t="s">
        <v>284</v>
      </c>
      <c r="D1029">
        <v>130503</v>
      </c>
      <c r="E1029" t="s">
        <v>285</v>
      </c>
      <c r="F1029">
        <v>137.571</v>
      </c>
      <c r="G1029" s="6">
        <v>45747</v>
      </c>
    </row>
    <row r="1030" spans="1:7">
      <c r="A1030" t="s">
        <v>300</v>
      </c>
      <c r="B1030" t="s">
        <v>276</v>
      </c>
      <c r="C1030" t="s">
        <v>286</v>
      </c>
      <c r="D1030">
        <v>120364</v>
      </c>
      <c r="E1030" t="s">
        <v>287</v>
      </c>
      <c r="F1030">
        <v>36.148400000000002</v>
      </c>
      <c r="G1030" s="6">
        <v>45747</v>
      </c>
    </row>
    <row r="1031" spans="1:7">
      <c r="A1031" t="s">
        <v>300</v>
      </c>
      <c r="B1031" t="s">
        <v>276</v>
      </c>
      <c r="C1031" t="s">
        <v>288</v>
      </c>
      <c r="D1031">
        <v>120743</v>
      </c>
      <c r="E1031" t="s">
        <v>289</v>
      </c>
      <c r="F1031">
        <v>97.016300000000001</v>
      </c>
      <c r="G1031" s="6">
        <v>45747</v>
      </c>
    </row>
    <row r="1032" spans="1:7">
      <c r="A1032" t="s">
        <v>300</v>
      </c>
      <c r="B1032" t="s">
        <v>268</v>
      </c>
      <c r="C1032" t="s">
        <v>290</v>
      </c>
      <c r="D1032">
        <v>106193</v>
      </c>
      <c r="E1032" t="s">
        <v>290</v>
      </c>
      <c r="F1032">
        <v>76.148200000000003</v>
      </c>
      <c r="G1032" s="6">
        <v>45747</v>
      </c>
    </row>
    <row r="1033" spans="1:7">
      <c r="A1033" t="s">
        <v>300</v>
      </c>
      <c r="B1033" t="s">
        <v>268</v>
      </c>
      <c r="C1033" t="s">
        <v>291</v>
      </c>
      <c r="D1033">
        <v>119771</v>
      </c>
      <c r="E1033" t="s">
        <v>292</v>
      </c>
      <c r="F1033">
        <v>39.352699999999999</v>
      </c>
      <c r="G1033" s="6">
        <v>45747</v>
      </c>
    </row>
    <row r="1034" spans="1:7">
      <c r="A1034" t="s">
        <v>300</v>
      </c>
      <c r="B1034" t="s">
        <v>268</v>
      </c>
      <c r="C1034" t="s">
        <v>293</v>
      </c>
      <c r="D1034">
        <v>144335</v>
      </c>
      <c r="E1034" t="s">
        <v>294</v>
      </c>
      <c r="F1034">
        <v>20.988</v>
      </c>
      <c r="G1034" s="6">
        <v>45747</v>
      </c>
    </row>
    <row r="1035" spans="1:7">
      <c r="A1035" t="s">
        <v>300</v>
      </c>
      <c r="B1035" t="s">
        <v>268</v>
      </c>
      <c r="C1035" t="s">
        <v>269</v>
      </c>
      <c r="D1035">
        <v>119766</v>
      </c>
      <c r="E1035" t="s">
        <v>270</v>
      </c>
      <c r="F1035">
        <v>5239.3894</v>
      </c>
      <c r="G1035" s="6">
        <v>45747</v>
      </c>
    </row>
    <row r="1036" spans="1:7">
      <c r="A1036" t="s">
        <v>300</v>
      </c>
      <c r="B1036" t="s">
        <v>277</v>
      </c>
      <c r="C1036" t="s">
        <v>295</v>
      </c>
      <c r="D1036">
        <v>118778</v>
      </c>
      <c r="E1036" t="s">
        <v>296</v>
      </c>
      <c r="F1036">
        <v>167.5258</v>
      </c>
      <c r="G1036" s="6">
        <v>45747</v>
      </c>
    </row>
    <row r="1037" spans="1:7">
      <c r="A1037" t="s">
        <v>300</v>
      </c>
      <c r="B1037" t="s">
        <v>271</v>
      </c>
      <c r="C1037" t="s">
        <v>272</v>
      </c>
      <c r="D1037">
        <v>119574</v>
      </c>
      <c r="E1037" t="s">
        <v>273</v>
      </c>
      <c r="F1037">
        <v>35.313000000000002</v>
      </c>
      <c r="G1037" s="6">
        <v>45747</v>
      </c>
    </row>
    <row r="1038" spans="1:7">
      <c r="A1038" t="s">
        <v>300</v>
      </c>
      <c r="B1038" t="s">
        <v>271</v>
      </c>
      <c r="C1038" t="s">
        <v>274</v>
      </c>
      <c r="D1038">
        <v>119800</v>
      </c>
      <c r="E1038" t="s">
        <v>275</v>
      </c>
      <c r="F1038">
        <v>4055.9470999999999</v>
      </c>
      <c r="G1038" s="6">
        <v>45747</v>
      </c>
    </row>
    <row r="1039" spans="1:7">
      <c r="A1039" t="s">
        <v>301</v>
      </c>
      <c r="B1039" t="s">
        <v>253</v>
      </c>
      <c r="C1039" t="s">
        <v>254</v>
      </c>
      <c r="D1039">
        <v>119568</v>
      </c>
      <c r="E1039" t="s">
        <v>255</v>
      </c>
      <c r="F1039">
        <v>421.26420000000002</v>
      </c>
      <c r="G1039" s="6">
        <v>45777</v>
      </c>
    </row>
    <row r="1040" spans="1:7">
      <c r="A1040" t="s">
        <v>301</v>
      </c>
      <c r="B1040" t="s">
        <v>256</v>
      </c>
      <c r="C1040" t="s">
        <v>257</v>
      </c>
      <c r="D1040">
        <v>118474</v>
      </c>
      <c r="E1040" t="s">
        <v>258</v>
      </c>
      <c r="F1040">
        <v>34.761299999999999</v>
      </c>
      <c r="G1040" s="6">
        <v>45777</v>
      </c>
    </row>
    <row r="1041" spans="1:7">
      <c r="A1041" t="s">
        <v>301</v>
      </c>
      <c r="B1041" t="s">
        <v>256</v>
      </c>
      <c r="C1041" t="s">
        <v>259</v>
      </c>
      <c r="D1041">
        <v>118364</v>
      </c>
      <c r="E1041" t="s">
        <v>260</v>
      </c>
      <c r="F1041">
        <v>3151.1078000000002</v>
      </c>
      <c r="G1041" s="6">
        <v>45777</v>
      </c>
    </row>
    <row r="1042" spans="1:7">
      <c r="A1042" t="s">
        <v>301</v>
      </c>
      <c r="B1042" t="s">
        <v>261</v>
      </c>
      <c r="C1042" t="s">
        <v>262</v>
      </c>
      <c r="D1042">
        <v>119125</v>
      </c>
      <c r="E1042" t="s">
        <v>263</v>
      </c>
      <c r="F1042">
        <v>3730.1044000000002</v>
      </c>
      <c r="G1042" s="6">
        <v>45777</v>
      </c>
    </row>
    <row r="1043" spans="1:7">
      <c r="A1043" t="s">
        <v>301</v>
      </c>
      <c r="B1043" t="s">
        <v>264</v>
      </c>
      <c r="C1043" t="s">
        <v>282</v>
      </c>
      <c r="D1043">
        <v>118968</v>
      </c>
      <c r="E1043" t="s">
        <v>283</v>
      </c>
      <c r="F1043">
        <v>541.93499999999995</v>
      </c>
      <c r="G1043" s="6">
        <v>45777</v>
      </c>
    </row>
    <row r="1044" spans="1:7">
      <c r="A1044" t="s">
        <v>301</v>
      </c>
      <c r="B1044" t="s">
        <v>264</v>
      </c>
      <c r="C1044" t="s">
        <v>265</v>
      </c>
      <c r="D1044">
        <v>119091</v>
      </c>
      <c r="E1044" t="s">
        <v>266</v>
      </c>
      <c r="F1044">
        <v>5124.1620999999996</v>
      </c>
      <c r="G1044" s="6">
        <v>45777</v>
      </c>
    </row>
    <row r="1045" spans="1:7">
      <c r="A1045" t="s">
        <v>301</v>
      </c>
      <c r="B1045" t="s">
        <v>264</v>
      </c>
      <c r="C1045" t="s">
        <v>265</v>
      </c>
      <c r="D1045">
        <v>100868</v>
      </c>
      <c r="E1045" t="s">
        <v>267</v>
      </c>
      <c r="F1045">
        <v>5069.8991999999998</v>
      </c>
      <c r="G1045" s="6">
        <v>45777</v>
      </c>
    </row>
    <row r="1046" spans="1:7">
      <c r="A1046" t="s">
        <v>301</v>
      </c>
      <c r="B1046" t="s">
        <v>264</v>
      </c>
      <c r="C1046" t="s">
        <v>284</v>
      </c>
      <c r="D1046">
        <v>130503</v>
      </c>
      <c r="E1046" t="s">
        <v>285</v>
      </c>
      <c r="F1046">
        <v>139.52699999999999</v>
      </c>
      <c r="G1046" s="6">
        <v>45777</v>
      </c>
    </row>
    <row r="1047" spans="1:7">
      <c r="A1047" t="s">
        <v>301</v>
      </c>
      <c r="B1047" t="s">
        <v>276</v>
      </c>
      <c r="C1047" t="s">
        <v>286</v>
      </c>
      <c r="D1047">
        <v>120364</v>
      </c>
      <c r="E1047" t="s">
        <v>287</v>
      </c>
      <c r="F1047">
        <v>36.4099</v>
      </c>
      <c r="G1047" s="6">
        <v>45777</v>
      </c>
    </row>
    <row r="1048" spans="1:7">
      <c r="A1048" t="s">
        <v>301</v>
      </c>
      <c r="B1048" t="s">
        <v>276</v>
      </c>
      <c r="C1048" t="s">
        <v>288</v>
      </c>
      <c r="D1048">
        <v>120743</v>
      </c>
      <c r="E1048" t="s">
        <v>289</v>
      </c>
      <c r="F1048">
        <v>99.083600000000004</v>
      </c>
      <c r="G1048" s="6">
        <v>45777</v>
      </c>
    </row>
    <row r="1049" spans="1:7">
      <c r="A1049" t="s">
        <v>301</v>
      </c>
      <c r="B1049" t="s">
        <v>268</v>
      </c>
      <c r="C1049" t="s">
        <v>290</v>
      </c>
      <c r="D1049">
        <v>106193</v>
      </c>
      <c r="E1049" t="s">
        <v>290</v>
      </c>
      <c r="F1049">
        <v>79.132400000000004</v>
      </c>
      <c r="G1049" s="6">
        <v>45777</v>
      </c>
    </row>
    <row r="1050" spans="1:7">
      <c r="A1050" t="s">
        <v>301</v>
      </c>
      <c r="B1050" t="s">
        <v>268</v>
      </c>
      <c r="C1050" t="s">
        <v>291</v>
      </c>
      <c r="D1050">
        <v>119771</v>
      </c>
      <c r="E1050" t="s">
        <v>292</v>
      </c>
      <c r="F1050">
        <v>39.6355</v>
      </c>
      <c r="G1050" s="6">
        <v>45777</v>
      </c>
    </row>
    <row r="1051" spans="1:7">
      <c r="A1051" t="s">
        <v>301</v>
      </c>
      <c r="B1051" t="s">
        <v>268</v>
      </c>
      <c r="C1051" t="s">
        <v>293</v>
      </c>
      <c r="D1051">
        <v>144335</v>
      </c>
      <c r="E1051" t="s">
        <v>294</v>
      </c>
      <c r="F1051">
        <v>21.605</v>
      </c>
      <c r="G1051" s="6">
        <v>45777</v>
      </c>
    </row>
    <row r="1052" spans="1:7">
      <c r="A1052" t="s">
        <v>301</v>
      </c>
      <c r="B1052" t="s">
        <v>268</v>
      </c>
      <c r="C1052" t="s">
        <v>269</v>
      </c>
      <c r="D1052">
        <v>119766</v>
      </c>
      <c r="E1052" t="s">
        <v>270</v>
      </c>
      <c r="F1052">
        <v>5270.8253999999997</v>
      </c>
      <c r="G1052" s="6">
        <v>45777</v>
      </c>
    </row>
    <row r="1053" spans="1:7">
      <c r="A1053" t="s">
        <v>301</v>
      </c>
      <c r="B1053" t="s">
        <v>277</v>
      </c>
      <c r="C1053" t="s">
        <v>295</v>
      </c>
      <c r="D1053">
        <v>118778</v>
      </c>
      <c r="E1053" t="s">
        <v>296</v>
      </c>
      <c r="F1053">
        <v>172.7456</v>
      </c>
      <c r="G1053" s="6">
        <v>45777</v>
      </c>
    </row>
    <row r="1054" spans="1:7">
      <c r="A1054" t="s">
        <v>301</v>
      </c>
      <c r="B1054" t="s">
        <v>271</v>
      </c>
      <c r="C1054" t="s">
        <v>272</v>
      </c>
      <c r="D1054">
        <v>119574</v>
      </c>
      <c r="E1054" t="s">
        <v>273</v>
      </c>
      <c r="F1054">
        <v>35.555799999999998</v>
      </c>
      <c r="G1054" s="6">
        <v>45777</v>
      </c>
    </row>
    <row r="1055" spans="1:7">
      <c r="A1055" t="s">
        <v>301</v>
      </c>
      <c r="B1055" t="s">
        <v>271</v>
      </c>
      <c r="C1055" t="s">
        <v>274</v>
      </c>
      <c r="D1055">
        <v>119800</v>
      </c>
      <c r="E1055" t="s">
        <v>275</v>
      </c>
      <c r="F1055">
        <v>4079.6759000000002</v>
      </c>
      <c r="G1055" s="6">
        <v>45777</v>
      </c>
    </row>
    <row r="1056" spans="1:7">
      <c r="A1056" t="s">
        <v>302</v>
      </c>
      <c r="B1056" t="s">
        <v>253</v>
      </c>
      <c r="C1056" t="s">
        <v>254</v>
      </c>
      <c r="D1056">
        <v>119568</v>
      </c>
      <c r="E1056" t="s">
        <v>255</v>
      </c>
      <c r="F1056">
        <v>423.56889999999999</v>
      </c>
      <c r="G1056" s="6">
        <v>45807</v>
      </c>
    </row>
    <row r="1057" spans="1:7">
      <c r="A1057" t="s">
        <v>302</v>
      </c>
      <c r="B1057" t="s">
        <v>256</v>
      </c>
      <c r="C1057" t="s">
        <v>257</v>
      </c>
      <c r="D1057">
        <v>118474</v>
      </c>
      <c r="E1057" t="s">
        <v>258</v>
      </c>
      <c r="F1057">
        <v>34.910800000000002</v>
      </c>
      <c r="G1057" s="6">
        <v>45807</v>
      </c>
    </row>
    <row r="1058" spans="1:7">
      <c r="A1058" t="s">
        <v>302</v>
      </c>
      <c r="B1058" t="s">
        <v>256</v>
      </c>
      <c r="C1058" t="s">
        <v>259</v>
      </c>
      <c r="D1058">
        <v>118364</v>
      </c>
      <c r="E1058" t="s">
        <v>260</v>
      </c>
      <c r="F1058">
        <v>3168.2273</v>
      </c>
      <c r="G1058" s="6">
        <v>45807</v>
      </c>
    </row>
    <row r="1059" spans="1:7">
      <c r="A1059" t="s">
        <v>302</v>
      </c>
      <c r="B1059" t="s">
        <v>261</v>
      </c>
      <c r="C1059" t="s">
        <v>262</v>
      </c>
      <c r="D1059">
        <v>119125</v>
      </c>
      <c r="E1059" t="s">
        <v>263</v>
      </c>
      <c r="F1059">
        <v>3750.5128</v>
      </c>
      <c r="G1059" s="6">
        <v>45807</v>
      </c>
    </row>
    <row r="1060" spans="1:7">
      <c r="A1060" t="s">
        <v>302</v>
      </c>
      <c r="B1060" t="s">
        <v>264</v>
      </c>
      <c r="C1060" t="s">
        <v>282</v>
      </c>
      <c r="D1060">
        <v>118968</v>
      </c>
      <c r="E1060" t="s">
        <v>283</v>
      </c>
      <c r="F1060">
        <v>555.87099999999998</v>
      </c>
      <c r="G1060" s="6">
        <v>45807</v>
      </c>
    </row>
    <row r="1061" spans="1:7">
      <c r="A1061" t="s">
        <v>302</v>
      </c>
      <c r="B1061" t="s">
        <v>264</v>
      </c>
      <c r="C1061" t="s">
        <v>265</v>
      </c>
      <c r="D1061">
        <v>119091</v>
      </c>
      <c r="E1061" t="s">
        <v>266</v>
      </c>
      <c r="F1061">
        <v>5151.8388000000004</v>
      </c>
      <c r="G1061" s="6">
        <v>45807</v>
      </c>
    </row>
    <row r="1062" spans="1:7">
      <c r="A1062" t="s">
        <v>302</v>
      </c>
      <c r="B1062" t="s">
        <v>264</v>
      </c>
      <c r="C1062" t="s">
        <v>265</v>
      </c>
      <c r="D1062">
        <v>100868</v>
      </c>
      <c r="E1062" t="s">
        <v>267</v>
      </c>
      <c r="F1062">
        <v>5096.9057000000003</v>
      </c>
      <c r="G1062" s="6">
        <v>45807</v>
      </c>
    </row>
    <row r="1063" spans="1:7">
      <c r="A1063" t="s">
        <v>302</v>
      </c>
      <c r="B1063" t="s">
        <v>264</v>
      </c>
      <c r="C1063" t="s">
        <v>284</v>
      </c>
      <c r="D1063">
        <v>130503</v>
      </c>
      <c r="E1063" t="s">
        <v>285</v>
      </c>
      <c r="F1063">
        <v>153.30000000000001</v>
      </c>
      <c r="G1063" s="6">
        <v>45807</v>
      </c>
    </row>
    <row r="1064" spans="1:7">
      <c r="A1064" t="s">
        <v>302</v>
      </c>
      <c r="B1064" t="s">
        <v>276</v>
      </c>
      <c r="C1064" t="s">
        <v>286</v>
      </c>
      <c r="D1064">
        <v>120364</v>
      </c>
      <c r="E1064" t="s">
        <v>287</v>
      </c>
      <c r="F1064">
        <v>36.569800000000001</v>
      </c>
      <c r="G1064" s="6">
        <v>45807</v>
      </c>
    </row>
    <row r="1065" spans="1:7">
      <c r="A1065" t="s">
        <v>302</v>
      </c>
      <c r="B1065" t="s">
        <v>276</v>
      </c>
      <c r="C1065" t="s">
        <v>288</v>
      </c>
      <c r="D1065">
        <v>120743</v>
      </c>
      <c r="E1065" t="s">
        <v>289</v>
      </c>
      <c r="F1065">
        <v>99.699200000000005</v>
      </c>
      <c r="G1065" s="6">
        <v>45807</v>
      </c>
    </row>
    <row r="1066" spans="1:7">
      <c r="A1066" t="s">
        <v>302</v>
      </c>
      <c r="B1066" t="s">
        <v>268</v>
      </c>
      <c r="C1066" t="s">
        <v>290</v>
      </c>
      <c r="D1066">
        <v>106193</v>
      </c>
      <c r="E1066" t="s">
        <v>290</v>
      </c>
      <c r="F1066">
        <v>80.031199999999998</v>
      </c>
      <c r="G1066" s="6">
        <v>45807</v>
      </c>
    </row>
    <row r="1067" spans="1:7">
      <c r="A1067" t="s">
        <v>302</v>
      </c>
      <c r="B1067" t="s">
        <v>268</v>
      </c>
      <c r="C1067" t="s">
        <v>291</v>
      </c>
      <c r="D1067">
        <v>119771</v>
      </c>
      <c r="E1067" t="s">
        <v>292</v>
      </c>
      <c r="F1067">
        <v>39.806199999999997</v>
      </c>
      <c r="G1067" s="6">
        <v>45807</v>
      </c>
    </row>
    <row r="1068" spans="1:7">
      <c r="A1068" t="s">
        <v>302</v>
      </c>
      <c r="B1068" t="s">
        <v>268</v>
      </c>
      <c r="C1068" t="s">
        <v>293</v>
      </c>
      <c r="D1068">
        <v>144335</v>
      </c>
      <c r="E1068" t="s">
        <v>294</v>
      </c>
      <c r="F1068">
        <v>22.100999999999999</v>
      </c>
      <c r="G1068" s="6">
        <v>45807</v>
      </c>
    </row>
    <row r="1069" spans="1:7">
      <c r="A1069" t="s">
        <v>302</v>
      </c>
      <c r="B1069" t="s">
        <v>268</v>
      </c>
      <c r="C1069" t="s">
        <v>269</v>
      </c>
      <c r="D1069">
        <v>119766</v>
      </c>
      <c r="E1069" t="s">
        <v>270</v>
      </c>
      <c r="F1069">
        <v>5299.7494999999999</v>
      </c>
      <c r="G1069" s="6">
        <v>45807</v>
      </c>
    </row>
    <row r="1070" spans="1:7">
      <c r="A1070" t="s">
        <v>302</v>
      </c>
      <c r="B1070" t="s">
        <v>277</v>
      </c>
      <c r="C1070" t="s">
        <v>295</v>
      </c>
      <c r="D1070">
        <v>118778</v>
      </c>
      <c r="E1070" t="s">
        <v>296</v>
      </c>
      <c r="F1070">
        <v>185.63390000000001</v>
      </c>
      <c r="G1070" s="6">
        <v>45807</v>
      </c>
    </row>
    <row r="1071" spans="1:7">
      <c r="A1071" t="s">
        <v>302</v>
      </c>
      <c r="B1071" t="s">
        <v>271</v>
      </c>
      <c r="C1071" t="s">
        <v>272</v>
      </c>
      <c r="D1071">
        <v>119574</v>
      </c>
      <c r="E1071" t="s">
        <v>273</v>
      </c>
      <c r="F1071">
        <v>35.722000000000001</v>
      </c>
      <c r="G1071" s="6">
        <v>45807</v>
      </c>
    </row>
    <row r="1072" spans="1:7">
      <c r="A1072" t="s">
        <v>302</v>
      </c>
      <c r="B1072" t="s">
        <v>271</v>
      </c>
      <c r="C1072" t="s">
        <v>274</v>
      </c>
      <c r="D1072">
        <v>119800</v>
      </c>
      <c r="E1072" t="s">
        <v>275</v>
      </c>
      <c r="F1072">
        <v>4102.0901999999996</v>
      </c>
      <c r="G1072" s="6">
        <v>45807</v>
      </c>
    </row>
    <row r="1073" spans="1:7">
      <c r="A1073" t="s">
        <v>303</v>
      </c>
      <c r="B1073" t="s">
        <v>253</v>
      </c>
      <c r="C1073" t="s">
        <v>254</v>
      </c>
      <c r="D1073">
        <v>119568</v>
      </c>
      <c r="E1073" t="s">
        <v>255</v>
      </c>
      <c r="F1073">
        <v>425.8218</v>
      </c>
      <c r="G1073" s="6">
        <v>45838</v>
      </c>
    </row>
    <row r="1074" spans="1:7">
      <c r="A1074" t="s">
        <v>303</v>
      </c>
      <c r="B1074" t="s">
        <v>256</v>
      </c>
      <c r="C1074" t="s">
        <v>257</v>
      </c>
      <c r="D1074">
        <v>118474</v>
      </c>
      <c r="E1074" t="s">
        <v>258</v>
      </c>
      <c r="F1074">
        <v>35.1098</v>
      </c>
      <c r="G1074" s="6">
        <v>45838</v>
      </c>
    </row>
    <row r="1075" spans="1:7">
      <c r="A1075" t="s">
        <v>303</v>
      </c>
      <c r="B1075" t="s">
        <v>256</v>
      </c>
      <c r="C1075" t="s">
        <v>259</v>
      </c>
      <c r="D1075">
        <v>118364</v>
      </c>
      <c r="E1075" t="s">
        <v>260</v>
      </c>
      <c r="F1075">
        <v>3184.7244999999998</v>
      </c>
      <c r="G1075" s="6">
        <v>45838</v>
      </c>
    </row>
    <row r="1076" spans="1:7">
      <c r="A1076" t="s">
        <v>303</v>
      </c>
      <c r="B1076" t="s">
        <v>261</v>
      </c>
      <c r="C1076" t="s">
        <v>262</v>
      </c>
      <c r="D1076">
        <v>119125</v>
      </c>
      <c r="E1076" t="s">
        <v>263</v>
      </c>
      <c r="F1076">
        <v>3770.5214000000001</v>
      </c>
      <c r="G1076" s="6">
        <v>45838</v>
      </c>
    </row>
    <row r="1077" spans="1:7">
      <c r="A1077" t="s">
        <v>303</v>
      </c>
      <c r="B1077" t="s">
        <v>264</v>
      </c>
      <c r="C1077" t="s">
        <v>282</v>
      </c>
      <c r="D1077">
        <v>118968</v>
      </c>
      <c r="E1077" t="s">
        <v>283</v>
      </c>
      <c r="F1077">
        <v>566.65099999999995</v>
      </c>
      <c r="G1077" s="6">
        <v>45838</v>
      </c>
    </row>
    <row r="1078" spans="1:7">
      <c r="A1078" t="s">
        <v>303</v>
      </c>
      <c r="B1078" t="s">
        <v>264</v>
      </c>
      <c r="C1078" t="s">
        <v>265</v>
      </c>
      <c r="D1078">
        <v>119091</v>
      </c>
      <c r="E1078" t="s">
        <v>266</v>
      </c>
      <c r="F1078">
        <v>5179.0349999999999</v>
      </c>
      <c r="G1078" s="6">
        <v>45838</v>
      </c>
    </row>
    <row r="1079" spans="1:7">
      <c r="A1079" t="s">
        <v>303</v>
      </c>
      <c r="B1079" t="s">
        <v>264</v>
      </c>
      <c r="C1079" t="s">
        <v>265</v>
      </c>
      <c r="D1079">
        <v>100868</v>
      </c>
      <c r="E1079" t="s">
        <v>267</v>
      </c>
      <c r="F1079">
        <v>5123.4210000000003</v>
      </c>
      <c r="G1079" s="6">
        <v>45838</v>
      </c>
    </row>
    <row r="1080" spans="1:7">
      <c r="A1080" t="s">
        <v>303</v>
      </c>
      <c r="B1080" t="s">
        <v>264</v>
      </c>
      <c r="C1080" t="s">
        <v>284</v>
      </c>
      <c r="D1080">
        <v>130503</v>
      </c>
      <c r="E1080" t="s">
        <v>285</v>
      </c>
      <c r="F1080">
        <v>159.887</v>
      </c>
      <c r="G1080" s="6">
        <v>45838</v>
      </c>
    </row>
    <row r="1081" spans="1:7">
      <c r="A1081" t="s">
        <v>303</v>
      </c>
      <c r="B1081" t="s">
        <v>276</v>
      </c>
      <c r="C1081" t="s">
        <v>286</v>
      </c>
      <c r="D1081">
        <v>120364</v>
      </c>
      <c r="E1081" t="s">
        <v>287</v>
      </c>
      <c r="F1081">
        <v>36.789900000000003</v>
      </c>
      <c r="G1081" s="6">
        <v>45838</v>
      </c>
    </row>
    <row r="1082" spans="1:7">
      <c r="A1082" t="s">
        <v>303</v>
      </c>
      <c r="B1082" t="s">
        <v>276</v>
      </c>
      <c r="C1082" t="s">
        <v>288</v>
      </c>
      <c r="D1082">
        <v>120743</v>
      </c>
      <c r="E1082" t="s">
        <v>289</v>
      </c>
      <c r="F1082">
        <v>98.547899999999998</v>
      </c>
      <c r="G1082" s="6">
        <v>45838</v>
      </c>
    </row>
    <row r="1083" spans="1:7">
      <c r="A1083" t="s">
        <v>303</v>
      </c>
      <c r="B1083" t="s">
        <v>268</v>
      </c>
      <c r="C1083" t="s">
        <v>290</v>
      </c>
      <c r="D1083">
        <v>106193</v>
      </c>
      <c r="E1083" t="s">
        <v>290</v>
      </c>
      <c r="F1083">
        <v>80.505799999999994</v>
      </c>
      <c r="G1083" s="6">
        <v>45838</v>
      </c>
    </row>
    <row r="1084" spans="1:7">
      <c r="A1084" t="s">
        <v>303</v>
      </c>
      <c r="B1084" t="s">
        <v>268</v>
      </c>
      <c r="C1084" t="s">
        <v>291</v>
      </c>
      <c r="D1084">
        <v>119771</v>
      </c>
      <c r="E1084" t="s">
        <v>292</v>
      </c>
      <c r="F1084">
        <v>40.051600000000001</v>
      </c>
      <c r="G1084" s="6">
        <v>45838</v>
      </c>
    </row>
    <row r="1085" spans="1:7">
      <c r="A1085" t="s">
        <v>303</v>
      </c>
      <c r="B1085" t="s">
        <v>268</v>
      </c>
      <c r="C1085" t="s">
        <v>293</v>
      </c>
      <c r="D1085">
        <v>144335</v>
      </c>
      <c r="E1085" t="s">
        <v>294</v>
      </c>
      <c r="F1085">
        <v>22.509</v>
      </c>
      <c r="G1085" s="6">
        <v>45838</v>
      </c>
    </row>
    <row r="1086" spans="1:7">
      <c r="A1086" t="s">
        <v>303</v>
      </c>
      <c r="B1086" t="s">
        <v>268</v>
      </c>
      <c r="C1086" t="s">
        <v>269</v>
      </c>
      <c r="D1086">
        <v>119766</v>
      </c>
      <c r="E1086" t="s">
        <v>270</v>
      </c>
      <c r="F1086">
        <v>5328.0162</v>
      </c>
      <c r="G1086" s="6">
        <v>45838</v>
      </c>
    </row>
    <row r="1087" spans="1:7">
      <c r="A1087" t="s">
        <v>303</v>
      </c>
      <c r="B1087" t="s">
        <v>277</v>
      </c>
      <c r="C1087" t="s">
        <v>295</v>
      </c>
      <c r="D1087">
        <v>118778</v>
      </c>
      <c r="E1087" t="s">
        <v>296</v>
      </c>
      <c r="F1087">
        <v>194.1643</v>
      </c>
      <c r="G1087" s="6">
        <v>45838</v>
      </c>
    </row>
    <row r="1088" spans="1:7">
      <c r="A1088" t="s">
        <v>303</v>
      </c>
      <c r="B1088" t="s">
        <v>271</v>
      </c>
      <c r="C1088" t="s">
        <v>272</v>
      </c>
      <c r="D1088">
        <v>119574</v>
      </c>
      <c r="E1088" t="s">
        <v>273</v>
      </c>
      <c r="F1088">
        <v>35.950800000000001</v>
      </c>
      <c r="G1088" s="6">
        <v>45838</v>
      </c>
    </row>
    <row r="1089" spans="1:7">
      <c r="A1089" t="s">
        <v>303</v>
      </c>
      <c r="B1089" t="s">
        <v>271</v>
      </c>
      <c r="C1089" t="s">
        <v>274</v>
      </c>
      <c r="D1089">
        <v>119800</v>
      </c>
      <c r="E1089" t="s">
        <v>275</v>
      </c>
      <c r="F1089">
        <v>4123.7619000000004</v>
      </c>
      <c r="G1089" s="6">
        <v>45838</v>
      </c>
    </row>
    <row r="1090" spans="1:7">
      <c r="A1090" t="s">
        <v>304</v>
      </c>
      <c r="B1090" t="s">
        <v>253</v>
      </c>
      <c r="C1090" t="s">
        <v>254</v>
      </c>
      <c r="D1090">
        <v>119568</v>
      </c>
      <c r="E1090" t="s">
        <v>255</v>
      </c>
      <c r="F1090">
        <v>427.91680000000002</v>
      </c>
      <c r="G1090" s="6">
        <v>45869</v>
      </c>
    </row>
    <row r="1091" spans="1:7">
      <c r="A1091" t="s">
        <v>304</v>
      </c>
      <c r="B1091" t="s">
        <v>256</v>
      </c>
      <c r="C1091" t="s">
        <v>257</v>
      </c>
      <c r="D1091">
        <v>118474</v>
      </c>
      <c r="E1091" t="s">
        <v>258</v>
      </c>
      <c r="F1091">
        <v>35.308599999999998</v>
      </c>
      <c r="G1091" s="6">
        <v>45869</v>
      </c>
    </row>
    <row r="1092" spans="1:7">
      <c r="A1092" t="s">
        <v>304</v>
      </c>
      <c r="B1092" t="s">
        <v>256</v>
      </c>
      <c r="C1092" t="s">
        <v>259</v>
      </c>
      <c r="D1092">
        <v>118364</v>
      </c>
      <c r="E1092" t="s">
        <v>260</v>
      </c>
      <c r="F1092">
        <v>3200.2359000000001</v>
      </c>
      <c r="G1092" s="6">
        <v>45869</v>
      </c>
    </row>
    <row r="1093" spans="1:7">
      <c r="A1093" t="s">
        <v>304</v>
      </c>
      <c r="B1093" t="s">
        <v>261</v>
      </c>
      <c r="C1093" t="s">
        <v>262</v>
      </c>
      <c r="D1093">
        <v>119125</v>
      </c>
      <c r="E1093" t="s">
        <v>263</v>
      </c>
      <c r="F1093">
        <v>3789.0722000000001</v>
      </c>
      <c r="G1093" s="6">
        <v>45869</v>
      </c>
    </row>
    <row r="1094" spans="1:7">
      <c r="A1094" t="s">
        <v>304</v>
      </c>
      <c r="B1094" t="s">
        <v>264</v>
      </c>
      <c r="C1094" t="s">
        <v>282</v>
      </c>
      <c r="D1094">
        <v>118968</v>
      </c>
      <c r="E1094" t="s">
        <v>283</v>
      </c>
      <c r="F1094">
        <v>556.66499999999996</v>
      </c>
      <c r="G1094" s="6">
        <v>45869</v>
      </c>
    </row>
    <row r="1095" spans="1:7">
      <c r="A1095" t="s">
        <v>304</v>
      </c>
      <c r="B1095" t="s">
        <v>264</v>
      </c>
      <c r="C1095" t="s">
        <v>265</v>
      </c>
      <c r="D1095">
        <v>119091</v>
      </c>
      <c r="E1095" t="s">
        <v>266</v>
      </c>
      <c r="F1095">
        <v>5204.4021000000002</v>
      </c>
      <c r="G1095" s="6">
        <v>45869</v>
      </c>
    </row>
    <row r="1096" spans="1:7">
      <c r="A1096" t="s">
        <v>304</v>
      </c>
      <c r="B1096" t="s">
        <v>264</v>
      </c>
      <c r="C1096" t="s">
        <v>265</v>
      </c>
      <c r="D1096">
        <v>100868</v>
      </c>
      <c r="E1096" t="s">
        <v>267</v>
      </c>
      <c r="F1096">
        <v>5148.1261000000004</v>
      </c>
      <c r="G1096" s="6">
        <v>45869</v>
      </c>
    </row>
    <row r="1097" spans="1:7">
      <c r="A1097" t="s">
        <v>304</v>
      </c>
      <c r="B1097" t="s">
        <v>264</v>
      </c>
      <c r="C1097" t="s">
        <v>284</v>
      </c>
      <c r="D1097">
        <v>130503</v>
      </c>
      <c r="E1097" t="s">
        <v>285</v>
      </c>
      <c r="F1097">
        <v>160.71299999999999</v>
      </c>
      <c r="G1097" s="6">
        <v>45869</v>
      </c>
    </row>
    <row r="1098" spans="1:7">
      <c r="A1098" t="s">
        <v>304</v>
      </c>
      <c r="B1098" t="s">
        <v>276</v>
      </c>
      <c r="C1098" t="s">
        <v>286</v>
      </c>
      <c r="D1098">
        <v>120364</v>
      </c>
      <c r="E1098" t="s">
        <v>287</v>
      </c>
      <c r="F1098">
        <v>36.990099999999998</v>
      </c>
      <c r="G1098" s="6">
        <v>45869</v>
      </c>
    </row>
    <row r="1099" spans="1:7">
      <c r="A1099" t="s">
        <v>304</v>
      </c>
      <c r="B1099" t="s">
        <v>276</v>
      </c>
      <c r="C1099" t="s">
        <v>288</v>
      </c>
      <c r="D1099">
        <v>120743</v>
      </c>
      <c r="E1099" t="s">
        <v>289</v>
      </c>
      <c r="F1099">
        <v>99.0959</v>
      </c>
      <c r="G1099" s="6">
        <v>45869</v>
      </c>
    </row>
    <row r="1100" spans="1:7">
      <c r="A1100" t="s">
        <v>304</v>
      </c>
      <c r="B1100" t="s">
        <v>268</v>
      </c>
      <c r="C1100" t="s">
        <v>290</v>
      </c>
      <c r="D1100">
        <v>106193</v>
      </c>
      <c r="E1100" t="s">
        <v>290</v>
      </c>
      <c r="F1100">
        <v>82.444900000000004</v>
      </c>
      <c r="G1100" s="6">
        <v>45869</v>
      </c>
    </row>
    <row r="1101" spans="1:7">
      <c r="A1101" t="s">
        <v>304</v>
      </c>
      <c r="B1101" t="s">
        <v>268</v>
      </c>
      <c r="C1101" t="s">
        <v>291</v>
      </c>
      <c r="D1101">
        <v>119771</v>
      </c>
      <c r="E1101" t="s">
        <v>292</v>
      </c>
      <c r="F1101">
        <v>40.2682</v>
      </c>
      <c r="G1101" s="6">
        <v>45869</v>
      </c>
    </row>
    <row r="1102" spans="1:7">
      <c r="A1102" t="s">
        <v>304</v>
      </c>
      <c r="B1102" t="s">
        <v>268</v>
      </c>
      <c r="C1102" t="s">
        <v>293</v>
      </c>
      <c r="D1102">
        <v>144335</v>
      </c>
      <c r="E1102" t="s">
        <v>294</v>
      </c>
      <c r="F1102">
        <v>22.273</v>
      </c>
      <c r="G1102" s="6">
        <v>45869</v>
      </c>
    </row>
    <row r="1103" spans="1:7">
      <c r="A1103" t="s">
        <v>304</v>
      </c>
      <c r="B1103" t="s">
        <v>268</v>
      </c>
      <c r="C1103" t="s">
        <v>269</v>
      </c>
      <c r="D1103">
        <v>119766</v>
      </c>
      <c r="E1103" t="s">
        <v>270</v>
      </c>
      <c r="F1103">
        <v>5354.2713999999996</v>
      </c>
      <c r="G1103" s="6">
        <v>45869</v>
      </c>
    </row>
    <row r="1104" spans="1:7">
      <c r="A1104" t="s">
        <v>304</v>
      </c>
      <c r="B1104" t="s">
        <v>277</v>
      </c>
      <c r="C1104" t="s">
        <v>295</v>
      </c>
      <c r="D1104">
        <v>118778</v>
      </c>
      <c r="E1104" t="s">
        <v>296</v>
      </c>
      <c r="F1104">
        <v>189.88159999999999</v>
      </c>
      <c r="G1104" s="6">
        <v>45869</v>
      </c>
    </row>
    <row r="1105" spans="1:7">
      <c r="A1105" t="s">
        <v>304</v>
      </c>
      <c r="B1105" t="s">
        <v>271</v>
      </c>
      <c r="C1105" t="s">
        <v>272</v>
      </c>
      <c r="D1105">
        <v>119574</v>
      </c>
      <c r="E1105" t="s">
        <v>273</v>
      </c>
      <c r="F1105">
        <v>36.156199999999998</v>
      </c>
      <c r="G1105" s="6">
        <v>45869</v>
      </c>
    </row>
    <row r="1106" spans="1:7">
      <c r="A1106" t="s">
        <v>304</v>
      </c>
      <c r="B1106" t="s">
        <v>271</v>
      </c>
      <c r="C1106" t="s">
        <v>274</v>
      </c>
      <c r="D1106">
        <v>119800</v>
      </c>
      <c r="E1106" t="s">
        <v>275</v>
      </c>
      <c r="F1106">
        <v>4143.6683000000003</v>
      </c>
      <c r="G1106" s="6">
        <v>45869</v>
      </c>
    </row>
    <row r="1107" spans="1:7">
      <c r="A1107" t="s">
        <v>305</v>
      </c>
      <c r="B1107" t="s">
        <v>253</v>
      </c>
      <c r="C1107" t="s">
        <v>254</v>
      </c>
      <c r="D1107">
        <v>119568</v>
      </c>
      <c r="E1107" t="s">
        <v>255</v>
      </c>
      <c r="F1107">
        <v>429.84219999999999</v>
      </c>
      <c r="G1107" s="6">
        <v>45898</v>
      </c>
    </row>
    <row r="1108" spans="1:7">
      <c r="A1108" t="s">
        <v>305</v>
      </c>
      <c r="B1108" t="s">
        <v>256</v>
      </c>
      <c r="C1108" t="s">
        <v>257</v>
      </c>
      <c r="D1108">
        <v>118474</v>
      </c>
      <c r="E1108" t="s">
        <v>258</v>
      </c>
      <c r="F1108">
        <v>35.451799999999999</v>
      </c>
      <c r="G1108" s="6">
        <v>45898</v>
      </c>
    </row>
    <row r="1109" spans="1:7">
      <c r="A1109" t="s">
        <v>305</v>
      </c>
      <c r="B1109" t="s">
        <v>256</v>
      </c>
      <c r="C1109" t="s">
        <v>259</v>
      </c>
      <c r="D1109">
        <v>118364</v>
      </c>
      <c r="E1109" t="s">
        <v>260</v>
      </c>
      <c r="F1109">
        <v>3214.3944000000001</v>
      </c>
      <c r="G1109" s="6">
        <v>45898</v>
      </c>
    </row>
    <row r="1110" spans="1:7">
      <c r="A1110" t="s">
        <v>305</v>
      </c>
      <c r="B1110" t="s">
        <v>261</v>
      </c>
      <c r="C1110" t="s">
        <v>262</v>
      </c>
      <c r="D1110">
        <v>119125</v>
      </c>
      <c r="E1110" t="s">
        <v>263</v>
      </c>
      <c r="F1110">
        <v>3806.0270999999998</v>
      </c>
      <c r="G1110" s="6">
        <v>45898</v>
      </c>
    </row>
    <row r="1111" spans="1:7">
      <c r="A1111" t="s">
        <v>305</v>
      </c>
      <c r="B1111" t="s">
        <v>264</v>
      </c>
      <c r="C1111" t="s">
        <v>282</v>
      </c>
      <c r="D1111">
        <v>118968</v>
      </c>
      <c r="E1111" t="s">
        <v>283</v>
      </c>
      <c r="F1111">
        <v>549.66700000000003</v>
      </c>
      <c r="G1111" s="6">
        <v>45898</v>
      </c>
    </row>
    <row r="1112" spans="1:7">
      <c r="A1112" t="s">
        <v>305</v>
      </c>
      <c r="B1112" t="s">
        <v>264</v>
      </c>
      <c r="C1112" t="s">
        <v>265</v>
      </c>
      <c r="D1112">
        <v>119091</v>
      </c>
      <c r="E1112" t="s">
        <v>266</v>
      </c>
      <c r="F1112">
        <v>5227.3222999999998</v>
      </c>
      <c r="G1112" s="6">
        <v>45898</v>
      </c>
    </row>
    <row r="1113" spans="1:7">
      <c r="A1113" t="s">
        <v>305</v>
      </c>
      <c r="B1113" t="s">
        <v>264</v>
      </c>
      <c r="C1113" t="s">
        <v>265</v>
      </c>
      <c r="D1113">
        <v>100868</v>
      </c>
      <c r="E1113" t="s">
        <v>267</v>
      </c>
      <c r="F1113">
        <v>5170.4324999999999</v>
      </c>
      <c r="G1113" s="6">
        <v>45898</v>
      </c>
    </row>
    <row r="1114" spans="1:7">
      <c r="A1114" t="s">
        <v>305</v>
      </c>
      <c r="B1114" t="s">
        <v>264</v>
      </c>
      <c r="C1114" t="s">
        <v>284</v>
      </c>
      <c r="D1114">
        <v>130503</v>
      </c>
      <c r="E1114" t="s">
        <v>285</v>
      </c>
      <c r="F1114">
        <v>158.5</v>
      </c>
      <c r="G1114" s="6">
        <v>45898</v>
      </c>
    </row>
    <row r="1115" spans="1:7">
      <c r="A1115" t="s">
        <v>305</v>
      </c>
      <c r="B1115" t="s">
        <v>276</v>
      </c>
      <c r="C1115" t="s">
        <v>286</v>
      </c>
      <c r="D1115">
        <v>120364</v>
      </c>
      <c r="E1115" t="s">
        <v>287</v>
      </c>
      <c r="F1115">
        <v>37.156799999999997</v>
      </c>
      <c r="G1115" s="6">
        <v>45898</v>
      </c>
    </row>
    <row r="1116" spans="1:7">
      <c r="A1116" t="s">
        <v>305</v>
      </c>
      <c r="B1116" t="s">
        <v>276</v>
      </c>
      <c r="C1116" t="s">
        <v>288</v>
      </c>
      <c r="D1116">
        <v>120743</v>
      </c>
      <c r="E1116" t="s">
        <v>289</v>
      </c>
      <c r="F1116">
        <v>97.020799999999994</v>
      </c>
      <c r="G1116" s="6">
        <v>45898</v>
      </c>
    </row>
    <row r="1117" spans="1:7">
      <c r="A1117" t="s">
        <v>305</v>
      </c>
      <c r="B1117" t="s">
        <v>268</v>
      </c>
      <c r="C1117" t="s">
        <v>290</v>
      </c>
      <c r="D1117">
        <v>106193</v>
      </c>
      <c r="E1117" t="s">
        <v>290</v>
      </c>
      <c r="F1117">
        <v>85.630099999999999</v>
      </c>
      <c r="G1117" s="6">
        <v>45898</v>
      </c>
    </row>
    <row r="1118" spans="1:7">
      <c r="A1118" t="s">
        <v>305</v>
      </c>
      <c r="B1118" t="s">
        <v>268</v>
      </c>
      <c r="C1118" t="s">
        <v>291</v>
      </c>
      <c r="D1118">
        <v>119771</v>
      </c>
      <c r="E1118" t="s">
        <v>292</v>
      </c>
      <c r="F1118">
        <v>40.448500000000003</v>
      </c>
      <c r="G1118" s="6">
        <v>45898</v>
      </c>
    </row>
    <row r="1119" spans="1:7">
      <c r="A1119" t="s">
        <v>305</v>
      </c>
      <c r="B1119" t="s">
        <v>268</v>
      </c>
      <c r="C1119" t="s">
        <v>293</v>
      </c>
      <c r="D1119">
        <v>144335</v>
      </c>
      <c r="E1119" t="s">
        <v>294</v>
      </c>
      <c r="F1119">
        <v>21.943999999999999</v>
      </c>
      <c r="G1119" s="6">
        <v>45898</v>
      </c>
    </row>
    <row r="1120" spans="1:7">
      <c r="A1120" t="s">
        <v>305</v>
      </c>
      <c r="B1120" t="s">
        <v>268</v>
      </c>
      <c r="C1120" t="s">
        <v>269</v>
      </c>
      <c r="D1120">
        <v>119766</v>
      </c>
      <c r="E1120" t="s">
        <v>270</v>
      </c>
      <c r="F1120">
        <v>5378.2053999999998</v>
      </c>
      <c r="G1120" s="6">
        <v>45898</v>
      </c>
    </row>
    <row r="1121" spans="1:7">
      <c r="A1121" t="s">
        <v>305</v>
      </c>
      <c r="B1121" t="s">
        <v>277</v>
      </c>
      <c r="C1121" t="s">
        <v>295</v>
      </c>
      <c r="D1121">
        <v>118778</v>
      </c>
      <c r="E1121" t="s">
        <v>296</v>
      </c>
      <c r="F1121">
        <v>184.37569999999999</v>
      </c>
      <c r="G1121" s="6">
        <v>45898</v>
      </c>
    </row>
    <row r="1122" spans="1:7">
      <c r="A1122" t="s">
        <v>305</v>
      </c>
      <c r="B1122" t="s">
        <v>271</v>
      </c>
      <c r="C1122" t="s">
        <v>272</v>
      </c>
      <c r="D1122">
        <v>119574</v>
      </c>
      <c r="E1122" t="s">
        <v>273</v>
      </c>
      <c r="F1122">
        <v>36.313000000000002</v>
      </c>
      <c r="G1122" s="6">
        <v>45898</v>
      </c>
    </row>
    <row r="1123" spans="1:7">
      <c r="A1123" t="s">
        <v>305</v>
      </c>
      <c r="B1123" t="s">
        <v>271</v>
      </c>
      <c r="C1123" t="s">
        <v>274</v>
      </c>
      <c r="D1123">
        <v>119800</v>
      </c>
      <c r="E1123" t="s">
        <v>275</v>
      </c>
      <c r="F1123">
        <v>4161.8976000000002</v>
      </c>
      <c r="G1123" s="6">
        <v>45898</v>
      </c>
    </row>
    <row r="1124" spans="1:7">
      <c r="A1124" t="s">
        <v>306</v>
      </c>
      <c r="B1124" t="s">
        <v>253</v>
      </c>
      <c r="C1124" t="s">
        <v>254</v>
      </c>
      <c r="D1124">
        <v>119568</v>
      </c>
      <c r="E1124" t="s">
        <v>255</v>
      </c>
      <c r="F1124">
        <v>432.07069999999999</v>
      </c>
      <c r="G1124" s="6">
        <v>45930</v>
      </c>
    </row>
    <row r="1125" spans="1:7">
      <c r="A1125" t="s">
        <v>306</v>
      </c>
      <c r="B1125" t="s">
        <v>256</v>
      </c>
      <c r="C1125" t="s">
        <v>257</v>
      </c>
      <c r="D1125">
        <v>118474</v>
      </c>
      <c r="E1125" t="s">
        <v>258</v>
      </c>
      <c r="F1125">
        <v>35.598999999999997</v>
      </c>
      <c r="G1125" s="6">
        <v>45930</v>
      </c>
    </row>
    <row r="1126" spans="1:7">
      <c r="A1126" t="s">
        <v>306</v>
      </c>
      <c r="B1126" t="s">
        <v>256</v>
      </c>
      <c r="C1126" t="s">
        <v>259</v>
      </c>
      <c r="D1126">
        <v>118364</v>
      </c>
      <c r="E1126" t="s">
        <v>260</v>
      </c>
      <c r="F1126">
        <v>3230.5707000000002</v>
      </c>
      <c r="G1126" s="6">
        <v>45930</v>
      </c>
    </row>
    <row r="1127" spans="1:7">
      <c r="A1127" t="s">
        <v>306</v>
      </c>
      <c r="B1127" t="s">
        <v>261</v>
      </c>
      <c r="C1127" t="s">
        <v>262</v>
      </c>
      <c r="D1127">
        <v>119125</v>
      </c>
      <c r="E1127" t="s">
        <v>263</v>
      </c>
      <c r="F1127">
        <v>3825.4582</v>
      </c>
      <c r="G1127" s="6">
        <v>45930</v>
      </c>
    </row>
    <row r="1128" spans="1:7">
      <c r="A1128" t="s">
        <v>306</v>
      </c>
      <c r="B1128" t="s">
        <v>264</v>
      </c>
      <c r="C1128" t="s">
        <v>282</v>
      </c>
      <c r="D1128">
        <v>118968</v>
      </c>
      <c r="E1128" t="s">
        <v>283</v>
      </c>
      <c r="F1128">
        <v>557.899</v>
      </c>
      <c r="G1128" s="6">
        <v>45930</v>
      </c>
    </row>
    <row r="1129" spans="1:7">
      <c r="A1129" t="s">
        <v>306</v>
      </c>
      <c r="B1129" t="s">
        <v>264</v>
      </c>
      <c r="C1129" t="s">
        <v>265</v>
      </c>
      <c r="D1129">
        <v>119091</v>
      </c>
      <c r="E1129" t="s">
        <v>266</v>
      </c>
      <c r="F1129">
        <v>5253.7569999999996</v>
      </c>
      <c r="G1129" s="6">
        <v>45930</v>
      </c>
    </row>
    <row r="1130" spans="1:7">
      <c r="A1130" t="s">
        <v>306</v>
      </c>
      <c r="B1130" t="s">
        <v>264</v>
      </c>
      <c r="C1130" t="s">
        <v>265</v>
      </c>
      <c r="D1130">
        <v>100868</v>
      </c>
      <c r="E1130" t="s">
        <v>267</v>
      </c>
      <c r="F1130">
        <v>5196.1968999999999</v>
      </c>
      <c r="G1130" s="6">
        <v>45930</v>
      </c>
    </row>
    <row r="1131" spans="1:7">
      <c r="A1131" t="s">
        <v>306</v>
      </c>
      <c r="B1131" t="s">
        <v>264</v>
      </c>
      <c r="C1131" t="s">
        <v>284</v>
      </c>
      <c r="D1131">
        <v>130503</v>
      </c>
      <c r="E1131" t="s">
        <v>285</v>
      </c>
      <c r="F1131">
        <v>159.06700000000001</v>
      </c>
      <c r="G1131" s="6">
        <v>45930</v>
      </c>
    </row>
    <row r="1132" spans="1:7">
      <c r="A1132" t="s">
        <v>306</v>
      </c>
      <c r="B1132" t="s">
        <v>276</v>
      </c>
      <c r="C1132" t="s">
        <v>286</v>
      </c>
      <c r="D1132">
        <v>120364</v>
      </c>
      <c r="E1132" t="s">
        <v>287</v>
      </c>
      <c r="F1132">
        <v>37.300899999999999</v>
      </c>
      <c r="G1132" s="6">
        <v>45930</v>
      </c>
    </row>
    <row r="1133" spans="1:7">
      <c r="A1133" t="s">
        <v>306</v>
      </c>
      <c r="B1133" t="s">
        <v>276</v>
      </c>
      <c r="C1133" t="s">
        <v>288</v>
      </c>
      <c r="D1133">
        <v>120743</v>
      </c>
      <c r="E1133" t="s">
        <v>289</v>
      </c>
      <c r="F1133">
        <v>98.475300000000004</v>
      </c>
      <c r="G1133" s="6">
        <v>45930</v>
      </c>
    </row>
    <row r="1134" spans="1:7">
      <c r="A1134" t="s">
        <v>306</v>
      </c>
      <c r="B1134" t="s">
        <v>268</v>
      </c>
      <c r="C1134" t="s">
        <v>290</v>
      </c>
      <c r="D1134">
        <v>106193</v>
      </c>
      <c r="E1134" t="s">
        <v>290</v>
      </c>
      <c r="F1134">
        <v>96.148799999999994</v>
      </c>
      <c r="G1134" s="6">
        <v>45930</v>
      </c>
    </row>
    <row r="1135" spans="1:7">
      <c r="A1135" t="s">
        <v>306</v>
      </c>
      <c r="B1135" t="s">
        <v>268</v>
      </c>
      <c r="C1135" t="s">
        <v>291</v>
      </c>
      <c r="D1135">
        <v>119771</v>
      </c>
      <c r="E1135" t="s">
        <v>292</v>
      </c>
      <c r="F1135">
        <v>40.607399999999998</v>
      </c>
      <c r="G1135" s="6">
        <v>45930</v>
      </c>
    </row>
    <row r="1136" spans="1:7">
      <c r="A1136" t="s">
        <v>306</v>
      </c>
      <c r="B1136" t="s">
        <v>268</v>
      </c>
      <c r="C1136" t="s">
        <v>293</v>
      </c>
      <c r="D1136">
        <v>144335</v>
      </c>
      <c r="E1136" t="s">
        <v>294</v>
      </c>
      <c r="F1136">
        <v>22.170999999999999</v>
      </c>
      <c r="G1136" s="6">
        <v>45930</v>
      </c>
    </row>
    <row r="1137" spans="1:7">
      <c r="A1137" t="s">
        <v>306</v>
      </c>
      <c r="B1137" t="s">
        <v>268</v>
      </c>
      <c r="C1137" t="s">
        <v>269</v>
      </c>
      <c r="D1137">
        <v>119766</v>
      </c>
      <c r="E1137" t="s">
        <v>270</v>
      </c>
      <c r="F1137">
        <v>5405.6487999999999</v>
      </c>
      <c r="G1137" s="6">
        <v>45930</v>
      </c>
    </row>
    <row r="1138" spans="1:7">
      <c r="A1138" t="s">
        <v>306</v>
      </c>
      <c r="B1138" t="s">
        <v>277</v>
      </c>
      <c r="C1138" t="s">
        <v>295</v>
      </c>
      <c r="D1138">
        <v>118778</v>
      </c>
      <c r="E1138" t="s">
        <v>296</v>
      </c>
      <c r="F1138">
        <v>186.05260000000001</v>
      </c>
      <c r="G1138" s="6">
        <v>45930</v>
      </c>
    </row>
    <row r="1139" spans="1:7">
      <c r="A1139" t="s">
        <v>306</v>
      </c>
      <c r="B1139" t="s">
        <v>271</v>
      </c>
      <c r="C1139" t="s">
        <v>272</v>
      </c>
      <c r="D1139">
        <v>119574</v>
      </c>
      <c r="E1139" t="s">
        <v>273</v>
      </c>
      <c r="F1139">
        <v>36.461300000000001</v>
      </c>
      <c r="G1139" s="6">
        <v>45930</v>
      </c>
    </row>
    <row r="1140" spans="1:7">
      <c r="A1140" t="s">
        <v>306</v>
      </c>
      <c r="B1140" t="s">
        <v>271</v>
      </c>
      <c r="C1140" t="s">
        <v>274</v>
      </c>
      <c r="D1140">
        <v>119800</v>
      </c>
      <c r="E1140" t="s">
        <v>275</v>
      </c>
      <c r="F1140">
        <v>4182.7123000000001</v>
      </c>
      <c r="G1140" s="6">
        <v>45930</v>
      </c>
    </row>
    <row r="1141" spans="1:7">
      <c r="A1141" t="s">
        <v>307</v>
      </c>
      <c r="B1141" t="s">
        <v>253</v>
      </c>
      <c r="C1141" t="s">
        <v>254</v>
      </c>
      <c r="D1141">
        <v>119568</v>
      </c>
      <c r="E1141" t="s">
        <v>255</v>
      </c>
      <c r="F1141">
        <v>434.17180000000002</v>
      </c>
      <c r="G1141" s="6">
        <v>45961</v>
      </c>
    </row>
    <row r="1142" spans="1:7">
      <c r="A1142" t="s">
        <v>307</v>
      </c>
      <c r="B1142" t="s">
        <v>256</v>
      </c>
      <c r="C1142" t="s">
        <v>257</v>
      </c>
      <c r="D1142">
        <v>118474</v>
      </c>
      <c r="E1142" t="s">
        <v>258</v>
      </c>
      <c r="F1142">
        <v>35.795499999999997</v>
      </c>
      <c r="G1142" s="6">
        <v>45961</v>
      </c>
    </row>
    <row r="1143" spans="1:7">
      <c r="A1143" t="s">
        <v>307</v>
      </c>
      <c r="B1143" t="s">
        <v>256</v>
      </c>
      <c r="C1143" t="s">
        <v>259</v>
      </c>
      <c r="D1143">
        <v>118364</v>
      </c>
      <c r="E1143" t="s">
        <v>260</v>
      </c>
      <c r="F1143">
        <v>3246.2844</v>
      </c>
      <c r="G1143" s="6">
        <v>45961</v>
      </c>
    </row>
    <row r="1144" spans="1:7">
      <c r="A1144" t="s">
        <v>307</v>
      </c>
      <c r="B1144" t="s">
        <v>261</v>
      </c>
      <c r="C1144" t="s">
        <v>262</v>
      </c>
      <c r="D1144">
        <v>119125</v>
      </c>
      <c r="E1144" t="s">
        <v>263</v>
      </c>
      <c r="F1144">
        <v>3844.0666999999999</v>
      </c>
      <c r="G1144" s="6">
        <v>45961</v>
      </c>
    </row>
    <row r="1145" spans="1:7">
      <c r="A1145" t="s">
        <v>307</v>
      </c>
      <c r="B1145" t="s">
        <v>264</v>
      </c>
      <c r="C1145" t="s">
        <v>282</v>
      </c>
      <c r="D1145">
        <v>118968</v>
      </c>
      <c r="E1145" t="s">
        <v>283</v>
      </c>
      <c r="F1145">
        <v>575.04200000000003</v>
      </c>
      <c r="G1145" s="6">
        <v>45961</v>
      </c>
    </row>
    <row r="1146" spans="1:7">
      <c r="A1146" t="s">
        <v>307</v>
      </c>
      <c r="B1146" t="s">
        <v>264</v>
      </c>
      <c r="C1146" t="s">
        <v>265</v>
      </c>
      <c r="D1146">
        <v>119091</v>
      </c>
      <c r="E1146" t="s">
        <v>266</v>
      </c>
      <c r="F1146">
        <v>5279.0006000000003</v>
      </c>
      <c r="G1146" s="6">
        <v>45961</v>
      </c>
    </row>
    <row r="1147" spans="1:7">
      <c r="A1147" t="s">
        <v>307</v>
      </c>
      <c r="B1147" t="s">
        <v>264</v>
      </c>
      <c r="C1147" t="s">
        <v>265</v>
      </c>
      <c r="D1147">
        <v>100868</v>
      </c>
      <c r="E1147" t="s">
        <v>267</v>
      </c>
      <c r="F1147">
        <v>5220.8109999999997</v>
      </c>
      <c r="G1147" s="6">
        <v>45961</v>
      </c>
    </row>
    <row r="1148" spans="1:7">
      <c r="A1148" t="s">
        <v>307</v>
      </c>
      <c r="B1148" t="s">
        <v>264</v>
      </c>
      <c r="C1148" t="s">
        <v>284</v>
      </c>
      <c r="D1148">
        <v>130503</v>
      </c>
      <c r="E1148" t="s">
        <v>285</v>
      </c>
      <c r="F1148">
        <v>163.989</v>
      </c>
      <c r="G1148" s="6">
        <v>45961</v>
      </c>
    </row>
    <row r="1149" spans="1:7">
      <c r="A1149" t="s">
        <v>307</v>
      </c>
      <c r="B1149" t="s">
        <v>276</v>
      </c>
      <c r="C1149" t="s">
        <v>286</v>
      </c>
      <c r="D1149">
        <v>120364</v>
      </c>
      <c r="E1149" t="s">
        <v>287</v>
      </c>
      <c r="F1149">
        <v>37.500399999999999</v>
      </c>
      <c r="G1149" s="6">
        <v>45961</v>
      </c>
    </row>
    <row r="1150" spans="1:7">
      <c r="A1150" t="s">
        <v>307</v>
      </c>
      <c r="B1150" t="s">
        <v>276</v>
      </c>
      <c r="C1150" t="s">
        <v>288</v>
      </c>
      <c r="D1150">
        <v>120743</v>
      </c>
      <c r="E1150" t="s">
        <v>289</v>
      </c>
      <c r="F1150">
        <v>98.956000000000003</v>
      </c>
      <c r="G1150" s="6">
        <v>45961</v>
      </c>
    </row>
    <row r="1151" spans="1:7">
      <c r="A1151" t="s">
        <v>307</v>
      </c>
      <c r="B1151" t="s">
        <v>268</v>
      </c>
      <c r="C1151" t="s">
        <v>290</v>
      </c>
      <c r="D1151">
        <v>106193</v>
      </c>
      <c r="E1151" t="s">
        <v>290</v>
      </c>
      <c r="F1151">
        <v>100.7958</v>
      </c>
      <c r="G1151" s="6">
        <v>45961</v>
      </c>
    </row>
    <row r="1152" spans="1:7">
      <c r="A1152" t="s">
        <v>307</v>
      </c>
      <c r="B1152" t="s">
        <v>268</v>
      </c>
      <c r="C1152" t="s">
        <v>291</v>
      </c>
      <c r="D1152">
        <v>119771</v>
      </c>
      <c r="E1152" t="s">
        <v>292</v>
      </c>
      <c r="F1152">
        <v>40.827199999999998</v>
      </c>
      <c r="G1152" s="6">
        <v>45961</v>
      </c>
    </row>
    <row r="1153" spans="1:7">
      <c r="A1153" t="s">
        <v>307</v>
      </c>
      <c r="B1153" t="s">
        <v>268</v>
      </c>
      <c r="C1153" t="s">
        <v>293</v>
      </c>
      <c r="D1153">
        <v>144335</v>
      </c>
      <c r="E1153" t="s">
        <v>294</v>
      </c>
      <c r="F1153">
        <v>22.731000000000002</v>
      </c>
      <c r="G1153" s="6">
        <v>45961</v>
      </c>
    </row>
    <row r="1154" spans="1:7">
      <c r="A1154" t="s">
        <v>307</v>
      </c>
      <c r="B1154" t="s">
        <v>268</v>
      </c>
      <c r="C1154" t="s">
        <v>269</v>
      </c>
      <c r="D1154">
        <v>119766</v>
      </c>
      <c r="E1154" t="s">
        <v>270</v>
      </c>
      <c r="F1154">
        <v>5431.7524000000003</v>
      </c>
      <c r="G1154" s="6">
        <v>45961</v>
      </c>
    </row>
    <row r="1155" spans="1:7">
      <c r="A1155" t="s">
        <v>307</v>
      </c>
      <c r="B1155" t="s">
        <v>277</v>
      </c>
      <c r="C1155" t="s">
        <v>295</v>
      </c>
      <c r="D1155">
        <v>118778</v>
      </c>
      <c r="E1155" t="s">
        <v>296</v>
      </c>
      <c r="F1155">
        <v>192.2278</v>
      </c>
      <c r="G1155" s="6">
        <v>45961</v>
      </c>
    </row>
    <row r="1156" spans="1:7">
      <c r="A1156" t="s">
        <v>307</v>
      </c>
      <c r="B1156" t="s">
        <v>271</v>
      </c>
      <c r="C1156" t="s">
        <v>272</v>
      </c>
      <c r="D1156">
        <v>119574</v>
      </c>
      <c r="E1156" t="s">
        <v>273</v>
      </c>
      <c r="F1156">
        <v>36.654699999999998</v>
      </c>
      <c r="G1156" s="6">
        <v>45961</v>
      </c>
    </row>
    <row r="1157" spans="1:7">
      <c r="A1157" t="s">
        <v>307</v>
      </c>
      <c r="B1157" t="s">
        <v>271</v>
      </c>
      <c r="C1157" t="s">
        <v>274</v>
      </c>
      <c r="D1157">
        <v>119800</v>
      </c>
      <c r="E1157" t="s">
        <v>275</v>
      </c>
      <c r="F1157">
        <v>4202.7515000000003</v>
      </c>
      <c r="G1157" s="6">
        <v>45961</v>
      </c>
    </row>
    <row r="1158" spans="1:7">
      <c r="A1158" t="s">
        <v>308</v>
      </c>
      <c r="B1158" t="s">
        <v>253</v>
      </c>
      <c r="C1158" t="s">
        <v>254</v>
      </c>
      <c r="D1158">
        <v>119568</v>
      </c>
      <c r="E1158" t="s">
        <v>255</v>
      </c>
      <c r="F1158">
        <v>436.15410000000003</v>
      </c>
      <c r="G1158" s="6">
        <v>45989</v>
      </c>
    </row>
    <row r="1159" spans="1:7">
      <c r="A1159" t="s">
        <v>308</v>
      </c>
      <c r="B1159" t="s">
        <v>256</v>
      </c>
      <c r="C1159" t="s">
        <v>257</v>
      </c>
      <c r="D1159">
        <v>118474</v>
      </c>
      <c r="E1159" t="s">
        <v>258</v>
      </c>
      <c r="F1159">
        <v>35.989600000000003</v>
      </c>
      <c r="G1159" s="6">
        <v>45989</v>
      </c>
    </row>
    <row r="1160" spans="1:7">
      <c r="A1160" t="s">
        <v>308</v>
      </c>
      <c r="B1160" t="s">
        <v>256</v>
      </c>
      <c r="C1160" t="s">
        <v>259</v>
      </c>
      <c r="D1160">
        <v>118364</v>
      </c>
      <c r="E1160" t="s">
        <v>260</v>
      </c>
      <c r="F1160">
        <v>3260.9526999999998</v>
      </c>
      <c r="G1160" s="6">
        <v>45989</v>
      </c>
    </row>
    <row r="1161" spans="1:7">
      <c r="A1161" t="s">
        <v>308</v>
      </c>
      <c r="B1161" t="s">
        <v>261</v>
      </c>
      <c r="C1161" t="s">
        <v>262</v>
      </c>
      <c r="D1161">
        <v>119125</v>
      </c>
      <c r="E1161" t="s">
        <v>263</v>
      </c>
      <c r="F1161">
        <v>3861.6396</v>
      </c>
      <c r="G1161" s="6">
        <v>45989</v>
      </c>
    </row>
    <row r="1162" spans="1:7">
      <c r="A1162" t="s">
        <v>308</v>
      </c>
      <c r="B1162" t="s">
        <v>264</v>
      </c>
      <c r="C1162" t="s">
        <v>282</v>
      </c>
      <c r="D1162">
        <v>118968</v>
      </c>
      <c r="E1162" t="s">
        <v>283</v>
      </c>
      <c r="F1162">
        <v>580.13300000000004</v>
      </c>
      <c r="G1162" s="6">
        <v>45989</v>
      </c>
    </row>
    <row r="1163" spans="1:7">
      <c r="A1163" t="s">
        <v>308</v>
      </c>
      <c r="B1163" t="s">
        <v>264</v>
      </c>
      <c r="C1163" t="s">
        <v>265</v>
      </c>
      <c r="D1163">
        <v>119091</v>
      </c>
      <c r="E1163" t="s">
        <v>266</v>
      </c>
      <c r="F1163">
        <v>5302.9459999999999</v>
      </c>
      <c r="G1163" s="6">
        <v>45989</v>
      </c>
    </row>
    <row r="1164" spans="1:7">
      <c r="A1164" t="s">
        <v>308</v>
      </c>
      <c r="B1164" t="s">
        <v>264</v>
      </c>
      <c r="C1164" t="s">
        <v>265</v>
      </c>
      <c r="D1164">
        <v>100868</v>
      </c>
      <c r="E1164" t="s">
        <v>267</v>
      </c>
      <c r="F1164">
        <v>5244.1715000000004</v>
      </c>
      <c r="G1164" s="6">
        <v>45989</v>
      </c>
    </row>
    <row r="1165" spans="1:7">
      <c r="A1165" t="s">
        <v>308</v>
      </c>
      <c r="B1165" t="s">
        <v>264</v>
      </c>
      <c r="C1165" t="s">
        <v>284</v>
      </c>
      <c r="D1165">
        <v>130503</v>
      </c>
      <c r="E1165" t="s">
        <v>285</v>
      </c>
      <c r="F1165">
        <v>160.65</v>
      </c>
      <c r="G1165" s="6">
        <v>45989</v>
      </c>
    </row>
    <row r="1166" spans="1:7">
      <c r="A1166" t="s">
        <v>308</v>
      </c>
      <c r="B1166" t="s">
        <v>276</v>
      </c>
      <c r="C1166" t="s">
        <v>286</v>
      </c>
      <c r="D1166">
        <v>120364</v>
      </c>
      <c r="E1166" t="s">
        <v>287</v>
      </c>
      <c r="F1166">
        <v>37.712499999999999</v>
      </c>
      <c r="G1166" s="6">
        <v>45989</v>
      </c>
    </row>
    <row r="1167" spans="1:7">
      <c r="A1167" t="s">
        <v>308</v>
      </c>
      <c r="B1167" t="s">
        <v>276</v>
      </c>
      <c r="C1167" t="s">
        <v>288</v>
      </c>
      <c r="D1167">
        <v>120743</v>
      </c>
      <c r="E1167" t="s">
        <v>289</v>
      </c>
      <c r="F1167">
        <v>98.8065</v>
      </c>
      <c r="G1167" s="6">
        <v>45989</v>
      </c>
    </row>
    <row r="1168" spans="1:7">
      <c r="A1168" t="s">
        <v>308</v>
      </c>
      <c r="B1168" t="s">
        <v>268</v>
      </c>
      <c r="C1168" t="s">
        <v>290</v>
      </c>
      <c r="D1168">
        <v>106193</v>
      </c>
      <c r="E1168" t="s">
        <v>290</v>
      </c>
      <c r="F1168">
        <v>105.3527</v>
      </c>
      <c r="G1168" s="6">
        <v>45989</v>
      </c>
    </row>
    <row r="1169" spans="1:7">
      <c r="A1169" t="s">
        <v>308</v>
      </c>
      <c r="B1169" t="s">
        <v>268</v>
      </c>
      <c r="C1169" t="s">
        <v>291</v>
      </c>
      <c r="D1169">
        <v>119771</v>
      </c>
      <c r="E1169" t="s">
        <v>292</v>
      </c>
      <c r="F1169">
        <v>41.056699999999999</v>
      </c>
      <c r="G1169" s="6">
        <v>45989</v>
      </c>
    </row>
    <row r="1170" spans="1:7">
      <c r="A1170" t="s">
        <v>308</v>
      </c>
      <c r="B1170" t="s">
        <v>268</v>
      </c>
      <c r="C1170" t="s">
        <v>293</v>
      </c>
      <c r="D1170">
        <v>144335</v>
      </c>
      <c r="E1170" t="s">
        <v>294</v>
      </c>
      <c r="F1170">
        <v>22.949000000000002</v>
      </c>
      <c r="G1170" s="6">
        <v>45989</v>
      </c>
    </row>
    <row r="1171" spans="1:7">
      <c r="A1171" t="s">
        <v>308</v>
      </c>
      <c r="B1171" t="s">
        <v>268</v>
      </c>
      <c r="C1171" t="s">
        <v>269</v>
      </c>
      <c r="D1171">
        <v>119766</v>
      </c>
      <c r="E1171" t="s">
        <v>270</v>
      </c>
      <c r="F1171">
        <v>5456.2646999999997</v>
      </c>
      <c r="G1171" s="6">
        <v>45989</v>
      </c>
    </row>
    <row r="1172" spans="1:7">
      <c r="A1172" t="s">
        <v>308</v>
      </c>
      <c r="B1172" t="s">
        <v>277</v>
      </c>
      <c r="C1172" t="s">
        <v>295</v>
      </c>
      <c r="D1172">
        <v>118778</v>
      </c>
      <c r="E1172" t="s">
        <v>296</v>
      </c>
      <c r="F1172">
        <v>189.3305</v>
      </c>
      <c r="G1172" s="6">
        <v>45989</v>
      </c>
    </row>
    <row r="1173" spans="1:7">
      <c r="A1173" t="s">
        <v>308</v>
      </c>
      <c r="B1173" t="s">
        <v>271</v>
      </c>
      <c r="C1173" t="s">
        <v>272</v>
      </c>
      <c r="D1173">
        <v>119574</v>
      </c>
      <c r="E1173" t="s">
        <v>273</v>
      </c>
      <c r="F1173">
        <v>36.863100000000003</v>
      </c>
      <c r="G1173" s="6">
        <v>45989</v>
      </c>
    </row>
    <row r="1174" spans="1:7">
      <c r="A1174" t="s">
        <v>308</v>
      </c>
      <c r="B1174" t="s">
        <v>271</v>
      </c>
      <c r="C1174" t="s">
        <v>274</v>
      </c>
      <c r="D1174">
        <v>119800</v>
      </c>
      <c r="E1174" t="s">
        <v>275</v>
      </c>
      <c r="F1174">
        <v>4221.6541999999999</v>
      </c>
      <c r="G1174" s="6">
        <v>45989</v>
      </c>
    </row>
    <row r="1175" spans="1:7">
      <c r="A1175" t="s">
        <v>309</v>
      </c>
      <c r="B1175" t="s">
        <v>253</v>
      </c>
      <c r="C1175" t="s">
        <v>254</v>
      </c>
      <c r="D1175">
        <v>119568</v>
      </c>
      <c r="E1175" t="s">
        <v>255</v>
      </c>
      <c r="F1175">
        <v>438.51240000000001</v>
      </c>
      <c r="G1175" s="6">
        <v>46022</v>
      </c>
    </row>
    <row r="1176" spans="1:7">
      <c r="A1176" t="s">
        <v>309</v>
      </c>
      <c r="B1176" t="s">
        <v>256</v>
      </c>
      <c r="C1176" t="s">
        <v>257</v>
      </c>
      <c r="D1176">
        <v>118474</v>
      </c>
      <c r="E1176" t="s">
        <v>258</v>
      </c>
      <c r="F1176">
        <v>36.211599999999997</v>
      </c>
      <c r="G1176" s="6">
        <v>46022</v>
      </c>
    </row>
    <row r="1177" spans="1:7">
      <c r="A1177" t="s">
        <v>309</v>
      </c>
      <c r="B1177" t="s">
        <v>256</v>
      </c>
      <c r="C1177" t="s">
        <v>259</v>
      </c>
      <c r="D1177">
        <v>118364</v>
      </c>
      <c r="E1177" t="s">
        <v>260</v>
      </c>
      <c r="F1177">
        <v>3278.6507999999999</v>
      </c>
      <c r="G1177" s="6">
        <v>46022</v>
      </c>
    </row>
    <row r="1178" spans="1:7">
      <c r="A1178" t="s">
        <v>309</v>
      </c>
      <c r="B1178" t="s">
        <v>261</v>
      </c>
      <c r="C1178" t="s">
        <v>262</v>
      </c>
      <c r="D1178">
        <v>119125</v>
      </c>
      <c r="E1178" t="s">
        <v>263</v>
      </c>
      <c r="F1178">
        <v>3882.6147999999998</v>
      </c>
      <c r="G1178" s="6">
        <v>46022</v>
      </c>
    </row>
    <row r="1179" spans="1:7">
      <c r="A1179" t="s">
        <v>309</v>
      </c>
      <c r="B1179" t="s">
        <v>264</v>
      </c>
      <c r="C1179" t="s">
        <v>282</v>
      </c>
      <c r="D1179">
        <v>118968</v>
      </c>
      <c r="E1179" t="s">
        <v>283</v>
      </c>
      <c r="F1179">
        <v>579.71699999999998</v>
      </c>
      <c r="G1179" s="6">
        <v>46022</v>
      </c>
    </row>
    <row r="1180" spans="1:7">
      <c r="A1180" t="s">
        <v>309</v>
      </c>
      <c r="B1180" t="s">
        <v>264</v>
      </c>
      <c r="C1180" t="s">
        <v>265</v>
      </c>
      <c r="D1180">
        <v>119091</v>
      </c>
      <c r="E1180" t="s">
        <v>266</v>
      </c>
      <c r="F1180">
        <v>5331.4053000000004</v>
      </c>
      <c r="G1180" s="6">
        <v>46022</v>
      </c>
    </row>
    <row r="1181" spans="1:7">
      <c r="A1181" t="s">
        <v>309</v>
      </c>
      <c r="B1181" t="s">
        <v>264</v>
      </c>
      <c r="C1181" t="s">
        <v>265</v>
      </c>
      <c r="D1181">
        <v>100868</v>
      </c>
      <c r="E1181" t="s">
        <v>267</v>
      </c>
      <c r="F1181">
        <v>5271.9357</v>
      </c>
      <c r="G1181" s="6">
        <v>46022</v>
      </c>
    </row>
    <row r="1182" spans="1:7">
      <c r="A1182" t="s">
        <v>309</v>
      </c>
      <c r="B1182" t="s">
        <v>264</v>
      </c>
      <c r="C1182" t="s">
        <v>284</v>
      </c>
      <c r="D1182">
        <v>130503</v>
      </c>
      <c r="E1182" t="s">
        <v>285</v>
      </c>
      <c r="F1182">
        <v>157.89400000000001</v>
      </c>
      <c r="G1182" s="6">
        <v>46022</v>
      </c>
    </row>
    <row r="1183" spans="1:7">
      <c r="A1183" t="s">
        <v>309</v>
      </c>
      <c r="B1183" t="s">
        <v>276</v>
      </c>
      <c r="C1183" t="s">
        <v>286</v>
      </c>
      <c r="D1183">
        <v>120364</v>
      </c>
      <c r="E1183" t="s">
        <v>287</v>
      </c>
      <c r="F1183">
        <v>37.945799999999998</v>
      </c>
      <c r="G1183" s="6">
        <v>46022</v>
      </c>
    </row>
    <row r="1184" spans="1:7">
      <c r="A1184" t="s">
        <v>309</v>
      </c>
      <c r="B1184" t="s">
        <v>276</v>
      </c>
      <c r="C1184" t="s">
        <v>288</v>
      </c>
      <c r="D1184">
        <v>120743</v>
      </c>
      <c r="E1184" t="s">
        <v>289</v>
      </c>
      <c r="F1184">
        <v>99.243799999999993</v>
      </c>
      <c r="G1184" s="6">
        <v>46022</v>
      </c>
    </row>
    <row r="1185" spans="1:7">
      <c r="A1185" t="s">
        <v>309</v>
      </c>
      <c r="B1185" t="s">
        <v>268</v>
      </c>
      <c r="C1185" t="s">
        <v>290</v>
      </c>
      <c r="D1185">
        <v>106193</v>
      </c>
      <c r="E1185" t="s">
        <v>290</v>
      </c>
      <c r="F1185">
        <v>110.73869999999999</v>
      </c>
      <c r="G1185" s="6">
        <v>46022</v>
      </c>
    </row>
    <row r="1186" spans="1:7">
      <c r="A1186" t="s">
        <v>309</v>
      </c>
      <c r="B1186" t="s">
        <v>268</v>
      </c>
      <c r="C1186" t="s">
        <v>291</v>
      </c>
      <c r="D1186">
        <v>119771</v>
      </c>
      <c r="E1186" t="s">
        <v>292</v>
      </c>
      <c r="F1186">
        <v>41.313099999999999</v>
      </c>
      <c r="G1186" s="6">
        <v>46022</v>
      </c>
    </row>
    <row r="1187" spans="1:7">
      <c r="A1187" t="s">
        <v>309</v>
      </c>
      <c r="B1187" t="s">
        <v>268</v>
      </c>
      <c r="C1187" t="s">
        <v>293</v>
      </c>
      <c r="D1187">
        <v>144335</v>
      </c>
      <c r="E1187" t="s">
        <v>294</v>
      </c>
      <c r="F1187">
        <v>22.95</v>
      </c>
      <c r="G1187" s="6">
        <v>46022</v>
      </c>
    </row>
    <row r="1188" spans="1:7">
      <c r="A1188" t="s">
        <v>309</v>
      </c>
      <c r="B1188" t="s">
        <v>268</v>
      </c>
      <c r="C1188" t="s">
        <v>269</v>
      </c>
      <c r="D1188">
        <v>119766</v>
      </c>
      <c r="E1188" t="s">
        <v>270</v>
      </c>
      <c r="F1188">
        <v>5485.3842999999997</v>
      </c>
      <c r="G1188" s="6">
        <v>46022</v>
      </c>
    </row>
    <row r="1189" spans="1:7">
      <c r="A1189" t="s">
        <v>309</v>
      </c>
      <c r="B1189" t="s">
        <v>277</v>
      </c>
      <c r="C1189" t="s">
        <v>295</v>
      </c>
      <c r="D1189">
        <v>118778</v>
      </c>
      <c r="E1189" t="s">
        <v>296</v>
      </c>
      <c r="F1189">
        <v>187.0214</v>
      </c>
      <c r="G1189" s="6">
        <v>46022</v>
      </c>
    </row>
    <row r="1190" spans="1:7">
      <c r="A1190" t="s">
        <v>309</v>
      </c>
      <c r="B1190" t="s">
        <v>271</v>
      </c>
      <c r="C1190" t="s">
        <v>272</v>
      </c>
      <c r="D1190">
        <v>119574</v>
      </c>
      <c r="E1190" t="s">
        <v>273</v>
      </c>
      <c r="F1190">
        <v>37.0822</v>
      </c>
      <c r="G1190" s="6">
        <v>46022</v>
      </c>
    </row>
    <row r="1191" spans="1:7">
      <c r="A1191" t="s">
        <v>309</v>
      </c>
      <c r="B1191" t="s">
        <v>271</v>
      </c>
      <c r="C1191" t="s">
        <v>274</v>
      </c>
      <c r="D1191">
        <v>119800</v>
      </c>
      <c r="E1191" t="s">
        <v>275</v>
      </c>
      <c r="F1191">
        <v>4244.0852999999997</v>
      </c>
      <c r="G1191" s="6">
        <v>46022</v>
      </c>
    </row>
    <row r="1192" spans="1:7">
      <c r="A1192" t="s">
        <v>310</v>
      </c>
      <c r="B1192" t="s">
        <v>253</v>
      </c>
      <c r="C1192" t="s">
        <v>254</v>
      </c>
      <c r="D1192">
        <v>119568</v>
      </c>
      <c r="E1192" t="s">
        <v>255</v>
      </c>
      <c r="F1192">
        <v>440.4581</v>
      </c>
      <c r="G1192" s="6">
        <v>46052</v>
      </c>
    </row>
    <row r="1193" spans="1:7">
      <c r="A1193" t="s">
        <v>310</v>
      </c>
      <c r="B1193" t="s">
        <v>256</v>
      </c>
      <c r="C1193" t="s">
        <v>257</v>
      </c>
      <c r="D1193">
        <v>118474</v>
      </c>
      <c r="E1193" t="s">
        <v>258</v>
      </c>
      <c r="F1193">
        <v>36.418799999999997</v>
      </c>
      <c r="G1193" s="6">
        <v>46052</v>
      </c>
    </row>
    <row r="1194" spans="1:7">
      <c r="A1194" t="s">
        <v>310</v>
      </c>
      <c r="B1194" t="s">
        <v>256</v>
      </c>
      <c r="C1194" t="s">
        <v>259</v>
      </c>
      <c r="D1194">
        <v>118364</v>
      </c>
      <c r="E1194" t="s">
        <v>260</v>
      </c>
      <c r="F1194">
        <v>3292.5021999999999</v>
      </c>
      <c r="G1194" s="6">
        <v>46052</v>
      </c>
    </row>
    <row r="1195" spans="1:7">
      <c r="A1195" t="s">
        <v>310</v>
      </c>
      <c r="B1195" t="s">
        <v>261</v>
      </c>
      <c r="C1195" t="s">
        <v>262</v>
      </c>
      <c r="D1195">
        <v>119125</v>
      </c>
      <c r="E1195" t="s">
        <v>263</v>
      </c>
      <c r="F1195">
        <v>3899.5156000000002</v>
      </c>
      <c r="G1195" s="6">
        <v>46052</v>
      </c>
    </row>
    <row r="1196" spans="1:7">
      <c r="A1196" t="s">
        <v>310</v>
      </c>
      <c r="B1196" t="s">
        <v>264</v>
      </c>
      <c r="C1196" t="s">
        <v>282</v>
      </c>
      <c r="D1196">
        <v>118968</v>
      </c>
      <c r="E1196" t="s">
        <v>283</v>
      </c>
      <c r="F1196">
        <v>570.36400000000003</v>
      </c>
      <c r="G1196" s="6">
        <v>46052</v>
      </c>
    </row>
    <row r="1197" spans="1:7">
      <c r="A1197" t="s">
        <v>310</v>
      </c>
      <c r="B1197" t="s">
        <v>264</v>
      </c>
      <c r="C1197" t="s">
        <v>265</v>
      </c>
      <c r="D1197">
        <v>119091</v>
      </c>
      <c r="E1197" t="s">
        <v>266</v>
      </c>
      <c r="F1197">
        <v>5354.5730000000003</v>
      </c>
      <c r="G1197" s="6">
        <v>46052</v>
      </c>
    </row>
    <row r="1198" spans="1:7">
      <c r="A1198" t="s">
        <v>310</v>
      </c>
      <c r="B1198" t="s">
        <v>264</v>
      </c>
      <c r="C1198" t="s">
        <v>265</v>
      </c>
      <c r="D1198">
        <v>100868</v>
      </c>
      <c r="E1198" t="s">
        <v>267</v>
      </c>
      <c r="F1198">
        <v>5294.4974000000002</v>
      </c>
      <c r="G1198" s="6">
        <v>46052</v>
      </c>
    </row>
    <row r="1199" spans="1:7">
      <c r="A1199" t="s">
        <v>310</v>
      </c>
      <c r="B1199" t="s">
        <v>264</v>
      </c>
      <c r="C1199" t="s">
        <v>284</v>
      </c>
      <c r="D1199">
        <v>130503</v>
      </c>
      <c r="E1199" t="s">
        <v>285</v>
      </c>
      <c r="F1199">
        <v>152.905</v>
      </c>
      <c r="G1199" s="6">
        <v>46052</v>
      </c>
    </row>
    <row r="1200" spans="1:7">
      <c r="A1200" t="s">
        <v>310</v>
      </c>
      <c r="B1200" t="s">
        <v>276</v>
      </c>
      <c r="C1200" t="s">
        <v>286</v>
      </c>
      <c r="D1200">
        <v>120364</v>
      </c>
      <c r="E1200" t="s">
        <v>287</v>
      </c>
      <c r="F1200">
        <v>38.186100000000003</v>
      </c>
      <c r="G1200" s="6">
        <v>46052</v>
      </c>
    </row>
    <row r="1201" spans="1:7">
      <c r="A1201" t="s">
        <v>310</v>
      </c>
      <c r="B1201" t="s">
        <v>276</v>
      </c>
      <c r="C1201" t="s">
        <v>288</v>
      </c>
      <c r="D1201">
        <v>120743</v>
      </c>
      <c r="E1201" t="s">
        <v>289</v>
      </c>
      <c r="F1201">
        <v>99.2988</v>
      </c>
      <c r="G1201" s="6">
        <v>46052</v>
      </c>
    </row>
    <row r="1202" spans="1:7">
      <c r="A1202" t="s">
        <v>310</v>
      </c>
      <c r="B1202" t="s">
        <v>268</v>
      </c>
      <c r="C1202" t="s">
        <v>290</v>
      </c>
      <c r="D1202">
        <v>106193</v>
      </c>
      <c r="E1202" t="s">
        <v>290</v>
      </c>
      <c r="F1202">
        <v>136.79470000000001</v>
      </c>
      <c r="G1202" s="6">
        <v>46052</v>
      </c>
    </row>
    <row r="1203" spans="1:7">
      <c r="A1203" t="s">
        <v>310</v>
      </c>
      <c r="B1203" t="s">
        <v>268</v>
      </c>
      <c r="C1203" t="s">
        <v>291</v>
      </c>
      <c r="D1203">
        <v>119771</v>
      </c>
      <c r="E1203" t="s">
        <v>292</v>
      </c>
      <c r="F1203">
        <v>41.570500000000003</v>
      </c>
      <c r="G1203" s="6">
        <v>46052</v>
      </c>
    </row>
    <row r="1204" spans="1:7">
      <c r="A1204" t="s">
        <v>310</v>
      </c>
      <c r="B1204" t="s">
        <v>268</v>
      </c>
      <c r="C1204" t="s">
        <v>293</v>
      </c>
      <c r="D1204">
        <v>144335</v>
      </c>
      <c r="E1204" t="s">
        <v>294</v>
      </c>
      <c r="F1204">
        <v>22.608000000000001</v>
      </c>
      <c r="G1204" s="6">
        <v>46052</v>
      </c>
    </row>
    <row r="1205" spans="1:7">
      <c r="A1205" t="s">
        <v>310</v>
      </c>
      <c r="B1205" t="s">
        <v>268</v>
      </c>
      <c r="C1205" t="s">
        <v>269</v>
      </c>
      <c r="D1205">
        <v>119766</v>
      </c>
      <c r="E1205" t="s">
        <v>270</v>
      </c>
      <c r="F1205">
        <v>5508.6871000000001</v>
      </c>
      <c r="G1205" s="6">
        <v>46052</v>
      </c>
    </row>
    <row r="1206" spans="1:7">
      <c r="A1206" t="s">
        <v>310</v>
      </c>
      <c r="B1206" t="s">
        <v>277</v>
      </c>
      <c r="C1206" t="s">
        <v>295</v>
      </c>
      <c r="D1206">
        <v>118778</v>
      </c>
      <c r="E1206" t="s">
        <v>296</v>
      </c>
      <c r="F1206">
        <v>179.17609999999999</v>
      </c>
      <c r="G1206" s="6">
        <v>46052</v>
      </c>
    </row>
    <row r="1207" spans="1:7">
      <c r="A1207" t="s">
        <v>310</v>
      </c>
      <c r="B1207" t="s">
        <v>271</v>
      </c>
      <c r="C1207" t="s">
        <v>272</v>
      </c>
      <c r="D1207">
        <v>119574</v>
      </c>
      <c r="E1207" t="s">
        <v>273</v>
      </c>
      <c r="F1207">
        <v>37.311999999999998</v>
      </c>
      <c r="G1207" s="6">
        <v>46052</v>
      </c>
    </row>
    <row r="1208" spans="1:7">
      <c r="A1208" t="s">
        <v>310</v>
      </c>
      <c r="B1208" t="s">
        <v>271</v>
      </c>
      <c r="C1208" t="s">
        <v>274</v>
      </c>
      <c r="D1208">
        <v>119800</v>
      </c>
      <c r="E1208" t="s">
        <v>275</v>
      </c>
      <c r="F1208">
        <v>4262.5156999999999</v>
      </c>
      <c r="G1208" s="6">
        <v>46052</v>
      </c>
    </row>
    <row r="1209" spans="1:7">
      <c r="A1209" t="s">
        <v>311</v>
      </c>
      <c r="B1209" t="s">
        <v>253</v>
      </c>
      <c r="C1209" t="s">
        <v>254</v>
      </c>
      <c r="D1209">
        <v>119568</v>
      </c>
      <c r="E1209" t="s">
        <v>255</v>
      </c>
      <c r="F1209">
        <v>442.71589999999998</v>
      </c>
      <c r="G1209" s="6">
        <v>46080</v>
      </c>
    </row>
    <row r="1210" spans="1:7">
      <c r="A1210" t="s">
        <v>311</v>
      </c>
      <c r="B1210" t="s">
        <v>256</v>
      </c>
      <c r="C1210" t="s">
        <v>257</v>
      </c>
      <c r="D1210">
        <v>118474</v>
      </c>
      <c r="E1210" t="s">
        <v>258</v>
      </c>
      <c r="F1210">
        <v>36.594299999999997</v>
      </c>
      <c r="G1210" s="6">
        <v>46080</v>
      </c>
    </row>
    <row r="1211" spans="1:7">
      <c r="A1211" t="s">
        <v>311</v>
      </c>
      <c r="B1211" t="s">
        <v>256</v>
      </c>
      <c r="C1211" t="s">
        <v>259</v>
      </c>
      <c r="D1211">
        <v>118364</v>
      </c>
      <c r="E1211" t="s">
        <v>260</v>
      </c>
      <c r="F1211">
        <v>3309.2837</v>
      </c>
      <c r="G1211" s="6">
        <v>46080</v>
      </c>
    </row>
    <row r="1212" spans="1:7">
      <c r="A1212" t="s">
        <v>311</v>
      </c>
      <c r="B1212" t="s">
        <v>261</v>
      </c>
      <c r="C1212" t="s">
        <v>262</v>
      </c>
      <c r="D1212">
        <v>119125</v>
      </c>
      <c r="E1212" t="s">
        <v>263</v>
      </c>
      <c r="F1212">
        <v>3919.7199000000001</v>
      </c>
      <c r="G1212" s="6">
        <v>46080</v>
      </c>
    </row>
    <row r="1213" spans="1:7">
      <c r="A1213" t="s">
        <v>311</v>
      </c>
      <c r="B1213" t="s">
        <v>264</v>
      </c>
      <c r="C1213" t="s">
        <v>282</v>
      </c>
      <c r="D1213">
        <v>118968</v>
      </c>
      <c r="E1213" t="s">
        <v>283</v>
      </c>
      <c r="F1213">
        <v>572.91600000000005</v>
      </c>
      <c r="G1213" s="6">
        <v>46080</v>
      </c>
    </row>
    <row r="1214" spans="1:7">
      <c r="A1214" t="s">
        <v>311</v>
      </c>
      <c r="B1214" t="s">
        <v>264</v>
      </c>
      <c r="C1214" t="s">
        <v>265</v>
      </c>
      <c r="D1214">
        <v>119091</v>
      </c>
      <c r="E1214" t="s">
        <v>266</v>
      </c>
      <c r="F1214">
        <v>5381.9651999999996</v>
      </c>
      <c r="G1214" s="6">
        <v>46080</v>
      </c>
    </row>
    <row r="1215" spans="1:7">
      <c r="A1215" t="s">
        <v>311</v>
      </c>
      <c r="B1215" t="s">
        <v>264</v>
      </c>
      <c r="C1215" t="s">
        <v>265</v>
      </c>
      <c r="D1215">
        <v>100868</v>
      </c>
      <c r="E1215" t="s">
        <v>267</v>
      </c>
      <c r="F1215">
        <v>5321.2030999999997</v>
      </c>
      <c r="G1215" s="6">
        <v>46080</v>
      </c>
    </row>
    <row r="1216" spans="1:7">
      <c r="A1216" t="s">
        <v>311</v>
      </c>
      <c r="B1216" t="s">
        <v>264</v>
      </c>
      <c r="C1216" t="s">
        <v>284</v>
      </c>
      <c r="D1216">
        <v>130503</v>
      </c>
      <c r="E1216" t="s">
        <v>285</v>
      </c>
      <c r="F1216">
        <v>153.001</v>
      </c>
      <c r="G1216" s="6">
        <v>46080</v>
      </c>
    </row>
    <row r="1217" spans="1:7">
      <c r="A1217" t="s">
        <v>311</v>
      </c>
      <c r="B1217" t="s">
        <v>276</v>
      </c>
      <c r="C1217" t="s">
        <v>286</v>
      </c>
      <c r="D1217">
        <v>120364</v>
      </c>
      <c r="E1217" t="s">
        <v>287</v>
      </c>
      <c r="F1217">
        <v>38.3992</v>
      </c>
      <c r="G1217" s="6">
        <v>46080</v>
      </c>
    </row>
    <row r="1218" spans="1:7">
      <c r="A1218" t="s">
        <v>311</v>
      </c>
      <c r="B1218" t="s">
        <v>276</v>
      </c>
      <c r="C1218" t="s">
        <v>288</v>
      </c>
      <c r="D1218">
        <v>120743</v>
      </c>
      <c r="E1218" t="s">
        <v>289</v>
      </c>
      <c r="F1218">
        <v>99.997</v>
      </c>
      <c r="G1218" s="6">
        <v>46080</v>
      </c>
    </row>
    <row r="1219" spans="1:7">
      <c r="A1219" t="s">
        <v>311</v>
      </c>
      <c r="B1219" t="s">
        <v>268</v>
      </c>
      <c r="C1219" t="s">
        <v>290</v>
      </c>
      <c r="D1219">
        <v>106193</v>
      </c>
      <c r="E1219" t="s">
        <v>290</v>
      </c>
      <c r="F1219">
        <v>131.96940000000001</v>
      </c>
      <c r="G1219" s="6">
        <v>46080</v>
      </c>
    </row>
    <row r="1220" spans="1:7">
      <c r="A1220" t="s">
        <v>311</v>
      </c>
      <c r="B1220" t="s">
        <v>268</v>
      </c>
      <c r="C1220" t="s">
        <v>291</v>
      </c>
      <c r="D1220">
        <v>119771</v>
      </c>
      <c r="E1220" t="s">
        <v>292</v>
      </c>
      <c r="F1220">
        <v>41.77</v>
      </c>
      <c r="G1220" s="6">
        <v>46080</v>
      </c>
    </row>
    <row r="1221" spans="1:7">
      <c r="A1221" t="s">
        <v>311</v>
      </c>
      <c r="B1221" t="s">
        <v>268</v>
      </c>
      <c r="C1221" t="s">
        <v>293</v>
      </c>
      <c r="D1221">
        <v>144335</v>
      </c>
      <c r="E1221" t="s">
        <v>294</v>
      </c>
      <c r="F1221">
        <v>22.786000000000001</v>
      </c>
      <c r="G1221" s="6">
        <v>46080</v>
      </c>
    </row>
    <row r="1222" spans="1:7">
      <c r="A1222" t="s">
        <v>311</v>
      </c>
      <c r="B1222" t="s">
        <v>268</v>
      </c>
      <c r="C1222" t="s">
        <v>269</v>
      </c>
      <c r="D1222">
        <v>119766</v>
      </c>
      <c r="E1222" t="s">
        <v>270</v>
      </c>
      <c r="F1222">
        <v>5536.4272000000001</v>
      </c>
      <c r="G1222" s="6">
        <v>46080</v>
      </c>
    </row>
    <row r="1223" spans="1:7">
      <c r="A1223" t="s">
        <v>311</v>
      </c>
      <c r="B1223" t="s">
        <v>277</v>
      </c>
      <c r="C1223" t="s">
        <v>295</v>
      </c>
      <c r="D1223">
        <v>118778</v>
      </c>
      <c r="E1223" t="s">
        <v>296</v>
      </c>
      <c r="F1223">
        <v>182.5548</v>
      </c>
      <c r="G1223" s="6">
        <v>46080</v>
      </c>
    </row>
    <row r="1224" spans="1:7">
      <c r="A1224" t="s">
        <v>311</v>
      </c>
      <c r="B1224" t="s">
        <v>271</v>
      </c>
      <c r="C1224" t="s">
        <v>272</v>
      </c>
      <c r="D1224">
        <v>119574</v>
      </c>
      <c r="E1224" t="s">
        <v>273</v>
      </c>
      <c r="F1224">
        <v>37.481900000000003</v>
      </c>
      <c r="G1224" s="6">
        <v>46080</v>
      </c>
    </row>
    <row r="1225" spans="1:7">
      <c r="A1225" t="s">
        <v>311</v>
      </c>
      <c r="B1225" t="s">
        <v>271</v>
      </c>
      <c r="C1225" t="s">
        <v>274</v>
      </c>
      <c r="D1225">
        <v>119800</v>
      </c>
      <c r="E1225" t="s">
        <v>275</v>
      </c>
      <c r="F1225">
        <v>4283.7578000000003</v>
      </c>
      <c r="G1225" s="6">
        <v>46080</v>
      </c>
    </row>
    <row r="1226" spans="1:7">
      <c r="A1226" t="s">
        <v>312</v>
      </c>
      <c r="B1226" t="s">
        <v>253</v>
      </c>
      <c r="C1226" t="s">
        <v>254</v>
      </c>
      <c r="D1226">
        <v>119568</v>
      </c>
      <c r="E1226" t="s">
        <v>255</v>
      </c>
      <c r="F1226">
        <v>445.05029999999999</v>
      </c>
      <c r="G1226" s="6">
        <v>46112</v>
      </c>
    </row>
    <row r="1227" spans="1:7">
      <c r="A1227" t="s">
        <v>312</v>
      </c>
      <c r="B1227" t="s">
        <v>256</v>
      </c>
      <c r="C1227" t="s">
        <v>257</v>
      </c>
      <c r="D1227">
        <v>118474</v>
      </c>
      <c r="E1227" t="s">
        <v>258</v>
      </c>
      <c r="F1227">
        <v>36.795400000000001</v>
      </c>
      <c r="G1227" s="6">
        <v>46112</v>
      </c>
    </row>
    <row r="1228" spans="1:7">
      <c r="A1228" t="s">
        <v>312</v>
      </c>
      <c r="B1228" t="s">
        <v>256</v>
      </c>
      <c r="C1228" t="s">
        <v>259</v>
      </c>
      <c r="D1228">
        <v>118364</v>
      </c>
      <c r="E1228" t="s">
        <v>260</v>
      </c>
      <c r="F1228">
        <v>3326.7674999999999</v>
      </c>
      <c r="G1228" s="6">
        <v>46112</v>
      </c>
    </row>
    <row r="1229" spans="1:7">
      <c r="A1229" t="s">
        <v>312</v>
      </c>
      <c r="B1229" t="s">
        <v>261</v>
      </c>
      <c r="C1229" t="s">
        <v>262</v>
      </c>
      <c r="D1229">
        <v>119125</v>
      </c>
      <c r="E1229" t="s">
        <v>263</v>
      </c>
      <c r="F1229">
        <v>3940.8117999999999</v>
      </c>
      <c r="G1229" s="6">
        <v>46112</v>
      </c>
    </row>
    <row r="1230" spans="1:7">
      <c r="A1230" t="s">
        <v>312</v>
      </c>
      <c r="B1230" t="s">
        <v>264</v>
      </c>
      <c r="C1230" t="s">
        <v>282</v>
      </c>
      <c r="D1230">
        <v>118968</v>
      </c>
      <c r="E1230" t="s">
        <v>283</v>
      </c>
      <c r="F1230">
        <v>524.75400000000002</v>
      </c>
      <c r="G1230" s="6">
        <v>46112</v>
      </c>
    </row>
    <row r="1231" spans="1:7">
      <c r="A1231" t="s">
        <v>312</v>
      </c>
      <c r="B1231" t="s">
        <v>264</v>
      </c>
      <c r="C1231" t="s">
        <v>265</v>
      </c>
      <c r="D1231">
        <v>119091</v>
      </c>
      <c r="E1231" t="s">
        <v>266</v>
      </c>
      <c r="F1231">
        <v>5409.8849</v>
      </c>
      <c r="G1231" s="6">
        <v>46112</v>
      </c>
    </row>
    <row r="1232" spans="1:7">
      <c r="A1232" t="s">
        <v>312</v>
      </c>
      <c r="B1232" t="s">
        <v>264</v>
      </c>
      <c r="C1232" t="s">
        <v>265</v>
      </c>
      <c r="D1232">
        <v>100868</v>
      </c>
      <c r="E1232" t="s">
        <v>267</v>
      </c>
      <c r="F1232">
        <v>5348.4712</v>
      </c>
      <c r="G1232" s="6">
        <v>46112</v>
      </c>
    </row>
    <row r="1233" spans="1:7">
      <c r="A1233" t="s">
        <v>312</v>
      </c>
      <c r="B1233" t="s">
        <v>264</v>
      </c>
      <c r="C1233" t="s">
        <v>284</v>
      </c>
      <c r="D1233">
        <v>130503</v>
      </c>
      <c r="E1233" t="s">
        <v>285</v>
      </c>
      <c r="F1233">
        <v>135.38300000000001</v>
      </c>
      <c r="G1233" s="6">
        <v>46112</v>
      </c>
    </row>
    <row r="1234" spans="1:7">
      <c r="A1234" t="s">
        <v>312</v>
      </c>
      <c r="B1234" t="s">
        <v>276</v>
      </c>
      <c r="C1234" t="s">
        <v>286</v>
      </c>
      <c r="D1234">
        <v>120364</v>
      </c>
      <c r="E1234" t="s">
        <v>287</v>
      </c>
      <c r="F1234">
        <v>38.580800000000004</v>
      </c>
      <c r="G1234" s="6">
        <v>46112</v>
      </c>
    </row>
    <row r="1235" spans="1:7">
      <c r="A1235" t="s">
        <v>312</v>
      </c>
      <c r="B1235" t="s">
        <v>276</v>
      </c>
      <c r="C1235" t="s">
        <v>288</v>
      </c>
      <c r="D1235">
        <v>120743</v>
      </c>
      <c r="E1235" t="s">
        <v>289</v>
      </c>
      <c r="F1235">
        <v>96.938999999999993</v>
      </c>
      <c r="G1235" s="6">
        <v>46112</v>
      </c>
    </row>
    <row r="1236" spans="1:7">
      <c r="A1236" t="s">
        <v>312</v>
      </c>
      <c r="B1236" t="s">
        <v>268</v>
      </c>
      <c r="C1236" t="s">
        <v>290</v>
      </c>
      <c r="D1236">
        <v>106193</v>
      </c>
      <c r="E1236" t="s">
        <v>290</v>
      </c>
      <c r="F1236">
        <v>122.1798</v>
      </c>
      <c r="G1236" s="6">
        <v>46112</v>
      </c>
    </row>
    <row r="1237" spans="1:7">
      <c r="A1237" t="s">
        <v>312</v>
      </c>
      <c r="B1237" t="s">
        <v>268</v>
      </c>
      <c r="C1237" t="s">
        <v>291</v>
      </c>
      <c r="D1237">
        <v>119771</v>
      </c>
      <c r="E1237" t="s">
        <v>292</v>
      </c>
      <c r="F1237">
        <v>42.029400000000003</v>
      </c>
      <c r="G1237" s="6">
        <v>46112</v>
      </c>
    </row>
    <row r="1238" spans="1:7">
      <c r="A1238" t="s">
        <v>312</v>
      </c>
      <c r="B1238" t="s">
        <v>268</v>
      </c>
      <c r="C1238" t="s">
        <v>293</v>
      </c>
      <c r="D1238">
        <v>144335</v>
      </c>
      <c r="E1238" t="s">
        <v>294</v>
      </c>
      <c r="F1238">
        <v>21.155999999999999</v>
      </c>
      <c r="G1238" s="6">
        <v>46112</v>
      </c>
    </row>
    <row r="1239" spans="1:7">
      <c r="A1239" t="s">
        <v>312</v>
      </c>
      <c r="B1239" t="s">
        <v>268</v>
      </c>
      <c r="C1239" t="s">
        <v>269</v>
      </c>
      <c r="D1239">
        <v>119766</v>
      </c>
      <c r="E1239" t="s">
        <v>270</v>
      </c>
      <c r="F1239">
        <v>5565.4620000000004</v>
      </c>
      <c r="G1239" s="6">
        <v>46112</v>
      </c>
    </row>
    <row r="1240" spans="1:7">
      <c r="A1240" t="s">
        <v>312</v>
      </c>
      <c r="B1240" t="s">
        <v>277</v>
      </c>
      <c r="C1240" t="s">
        <v>295</v>
      </c>
      <c r="D1240">
        <v>118778</v>
      </c>
      <c r="E1240" t="s">
        <v>296</v>
      </c>
      <c r="F1240">
        <v>165.17599999999999</v>
      </c>
      <c r="G1240" s="6">
        <v>46112</v>
      </c>
    </row>
    <row r="1241" spans="1:7">
      <c r="A1241" t="s">
        <v>312</v>
      </c>
      <c r="B1241" t="s">
        <v>271</v>
      </c>
      <c r="C1241" t="s">
        <v>272</v>
      </c>
      <c r="D1241">
        <v>119574</v>
      </c>
      <c r="E1241" t="s">
        <v>273</v>
      </c>
      <c r="F1241">
        <v>37.7102</v>
      </c>
      <c r="G1241" s="6">
        <v>46112</v>
      </c>
    </row>
    <row r="1242" spans="1:7">
      <c r="A1242" t="s">
        <v>312</v>
      </c>
      <c r="B1242" t="s">
        <v>271</v>
      </c>
      <c r="C1242" t="s">
        <v>274</v>
      </c>
      <c r="D1242">
        <v>119800</v>
      </c>
      <c r="E1242" t="s">
        <v>275</v>
      </c>
      <c r="F1242">
        <v>4306.1134000000002</v>
      </c>
      <c r="G1242" s="6">
        <v>46112</v>
      </c>
    </row>
    <row r="1243" spans="1:7">
      <c r="A1243" t="s">
        <v>313</v>
      </c>
      <c r="B1243" t="s">
        <v>253</v>
      </c>
      <c r="C1243" t="s">
        <v>254</v>
      </c>
      <c r="D1243">
        <v>119568</v>
      </c>
      <c r="E1243" t="s">
        <v>255</v>
      </c>
      <c r="F1243">
        <v>448.07</v>
      </c>
      <c r="G1243" s="6">
        <v>46142</v>
      </c>
    </row>
    <row r="1244" spans="1:7">
      <c r="A1244" t="s">
        <v>313</v>
      </c>
      <c r="B1244" t="s">
        <v>256</v>
      </c>
      <c r="C1244" t="s">
        <v>257</v>
      </c>
      <c r="D1244">
        <v>118474</v>
      </c>
      <c r="E1244" t="s">
        <v>258</v>
      </c>
      <c r="F1244">
        <v>36.9529</v>
      </c>
      <c r="G1244" s="6">
        <v>46142</v>
      </c>
    </row>
    <row r="1245" spans="1:7">
      <c r="A1245" t="s">
        <v>313</v>
      </c>
      <c r="B1245" t="s">
        <v>256</v>
      </c>
      <c r="C1245" t="s">
        <v>259</v>
      </c>
      <c r="D1245">
        <v>118364</v>
      </c>
      <c r="E1245" t="s">
        <v>260</v>
      </c>
      <c r="F1245">
        <v>3349.0434</v>
      </c>
      <c r="G1245" s="6">
        <v>46142</v>
      </c>
    </row>
    <row r="1246" spans="1:7">
      <c r="A1246" t="s">
        <v>313</v>
      </c>
      <c r="B1246" t="s">
        <v>261</v>
      </c>
      <c r="C1246" t="s">
        <v>262</v>
      </c>
      <c r="D1246">
        <v>119125</v>
      </c>
      <c r="E1246" t="s">
        <v>263</v>
      </c>
      <c r="F1246">
        <v>3966.7633000000001</v>
      </c>
      <c r="G1246" s="6">
        <v>46142</v>
      </c>
    </row>
    <row r="1247" spans="1:7">
      <c r="A1247" t="s">
        <v>313</v>
      </c>
      <c r="B1247" t="s">
        <v>264</v>
      </c>
      <c r="C1247" t="s">
        <v>282</v>
      </c>
      <c r="D1247">
        <v>118968</v>
      </c>
      <c r="E1247" t="s">
        <v>283</v>
      </c>
      <c r="F1247">
        <v>558.92200000000003</v>
      </c>
      <c r="G1247" s="6">
        <v>46142</v>
      </c>
    </row>
    <row r="1248" spans="1:7">
      <c r="A1248" t="s">
        <v>313</v>
      </c>
      <c r="B1248" t="s">
        <v>264</v>
      </c>
      <c r="C1248" t="s">
        <v>265</v>
      </c>
      <c r="D1248">
        <v>119091</v>
      </c>
      <c r="E1248" t="s">
        <v>266</v>
      </c>
      <c r="F1248">
        <v>5446.1635999999999</v>
      </c>
      <c r="G1248" s="6">
        <v>46142</v>
      </c>
    </row>
    <row r="1249" spans="1:7">
      <c r="A1249" t="s">
        <v>313</v>
      </c>
      <c r="B1249" t="s">
        <v>264</v>
      </c>
      <c r="C1249" t="s">
        <v>265</v>
      </c>
      <c r="D1249">
        <v>100868</v>
      </c>
      <c r="E1249" t="s">
        <v>267</v>
      </c>
      <c r="F1249">
        <v>5383.9205000000002</v>
      </c>
      <c r="G1249" s="6">
        <v>46142</v>
      </c>
    </row>
    <row r="1250" spans="1:7">
      <c r="A1250" t="s">
        <v>313</v>
      </c>
      <c r="B1250" t="s">
        <v>264</v>
      </c>
      <c r="C1250" t="s">
        <v>284</v>
      </c>
      <c r="D1250">
        <v>130503</v>
      </c>
      <c r="E1250" t="s">
        <v>285</v>
      </c>
      <c r="F1250">
        <v>150.667</v>
      </c>
      <c r="G1250" s="6">
        <v>46142</v>
      </c>
    </row>
    <row r="1251" spans="1:7">
      <c r="A1251" t="s">
        <v>313</v>
      </c>
      <c r="B1251" t="s">
        <v>276</v>
      </c>
      <c r="C1251" t="s">
        <v>286</v>
      </c>
      <c r="D1251">
        <v>120364</v>
      </c>
      <c r="E1251" t="s">
        <v>287</v>
      </c>
      <c r="F1251">
        <v>38.741700000000002</v>
      </c>
      <c r="G1251" s="6">
        <v>46142</v>
      </c>
    </row>
    <row r="1252" spans="1:7">
      <c r="A1252" t="s">
        <v>313</v>
      </c>
      <c r="B1252" t="s">
        <v>276</v>
      </c>
      <c r="C1252" t="s">
        <v>288</v>
      </c>
      <c r="D1252">
        <v>120743</v>
      </c>
      <c r="E1252" t="s">
        <v>289</v>
      </c>
      <c r="F1252">
        <v>98.383099999999999</v>
      </c>
      <c r="G1252" s="6">
        <v>46142</v>
      </c>
    </row>
    <row r="1253" spans="1:7">
      <c r="A1253" t="s">
        <v>313</v>
      </c>
      <c r="B1253" t="s">
        <v>268</v>
      </c>
      <c r="C1253" t="s">
        <v>290</v>
      </c>
      <c r="D1253">
        <v>106193</v>
      </c>
      <c r="E1253" t="s">
        <v>290</v>
      </c>
      <c r="F1253">
        <v>124.6242</v>
      </c>
      <c r="G1253" s="6">
        <v>46142</v>
      </c>
    </row>
    <row r="1254" spans="1:7">
      <c r="A1254" t="s">
        <v>313</v>
      </c>
      <c r="B1254" t="s">
        <v>268</v>
      </c>
      <c r="C1254" t="s">
        <v>291</v>
      </c>
      <c r="D1254">
        <v>119771</v>
      </c>
      <c r="E1254" t="s">
        <v>292</v>
      </c>
      <c r="F1254">
        <v>42.210999999999999</v>
      </c>
      <c r="G1254" s="6">
        <v>46142</v>
      </c>
    </row>
    <row r="1255" spans="1:7">
      <c r="A1255" t="s">
        <v>313</v>
      </c>
      <c r="B1255" t="s">
        <v>268</v>
      </c>
      <c r="C1255" t="s">
        <v>293</v>
      </c>
      <c r="D1255">
        <v>144335</v>
      </c>
      <c r="E1255" t="s">
        <v>294</v>
      </c>
      <c r="F1255">
        <v>22.404</v>
      </c>
      <c r="G1255" s="6">
        <v>46142</v>
      </c>
    </row>
    <row r="1256" spans="1:7">
      <c r="A1256" t="s">
        <v>313</v>
      </c>
      <c r="B1256" t="s">
        <v>268</v>
      </c>
      <c r="C1256" t="s">
        <v>269</v>
      </c>
      <c r="D1256">
        <v>119766</v>
      </c>
      <c r="E1256" t="s">
        <v>270</v>
      </c>
      <c r="F1256">
        <v>5602.5739999999996</v>
      </c>
      <c r="G1256" s="6">
        <v>46142</v>
      </c>
    </row>
    <row r="1257" spans="1:7">
      <c r="A1257" t="s">
        <v>313</v>
      </c>
      <c r="B1257" t="s">
        <v>277</v>
      </c>
      <c r="C1257" t="s">
        <v>295</v>
      </c>
      <c r="D1257">
        <v>118778</v>
      </c>
      <c r="E1257" t="s">
        <v>296</v>
      </c>
      <c r="F1257">
        <v>192.0823</v>
      </c>
      <c r="G1257" s="6">
        <v>46142</v>
      </c>
    </row>
    <row r="1258" spans="1:7">
      <c r="A1258" t="s">
        <v>313</v>
      </c>
      <c r="B1258" t="s">
        <v>271</v>
      </c>
      <c r="C1258" t="s">
        <v>272</v>
      </c>
      <c r="D1258">
        <v>119574</v>
      </c>
      <c r="E1258" t="s">
        <v>273</v>
      </c>
      <c r="F1258">
        <v>37.860799999999998</v>
      </c>
      <c r="G1258" s="6">
        <v>46142</v>
      </c>
    </row>
    <row r="1259" spans="1:7">
      <c r="A1259" t="s">
        <v>313</v>
      </c>
      <c r="B1259" t="s">
        <v>271</v>
      </c>
      <c r="C1259" t="s">
        <v>274</v>
      </c>
      <c r="D1259">
        <v>119800</v>
      </c>
      <c r="E1259" t="s">
        <v>275</v>
      </c>
      <c r="F1259">
        <v>4334.9495999999999</v>
      </c>
      <c r="G1259" s="6">
        <v>46142</v>
      </c>
    </row>
    <row r="1260" spans="1:7">
      <c r="A1260" t="s">
        <v>314</v>
      </c>
      <c r="B1260" t="s">
        <v>253</v>
      </c>
      <c r="C1260" t="s">
        <v>254</v>
      </c>
      <c r="D1260">
        <v>119568</v>
      </c>
      <c r="E1260" t="s">
        <v>255</v>
      </c>
      <c r="F1260">
        <v>450.11099999999999</v>
      </c>
      <c r="G1260" s="6">
        <v>46171</v>
      </c>
    </row>
    <row r="1261" spans="1:7">
      <c r="A1261" t="s">
        <v>314</v>
      </c>
      <c r="B1261" t="s">
        <v>256</v>
      </c>
      <c r="C1261" t="s">
        <v>257</v>
      </c>
      <c r="D1261">
        <v>118474</v>
      </c>
      <c r="E1261" t="s">
        <v>258</v>
      </c>
      <c r="F1261">
        <v>36.970999999999997</v>
      </c>
      <c r="G1261" s="6">
        <v>46171</v>
      </c>
    </row>
    <row r="1262" spans="1:7">
      <c r="A1262" t="s">
        <v>314</v>
      </c>
      <c r="B1262" t="s">
        <v>256</v>
      </c>
      <c r="C1262" t="s">
        <v>259</v>
      </c>
      <c r="D1262">
        <v>118364</v>
      </c>
      <c r="E1262" t="s">
        <v>260</v>
      </c>
      <c r="F1262">
        <v>3364.6356000000001</v>
      </c>
      <c r="G1262" s="6">
        <v>46171</v>
      </c>
    </row>
    <row r="1263" spans="1:7">
      <c r="A1263" t="s">
        <v>314</v>
      </c>
      <c r="B1263" t="s">
        <v>261</v>
      </c>
      <c r="C1263" t="s">
        <v>262</v>
      </c>
      <c r="D1263">
        <v>119125</v>
      </c>
      <c r="E1263" t="s">
        <v>263</v>
      </c>
      <c r="F1263">
        <v>3984.8139000000001</v>
      </c>
      <c r="G1263" s="6">
        <v>46171</v>
      </c>
    </row>
    <row r="1264" spans="1:7">
      <c r="A1264" t="s">
        <v>314</v>
      </c>
      <c r="B1264" t="s">
        <v>264</v>
      </c>
      <c r="C1264" t="s">
        <v>282</v>
      </c>
      <c r="D1264">
        <v>118968</v>
      </c>
      <c r="E1264" t="s">
        <v>283</v>
      </c>
      <c r="F1264">
        <v>551.346</v>
      </c>
      <c r="G1264" s="6">
        <v>46171</v>
      </c>
    </row>
    <row r="1265" spans="1:7">
      <c r="A1265" t="s">
        <v>314</v>
      </c>
      <c r="B1265" t="s">
        <v>264</v>
      </c>
      <c r="C1265" t="s">
        <v>265</v>
      </c>
      <c r="D1265">
        <v>119091</v>
      </c>
      <c r="E1265" t="s">
        <v>266</v>
      </c>
      <c r="F1265">
        <v>5471.0996999999998</v>
      </c>
      <c r="G1265" s="6">
        <v>46171</v>
      </c>
    </row>
    <row r="1266" spans="1:7">
      <c r="A1266" t="s">
        <v>314</v>
      </c>
      <c r="B1266" t="s">
        <v>264</v>
      </c>
      <c r="C1266" t="s">
        <v>265</v>
      </c>
      <c r="D1266">
        <v>100868</v>
      </c>
      <c r="E1266" t="s">
        <v>267</v>
      </c>
      <c r="F1266">
        <v>5408.1661000000004</v>
      </c>
      <c r="G1266" s="6">
        <v>46171</v>
      </c>
    </row>
    <row r="1267" spans="1:7">
      <c r="A1267" t="s">
        <v>314</v>
      </c>
      <c r="B1267" t="s">
        <v>264</v>
      </c>
      <c r="C1267" t="s">
        <v>284</v>
      </c>
      <c r="D1267">
        <v>130503</v>
      </c>
      <c r="E1267" t="s">
        <v>285</v>
      </c>
      <c r="F1267">
        <v>151.91399999999999</v>
      </c>
      <c r="G1267" s="6">
        <v>46171</v>
      </c>
    </row>
    <row r="1268" spans="1:7">
      <c r="A1268" t="s">
        <v>314</v>
      </c>
      <c r="B1268" t="s">
        <v>276</v>
      </c>
      <c r="C1268" t="s">
        <v>286</v>
      </c>
      <c r="D1268">
        <v>120364</v>
      </c>
      <c r="E1268" t="s">
        <v>287</v>
      </c>
      <c r="F1268">
        <v>38.771500000000003</v>
      </c>
      <c r="G1268" s="6">
        <v>46171</v>
      </c>
    </row>
    <row r="1269" spans="1:7">
      <c r="A1269" t="s">
        <v>314</v>
      </c>
      <c r="B1269" t="s">
        <v>276</v>
      </c>
      <c r="C1269" t="s">
        <v>288</v>
      </c>
      <c r="D1269">
        <v>120743</v>
      </c>
      <c r="E1269" t="s">
        <v>289</v>
      </c>
      <c r="F1269">
        <v>98.876800000000003</v>
      </c>
      <c r="G1269" s="6">
        <v>46171</v>
      </c>
    </row>
    <row r="1270" spans="1:7">
      <c r="A1270" t="s">
        <v>314</v>
      </c>
      <c r="B1270" t="s">
        <v>268</v>
      </c>
      <c r="C1270" t="s">
        <v>290</v>
      </c>
      <c r="D1270">
        <v>106193</v>
      </c>
      <c r="E1270" t="s">
        <v>290</v>
      </c>
      <c r="F1270">
        <v>129.64869999999999</v>
      </c>
      <c r="G1270" s="6">
        <v>46171</v>
      </c>
    </row>
    <row r="1271" spans="1:7">
      <c r="A1271" t="s">
        <v>314</v>
      </c>
      <c r="B1271" t="s">
        <v>268</v>
      </c>
      <c r="C1271" t="s">
        <v>291</v>
      </c>
      <c r="D1271">
        <v>119771</v>
      </c>
      <c r="E1271" t="s">
        <v>292</v>
      </c>
      <c r="F1271">
        <v>42.244199999999999</v>
      </c>
      <c r="G1271" s="6">
        <v>46171</v>
      </c>
    </row>
    <row r="1272" spans="1:7">
      <c r="A1272" t="s">
        <v>314</v>
      </c>
      <c r="B1272" t="s">
        <v>268</v>
      </c>
      <c r="C1272" t="s">
        <v>293</v>
      </c>
      <c r="D1272">
        <v>144335</v>
      </c>
      <c r="E1272" t="s">
        <v>294</v>
      </c>
      <c r="F1272">
        <v>22.42</v>
      </c>
      <c r="G1272" s="6">
        <v>46171</v>
      </c>
    </row>
    <row r="1273" spans="1:7">
      <c r="A1273" t="s">
        <v>314</v>
      </c>
      <c r="B1273" t="s">
        <v>268</v>
      </c>
      <c r="C1273" t="s">
        <v>269</v>
      </c>
      <c r="D1273">
        <v>119766</v>
      </c>
      <c r="E1273" t="s">
        <v>270</v>
      </c>
      <c r="F1273">
        <v>5628.3870999999999</v>
      </c>
      <c r="G1273" s="6">
        <v>46171</v>
      </c>
    </row>
    <row r="1274" spans="1:7">
      <c r="A1274" t="s">
        <v>314</v>
      </c>
      <c r="B1274" t="s">
        <v>277</v>
      </c>
      <c r="C1274" t="s">
        <v>295</v>
      </c>
      <c r="D1274">
        <v>118778</v>
      </c>
      <c r="E1274" t="s">
        <v>296</v>
      </c>
      <c r="F1274">
        <v>195.45820000000001</v>
      </c>
      <c r="G1274" s="6">
        <v>46171</v>
      </c>
    </row>
    <row r="1275" spans="1:7">
      <c r="A1275" t="s">
        <v>314</v>
      </c>
      <c r="B1275" t="s">
        <v>271</v>
      </c>
      <c r="C1275" t="s">
        <v>272</v>
      </c>
      <c r="D1275">
        <v>119574</v>
      </c>
      <c r="E1275" t="s">
        <v>273</v>
      </c>
      <c r="F1275">
        <v>37.899700000000003</v>
      </c>
      <c r="G1275" s="6">
        <v>46171</v>
      </c>
    </row>
    <row r="1276" spans="1:7">
      <c r="A1276" t="s">
        <v>314</v>
      </c>
      <c r="B1276" t="s">
        <v>271</v>
      </c>
      <c r="C1276" t="s">
        <v>274</v>
      </c>
      <c r="D1276">
        <v>119800</v>
      </c>
      <c r="E1276" t="s">
        <v>275</v>
      </c>
      <c r="F1276">
        <v>4355.2191999999995</v>
      </c>
      <c r="G1276" s="6">
        <v>46171</v>
      </c>
    </row>
  </sheetData>
  <phoneticPr fontId="10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S487"/>
  <sheetViews>
    <sheetView tabSelected="1" zoomScaleNormal="100" workbookViewId="0">
      <selection activeCell="C9" sqref="C9"/>
    </sheetView>
  </sheetViews>
  <sheetFormatPr defaultColWidth="9.08984375" defaultRowHeight="14.5"/>
  <cols>
    <col min="1" max="1" width="40.54296875" customWidth="1"/>
    <col min="2" max="2" width="14.6328125" style="5" customWidth="1"/>
    <col min="3" max="3" width="11.08984375" customWidth="1"/>
    <col min="4" max="4" width="11.453125" customWidth="1"/>
    <col min="5" max="5" width="9" customWidth="1"/>
    <col min="6" max="7" width="9.54296875" bestFit="1" customWidth="1"/>
    <col min="8" max="8" width="11.54296875" bestFit="1" customWidth="1"/>
    <col min="9" max="9" width="9.453125" customWidth="1"/>
    <col min="10" max="10" width="8.54296875" customWidth="1"/>
    <col min="11" max="11" width="10.08984375" customWidth="1"/>
    <col min="12" max="12" width="8.08984375" customWidth="1"/>
    <col min="13" max="13" width="9.90625" customWidth="1"/>
    <col min="14" max="17" width="9.453125" customWidth="1"/>
    <col min="18" max="18" width="7.90625" bestFit="1" customWidth="1"/>
    <col min="19" max="19" width="7.08984375" bestFit="1" customWidth="1"/>
    <col min="20" max="20" width="7.453125" bestFit="1" customWidth="1"/>
    <col min="21" max="21" width="7.08984375" bestFit="1" customWidth="1"/>
    <col min="22" max="22" width="7.453125" bestFit="1" customWidth="1"/>
    <col min="23" max="23" width="6.54296875" bestFit="1" customWidth="1"/>
    <col min="24" max="24" width="6.90625" bestFit="1" customWidth="1"/>
    <col min="25" max="25" width="7.08984375" bestFit="1" customWidth="1"/>
    <col min="26" max="26" width="6.90625" bestFit="1" customWidth="1"/>
    <col min="27" max="27" width="7.08984375" bestFit="1" customWidth="1"/>
    <col min="28" max="28" width="6.81640625" bestFit="1" customWidth="1"/>
    <col min="29" max="29" width="6.6328125" bestFit="1" customWidth="1"/>
    <col min="30" max="30" width="8.54296875" customWidth="1"/>
    <col min="31" max="31" width="7.6328125" bestFit="1" customWidth="1"/>
    <col min="32" max="32" width="7.1796875" customWidth="1"/>
    <col min="33" max="33" width="7.1796875" bestFit="1" customWidth="1"/>
    <col min="34" max="34" width="13.6328125" bestFit="1" customWidth="1"/>
    <col min="35" max="35" width="12.453125" bestFit="1" customWidth="1"/>
    <col min="36" max="38" width="11.54296875" bestFit="1" customWidth="1"/>
    <col min="39" max="39" width="10.36328125" bestFit="1" customWidth="1"/>
    <col min="40" max="47" width="11.54296875" bestFit="1" customWidth="1"/>
    <col min="48" max="48" width="10.36328125" bestFit="1" customWidth="1"/>
    <col min="49" max="55" width="11.54296875" bestFit="1" customWidth="1"/>
    <col min="56" max="57" width="10.36328125" bestFit="1" customWidth="1"/>
    <col min="58" max="66" width="11.54296875" bestFit="1" customWidth="1"/>
    <col min="67" max="67" width="10.36328125" bestFit="1" customWidth="1"/>
    <col min="68" max="68" width="11.54296875" bestFit="1" customWidth="1"/>
    <col min="69" max="69" width="9.6328125" bestFit="1" customWidth="1"/>
    <col min="70" max="73" width="11.54296875" bestFit="1" customWidth="1"/>
    <col min="74" max="74" width="13.08984375" bestFit="1" customWidth="1"/>
    <col min="75" max="76" width="11.54296875" bestFit="1" customWidth="1"/>
    <col min="77" max="77" width="9.6328125" bestFit="1" customWidth="1"/>
    <col min="80" max="82" width="10.6328125" bestFit="1" customWidth="1"/>
    <col min="91" max="91" width="9.6328125" bestFit="1" customWidth="1"/>
  </cols>
  <sheetData>
    <row r="1" spans="1:487" s="233" customFormat="1" ht="18.649999999999999" customHeight="1">
      <c r="A1" s="232" t="s">
        <v>375</v>
      </c>
      <c r="B1" s="248" t="s">
        <v>271</v>
      </c>
      <c r="C1" s="249"/>
      <c r="D1" s="249"/>
      <c r="E1" s="249"/>
      <c r="F1" s="249"/>
      <c r="H1" s="234" t="s">
        <v>245</v>
      </c>
      <c r="I1" s="235">
        <f ca="1">TODAY()</f>
        <v>46212</v>
      </c>
    </row>
    <row r="2" spans="1:487" s="233" customFormat="1" ht="23.4" customHeight="1">
      <c r="A2" s="232" t="s">
        <v>376</v>
      </c>
      <c r="B2" s="250" t="s">
        <v>275</v>
      </c>
      <c r="C2" s="250"/>
      <c r="D2" s="250"/>
      <c r="E2" s="250"/>
      <c r="F2" s="250"/>
      <c r="H2" s="234"/>
      <c r="I2" s="235"/>
    </row>
    <row r="3" spans="1:487" s="233" customFormat="1" ht="18.649999999999999" customHeight="1">
      <c r="A3" s="232" t="s">
        <v>120</v>
      </c>
      <c r="B3" s="247" t="s">
        <v>168</v>
      </c>
      <c r="C3" s="247"/>
      <c r="D3" s="247"/>
      <c r="E3" s="247"/>
      <c r="F3" s="247"/>
    </row>
    <row r="4" spans="1:487">
      <c r="A4" s="3"/>
      <c r="B4"/>
    </row>
    <row r="5" spans="1:487">
      <c r="A5" s="3" t="s">
        <v>0</v>
      </c>
      <c r="B5" s="236">
        <v>43831</v>
      </c>
    </row>
    <row r="6" spans="1:487">
      <c r="A6" s="3" t="s">
        <v>1</v>
      </c>
      <c r="B6" s="236">
        <f ca="1">EOMONTH(TODAY(),-1)</f>
        <v>46203</v>
      </c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</row>
    <row r="7" spans="1:487">
      <c r="A7" s="3" t="s">
        <v>2</v>
      </c>
      <c r="B7" s="237">
        <f ca="1">COUNT(B10:ZZ10)</f>
        <v>79</v>
      </c>
    </row>
    <row r="8" spans="1:487">
      <c r="B8"/>
    </row>
    <row r="9" spans="1:487">
      <c r="B9" s="182">
        <f>$B$5</f>
        <v>43831</v>
      </c>
      <c r="C9" s="182">
        <f ca="1">IF(MAX($B$9:B9)&gt;=$B$6,"",EDATE(B9,1))</f>
        <v>43862</v>
      </c>
      <c r="D9" s="182">
        <f ca="1">IF(MAX($B$9:C9)&gt;=$B$6,"",EDATE(C9,1))</f>
        <v>43891</v>
      </c>
      <c r="E9" s="182">
        <f ca="1">IF(MAX($B$9:D9)&gt;=$B$6,"",EDATE(D9,1))</f>
        <v>43922</v>
      </c>
      <c r="F9" s="182">
        <f ca="1">IF(MAX($B$9:E9)&gt;=$B$6,"",EDATE(E9,1))</f>
        <v>43952</v>
      </c>
      <c r="G9" s="182">
        <f ca="1">IF(MAX($B$9:F9)&gt;=$B$6,"",EDATE(F9,1))</f>
        <v>43983</v>
      </c>
      <c r="H9" s="182">
        <f ca="1">IF(MAX($B$9:G9)&gt;=$B$6,"",EDATE(G9,1))</f>
        <v>44013</v>
      </c>
      <c r="I9" s="182">
        <f ca="1">IF(MAX($B$9:H9)&gt;=$B$6,"",EDATE(H9,1))</f>
        <v>44044</v>
      </c>
      <c r="J9" s="182">
        <f ca="1">IF(MAX($B$9:I9)&gt;=$B$6,"",EDATE(I9,1))</f>
        <v>44075</v>
      </c>
      <c r="K9" s="182">
        <f ca="1">IF(MAX($B$9:J9)&gt;=$B$6,"",EDATE(J9,1))</f>
        <v>44105</v>
      </c>
      <c r="L9" s="182">
        <f ca="1">IF(MAX($B$9:K9)&gt;=$B$6,"",EDATE(K9,1))</f>
        <v>44136</v>
      </c>
      <c r="M9" s="182">
        <f ca="1">IF(MAX($B$9:L9)&gt;=$B$6,"",EDATE(L9,1))</f>
        <v>44166</v>
      </c>
      <c r="N9" s="182">
        <f ca="1">IF(MAX($B$9:M9)&gt;=$B$6,"",EDATE(M9,1))</f>
        <v>44197</v>
      </c>
      <c r="O9" s="182">
        <f ca="1">IF(MAX($B$9:N9)&gt;=$B$6,"",EDATE(N9,1))</f>
        <v>44228</v>
      </c>
      <c r="P9" s="182">
        <f ca="1">IF(MAX($B$9:O9)&gt;=$B$6,"",EDATE(O9,1))</f>
        <v>44256</v>
      </c>
      <c r="Q9" s="182">
        <f ca="1">IF(MAX($B$9:P9)&gt;=$B$6,"",EDATE(P9,1))</f>
        <v>44287</v>
      </c>
      <c r="R9" s="182">
        <f ca="1">IF(MAX($B$9:Q9)&gt;=$B$6,"",EDATE(Q9,1))</f>
        <v>44317</v>
      </c>
      <c r="S9" s="182">
        <f ca="1">IF(MAX($B$9:R9)&gt;=$B$6,"",EDATE(R9,1))</f>
        <v>44348</v>
      </c>
      <c r="T9" s="182">
        <f ca="1">IF(MAX($B$9:S9)&gt;=$B$6,"",EDATE(S9,1))</f>
        <v>44378</v>
      </c>
      <c r="U9" s="182">
        <f ca="1">IF(MAX($B$9:T9)&gt;=$B$6,"",EDATE(T9,1))</f>
        <v>44409</v>
      </c>
      <c r="V9" s="182">
        <f ca="1">IF(MAX($B$9:U9)&gt;=$B$6,"",EDATE(U9,1))</f>
        <v>44440</v>
      </c>
      <c r="W9" s="182">
        <f ca="1">IF(MAX($B$9:V9)&gt;=$B$6,"",EDATE(V9,1))</f>
        <v>44470</v>
      </c>
      <c r="X9" s="182">
        <f ca="1">IF(MAX($B$9:W9)&gt;=$B$6,"",EDATE(W9,1))</f>
        <v>44501</v>
      </c>
      <c r="Y9" s="182">
        <f ca="1">IF(MAX($B$9:X9)&gt;=$B$6,"",EDATE(X9,1))</f>
        <v>44531</v>
      </c>
      <c r="Z9" s="182">
        <f ca="1">IF(MAX($B$9:Y9)&gt;=$B$6,"",EDATE(Y9,1))</f>
        <v>44562</v>
      </c>
      <c r="AA9" s="182">
        <f ca="1">IF(MAX($B$9:Z9)&gt;=$B$6,"",EDATE(Z9,1))</f>
        <v>44593</v>
      </c>
      <c r="AB9" s="182">
        <f ca="1">IF(MAX($B$9:AA9)&gt;=$B$6,"",EDATE(AA9,1))</f>
        <v>44621</v>
      </c>
      <c r="AC9" s="182">
        <f ca="1">IF(MAX($B$9:AB9)&gt;=$B$6,"",EDATE(AB9,1))</f>
        <v>44652</v>
      </c>
      <c r="AD9" s="182">
        <f ca="1">IF(MAX($B$9:AC9)&gt;=$B$6,"",EDATE(AC9,1))</f>
        <v>44682</v>
      </c>
      <c r="AE9" s="182">
        <f ca="1">IF(MAX($B$9:AD9)&gt;=$B$6,"",EDATE(AD9,1))</f>
        <v>44713</v>
      </c>
      <c r="AF9" s="182">
        <f ca="1">IF(MAX($B$9:AE9)&gt;=$B$6,"",EDATE(AE9,1))</f>
        <v>44743</v>
      </c>
      <c r="AG9" s="182">
        <f ca="1">IF(MAX($B$9:AF9)&gt;=$B$6,"",EDATE(AF9,1))</f>
        <v>44774</v>
      </c>
      <c r="AH9" s="182">
        <f ca="1">IF(MAX($B$9:AG9)&gt;=$B$6,"",EDATE(AG9,1))</f>
        <v>44805</v>
      </c>
      <c r="AI9" s="182">
        <f ca="1">IF(MAX($B$9:AH9)&gt;=$B$6,"",EDATE(AH9,1))</f>
        <v>44835</v>
      </c>
      <c r="AJ9" s="182">
        <f ca="1">IF(MAX($B$9:AI9)&gt;=$B$6,"",EDATE(AI9,1))</f>
        <v>44866</v>
      </c>
      <c r="AK9" s="182">
        <f ca="1">IF(MAX($B$9:AJ9)&gt;=$B$6,"",EDATE(AJ9,1))</f>
        <v>44896</v>
      </c>
      <c r="AL9" s="182">
        <f ca="1">IF(MAX($B$9:AK9)&gt;=$B$6,"",EDATE(AK9,1))</f>
        <v>44927</v>
      </c>
      <c r="AM9" s="182">
        <f ca="1">IF(MAX($B$9:AL9)&gt;=$B$6,"",EDATE(AL9,1))</f>
        <v>44958</v>
      </c>
      <c r="AN9" s="182">
        <f ca="1">IF(MAX($B$9:AM9)&gt;=$B$6,"",EDATE(AM9,1))</f>
        <v>44986</v>
      </c>
      <c r="AO9" s="182">
        <f ca="1">IF(MAX($B$9:AN9)&gt;=$B$6,"",EDATE(AN9,1))</f>
        <v>45017</v>
      </c>
      <c r="AP9" s="182">
        <f ca="1">IF(MAX($B$9:AO9)&gt;=$B$6,"",EDATE(AO9,1))</f>
        <v>45047</v>
      </c>
      <c r="AQ9" s="182">
        <f ca="1">IF(MAX($B$9:AP9)&gt;=$B$6,"",EDATE(AP9,1))</f>
        <v>45078</v>
      </c>
      <c r="AR9" s="182">
        <f ca="1">IF(MAX($B$9:AQ9)&gt;=$B$6,"",EDATE(AQ9,1))</f>
        <v>45108</v>
      </c>
      <c r="AS9" s="182">
        <f ca="1">IF(MAX($B$9:AR9)&gt;=$B$6,"",EDATE(AR9,1))</f>
        <v>45139</v>
      </c>
      <c r="AT9" s="182">
        <f ca="1">IF(MAX($B$9:AS9)&gt;=$B$6,"",EDATE(AS9,1))</f>
        <v>45170</v>
      </c>
      <c r="AU9" s="182">
        <f ca="1">IF(MAX($B$9:AT9)&gt;=$B$6,"",EDATE(AT9,1))</f>
        <v>45200</v>
      </c>
      <c r="AV9" s="182">
        <f ca="1">IF(MAX($B$9:AU9)&gt;=$B$6,"",EDATE(AU9,1))</f>
        <v>45231</v>
      </c>
      <c r="AW9" s="182">
        <f ca="1">IF(MAX($B$9:AV9)&gt;=$B$6,"",EDATE(AV9,1))</f>
        <v>45261</v>
      </c>
      <c r="AX9" s="182">
        <f ca="1">IF(MAX($B$9:AW9)&gt;=$B$6,"",EDATE(AW9,1))</f>
        <v>45292</v>
      </c>
      <c r="AY9" s="182">
        <f ca="1">IF(MAX($B$9:AX9)&gt;=$B$6,"",EDATE(AX9,1))</f>
        <v>45323</v>
      </c>
      <c r="AZ9" s="182">
        <f ca="1">IF(MAX($B$9:AY9)&gt;=$B$6,"",EDATE(AY9,1))</f>
        <v>45352</v>
      </c>
      <c r="BA9" s="182">
        <f ca="1">IF(MAX($B$9:AZ9)&gt;=$B$6,"",EDATE(AZ9,1))</f>
        <v>45383</v>
      </c>
      <c r="BB9" s="182">
        <f ca="1">IF(MAX($B$9:BA9)&gt;=$B$6,"",EDATE(BA9,1))</f>
        <v>45413</v>
      </c>
      <c r="BC9" s="182">
        <f ca="1">IF(MAX($B$9:BB9)&gt;=$B$6,"",EDATE(BB9,1))</f>
        <v>45444</v>
      </c>
      <c r="BD9" s="182">
        <f ca="1">IF(MAX($B$9:BC9)&gt;=$B$6,"",EDATE(BC9,1))</f>
        <v>45474</v>
      </c>
      <c r="BE9" s="182">
        <f ca="1">IF(MAX($B$9:BD9)&gt;=$B$6,"",EDATE(BD9,1))</f>
        <v>45505</v>
      </c>
      <c r="BF9" s="182">
        <f ca="1">IF(MAX($B$9:BE9)&gt;=$B$6,"",EDATE(BE9,1))</f>
        <v>45536</v>
      </c>
      <c r="BG9" s="182">
        <f ca="1">IF(MAX($B$9:BF9)&gt;=$B$6,"",EDATE(BF9,1))</f>
        <v>45566</v>
      </c>
      <c r="BH9" s="182">
        <f ca="1">IF(MAX($B$9:BG9)&gt;=$B$6,"",EDATE(BG9,1))</f>
        <v>45597</v>
      </c>
      <c r="BI9" s="182">
        <f ca="1">IF(MAX($B$9:BH9)&gt;=$B$6,"",EDATE(BH9,1))</f>
        <v>45627</v>
      </c>
      <c r="BJ9" s="182">
        <f ca="1">IF(MAX($B$9:BI9)&gt;=$B$6,"",EDATE(BI9,1))</f>
        <v>45658</v>
      </c>
      <c r="BK9" s="182">
        <f ca="1">IF(MAX($B$9:BJ9)&gt;=$B$6,"",EDATE(BJ9,1))</f>
        <v>45689</v>
      </c>
      <c r="BL9" s="182">
        <f ca="1">IF(MAX($B$9:BK9)&gt;=$B$6,"",EDATE(BK9,1))</f>
        <v>45717</v>
      </c>
      <c r="BM9" s="182">
        <f ca="1">IF(MAX($B$9:BL9)&gt;=$B$6,"",EDATE(BL9,1))</f>
        <v>45748</v>
      </c>
      <c r="BN9" s="182">
        <f ca="1">IF(MAX($B$9:BM9)&gt;=$B$6,"",EDATE(BM9,1))</f>
        <v>45778</v>
      </c>
      <c r="BO9" s="182">
        <f ca="1">IF(MAX($B$9:BN9)&gt;=$B$6,"",EDATE(BN9,1))</f>
        <v>45809</v>
      </c>
      <c r="BP9" s="182">
        <f ca="1">IF(MAX($B$9:BO9)&gt;=$B$6,"",EDATE(BO9,1))</f>
        <v>45839</v>
      </c>
      <c r="BQ9" s="182">
        <f ca="1">IF(MAX($B$9:BP9)&gt;=$B$6,"",EDATE(BP9,1))</f>
        <v>45870</v>
      </c>
      <c r="BR9" s="182">
        <f ca="1">IF(MAX($B$9:BQ9)&gt;=$B$6,"",EDATE(BQ9,1))</f>
        <v>45901</v>
      </c>
      <c r="BS9" s="182">
        <f ca="1">IF(MAX($B$9:BR9)&gt;=$B$6,"",EDATE(BR9,1))</f>
        <v>45931</v>
      </c>
      <c r="BT9" s="182">
        <f ca="1">IF(MAX($B$9:BS9)&gt;=$B$6,"",EDATE(BS9,1))</f>
        <v>45962</v>
      </c>
      <c r="BU9" s="182">
        <f ca="1">IF(MAX($B$9:BT9)&gt;=$B$6,"",EDATE(BT9,1))</f>
        <v>45992</v>
      </c>
      <c r="BV9" s="182">
        <f ca="1">IF(MAX($B$9:BU9)&gt;=$B$6,"",EDATE(BU9,1))</f>
        <v>46023</v>
      </c>
      <c r="BW9" s="182">
        <f ca="1">IF(MAX($B$9:BV9)&gt;=$B$6,"",EDATE(BV9,1))</f>
        <v>46054</v>
      </c>
      <c r="BX9" s="182">
        <f ca="1">IF(MAX($B$9:BW9)&gt;=$B$6,"",EDATE(BW9,1))</f>
        <v>46082</v>
      </c>
      <c r="BY9" s="182">
        <f ca="1">IF(MAX($B$9:BX9)&gt;=$B$6,"",EDATE(BX9,1))</f>
        <v>46113</v>
      </c>
      <c r="BZ9" s="182">
        <f ca="1">IF(MAX($B$9:BY9)&gt;=$B$6,"",EDATE(BY9,1))</f>
        <v>46143</v>
      </c>
      <c r="CA9" s="182">
        <f ca="1">IF(MAX($B$9:BZ9)&gt;=$B$6,"",EDATE(BZ9,1))</f>
        <v>46174</v>
      </c>
      <c r="CB9" s="182">
        <f ca="1">IF(MAX($B$9:CA9)&gt;=$B$6,"",EDATE(CA9,1))</f>
        <v>46204</v>
      </c>
      <c r="CC9" s="182" t="str">
        <f ca="1">IF(MAX($B$9:CB9)&gt;=$B$6,"",EDATE(CB9,1))</f>
        <v/>
      </c>
      <c r="CD9" s="182" t="str">
        <f ca="1">IF(MAX($B$9:CC9)&gt;=$B$6,"",EDATE(CC9,1))</f>
        <v/>
      </c>
      <c r="CE9" s="182" t="str">
        <f ca="1">IF(MAX($B$9:CD9)&gt;=$B$6,"",EDATE(CD9,1))</f>
        <v/>
      </c>
      <c r="CF9" s="182" t="str">
        <f ca="1">IF(MAX($B$9:CE9)&gt;=$B$6,"",EDATE(CE9,1))</f>
        <v/>
      </c>
      <c r="CG9" s="182" t="str">
        <f ca="1">IF(MAX($B$9:CF9)&gt;=$B$6,"",EDATE(CF9,1))</f>
        <v/>
      </c>
      <c r="CH9" s="182" t="str">
        <f ca="1">IF(MAX($B$9:CG9)&gt;=$B$6,"",EDATE(CG9,1))</f>
        <v/>
      </c>
      <c r="CI9" s="182" t="str">
        <f ca="1">IF(MAX($B$9:CH9)&gt;=$B$6,"",EDATE(CH9,1))</f>
        <v/>
      </c>
      <c r="CJ9" s="182" t="str">
        <f ca="1">IF(MAX($B$9:CI9)&gt;=$B$6,"",EDATE(CI9,1))</f>
        <v/>
      </c>
      <c r="CK9" s="182" t="str">
        <f ca="1">IF(MAX($B$9:CJ9)&gt;=$B$6,"",EDATE(CJ9,1))</f>
        <v/>
      </c>
      <c r="CL9" s="182" t="str">
        <f ca="1">IF(MAX($B$9:CK9)&gt;=$B$6,"",EDATE(CK9,1))</f>
        <v/>
      </c>
      <c r="CM9" s="182" t="str">
        <f ca="1">IF(MAX($B$9:CL9)&gt;=$B$6,"",EDATE(CL9,1))</f>
        <v/>
      </c>
      <c r="CN9" s="182" t="str">
        <f ca="1">IF(MAX($B$9:CM9)&gt;=$B$6,"",EDATE(CM9,1))</f>
        <v/>
      </c>
      <c r="CO9" s="182" t="str">
        <f ca="1">IF(MAX($B$9:CN9)&gt;=$B$6,"",EDATE(CN9,1))</f>
        <v/>
      </c>
      <c r="CP9" s="182" t="str">
        <f ca="1">IF(MAX($B$9:CO9)&gt;=$B$6,"",EDATE(CO9,1))</f>
        <v/>
      </c>
      <c r="CQ9" s="182" t="str">
        <f ca="1">IF(MAX($B$9:CP9)&gt;=$B$6,"",EDATE(CP9,1))</f>
        <v/>
      </c>
      <c r="CR9" s="182" t="str">
        <f ca="1">IF(MAX($B$9:CQ9)&gt;=$B$6,"",EDATE(CQ9,1))</f>
        <v/>
      </c>
      <c r="CS9" s="182" t="str">
        <f ca="1">IF(MAX($B$9:CR9)&gt;=$B$6,"",EDATE(CR9,1))</f>
        <v/>
      </c>
      <c r="CT9" s="182" t="str">
        <f ca="1">IF(MAX($B$9:CS9)&gt;=$B$6,"",EDATE(CS9,1))</f>
        <v/>
      </c>
      <c r="CU9" s="182" t="str">
        <f ca="1">IF(MAX($B$9:CT9)&gt;=$B$6,"",EDATE(CT9,1))</f>
        <v/>
      </c>
      <c r="CV9" s="182" t="str">
        <f ca="1">IF(MAX($B$9:CU9)&gt;=$B$6,"",EDATE(CU9,1))</f>
        <v/>
      </c>
      <c r="CW9" s="182" t="str">
        <f ca="1">IF(MAX($B$9:CV9)&gt;=$B$6,"",EDATE(CV9,1))</f>
        <v/>
      </c>
      <c r="CX9" s="182" t="str">
        <f ca="1">IF(MAX($B$9:CW9)&gt;=$B$6,"",EDATE(CW9,1))</f>
        <v/>
      </c>
      <c r="CY9" s="182" t="str">
        <f ca="1">IF(MAX($B$9:CX9)&gt;=$B$6,"",EDATE(CX9,1))</f>
        <v/>
      </c>
      <c r="CZ9" s="182" t="str">
        <f ca="1">IF(MAX($B$9:CY9)&gt;=$B$6,"",EDATE(CY9,1))</f>
        <v/>
      </c>
      <c r="DA9" s="182" t="str">
        <f ca="1">IF(MAX($B$9:CZ9)&gt;=$B$6,"",EDATE(CZ9,1))</f>
        <v/>
      </c>
      <c r="DB9" s="182" t="str">
        <f ca="1">IF(MAX($B$9:DA9)&gt;=$B$6,"",EDATE(DA9,1))</f>
        <v/>
      </c>
      <c r="DC9" s="182" t="str">
        <f ca="1">IF(MAX($B$9:DB9)&gt;=$B$6,"",EDATE(DB9,1))</f>
        <v/>
      </c>
      <c r="DD9" s="182" t="str">
        <f ca="1">IF(MAX($B$9:DC9)&gt;=$B$6,"",EDATE(DC9,1))</f>
        <v/>
      </c>
      <c r="DE9" s="182" t="str">
        <f ca="1">IF(MAX($B$9:DD9)&gt;=$B$6,"",EDATE(DD9,1))</f>
        <v/>
      </c>
      <c r="DF9" s="182" t="str">
        <f ca="1">IF(MAX($B$9:DE9)&gt;=$B$6,"",EDATE(DE9,1))</f>
        <v/>
      </c>
      <c r="DG9" s="182" t="str">
        <f ca="1">IF(MAX($B$9:DF9)&gt;=$B$6,"",EDATE(DF9,1))</f>
        <v/>
      </c>
      <c r="DH9" s="182" t="str">
        <f ca="1">IF(MAX($B$9:DG9)&gt;=$B$6,"",EDATE(DG9,1))</f>
        <v/>
      </c>
      <c r="DI9" s="182" t="str">
        <f ca="1">IF(MAX($B$9:DH9)&gt;=$B$6,"",EDATE(DH9,1))</f>
        <v/>
      </c>
      <c r="DJ9" s="182" t="str">
        <f ca="1">IF(MAX($B$9:DI9)&gt;=$B$6,"",EDATE(DI9,1))</f>
        <v/>
      </c>
      <c r="DK9" s="182" t="str">
        <f ca="1">IF(MAX($B$9:DJ9)&gt;=$B$6,"",EDATE(DJ9,1))</f>
        <v/>
      </c>
      <c r="DL9" s="182" t="str">
        <f ca="1">IF(MAX($B$9:DK9)&gt;=$B$6,"",EDATE(DK9,1))</f>
        <v/>
      </c>
      <c r="DM9" s="182" t="str">
        <f ca="1">IF(MAX($B$9:DL9)&gt;=$B$6,"",EDATE(DL9,1))</f>
        <v/>
      </c>
      <c r="DN9" s="182" t="str">
        <f ca="1">IF(MAX($B$9:DM9)&gt;=$B$6,"",EDATE(DM9,1))</f>
        <v/>
      </c>
      <c r="DO9" s="182" t="str">
        <f ca="1">IF(MAX($B$9:DN9)&gt;=$B$6,"",EDATE(DN9,1))</f>
        <v/>
      </c>
      <c r="DP9" s="182" t="str">
        <f ca="1">IF(MAX($B$9:DO9)&gt;=$B$6,"",EDATE(DO9,1))</f>
        <v/>
      </c>
      <c r="DQ9" s="182" t="str">
        <f ca="1">IF(MAX($B$9:DP9)&gt;=$B$6,"",EDATE(DP9,1))</f>
        <v/>
      </c>
      <c r="DR9" s="182" t="str">
        <f ca="1">IF(MAX($B$9:DQ9)&gt;=$B$6,"",EDATE(DQ9,1))</f>
        <v/>
      </c>
      <c r="DS9" s="182" t="str">
        <f ca="1">IF(MAX($B$9:DR9)&gt;=$B$6,"",EDATE(DR9,1))</f>
        <v/>
      </c>
      <c r="DT9" s="182" t="str">
        <f ca="1">IF(MAX($B$9:DS9)&gt;=$B$6,"",EDATE(DS9,1))</f>
        <v/>
      </c>
      <c r="DU9" s="182" t="str">
        <f ca="1">IF(MAX($B$9:DT9)&gt;=$B$6,"",EDATE(DT9,1))</f>
        <v/>
      </c>
      <c r="DV9" s="182" t="str">
        <f ca="1">IF(MAX($B$9:DU9)&gt;=$B$6,"",EDATE(DU9,1))</f>
        <v/>
      </c>
      <c r="DW9" s="182" t="str">
        <f ca="1">IF(MAX($B$9:DV9)&gt;=$B$6,"",EDATE(DV9,1))</f>
        <v/>
      </c>
      <c r="DX9" s="182" t="str">
        <f ca="1">IF(MAX($B$9:DW9)&gt;=$B$6,"",EDATE(DW9,1))</f>
        <v/>
      </c>
      <c r="DY9" s="182" t="str">
        <f ca="1">IF(MAX($B$9:DX9)&gt;=$B$6,"",EDATE(DX9,1))</f>
        <v/>
      </c>
      <c r="DZ9" s="182" t="str">
        <f ca="1">IF(MAX($B$9:DY9)&gt;=$B$6,"",EDATE(DY9,1))</f>
        <v/>
      </c>
      <c r="EA9" s="182" t="str">
        <f ca="1">IF(MAX($B$9:DZ9)&gt;=$B$6,"",EDATE(DZ9,1))</f>
        <v/>
      </c>
      <c r="EB9" s="182" t="str">
        <f ca="1">IF(MAX($B$9:EA9)&gt;=$B$6,"",EDATE(EA9,1))</f>
        <v/>
      </c>
      <c r="EC9" s="182" t="str">
        <f ca="1">IF(MAX($B$9:EB9)&gt;=$B$6,"",EDATE(EB9,1))</f>
        <v/>
      </c>
      <c r="ED9" s="182" t="str">
        <f ca="1">IF(MAX($B$9:EC9)&gt;=$B$6,"",EDATE(EC9,1))</f>
        <v/>
      </c>
      <c r="EE9" s="182" t="str">
        <f ca="1">IF(MAX($B$9:ED9)&gt;=$B$6,"",EDATE(ED9,1))</f>
        <v/>
      </c>
      <c r="EF9" s="182" t="str">
        <f ca="1">IF(MAX($B$9:EE9)&gt;=$B$6,"",EDATE(EE9,1))</f>
        <v/>
      </c>
      <c r="EG9" s="182" t="str">
        <f ca="1">IF(MAX($B$9:EF9)&gt;=$B$6,"",EDATE(EF9,1))</f>
        <v/>
      </c>
      <c r="EH9" s="182" t="str">
        <f ca="1">IF(MAX($B$9:EG9)&gt;=$B$6,"",EDATE(EG9,1))</f>
        <v/>
      </c>
      <c r="EI9" s="182" t="str">
        <f ca="1">IF(MAX($B$9:EH9)&gt;=$B$6,"",EDATE(EH9,1))</f>
        <v/>
      </c>
      <c r="EJ9" s="182" t="str">
        <f ca="1">IF(MAX($B$9:EI9)&gt;=$B$6,"",EDATE(EI9,1))</f>
        <v/>
      </c>
      <c r="EK9" s="182" t="str">
        <f ca="1">IF(MAX($B$9:EJ9)&gt;=$B$6,"",EDATE(EJ9,1))</f>
        <v/>
      </c>
      <c r="EL9" s="182" t="str">
        <f ca="1">IF(MAX($B$9:EK9)&gt;=$B$6,"",EDATE(EK9,1))</f>
        <v/>
      </c>
      <c r="EM9" s="182" t="str">
        <f ca="1">IF(MAX($B$9:EL9)&gt;=$B$6,"",EDATE(EL9,1))</f>
        <v/>
      </c>
      <c r="EN9" s="182" t="str">
        <f ca="1">IF(MAX($B$9:EM9)&gt;=$B$6,"",EDATE(EM9,1))</f>
        <v/>
      </c>
      <c r="EO9" s="182" t="str">
        <f ca="1">IF(MAX($B$9:EN9)&gt;=$B$6,"",EDATE(EN9,1))</f>
        <v/>
      </c>
      <c r="EP9" s="182" t="str">
        <f ca="1">IF(MAX($B$9:EO9)&gt;=$B$6,"",EDATE(EO9,1))</f>
        <v/>
      </c>
      <c r="EQ9" s="182" t="str">
        <f ca="1">IF(MAX($B$9:EP9)&gt;=$B$6,"",EDATE(EP9,1))</f>
        <v/>
      </c>
      <c r="ER9" s="182" t="str">
        <f ca="1">IF(MAX($B$9:EQ9)&gt;=$B$6,"",EDATE(EQ9,1))</f>
        <v/>
      </c>
      <c r="ES9" s="182" t="str">
        <f ca="1">IF(MAX($B$9:ER9)&gt;=$B$6,"",EDATE(ER9,1))</f>
        <v/>
      </c>
      <c r="ET9" s="182" t="str">
        <f ca="1">IF(MAX($B$9:ES9)&gt;=$B$6,"",EDATE(ES9,1))</f>
        <v/>
      </c>
      <c r="EU9" s="182" t="str">
        <f ca="1">IF(MAX($B$9:ET9)&gt;=$B$6,"",EDATE(ET9,1))</f>
        <v/>
      </c>
      <c r="EV9" s="182" t="str">
        <f ca="1">IF(MAX($B$9:EU9)&gt;=$B$6,"",EDATE(EU9,1))</f>
        <v/>
      </c>
      <c r="EW9" s="182" t="str">
        <f ca="1">IF(MAX($B$9:EV9)&gt;=$B$6,"",EDATE(EV9,1))</f>
        <v/>
      </c>
      <c r="EX9" s="182" t="str">
        <f ca="1">IF(MAX($B$9:EW9)&gt;=$B$6,"",EDATE(EW9,1))</f>
        <v/>
      </c>
      <c r="EY9" s="182" t="str">
        <f ca="1">IF(MAX($B$9:EX9)&gt;=$B$6,"",EDATE(EX9,1))</f>
        <v/>
      </c>
      <c r="EZ9" s="182" t="str">
        <f ca="1">IF(MAX($B$9:EY9)&gt;=$B$6,"",EDATE(EY9,1))</f>
        <v/>
      </c>
      <c r="FA9" s="182" t="str">
        <f ca="1">IF(MAX($B$9:EZ9)&gt;=$B$6,"",EDATE(EZ9,1))</f>
        <v/>
      </c>
      <c r="FB9" s="182" t="str">
        <f ca="1">IF(MAX($B$9:FA9)&gt;=$B$6,"",EDATE(FA9,1))</f>
        <v/>
      </c>
      <c r="FC9" s="182" t="str">
        <f ca="1">IF(MAX($B$9:FB9)&gt;=$B$6,"",EDATE(FB9,1))</f>
        <v/>
      </c>
      <c r="FD9" s="182" t="str">
        <f ca="1">IF(MAX($B$9:FC9)&gt;=$B$6,"",EDATE(FC9,1))</f>
        <v/>
      </c>
      <c r="FE9" s="182" t="str">
        <f ca="1">IF(MAX($B$9:FD9)&gt;=$B$6,"",EDATE(FD9,1))</f>
        <v/>
      </c>
      <c r="FF9" s="182" t="str">
        <f ca="1">IF(MAX($B$9:FE9)&gt;=$B$6,"",EDATE(FE9,1))</f>
        <v/>
      </c>
      <c r="FG9" s="182" t="str">
        <f ca="1">IF(MAX($B$9:FF9)&gt;=$B$6,"",EDATE(FF9,1))</f>
        <v/>
      </c>
      <c r="FH9" s="182" t="str">
        <f ca="1">IF(MAX($B$9:FG9)&gt;=$B$6,"",EDATE(FG9,1))</f>
        <v/>
      </c>
      <c r="FI9" s="182" t="str">
        <f ca="1">IF(MAX($B$9:FH9)&gt;=$B$6,"",EDATE(FH9,1))</f>
        <v/>
      </c>
      <c r="FJ9" s="182" t="str">
        <f ca="1">IF(MAX($B$9:FI9)&gt;=$B$6,"",EDATE(FI9,1))</f>
        <v/>
      </c>
      <c r="FK9" s="182" t="str">
        <f ca="1">IF(MAX($B$9:FJ9)&gt;=$B$6,"",EDATE(FJ9,1))</f>
        <v/>
      </c>
      <c r="FL9" s="182" t="str">
        <f ca="1">IF(MAX($B$9:FK9)&gt;=$B$6,"",EDATE(FK9,1))</f>
        <v/>
      </c>
      <c r="FM9" s="182" t="str">
        <f ca="1">IF(MAX($B$9:FL9)&gt;=$B$6,"",EDATE(FL9,1))</f>
        <v/>
      </c>
      <c r="FN9" s="182" t="str">
        <f ca="1">IF(MAX($B$9:FM9)&gt;=$B$6,"",EDATE(FM9,1))</f>
        <v/>
      </c>
      <c r="FO9" s="182" t="str">
        <f ca="1">IF(MAX($B$9:FN9)&gt;=$B$6,"",EDATE(FN9,1))</f>
        <v/>
      </c>
      <c r="FP9" s="182" t="str">
        <f ca="1">IF(MAX($B$9:FO9)&gt;=$B$6,"",EDATE(FO9,1))</f>
        <v/>
      </c>
      <c r="FQ9" s="182" t="str">
        <f ca="1">IF(MAX($B$9:FP9)&gt;=$B$6,"",EDATE(FP9,1))</f>
        <v/>
      </c>
      <c r="FR9" s="182" t="str">
        <f ca="1">IF(MAX($B$9:FQ9)&gt;=$B$6,"",EDATE(FQ9,1))</f>
        <v/>
      </c>
      <c r="FS9" s="182" t="str">
        <f ca="1">IF(MAX($B$9:FR9)&gt;=$B$6,"",EDATE(FR9,1))</f>
        <v/>
      </c>
      <c r="FT9" s="182" t="str">
        <f ca="1">IF(MAX($B$9:FS9)&gt;=$B$6,"",EDATE(FS9,1))</f>
        <v/>
      </c>
      <c r="FU9" s="182" t="str">
        <f ca="1">IF(MAX($B$9:FT9)&gt;=$B$6,"",EDATE(FT9,1))</f>
        <v/>
      </c>
      <c r="FV9" s="182" t="str">
        <f ca="1">IF(MAX($B$9:FU9)&gt;=$B$6,"",EDATE(FU9,1))</f>
        <v/>
      </c>
      <c r="FW9" s="182" t="str">
        <f ca="1">IF(MAX($B$9:FV9)&gt;=$B$6,"",EDATE(FV9,1))</f>
        <v/>
      </c>
      <c r="FX9" s="182" t="str">
        <f ca="1">IF(MAX($B$9:FW9)&gt;=$B$6,"",EDATE(FW9,1))</f>
        <v/>
      </c>
      <c r="FY9" s="182" t="str">
        <f ca="1">IF(MAX($B$9:FX9)&gt;=$B$6,"",EDATE(FX9,1))</f>
        <v/>
      </c>
      <c r="FZ9" s="182" t="str">
        <f ca="1">IF(MAX($B$9:FY9)&gt;=$B$6,"",EDATE(FY9,1))</f>
        <v/>
      </c>
      <c r="GA9" s="182" t="str">
        <f ca="1">IF(MAX($B$9:FZ9)&gt;=$B$6,"",EDATE(FZ9,1))</f>
        <v/>
      </c>
      <c r="GB9" s="182" t="str">
        <f ca="1">IF(MAX($B$9:GA9)&gt;=$B$6,"",EDATE(GA9,1))</f>
        <v/>
      </c>
      <c r="GC9" s="182" t="str">
        <f ca="1">IF(MAX($B$9:GB9)&gt;=$B$6,"",EDATE(GB9,1))</f>
        <v/>
      </c>
      <c r="GD9" s="182" t="str">
        <f ca="1">IF(MAX($B$9:GC9)&gt;=$B$6,"",EDATE(GC9,1))</f>
        <v/>
      </c>
      <c r="GE9" s="182" t="str">
        <f ca="1">IF(MAX($B$9:GD9)&gt;=$B$6,"",EDATE(GD9,1))</f>
        <v/>
      </c>
      <c r="GF9" s="182" t="str">
        <f ca="1">IF(MAX($B$9:GE9)&gt;=$B$6,"",EDATE(GE9,1))</f>
        <v/>
      </c>
      <c r="GG9" s="182" t="str">
        <f ca="1">IF(MAX($B$9:GF9)&gt;=$B$6,"",EDATE(GF9,1))</f>
        <v/>
      </c>
      <c r="GH9" s="182" t="str">
        <f ca="1">IF(MAX($B$9:GG9)&gt;=$B$6,"",EDATE(GG9,1))</f>
        <v/>
      </c>
      <c r="GI9" s="182" t="str">
        <f ca="1">IF(MAX($B$9:GH9)&gt;=$B$6,"",EDATE(GH9,1))</f>
        <v/>
      </c>
      <c r="GJ9" s="182" t="str">
        <f ca="1">IF(MAX($B$9:GI9)&gt;=$B$6,"",EDATE(GI9,1))</f>
        <v/>
      </c>
      <c r="GK9" s="182" t="str">
        <f ca="1">IF(MAX($B$9:GJ9)&gt;=$B$6,"",EDATE(GJ9,1))</f>
        <v/>
      </c>
      <c r="GL9" s="182" t="str">
        <f ca="1">IF(MAX($B$9:GK9)&gt;=$B$6,"",EDATE(GK9,1))</f>
        <v/>
      </c>
      <c r="GM9" s="182" t="str">
        <f ca="1">IF(MAX($B$9:GL9)&gt;=$B$6,"",EDATE(GL9,1))</f>
        <v/>
      </c>
      <c r="GN9" s="182" t="str">
        <f ca="1">IF(MAX($B$9:GM9)&gt;=$B$6,"",EDATE(GM9,1))</f>
        <v/>
      </c>
      <c r="GO9" s="182" t="str">
        <f ca="1">IF(MAX($B$9:GN9)&gt;=$B$6,"",EDATE(GN9,1))</f>
        <v/>
      </c>
      <c r="GP9" s="182" t="str">
        <f ca="1">IF(MAX($B$9:GO9)&gt;=$B$6,"",EDATE(GO9,1))</f>
        <v/>
      </c>
      <c r="GQ9" s="182" t="str">
        <f ca="1">IF(MAX($B$9:GP9)&gt;=$B$6,"",EDATE(GP9,1))</f>
        <v/>
      </c>
      <c r="GR9" s="182" t="str">
        <f ca="1">IF(MAX($B$9:GQ9)&gt;=$B$6,"",EDATE(GQ9,1))</f>
        <v/>
      </c>
      <c r="GS9" s="182" t="str">
        <f ca="1">IF(MAX($B$9:GR9)&gt;=$B$6,"",EDATE(GR9,1))</f>
        <v/>
      </c>
      <c r="GT9" s="182" t="str">
        <f ca="1">IF(MAX($B$9:GS9)&gt;=$B$6,"",EDATE(GS9,1))</f>
        <v/>
      </c>
      <c r="GU9" s="182" t="str">
        <f ca="1">IF(MAX($B$9:GT9)&gt;=$B$6,"",EDATE(GT9,1))</f>
        <v/>
      </c>
      <c r="GV9" s="182" t="str">
        <f ca="1">IF(MAX($B$9:GU9)&gt;=$B$6,"",EDATE(GU9,1))</f>
        <v/>
      </c>
      <c r="GW9" s="182" t="str">
        <f ca="1">IF(MAX($B$9:GV9)&gt;=$B$6,"",EDATE(GV9,1))</f>
        <v/>
      </c>
      <c r="GX9" s="182" t="str">
        <f ca="1">IF(MAX($B$9:GW9)&gt;=$B$6,"",EDATE(GW9,1))</f>
        <v/>
      </c>
      <c r="GY9" s="182" t="str">
        <f ca="1">IF(MAX($B$9:GX9)&gt;=$B$6,"",EDATE(GX9,1))</f>
        <v/>
      </c>
      <c r="GZ9" s="182" t="str">
        <f ca="1">IF(MAX($B$9:GY9)&gt;=$B$6,"",EDATE(GY9,1))</f>
        <v/>
      </c>
      <c r="HA9" s="182" t="str">
        <f ca="1">IF(MAX($B$9:GZ9)&gt;=$B$6,"",EDATE(GZ9,1))</f>
        <v/>
      </c>
      <c r="HB9" s="182" t="str">
        <f ca="1">IF(MAX($B$9:HA9)&gt;=$B$6,"",EDATE(HA9,1))</f>
        <v/>
      </c>
      <c r="HC9" s="182" t="str">
        <f ca="1">IF(MAX($B$9:HB9)&gt;=$B$6,"",EDATE(HB9,1))</f>
        <v/>
      </c>
      <c r="HD9" s="182" t="str">
        <f ca="1">IF(MAX($B$9:HC9)&gt;=$B$6,"",EDATE(HC9,1))</f>
        <v/>
      </c>
      <c r="HE9" s="182" t="str">
        <f ca="1">IF(MAX($B$9:HD9)&gt;=$B$6,"",EDATE(HD9,1))</f>
        <v/>
      </c>
      <c r="HF9" s="182" t="str">
        <f ca="1">IF(MAX($B$9:HE9)&gt;=$B$6,"",EDATE(HE9,1))</f>
        <v/>
      </c>
      <c r="HG9" s="182" t="str">
        <f ca="1">IF(MAX($B$9:HF9)&gt;=$B$6,"",EDATE(HF9,1))</f>
        <v/>
      </c>
      <c r="HH9" s="182" t="str">
        <f ca="1">IF(MAX($B$9:HG9)&gt;=$B$6,"",EDATE(HG9,1))</f>
        <v/>
      </c>
      <c r="HI9" s="182" t="str">
        <f ca="1">IF(MAX($B$9:HH9)&gt;=$B$6,"",EDATE(HH9,1))</f>
        <v/>
      </c>
      <c r="HJ9" s="182" t="str">
        <f ca="1">IF(MAX($B$9:HI9)&gt;=$B$6,"",EDATE(HI9,1))</f>
        <v/>
      </c>
      <c r="HK9" s="182" t="str">
        <f ca="1">IF(MAX($B$9:HJ9)&gt;=$B$6,"",EDATE(HJ9,1))</f>
        <v/>
      </c>
      <c r="HL9" s="182" t="str">
        <f ca="1">IF(MAX($B$9:HK9)&gt;=$B$6,"",EDATE(HK9,1))</f>
        <v/>
      </c>
      <c r="HM9" s="182" t="str">
        <f ca="1">IF(MAX($B$9:HL9)&gt;=$B$6,"",EDATE(HL9,1))</f>
        <v/>
      </c>
      <c r="HN9" s="182" t="str">
        <f ca="1">IF(MAX($B$9:HM9)&gt;=$B$6,"",EDATE(HM9,1))</f>
        <v/>
      </c>
      <c r="HO9" s="182" t="str">
        <f ca="1">IF(MAX($B$9:HN9)&gt;=$B$6,"",EDATE(HN9,1))</f>
        <v/>
      </c>
      <c r="HP9" s="182" t="str">
        <f ca="1">IF(MAX($B$9:HO9)&gt;=$B$6,"",EDATE(HO9,1))</f>
        <v/>
      </c>
      <c r="HQ9" s="182" t="str">
        <f ca="1">IF(MAX($B$9:HP9)&gt;=$B$6,"",EDATE(HP9,1))</f>
        <v/>
      </c>
      <c r="HR9" s="182" t="str">
        <f ca="1">IF(MAX($B$9:HQ9)&gt;=$B$6,"",EDATE(HQ9,1))</f>
        <v/>
      </c>
      <c r="HS9" s="182" t="str">
        <f ca="1">IF(MAX($B$9:HR9)&gt;=$B$6,"",EDATE(HR9,1))</f>
        <v/>
      </c>
      <c r="HT9" s="182" t="str">
        <f ca="1">IF(MAX($B$9:HS9)&gt;=$B$6,"",EDATE(HS9,1))</f>
        <v/>
      </c>
      <c r="HU9" s="182" t="str">
        <f ca="1">IF(MAX($B$9:HT9)&gt;=$B$6,"",EDATE(HT9,1))</f>
        <v/>
      </c>
      <c r="HV9" s="182" t="str">
        <f ca="1">IF(MAX($B$9:HU9)&gt;=$B$6,"",EDATE(HU9,1))</f>
        <v/>
      </c>
      <c r="HW9" s="182" t="str">
        <f ca="1">IF(MAX($B$9:HV9)&gt;=$B$6,"",EDATE(HV9,1))</f>
        <v/>
      </c>
      <c r="HX9" s="182" t="str">
        <f ca="1">IF(MAX($B$9:HW9)&gt;=$B$6,"",EDATE(HW9,1))</f>
        <v/>
      </c>
      <c r="HY9" s="182" t="str">
        <f ca="1">IF(MAX($B$9:HX9)&gt;=$B$6,"",EDATE(HX9,1))</f>
        <v/>
      </c>
      <c r="HZ9" s="182" t="str">
        <f ca="1">IF(MAX($B$9:HY9)&gt;=$B$6,"",EDATE(HY9,1))</f>
        <v/>
      </c>
      <c r="IA9" s="182" t="str">
        <f ca="1">IF(MAX($B$9:HZ9)&gt;=$B$6,"",EDATE(HZ9,1))</f>
        <v/>
      </c>
      <c r="IB9" s="182" t="str">
        <f ca="1">IF(MAX($B$9:IA9)&gt;=$B$6,"",EDATE(IA9,1))</f>
        <v/>
      </c>
      <c r="IC9" s="182" t="str">
        <f ca="1">IF(MAX($B$9:IB9)&gt;=$B$6,"",EDATE(IB9,1))</f>
        <v/>
      </c>
      <c r="ID9" s="182" t="str">
        <f ca="1">IF(MAX($B$9:IC9)&gt;=$B$6,"",EDATE(IC9,1))</f>
        <v/>
      </c>
      <c r="IE9" s="182" t="str">
        <f ca="1">IF(MAX($B$9:ID9)&gt;=$B$6,"",EDATE(ID9,1))</f>
        <v/>
      </c>
      <c r="IF9" s="182" t="str">
        <f ca="1">IF(MAX($B$9:IE9)&gt;=$B$6,"",EDATE(IE9,1))</f>
        <v/>
      </c>
      <c r="IG9" s="182" t="str">
        <f ca="1">IF(MAX($B$9:IF9)&gt;=$B$6,"",EDATE(IF9,1))</f>
        <v/>
      </c>
      <c r="IH9" s="182" t="str">
        <f ca="1">IF(MAX($B$9:IG9)&gt;=$B$6,"",EDATE(IG9,1))</f>
        <v/>
      </c>
      <c r="II9" s="182" t="str">
        <f ca="1">IF(MAX($B$9:IH9)&gt;=$B$6,"",EDATE(IH9,1))</f>
        <v/>
      </c>
      <c r="IJ9" s="182" t="str">
        <f ca="1">IF(MAX($B$9:II9)&gt;=$B$6,"",EDATE(II9,1))</f>
        <v/>
      </c>
      <c r="IK9" s="182" t="str">
        <f ca="1">IF(MAX($B$9:IJ9)&gt;=$B$6,"",EDATE(IJ9,1))</f>
        <v/>
      </c>
      <c r="IL9" s="182" t="str">
        <f ca="1">IF(MAX($B$9:IK9)&gt;=$B$6,"",EDATE(IK9,1))</f>
        <v/>
      </c>
      <c r="IM9" s="182" t="str">
        <f ca="1">IF(MAX($B$9:IL9)&gt;=$B$6,"",EDATE(IL9,1))</f>
        <v/>
      </c>
      <c r="IN9" s="182" t="str">
        <f ca="1">IF(MAX($B$9:IM9)&gt;=$B$6,"",EDATE(IM9,1))</f>
        <v/>
      </c>
      <c r="IO9" s="182" t="str">
        <f ca="1">IF(MAX($B$9:IN9)&gt;=$B$6,"",EDATE(IN9,1))</f>
        <v/>
      </c>
      <c r="IP9" s="182" t="str">
        <f ca="1">IF(MAX($B$9:IO9)&gt;=$B$6,"",EDATE(IO9,1))</f>
        <v/>
      </c>
      <c r="IQ9" s="182" t="str">
        <f ca="1">IF(MAX($B$9:IP9)&gt;=$B$6,"",EDATE(IP9,1))</f>
        <v/>
      </c>
      <c r="IR9" s="182" t="str">
        <f ca="1">IF(MAX($B$9:IQ9)&gt;=$B$6,"",EDATE(IQ9,1))</f>
        <v/>
      </c>
      <c r="IS9" s="182" t="str">
        <f ca="1">IF(MAX($B$9:IR9)&gt;=$B$6,"",EDATE(IR9,1))</f>
        <v/>
      </c>
      <c r="IT9" s="182" t="str">
        <f ca="1">IF(MAX($B$9:IS9)&gt;=$B$6,"",EDATE(IS9,1))</f>
        <v/>
      </c>
      <c r="IU9" s="182" t="str">
        <f ca="1">IF(MAX($B$9:IT9)&gt;=$B$6,"",EDATE(IT9,1))</f>
        <v/>
      </c>
      <c r="IV9" s="182" t="str">
        <f ca="1">IF(MAX($B$9:IU9)&gt;=$B$6,"",EDATE(IU9,1))</f>
        <v/>
      </c>
      <c r="IW9" s="182" t="str">
        <f ca="1">IF(MAX($B$9:IV9)&gt;=$B$6,"",EDATE(IV9,1))</f>
        <v/>
      </c>
      <c r="IX9" s="182" t="str">
        <f ca="1">IF(MAX($B$9:IW9)&gt;=$B$6,"",EDATE(IW9,1))</f>
        <v/>
      </c>
      <c r="IY9" s="182" t="str">
        <f ca="1">IF(MAX($B$9:IX9)&gt;=$B$6,"",EDATE(IX9,1))</f>
        <v/>
      </c>
      <c r="IZ9" s="182" t="str">
        <f ca="1">IF(MAX($B$9:IY9)&gt;=$B$6,"",EDATE(IY9,1))</f>
        <v/>
      </c>
      <c r="JA9" s="182" t="str">
        <f ca="1">IF(MAX($B$9:IZ9)&gt;=$B$6,"",EDATE(IZ9,1))</f>
        <v/>
      </c>
      <c r="JB9" s="182" t="str">
        <f ca="1">IF(MAX($B$9:JA9)&gt;=$B$6,"",EDATE(JA9,1))</f>
        <v/>
      </c>
      <c r="JC9" s="182" t="str">
        <f ca="1">IF(MAX($B$9:JB9)&gt;=$B$6,"",EDATE(JB9,1))</f>
        <v/>
      </c>
      <c r="JD9" s="182" t="str">
        <f ca="1">IF(MAX($B$9:JC9)&gt;=$B$6,"",EDATE(JC9,1))</f>
        <v/>
      </c>
      <c r="JE9" s="182" t="str">
        <f ca="1">IF(MAX($B$9:JD9)&gt;=$B$6,"",EDATE(JD9,1))</f>
        <v/>
      </c>
      <c r="JF9" s="182" t="str">
        <f ca="1">IF(MAX($B$9:JE9)&gt;=$B$6,"",EDATE(JE9,1))</f>
        <v/>
      </c>
      <c r="JG9" s="182" t="str">
        <f ca="1">IF(MAX($B$9:JF9)&gt;=$B$6,"",EDATE(JF9,1))</f>
        <v/>
      </c>
      <c r="JH9" s="182" t="str">
        <f ca="1">IF(MAX($B$9:JG9)&gt;=$B$6,"",EDATE(JG9,1))</f>
        <v/>
      </c>
      <c r="JI9" s="182" t="str">
        <f ca="1">IF(MAX($B$9:JH9)&gt;=$B$6,"",EDATE(JH9,1))</f>
        <v/>
      </c>
      <c r="JJ9" s="182" t="str">
        <f ca="1">IF(MAX($B$9:JI9)&gt;=$B$6,"",EDATE(JI9,1))</f>
        <v/>
      </c>
      <c r="JK9" s="182" t="str">
        <f ca="1">IF(MAX($B$9:JJ9)&gt;=$B$6,"",EDATE(JJ9,1))</f>
        <v/>
      </c>
      <c r="JL9" s="182" t="str">
        <f ca="1">IF(MAX($B$9:JK9)&gt;=$B$6,"",EDATE(JK9,1))</f>
        <v/>
      </c>
      <c r="JM9" s="182" t="str">
        <f ca="1">IF(MAX($B$9:JL9)&gt;=$B$6,"",EDATE(JL9,1))</f>
        <v/>
      </c>
      <c r="JN9" s="182" t="str">
        <f ca="1">IF(MAX($B$9:JM9)&gt;=$B$6,"",EDATE(JM9,1))</f>
        <v/>
      </c>
      <c r="JO9" s="182" t="str">
        <f ca="1">IF(MAX($B$9:JN9)&gt;=$B$6,"",EDATE(JN9,1))</f>
        <v/>
      </c>
      <c r="JP9" s="182" t="str">
        <f ca="1">IF(MAX($B$9:JO9)&gt;=$B$6,"",EDATE(JO9,1))</f>
        <v/>
      </c>
      <c r="JQ9" s="182" t="str">
        <f ca="1">IF(MAX($B$9:JP9)&gt;=$B$6,"",EDATE(JP9,1))</f>
        <v/>
      </c>
      <c r="JR9" s="182" t="str">
        <f ca="1">IF(MAX($B$9:JQ9)&gt;=$B$6,"",EDATE(JQ9,1))</f>
        <v/>
      </c>
      <c r="JS9" s="182" t="str">
        <f ca="1">IF(MAX($B$9:JR9)&gt;=$B$6,"",EDATE(JR9,1))</f>
        <v/>
      </c>
      <c r="JT9" s="182" t="str">
        <f ca="1">IF(MAX($B$9:JS9)&gt;=$B$6,"",EDATE(JS9,1))</f>
        <v/>
      </c>
      <c r="JU9" s="182" t="str">
        <f ca="1">IF(MAX($B$9:JT9)&gt;=$B$6,"",EDATE(JT9,1))</f>
        <v/>
      </c>
      <c r="JV9" s="182" t="str">
        <f ca="1">IF(MAX($B$9:JU9)&gt;=$B$6,"",EDATE(JU9,1))</f>
        <v/>
      </c>
      <c r="JW9" s="182" t="str">
        <f ca="1">IF(MAX($B$9:JV9)&gt;=$B$6,"",EDATE(JV9,1))</f>
        <v/>
      </c>
      <c r="JX9" s="182" t="str">
        <f ca="1">IF(MAX($B$9:JW9)&gt;=$B$6,"",EDATE(JW9,1))</f>
        <v/>
      </c>
      <c r="JY9" s="182" t="str">
        <f ca="1">IF(MAX($B$9:JX9)&gt;=$B$6,"",EDATE(JX9,1))</f>
        <v/>
      </c>
      <c r="JZ9" s="182" t="str">
        <f ca="1">IF(MAX($B$9:JY9)&gt;=$B$6,"",EDATE(JY9,1))</f>
        <v/>
      </c>
      <c r="KA9" s="182" t="str">
        <f ca="1">IF(MAX($B$9:JZ9)&gt;=$B$6,"",EDATE(JZ9,1))</f>
        <v/>
      </c>
      <c r="KB9" s="182" t="str">
        <f ca="1">IF(MAX($B$9:KA9)&gt;=$B$6,"",EDATE(KA9,1))</f>
        <v/>
      </c>
      <c r="KC9" s="182" t="str">
        <f ca="1">IF(MAX($B$9:KB9)&gt;=$B$6,"",EDATE(KB9,1))</f>
        <v/>
      </c>
      <c r="KD9" s="182" t="str">
        <f ca="1">IF(MAX($B$9:KC9)&gt;=$B$6,"",EDATE(KC9,1))</f>
        <v/>
      </c>
      <c r="KE9" s="182" t="str">
        <f ca="1">IF(MAX($B$9:KD9)&gt;=$B$6,"",EDATE(KD9,1))</f>
        <v/>
      </c>
      <c r="KF9" s="182" t="str">
        <f ca="1">IF(MAX($B$9:KE9)&gt;=$B$6,"",EDATE(KE9,1))</f>
        <v/>
      </c>
      <c r="KG9" s="182" t="str">
        <f ca="1">IF(MAX($B$9:KF9)&gt;=$B$6,"",EDATE(KF9,1))</f>
        <v/>
      </c>
      <c r="KH9" s="182" t="str">
        <f ca="1">IF(MAX($B$9:KG9)&gt;=$B$6,"",EDATE(KG9,1))</f>
        <v/>
      </c>
      <c r="KI9" s="182" t="str">
        <f ca="1">IF(MAX($B$9:KH9)&gt;=$B$6,"",EDATE(KH9,1))</f>
        <v/>
      </c>
      <c r="KJ9" s="182" t="str">
        <f ca="1">IF(MAX($B$9:KI9)&gt;=$B$6,"",EDATE(KI9,1))</f>
        <v/>
      </c>
      <c r="KK9" s="182" t="str">
        <f ca="1">IF(MAX($B$9:KJ9)&gt;=$B$6,"",EDATE(KJ9,1))</f>
        <v/>
      </c>
      <c r="KL9" s="182" t="str">
        <f ca="1">IF(MAX($B$9:KK9)&gt;=$B$6,"",EDATE(KK9,1))</f>
        <v/>
      </c>
      <c r="KM9" s="182" t="str">
        <f ca="1">IF(MAX($B$9:KL9)&gt;=$B$6,"",EDATE(KL9,1))</f>
        <v/>
      </c>
      <c r="KN9" s="182" t="str">
        <f ca="1">IF(MAX($B$9:KM9)&gt;=$B$6,"",EDATE(KM9,1))</f>
        <v/>
      </c>
      <c r="KO9" s="182" t="str">
        <f ca="1">IF(MAX($B$9:KN9)&gt;=$B$6,"",EDATE(KN9,1))</f>
        <v/>
      </c>
      <c r="KP9" s="182" t="str">
        <f ca="1">IF(MAX($B$9:KO9)&gt;=$B$6,"",EDATE(KO9,1))</f>
        <v/>
      </c>
      <c r="KQ9" s="182" t="str">
        <f ca="1">IF(MAX($B$9:KP9)&gt;=$B$6,"",EDATE(KP9,1))</f>
        <v/>
      </c>
      <c r="KR9" s="182" t="str">
        <f ca="1">IF(MAX($B$9:KQ9)&gt;=$B$6,"",EDATE(KQ9,1))</f>
        <v/>
      </c>
      <c r="KS9" s="182" t="str">
        <f ca="1">IF(MAX($B$9:KR9)&gt;=$B$6,"",EDATE(KR9,1))</f>
        <v/>
      </c>
      <c r="KT9" s="182" t="str">
        <f ca="1">IF(MAX($B$9:KS9)&gt;=$B$6,"",EDATE(KS9,1))</f>
        <v/>
      </c>
      <c r="KU9" s="182" t="str">
        <f ca="1">IF(MAX($B$9:KT9)&gt;=$B$6,"",EDATE(KT9,1))</f>
        <v/>
      </c>
      <c r="KV9" s="182" t="str">
        <f ca="1">IF(MAX($B$9:KU9)&gt;=$B$6,"",EDATE(KU9,1))</f>
        <v/>
      </c>
      <c r="KW9" s="182" t="str">
        <f ca="1">IF(MAX($B$9:KV9)&gt;=$B$6,"",EDATE(KV9,1))</f>
        <v/>
      </c>
      <c r="KX9" s="182" t="str">
        <f ca="1">IF(MAX($B$9:KW9)&gt;=$B$6,"",EDATE(KW9,1))</f>
        <v/>
      </c>
      <c r="KY9" s="182" t="str">
        <f ca="1">IF(MAX($B$9:KX9)&gt;=$B$6,"",EDATE(KX9,1))</f>
        <v/>
      </c>
      <c r="KZ9" s="182" t="str">
        <f ca="1">IF(MAX($B$9:KY9)&gt;=$B$6,"",EDATE(KY9,1))</f>
        <v/>
      </c>
      <c r="LA9" s="182" t="str">
        <f ca="1">IF(MAX($B$9:KZ9)&gt;=$B$6,"",EDATE(KZ9,1))</f>
        <v/>
      </c>
      <c r="LB9" s="182" t="str">
        <f ca="1">IF(MAX($B$9:LA9)&gt;=$B$6,"",EDATE(LA9,1))</f>
        <v/>
      </c>
      <c r="LC9" s="182" t="str">
        <f ca="1">IF(MAX($B$9:LB9)&gt;=$B$6,"",EDATE(LB9,1))</f>
        <v/>
      </c>
      <c r="LD9" s="182" t="str">
        <f ca="1">IF(MAX($B$9:LC9)&gt;=$B$6,"",EDATE(LC9,1))</f>
        <v/>
      </c>
      <c r="LE9" s="182" t="str">
        <f ca="1">IF(MAX($B$9:LD9)&gt;=$B$6,"",EDATE(LD9,1))</f>
        <v/>
      </c>
      <c r="LF9" s="182" t="str">
        <f ca="1">IF(MAX($B$9:LE9)&gt;=$B$6,"",EDATE(LE9,1))</f>
        <v/>
      </c>
      <c r="LG9" s="182" t="str">
        <f ca="1">IF(MAX($B$9:LF9)&gt;=$B$6,"",EDATE(LF9,1))</f>
        <v/>
      </c>
      <c r="LH9" s="182" t="str">
        <f ca="1">IF(MAX($B$9:LG9)&gt;=$B$6,"",EDATE(LG9,1))</f>
        <v/>
      </c>
      <c r="LI9" s="182" t="str">
        <f ca="1">IF(MAX($B$9:LH9)&gt;=$B$6,"",EDATE(LH9,1))</f>
        <v/>
      </c>
      <c r="LJ9" s="182" t="str">
        <f ca="1">IF(MAX($B$9:LI9)&gt;=$B$6,"",EDATE(LI9,1))</f>
        <v/>
      </c>
      <c r="LK9" s="182" t="str">
        <f ca="1">IF(MAX($B$9:LJ9)&gt;=$B$6,"",EDATE(LJ9,1))</f>
        <v/>
      </c>
      <c r="LL9" s="182" t="str">
        <f ca="1">IF(MAX($B$9:LK9)&gt;=$B$6,"",EDATE(LK9,1))</f>
        <v/>
      </c>
      <c r="LM9" s="182" t="str">
        <f ca="1">IF(MAX($B$9:LL9)&gt;=$B$6,"",EDATE(LL9,1))</f>
        <v/>
      </c>
      <c r="LN9" s="182" t="str">
        <f ca="1">IF(MAX($B$9:LM9)&gt;=$B$6,"",EDATE(LM9,1))</f>
        <v/>
      </c>
      <c r="LO9" s="182" t="str">
        <f ca="1">IF(MAX($B$9:LN9)&gt;=$B$6,"",EDATE(LN9,1))</f>
        <v/>
      </c>
      <c r="LP9" s="182" t="str">
        <f ca="1">IF(MAX($B$9:LO9)&gt;=$B$6,"",EDATE(LO9,1))</f>
        <v/>
      </c>
      <c r="LQ9" s="182" t="str">
        <f ca="1">IF(MAX($B$9:LP9)&gt;=$B$6,"",EDATE(LP9,1))</f>
        <v/>
      </c>
      <c r="LR9" s="182" t="str">
        <f ca="1">IF(MAX($B$9:LQ9)&gt;=$B$6,"",EDATE(LQ9,1))</f>
        <v/>
      </c>
      <c r="LS9" s="182" t="str">
        <f ca="1">IF(MAX($B$9:LR9)&gt;=$B$6,"",EDATE(LR9,1))</f>
        <v/>
      </c>
      <c r="LT9" s="182" t="str">
        <f ca="1">IF(MAX($B$9:LS9)&gt;=$B$6,"",EDATE(LS9,1))</f>
        <v/>
      </c>
      <c r="LU9" s="182" t="str">
        <f ca="1">IF(MAX($B$9:LT9)&gt;=$B$6,"",EDATE(LT9,1))</f>
        <v/>
      </c>
      <c r="LV9" s="182" t="str">
        <f ca="1">IF(MAX($B$9:LU9)&gt;=$B$6,"",EDATE(LU9,1))</f>
        <v/>
      </c>
      <c r="LW9" s="182" t="str">
        <f ca="1">IF(MAX($B$9:LV9)&gt;=$B$6,"",EDATE(LV9,1))</f>
        <v/>
      </c>
      <c r="LX9" s="182" t="str">
        <f ca="1">IF(MAX($B$9:LW9)&gt;=$B$6,"",EDATE(LW9,1))</f>
        <v/>
      </c>
      <c r="LY9" s="182" t="str">
        <f ca="1">IF(MAX($B$9:LX9)&gt;=$B$6,"",EDATE(LX9,1))</f>
        <v/>
      </c>
      <c r="LZ9" s="182" t="str">
        <f ca="1">IF(MAX($B$9:LY9)&gt;=$B$6,"",EDATE(LY9,1))</f>
        <v/>
      </c>
      <c r="MA9" s="182" t="str">
        <f ca="1">IF(MAX($B$9:LZ9)&gt;=$B$6,"",EDATE(LZ9,1))</f>
        <v/>
      </c>
      <c r="MB9" s="182" t="str">
        <f ca="1">IF(MAX($B$9:MA9)&gt;=$B$6,"",EDATE(MA9,1))</f>
        <v/>
      </c>
      <c r="MC9" s="182" t="str">
        <f ca="1">IF(MAX($B$9:MB9)&gt;=$B$6,"",EDATE(MB9,1))</f>
        <v/>
      </c>
      <c r="MD9" s="182" t="str">
        <f ca="1">IF(MAX($B$9:MC9)&gt;=$B$6,"",EDATE(MC9,1))</f>
        <v/>
      </c>
      <c r="ME9" s="182" t="str">
        <f ca="1">IF(MAX($B$9:MD9)&gt;=$B$6,"",EDATE(MD9,1))</f>
        <v/>
      </c>
      <c r="MF9" s="182" t="str">
        <f ca="1">IF(MAX($B$9:ME9)&gt;=$B$6,"",EDATE(ME9,1))</f>
        <v/>
      </c>
      <c r="MG9" s="182" t="str">
        <f ca="1">IF(MAX($B$9:MF9)&gt;=$B$6,"",EDATE(MF9,1))</f>
        <v/>
      </c>
      <c r="MH9" s="182" t="str">
        <f ca="1">IF(MAX($B$9:MG9)&gt;=$B$6,"",EDATE(MG9,1))</f>
        <v/>
      </c>
      <c r="MI9" s="182" t="str">
        <f ca="1">IF(MAX($B$9:MH9)&gt;=$B$6,"",EDATE(MH9,1))</f>
        <v/>
      </c>
      <c r="MJ9" s="182" t="str">
        <f ca="1">IF(MAX($B$9:MI9)&gt;=$B$6,"",EDATE(MI9,1))</f>
        <v/>
      </c>
      <c r="MK9" s="182" t="str">
        <f ca="1">IF(MAX($B$9:MJ9)&gt;=$B$6,"",EDATE(MJ9,1))</f>
        <v/>
      </c>
      <c r="ML9" s="182" t="str">
        <f ca="1">IF(MAX($B$9:MK9)&gt;=$B$6,"",EDATE(MK9,1))</f>
        <v/>
      </c>
      <c r="MM9" s="182" t="str">
        <f ca="1">IF(MAX($B$9:ML9)&gt;=$B$6,"",EDATE(ML9,1))</f>
        <v/>
      </c>
      <c r="MN9" s="182" t="str">
        <f ca="1">IF(MAX($B$9:MM9)&gt;=$B$6,"",EDATE(MM9,1))</f>
        <v/>
      </c>
      <c r="MO9" s="182" t="str">
        <f ca="1">IF(MAX($B$9:MN9)&gt;=$B$6,"",EDATE(MN9,1))</f>
        <v/>
      </c>
      <c r="MP9" s="182" t="str">
        <f ca="1">IF(MAX($B$9:MO9)&gt;=$B$6,"",EDATE(MO9,1))</f>
        <v/>
      </c>
      <c r="MQ9" s="182" t="str">
        <f ca="1">IF(MAX($B$9:MP9)&gt;=$B$6,"",EDATE(MP9,1))</f>
        <v/>
      </c>
      <c r="MR9" s="182" t="str">
        <f ca="1">IF(MAX($B$9:MQ9)&gt;=$B$6,"",EDATE(MQ9,1))</f>
        <v/>
      </c>
      <c r="MS9" s="182" t="str">
        <f ca="1">IF(MAX($B$9:MR9)&gt;=$B$6,"",EDATE(MR9,1))</f>
        <v/>
      </c>
      <c r="MT9" s="182" t="str">
        <f ca="1">IF(MAX($B$9:MS9)&gt;=$B$6,"",EDATE(MS9,1))</f>
        <v/>
      </c>
      <c r="MU9" s="182" t="str">
        <f ca="1">IF(MAX($B$9:MT9)&gt;=$B$6,"",EDATE(MT9,1))</f>
        <v/>
      </c>
      <c r="MV9" s="182" t="str">
        <f ca="1">IF(MAX($B$9:MU9)&gt;=$B$6,"",EDATE(MU9,1))</f>
        <v/>
      </c>
      <c r="MW9" s="182" t="str">
        <f ca="1">IF(MAX($B$9:MV9)&gt;=$B$6,"",EDATE(MV9,1))</f>
        <v/>
      </c>
      <c r="MX9" s="182" t="str">
        <f ca="1">IF(MAX($B$9:MW9)&gt;=$B$6,"",EDATE(MW9,1))</f>
        <v/>
      </c>
      <c r="MY9" s="182" t="str">
        <f ca="1">IF(MAX($B$9:MX9)&gt;=$B$6,"",EDATE(MX9,1))</f>
        <v/>
      </c>
      <c r="MZ9" s="182" t="str">
        <f ca="1">IF(MAX($B$9:MY9)&gt;=$B$6,"",EDATE(MY9,1))</f>
        <v/>
      </c>
      <c r="NA9" s="182" t="str">
        <f ca="1">IF(MAX($B$9:MZ9)&gt;=$B$6,"",EDATE(MZ9,1))</f>
        <v/>
      </c>
      <c r="NB9" s="182" t="str">
        <f ca="1">IF(MAX($B$9:NA9)&gt;=$B$6,"",EDATE(NA9,1))</f>
        <v/>
      </c>
      <c r="NC9" s="182" t="str">
        <f ca="1">IF(MAX($B$9:NB9)&gt;=$B$6,"",EDATE(NB9,1))</f>
        <v/>
      </c>
      <c r="ND9" s="182" t="str">
        <f ca="1">IF(MAX($B$9:NC9)&gt;=$B$6,"",EDATE(NC9,1))</f>
        <v/>
      </c>
      <c r="NE9" s="182" t="str">
        <f ca="1">IF(MAX($B$9:ND9)&gt;=$B$6,"",EDATE(ND9,1))</f>
        <v/>
      </c>
      <c r="NF9" s="182" t="str">
        <f ca="1">IF(MAX($B$9:NE9)&gt;=$B$6,"",EDATE(NE9,1))</f>
        <v/>
      </c>
      <c r="NG9" s="182" t="str">
        <f ca="1">IF(MAX($B$9:NF9)&gt;=$B$6,"",EDATE(NF9,1))</f>
        <v/>
      </c>
      <c r="NH9" s="182" t="str">
        <f ca="1">IF(MAX($B$9:NG9)&gt;=$B$6,"",EDATE(NG9,1))</f>
        <v/>
      </c>
      <c r="NI9" s="182" t="str">
        <f ca="1">IF(MAX($B$9:NH9)&gt;=$B$6,"",EDATE(NH9,1))</f>
        <v/>
      </c>
      <c r="NJ9" s="182" t="str">
        <f ca="1">IF(MAX($B$9:NI9)&gt;=$B$6,"",EDATE(NI9,1))</f>
        <v/>
      </c>
      <c r="NK9" s="182" t="str">
        <f ca="1">IF(MAX($B$9:NJ9)&gt;=$B$6,"",EDATE(NJ9,1))</f>
        <v/>
      </c>
      <c r="NL9" s="182" t="str">
        <f ca="1">IF(MAX($B$9:NK9)&gt;=$B$6,"",EDATE(NK9,1))</f>
        <v/>
      </c>
      <c r="NM9" s="182" t="str">
        <f ca="1">IF(MAX($B$9:NL9)&gt;=$B$6,"",EDATE(NL9,1))</f>
        <v/>
      </c>
      <c r="NN9" s="182" t="str">
        <f ca="1">IF(MAX($B$9:NM9)&gt;=$B$6,"",EDATE(NM9,1))</f>
        <v/>
      </c>
      <c r="NO9" s="182" t="str">
        <f ca="1">IF(MAX($B$9:NN9)&gt;=$B$6,"",EDATE(NN9,1))</f>
        <v/>
      </c>
      <c r="NP9" s="182" t="str">
        <f ca="1">IF(MAX($B$9:NO9)&gt;=$B$6,"",EDATE(NO9,1))</f>
        <v/>
      </c>
      <c r="NQ9" s="182" t="str">
        <f ca="1">IF(MAX($B$9:NP9)&gt;=$B$6,"",EDATE(NP9,1))</f>
        <v/>
      </c>
      <c r="NR9" s="182" t="str">
        <f ca="1">IF(MAX($B$9:NQ9)&gt;=$B$6,"",EDATE(NQ9,1))</f>
        <v/>
      </c>
      <c r="NS9" s="182" t="str">
        <f ca="1">IF(MAX($B$9:NR9)&gt;=$B$6,"",EDATE(NR9,1))</f>
        <v/>
      </c>
      <c r="NT9" s="182" t="str">
        <f ca="1">IF(MAX($B$9:NS9)&gt;=$B$6,"",EDATE(NS9,1))</f>
        <v/>
      </c>
      <c r="NU9" s="182" t="str">
        <f ca="1">IF(MAX($B$9:NT9)&gt;=$B$6,"",EDATE(NT9,1))</f>
        <v/>
      </c>
      <c r="NV9" s="182" t="str">
        <f ca="1">IF(MAX($B$9:NU9)&gt;=$B$6,"",EDATE(NU9,1))</f>
        <v/>
      </c>
      <c r="NW9" s="182" t="str">
        <f ca="1">IF(MAX($B$9:NV9)&gt;=$B$6,"",EDATE(NV9,1))</f>
        <v/>
      </c>
      <c r="NX9" s="182" t="str">
        <f ca="1">IF(MAX($B$9:NW9)&gt;=$B$6,"",EDATE(NW9,1))</f>
        <v/>
      </c>
      <c r="NY9" s="182" t="str">
        <f ca="1">IF(MAX($B$9:NX9)&gt;=$B$6,"",EDATE(NX9,1))</f>
        <v/>
      </c>
      <c r="NZ9" s="182" t="str">
        <f ca="1">IF(MAX($B$9:NY9)&gt;=$B$6,"",EDATE(NY9,1))</f>
        <v/>
      </c>
      <c r="OA9" s="182" t="str">
        <f ca="1">IF(MAX($B$9:NZ9)&gt;=$B$6,"",EDATE(NZ9,1))</f>
        <v/>
      </c>
      <c r="OB9" s="182" t="str">
        <f ca="1">IF(MAX($B$9:OA9)&gt;=$B$6,"",EDATE(OA9,1))</f>
        <v/>
      </c>
      <c r="OC9" s="182" t="str">
        <f ca="1">IF(MAX($B$9:OB9)&gt;=$B$6,"",EDATE(OB9,1))</f>
        <v/>
      </c>
      <c r="OD9" s="182" t="str">
        <f ca="1">IF(MAX($B$9:OC9)&gt;=$B$6,"",EDATE(OC9,1))</f>
        <v/>
      </c>
      <c r="OE9" s="182" t="str">
        <f ca="1">IF(MAX($B$9:OD9)&gt;=$B$6,"",EDATE(OD9,1))</f>
        <v/>
      </c>
      <c r="OF9" s="182" t="str">
        <f ca="1">IF(MAX($B$9:OE9)&gt;=$B$6,"",EDATE(OE9,1))</f>
        <v/>
      </c>
      <c r="OG9" s="182" t="str">
        <f ca="1">IF(MAX($B$9:OF9)&gt;=$B$6,"",EDATE(OF9,1))</f>
        <v/>
      </c>
      <c r="OH9" s="182" t="str">
        <f ca="1">IF(MAX($B$9:OG9)&gt;=$B$6,"",EDATE(OG9,1))</f>
        <v/>
      </c>
      <c r="OI9" s="182" t="str">
        <f ca="1">IF(MAX($B$9:OH9)&gt;=$B$6,"",EDATE(OH9,1))</f>
        <v/>
      </c>
      <c r="OJ9" s="182" t="str">
        <f ca="1">IF(MAX($B$9:OI9)&gt;=$B$6,"",EDATE(OI9,1))</f>
        <v/>
      </c>
      <c r="OK9" s="182" t="str">
        <f ca="1">IF(MAX($B$9:OJ9)&gt;=$B$6,"",EDATE(OJ9,1))</f>
        <v/>
      </c>
      <c r="OL9" s="182" t="str">
        <f ca="1">IF(MAX($B$9:OK9)&gt;=$B$6,"",EDATE(OK9,1))</f>
        <v/>
      </c>
      <c r="OM9" s="182" t="str">
        <f ca="1">IF(MAX($B$9:OL9)&gt;=$B$6,"",EDATE(OL9,1))</f>
        <v/>
      </c>
      <c r="ON9" s="182" t="str">
        <f ca="1">IF(MAX($B$9:OM9)&gt;=$B$6,"",EDATE(OM9,1))</f>
        <v/>
      </c>
      <c r="OO9" s="182" t="str">
        <f ca="1">IF(MAX($B$9:ON9)&gt;=$B$6,"",EDATE(ON9,1))</f>
        <v/>
      </c>
      <c r="OP9" s="182" t="str">
        <f ca="1">IF(MAX($B$9:OO9)&gt;=$B$6,"",EDATE(OO9,1))</f>
        <v/>
      </c>
      <c r="OQ9" s="182" t="str">
        <f ca="1">IF(MAX($B$9:OP9)&gt;=$B$6,"",EDATE(OP9,1))</f>
        <v/>
      </c>
      <c r="OR9" s="182" t="str">
        <f ca="1">IF(MAX($B$9:OQ9)&gt;=$B$6,"",EDATE(OQ9,1))</f>
        <v/>
      </c>
      <c r="OS9" s="182" t="str">
        <f ca="1">IF(MAX($B$9:OR9)&gt;=$B$6,"",EDATE(OR9,1))</f>
        <v/>
      </c>
      <c r="OT9" s="182" t="str">
        <f ca="1">IF(MAX($B$9:OS9)&gt;=$B$6,"",EDATE(OS9,1))</f>
        <v/>
      </c>
      <c r="OU9" s="182" t="str">
        <f ca="1">IF(MAX($B$9:OT9)&gt;=$B$6,"",EDATE(OT9,1))</f>
        <v/>
      </c>
      <c r="OV9" s="182" t="str">
        <f ca="1">IF(MAX($B$9:OU9)&gt;=$B$6,"",EDATE(OU9,1))</f>
        <v/>
      </c>
      <c r="OW9" s="182" t="str">
        <f ca="1">IF(MAX($B$9:OV9)&gt;=$B$6,"",EDATE(OV9,1))</f>
        <v/>
      </c>
      <c r="OX9" s="182" t="str">
        <f ca="1">IF(MAX($B$9:OW9)&gt;=$B$6,"",EDATE(OW9,1))</f>
        <v/>
      </c>
      <c r="OY9" s="182" t="str">
        <f ca="1">IF(MAX($B$9:OX9)&gt;=$B$6,"",EDATE(OX9,1))</f>
        <v/>
      </c>
      <c r="OZ9" s="182" t="str">
        <f ca="1">IF(MAX($B$9:OY9)&gt;=$B$6,"",EDATE(OY9,1))</f>
        <v/>
      </c>
      <c r="PA9" s="182" t="str">
        <f ca="1">IF(MAX($B$9:OZ9)&gt;=$B$6,"",EDATE(OZ9,1))</f>
        <v/>
      </c>
      <c r="PB9" s="182" t="str">
        <f ca="1">IF(MAX($B$9:PA9)&gt;=$B$6,"",EDATE(PA9,1))</f>
        <v/>
      </c>
      <c r="PC9" s="182" t="str">
        <f ca="1">IF(MAX($B$9:PB9)&gt;=$B$6,"",EDATE(PB9,1))</f>
        <v/>
      </c>
      <c r="PD9" s="182" t="str">
        <f ca="1">IF(MAX($B$9:PC9)&gt;=$B$6,"",EDATE(PC9,1))</f>
        <v/>
      </c>
      <c r="PE9" s="182" t="str">
        <f ca="1">IF(MAX($B$9:PD9)&gt;=$B$6,"",EDATE(PD9,1))</f>
        <v/>
      </c>
      <c r="PF9" s="182" t="str">
        <f ca="1">IF(MAX($B$9:PE9)&gt;=$B$6,"",EDATE(PE9,1))</f>
        <v/>
      </c>
      <c r="PG9" s="182" t="str">
        <f ca="1">IF(MAX($B$9:PF9)&gt;=$B$6,"",EDATE(PF9,1))</f>
        <v/>
      </c>
      <c r="PH9" s="182" t="str">
        <f ca="1">IF(MAX($B$9:PG9)&gt;=$B$6,"",EDATE(PG9,1))</f>
        <v/>
      </c>
      <c r="PI9" s="182" t="str">
        <f ca="1">IF(MAX($B$9:PH9)&gt;=$B$6,"",EDATE(PH9,1))</f>
        <v/>
      </c>
      <c r="PJ9" s="182" t="str">
        <f ca="1">IF(MAX($B$9:PI9)&gt;=$B$6,"",EDATE(PI9,1))</f>
        <v/>
      </c>
      <c r="PK9" s="182" t="str">
        <f ca="1">IF(MAX($B$9:PJ9)&gt;=$B$6,"",EDATE(PJ9,1))</f>
        <v/>
      </c>
      <c r="PL9" s="182" t="str">
        <f ca="1">IF(MAX($B$9:PK9)&gt;=$B$6,"",EDATE(PK9,1))</f>
        <v/>
      </c>
      <c r="PM9" s="182" t="str">
        <f ca="1">IF(MAX($B$9:PL9)&gt;=$B$6,"",EDATE(PL9,1))</f>
        <v/>
      </c>
      <c r="PN9" s="182" t="str">
        <f ca="1">IF(MAX($B$9:PM9)&gt;=$B$6,"",EDATE(PM9,1))</f>
        <v/>
      </c>
      <c r="PO9" s="182" t="str">
        <f ca="1">IF(MAX($B$9:PN9)&gt;=$B$6,"",EDATE(PN9,1))</f>
        <v/>
      </c>
      <c r="PP9" s="182" t="str">
        <f ca="1">IF(MAX($B$9:PO9)&gt;=$B$6,"",EDATE(PO9,1))</f>
        <v/>
      </c>
      <c r="PQ9" s="182" t="str">
        <f ca="1">IF(MAX($B$9:PP9)&gt;=$B$6,"",EDATE(PP9,1))</f>
        <v/>
      </c>
      <c r="PR9" s="182" t="str">
        <f ca="1">IF(MAX($B$9:PQ9)&gt;=$B$6,"",EDATE(PQ9,1))</f>
        <v/>
      </c>
      <c r="PS9" s="182" t="str">
        <f ca="1">IF(MAX($B$9:PR9)&gt;=$B$6,"",EDATE(PR9,1))</f>
        <v/>
      </c>
      <c r="PT9" s="182" t="str">
        <f ca="1">IF(MAX($B$9:PS9)&gt;=$B$6,"",EDATE(PS9,1))</f>
        <v/>
      </c>
      <c r="PU9" s="182" t="str">
        <f ca="1">IF(MAX($B$9:PT9)&gt;=$B$6,"",EDATE(PT9,1))</f>
        <v/>
      </c>
      <c r="PV9" s="182" t="str">
        <f ca="1">IF(MAX($B$9:PU9)&gt;=$B$6,"",EDATE(PU9,1))</f>
        <v/>
      </c>
      <c r="PW9" s="182" t="str">
        <f ca="1">IF(MAX($B$9:PV9)&gt;=$B$6,"",EDATE(PV9,1))</f>
        <v/>
      </c>
      <c r="PX9" s="182" t="str">
        <f ca="1">IF(MAX($B$9:PW9)&gt;=$B$6,"",EDATE(PW9,1))</f>
        <v/>
      </c>
      <c r="PY9" s="182" t="str">
        <f ca="1">IF(MAX($B$9:PX9)&gt;=$B$6,"",EDATE(PX9,1))</f>
        <v/>
      </c>
      <c r="PZ9" s="182" t="str">
        <f ca="1">IF(MAX($B$9:PY9)&gt;=$B$6,"",EDATE(PY9,1))</f>
        <v/>
      </c>
      <c r="QA9" s="182" t="str">
        <f ca="1">IF(MAX($B$9:PZ9)&gt;=$B$6,"",EDATE(PZ9,1))</f>
        <v/>
      </c>
      <c r="QB9" s="182" t="str">
        <f ca="1">IF(MAX($B$9:QA9)&gt;=$B$6,"",EDATE(QA9,1))</f>
        <v/>
      </c>
      <c r="QC9" s="182" t="str">
        <f ca="1">IF(MAX($B$9:QB9)&gt;=$B$6,"",EDATE(QB9,1))</f>
        <v/>
      </c>
      <c r="QD9" s="182" t="str">
        <f ca="1">IF(MAX($B$9:QC9)&gt;=$B$6,"",EDATE(QC9,1))</f>
        <v/>
      </c>
      <c r="QE9" s="182" t="str">
        <f ca="1">IF(MAX($B$9:QD9)&gt;=$B$6,"",EDATE(QD9,1))</f>
        <v/>
      </c>
      <c r="QF9" s="182" t="str">
        <f ca="1">IF(MAX($B$9:QE9)&gt;=$B$6,"",EDATE(QE9,1))</f>
        <v/>
      </c>
      <c r="QG9" s="182" t="str">
        <f ca="1">IF(MAX($B$9:QF9)&gt;=$B$6,"",EDATE(QF9,1))</f>
        <v/>
      </c>
      <c r="QH9" s="182" t="str">
        <f ca="1">IF(MAX($B$9:QG9)&gt;=$B$6,"",EDATE(QG9,1))</f>
        <v/>
      </c>
      <c r="QI9" s="182" t="str">
        <f ca="1">IF(MAX($B$9:QH9)&gt;=$B$6,"",EDATE(QH9,1))</f>
        <v/>
      </c>
      <c r="QJ9" s="182" t="str">
        <f ca="1">IF(MAX($B$9:QI9)&gt;=$B$6,"",EDATE(QI9,1))</f>
        <v/>
      </c>
      <c r="QK9" s="182" t="str">
        <f ca="1">IF(MAX($B$9:QJ9)&gt;=$B$6,"",EDATE(QJ9,1))</f>
        <v/>
      </c>
      <c r="QL9" s="182" t="str">
        <f ca="1">IF(MAX($B$9:QK9)&gt;=$B$6,"",EDATE(QK9,1))</f>
        <v/>
      </c>
      <c r="QM9" s="182" t="str">
        <f ca="1">IF(MAX($B$9:QL9)&gt;=$B$6,"",EDATE(QL9,1))</f>
        <v/>
      </c>
      <c r="QN9" s="182" t="str">
        <f ca="1">IF(MAX($B$9:QM9)&gt;=$B$6,"",EDATE(QM9,1))</f>
        <v/>
      </c>
      <c r="QO9" s="182" t="str">
        <f ca="1">IF(MAX($B$9:QN9)&gt;=$B$6,"",EDATE(QN9,1))</f>
        <v/>
      </c>
      <c r="QP9" s="182" t="str">
        <f ca="1">IF(MAX($B$9:QO9)&gt;=$B$6,"",EDATE(QO9,1))</f>
        <v/>
      </c>
      <c r="QQ9" s="182" t="str">
        <f ca="1">IF(MAX($B$9:QP9)&gt;=$B$6,"",EDATE(QP9,1))</f>
        <v/>
      </c>
      <c r="QR9" s="182" t="str">
        <f ca="1">IF(MAX($B$9:QQ9)&gt;=$B$6,"",EDATE(QQ9,1))</f>
        <v/>
      </c>
      <c r="QS9" s="182" t="str">
        <f ca="1">IF(MAX($B$9:QR9)&gt;=$B$6,"",EDATE(QR9,1))</f>
        <v/>
      </c>
      <c r="QT9" s="182" t="str">
        <f ca="1">IF(MAX($B$9:QS9)&gt;=$B$6,"",EDATE(QS9,1))</f>
        <v/>
      </c>
      <c r="QU9" s="182" t="str">
        <f ca="1">IF(MAX($B$9:QT9)&gt;=$B$6,"",EDATE(QT9,1))</f>
        <v/>
      </c>
      <c r="QV9" s="182" t="str">
        <f ca="1">IF(MAX($B$9:QU9)&gt;=$B$6,"",EDATE(QU9,1))</f>
        <v/>
      </c>
      <c r="QW9" s="182" t="str">
        <f ca="1">IF(MAX($B$9:QV9)&gt;=$B$6,"",EDATE(QV9,1))</f>
        <v/>
      </c>
      <c r="QX9" s="182" t="str">
        <f ca="1">IF(MAX($B$9:QW9)&gt;=$B$6,"",EDATE(QW9,1))</f>
        <v/>
      </c>
      <c r="QY9" s="182" t="str">
        <f ca="1">IF(MAX($B$9:QX9)&gt;=$B$6,"",EDATE(QX9,1))</f>
        <v/>
      </c>
      <c r="QZ9" s="182" t="str">
        <f ca="1">IF(MAX($B$9:QY9)&gt;=$B$6,"",EDATE(QY9,1))</f>
        <v/>
      </c>
      <c r="RA9" s="182" t="str">
        <f ca="1">IF(MAX($B$9:QZ9)&gt;=$B$6,"",EDATE(QZ9,1))</f>
        <v/>
      </c>
      <c r="RB9" s="182" t="str">
        <f ca="1">IF(MAX($B$9:RA9)&gt;=$B$6,"",EDATE(RA9,1))</f>
        <v/>
      </c>
      <c r="RC9" s="182" t="str">
        <f ca="1">IF(MAX($B$9:RB9)&gt;=$B$6,"",EDATE(RB9,1))</f>
        <v/>
      </c>
      <c r="RD9" s="182" t="str">
        <f ca="1">IF(MAX($B$9:RC9)&gt;=$B$6,"",EDATE(RC9,1))</f>
        <v/>
      </c>
      <c r="RE9" s="182" t="str">
        <f ca="1">IF(MAX($B$9:RD9)&gt;=$B$6,"",EDATE(RD9,1))</f>
        <v/>
      </c>
      <c r="RF9" s="182" t="str">
        <f ca="1">IF(MAX($B$9:RE9)&gt;=$B$6,"",EDATE(RE9,1))</f>
        <v/>
      </c>
      <c r="RG9" s="182" t="str">
        <f ca="1">IF(MAX($B$9:RF9)&gt;=$B$6,"",EDATE(RF9,1))</f>
        <v/>
      </c>
      <c r="RH9" s="182" t="str">
        <f ca="1">IF(MAX($B$9:RG9)&gt;=$B$6,"",EDATE(RG9,1))</f>
        <v/>
      </c>
      <c r="RI9" s="182" t="str">
        <f ca="1">IF(MAX($B$9:RH9)&gt;=$B$6,"",EDATE(RH9,1))</f>
        <v/>
      </c>
      <c r="RJ9" s="182" t="str">
        <f ca="1">IF(MAX($B$9:RI9)&gt;=$B$6,"",EDATE(RI9,1))</f>
        <v/>
      </c>
      <c r="RK9" s="2"/>
      <c r="RL9" s="2"/>
      <c r="RM9" s="2"/>
      <c r="RN9" s="2"/>
      <c r="RO9" s="2"/>
      <c r="RP9" s="2"/>
      <c r="RQ9" s="2"/>
      <c r="RR9" s="2"/>
      <c r="RS9" s="2"/>
    </row>
    <row r="10" spans="1:487">
      <c r="A10" s="4" t="str">
        <f>$B$1</f>
        <v>SBI Mutual Fund</v>
      </c>
      <c r="B10" s="238">
        <f ca="1">IF(B9="","",_xlfn.MAXIFS(Filter!$I$21:$I$8300,Filter!$H$21:$H$8300,"&gt;="&amp;B9,Filter!$H$21:$H$8300,"&lt;="&amp;(EOMONTH(B$9,0)))/100)</f>
        <v>0</v>
      </c>
      <c r="C10" s="238">
        <f ca="1">IF(C9="","",_xlfn.MAXIFS(Filter!$I$21:$I$8300,Filter!$H$21:$H$8300,"&gt;="&amp;C9,Filter!$H$21:$H$8300,"&lt;="&amp;(EOMONTH(C$9,0)))/100)</f>
        <v>3.9261789361206842E-3</v>
      </c>
      <c r="D10" s="238">
        <f ca="1">IF(D9="","",_xlfn.MAXIFS(Filter!$I$21:$I$8300,Filter!$H$21:$H$8300,"&gt;="&amp;D9,Filter!$H$21:$H$8300,"&lt;="&amp;(EOMONTH(D$9,0)))/100)</f>
        <v>5.9007100018680977E-3</v>
      </c>
      <c r="E10" s="238">
        <f ca="1">IF(E9="","",_xlfn.MAXIFS(Filter!$I$21:$I$8300,Filter!$H$21:$H$8300,"&gt;="&amp;E9,Filter!$H$21:$H$8300,"&lt;="&amp;(EOMONTH(E$9,0)))/100)</f>
        <v>4.0852122329028424E-3</v>
      </c>
      <c r="F10" s="238">
        <f ca="1">IF(F9="","",_xlfn.MAXIFS(Filter!$I$21:$I$8300,Filter!$H$21:$H$8300,"&gt;="&amp;F9,Filter!$H$21:$H$8300,"&lt;="&amp;(EOMONTH(F$9,0)))/100)</f>
        <v>4.0852486613627594E-3</v>
      </c>
      <c r="G10" s="238">
        <f ca="1">IF(G9="","",_xlfn.MAXIFS(Filter!$I$21:$I$8300,Filter!$H$21:$H$8300,"&gt;="&amp;G9,Filter!$H$21:$H$8300,"&lt;="&amp;(EOMONTH(G$9,0)))/100)</f>
        <v>3.461188556006971E-3</v>
      </c>
      <c r="H10" s="238">
        <f ca="1">IF(H9="","",_xlfn.MAXIFS(Filter!$I$21:$I$8300,Filter!$H$21:$H$8300,"&gt;="&amp;H9,Filter!$H$21:$H$8300,"&lt;="&amp;(EOMONTH(H$9,0)))/100)</f>
        <v>2.670665070984572E-3</v>
      </c>
      <c r="I10" s="238">
        <f ca="1">IF(I9="","",_xlfn.MAXIFS(Filter!$I$21:$I$8300,Filter!$H$21:$H$8300,"&gt;="&amp;I9,Filter!$H$21:$H$8300,"&lt;="&amp;(EOMONTH(I$9,0)))/100)</f>
        <v>2.8161332571693511E-3</v>
      </c>
      <c r="J10" s="238">
        <f ca="1">IF(J9="","",_xlfn.MAXIFS(Filter!$I$21:$I$8300,Filter!$H$21:$H$8300,"&gt;="&amp;J9,Filter!$H$21:$H$8300,"&lt;="&amp;(EOMONTH(J$9,0)))/100)</f>
        <v>2.7144414088294249E-3</v>
      </c>
      <c r="K10" s="238">
        <f ca="1">IF(K9="","",_xlfn.MAXIFS(Filter!$I$21:$I$8300,Filter!$H$21:$H$8300,"&gt;="&amp;K9,Filter!$H$21:$H$8300,"&lt;="&amp;(EOMONTH(K$9,0)))/100)</f>
        <v>2.726076588028863E-3</v>
      </c>
      <c r="L10" s="238">
        <f ca="1">IF(L9="","",_xlfn.MAXIFS(Filter!$I$21:$I$8300,Filter!$H$21:$H$8300,"&gt;="&amp;L9,Filter!$H$21:$H$8300,"&lt;="&amp;(EOMONTH(L$9,0)))/100)</f>
        <v>2.7153632373833193E-3</v>
      </c>
      <c r="M10" s="238">
        <f ca="1">IF(M9="","",_xlfn.MAXIFS(Filter!$I$21:$I$8300,Filter!$H$21:$H$8300,"&gt;="&amp;M9,Filter!$H$21:$H$8300,"&lt;="&amp;(EOMONTH(M$9,0)))/100)</f>
        <v>2.499257636930592E-3</v>
      </c>
      <c r="N10" s="238">
        <f ca="1">IF(N9="","",_xlfn.MAXIFS(Filter!$I$21:$I$8300,Filter!$H$21:$H$8300,"&gt;="&amp;N9,Filter!$H$21:$H$8300,"&lt;="&amp;(EOMONTH(N$9,0)))/100)</f>
        <v>2.1798655977928517E-3</v>
      </c>
      <c r="O10" s="238">
        <f ca="1">IF(O9="","",_xlfn.MAXIFS(Filter!$I$21:$I$8300,Filter!$H$21:$H$8300,"&gt;="&amp;O9,Filter!$H$21:$H$8300,"&lt;="&amp;(EOMONTH(O$9,0)))/100)</f>
        <v>2.6072270510794425E-3</v>
      </c>
      <c r="P10" s="238">
        <f ca="1">IF(P9="","",_xlfn.MAXIFS(Filter!$I$21:$I$8300,Filter!$H$21:$H$8300,"&gt;="&amp;P9,Filter!$H$21:$H$8300,"&lt;="&amp;(EOMONTH(P$9,0)))/100)</f>
        <v>3.0711865542437729E-3</v>
      </c>
      <c r="Q10" s="238">
        <f ca="1">IF(Q9="","",_xlfn.MAXIFS(Filter!$I$21:$I$8300,Filter!$H$21:$H$8300,"&gt;="&amp;Q9,Filter!$H$21:$H$8300,"&lt;="&amp;(EOMONTH(Q$9,0)))/100)</f>
        <v>2.6172862820880299E-3</v>
      </c>
      <c r="R10" s="238">
        <f ca="1">IF(R9="","",_xlfn.MAXIFS(Filter!$I$21:$I$8300,Filter!$H$21:$H$8300,"&gt;="&amp;R9,Filter!$H$21:$H$8300,"&lt;="&amp;(EOMONTH(R$9,0)))/100)</f>
        <v>2.6843537340832E-3</v>
      </c>
      <c r="S10" s="238">
        <f ca="1">IF(S9="","",_xlfn.MAXIFS(Filter!$I$21:$I$8300,Filter!$H$21:$H$8300,"&gt;="&amp;S9,Filter!$H$21:$H$8300,"&lt;="&amp;(EOMONTH(S$9,0)))/100)</f>
        <v>2.7412357554144843E-3</v>
      </c>
      <c r="T10" s="238">
        <f ca="1">IF(T9="","",_xlfn.MAXIFS(Filter!$I$21:$I$8300,Filter!$H$21:$H$8300,"&gt;="&amp;T9,Filter!$H$21:$H$8300,"&lt;="&amp;(EOMONTH(T$9,0)))/100)</f>
        <v>2.8421912440629508E-3</v>
      </c>
      <c r="U10" s="238">
        <f ca="1">IF(U9="","",_xlfn.MAXIFS(Filter!$I$21:$I$8300,Filter!$H$21:$H$8300,"&gt;="&amp;U9,Filter!$H$21:$H$8300,"&lt;="&amp;(EOMONTH(U$9,0)))/100)</f>
        <v>3.060798195742581E-3</v>
      </c>
      <c r="V10" s="238">
        <f ca="1">IF(V9="","",_xlfn.MAXIFS(Filter!$I$21:$I$8300,Filter!$H$21:$H$8300,"&gt;="&amp;V9,Filter!$H$21:$H$8300,"&lt;="&amp;(EOMONTH(V$9,0)))/100)</f>
        <v>2.4447481260476745E-3</v>
      </c>
      <c r="W10" s="238">
        <f ca="1">IF(W9="","",_xlfn.MAXIFS(Filter!$I$21:$I$8300,Filter!$H$21:$H$8300,"&gt;="&amp;W9,Filter!$H$21:$H$8300,"&lt;="&amp;(EOMONTH(W$9,0)))/100)</f>
        <v>2.5137526577315578E-3</v>
      </c>
      <c r="X10" s="238">
        <f ca="1">IF(X9="","",_xlfn.MAXIFS(Filter!$I$21:$I$8300,Filter!$H$21:$H$8300,"&gt;="&amp;X9,Filter!$H$21:$H$8300,"&lt;="&amp;(EOMONTH(X$9,0)))/100)</f>
        <v>3.3465557231927177E-3</v>
      </c>
      <c r="Y10" s="238">
        <f ca="1">IF(Y9="","",_xlfn.MAXIFS(Filter!$I$21:$I$8300,Filter!$H$21:$H$8300,"&gt;="&amp;Y9,Filter!$H$21:$H$8300,"&lt;="&amp;(EOMONTH(Y$9,0)))/100)</f>
        <v>3.0388244823017873E-3</v>
      </c>
      <c r="Z10" s="238">
        <f ca="1">IF(Z9="","",_xlfn.MAXIFS(Filter!$I$21:$I$8300,Filter!$H$21:$H$8300,"&gt;="&amp;Z9,Filter!$H$21:$H$8300,"&lt;="&amp;(EOMONTH(Z$9,0)))/100)</f>
        <v>2.8053756069247263E-3</v>
      </c>
      <c r="AA10" s="238">
        <f ca="1">IF(AA9="","",_xlfn.MAXIFS(Filter!$I$21:$I$8300,Filter!$H$21:$H$8300,"&gt;="&amp;AA9,Filter!$H$21:$H$8300,"&lt;="&amp;(EOMONTH(AA$9,0)))/100)</f>
        <v>2.7933322566569417E-3</v>
      </c>
      <c r="AB10" s="238">
        <f ca="1">IF(AB9="","",_xlfn.MAXIFS(Filter!$I$21:$I$8300,Filter!$H$21:$H$8300,"&gt;="&amp;AB9,Filter!$H$21:$H$8300,"&lt;="&amp;(EOMONTH(AB$9,0)))/100)</f>
        <v>3.1757650326346247E-3</v>
      </c>
      <c r="AC10" s="238">
        <f ca="1">IF(AC9="","",_xlfn.MAXIFS(Filter!$I$21:$I$8300,Filter!$H$21:$H$8300,"&gt;="&amp;AC9,Filter!$H$21:$H$8300,"&lt;="&amp;(EOMONTH(AC$9,0)))/100)</f>
        <v>2.8156458800268282E-3</v>
      </c>
      <c r="AD10" s="238">
        <f ca="1">IF(AD9="","",_xlfn.MAXIFS(Filter!$I$21:$I$8300,Filter!$H$21:$H$8300,"&gt;="&amp;AD9,Filter!$H$21:$H$8300,"&lt;="&amp;(EOMONTH(AD$9,0)))/100)</f>
        <v>3.202896632506677E-3</v>
      </c>
      <c r="AE10" s="238">
        <f ca="1">IF(AE9="","",_xlfn.MAXIFS(Filter!$I$21:$I$8300,Filter!$H$21:$H$8300,"&gt;="&amp;AE9,Filter!$H$21:$H$8300,"&lt;="&amp;(EOMONTH(AE$9,0)))/100)</f>
        <v>3.8713996862680573E-3</v>
      </c>
      <c r="AF10" s="238">
        <f ca="1">IF(AF9="","",_xlfn.MAXIFS(Filter!$I$21:$I$8300,Filter!$H$21:$H$8300,"&gt;="&amp;AF9,Filter!$H$21:$H$8300,"&lt;="&amp;(EOMONTH(AF$9,0)))/100)</f>
        <v>3.6026494866629837E-3</v>
      </c>
      <c r="AG10" s="238">
        <f ca="1">IF(AG9="","",_xlfn.MAXIFS(Filter!$I$21:$I$8300,Filter!$H$21:$H$8300,"&gt;="&amp;AG9,Filter!$H$21:$H$8300,"&lt;="&amp;(EOMONTH(AG$9,0)))/100)</f>
        <v>4.9732873621277755E-3</v>
      </c>
      <c r="AH10" s="238">
        <f ca="1">IF(AH9="","",_xlfn.MAXIFS(Filter!$I$21:$I$8300,Filter!$H$21:$H$8300,"&gt;="&amp;AH9,Filter!$H$21:$H$8300,"&lt;="&amp;(EOMONTH(AH$9,0)))/100)</f>
        <v>4.2476637878620382E-3</v>
      </c>
      <c r="AI10" s="238">
        <f ca="1">IF(AI9="","",_xlfn.MAXIFS(Filter!$I$21:$I$8300,Filter!$H$21:$H$8300,"&gt;="&amp;AI9,Filter!$H$21:$H$8300,"&lt;="&amp;(EOMONTH(AI$9,0)))/100)</f>
        <v>5.0262339672757098E-3</v>
      </c>
      <c r="AJ10" s="238">
        <f ca="1">IF(AJ9="","",_xlfn.MAXIFS(Filter!$I$21:$I$8300,Filter!$H$21:$H$8300,"&gt;="&amp;AJ9,Filter!$H$21:$H$8300,"&lt;="&amp;(EOMONTH(AJ$9,0)))/100)</f>
        <v>5.3805059638456134E-3</v>
      </c>
      <c r="AK10" s="238">
        <f ca="1">IF(AK9="","",_xlfn.MAXIFS(Filter!$I$21:$I$8300,Filter!$H$21:$H$8300,"&gt;="&amp;AK9,Filter!$H$21:$H$8300,"&lt;="&amp;(EOMONTH(AK$9,0)))/100)</f>
        <v>5.5800653516513169E-3</v>
      </c>
      <c r="AL10" s="238">
        <f ca="1">IF(AL9="","",_xlfn.MAXIFS(Filter!$I$21:$I$8300,Filter!$H$21:$H$8300,"&gt;="&amp;AL9,Filter!$H$21:$H$8300,"&lt;="&amp;(EOMONTH(AL$9,0)))/100)</f>
        <v>5.4669778436905563E-3</v>
      </c>
      <c r="AM10" s="238">
        <f ca="1">IF(AM9="","",_xlfn.MAXIFS(Filter!$I$21:$I$8300,Filter!$H$21:$H$8300,"&gt;="&amp;AM9,Filter!$H$21:$H$8300,"&lt;="&amp;(EOMONTH(AM$9,0)))/100)</f>
        <v>4.8927320194984154E-3</v>
      </c>
      <c r="AN10" s="238">
        <f ca="1">IF(AN9="","",_xlfn.MAXIFS(Filter!$I$21:$I$8300,Filter!$H$21:$H$8300,"&gt;="&amp;AN9,Filter!$H$21:$H$8300,"&lt;="&amp;(EOMONTH(AN$9,0)))/100)</f>
        <v>6.5743680496488073E-3</v>
      </c>
      <c r="AO10" s="238">
        <f ca="1">IF(AO9="","",_xlfn.MAXIFS(Filter!$I$21:$I$8300,Filter!$H$21:$H$8300,"&gt;="&amp;AO9,Filter!$H$21:$H$8300,"&lt;="&amp;(EOMONTH(AO$9,0)))/100)</f>
        <v>5.3054193749445654E-3</v>
      </c>
      <c r="AP10" s="238">
        <f ca="1">IF(AP9="","",_xlfn.MAXIFS(Filter!$I$21:$I$8300,Filter!$H$21:$H$8300,"&gt;="&amp;AP9,Filter!$H$21:$H$8300,"&lt;="&amp;(EOMONTH(AP$9,0)))/100)</f>
        <v>6.3691778724963947E-3</v>
      </c>
      <c r="AQ10" s="238">
        <f ca="1">IF(AQ9="","",_xlfn.MAXIFS(Filter!$I$21:$I$8300,Filter!$H$21:$H$8300,"&gt;="&amp;AQ9,Filter!$H$21:$H$8300,"&lt;="&amp;(EOMONTH(AQ$9,0)))/100)</f>
        <v>5.4469629198055812E-3</v>
      </c>
      <c r="AR10" s="238">
        <f ca="1">IF(AR9="","",_xlfn.MAXIFS(Filter!$I$21:$I$8300,Filter!$H$21:$H$8300,"&gt;="&amp;AR9,Filter!$H$21:$H$8300,"&lt;="&amp;(EOMONTH(AR$9,0)))/100)</f>
        <v>5.7963356401971476E-3</v>
      </c>
      <c r="AS10" s="238">
        <f ca="1">IF(AS9="","",_xlfn.MAXIFS(Filter!$I$21:$I$8300,Filter!$H$21:$H$8300,"&gt;="&amp;AS9,Filter!$H$21:$H$8300,"&lt;="&amp;(EOMONTH(AS$9,0)))/100)</f>
        <v>5.6426181146622808E-3</v>
      </c>
      <c r="AT10" s="238">
        <f ca="1">IF(AT9="","",_xlfn.MAXIFS(Filter!$I$21:$I$8300,Filter!$H$21:$H$8300,"&gt;="&amp;AT9,Filter!$H$21:$H$8300,"&lt;="&amp;(EOMONTH(AT$9,0)))/100)</f>
        <v>5.4772780105339499E-3</v>
      </c>
      <c r="AU10" s="238">
        <f ca="1">IF(AU9="","",_xlfn.MAXIFS(Filter!$I$21:$I$8300,Filter!$H$21:$H$8300,"&gt;="&amp;AU9,Filter!$H$21:$H$8300,"&lt;="&amp;(EOMONTH(AU$9,0)))/100)</f>
        <v>5.9063783448450825E-3</v>
      </c>
      <c r="AV10" s="238">
        <f ca="1">IF(AV9="","",_xlfn.MAXIFS(Filter!$I$21:$I$8300,Filter!$H$21:$H$8300,"&gt;="&amp;AV9,Filter!$H$21:$H$8300,"&lt;="&amp;(EOMONTH(AV$9,0)))/100)</f>
        <v>5.6943883315755169E-3</v>
      </c>
      <c r="AW10" s="238">
        <f ca="1">IF(AW9="","",_xlfn.MAXIFS(Filter!$I$21:$I$8300,Filter!$H$21:$H$8300,"&gt;="&amp;AW9,Filter!$H$21:$H$8300,"&lt;="&amp;(EOMONTH(AW$9,0)))/100)</f>
        <v>5.7364811497565196E-3</v>
      </c>
      <c r="AX10" s="238">
        <f ca="1">IF(AX9="","",_xlfn.MAXIFS(Filter!$I$21:$I$8300,Filter!$H$21:$H$8300,"&gt;="&amp;AX9,Filter!$H$21:$H$8300,"&lt;="&amp;(EOMONTH(AX$9,0)))/100)</f>
        <v>6.4753673992179912E-3</v>
      </c>
      <c r="AY10" s="238">
        <f ca="1">IF(AY9="","",_xlfn.MAXIFS(Filter!$I$21:$I$8300,Filter!$H$21:$H$8300,"&gt;="&amp;AY9,Filter!$H$21:$H$8300,"&lt;="&amp;(EOMONTH(AY$9,0)))/100)</f>
        <v>5.9166022127874422E-3</v>
      </c>
      <c r="AZ10" s="238">
        <f ca="1">IF(AZ9="","",_xlfn.MAXIFS(Filter!$I$21:$I$8300,Filter!$H$21:$H$8300,"&gt;="&amp;AZ9,Filter!$H$21:$H$8300,"&lt;="&amp;(EOMONTH(AZ$9,0)))/100)</f>
        <v>6.1695557955517219E-3</v>
      </c>
      <c r="BA10" s="238">
        <f ca="1">IF(BA9="","",_xlfn.MAXIFS(Filter!$I$21:$I$8300,Filter!$H$21:$H$8300,"&gt;="&amp;BA9,Filter!$H$21:$H$8300,"&lt;="&amp;(EOMONTH(BA$9,0)))/100)</f>
        <v>6.537786301460612E-3</v>
      </c>
      <c r="BB10" s="238">
        <f ca="1">IF(BB9="","",_xlfn.MAXIFS(Filter!$I$21:$I$8300,Filter!$H$21:$H$8300,"&gt;="&amp;BB9,Filter!$H$21:$H$8300,"&lt;="&amp;(EOMONTH(BB$9,0)))/100)</f>
        <v>6.0156844249332564E-3</v>
      </c>
      <c r="BC10" s="238">
        <f ca="1">IF(BC9="","",_xlfn.MAXIFS(Filter!$I$21:$I$8300,Filter!$H$21:$H$8300,"&gt;="&amp;BC9,Filter!$H$21:$H$8300,"&lt;="&amp;(EOMONTH(BC$9,0)))/100)</f>
        <v>5.3157965662871797E-3</v>
      </c>
      <c r="BD10" s="238">
        <f ca="1">IF(BD9="","",_xlfn.MAXIFS(Filter!$I$21:$I$8300,Filter!$H$21:$H$8300,"&gt;="&amp;BD9,Filter!$H$21:$H$8300,"&lt;="&amp;(EOMONTH(BD$9,0)))/100)</f>
        <v>6.4922640772119185E-3</v>
      </c>
      <c r="BE10" s="238">
        <f ca="1">IF(BE9="","",_xlfn.MAXIFS(Filter!$I$21:$I$8300,Filter!$H$21:$H$8300,"&gt;="&amp;BE9,Filter!$H$21:$H$8300,"&lt;="&amp;(EOMONTH(BE$9,0)))/100)</f>
        <v>5.6095686386240518E-3</v>
      </c>
      <c r="BF10" s="238">
        <f ca="1">IF(BF9="","",_xlfn.MAXIFS(Filter!$I$21:$I$8300,Filter!$H$21:$H$8300,"&gt;="&amp;BF9,Filter!$H$21:$H$8300,"&lt;="&amp;(EOMONTH(BF$9,0)))/100)</f>
        <v>6.0297009859522363E-3</v>
      </c>
      <c r="BG10" s="238">
        <f ca="1">IF(BG9="","",_xlfn.MAXIFS(Filter!$I$21:$I$8300,Filter!$H$21:$H$8300,"&gt;="&amp;BG9,Filter!$H$21:$H$8300,"&lt;="&amp;(EOMONTH(BG$9,0)))/100)</f>
        <v>5.8619416129235095E-3</v>
      </c>
      <c r="BH10" s="238">
        <f ca="1">IF(BH9="","",_xlfn.MAXIFS(Filter!$I$21:$I$8300,Filter!$H$21:$H$8300,"&gt;="&amp;BH9,Filter!$H$21:$H$8300,"&lt;="&amp;(EOMONTH(BH$9,0)))/100)</f>
        <v>5.4320725117206004E-3</v>
      </c>
      <c r="BI10" s="238">
        <f ca="1">IF(BI9="","",_xlfn.MAXIFS(Filter!$I$21:$I$8300,Filter!$H$21:$H$8300,"&gt;="&amp;BI9,Filter!$H$21:$H$8300,"&lt;="&amp;(EOMONTH(BI$9,0)))/100)</f>
        <v>5.9572968686231933E-3</v>
      </c>
      <c r="BJ10" s="238">
        <f ca="1">IF(BJ9="","",_xlfn.MAXIFS(Filter!$I$21:$I$8300,Filter!$H$21:$H$8300,"&gt;="&amp;BJ9,Filter!$H$21:$H$8300,"&lt;="&amp;(EOMONTH(BJ$9,0)))/100)</f>
        <v>5.889585982892305E-3</v>
      </c>
      <c r="BK10" s="238">
        <f ca="1">IF(BK9="","",_xlfn.MAXIFS(Filter!$I$21:$I$8300,Filter!$H$21:$H$8300,"&gt;="&amp;BK9,Filter!$H$21:$H$8300,"&lt;="&amp;(EOMONTH(BK$9,0)))/100)</f>
        <v>5.4499085551311301E-3</v>
      </c>
      <c r="BL10" s="238">
        <f ca="1">IF(BL9="","",_xlfn.MAXIFS(Filter!$I$21:$I$8300,Filter!$H$21:$H$8300,"&gt;="&amp;BL9,Filter!$H$21:$H$8300,"&lt;="&amp;(EOMONTH(BL$9,0)))/100)</f>
        <v>6.6727438459500618E-3</v>
      </c>
      <c r="BM10" s="238">
        <f ca="1">IF(BM9="","",_xlfn.MAXIFS(Filter!$I$21:$I$8300,Filter!$H$21:$H$8300,"&gt;="&amp;BM9,Filter!$H$21:$H$8300,"&lt;="&amp;(EOMONTH(BM$9,0)))/100)</f>
        <v>5.8503721609190415E-3</v>
      </c>
      <c r="BN10" s="238">
        <f ca="1">IF(BN9="","",_xlfn.MAXIFS(Filter!$I$21:$I$8300,Filter!$H$21:$H$8300,"&gt;="&amp;BN9,Filter!$H$21:$H$8300,"&lt;="&amp;(EOMONTH(BN$9,0)))/100)</f>
        <v>5.4941374141998537E-3</v>
      </c>
      <c r="BO10" s="238">
        <f ca="1">IF(BO9="","",_xlfn.MAXIFS(Filter!$I$21:$I$8300,Filter!$H$21:$H$8300,"&gt;="&amp;BO9,Filter!$H$21:$H$8300,"&lt;="&amp;(EOMONTH(BO$9,0)))/100)</f>
        <v>5.2830871442077956E-3</v>
      </c>
      <c r="BP10" s="238">
        <f ca="1">IF(BP9="","",_xlfn.MAXIFS(Filter!$I$21:$I$8300,Filter!$H$21:$H$8300,"&gt;="&amp;BP9,Filter!$H$21:$H$8300,"&lt;="&amp;(EOMONTH(BP$9,0)))/100)</f>
        <v>4.8272428143826263E-3</v>
      </c>
      <c r="BQ10" s="238">
        <f ca="1">IF(BQ9="","",_xlfn.MAXIFS(Filter!$I$21:$I$8300,Filter!$H$21:$H$8300,"&gt;="&amp;BQ9,Filter!$H$21:$H$8300,"&lt;="&amp;(EOMONTH(BQ$9,0)))/100)</f>
        <v>4.3993144914615786E-3</v>
      </c>
      <c r="BR10" s="238">
        <f ca="1">IF(BR9="","",_xlfn.MAXIFS(Filter!$I$21:$I$8300,Filter!$H$21:$H$8300,"&gt;="&amp;BR9,Filter!$H$21:$H$8300,"&lt;="&amp;(EOMONTH(BR$9,0)))/100)</f>
        <v>5.0012523133678008E-3</v>
      </c>
      <c r="BS10" s="238">
        <f ca="1">IF(BS9="","",_xlfn.MAXIFS(Filter!$I$21:$I$8300,Filter!$H$21:$H$8300,"&gt;="&amp;BS9,Filter!$H$21:$H$8300,"&lt;="&amp;(EOMONTH(BS$9,0)))/100)</f>
        <v>4.7909582497462624E-3</v>
      </c>
      <c r="BT10" s="238">
        <f ca="1">IF(BT9="","",_xlfn.MAXIFS(Filter!$I$21:$I$8300,Filter!$H$21:$H$8300,"&gt;="&amp;BT9,Filter!$H$21:$H$8300,"&lt;="&amp;(EOMONTH(BT$9,0)))/100)</f>
        <v>4.4976963306061846E-3</v>
      </c>
      <c r="BU10" s="238">
        <f ca="1">IF(BU9="","",_xlfn.MAXIFS(Filter!$I$21:$I$8300,Filter!$H$21:$H$8300,"&gt;="&amp;BU9,Filter!$H$21:$H$8300,"&lt;="&amp;(EOMONTH(BU$9,0)))/100)</f>
        <v>5.3133437598938795E-3</v>
      </c>
      <c r="BV10" s="238">
        <f ca="1">IF(BV9="","",_xlfn.MAXIFS(Filter!$I$21:$I$8300,Filter!$H$21:$H$8300,"&gt;="&amp;BV9,Filter!$H$21:$H$8300,"&lt;="&amp;(EOMONTH(BV$9,0)))/100)</f>
        <v>4.3426082882924598E-3</v>
      </c>
      <c r="BW10" s="238">
        <f ca="1">IF(BW9="","",_xlfn.MAXIFS(Filter!$I$21:$I$8300,Filter!$H$21:$H$8300,"&gt;="&amp;BW9,Filter!$H$21:$H$8300,"&lt;="&amp;(EOMONTH(BW$9,0)))/100)</f>
        <v>4.9834655154467567E-3</v>
      </c>
      <c r="BX10" s="238">
        <f ca="1">IF(BX9="","",_xlfn.MAXIFS(Filter!$I$21:$I$8300,Filter!$H$21:$H$8300,"&gt;="&amp;BX9,Filter!$H$21:$H$8300,"&lt;="&amp;(EOMONTH(BX$9,0)))/100)</f>
        <v>5.2186890678086106E-3</v>
      </c>
      <c r="BY10" s="238">
        <f ca="1">IF(BY9="","",_xlfn.MAXIFS(Filter!$I$21:$I$8300,Filter!$H$21:$H$8300,"&gt;="&amp;BY9,Filter!$H$21:$H$8300,"&lt;="&amp;(EOMONTH(BY$9,0)))/100)</f>
        <v>6.6965723661619623E-3</v>
      </c>
      <c r="BZ10" s="238">
        <f ca="1">IF(BZ9="","",_xlfn.MAXIFS(Filter!$I$21:$I$8300,Filter!$H$21:$H$8300,"&gt;="&amp;BZ9,Filter!$H$21:$H$8300,"&lt;="&amp;(EOMONTH(BZ$9,0)))/100)</f>
        <v>4.6758559776564944E-3</v>
      </c>
      <c r="CA10" s="238">
        <f ca="1">IF(CA9="","",_xlfn.MAXIFS(Filter!$I$21:$I$8300,Filter!$H$21:$H$8300,"&gt;="&amp;CA9,Filter!$H$21:$H$8300,"&lt;="&amp;(EOMONTH(CA$9,0)))/100)</f>
        <v>0</v>
      </c>
      <c r="CB10" s="238">
        <f ca="1">IF(CB9="","",_xlfn.MAXIFS(Filter!$I$21:$I$8300,Filter!$H$21:$H$8300,"&gt;="&amp;CB9,Filter!$H$21:$H$8300,"&lt;="&amp;(EOMONTH(CB$9,0)))/100)</f>
        <v>0</v>
      </c>
      <c r="CC10" s="238" t="str">
        <f ca="1">IF(CC9="","",_xlfn.MAXIFS(Filter!$I$21:$I$8300,Filter!$H$21:$H$8300,"&gt;="&amp;CC9,Filter!$H$21:$H$8300,"&lt;="&amp;(EOMONTH(CC$9,0)))/100)</f>
        <v/>
      </c>
      <c r="CD10" s="238" t="str">
        <f ca="1">IF(CD9="","",_xlfn.MAXIFS(Filter!$I$21:$I$8300,Filter!$H$21:$H$8300,"&gt;="&amp;CD9,Filter!$H$21:$H$8300,"&lt;="&amp;(EOMONTH(CD$9,0)))/100)</f>
        <v/>
      </c>
      <c r="CE10" s="238" t="str">
        <f ca="1">IF(CE9="","",_xlfn.MAXIFS(Filter!$I$21:$I$8300,Filter!$H$21:$H$8300,"&gt;="&amp;CE9,Filter!$H$21:$H$8300,"&lt;="&amp;(EOMONTH(CE$9,0)))/100)</f>
        <v/>
      </c>
      <c r="CF10" s="238" t="str">
        <f ca="1">IF(CF9="","",_xlfn.MAXIFS(Filter!$I$21:$I$8300,Filter!$H$21:$H$8300,"&gt;="&amp;CF9,Filter!$H$21:$H$8300,"&lt;="&amp;(EOMONTH(CF$9,0)))/100)</f>
        <v/>
      </c>
      <c r="CG10" s="238" t="str">
        <f ca="1">IF(CG9="","",_xlfn.MAXIFS(Filter!$I$21:$I$8300,Filter!$H$21:$H$8300,"&gt;="&amp;CG9,Filter!$H$21:$H$8300,"&lt;="&amp;(EOMONTH(CG$9,0)))/100)</f>
        <v/>
      </c>
      <c r="CH10" s="238" t="str">
        <f ca="1">IF(CH9="","",_xlfn.MAXIFS(Filter!$I$21:$I$8300,Filter!$H$21:$H$8300,"&gt;="&amp;CH9,Filter!$H$21:$H$8300,"&lt;="&amp;(EOMONTH(CH$9,0)))/100)</f>
        <v/>
      </c>
      <c r="CI10" s="238" t="str">
        <f ca="1">IF(CI9="","",_xlfn.MAXIFS(Filter!$I$21:$I$8300,Filter!$H$21:$H$8300,"&gt;="&amp;CI9,Filter!$H$21:$H$8300,"&lt;="&amp;(EOMONTH(CI$9,0)))/100)</f>
        <v/>
      </c>
      <c r="CJ10" s="238" t="str">
        <f ca="1">IF(CJ9="","",_xlfn.MAXIFS(Filter!$I$21:$I$8300,Filter!$H$21:$H$8300,"&gt;="&amp;CJ9,Filter!$H$21:$H$8300,"&lt;="&amp;(EOMONTH(CJ$9,0)))/100)</f>
        <v/>
      </c>
      <c r="CK10" s="238" t="str">
        <f ca="1">IF(CK9="","",_xlfn.MAXIFS(Filter!$I$21:$I$8300,Filter!$H$21:$H$8300,"&gt;="&amp;CK9,Filter!$H$21:$H$8300,"&lt;="&amp;(EOMONTH(CK$9,0)))/100)</f>
        <v/>
      </c>
      <c r="CL10" s="238" t="str">
        <f ca="1">IF(CL9="","",_xlfn.MAXIFS(Filter!$I$21:$I$8300,Filter!$H$21:$H$8300,"&gt;="&amp;CL9,Filter!$H$21:$H$8300,"&lt;="&amp;(EOMONTH(CL$9,0)))/100)</f>
        <v/>
      </c>
      <c r="CM10" s="238" t="str">
        <f ca="1">IF(CM9="","",_xlfn.MAXIFS(Filter!$I$21:$I$8300,Filter!$H$21:$H$8300,"&gt;="&amp;CM9,Filter!$H$21:$H$8300,"&lt;="&amp;(EOMONTH(CM$9,0)))/100)</f>
        <v/>
      </c>
      <c r="CN10" s="238" t="str">
        <f ca="1">IF(CN9="","",_xlfn.MAXIFS(Filter!$I$21:$I$8300,Filter!$H$21:$H$8300,"&gt;="&amp;CN9,Filter!$H$21:$H$8300,"&lt;="&amp;(EOMONTH(CN$9,0)))/100)</f>
        <v/>
      </c>
      <c r="CO10" s="238" t="str">
        <f ca="1">IF(CO9="","",_xlfn.MAXIFS(Filter!$I$21:$I$8300,Filter!$H$21:$H$8300,"&gt;="&amp;CO9,Filter!$H$21:$H$8300,"&lt;="&amp;(EOMONTH(CO$9,0)))/100)</f>
        <v/>
      </c>
      <c r="CP10" s="238" t="str">
        <f ca="1">IF(CP9="","",_xlfn.MAXIFS(Filter!$I$21:$I$8300,Filter!$H$21:$H$8300,"&gt;="&amp;CP9,Filter!$H$21:$H$8300,"&lt;="&amp;(EOMONTH(CP$9,0)))/100)</f>
        <v/>
      </c>
      <c r="CQ10" s="238" t="str">
        <f ca="1">IF(CQ9="","",_xlfn.MAXIFS(Filter!$I$21:$I$8300,Filter!$H$21:$H$8300,"&gt;="&amp;CQ9,Filter!$H$21:$H$8300,"&lt;="&amp;(EOMONTH(CQ$9,0)))/100)</f>
        <v/>
      </c>
      <c r="CR10" s="238" t="str">
        <f ca="1">IF(CR9="","",_xlfn.MAXIFS(Filter!$I$21:$I$8300,Filter!$H$21:$H$8300,"&gt;="&amp;CR9,Filter!$H$21:$H$8300,"&lt;="&amp;(EOMONTH(CR$9,0)))/100)</f>
        <v/>
      </c>
      <c r="CS10" s="238" t="str">
        <f ca="1">IF(CS9="","",_xlfn.MAXIFS(Filter!$I$21:$I$8300,Filter!$H$21:$H$8300,"&gt;="&amp;CS9,Filter!$H$21:$H$8300,"&lt;="&amp;(EOMONTH(CS$9,0)))/100)</f>
        <v/>
      </c>
      <c r="CT10" s="238" t="str">
        <f ca="1">IF(CT9="","",_xlfn.MAXIFS(Filter!$I$21:$I$8300,Filter!$H$21:$H$8300,"&gt;="&amp;CT9,Filter!$H$21:$H$8300,"&lt;="&amp;(EOMONTH(CT$9,0)))/100)</f>
        <v/>
      </c>
      <c r="CU10" s="238" t="str">
        <f ca="1">IF(CU9="","",_xlfn.MAXIFS(Filter!$I$21:$I$8300,Filter!$H$21:$H$8300,"&gt;="&amp;CU9,Filter!$H$21:$H$8300,"&lt;="&amp;(EOMONTH(CU$9,0)))/100)</f>
        <v/>
      </c>
      <c r="CV10" s="238" t="str">
        <f ca="1">IF(CV9="","",_xlfn.MAXIFS(Filter!$I$21:$I$8300,Filter!$H$21:$H$8300,"&gt;="&amp;CV9,Filter!$H$21:$H$8300,"&lt;="&amp;(EOMONTH(CV$9,0)))/100)</f>
        <v/>
      </c>
      <c r="CW10" s="238" t="str">
        <f ca="1">IF(CW9="","",_xlfn.MAXIFS(Filter!$I$21:$I$8300,Filter!$H$21:$H$8300,"&gt;="&amp;CW9,Filter!$H$21:$H$8300,"&lt;="&amp;(EOMONTH(CW$9,0)))/100)</f>
        <v/>
      </c>
      <c r="CX10" s="238" t="str">
        <f ca="1">IF(CX9="","",_xlfn.MAXIFS(Filter!$I$21:$I$8300,Filter!$H$21:$H$8300,"&gt;="&amp;CX9,Filter!$H$21:$H$8300,"&lt;="&amp;(EOMONTH(CX$9,0)))/100)</f>
        <v/>
      </c>
      <c r="CY10" s="238" t="str">
        <f ca="1">IF(CY9="","",_xlfn.MAXIFS(Filter!$I$21:$I$8300,Filter!$H$21:$H$8300,"&gt;="&amp;CY9,Filter!$H$21:$H$8300,"&lt;="&amp;(EOMONTH(CY$9,0)))/100)</f>
        <v/>
      </c>
      <c r="CZ10" s="238" t="str">
        <f ca="1">IF(CZ9="","",_xlfn.MAXIFS(Filter!$I$21:$I$8300,Filter!$H$21:$H$8300,"&gt;="&amp;CZ9,Filter!$H$21:$H$8300,"&lt;="&amp;(EOMONTH(CZ$9,0)))/100)</f>
        <v/>
      </c>
      <c r="DA10" s="238" t="str">
        <f ca="1">IF(DA9="","",_xlfn.MAXIFS(Filter!$I$21:$I$8300,Filter!$H$21:$H$8300,"&gt;="&amp;DA9,Filter!$H$21:$H$8300,"&lt;="&amp;(EOMONTH(DA$9,0)))/100)</f>
        <v/>
      </c>
      <c r="DB10" s="238" t="str">
        <f ca="1">IF(DB9="","",_xlfn.MAXIFS(Filter!$I$21:$I$8300,Filter!$H$21:$H$8300,"&gt;="&amp;DB9,Filter!$H$21:$H$8300,"&lt;="&amp;(EOMONTH(DB$9,0)))/100)</f>
        <v/>
      </c>
      <c r="DC10" s="238" t="str">
        <f ca="1">IF(DC9="","",_xlfn.MAXIFS(Filter!$I$21:$I$8300,Filter!$H$21:$H$8300,"&gt;="&amp;DC9,Filter!$H$21:$H$8300,"&lt;="&amp;(EOMONTH(DC$9,0)))/100)</f>
        <v/>
      </c>
      <c r="DD10" s="238" t="str">
        <f ca="1">IF(DD9="","",_xlfn.MAXIFS(Filter!$I$21:$I$8300,Filter!$H$21:$H$8300,"&gt;="&amp;DD9,Filter!$H$21:$H$8300,"&lt;="&amp;(EOMONTH(DD$9,0)))/100)</f>
        <v/>
      </c>
      <c r="DE10" s="238" t="str">
        <f ca="1">IF(DE9="","",_xlfn.MAXIFS(Filter!$I$21:$I$8300,Filter!$H$21:$H$8300,"&gt;="&amp;DE9,Filter!$H$21:$H$8300,"&lt;="&amp;(EOMONTH(DE$9,0)))/100)</f>
        <v/>
      </c>
      <c r="DF10" s="238" t="str">
        <f ca="1">IF(DF9="","",_xlfn.MAXIFS(Filter!$I$21:$I$8300,Filter!$H$21:$H$8300,"&gt;="&amp;DF9,Filter!$H$21:$H$8300,"&lt;="&amp;(EOMONTH(DF$9,0)))/100)</f>
        <v/>
      </c>
      <c r="DG10" s="238" t="str">
        <f ca="1">IF(DG9="","",_xlfn.MAXIFS(Filter!$I$21:$I$8300,Filter!$H$21:$H$8300,"&gt;="&amp;DG9,Filter!$H$21:$H$8300,"&lt;="&amp;(EOMONTH(DG$9,0)))/100)</f>
        <v/>
      </c>
      <c r="DH10" s="238" t="str">
        <f ca="1">IF(DH9="","",_xlfn.MAXIFS(Filter!$I$21:$I$8300,Filter!$H$21:$H$8300,"&gt;="&amp;DH9,Filter!$H$21:$H$8300,"&lt;="&amp;(EOMONTH(DH$9,0)))/100)</f>
        <v/>
      </c>
      <c r="DI10" s="238" t="str">
        <f ca="1">IF(DI9="","",_xlfn.MAXIFS(Filter!$I$21:$I$8300,Filter!$H$21:$H$8300,"&gt;="&amp;DI9,Filter!$H$21:$H$8300,"&lt;="&amp;(EOMONTH(DI$9,0)))/100)</f>
        <v/>
      </c>
      <c r="DJ10" s="238" t="str">
        <f ca="1">IF(DJ9="","",_xlfn.MAXIFS(Filter!$I$21:$I$8300,Filter!$H$21:$H$8300,"&gt;="&amp;DJ9,Filter!$H$21:$H$8300,"&lt;="&amp;(EOMONTH(DJ$9,0)))/100)</f>
        <v/>
      </c>
      <c r="DK10" s="238" t="str">
        <f ca="1">IF(DK9="","",_xlfn.MAXIFS(Filter!$I$21:$I$8300,Filter!$H$21:$H$8300,"&gt;="&amp;DK9,Filter!$H$21:$H$8300,"&lt;="&amp;(EOMONTH(DK$9,0)))/100)</f>
        <v/>
      </c>
      <c r="DL10" s="238" t="str">
        <f ca="1">IF(DL9="","",_xlfn.MAXIFS(Filter!$I$21:$I$8300,Filter!$H$21:$H$8300,"&gt;="&amp;DL9,Filter!$H$21:$H$8300,"&lt;="&amp;(EOMONTH(DL$9,0)))/100)</f>
        <v/>
      </c>
      <c r="DM10" s="238" t="str">
        <f ca="1">IF(DM9="","",_xlfn.MAXIFS(Filter!$I$21:$I$8300,Filter!$H$21:$H$8300,"&gt;="&amp;DM9,Filter!$H$21:$H$8300,"&lt;="&amp;(EOMONTH(DM$9,0)))/100)</f>
        <v/>
      </c>
      <c r="DN10" s="238" t="str">
        <f ca="1">IF(DN9="","",_xlfn.MAXIFS(Filter!$I$21:$I$8300,Filter!$H$21:$H$8300,"&gt;="&amp;DN9,Filter!$H$21:$H$8300,"&lt;="&amp;(EOMONTH(DN$9,0)))/100)</f>
        <v/>
      </c>
      <c r="DO10" s="238" t="str">
        <f ca="1">IF(DO9="","",_xlfn.MAXIFS(Filter!$I$21:$I$8300,Filter!$H$21:$H$8300,"&gt;="&amp;DO9,Filter!$H$21:$H$8300,"&lt;="&amp;(EOMONTH(DO$9,0)))/100)</f>
        <v/>
      </c>
      <c r="DP10" s="238" t="str">
        <f ca="1">IF(DP9="","",_xlfn.MAXIFS(Filter!$I$21:$I$8300,Filter!$H$21:$H$8300,"&gt;="&amp;DP9,Filter!$H$21:$H$8300,"&lt;="&amp;(EOMONTH(DP$9,0)))/100)</f>
        <v/>
      </c>
      <c r="DQ10" s="238" t="str">
        <f ca="1">IF(DQ9="","",_xlfn.MAXIFS(Filter!$I$21:$I$8300,Filter!$H$21:$H$8300,"&gt;="&amp;DQ9,Filter!$H$21:$H$8300,"&lt;="&amp;(EOMONTH(DQ$9,0)))/100)</f>
        <v/>
      </c>
      <c r="DR10" s="238" t="str">
        <f ca="1">IF(DR9="","",_xlfn.MAXIFS(Filter!$I$21:$I$8300,Filter!$H$21:$H$8300,"&gt;="&amp;DR9,Filter!$H$21:$H$8300,"&lt;="&amp;(EOMONTH(DR$9,0)))/100)</f>
        <v/>
      </c>
      <c r="DS10" s="238" t="str">
        <f ca="1">IF(DS9="","",_xlfn.MAXIFS(Filter!$I$21:$I$8300,Filter!$H$21:$H$8300,"&gt;="&amp;DS9,Filter!$H$21:$H$8300,"&lt;="&amp;(EOMONTH(DS$9,0)))/100)</f>
        <v/>
      </c>
      <c r="DT10" s="238" t="str">
        <f ca="1">IF(DT9="","",_xlfn.MAXIFS(Filter!$I$21:$I$8300,Filter!$H$21:$H$8300,"&gt;="&amp;DT9,Filter!$H$21:$H$8300,"&lt;="&amp;(EOMONTH(DT$9,0)))/100)</f>
        <v/>
      </c>
      <c r="DU10" s="238" t="str">
        <f ca="1">IF(DU9="","",_xlfn.MAXIFS(Filter!$I$21:$I$8300,Filter!$H$21:$H$8300,"&gt;="&amp;DU9,Filter!$H$21:$H$8300,"&lt;="&amp;(EOMONTH(DU$9,0)))/100)</f>
        <v/>
      </c>
      <c r="DV10" s="238" t="str">
        <f ca="1">IF(DV9="","",_xlfn.MAXIFS(Filter!$I$21:$I$8300,Filter!$H$21:$H$8300,"&gt;="&amp;DV9,Filter!$H$21:$H$8300,"&lt;="&amp;(EOMONTH(DV$9,0)))/100)</f>
        <v/>
      </c>
      <c r="DW10" s="238" t="str">
        <f ca="1">IF(DW9="","",_xlfn.MAXIFS(Filter!$I$21:$I$8300,Filter!$H$21:$H$8300,"&gt;="&amp;DW9,Filter!$H$21:$H$8300,"&lt;="&amp;(EOMONTH(DW$9,0)))/100)</f>
        <v/>
      </c>
      <c r="DX10" s="238" t="str">
        <f ca="1">IF(DX9="","",_xlfn.MAXIFS(Filter!$I$21:$I$8300,Filter!$H$21:$H$8300,"&gt;="&amp;DX9,Filter!$H$21:$H$8300,"&lt;="&amp;(EOMONTH(DX$9,0)))/100)</f>
        <v/>
      </c>
      <c r="DY10" s="238" t="str">
        <f ca="1">IF(DY9="","",_xlfn.MAXIFS(Filter!$I$21:$I$8300,Filter!$H$21:$H$8300,"&gt;="&amp;DY9,Filter!$H$21:$H$8300,"&lt;="&amp;(EOMONTH(DY$9,0)))/100)</f>
        <v/>
      </c>
      <c r="DZ10" s="238" t="str">
        <f ca="1">IF(DZ9="","",_xlfn.MAXIFS(Filter!$I$21:$I$8300,Filter!$H$21:$H$8300,"&gt;="&amp;DZ9,Filter!$H$21:$H$8300,"&lt;="&amp;(EOMONTH(DZ$9,0)))/100)</f>
        <v/>
      </c>
      <c r="EA10" s="238" t="str">
        <f ca="1">IF(EA9="","",_xlfn.MAXIFS(Filter!$I$21:$I$8300,Filter!$H$21:$H$8300,"&gt;="&amp;EA9,Filter!$H$21:$H$8300,"&lt;="&amp;(EOMONTH(EA$9,0)))/100)</f>
        <v/>
      </c>
      <c r="EB10" s="238" t="str">
        <f ca="1">IF(EB9="","",_xlfn.MAXIFS(Filter!$I$21:$I$8300,Filter!$H$21:$H$8300,"&gt;="&amp;EB9,Filter!$H$21:$H$8300,"&lt;="&amp;(EOMONTH(EB$9,0)))/100)</f>
        <v/>
      </c>
      <c r="EC10" s="238" t="str">
        <f ca="1">IF(EC9="","",_xlfn.MAXIFS(Filter!$I$21:$I$8300,Filter!$H$21:$H$8300,"&gt;="&amp;EC9,Filter!$H$21:$H$8300,"&lt;="&amp;(EOMONTH(EC$9,0)))/100)</f>
        <v/>
      </c>
      <c r="ED10" s="238" t="str">
        <f ca="1">IF(ED9="","",_xlfn.MAXIFS(Filter!$I$21:$I$8300,Filter!$H$21:$H$8300,"&gt;="&amp;ED9,Filter!$H$21:$H$8300,"&lt;="&amp;(EOMONTH(ED$9,0)))/100)</f>
        <v/>
      </c>
      <c r="EE10" s="238" t="str">
        <f ca="1">IF(EE9="","",_xlfn.MAXIFS(Filter!$I$21:$I$8300,Filter!$H$21:$H$8300,"&gt;="&amp;EE9,Filter!$H$21:$H$8300,"&lt;="&amp;(EOMONTH(EE$9,0)))/100)</f>
        <v/>
      </c>
      <c r="EF10" s="238" t="str">
        <f ca="1">IF(EF9="","",_xlfn.MAXIFS(Filter!$I$21:$I$8300,Filter!$H$21:$H$8300,"&gt;="&amp;EF9,Filter!$H$21:$H$8300,"&lt;="&amp;(EOMONTH(EF$9,0)))/100)</f>
        <v/>
      </c>
      <c r="EG10" s="238" t="str">
        <f ca="1">IF(EG9="","",_xlfn.MAXIFS(Filter!$I$21:$I$8300,Filter!$H$21:$H$8300,"&gt;="&amp;EG9,Filter!$H$21:$H$8300,"&lt;="&amp;(EOMONTH(EG$9,0)))/100)</f>
        <v/>
      </c>
      <c r="EH10" s="238" t="str">
        <f ca="1">IF(EH9="","",_xlfn.MAXIFS(Filter!$I$21:$I$8300,Filter!$H$21:$H$8300,"&gt;="&amp;EH9,Filter!$H$21:$H$8300,"&lt;="&amp;(EOMONTH(EH$9,0)))/100)</f>
        <v/>
      </c>
      <c r="EI10" s="238" t="str">
        <f ca="1">IF(EI9="","",_xlfn.MAXIFS(Filter!$I$21:$I$8300,Filter!$H$21:$H$8300,"&gt;="&amp;EI9,Filter!$H$21:$H$8300,"&lt;="&amp;(EOMONTH(EI$9,0)))/100)</f>
        <v/>
      </c>
      <c r="EJ10" s="238" t="str">
        <f ca="1">IF(EJ9="","",_xlfn.MAXIFS(Filter!$I$21:$I$8300,Filter!$H$21:$H$8300,"&gt;="&amp;EJ9,Filter!$H$21:$H$8300,"&lt;="&amp;(EOMONTH(EJ$9,0)))/100)</f>
        <v/>
      </c>
      <c r="EK10" s="238" t="str">
        <f ca="1">IF(EK9="","",_xlfn.MAXIFS(Filter!$I$21:$I$8300,Filter!$H$21:$H$8300,"&gt;="&amp;EK9,Filter!$H$21:$H$8300,"&lt;="&amp;(EOMONTH(EK$9,0)))/100)</f>
        <v/>
      </c>
      <c r="EL10" s="238" t="str">
        <f ca="1">IF(EL9="","",_xlfn.MAXIFS(Filter!$I$21:$I$8300,Filter!$H$21:$H$8300,"&gt;="&amp;EL9,Filter!$H$21:$H$8300,"&lt;="&amp;(EOMONTH(EL$9,0)))/100)</f>
        <v/>
      </c>
      <c r="EM10" s="238" t="str">
        <f ca="1">IF(EM9="","",_xlfn.MAXIFS(Filter!$I$21:$I$8300,Filter!$H$21:$H$8300,"&gt;="&amp;EM9,Filter!$H$21:$H$8300,"&lt;="&amp;(EOMONTH(EM$9,0)))/100)</f>
        <v/>
      </c>
      <c r="EN10" s="238" t="str">
        <f ca="1">IF(EN9="","",_xlfn.MAXIFS(Filter!$I$21:$I$8300,Filter!$H$21:$H$8300,"&gt;="&amp;EN9,Filter!$H$21:$H$8300,"&lt;="&amp;(EOMONTH(EN$9,0)))/100)</f>
        <v/>
      </c>
      <c r="EO10" s="238" t="str">
        <f ca="1">IF(EO9="","",_xlfn.MAXIFS(Filter!$I$21:$I$8300,Filter!$H$21:$H$8300,"&gt;="&amp;EO9,Filter!$H$21:$H$8300,"&lt;="&amp;(EOMONTH(EO$9,0)))/100)</f>
        <v/>
      </c>
      <c r="EP10" s="238" t="str">
        <f ca="1">IF(EP9="","",_xlfn.MAXIFS(Filter!$I$21:$I$8300,Filter!$H$21:$H$8300,"&gt;="&amp;EP9,Filter!$H$21:$H$8300,"&lt;="&amp;(EOMONTH(EP$9,0)))/100)</f>
        <v/>
      </c>
      <c r="EQ10" s="238" t="str">
        <f ca="1">IF(EQ9="","",_xlfn.MAXIFS(Filter!$I$21:$I$8300,Filter!$H$21:$H$8300,"&gt;="&amp;EQ9,Filter!$H$21:$H$8300,"&lt;="&amp;(EOMONTH(EQ$9,0)))/100)</f>
        <v/>
      </c>
      <c r="ER10" s="238" t="str">
        <f ca="1">IF(ER9="","",_xlfn.MAXIFS(Filter!$I$21:$I$8300,Filter!$H$21:$H$8300,"&gt;="&amp;ER9,Filter!$H$21:$H$8300,"&lt;="&amp;(EOMONTH(ER$9,0)))/100)</f>
        <v/>
      </c>
      <c r="ES10" s="238" t="str">
        <f ca="1">IF(ES9="","",_xlfn.MAXIFS(Filter!$I$21:$I$8300,Filter!$H$21:$H$8300,"&gt;="&amp;ES9,Filter!$H$21:$H$8300,"&lt;="&amp;(EOMONTH(ES$9,0)))/100)</f>
        <v/>
      </c>
      <c r="ET10" s="238" t="str">
        <f ca="1">IF(ET9="","",_xlfn.MAXIFS(Filter!$I$21:$I$8300,Filter!$H$21:$H$8300,"&gt;="&amp;ET9,Filter!$H$21:$H$8300,"&lt;="&amp;(EOMONTH(ET$9,0)))/100)</f>
        <v/>
      </c>
      <c r="EU10" s="238" t="str">
        <f ca="1">IF(EU9="","",_xlfn.MAXIFS(Filter!$I$21:$I$8300,Filter!$H$21:$H$8300,"&gt;="&amp;EU9,Filter!$H$21:$H$8300,"&lt;="&amp;(EOMONTH(EU$9,0)))/100)</f>
        <v/>
      </c>
      <c r="EV10" s="238" t="str">
        <f ca="1">IF(EV9="","",_xlfn.MAXIFS(Filter!$I$21:$I$8300,Filter!$H$21:$H$8300,"&gt;="&amp;EV9,Filter!$H$21:$H$8300,"&lt;="&amp;(EOMONTH(EV$9,0)))/100)</f>
        <v/>
      </c>
      <c r="EW10" s="238" t="str">
        <f ca="1">IF(EW9="","",_xlfn.MAXIFS(Filter!$I$21:$I$8300,Filter!$H$21:$H$8300,"&gt;="&amp;EW9,Filter!$H$21:$H$8300,"&lt;="&amp;(EOMONTH(EW$9,0)))/100)</f>
        <v/>
      </c>
      <c r="EX10" s="238" t="str">
        <f ca="1">IF(EX9="","",_xlfn.MAXIFS(Filter!$I$21:$I$8300,Filter!$H$21:$H$8300,"&gt;="&amp;EX9,Filter!$H$21:$H$8300,"&lt;="&amp;(EOMONTH(EX$9,0)))/100)</f>
        <v/>
      </c>
      <c r="EY10" s="238" t="str">
        <f ca="1">IF(EY9="","",_xlfn.MAXIFS(Filter!$I$21:$I$8300,Filter!$H$21:$H$8300,"&gt;="&amp;EY9,Filter!$H$21:$H$8300,"&lt;="&amp;(EOMONTH(EY$9,0)))/100)</f>
        <v/>
      </c>
      <c r="EZ10" s="238" t="str">
        <f ca="1">IF(EZ9="","",_xlfn.MAXIFS(Filter!$I$21:$I$8300,Filter!$H$21:$H$8300,"&gt;="&amp;EZ9,Filter!$H$21:$H$8300,"&lt;="&amp;(EOMONTH(EZ$9,0)))/100)</f>
        <v/>
      </c>
      <c r="FA10" s="238" t="str">
        <f ca="1">IF(FA9="","",_xlfn.MAXIFS(Filter!$I$21:$I$8300,Filter!$H$21:$H$8300,"&gt;="&amp;FA9,Filter!$H$21:$H$8300,"&lt;="&amp;(EOMONTH(FA$9,0)))/100)</f>
        <v/>
      </c>
      <c r="FB10" s="238" t="str">
        <f ca="1">IF(FB9="","",_xlfn.MAXIFS(Filter!$I$21:$I$8300,Filter!$H$21:$H$8300,"&gt;="&amp;FB9,Filter!$H$21:$H$8300,"&lt;="&amp;(EOMONTH(FB$9,0)))/100)</f>
        <v/>
      </c>
      <c r="FC10" s="238" t="str">
        <f ca="1">IF(FC9="","",_xlfn.MAXIFS(Filter!$I$21:$I$8300,Filter!$H$21:$H$8300,"&gt;="&amp;FC9,Filter!$H$21:$H$8300,"&lt;="&amp;(EOMONTH(FC$9,0)))/100)</f>
        <v/>
      </c>
      <c r="FD10" s="238" t="str">
        <f ca="1">IF(FD9="","",_xlfn.MAXIFS(Filter!$I$21:$I$8300,Filter!$H$21:$H$8300,"&gt;="&amp;FD9,Filter!$H$21:$H$8300,"&lt;="&amp;(EOMONTH(FD$9,0)))/100)</f>
        <v/>
      </c>
      <c r="FE10" s="238" t="str">
        <f ca="1">IF(FE9="","",_xlfn.MAXIFS(Filter!$I$21:$I$8300,Filter!$H$21:$H$8300,"&gt;="&amp;FE9,Filter!$H$21:$H$8300,"&lt;="&amp;(EOMONTH(FE$9,0)))/100)</f>
        <v/>
      </c>
      <c r="FF10" s="238" t="str">
        <f ca="1">IF(FF9="","",_xlfn.MAXIFS(Filter!$I$21:$I$8300,Filter!$H$21:$H$8300,"&gt;="&amp;FF9,Filter!$H$21:$H$8300,"&lt;="&amp;(EOMONTH(FF$9,0)))/100)</f>
        <v/>
      </c>
      <c r="FG10" s="238" t="str">
        <f ca="1">IF(FG9="","",_xlfn.MAXIFS(Filter!$I$21:$I$8300,Filter!$H$21:$H$8300,"&gt;="&amp;FG9,Filter!$H$21:$H$8300,"&lt;="&amp;(EOMONTH(FG$9,0)))/100)</f>
        <v/>
      </c>
      <c r="FH10" s="238" t="str">
        <f ca="1">IF(FH9="","",_xlfn.MAXIFS(Filter!$I$21:$I$8300,Filter!$H$21:$H$8300,"&gt;="&amp;FH9,Filter!$H$21:$H$8300,"&lt;="&amp;(EOMONTH(FH$9,0)))/100)</f>
        <v/>
      </c>
      <c r="FI10" s="238" t="str">
        <f ca="1">IF(FI9="","",_xlfn.MAXIFS(Filter!$I$21:$I$8300,Filter!$H$21:$H$8300,"&gt;="&amp;FI9,Filter!$H$21:$H$8300,"&lt;="&amp;(EOMONTH(FI$9,0)))/100)</f>
        <v/>
      </c>
      <c r="FJ10" s="238" t="str">
        <f ca="1">IF(FJ9="","",_xlfn.MAXIFS(Filter!$I$21:$I$8300,Filter!$H$21:$H$8300,"&gt;="&amp;FJ9,Filter!$H$21:$H$8300,"&lt;="&amp;(EOMONTH(FJ$9,0)))/100)</f>
        <v/>
      </c>
      <c r="FK10" s="238" t="str">
        <f ca="1">IF(FK9="","",_xlfn.MAXIFS(Filter!$I$21:$I$8300,Filter!$H$21:$H$8300,"&gt;="&amp;FK9,Filter!$H$21:$H$8300,"&lt;="&amp;(EOMONTH(FK$9,0)))/100)</f>
        <v/>
      </c>
      <c r="FL10" s="238" t="str">
        <f ca="1">IF(FL9="","",_xlfn.MAXIFS(Filter!$I$21:$I$8300,Filter!$H$21:$H$8300,"&gt;="&amp;FL9,Filter!$H$21:$H$8300,"&lt;="&amp;(EOMONTH(FL$9,0)))/100)</f>
        <v/>
      </c>
      <c r="FM10" s="238" t="str">
        <f ca="1">IF(FM9="","",_xlfn.MAXIFS(Filter!$I$21:$I$8300,Filter!$H$21:$H$8300,"&gt;="&amp;FM9,Filter!$H$21:$H$8300,"&lt;="&amp;(EOMONTH(FM$9,0)))/100)</f>
        <v/>
      </c>
      <c r="FN10" s="238" t="str">
        <f ca="1">IF(FN9="","",_xlfn.MAXIFS(Filter!$I$21:$I$8300,Filter!$H$21:$H$8300,"&gt;="&amp;FN9,Filter!$H$21:$H$8300,"&lt;="&amp;(EOMONTH(FN$9,0)))/100)</f>
        <v/>
      </c>
      <c r="FO10" s="238" t="str">
        <f ca="1">IF(FO9="","",_xlfn.MAXIFS(Filter!$I$21:$I$8300,Filter!$H$21:$H$8300,"&gt;="&amp;FO9,Filter!$H$21:$H$8300,"&lt;="&amp;(EOMONTH(FO$9,0)))/100)</f>
        <v/>
      </c>
      <c r="FP10" s="238" t="str">
        <f ca="1">IF(FP9="","",_xlfn.MAXIFS(Filter!$I$21:$I$8300,Filter!$H$21:$H$8300,"&gt;="&amp;FP9,Filter!$H$21:$H$8300,"&lt;="&amp;(EOMONTH(FP$9,0)))/100)</f>
        <v/>
      </c>
      <c r="FQ10" s="238" t="str">
        <f ca="1">IF(FQ9="","",_xlfn.MAXIFS(Filter!$I$21:$I$8300,Filter!$H$21:$H$8300,"&gt;="&amp;FQ9,Filter!$H$21:$H$8300,"&lt;="&amp;(EOMONTH(FQ$9,0)))/100)</f>
        <v/>
      </c>
      <c r="FR10" s="238" t="str">
        <f ca="1">IF(FR9="","",_xlfn.MAXIFS(Filter!$I$21:$I$8300,Filter!$H$21:$H$8300,"&gt;="&amp;FR9,Filter!$H$21:$H$8300,"&lt;="&amp;(EOMONTH(FR$9,0)))/100)</f>
        <v/>
      </c>
      <c r="FS10" s="238" t="str">
        <f ca="1">IF(FS9="","",_xlfn.MAXIFS(Filter!$I$21:$I$8300,Filter!$H$21:$H$8300,"&gt;="&amp;FS9,Filter!$H$21:$H$8300,"&lt;="&amp;(EOMONTH(FS$9,0)))/100)</f>
        <v/>
      </c>
      <c r="FT10" s="238" t="str">
        <f ca="1">IF(FT9="","",_xlfn.MAXIFS(Filter!$I$21:$I$8300,Filter!$H$21:$H$8300,"&gt;="&amp;FT9,Filter!$H$21:$H$8300,"&lt;="&amp;(EOMONTH(FT$9,0)))/100)</f>
        <v/>
      </c>
      <c r="FU10" s="238" t="str">
        <f ca="1">IF(FU9="","",_xlfn.MAXIFS(Filter!$I$21:$I$8300,Filter!$H$21:$H$8300,"&gt;="&amp;FU9,Filter!$H$21:$H$8300,"&lt;="&amp;(EOMONTH(FU$9,0)))/100)</f>
        <v/>
      </c>
      <c r="FV10" s="238" t="str">
        <f ca="1">IF(FV9="","",_xlfn.MAXIFS(Filter!$I$21:$I$8300,Filter!$H$21:$H$8300,"&gt;="&amp;FV9,Filter!$H$21:$H$8300,"&lt;="&amp;(EOMONTH(FV$9,0)))/100)</f>
        <v/>
      </c>
      <c r="FW10" s="238" t="str">
        <f ca="1">IF(FW9="","",_xlfn.MAXIFS(Filter!$I$21:$I$8300,Filter!$H$21:$H$8300,"&gt;="&amp;FW9,Filter!$H$21:$H$8300,"&lt;="&amp;(EOMONTH(FW$9,0)))/100)</f>
        <v/>
      </c>
      <c r="FX10" s="238" t="str">
        <f ca="1">IF(FX9="","",_xlfn.MAXIFS(Filter!$I$21:$I$8300,Filter!$H$21:$H$8300,"&gt;="&amp;FX9,Filter!$H$21:$H$8300,"&lt;="&amp;(EOMONTH(FX$9,0)))/100)</f>
        <v/>
      </c>
      <c r="FY10" s="238" t="str">
        <f ca="1">IF(FY9="","",_xlfn.MAXIFS(Filter!$I$21:$I$8300,Filter!$H$21:$H$8300,"&gt;="&amp;FY9,Filter!$H$21:$H$8300,"&lt;="&amp;(EOMONTH(FY$9,0)))/100)</f>
        <v/>
      </c>
      <c r="FZ10" s="238" t="str">
        <f ca="1">IF(FZ9="","",_xlfn.MAXIFS(Filter!$I$21:$I$8300,Filter!$H$21:$H$8300,"&gt;="&amp;FZ9,Filter!$H$21:$H$8300,"&lt;="&amp;(EOMONTH(FZ$9,0)))/100)</f>
        <v/>
      </c>
      <c r="GA10" s="238" t="str">
        <f ca="1">IF(GA9="","",_xlfn.MAXIFS(Filter!$I$21:$I$8300,Filter!$H$21:$H$8300,"&gt;="&amp;GA9,Filter!$H$21:$H$8300,"&lt;="&amp;(EOMONTH(GA$9,0)))/100)</f>
        <v/>
      </c>
      <c r="GB10" s="238" t="str">
        <f ca="1">IF(GB9="","",_xlfn.MAXIFS(Filter!$I$21:$I$8300,Filter!$H$21:$H$8300,"&gt;="&amp;GB9,Filter!$H$21:$H$8300,"&lt;="&amp;(EOMONTH(GB$9,0)))/100)</f>
        <v/>
      </c>
      <c r="GC10" s="238" t="str">
        <f ca="1">IF(GC9="","",_xlfn.MAXIFS(Filter!$I$21:$I$8300,Filter!$H$21:$H$8300,"&gt;="&amp;GC9,Filter!$H$21:$H$8300,"&lt;="&amp;(EOMONTH(GC$9,0)))/100)</f>
        <v/>
      </c>
      <c r="GD10" s="238" t="str">
        <f ca="1">IF(GD9="","",_xlfn.MAXIFS(Filter!$I$21:$I$8300,Filter!$H$21:$H$8300,"&gt;="&amp;GD9,Filter!$H$21:$H$8300,"&lt;="&amp;(EOMONTH(GD$9,0)))/100)</f>
        <v/>
      </c>
      <c r="GE10" s="238" t="str">
        <f ca="1">IF(GE9="","",_xlfn.MAXIFS(Filter!$I$21:$I$8300,Filter!$H$21:$H$8300,"&gt;="&amp;GE9,Filter!$H$21:$H$8300,"&lt;="&amp;(EOMONTH(GE$9,0)))/100)</f>
        <v/>
      </c>
      <c r="GF10" s="238" t="str">
        <f ca="1">IF(GF9="","",_xlfn.MAXIFS(Filter!$I$21:$I$8300,Filter!$H$21:$H$8300,"&gt;="&amp;GF9,Filter!$H$21:$H$8300,"&lt;="&amp;(EOMONTH(GF$9,0)))/100)</f>
        <v/>
      </c>
      <c r="GG10" s="238" t="str">
        <f ca="1">IF(GG9="","",_xlfn.MAXIFS(Filter!$I$21:$I$8300,Filter!$H$21:$H$8300,"&gt;="&amp;GG9,Filter!$H$21:$H$8300,"&lt;="&amp;(EOMONTH(GG$9,0)))/100)</f>
        <v/>
      </c>
      <c r="GH10" s="238" t="str">
        <f ca="1">IF(GH9="","",_xlfn.MAXIFS(Filter!$I$21:$I$8300,Filter!$H$21:$H$8300,"&gt;="&amp;GH9,Filter!$H$21:$H$8300,"&lt;="&amp;(EOMONTH(GH$9,0)))/100)</f>
        <v/>
      </c>
      <c r="GI10" s="238" t="str">
        <f ca="1">IF(GI9="","",_xlfn.MAXIFS(Filter!$I$21:$I$8300,Filter!$H$21:$H$8300,"&gt;="&amp;GI9,Filter!$H$21:$H$8300,"&lt;="&amp;(EOMONTH(GI$9,0)))/100)</f>
        <v/>
      </c>
      <c r="GJ10" s="238" t="str">
        <f ca="1">IF(GJ9="","",_xlfn.MAXIFS(Filter!$I$21:$I$8300,Filter!$H$21:$H$8300,"&gt;="&amp;GJ9,Filter!$H$21:$H$8300,"&lt;="&amp;(EOMONTH(GJ$9,0)))/100)</f>
        <v/>
      </c>
      <c r="GK10" s="238" t="str">
        <f ca="1">IF(GK9="","",_xlfn.MAXIFS(Filter!$I$21:$I$8300,Filter!$H$21:$H$8300,"&gt;="&amp;GK9,Filter!$H$21:$H$8300,"&lt;="&amp;(EOMONTH(GK$9,0)))/100)</f>
        <v/>
      </c>
      <c r="GL10" s="238" t="str">
        <f ca="1">IF(GL9="","",_xlfn.MAXIFS(Filter!$I$21:$I$8300,Filter!$H$21:$H$8300,"&gt;="&amp;GL9,Filter!$H$21:$H$8300,"&lt;="&amp;(EOMONTH(GL$9,0)))/100)</f>
        <v/>
      </c>
      <c r="GM10" s="238" t="str">
        <f ca="1">IF(GM9="","",_xlfn.MAXIFS(Filter!$I$21:$I$8300,Filter!$H$21:$H$8300,"&gt;="&amp;GM9,Filter!$H$21:$H$8300,"&lt;="&amp;(EOMONTH(GM$9,0)))/100)</f>
        <v/>
      </c>
      <c r="GN10" s="238" t="str">
        <f ca="1">IF(GN9="","",_xlfn.MAXIFS(Filter!$I$21:$I$8300,Filter!$H$21:$H$8300,"&gt;="&amp;GN9,Filter!$H$21:$H$8300,"&lt;="&amp;(EOMONTH(GN$9,0)))/100)</f>
        <v/>
      </c>
      <c r="GO10" s="238" t="str">
        <f ca="1">IF(GO9="","",_xlfn.MAXIFS(Filter!$I$21:$I$8300,Filter!$H$21:$H$8300,"&gt;="&amp;GO9,Filter!$H$21:$H$8300,"&lt;="&amp;(EOMONTH(GO$9,0)))/100)</f>
        <v/>
      </c>
      <c r="GP10" s="238" t="str">
        <f ca="1">IF(GP9="","",_xlfn.MAXIFS(Filter!$I$21:$I$8300,Filter!$H$21:$H$8300,"&gt;="&amp;GP9,Filter!$H$21:$H$8300,"&lt;="&amp;(EOMONTH(GP$9,0)))/100)</f>
        <v/>
      </c>
      <c r="GQ10" s="238" t="str">
        <f ca="1">IF(GQ9="","",_xlfn.MAXIFS(Filter!$I$21:$I$8300,Filter!$H$21:$H$8300,"&gt;="&amp;GQ9,Filter!$H$21:$H$8300,"&lt;="&amp;(EOMONTH(GQ$9,0)))/100)</f>
        <v/>
      </c>
      <c r="GR10" s="238" t="str">
        <f ca="1">IF(GR9="","",_xlfn.MAXIFS(Filter!$I$21:$I$8300,Filter!$H$21:$H$8300,"&gt;="&amp;GR9,Filter!$H$21:$H$8300,"&lt;="&amp;(EOMONTH(GR$9,0)))/100)</f>
        <v/>
      </c>
      <c r="GS10" s="238" t="str">
        <f ca="1">IF(GS9="","",_xlfn.MAXIFS(Filter!$I$21:$I$8300,Filter!$H$21:$H$8300,"&gt;="&amp;GS9,Filter!$H$21:$H$8300,"&lt;="&amp;(EOMONTH(GS$9,0)))/100)</f>
        <v/>
      </c>
      <c r="GT10" s="238" t="str">
        <f ca="1">IF(GT9="","",_xlfn.MAXIFS(Filter!$I$21:$I$8300,Filter!$H$21:$H$8300,"&gt;="&amp;GT9,Filter!$H$21:$H$8300,"&lt;="&amp;(EOMONTH(GT$9,0)))/100)</f>
        <v/>
      </c>
      <c r="GU10" s="238" t="str">
        <f ca="1">IF(GU9="","",_xlfn.MAXIFS(Filter!$I$21:$I$8300,Filter!$H$21:$H$8300,"&gt;="&amp;GU9,Filter!$H$21:$H$8300,"&lt;="&amp;(EOMONTH(GU$9,0)))/100)</f>
        <v/>
      </c>
      <c r="GV10" s="238" t="str">
        <f ca="1">IF(GV9="","",_xlfn.MAXIFS(Filter!$I$21:$I$8300,Filter!$H$21:$H$8300,"&gt;="&amp;GV9,Filter!$H$21:$H$8300,"&lt;="&amp;(EOMONTH(GV$9,0)))/100)</f>
        <v/>
      </c>
      <c r="GW10" s="238" t="str">
        <f ca="1">IF(GW9="","",_xlfn.MAXIFS(Filter!$I$21:$I$8300,Filter!$H$21:$H$8300,"&gt;="&amp;GW9,Filter!$H$21:$H$8300,"&lt;="&amp;(EOMONTH(GW$9,0)))/100)</f>
        <v/>
      </c>
      <c r="GX10" s="238" t="str">
        <f ca="1">IF(GX9="","",_xlfn.MAXIFS(Filter!$I$21:$I$8300,Filter!$H$21:$H$8300,"&gt;="&amp;GX9,Filter!$H$21:$H$8300,"&lt;="&amp;(EOMONTH(GX$9,0)))/100)</f>
        <v/>
      </c>
      <c r="GY10" s="238" t="str">
        <f ca="1">IF(GY9="","",_xlfn.MAXIFS(Filter!$I$21:$I$8300,Filter!$H$21:$H$8300,"&gt;="&amp;GY9,Filter!$H$21:$H$8300,"&lt;="&amp;(EOMONTH(GY$9,0)))/100)</f>
        <v/>
      </c>
      <c r="GZ10" s="238" t="str">
        <f ca="1">IF(GZ9="","",_xlfn.MAXIFS(Filter!$I$21:$I$8300,Filter!$H$21:$H$8300,"&gt;="&amp;GZ9,Filter!$H$21:$H$8300,"&lt;="&amp;(EOMONTH(GZ$9,0)))/100)</f>
        <v/>
      </c>
      <c r="HA10" s="238" t="str">
        <f ca="1">IF(HA9="","",_xlfn.MAXIFS(Filter!$I$21:$I$8300,Filter!$H$21:$H$8300,"&gt;="&amp;HA9,Filter!$H$21:$H$8300,"&lt;="&amp;(EOMONTH(HA$9,0)))/100)</f>
        <v/>
      </c>
      <c r="HB10" s="238" t="str">
        <f ca="1">IF(HB9="","",_xlfn.MAXIFS(Filter!$I$21:$I$8300,Filter!$H$21:$H$8300,"&gt;="&amp;HB9,Filter!$H$21:$H$8300,"&lt;="&amp;(EOMONTH(HB$9,0)))/100)</f>
        <v/>
      </c>
      <c r="HC10" s="238" t="str">
        <f ca="1">IF(HC9="","",_xlfn.MAXIFS(Filter!$I$21:$I$8300,Filter!$H$21:$H$8300,"&gt;="&amp;HC9,Filter!$H$21:$H$8300,"&lt;="&amp;(EOMONTH(HC$9,0)))/100)</f>
        <v/>
      </c>
      <c r="HD10" s="238" t="str">
        <f ca="1">IF(HD9="","",_xlfn.MAXIFS(Filter!$I$21:$I$8300,Filter!$H$21:$H$8300,"&gt;="&amp;HD9,Filter!$H$21:$H$8300,"&lt;="&amp;(EOMONTH(HD$9,0)))/100)</f>
        <v/>
      </c>
      <c r="HE10" s="238" t="str">
        <f ca="1">IF(HE9="","",_xlfn.MAXIFS(Filter!$I$21:$I$8300,Filter!$H$21:$H$8300,"&gt;="&amp;HE9,Filter!$H$21:$H$8300,"&lt;="&amp;(EOMONTH(HE$9,0)))/100)</f>
        <v/>
      </c>
      <c r="HF10" s="238" t="str">
        <f ca="1">IF(HF9="","",_xlfn.MAXIFS(Filter!$I$21:$I$8300,Filter!$H$21:$H$8300,"&gt;="&amp;HF9,Filter!$H$21:$H$8300,"&lt;="&amp;(EOMONTH(HF$9,0)))/100)</f>
        <v/>
      </c>
      <c r="HG10" s="238" t="str">
        <f ca="1">IF(HG9="","",_xlfn.MAXIFS(Filter!$I$21:$I$8300,Filter!$H$21:$H$8300,"&gt;="&amp;HG9,Filter!$H$21:$H$8300,"&lt;="&amp;(EOMONTH(HG$9,0)))/100)</f>
        <v/>
      </c>
      <c r="HH10" s="238" t="str">
        <f ca="1">IF(HH9="","",_xlfn.MAXIFS(Filter!$I$21:$I$8300,Filter!$H$21:$H$8300,"&gt;="&amp;HH9,Filter!$H$21:$H$8300,"&lt;="&amp;(EOMONTH(HH$9,0)))/100)</f>
        <v/>
      </c>
      <c r="HI10" s="238" t="str">
        <f ca="1">IF(HI9="","",_xlfn.MAXIFS(Filter!$I$21:$I$8300,Filter!$H$21:$H$8300,"&gt;="&amp;HI9,Filter!$H$21:$H$8300,"&lt;="&amp;(EOMONTH(HI$9,0)))/100)</f>
        <v/>
      </c>
      <c r="HJ10" s="238" t="str">
        <f ca="1">IF(HJ9="","",_xlfn.MAXIFS(Filter!$I$21:$I$8300,Filter!$H$21:$H$8300,"&gt;="&amp;HJ9,Filter!$H$21:$H$8300,"&lt;="&amp;(EOMONTH(HJ$9,0)))/100)</f>
        <v/>
      </c>
      <c r="HK10" s="238" t="str">
        <f ca="1">IF(HK9="","",_xlfn.MAXIFS(Filter!$I$21:$I$8300,Filter!$H$21:$H$8300,"&gt;="&amp;HK9,Filter!$H$21:$H$8300,"&lt;="&amp;(EOMONTH(HK$9,0)))/100)</f>
        <v/>
      </c>
      <c r="HL10" s="238" t="str">
        <f ca="1">IF(HL9="","",_xlfn.MAXIFS(Filter!$I$21:$I$8300,Filter!$H$21:$H$8300,"&gt;="&amp;HL9,Filter!$H$21:$H$8300,"&lt;="&amp;(EOMONTH(HL$9,0)))/100)</f>
        <v/>
      </c>
      <c r="HM10" s="238" t="str">
        <f ca="1">IF(HM9="","",_xlfn.MAXIFS(Filter!$I$21:$I$8300,Filter!$H$21:$H$8300,"&gt;="&amp;HM9,Filter!$H$21:$H$8300,"&lt;="&amp;(EOMONTH(HM$9,0)))/100)</f>
        <v/>
      </c>
      <c r="HN10" s="238" t="str">
        <f ca="1">IF(HN9="","",_xlfn.MAXIFS(Filter!$I$21:$I$8300,Filter!$H$21:$H$8300,"&gt;="&amp;HN9,Filter!$H$21:$H$8300,"&lt;="&amp;(EOMONTH(HN$9,0)))/100)</f>
        <v/>
      </c>
      <c r="HO10" s="238" t="str">
        <f ca="1">IF(HO9="","",_xlfn.MAXIFS(Filter!$I$21:$I$8300,Filter!$H$21:$H$8300,"&gt;="&amp;HO9,Filter!$H$21:$H$8300,"&lt;="&amp;(EOMONTH(HO$9,0)))/100)</f>
        <v/>
      </c>
      <c r="HP10" s="238" t="str">
        <f ca="1">IF(HP9="","",_xlfn.MAXIFS(Filter!$I$21:$I$8300,Filter!$H$21:$H$8300,"&gt;="&amp;HP9,Filter!$H$21:$H$8300,"&lt;="&amp;(EOMONTH(HP$9,0)))/100)</f>
        <v/>
      </c>
      <c r="HQ10" s="238" t="str">
        <f ca="1">IF(HQ9="","",_xlfn.MAXIFS(Filter!$I$21:$I$8300,Filter!$H$21:$H$8300,"&gt;="&amp;HQ9,Filter!$H$21:$H$8300,"&lt;="&amp;(EOMONTH(HQ$9,0)))/100)</f>
        <v/>
      </c>
      <c r="HR10" s="238" t="str">
        <f ca="1">IF(HR9="","",_xlfn.MAXIFS(Filter!$I$21:$I$8300,Filter!$H$21:$H$8300,"&gt;="&amp;HR9,Filter!$H$21:$H$8300,"&lt;="&amp;(EOMONTH(HR$9,0)))/100)</f>
        <v/>
      </c>
      <c r="HS10" s="238" t="str">
        <f ca="1">IF(HS9="","",_xlfn.MAXIFS(Filter!$I$21:$I$8300,Filter!$H$21:$H$8300,"&gt;="&amp;HS9,Filter!$H$21:$H$8300,"&lt;="&amp;(EOMONTH(HS$9,0)))/100)</f>
        <v/>
      </c>
      <c r="HT10" s="238" t="str">
        <f ca="1">IF(HT9="","",_xlfn.MAXIFS(Filter!$I$21:$I$8300,Filter!$H$21:$H$8300,"&gt;="&amp;HT9,Filter!$H$21:$H$8300,"&lt;="&amp;(EOMONTH(HT$9,0)))/100)</f>
        <v/>
      </c>
      <c r="HU10" s="238" t="str">
        <f ca="1">IF(HU9="","",_xlfn.MAXIFS(Filter!$I$21:$I$8300,Filter!$H$21:$H$8300,"&gt;="&amp;HU9,Filter!$H$21:$H$8300,"&lt;="&amp;(EOMONTH(HU$9,0)))/100)</f>
        <v/>
      </c>
      <c r="HV10" s="238" t="str">
        <f ca="1">IF(HV9="","",_xlfn.MAXIFS(Filter!$I$21:$I$8300,Filter!$H$21:$H$8300,"&gt;="&amp;HV9,Filter!$H$21:$H$8300,"&lt;="&amp;(EOMONTH(HV$9,0)))/100)</f>
        <v/>
      </c>
      <c r="HW10" s="238" t="str">
        <f ca="1">IF(HW9="","",_xlfn.MAXIFS(Filter!$I$21:$I$8300,Filter!$H$21:$H$8300,"&gt;="&amp;HW9,Filter!$H$21:$H$8300,"&lt;="&amp;(EOMONTH(HW$9,0)))/100)</f>
        <v/>
      </c>
      <c r="HX10" s="238" t="str">
        <f ca="1">IF(HX9="","",_xlfn.MAXIFS(Filter!$I$21:$I$8300,Filter!$H$21:$H$8300,"&gt;="&amp;HX9,Filter!$H$21:$H$8300,"&lt;="&amp;(EOMONTH(HX$9,0)))/100)</f>
        <v/>
      </c>
      <c r="HY10" s="238" t="str">
        <f ca="1">IF(HY9="","",_xlfn.MAXIFS(Filter!$I$21:$I$8300,Filter!$H$21:$H$8300,"&gt;="&amp;HY9,Filter!$H$21:$H$8300,"&lt;="&amp;(EOMONTH(HY$9,0)))/100)</f>
        <v/>
      </c>
      <c r="HZ10" s="238" t="str">
        <f ca="1">IF(HZ9="","",_xlfn.MAXIFS(Filter!$I$21:$I$8300,Filter!$H$21:$H$8300,"&gt;="&amp;HZ9,Filter!$H$21:$H$8300,"&lt;="&amp;(EOMONTH(HZ$9,0)))/100)</f>
        <v/>
      </c>
      <c r="IA10" s="238" t="str">
        <f ca="1">IF(IA9="","",_xlfn.MAXIFS(Filter!$I$21:$I$8300,Filter!$H$21:$H$8300,"&gt;="&amp;IA9,Filter!$H$21:$H$8300,"&lt;="&amp;(EOMONTH(IA$9,0)))/100)</f>
        <v/>
      </c>
      <c r="IB10" s="238" t="str">
        <f ca="1">IF(IB9="","",_xlfn.MAXIFS(Filter!$I$21:$I$8300,Filter!$H$21:$H$8300,"&gt;="&amp;IB9,Filter!$H$21:$H$8300,"&lt;="&amp;(EOMONTH(IB$9,0)))/100)</f>
        <v/>
      </c>
      <c r="IC10" s="238" t="str">
        <f ca="1">IF(IC9="","",_xlfn.MAXIFS(Filter!$I$21:$I$8300,Filter!$H$21:$H$8300,"&gt;="&amp;IC9,Filter!$H$21:$H$8300,"&lt;="&amp;(EOMONTH(IC$9,0)))/100)</f>
        <v/>
      </c>
      <c r="ID10" s="238" t="str">
        <f ca="1">IF(ID9="","",_xlfn.MAXIFS(Filter!$I$21:$I$8300,Filter!$H$21:$H$8300,"&gt;="&amp;ID9,Filter!$H$21:$H$8300,"&lt;="&amp;(EOMONTH(ID$9,0)))/100)</f>
        <v/>
      </c>
      <c r="IE10" s="238" t="str">
        <f ca="1">IF(IE9="","",_xlfn.MAXIFS(Filter!$I$21:$I$8300,Filter!$H$21:$H$8300,"&gt;="&amp;IE9,Filter!$H$21:$H$8300,"&lt;="&amp;(EOMONTH(IE$9,0)))/100)</f>
        <v/>
      </c>
      <c r="IF10" s="238" t="str">
        <f ca="1">IF(IF9="","",_xlfn.MAXIFS(Filter!$I$21:$I$8300,Filter!$H$21:$H$8300,"&gt;="&amp;IF9,Filter!$H$21:$H$8300,"&lt;="&amp;(EOMONTH(IF$9,0)))/100)</f>
        <v/>
      </c>
      <c r="IG10" s="238" t="str">
        <f ca="1">IF(IG9="","",_xlfn.MAXIFS(Filter!$I$21:$I$8300,Filter!$H$21:$H$8300,"&gt;="&amp;IG9,Filter!$H$21:$H$8300,"&lt;="&amp;(EOMONTH(IG$9,0)))/100)</f>
        <v/>
      </c>
      <c r="IH10" s="238" t="str">
        <f ca="1">IF(IH9="","",_xlfn.MAXIFS(Filter!$I$21:$I$8300,Filter!$H$21:$H$8300,"&gt;="&amp;IH9,Filter!$H$21:$H$8300,"&lt;="&amp;(EOMONTH(IH$9,0)))/100)</f>
        <v/>
      </c>
      <c r="II10" s="238" t="str">
        <f ca="1">IF(II9="","",_xlfn.MAXIFS(Filter!$I$21:$I$8300,Filter!$H$21:$H$8300,"&gt;="&amp;II9,Filter!$H$21:$H$8300,"&lt;="&amp;(EOMONTH(II$9,0)))/100)</f>
        <v/>
      </c>
      <c r="IJ10" s="238" t="str">
        <f ca="1">IF(IJ9="","",_xlfn.MAXIFS(Filter!$I$21:$I$8300,Filter!$H$21:$H$8300,"&gt;="&amp;IJ9,Filter!$H$21:$H$8300,"&lt;="&amp;(EOMONTH(IJ$9,0)))/100)</f>
        <v/>
      </c>
      <c r="IK10" s="238" t="str">
        <f ca="1">IF(IK9="","",_xlfn.MAXIFS(Filter!$I$21:$I$8300,Filter!$H$21:$H$8300,"&gt;="&amp;IK9,Filter!$H$21:$H$8300,"&lt;="&amp;(EOMONTH(IK$9,0)))/100)</f>
        <v/>
      </c>
      <c r="IL10" s="238" t="str">
        <f ca="1">IF(IL9="","",_xlfn.MAXIFS(Filter!$I$21:$I$8300,Filter!$H$21:$H$8300,"&gt;="&amp;IL9,Filter!$H$21:$H$8300,"&lt;="&amp;(EOMONTH(IL$9,0)))/100)</f>
        <v/>
      </c>
      <c r="IM10" s="238" t="str">
        <f ca="1">IF(IM9="","",_xlfn.MAXIFS(Filter!$I$21:$I$8300,Filter!$H$21:$H$8300,"&gt;="&amp;IM9,Filter!$H$21:$H$8300,"&lt;="&amp;(EOMONTH(IM$9,0)))/100)</f>
        <v/>
      </c>
      <c r="IN10" s="238" t="str">
        <f ca="1">IF(IN9="","",_xlfn.MAXIFS(Filter!$I$21:$I$8300,Filter!$H$21:$H$8300,"&gt;="&amp;IN9,Filter!$H$21:$H$8300,"&lt;="&amp;(EOMONTH(IN$9,0)))/100)</f>
        <v/>
      </c>
      <c r="IO10" s="238" t="str">
        <f ca="1">IF(IO9="","",_xlfn.MAXIFS(Filter!$I$21:$I$8300,Filter!$H$21:$H$8300,"&gt;="&amp;IO9,Filter!$H$21:$H$8300,"&lt;="&amp;(EOMONTH(IO$9,0)))/100)</f>
        <v/>
      </c>
      <c r="IP10" s="238" t="str">
        <f ca="1">IF(IP9="","",_xlfn.MAXIFS(Filter!$I$21:$I$8300,Filter!$H$21:$H$8300,"&gt;="&amp;IP9,Filter!$H$21:$H$8300,"&lt;="&amp;(EOMONTH(IP$9,0)))/100)</f>
        <v/>
      </c>
      <c r="IQ10" s="238" t="str">
        <f ca="1">IF(IQ9="","",_xlfn.MAXIFS(Filter!$I$21:$I$8300,Filter!$H$21:$H$8300,"&gt;="&amp;IQ9,Filter!$H$21:$H$8300,"&lt;="&amp;(EOMONTH(IQ$9,0)))/100)</f>
        <v/>
      </c>
      <c r="IR10" s="238" t="str">
        <f ca="1">IF(IR9="","",_xlfn.MAXIFS(Filter!$I$21:$I$8300,Filter!$H$21:$H$8300,"&gt;="&amp;IR9,Filter!$H$21:$H$8300,"&lt;="&amp;(EOMONTH(IR$9,0)))/100)</f>
        <v/>
      </c>
      <c r="IS10" s="238" t="str">
        <f ca="1">IF(IS9="","",_xlfn.MAXIFS(Filter!$I$21:$I$8300,Filter!$H$21:$H$8300,"&gt;="&amp;IS9,Filter!$H$21:$H$8300,"&lt;="&amp;(EOMONTH(IS$9,0)))/100)</f>
        <v/>
      </c>
      <c r="IT10" s="238" t="str">
        <f ca="1">IF(IT9="","",_xlfn.MAXIFS(Filter!$I$21:$I$8300,Filter!$H$21:$H$8300,"&gt;="&amp;IT9,Filter!$H$21:$H$8300,"&lt;="&amp;(EOMONTH(IT$9,0)))/100)</f>
        <v/>
      </c>
      <c r="IU10" s="238" t="str">
        <f ca="1">IF(IU9="","",_xlfn.MAXIFS(Filter!$I$21:$I$8300,Filter!$H$21:$H$8300,"&gt;="&amp;IU9,Filter!$H$21:$H$8300,"&lt;="&amp;(EOMONTH(IU$9,0)))/100)</f>
        <v/>
      </c>
      <c r="IV10" s="238" t="str">
        <f ca="1">IF(IV9="","",_xlfn.MAXIFS(Filter!$I$21:$I$8300,Filter!$H$21:$H$8300,"&gt;="&amp;IV9,Filter!$H$21:$H$8300,"&lt;="&amp;(EOMONTH(IV$9,0)))/100)</f>
        <v/>
      </c>
      <c r="IW10" s="238" t="str">
        <f ca="1">IF(IW9="","",_xlfn.MAXIFS(Filter!$I$21:$I$8300,Filter!$H$21:$H$8300,"&gt;="&amp;IW9,Filter!$H$21:$H$8300,"&lt;="&amp;(EOMONTH(IW$9,0)))/100)</f>
        <v/>
      </c>
      <c r="IX10" s="238" t="str">
        <f ca="1">IF(IX9="","",_xlfn.MAXIFS(Filter!$I$21:$I$8300,Filter!$H$21:$H$8300,"&gt;="&amp;IX9,Filter!$H$21:$H$8300,"&lt;="&amp;(EOMONTH(IX$9,0)))/100)</f>
        <v/>
      </c>
      <c r="IY10" s="238" t="str">
        <f ca="1">IF(IY9="","",_xlfn.MAXIFS(Filter!$I$21:$I$8300,Filter!$H$21:$H$8300,"&gt;="&amp;IY9,Filter!$H$21:$H$8300,"&lt;="&amp;(EOMONTH(IY$9,0)))/100)</f>
        <v/>
      </c>
      <c r="IZ10" s="238" t="str">
        <f ca="1">IF(IZ9="","",_xlfn.MAXIFS(Filter!$I$21:$I$8300,Filter!$H$21:$H$8300,"&gt;="&amp;IZ9,Filter!$H$21:$H$8300,"&lt;="&amp;(EOMONTH(IZ$9,0)))/100)</f>
        <v/>
      </c>
      <c r="JA10" s="238" t="str">
        <f ca="1">IF(JA9="","",_xlfn.MAXIFS(Filter!$I$21:$I$8300,Filter!$H$21:$H$8300,"&gt;="&amp;JA9,Filter!$H$21:$H$8300,"&lt;="&amp;(EOMONTH(JA$9,0)))/100)</f>
        <v/>
      </c>
      <c r="JB10" s="238" t="str">
        <f ca="1">IF(JB9="","",_xlfn.MAXIFS(Filter!$I$21:$I$8300,Filter!$H$21:$H$8300,"&gt;="&amp;JB9,Filter!$H$21:$H$8300,"&lt;="&amp;(EOMONTH(JB$9,0)))/100)</f>
        <v/>
      </c>
      <c r="JC10" s="238" t="str">
        <f ca="1">IF(JC9="","",_xlfn.MAXIFS(Filter!$I$21:$I$8300,Filter!$H$21:$H$8300,"&gt;="&amp;JC9,Filter!$H$21:$H$8300,"&lt;="&amp;(EOMONTH(JC$9,0)))/100)</f>
        <v/>
      </c>
      <c r="JD10" s="238" t="str">
        <f ca="1">IF(JD9="","",_xlfn.MAXIFS(Filter!$I$21:$I$8300,Filter!$H$21:$H$8300,"&gt;="&amp;JD9,Filter!$H$21:$H$8300,"&lt;="&amp;(EOMONTH(JD$9,0)))/100)</f>
        <v/>
      </c>
      <c r="JE10" s="238" t="str">
        <f ca="1">IF(JE9="","",_xlfn.MAXIFS(Filter!$I$21:$I$8300,Filter!$H$21:$H$8300,"&gt;="&amp;JE9,Filter!$H$21:$H$8300,"&lt;="&amp;(EOMONTH(JE$9,0)))/100)</f>
        <v/>
      </c>
      <c r="JF10" s="238" t="str">
        <f ca="1">IF(JF9="","",_xlfn.MAXIFS(Filter!$I$21:$I$8300,Filter!$H$21:$H$8300,"&gt;="&amp;JF9,Filter!$H$21:$H$8300,"&lt;="&amp;(EOMONTH(JF$9,0)))/100)</f>
        <v/>
      </c>
      <c r="JG10" s="238" t="str">
        <f ca="1">IF(JG9="","",_xlfn.MAXIFS(Filter!$I$21:$I$8300,Filter!$H$21:$H$8300,"&gt;="&amp;JG9,Filter!$H$21:$H$8300,"&lt;="&amp;(EOMONTH(JG$9,0)))/100)</f>
        <v/>
      </c>
      <c r="JH10" s="238" t="str">
        <f ca="1">IF(JH9="","",_xlfn.MAXIFS(Filter!$I$21:$I$8300,Filter!$H$21:$H$8300,"&gt;="&amp;JH9,Filter!$H$21:$H$8300,"&lt;="&amp;(EOMONTH(JH$9,0)))/100)</f>
        <v/>
      </c>
      <c r="JI10" s="238" t="str">
        <f ca="1">IF(JI9="","",_xlfn.MAXIFS(Filter!$I$21:$I$8300,Filter!$H$21:$H$8300,"&gt;="&amp;JI9,Filter!$H$21:$H$8300,"&lt;="&amp;(EOMONTH(JI$9,0)))/100)</f>
        <v/>
      </c>
      <c r="JJ10" s="238" t="str">
        <f ca="1">IF(JJ9="","",_xlfn.MAXIFS(Filter!$I$21:$I$8300,Filter!$H$21:$H$8300,"&gt;="&amp;JJ9,Filter!$H$21:$H$8300,"&lt;="&amp;(EOMONTH(JJ$9,0)))/100)</f>
        <v/>
      </c>
      <c r="JK10" s="238" t="str">
        <f ca="1">IF(JK9="","",_xlfn.MAXIFS(Filter!$I$21:$I$8300,Filter!$H$21:$H$8300,"&gt;="&amp;JK9,Filter!$H$21:$H$8300,"&lt;="&amp;(EOMONTH(JK$9,0)))/100)</f>
        <v/>
      </c>
      <c r="JL10" s="238" t="str">
        <f ca="1">IF(JL9="","",_xlfn.MAXIFS(Filter!$I$21:$I$8300,Filter!$H$21:$H$8300,"&gt;="&amp;JL9,Filter!$H$21:$H$8300,"&lt;="&amp;(EOMONTH(JL$9,0)))/100)</f>
        <v/>
      </c>
      <c r="JM10" s="238" t="str">
        <f ca="1">IF(JM9="","",_xlfn.MAXIFS(Filter!$I$21:$I$8300,Filter!$H$21:$H$8300,"&gt;="&amp;JM9,Filter!$H$21:$H$8300,"&lt;="&amp;(EOMONTH(JM$9,0)))/100)</f>
        <v/>
      </c>
      <c r="JN10" s="238" t="str">
        <f ca="1">IF(JN9="","",_xlfn.MAXIFS(Filter!$I$21:$I$8300,Filter!$H$21:$H$8300,"&gt;="&amp;JN9,Filter!$H$21:$H$8300,"&lt;="&amp;(EOMONTH(JN$9,0)))/100)</f>
        <v/>
      </c>
      <c r="JO10" s="238" t="str">
        <f ca="1">IF(JO9="","",_xlfn.MAXIFS(Filter!$I$21:$I$8300,Filter!$H$21:$H$8300,"&gt;="&amp;JO9,Filter!$H$21:$H$8300,"&lt;="&amp;(EOMONTH(JO$9,0)))/100)</f>
        <v/>
      </c>
      <c r="JP10" s="238" t="str">
        <f ca="1">IF(JP9="","",_xlfn.MAXIFS(Filter!$I$21:$I$8300,Filter!$H$21:$H$8300,"&gt;="&amp;JP9,Filter!$H$21:$H$8300,"&lt;="&amp;(EOMONTH(JP$9,0)))/100)</f>
        <v/>
      </c>
      <c r="JQ10" s="238" t="str">
        <f ca="1">IF(JQ9="","",_xlfn.MAXIFS(Filter!$I$21:$I$8300,Filter!$H$21:$H$8300,"&gt;="&amp;JQ9,Filter!$H$21:$H$8300,"&lt;="&amp;(EOMONTH(JQ$9,0)))/100)</f>
        <v/>
      </c>
      <c r="JR10" s="238" t="str">
        <f ca="1">IF(JR9="","",_xlfn.MAXIFS(Filter!$I$21:$I$8300,Filter!$H$21:$H$8300,"&gt;="&amp;JR9,Filter!$H$21:$H$8300,"&lt;="&amp;(EOMONTH(JR$9,0)))/100)</f>
        <v/>
      </c>
      <c r="JS10" s="238" t="str">
        <f ca="1">IF(JS9="","",_xlfn.MAXIFS(Filter!$I$21:$I$8300,Filter!$H$21:$H$8300,"&gt;="&amp;JS9,Filter!$H$21:$H$8300,"&lt;="&amp;(EOMONTH(JS$9,0)))/100)</f>
        <v/>
      </c>
      <c r="JT10" s="238" t="str">
        <f ca="1">IF(JT9="","",_xlfn.MAXIFS(Filter!$I$21:$I$8300,Filter!$H$21:$H$8300,"&gt;="&amp;JT9,Filter!$H$21:$H$8300,"&lt;="&amp;(EOMONTH(JT$9,0)))/100)</f>
        <v/>
      </c>
      <c r="JU10" s="238" t="str">
        <f ca="1">IF(JU9="","",_xlfn.MAXIFS(Filter!$I$21:$I$8300,Filter!$H$21:$H$8300,"&gt;="&amp;JU9,Filter!$H$21:$H$8300,"&lt;="&amp;(EOMONTH(JU$9,0)))/100)</f>
        <v/>
      </c>
      <c r="JV10" s="238" t="str">
        <f ca="1">IF(JV9="","",_xlfn.MAXIFS(Filter!$I$21:$I$8300,Filter!$H$21:$H$8300,"&gt;="&amp;JV9,Filter!$H$21:$H$8300,"&lt;="&amp;(EOMONTH(JV$9,0)))/100)</f>
        <v/>
      </c>
      <c r="JW10" s="238" t="str">
        <f ca="1">IF(JW9="","",_xlfn.MAXIFS(Filter!$I$21:$I$8300,Filter!$H$21:$H$8300,"&gt;="&amp;JW9,Filter!$H$21:$H$8300,"&lt;="&amp;(EOMONTH(JW$9,0)))/100)</f>
        <v/>
      </c>
      <c r="JX10" s="238" t="str">
        <f ca="1">IF(JX9="","",_xlfn.MAXIFS(Filter!$I$21:$I$8300,Filter!$H$21:$H$8300,"&gt;="&amp;JX9,Filter!$H$21:$H$8300,"&lt;="&amp;(EOMONTH(JX$9,0)))/100)</f>
        <v/>
      </c>
      <c r="JY10" s="238" t="str">
        <f ca="1">IF(JY9="","",_xlfn.MAXIFS(Filter!$I$21:$I$8300,Filter!$H$21:$H$8300,"&gt;="&amp;JY9,Filter!$H$21:$H$8300,"&lt;="&amp;(EOMONTH(JY$9,0)))/100)</f>
        <v/>
      </c>
      <c r="JZ10" s="238" t="str">
        <f ca="1">IF(JZ9="","",_xlfn.MAXIFS(Filter!$I$21:$I$8300,Filter!$H$21:$H$8300,"&gt;="&amp;JZ9,Filter!$H$21:$H$8300,"&lt;="&amp;(EOMONTH(JZ$9,0)))/100)</f>
        <v/>
      </c>
      <c r="KA10" s="238" t="str">
        <f ca="1">IF(KA9="","",_xlfn.MAXIFS(Filter!$I$21:$I$8300,Filter!$H$21:$H$8300,"&gt;="&amp;KA9,Filter!$H$21:$H$8300,"&lt;="&amp;(EOMONTH(KA$9,0)))/100)</f>
        <v/>
      </c>
      <c r="KB10" s="238" t="str">
        <f ca="1">IF(KB9="","",_xlfn.MAXIFS(Filter!$I$21:$I$8300,Filter!$H$21:$H$8300,"&gt;="&amp;KB9,Filter!$H$21:$H$8300,"&lt;="&amp;(EOMONTH(KB$9,0)))/100)</f>
        <v/>
      </c>
      <c r="KC10" s="238" t="str">
        <f ca="1">IF(KC9="","",_xlfn.MAXIFS(Filter!$I$21:$I$8300,Filter!$H$21:$H$8300,"&gt;="&amp;KC9,Filter!$H$21:$H$8300,"&lt;="&amp;(EOMONTH(KC$9,0)))/100)</f>
        <v/>
      </c>
      <c r="KD10" s="238" t="str">
        <f ca="1">IF(KD9="","",_xlfn.MAXIFS(Filter!$I$21:$I$8300,Filter!$H$21:$H$8300,"&gt;="&amp;KD9,Filter!$H$21:$H$8300,"&lt;="&amp;(EOMONTH(KD$9,0)))/100)</f>
        <v/>
      </c>
      <c r="KE10" s="238" t="str">
        <f ca="1">IF(KE9="","",_xlfn.MAXIFS(Filter!$I$21:$I$8300,Filter!$H$21:$H$8300,"&gt;="&amp;KE9,Filter!$H$21:$H$8300,"&lt;="&amp;(EOMONTH(KE$9,0)))/100)</f>
        <v/>
      </c>
      <c r="KF10" s="238" t="str">
        <f ca="1">IF(KF9="","",_xlfn.MAXIFS(Filter!$I$21:$I$8300,Filter!$H$21:$H$8300,"&gt;="&amp;KF9,Filter!$H$21:$H$8300,"&lt;="&amp;(EOMONTH(KF$9,0)))/100)</f>
        <v/>
      </c>
      <c r="KG10" s="238" t="str">
        <f ca="1">IF(KG9="","",_xlfn.MAXIFS(Filter!$I$21:$I$8300,Filter!$H$21:$H$8300,"&gt;="&amp;KG9,Filter!$H$21:$H$8300,"&lt;="&amp;(EOMONTH(KG$9,0)))/100)</f>
        <v/>
      </c>
      <c r="KH10" s="238" t="str">
        <f ca="1">IF(KH9="","",_xlfn.MAXIFS(Filter!$I$21:$I$8300,Filter!$H$21:$H$8300,"&gt;="&amp;KH9,Filter!$H$21:$H$8300,"&lt;="&amp;(EOMONTH(KH$9,0)))/100)</f>
        <v/>
      </c>
      <c r="KI10" s="238" t="str">
        <f ca="1">IF(KI9="","",_xlfn.MAXIFS(Filter!$I$21:$I$8300,Filter!$H$21:$H$8300,"&gt;="&amp;KI9,Filter!$H$21:$H$8300,"&lt;="&amp;(EOMONTH(KI$9,0)))/100)</f>
        <v/>
      </c>
      <c r="KJ10" s="238" t="str">
        <f ca="1">IF(KJ9="","",_xlfn.MAXIFS(Filter!$I$21:$I$8300,Filter!$H$21:$H$8300,"&gt;="&amp;KJ9,Filter!$H$21:$H$8300,"&lt;="&amp;(EOMONTH(KJ$9,0)))/100)</f>
        <v/>
      </c>
      <c r="KK10" s="238" t="str">
        <f ca="1">IF(KK9="","",_xlfn.MAXIFS(Filter!$I$21:$I$8300,Filter!$H$21:$H$8300,"&gt;="&amp;KK9,Filter!$H$21:$H$8300,"&lt;="&amp;(EOMONTH(KK$9,0)))/100)</f>
        <v/>
      </c>
      <c r="KL10" s="238" t="str">
        <f ca="1">IF(KL9="","",_xlfn.MAXIFS(Filter!$I$21:$I$8300,Filter!$H$21:$H$8300,"&gt;="&amp;KL9,Filter!$H$21:$H$8300,"&lt;="&amp;(EOMONTH(KL$9,0)))/100)</f>
        <v/>
      </c>
      <c r="KM10" s="238" t="str">
        <f ca="1">IF(KM9="","",_xlfn.MAXIFS(Filter!$I$21:$I$8300,Filter!$H$21:$H$8300,"&gt;="&amp;KM9,Filter!$H$21:$H$8300,"&lt;="&amp;(EOMONTH(KM$9,0)))/100)</f>
        <v/>
      </c>
      <c r="KN10" s="238" t="str">
        <f ca="1">IF(KN9="","",_xlfn.MAXIFS(Filter!$I$21:$I$8300,Filter!$H$21:$H$8300,"&gt;="&amp;KN9,Filter!$H$21:$H$8300,"&lt;="&amp;(EOMONTH(KN$9,0)))/100)</f>
        <v/>
      </c>
      <c r="KO10" s="238" t="str">
        <f ca="1">IF(KO9="","",_xlfn.MAXIFS(Filter!$I$21:$I$8300,Filter!$H$21:$H$8300,"&gt;="&amp;KO9,Filter!$H$21:$H$8300,"&lt;="&amp;(EOMONTH(KO$9,0)))/100)</f>
        <v/>
      </c>
      <c r="KP10" s="238" t="str">
        <f ca="1">IF(KP9="","",_xlfn.MAXIFS(Filter!$I$21:$I$8300,Filter!$H$21:$H$8300,"&gt;="&amp;KP9,Filter!$H$21:$H$8300,"&lt;="&amp;(EOMONTH(KP$9,0)))/100)</f>
        <v/>
      </c>
      <c r="KQ10" s="238" t="str">
        <f ca="1">IF(KQ9="","",_xlfn.MAXIFS(Filter!$I$21:$I$8300,Filter!$H$21:$H$8300,"&gt;="&amp;KQ9,Filter!$H$21:$H$8300,"&lt;="&amp;(EOMONTH(KQ$9,0)))/100)</f>
        <v/>
      </c>
      <c r="KR10" s="238" t="str">
        <f ca="1">IF(KR9="","",_xlfn.MAXIFS(Filter!$I$21:$I$8300,Filter!$H$21:$H$8300,"&gt;="&amp;KR9,Filter!$H$21:$H$8300,"&lt;="&amp;(EOMONTH(KR$9,0)))/100)</f>
        <v/>
      </c>
      <c r="KS10" s="238" t="str">
        <f ca="1">IF(KS9="","",_xlfn.MAXIFS(Filter!$I$21:$I$8300,Filter!$H$21:$H$8300,"&gt;="&amp;KS9,Filter!$H$21:$H$8300,"&lt;="&amp;(EOMONTH(KS$9,0)))/100)</f>
        <v/>
      </c>
      <c r="KT10" s="238" t="str">
        <f ca="1">IF(KT9="","",_xlfn.MAXIFS(Filter!$I$21:$I$8300,Filter!$H$21:$H$8300,"&gt;="&amp;KT9,Filter!$H$21:$H$8300,"&lt;="&amp;(EOMONTH(KT$9,0)))/100)</f>
        <v/>
      </c>
      <c r="KU10" s="238" t="str">
        <f ca="1">IF(KU9="","",_xlfn.MAXIFS(Filter!$I$21:$I$8300,Filter!$H$21:$H$8300,"&gt;="&amp;KU9,Filter!$H$21:$H$8300,"&lt;="&amp;(EOMONTH(KU$9,0)))/100)</f>
        <v/>
      </c>
      <c r="KV10" s="238" t="str">
        <f ca="1">IF(KV9="","",_xlfn.MAXIFS(Filter!$I$21:$I$8300,Filter!$H$21:$H$8300,"&gt;="&amp;KV9,Filter!$H$21:$H$8300,"&lt;="&amp;(EOMONTH(KV$9,0)))/100)</f>
        <v/>
      </c>
      <c r="KW10" s="238" t="str">
        <f ca="1">IF(KW9="","",_xlfn.MAXIFS(Filter!$I$21:$I$8300,Filter!$H$21:$H$8300,"&gt;="&amp;KW9,Filter!$H$21:$H$8300,"&lt;="&amp;(EOMONTH(KW$9,0)))/100)</f>
        <v/>
      </c>
      <c r="KX10" s="238" t="str">
        <f ca="1">IF(KX9="","",_xlfn.MAXIFS(Filter!$I$21:$I$8300,Filter!$H$21:$H$8300,"&gt;="&amp;KX9,Filter!$H$21:$H$8300,"&lt;="&amp;(EOMONTH(KX$9,0)))/100)</f>
        <v/>
      </c>
      <c r="KY10" s="238" t="str">
        <f ca="1">IF(KY9="","",_xlfn.MAXIFS(Filter!$I$21:$I$8300,Filter!$H$21:$H$8300,"&gt;="&amp;KY9,Filter!$H$21:$H$8300,"&lt;="&amp;(EOMONTH(KY$9,0)))/100)</f>
        <v/>
      </c>
      <c r="KZ10" s="238" t="str">
        <f ca="1">IF(KZ9="","",_xlfn.MAXIFS(Filter!$I$21:$I$8300,Filter!$H$21:$H$8300,"&gt;="&amp;KZ9,Filter!$H$21:$H$8300,"&lt;="&amp;(EOMONTH(KZ$9,0)))/100)</f>
        <v/>
      </c>
      <c r="LA10" s="238" t="str">
        <f ca="1">IF(LA9="","",_xlfn.MAXIFS(Filter!$I$21:$I$8300,Filter!$H$21:$H$8300,"&gt;="&amp;LA9,Filter!$H$21:$H$8300,"&lt;="&amp;(EOMONTH(LA$9,0)))/100)</f>
        <v/>
      </c>
      <c r="LB10" s="238" t="str">
        <f ca="1">IF(LB9="","",_xlfn.MAXIFS(Filter!$I$21:$I$8300,Filter!$H$21:$H$8300,"&gt;="&amp;LB9,Filter!$H$21:$H$8300,"&lt;="&amp;(EOMONTH(LB$9,0)))/100)</f>
        <v/>
      </c>
      <c r="LC10" s="238" t="str">
        <f ca="1">IF(LC9="","",_xlfn.MAXIFS(Filter!$I$21:$I$8300,Filter!$H$21:$H$8300,"&gt;="&amp;LC9,Filter!$H$21:$H$8300,"&lt;="&amp;(EOMONTH(LC$9,0)))/100)</f>
        <v/>
      </c>
      <c r="LD10" s="238" t="str">
        <f ca="1">IF(LD9="","",_xlfn.MAXIFS(Filter!$I$21:$I$8300,Filter!$H$21:$H$8300,"&gt;="&amp;LD9,Filter!$H$21:$H$8300,"&lt;="&amp;(EOMONTH(LD$9,0)))/100)</f>
        <v/>
      </c>
      <c r="LE10" s="238" t="str">
        <f ca="1">IF(LE9="","",_xlfn.MAXIFS(Filter!$I$21:$I$8300,Filter!$H$21:$H$8300,"&gt;="&amp;LE9,Filter!$H$21:$H$8300,"&lt;="&amp;(EOMONTH(LE$9,0)))/100)</f>
        <v/>
      </c>
      <c r="LF10" s="238" t="str">
        <f ca="1">IF(LF9="","",_xlfn.MAXIFS(Filter!$I$21:$I$8300,Filter!$H$21:$H$8300,"&gt;="&amp;LF9,Filter!$H$21:$H$8300,"&lt;="&amp;(EOMONTH(LF$9,0)))/100)</f>
        <v/>
      </c>
      <c r="LG10" s="238" t="str">
        <f ca="1">IF(LG9="","",_xlfn.MAXIFS(Filter!$I$21:$I$8300,Filter!$H$21:$H$8300,"&gt;="&amp;LG9,Filter!$H$21:$H$8300,"&lt;="&amp;(EOMONTH(LG$9,0)))/100)</f>
        <v/>
      </c>
      <c r="LH10" s="238" t="str">
        <f ca="1">IF(LH9="","",_xlfn.MAXIFS(Filter!$I$21:$I$8300,Filter!$H$21:$H$8300,"&gt;="&amp;LH9,Filter!$H$21:$H$8300,"&lt;="&amp;(EOMONTH(LH$9,0)))/100)</f>
        <v/>
      </c>
      <c r="LI10" s="238" t="str">
        <f ca="1">IF(LI9="","",_xlfn.MAXIFS(Filter!$I$21:$I$8300,Filter!$H$21:$H$8300,"&gt;="&amp;LI9,Filter!$H$21:$H$8300,"&lt;="&amp;(EOMONTH(LI$9,0)))/100)</f>
        <v/>
      </c>
      <c r="LJ10" s="238" t="str">
        <f ca="1">IF(LJ9="","",_xlfn.MAXIFS(Filter!$I$21:$I$8300,Filter!$H$21:$H$8300,"&gt;="&amp;LJ9,Filter!$H$21:$H$8300,"&lt;="&amp;(EOMONTH(LJ$9,0)))/100)</f>
        <v/>
      </c>
      <c r="LK10" s="238" t="str">
        <f ca="1">IF(LK9="","",_xlfn.MAXIFS(Filter!$I$21:$I$8300,Filter!$H$21:$H$8300,"&gt;="&amp;LK9,Filter!$H$21:$H$8300,"&lt;="&amp;(EOMONTH(LK$9,0)))/100)</f>
        <v/>
      </c>
      <c r="LL10" s="238" t="str">
        <f ca="1">IF(LL9="","",_xlfn.MAXIFS(Filter!$I$21:$I$8300,Filter!$H$21:$H$8300,"&gt;="&amp;LL9,Filter!$H$21:$H$8300,"&lt;="&amp;(EOMONTH(LL$9,0)))/100)</f>
        <v/>
      </c>
      <c r="LM10" s="238" t="str">
        <f ca="1">IF(LM9="","",_xlfn.MAXIFS(Filter!$I$21:$I$8300,Filter!$H$21:$H$8300,"&gt;="&amp;LM9,Filter!$H$21:$H$8300,"&lt;="&amp;(EOMONTH(LM$9,0)))/100)</f>
        <v/>
      </c>
      <c r="LN10" s="238" t="str">
        <f ca="1">IF(LN9="","",_xlfn.MAXIFS(Filter!$I$21:$I$8300,Filter!$H$21:$H$8300,"&gt;="&amp;LN9,Filter!$H$21:$H$8300,"&lt;="&amp;(EOMONTH(LN$9,0)))/100)</f>
        <v/>
      </c>
      <c r="LO10" s="238" t="str">
        <f ca="1">IF(LO9="","",_xlfn.MAXIFS(Filter!$I$21:$I$8300,Filter!$H$21:$H$8300,"&gt;="&amp;LO9,Filter!$H$21:$H$8300,"&lt;="&amp;(EOMONTH(LO$9,0)))/100)</f>
        <v/>
      </c>
      <c r="LP10" s="238" t="str">
        <f ca="1">IF(LP9="","",_xlfn.MAXIFS(Filter!$I$21:$I$8300,Filter!$H$21:$H$8300,"&gt;="&amp;LP9,Filter!$H$21:$H$8300,"&lt;="&amp;(EOMONTH(LP$9,0)))/100)</f>
        <v/>
      </c>
      <c r="LQ10" s="238" t="str">
        <f ca="1">IF(LQ9="","",_xlfn.MAXIFS(Filter!$I$21:$I$8300,Filter!$H$21:$H$8300,"&gt;="&amp;LQ9,Filter!$H$21:$H$8300,"&lt;="&amp;(EOMONTH(LQ$9,0)))/100)</f>
        <v/>
      </c>
      <c r="LR10" s="238" t="str">
        <f ca="1">IF(LR9="","",_xlfn.MAXIFS(Filter!$I$21:$I$8300,Filter!$H$21:$H$8300,"&gt;="&amp;LR9,Filter!$H$21:$H$8300,"&lt;="&amp;(EOMONTH(LR$9,0)))/100)</f>
        <v/>
      </c>
      <c r="LS10" s="238" t="str">
        <f ca="1">IF(LS9="","",_xlfn.MAXIFS(Filter!$I$21:$I$8300,Filter!$H$21:$H$8300,"&gt;="&amp;LS9,Filter!$H$21:$H$8300,"&lt;="&amp;(EOMONTH(LS$9,0)))/100)</f>
        <v/>
      </c>
      <c r="LT10" s="238" t="str">
        <f ca="1">IF(LT9="","",_xlfn.MAXIFS(Filter!$I$21:$I$8300,Filter!$H$21:$H$8300,"&gt;="&amp;LT9,Filter!$H$21:$H$8300,"&lt;="&amp;(EOMONTH(LT$9,0)))/100)</f>
        <v/>
      </c>
      <c r="LU10" s="238" t="str">
        <f ca="1">IF(LU9="","",_xlfn.MAXIFS(Filter!$I$21:$I$8300,Filter!$H$21:$H$8300,"&gt;="&amp;LU9,Filter!$H$21:$H$8300,"&lt;="&amp;(EOMONTH(LU$9,0)))/100)</f>
        <v/>
      </c>
      <c r="LV10" s="238" t="str">
        <f ca="1">IF(LV9="","",_xlfn.MAXIFS(Filter!$I$21:$I$8300,Filter!$H$21:$H$8300,"&gt;="&amp;LV9,Filter!$H$21:$H$8300,"&lt;="&amp;(EOMONTH(LV$9,0)))/100)</f>
        <v/>
      </c>
      <c r="LW10" s="238" t="str">
        <f ca="1">IF(LW9="","",_xlfn.MAXIFS(Filter!$I$21:$I$8300,Filter!$H$21:$H$8300,"&gt;="&amp;LW9,Filter!$H$21:$H$8300,"&lt;="&amp;(EOMONTH(LW$9,0)))/100)</f>
        <v/>
      </c>
      <c r="LX10" s="238" t="str">
        <f ca="1">IF(LX9="","",_xlfn.MAXIFS(Filter!$I$21:$I$8300,Filter!$H$21:$H$8300,"&gt;="&amp;LX9,Filter!$H$21:$H$8300,"&lt;="&amp;(EOMONTH(LX$9,0)))/100)</f>
        <v/>
      </c>
      <c r="LY10" s="238" t="str">
        <f ca="1">IF(LY9="","",_xlfn.MAXIFS(Filter!$I$21:$I$8300,Filter!$H$21:$H$8300,"&gt;="&amp;LY9,Filter!$H$21:$H$8300,"&lt;="&amp;(EOMONTH(LY$9,0)))/100)</f>
        <v/>
      </c>
      <c r="LZ10" s="238" t="str">
        <f ca="1">IF(LZ9="","",_xlfn.MAXIFS(Filter!$I$21:$I$8300,Filter!$H$21:$H$8300,"&gt;="&amp;LZ9,Filter!$H$21:$H$8300,"&lt;="&amp;(EOMONTH(LZ$9,0)))/100)</f>
        <v/>
      </c>
      <c r="MA10" s="238" t="str">
        <f ca="1">IF(MA9="","",_xlfn.MAXIFS(Filter!$I$21:$I$8300,Filter!$H$21:$H$8300,"&gt;="&amp;MA9,Filter!$H$21:$H$8300,"&lt;="&amp;(EOMONTH(MA$9,0)))/100)</f>
        <v/>
      </c>
      <c r="MB10" s="238" t="str">
        <f ca="1">IF(MB9="","",_xlfn.MAXIFS(Filter!$I$21:$I$8300,Filter!$H$21:$H$8300,"&gt;="&amp;MB9,Filter!$H$21:$H$8300,"&lt;="&amp;(EOMONTH(MB$9,0)))/100)</f>
        <v/>
      </c>
      <c r="MC10" s="238" t="str">
        <f ca="1">IF(MC9="","",_xlfn.MAXIFS(Filter!$I$21:$I$8300,Filter!$H$21:$H$8300,"&gt;="&amp;MC9,Filter!$H$21:$H$8300,"&lt;="&amp;(EOMONTH(MC$9,0)))/100)</f>
        <v/>
      </c>
      <c r="MD10" s="238" t="str">
        <f ca="1">IF(MD9="","",_xlfn.MAXIFS(Filter!$I$21:$I$8300,Filter!$H$21:$H$8300,"&gt;="&amp;MD9,Filter!$H$21:$H$8300,"&lt;="&amp;(EOMONTH(MD$9,0)))/100)</f>
        <v/>
      </c>
      <c r="ME10" s="238" t="str">
        <f ca="1">IF(ME9="","",_xlfn.MAXIFS(Filter!$I$21:$I$8300,Filter!$H$21:$H$8300,"&gt;="&amp;ME9,Filter!$H$21:$H$8300,"&lt;="&amp;(EOMONTH(ME$9,0)))/100)</f>
        <v/>
      </c>
      <c r="MF10" s="238" t="str">
        <f ca="1">IF(MF9="","",_xlfn.MAXIFS(Filter!$I$21:$I$8300,Filter!$H$21:$H$8300,"&gt;="&amp;MF9,Filter!$H$21:$H$8300,"&lt;="&amp;(EOMONTH(MF$9,0)))/100)</f>
        <v/>
      </c>
      <c r="MG10" s="238" t="str">
        <f ca="1">IF(MG9="","",_xlfn.MAXIFS(Filter!$I$21:$I$8300,Filter!$H$21:$H$8300,"&gt;="&amp;MG9,Filter!$H$21:$H$8300,"&lt;="&amp;(EOMONTH(MG$9,0)))/100)</f>
        <v/>
      </c>
      <c r="MH10" s="238" t="str">
        <f ca="1">IF(MH9="","",_xlfn.MAXIFS(Filter!$I$21:$I$8300,Filter!$H$21:$H$8300,"&gt;="&amp;MH9,Filter!$H$21:$H$8300,"&lt;="&amp;(EOMONTH(MH$9,0)))/100)</f>
        <v/>
      </c>
      <c r="MI10" s="238" t="str">
        <f ca="1">IF(MI9="","",_xlfn.MAXIFS(Filter!$I$21:$I$8300,Filter!$H$21:$H$8300,"&gt;="&amp;MI9,Filter!$H$21:$H$8300,"&lt;="&amp;(EOMONTH(MI$9,0)))/100)</f>
        <v/>
      </c>
      <c r="MJ10" s="238" t="str">
        <f ca="1">IF(MJ9="","",_xlfn.MAXIFS(Filter!$I$21:$I$8300,Filter!$H$21:$H$8300,"&gt;="&amp;MJ9,Filter!$H$21:$H$8300,"&lt;="&amp;(EOMONTH(MJ$9,0)))/100)</f>
        <v/>
      </c>
      <c r="MK10" s="238" t="str">
        <f ca="1">IF(MK9="","",_xlfn.MAXIFS(Filter!$I$21:$I$8300,Filter!$H$21:$H$8300,"&gt;="&amp;MK9,Filter!$H$21:$H$8300,"&lt;="&amp;(EOMONTH(MK$9,0)))/100)</f>
        <v/>
      </c>
      <c r="ML10" s="238" t="str">
        <f ca="1">IF(ML9="","",_xlfn.MAXIFS(Filter!$I$21:$I$8300,Filter!$H$21:$H$8300,"&gt;="&amp;ML9,Filter!$H$21:$H$8300,"&lt;="&amp;(EOMONTH(ML$9,0)))/100)</f>
        <v/>
      </c>
      <c r="MM10" s="238" t="str">
        <f ca="1">IF(MM9="","",_xlfn.MAXIFS(Filter!$I$21:$I$8300,Filter!$H$21:$H$8300,"&gt;="&amp;MM9,Filter!$H$21:$H$8300,"&lt;="&amp;(EOMONTH(MM$9,0)))/100)</f>
        <v/>
      </c>
      <c r="MN10" s="238" t="str">
        <f ca="1">IF(MN9="","",_xlfn.MAXIFS(Filter!$I$21:$I$8300,Filter!$H$21:$H$8300,"&gt;="&amp;MN9,Filter!$H$21:$H$8300,"&lt;="&amp;(EOMONTH(MN$9,0)))/100)</f>
        <v/>
      </c>
      <c r="MO10" s="238" t="str">
        <f ca="1">IF(MO9="","",_xlfn.MAXIFS(Filter!$I$21:$I$8300,Filter!$H$21:$H$8300,"&gt;="&amp;MO9,Filter!$H$21:$H$8300,"&lt;="&amp;(EOMONTH(MO$9,0)))/100)</f>
        <v/>
      </c>
      <c r="MP10" s="238" t="str">
        <f ca="1">IF(MP9="","",_xlfn.MAXIFS(Filter!$I$21:$I$8300,Filter!$H$21:$H$8300,"&gt;="&amp;MP9,Filter!$H$21:$H$8300,"&lt;="&amp;(EOMONTH(MP$9,0)))/100)</f>
        <v/>
      </c>
      <c r="MQ10" s="238" t="str">
        <f ca="1">IF(MQ9="","",_xlfn.MAXIFS(Filter!$I$21:$I$8300,Filter!$H$21:$H$8300,"&gt;="&amp;MQ9,Filter!$H$21:$H$8300,"&lt;="&amp;(EOMONTH(MQ$9,0)))/100)</f>
        <v/>
      </c>
      <c r="MR10" s="238" t="str">
        <f ca="1">IF(MR9="","",_xlfn.MAXIFS(Filter!$I$21:$I$8300,Filter!$H$21:$H$8300,"&gt;="&amp;MR9,Filter!$H$21:$H$8300,"&lt;="&amp;(EOMONTH(MR$9,0)))/100)</f>
        <v/>
      </c>
      <c r="MS10" s="238" t="str">
        <f ca="1">IF(MS9="","",_xlfn.MAXIFS(Filter!$I$21:$I$8300,Filter!$H$21:$H$8300,"&gt;="&amp;MS9,Filter!$H$21:$H$8300,"&lt;="&amp;(EOMONTH(MS$9,0)))/100)</f>
        <v/>
      </c>
      <c r="MT10" s="238" t="str">
        <f ca="1">IF(MT9="","",_xlfn.MAXIFS(Filter!$I$21:$I$8300,Filter!$H$21:$H$8300,"&gt;="&amp;MT9,Filter!$H$21:$H$8300,"&lt;="&amp;(EOMONTH(MT$9,0)))/100)</f>
        <v/>
      </c>
      <c r="MU10" s="238" t="str">
        <f ca="1">IF(MU9="","",_xlfn.MAXIFS(Filter!$I$21:$I$8300,Filter!$H$21:$H$8300,"&gt;="&amp;MU9,Filter!$H$21:$H$8300,"&lt;="&amp;(EOMONTH(MU$9,0)))/100)</f>
        <v/>
      </c>
      <c r="MV10" s="238" t="str">
        <f ca="1">IF(MV9="","",_xlfn.MAXIFS(Filter!$I$21:$I$8300,Filter!$H$21:$H$8300,"&gt;="&amp;MV9,Filter!$H$21:$H$8300,"&lt;="&amp;(EOMONTH(MV$9,0)))/100)</f>
        <v/>
      </c>
      <c r="MW10" s="238" t="str">
        <f ca="1">IF(MW9="","",_xlfn.MAXIFS(Filter!$I$21:$I$8300,Filter!$H$21:$H$8300,"&gt;="&amp;MW9,Filter!$H$21:$H$8300,"&lt;="&amp;(EOMONTH(MW$9,0)))/100)</f>
        <v/>
      </c>
      <c r="MX10" s="238" t="str">
        <f ca="1">IF(MX9="","",_xlfn.MAXIFS(Filter!$I$21:$I$8300,Filter!$H$21:$H$8300,"&gt;="&amp;MX9,Filter!$H$21:$H$8300,"&lt;="&amp;(EOMONTH(MX$9,0)))/100)</f>
        <v/>
      </c>
      <c r="MY10" s="238" t="str">
        <f ca="1">IF(MY9="","",_xlfn.MAXIFS(Filter!$I$21:$I$8300,Filter!$H$21:$H$8300,"&gt;="&amp;MY9,Filter!$H$21:$H$8300,"&lt;="&amp;(EOMONTH(MY$9,0)))/100)</f>
        <v/>
      </c>
      <c r="MZ10" s="238" t="str">
        <f ca="1">IF(MZ9="","",_xlfn.MAXIFS(Filter!$I$21:$I$8300,Filter!$H$21:$H$8300,"&gt;="&amp;MZ9,Filter!$H$21:$H$8300,"&lt;="&amp;(EOMONTH(MZ$9,0)))/100)</f>
        <v/>
      </c>
      <c r="NA10" s="238" t="str">
        <f ca="1">IF(NA9="","",_xlfn.MAXIFS(Filter!$I$21:$I$8300,Filter!$H$21:$H$8300,"&gt;="&amp;NA9,Filter!$H$21:$H$8300,"&lt;="&amp;(EOMONTH(NA$9,0)))/100)</f>
        <v/>
      </c>
      <c r="NB10" s="238" t="str">
        <f ca="1">IF(NB9="","",_xlfn.MAXIFS(Filter!$I$21:$I$8300,Filter!$H$21:$H$8300,"&gt;="&amp;NB9,Filter!$H$21:$H$8300,"&lt;="&amp;(EOMONTH(NB$9,0)))/100)</f>
        <v/>
      </c>
      <c r="NC10" s="238" t="str">
        <f ca="1">IF(NC9="","",_xlfn.MAXIFS(Filter!$I$21:$I$8300,Filter!$H$21:$H$8300,"&gt;="&amp;NC9,Filter!$H$21:$H$8300,"&lt;="&amp;(EOMONTH(NC$9,0)))/100)</f>
        <v/>
      </c>
      <c r="ND10" s="238" t="str">
        <f ca="1">IF(ND9="","",_xlfn.MAXIFS(Filter!$I$21:$I$8300,Filter!$H$21:$H$8300,"&gt;="&amp;ND9,Filter!$H$21:$H$8300,"&lt;="&amp;(EOMONTH(ND$9,0)))/100)</f>
        <v/>
      </c>
      <c r="NE10" s="238" t="str">
        <f ca="1">IF(NE9="","",_xlfn.MAXIFS(Filter!$I$21:$I$8300,Filter!$H$21:$H$8300,"&gt;="&amp;NE9,Filter!$H$21:$H$8300,"&lt;="&amp;(EOMONTH(NE$9,0)))/100)</f>
        <v/>
      </c>
      <c r="NF10" s="238" t="str">
        <f ca="1">IF(NF9="","",_xlfn.MAXIFS(Filter!$I$21:$I$8300,Filter!$H$21:$H$8300,"&gt;="&amp;NF9,Filter!$H$21:$H$8300,"&lt;="&amp;(EOMONTH(NF$9,0)))/100)</f>
        <v/>
      </c>
      <c r="NG10" s="238" t="str">
        <f ca="1">IF(NG9="","",_xlfn.MAXIFS(Filter!$I$21:$I$8300,Filter!$H$21:$H$8300,"&gt;="&amp;NG9,Filter!$H$21:$H$8300,"&lt;="&amp;(EOMONTH(NG$9,0)))/100)</f>
        <v/>
      </c>
      <c r="NH10" s="238" t="str">
        <f ca="1">IF(NH9="","",_xlfn.MAXIFS(Filter!$I$21:$I$8300,Filter!$H$21:$H$8300,"&gt;="&amp;NH9,Filter!$H$21:$H$8300,"&lt;="&amp;(EOMONTH(NH$9,0)))/100)</f>
        <v/>
      </c>
      <c r="NI10" s="238" t="str">
        <f ca="1">IF(NI9="","",_xlfn.MAXIFS(Filter!$I$21:$I$8300,Filter!$H$21:$H$8300,"&gt;="&amp;NI9,Filter!$H$21:$H$8300,"&lt;="&amp;(EOMONTH(NI$9,0)))/100)</f>
        <v/>
      </c>
      <c r="NJ10" s="238" t="str">
        <f ca="1">IF(NJ9="","",_xlfn.MAXIFS(Filter!$I$21:$I$8300,Filter!$H$21:$H$8300,"&gt;="&amp;NJ9,Filter!$H$21:$H$8300,"&lt;="&amp;(EOMONTH(NJ$9,0)))/100)</f>
        <v/>
      </c>
      <c r="NK10" s="238" t="str">
        <f ca="1">IF(NK9="","",_xlfn.MAXIFS(Filter!$I$21:$I$8300,Filter!$H$21:$H$8300,"&gt;="&amp;NK9,Filter!$H$21:$H$8300,"&lt;="&amp;(EOMONTH(NK$9,0)))/100)</f>
        <v/>
      </c>
      <c r="NL10" s="238" t="str">
        <f ca="1">IF(NL9="","",_xlfn.MAXIFS(Filter!$I$21:$I$8300,Filter!$H$21:$H$8300,"&gt;="&amp;NL9,Filter!$H$21:$H$8300,"&lt;="&amp;(EOMONTH(NL$9,0)))/100)</f>
        <v/>
      </c>
      <c r="NM10" s="238" t="str">
        <f ca="1">IF(NM9="","",_xlfn.MAXIFS(Filter!$I$21:$I$8300,Filter!$H$21:$H$8300,"&gt;="&amp;NM9,Filter!$H$21:$H$8300,"&lt;="&amp;(EOMONTH(NM$9,0)))/100)</f>
        <v/>
      </c>
      <c r="NN10" s="238" t="str">
        <f ca="1">IF(NN9="","",_xlfn.MAXIFS(Filter!$I$21:$I$8300,Filter!$H$21:$H$8300,"&gt;="&amp;NN9,Filter!$H$21:$H$8300,"&lt;="&amp;(EOMONTH(NN$9,0)))/100)</f>
        <v/>
      </c>
      <c r="NO10" s="238" t="str">
        <f ca="1">IF(NO9="","",_xlfn.MAXIFS(Filter!$I$21:$I$8300,Filter!$H$21:$H$8300,"&gt;="&amp;NO9,Filter!$H$21:$H$8300,"&lt;="&amp;(EOMONTH(NO$9,0)))/100)</f>
        <v/>
      </c>
      <c r="NP10" s="238" t="str">
        <f ca="1">IF(NP9="","",_xlfn.MAXIFS(Filter!$I$21:$I$8300,Filter!$H$21:$H$8300,"&gt;="&amp;NP9,Filter!$H$21:$H$8300,"&lt;="&amp;(EOMONTH(NP$9,0)))/100)</f>
        <v/>
      </c>
      <c r="NQ10" s="238" t="str">
        <f ca="1">IF(NQ9="","",_xlfn.MAXIFS(Filter!$I$21:$I$8300,Filter!$H$21:$H$8300,"&gt;="&amp;NQ9,Filter!$H$21:$H$8300,"&lt;="&amp;(EOMONTH(NQ$9,0)))/100)</f>
        <v/>
      </c>
      <c r="NR10" s="238" t="str">
        <f ca="1">IF(NR9="","",_xlfn.MAXIFS(Filter!$I$21:$I$8300,Filter!$H$21:$H$8300,"&gt;="&amp;NR9,Filter!$H$21:$H$8300,"&lt;="&amp;(EOMONTH(NR$9,0)))/100)</f>
        <v/>
      </c>
      <c r="NS10" s="238" t="str">
        <f ca="1">IF(NS9="","",_xlfn.MAXIFS(Filter!$I$21:$I$8300,Filter!$H$21:$H$8300,"&gt;="&amp;NS9,Filter!$H$21:$H$8300,"&lt;="&amp;(EOMONTH(NS$9,0)))/100)</f>
        <v/>
      </c>
      <c r="NT10" s="238" t="str">
        <f ca="1">IF(NT9="","",_xlfn.MAXIFS(Filter!$I$21:$I$8300,Filter!$H$21:$H$8300,"&gt;="&amp;NT9,Filter!$H$21:$H$8300,"&lt;="&amp;(EOMONTH(NT$9,0)))/100)</f>
        <v/>
      </c>
      <c r="NU10" s="238" t="str">
        <f ca="1">IF(NU9="","",_xlfn.MAXIFS(Filter!$I$21:$I$8300,Filter!$H$21:$H$8300,"&gt;="&amp;NU9,Filter!$H$21:$H$8300,"&lt;="&amp;(EOMONTH(NU$9,0)))/100)</f>
        <v/>
      </c>
      <c r="NV10" s="238" t="str">
        <f ca="1">IF(NV9="","",_xlfn.MAXIFS(Filter!$I$21:$I$8300,Filter!$H$21:$H$8300,"&gt;="&amp;NV9,Filter!$H$21:$H$8300,"&lt;="&amp;(EOMONTH(NV$9,0)))/100)</f>
        <v/>
      </c>
      <c r="NW10" s="238" t="str">
        <f ca="1">IF(NW9="","",_xlfn.MAXIFS(Filter!$I$21:$I$8300,Filter!$H$21:$H$8300,"&gt;="&amp;NW9,Filter!$H$21:$H$8300,"&lt;="&amp;(EOMONTH(NW$9,0)))/100)</f>
        <v/>
      </c>
      <c r="NX10" s="238" t="str">
        <f ca="1">IF(NX9="","",_xlfn.MAXIFS(Filter!$I$21:$I$8300,Filter!$H$21:$H$8300,"&gt;="&amp;NX9,Filter!$H$21:$H$8300,"&lt;="&amp;(EOMONTH(NX$9,0)))/100)</f>
        <v/>
      </c>
      <c r="NY10" s="238" t="str">
        <f ca="1">IF(NY9="","",_xlfn.MAXIFS(Filter!$I$21:$I$8300,Filter!$H$21:$H$8300,"&gt;="&amp;NY9,Filter!$H$21:$H$8300,"&lt;="&amp;(EOMONTH(NY$9,0)))/100)</f>
        <v/>
      </c>
      <c r="NZ10" s="238" t="str">
        <f ca="1">IF(NZ9="","",_xlfn.MAXIFS(Filter!$I$21:$I$8300,Filter!$H$21:$H$8300,"&gt;="&amp;NZ9,Filter!$H$21:$H$8300,"&lt;="&amp;(EOMONTH(NZ$9,0)))/100)</f>
        <v/>
      </c>
      <c r="OA10" s="238" t="str">
        <f ca="1">IF(OA9="","",_xlfn.MAXIFS(Filter!$I$21:$I$8300,Filter!$H$21:$H$8300,"&gt;="&amp;OA9,Filter!$H$21:$H$8300,"&lt;="&amp;(EOMONTH(OA$9,0)))/100)</f>
        <v/>
      </c>
      <c r="OB10" s="238" t="str">
        <f ca="1">IF(OB9="","",_xlfn.MAXIFS(Filter!$I$21:$I$8300,Filter!$H$21:$H$8300,"&gt;="&amp;OB9,Filter!$H$21:$H$8300,"&lt;="&amp;(EOMONTH(OB$9,0)))/100)</f>
        <v/>
      </c>
      <c r="OC10" s="238" t="str">
        <f ca="1">IF(OC9="","",_xlfn.MAXIFS(Filter!$I$21:$I$8300,Filter!$H$21:$H$8300,"&gt;="&amp;OC9,Filter!$H$21:$H$8300,"&lt;="&amp;(EOMONTH(OC$9,0)))/100)</f>
        <v/>
      </c>
      <c r="OD10" s="238" t="str">
        <f ca="1">IF(OD9="","",_xlfn.MAXIFS(Filter!$I$21:$I$8300,Filter!$H$21:$H$8300,"&gt;="&amp;OD9,Filter!$H$21:$H$8300,"&lt;="&amp;(EOMONTH(OD$9,0)))/100)</f>
        <v/>
      </c>
      <c r="OE10" s="238" t="str">
        <f ca="1">IF(OE9="","",_xlfn.MAXIFS(Filter!$I$21:$I$8300,Filter!$H$21:$H$8300,"&gt;="&amp;OE9,Filter!$H$21:$H$8300,"&lt;="&amp;(EOMONTH(OE$9,0)))/100)</f>
        <v/>
      </c>
      <c r="OF10" s="238" t="str">
        <f ca="1">IF(OF9="","",_xlfn.MAXIFS(Filter!$I$21:$I$8300,Filter!$H$21:$H$8300,"&gt;="&amp;OF9,Filter!$H$21:$H$8300,"&lt;="&amp;(EOMONTH(OF$9,0)))/100)</f>
        <v/>
      </c>
      <c r="OG10" s="238" t="str">
        <f ca="1">IF(OG9="","",_xlfn.MAXIFS(Filter!$I$21:$I$8300,Filter!$H$21:$H$8300,"&gt;="&amp;OG9,Filter!$H$21:$H$8300,"&lt;="&amp;(EOMONTH(OG$9,0)))/100)</f>
        <v/>
      </c>
      <c r="OH10" s="238" t="str">
        <f ca="1">IF(OH9="","",_xlfn.MAXIFS(Filter!$I$21:$I$8300,Filter!$H$21:$H$8300,"&gt;="&amp;OH9,Filter!$H$21:$H$8300,"&lt;="&amp;(EOMONTH(OH$9,0)))/100)</f>
        <v/>
      </c>
      <c r="OI10" s="238" t="str">
        <f ca="1">IF(OI9="","",_xlfn.MAXIFS(Filter!$I$21:$I$8300,Filter!$H$21:$H$8300,"&gt;="&amp;OI9,Filter!$H$21:$H$8300,"&lt;="&amp;(EOMONTH(OI$9,0)))/100)</f>
        <v/>
      </c>
      <c r="OJ10" s="238" t="str">
        <f ca="1">IF(OJ9="","",_xlfn.MAXIFS(Filter!$I$21:$I$8300,Filter!$H$21:$H$8300,"&gt;="&amp;OJ9,Filter!$H$21:$H$8300,"&lt;="&amp;(EOMONTH(OJ$9,0)))/100)</f>
        <v/>
      </c>
      <c r="OK10" s="238" t="str">
        <f ca="1">IF(OK9="","",_xlfn.MAXIFS(Filter!$I$21:$I$8300,Filter!$H$21:$H$8300,"&gt;="&amp;OK9,Filter!$H$21:$H$8300,"&lt;="&amp;(EOMONTH(OK$9,0)))/100)</f>
        <v/>
      </c>
      <c r="OL10" s="238" t="str">
        <f ca="1">IF(OL9="","",_xlfn.MAXIFS(Filter!$I$21:$I$8300,Filter!$H$21:$H$8300,"&gt;="&amp;OL9,Filter!$H$21:$H$8300,"&lt;="&amp;(EOMONTH(OL$9,0)))/100)</f>
        <v/>
      </c>
      <c r="OM10" s="238" t="str">
        <f ca="1">IF(OM9="","",_xlfn.MAXIFS(Filter!$I$21:$I$8300,Filter!$H$21:$H$8300,"&gt;="&amp;OM9,Filter!$H$21:$H$8300,"&lt;="&amp;(EOMONTH(OM$9,0)))/100)</f>
        <v/>
      </c>
      <c r="ON10" s="238" t="str">
        <f ca="1">IF(ON9="","",_xlfn.MAXIFS(Filter!$I$21:$I$8300,Filter!$H$21:$H$8300,"&gt;="&amp;ON9,Filter!$H$21:$H$8300,"&lt;="&amp;(EOMONTH(ON$9,0)))/100)</f>
        <v/>
      </c>
      <c r="OO10" s="238" t="str">
        <f ca="1">IF(OO9="","",_xlfn.MAXIFS(Filter!$I$21:$I$8300,Filter!$H$21:$H$8300,"&gt;="&amp;OO9,Filter!$H$21:$H$8300,"&lt;="&amp;(EOMONTH(OO$9,0)))/100)</f>
        <v/>
      </c>
      <c r="OP10" s="238" t="str">
        <f ca="1">IF(OP9="","",_xlfn.MAXIFS(Filter!$I$21:$I$8300,Filter!$H$21:$H$8300,"&gt;="&amp;OP9,Filter!$H$21:$H$8300,"&lt;="&amp;(EOMONTH(OP$9,0)))/100)</f>
        <v/>
      </c>
      <c r="OQ10" s="238" t="str">
        <f ca="1">IF(OQ9="","",_xlfn.MAXIFS(Filter!$I$21:$I$8300,Filter!$H$21:$H$8300,"&gt;="&amp;OQ9,Filter!$H$21:$H$8300,"&lt;="&amp;(EOMONTH(OQ$9,0)))/100)</f>
        <v/>
      </c>
      <c r="OR10" s="238" t="str">
        <f ca="1">IF(OR9="","",_xlfn.MAXIFS(Filter!$I$21:$I$8300,Filter!$H$21:$H$8300,"&gt;="&amp;OR9,Filter!$H$21:$H$8300,"&lt;="&amp;(EOMONTH(OR$9,0)))/100)</f>
        <v/>
      </c>
      <c r="OS10" s="238" t="str">
        <f ca="1">IF(OS9="","",_xlfn.MAXIFS(Filter!$I$21:$I$8300,Filter!$H$21:$H$8300,"&gt;="&amp;OS9,Filter!$H$21:$H$8300,"&lt;="&amp;(EOMONTH(OS$9,0)))/100)</f>
        <v/>
      </c>
      <c r="OT10" s="238" t="str">
        <f ca="1">IF(OT9="","",_xlfn.MAXIFS(Filter!$I$21:$I$8300,Filter!$H$21:$H$8300,"&gt;="&amp;OT9,Filter!$H$21:$H$8300,"&lt;="&amp;(EOMONTH(OT$9,0)))/100)</f>
        <v/>
      </c>
      <c r="OU10" s="238" t="str">
        <f ca="1">IF(OU9="","",_xlfn.MAXIFS(Filter!$I$21:$I$8300,Filter!$H$21:$H$8300,"&gt;="&amp;OU9,Filter!$H$21:$H$8300,"&lt;="&amp;(EOMONTH(OU$9,0)))/100)</f>
        <v/>
      </c>
      <c r="OV10" s="238" t="str">
        <f ca="1">IF(OV9="","",_xlfn.MAXIFS(Filter!$I$21:$I$8300,Filter!$H$21:$H$8300,"&gt;="&amp;OV9,Filter!$H$21:$H$8300,"&lt;="&amp;(EOMONTH(OV$9,0)))/100)</f>
        <v/>
      </c>
      <c r="OW10" s="238" t="str">
        <f ca="1">IF(OW9="","",_xlfn.MAXIFS(Filter!$I$21:$I$8300,Filter!$H$21:$H$8300,"&gt;="&amp;OW9,Filter!$H$21:$H$8300,"&lt;="&amp;(EOMONTH(OW$9,0)))/100)</f>
        <v/>
      </c>
      <c r="OX10" s="238" t="str">
        <f ca="1">IF(OX9="","",_xlfn.MAXIFS(Filter!$I$21:$I$8300,Filter!$H$21:$H$8300,"&gt;="&amp;OX9,Filter!$H$21:$H$8300,"&lt;="&amp;(EOMONTH(OX$9,0)))/100)</f>
        <v/>
      </c>
      <c r="OY10" s="238" t="str">
        <f ca="1">IF(OY9="","",_xlfn.MAXIFS(Filter!$I$21:$I$8300,Filter!$H$21:$H$8300,"&gt;="&amp;OY9,Filter!$H$21:$H$8300,"&lt;="&amp;(EOMONTH(OY$9,0)))/100)</f>
        <v/>
      </c>
      <c r="OZ10" s="238" t="str">
        <f ca="1">IF(OZ9="","",_xlfn.MAXIFS(Filter!$I$21:$I$8300,Filter!$H$21:$H$8300,"&gt;="&amp;OZ9,Filter!$H$21:$H$8300,"&lt;="&amp;(EOMONTH(OZ$9,0)))/100)</f>
        <v/>
      </c>
      <c r="PA10" s="238" t="str">
        <f ca="1">IF(PA9="","",_xlfn.MAXIFS(Filter!$I$21:$I$8300,Filter!$H$21:$H$8300,"&gt;="&amp;PA9,Filter!$H$21:$H$8300,"&lt;="&amp;(EOMONTH(PA$9,0)))/100)</f>
        <v/>
      </c>
      <c r="PB10" s="238" t="str">
        <f ca="1">IF(PB9="","",_xlfn.MAXIFS(Filter!$I$21:$I$8300,Filter!$H$21:$H$8300,"&gt;="&amp;PB9,Filter!$H$21:$H$8300,"&lt;="&amp;(EOMONTH(PB$9,0)))/100)</f>
        <v/>
      </c>
      <c r="PC10" s="238" t="str">
        <f ca="1">IF(PC9="","",_xlfn.MAXIFS(Filter!$I$21:$I$8300,Filter!$H$21:$H$8300,"&gt;="&amp;PC9,Filter!$H$21:$H$8300,"&lt;="&amp;(EOMONTH(PC$9,0)))/100)</f>
        <v/>
      </c>
      <c r="PD10" s="238" t="str">
        <f ca="1">IF(PD9="","",_xlfn.MAXIFS(Filter!$I$21:$I$8300,Filter!$H$21:$H$8300,"&gt;="&amp;PD9,Filter!$H$21:$H$8300,"&lt;="&amp;(EOMONTH(PD$9,0)))/100)</f>
        <v/>
      </c>
      <c r="PE10" s="238" t="str">
        <f ca="1">IF(PE9="","",_xlfn.MAXIFS(Filter!$I$21:$I$8300,Filter!$H$21:$H$8300,"&gt;="&amp;PE9,Filter!$H$21:$H$8300,"&lt;="&amp;(EOMONTH(PE$9,0)))/100)</f>
        <v/>
      </c>
      <c r="PF10" s="238" t="str">
        <f ca="1">IF(PF9="","",_xlfn.MAXIFS(Filter!$I$21:$I$8300,Filter!$H$21:$H$8300,"&gt;="&amp;PF9,Filter!$H$21:$H$8300,"&lt;="&amp;(EOMONTH(PF$9,0)))/100)</f>
        <v/>
      </c>
      <c r="PG10" s="238" t="str">
        <f ca="1">IF(PG9="","",_xlfn.MAXIFS(Filter!$I$21:$I$8300,Filter!$H$21:$H$8300,"&gt;="&amp;PG9,Filter!$H$21:$H$8300,"&lt;="&amp;(EOMONTH(PG$9,0)))/100)</f>
        <v/>
      </c>
      <c r="PH10" s="238" t="str">
        <f ca="1">IF(PH9="","",_xlfn.MAXIFS(Filter!$I$21:$I$8300,Filter!$H$21:$H$8300,"&gt;="&amp;PH9,Filter!$H$21:$H$8300,"&lt;="&amp;(EOMONTH(PH$9,0)))/100)</f>
        <v/>
      </c>
      <c r="PI10" s="238" t="str">
        <f ca="1">IF(PI9="","",_xlfn.MAXIFS(Filter!$I$21:$I$8300,Filter!$H$21:$H$8300,"&gt;="&amp;PI9,Filter!$H$21:$H$8300,"&lt;="&amp;(EOMONTH(PI$9,0)))/100)</f>
        <v/>
      </c>
      <c r="PJ10" s="238" t="str">
        <f ca="1">IF(PJ9="","",_xlfn.MAXIFS(Filter!$I$21:$I$8300,Filter!$H$21:$H$8300,"&gt;="&amp;PJ9,Filter!$H$21:$H$8300,"&lt;="&amp;(EOMONTH(PJ$9,0)))/100)</f>
        <v/>
      </c>
      <c r="PK10" s="238" t="str">
        <f ca="1">IF(PK9="","",_xlfn.MAXIFS(Filter!$I$21:$I$8300,Filter!$H$21:$H$8300,"&gt;="&amp;PK9,Filter!$H$21:$H$8300,"&lt;="&amp;(EOMONTH(PK$9,0)))/100)</f>
        <v/>
      </c>
      <c r="PL10" s="238" t="str">
        <f ca="1">IF(PL9="","",_xlfn.MAXIFS(Filter!$I$21:$I$8300,Filter!$H$21:$H$8300,"&gt;="&amp;PL9,Filter!$H$21:$H$8300,"&lt;="&amp;(EOMONTH(PL$9,0)))/100)</f>
        <v/>
      </c>
      <c r="PM10" s="238" t="str">
        <f ca="1">IF(PM9="","",_xlfn.MAXIFS(Filter!$I$21:$I$8300,Filter!$H$21:$H$8300,"&gt;="&amp;PM9,Filter!$H$21:$H$8300,"&lt;="&amp;(EOMONTH(PM$9,0)))/100)</f>
        <v/>
      </c>
      <c r="PN10" s="238" t="str">
        <f ca="1">IF(PN9="","",_xlfn.MAXIFS(Filter!$I$21:$I$8300,Filter!$H$21:$H$8300,"&gt;="&amp;PN9,Filter!$H$21:$H$8300,"&lt;="&amp;(EOMONTH(PN$9,0)))/100)</f>
        <v/>
      </c>
      <c r="PO10" s="238" t="str">
        <f ca="1">IF(PO9="","",_xlfn.MAXIFS(Filter!$I$21:$I$8300,Filter!$H$21:$H$8300,"&gt;="&amp;PO9,Filter!$H$21:$H$8300,"&lt;="&amp;(EOMONTH(PO$9,0)))/100)</f>
        <v/>
      </c>
      <c r="PP10" s="238" t="str">
        <f ca="1">IF(PP9="","",_xlfn.MAXIFS(Filter!$I$21:$I$8300,Filter!$H$21:$H$8300,"&gt;="&amp;PP9,Filter!$H$21:$H$8300,"&lt;="&amp;(EOMONTH(PP$9,0)))/100)</f>
        <v/>
      </c>
      <c r="PQ10" s="238" t="str">
        <f ca="1">IF(PQ9="","",_xlfn.MAXIFS(Filter!$I$21:$I$8300,Filter!$H$21:$H$8300,"&gt;="&amp;PQ9,Filter!$H$21:$H$8300,"&lt;="&amp;(EOMONTH(PQ$9,0)))/100)</f>
        <v/>
      </c>
      <c r="PR10" s="238" t="str">
        <f ca="1">IF(PR9="","",_xlfn.MAXIFS(Filter!$I$21:$I$8300,Filter!$H$21:$H$8300,"&gt;="&amp;PR9,Filter!$H$21:$H$8300,"&lt;="&amp;(EOMONTH(PR$9,0)))/100)</f>
        <v/>
      </c>
      <c r="PS10" s="238" t="str">
        <f ca="1">IF(PS9="","",_xlfn.MAXIFS(Filter!$I$21:$I$8300,Filter!$H$21:$H$8300,"&gt;="&amp;PS9,Filter!$H$21:$H$8300,"&lt;="&amp;(EOMONTH(PS$9,0)))/100)</f>
        <v/>
      </c>
      <c r="PT10" s="238" t="str">
        <f ca="1">IF(PT9="","",_xlfn.MAXIFS(Filter!$I$21:$I$8300,Filter!$H$21:$H$8300,"&gt;="&amp;PT9,Filter!$H$21:$H$8300,"&lt;="&amp;(EOMONTH(PT$9,0)))/100)</f>
        <v/>
      </c>
      <c r="PU10" s="238" t="str">
        <f ca="1">IF(PU9="","",_xlfn.MAXIFS(Filter!$I$21:$I$8300,Filter!$H$21:$H$8300,"&gt;="&amp;PU9,Filter!$H$21:$H$8300,"&lt;="&amp;(EOMONTH(PU$9,0)))/100)</f>
        <v/>
      </c>
      <c r="PV10" s="238" t="str">
        <f ca="1">IF(PV9="","",_xlfn.MAXIFS(Filter!$I$21:$I$8300,Filter!$H$21:$H$8300,"&gt;="&amp;PV9,Filter!$H$21:$H$8300,"&lt;="&amp;(EOMONTH(PV$9,0)))/100)</f>
        <v/>
      </c>
      <c r="PW10" s="238" t="str">
        <f ca="1">IF(PW9="","",_xlfn.MAXIFS(Filter!$I$21:$I$8300,Filter!$H$21:$H$8300,"&gt;="&amp;PW9,Filter!$H$21:$H$8300,"&lt;="&amp;(EOMONTH(PW$9,0)))/100)</f>
        <v/>
      </c>
      <c r="PX10" s="238" t="str">
        <f ca="1">IF(PX9="","",_xlfn.MAXIFS(Filter!$I$21:$I$8300,Filter!$H$21:$H$8300,"&gt;="&amp;PX9,Filter!$H$21:$H$8300,"&lt;="&amp;(EOMONTH(PX$9,0)))/100)</f>
        <v/>
      </c>
      <c r="PY10" s="238" t="str">
        <f ca="1">IF(PY9="","",_xlfn.MAXIFS(Filter!$I$21:$I$8300,Filter!$H$21:$H$8300,"&gt;="&amp;PY9,Filter!$H$21:$H$8300,"&lt;="&amp;(EOMONTH(PY$9,0)))/100)</f>
        <v/>
      </c>
      <c r="PZ10" s="238" t="str">
        <f ca="1">IF(PZ9="","",_xlfn.MAXIFS(Filter!$I$21:$I$8300,Filter!$H$21:$H$8300,"&gt;="&amp;PZ9,Filter!$H$21:$H$8300,"&lt;="&amp;(EOMONTH(PZ$9,0)))/100)</f>
        <v/>
      </c>
      <c r="QA10" s="238" t="str">
        <f ca="1">IF(QA9="","",_xlfn.MAXIFS(Filter!$I$21:$I$8300,Filter!$H$21:$H$8300,"&gt;="&amp;QA9,Filter!$H$21:$H$8300,"&lt;="&amp;(EOMONTH(QA$9,0)))/100)</f>
        <v/>
      </c>
      <c r="QB10" s="238" t="str">
        <f ca="1">IF(QB9="","",_xlfn.MAXIFS(Filter!$I$21:$I$8300,Filter!$H$21:$H$8300,"&gt;="&amp;QB9,Filter!$H$21:$H$8300,"&lt;="&amp;(EOMONTH(QB$9,0)))/100)</f>
        <v/>
      </c>
      <c r="QC10" s="238" t="str">
        <f ca="1">IF(QC9="","",_xlfn.MAXIFS(Filter!$I$21:$I$8300,Filter!$H$21:$H$8300,"&gt;="&amp;QC9,Filter!$H$21:$H$8300,"&lt;="&amp;(EOMONTH(QC$9,0)))/100)</f>
        <v/>
      </c>
      <c r="QD10" s="238" t="str">
        <f ca="1">IF(QD9="","",_xlfn.MAXIFS(Filter!$I$21:$I$8300,Filter!$H$21:$H$8300,"&gt;="&amp;QD9,Filter!$H$21:$H$8300,"&lt;="&amp;(EOMONTH(QD$9,0)))/100)</f>
        <v/>
      </c>
      <c r="QE10" s="238" t="str">
        <f ca="1">IF(QE9="","",_xlfn.MAXIFS(Filter!$I$21:$I$8300,Filter!$H$21:$H$8300,"&gt;="&amp;QE9,Filter!$H$21:$H$8300,"&lt;="&amp;(EOMONTH(QE$9,0)))/100)</f>
        <v/>
      </c>
      <c r="QF10" s="238" t="str">
        <f ca="1">IF(QF9="","",_xlfn.MAXIFS(Filter!$I$21:$I$8300,Filter!$H$21:$H$8300,"&gt;="&amp;QF9,Filter!$H$21:$H$8300,"&lt;="&amp;(EOMONTH(QF$9,0)))/100)</f>
        <v/>
      </c>
      <c r="QG10" s="238" t="str">
        <f ca="1">IF(QG9="","",_xlfn.MAXIFS(Filter!$I$21:$I$8300,Filter!$H$21:$H$8300,"&gt;="&amp;QG9,Filter!$H$21:$H$8300,"&lt;="&amp;(EOMONTH(QG$9,0)))/100)</f>
        <v/>
      </c>
      <c r="QH10" s="238" t="str">
        <f ca="1">IF(QH9="","",_xlfn.MAXIFS(Filter!$I$21:$I$8300,Filter!$H$21:$H$8300,"&gt;="&amp;QH9,Filter!$H$21:$H$8300,"&lt;="&amp;(EOMONTH(QH$9,0)))/100)</f>
        <v/>
      </c>
      <c r="QI10" s="238" t="str">
        <f ca="1">IF(QI9="","",_xlfn.MAXIFS(Filter!$I$21:$I$8300,Filter!$H$21:$H$8300,"&gt;="&amp;QI9,Filter!$H$21:$H$8300,"&lt;="&amp;(EOMONTH(QI$9,0)))/100)</f>
        <v/>
      </c>
      <c r="QJ10" s="238" t="str">
        <f ca="1">IF(QJ9="","",_xlfn.MAXIFS(Filter!$I$21:$I$8300,Filter!$H$21:$H$8300,"&gt;="&amp;QJ9,Filter!$H$21:$H$8300,"&lt;="&amp;(EOMONTH(QJ$9,0)))/100)</f>
        <v/>
      </c>
      <c r="QK10" s="238" t="str">
        <f ca="1">IF(QK9="","",_xlfn.MAXIFS(Filter!$I$21:$I$8300,Filter!$H$21:$H$8300,"&gt;="&amp;QK9,Filter!$H$21:$H$8300,"&lt;="&amp;(EOMONTH(QK$9,0)))/100)</f>
        <v/>
      </c>
      <c r="QL10" s="238" t="str">
        <f ca="1">IF(QL9="","",_xlfn.MAXIFS(Filter!$I$21:$I$8300,Filter!$H$21:$H$8300,"&gt;="&amp;QL9,Filter!$H$21:$H$8300,"&lt;="&amp;(EOMONTH(QL$9,0)))/100)</f>
        <v/>
      </c>
      <c r="QM10" s="238" t="str">
        <f ca="1">IF(QM9="","",_xlfn.MAXIFS(Filter!$I$21:$I$8300,Filter!$H$21:$H$8300,"&gt;="&amp;QM9,Filter!$H$21:$H$8300,"&lt;="&amp;(EOMONTH(QM$9,0)))/100)</f>
        <v/>
      </c>
      <c r="QN10" s="238" t="str">
        <f ca="1">IF(QN9="","",_xlfn.MAXIFS(Filter!$I$21:$I$8300,Filter!$H$21:$H$8300,"&gt;="&amp;QN9,Filter!$H$21:$H$8300,"&lt;="&amp;(EOMONTH(QN$9,0)))/100)</f>
        <v/>
      </c>
      <c r="QO10" s="238" t="str">
        <f ca="1">IF(QO9="","",_xlfn.MAXIFS(Filter!$I$21:$I$8300,Filter!$H$21:$H$8300,"&gt;="&amp;QO9,Filter!$H$21:$H$8300,"&lt;="&amp;(EOMONTH(QO$9,0)))/100)</f>
        <v/>
      </c>
      <c r="QP10" s="238" t="str">
        <f ca="1">IF(QP9="","",_xlfn.MAXIFS(Filter!$I$21:$I$8300,Filter!$H$21:$H$8300,"&gt;="&amp;QP9,Filter!$H$21:$H$8300,"&lt;="&amp;(EOMONTH(QP$9,0)))/100)</f>
        <v/>
      </c>
      <c r="QQ10" s="238" t="str">
        <f ca="1">IF(QQ9="","",_xlfn.MAXIFS(Filter!$I$21:$I$8300,Filter!$H$21:$H$8300,"&gt;="&amp;QQ9,Filter!$H$21:$H$8300,"&lt;="&amp;(EOMONTH(QQ$9,0)))/100)</f>
        <v/>
      </c>
      <c r="QR10" s="238" t="str">
        <f ca="1">IF(QR9="","",_xlfn.MAXIFS(Filter!$I$21:$I$8300,Filter!$H$21:$H$8300,"&gt;="&amp;QR9,Filter!$H$21:$H$8300,"&lt;="&amp;(EOMONTH(QR$9,0)))/100)</f>
        <v/>
      </c>
      <c r="QS10" s="238" t="str">
        <f ca="1">IF(QS9="","",_xlfn.MAXIFS(Filter!$I$21:$I$8300,Filter!$H$21:$H$8300,"&gt;="&amp;QS9,Filter!$H$21:$H$8300,"&lt;="&amp;(EOMONTH(QS$9,0)))/100)</f>
        <v/>
      </c>
      <c r="QT10" s="238" t="str">
        <f ca="1">IF(QT9="","",_xlfn.MAXIFS(Filter!$I$21:$I$8300,Filter!$H$21:$H$8300,"&gt;="&amp;QT9,Filter!$H$21:$H$8300,"&lt;="&amp;(EOMONTH(QT$9,0)))/100)</f>
        <v/>
      </c>
      <c r="QU10" s="238" t="str">
        <f ca="1">IF(QU9="","",_xlfn.MAXIFS(Filter!$I$21:$I$8300,Filter!$H$21:$H$8300,"&gt;="&amp;QU9,Filter!$H$21:$H$8300,"&lt;="&amp;(EOMONTH(QU$9,0)))/100)</f>
        <v/>
      </c>
      <c r="QV10" s="238" t="str">
        <f ca="1">IF(QV9="","",_xlfn.MAXIFS(Filter!$I$21:$I$8300,Filter!$H$21:$H$8300,"&gt;="&amp;QV9,Filter!$H$21:$H$8300,"&lt;="&amp;(EOMONTH(QV$9,0)))/100)</f>
        <v/>
      </c>
      <c r="QW10" s="238" t="str">
        <f ca="1">IF(QW9="","",_xlfn.MAXIFS(Filter!$I$21:$I$8300,Filter!$H$21:$H$8300,"&gt;="&amp;QW9,Filter!$H$21:$H$8300,"&lt;="&amp;(EOMONTH(QW$9,0)))/100)</f>
        <v/>
      </c>
      <c r="QX10" s="238" t="str">
        <f ca="1">IF(QX9="","",_xlfn.MAXIFS(Filter!$I$21:$I$8300,Filter!$H$21:$H$8300,"&gt;="&amp;QX9,Filter!$H$21:$H$8300,"&lt;="&amp;(EOMONTH(QX$9,0)))/100)</f>
        <v/>
      </c>
      <c r="QY10" s="238" t="str">
        <f ca="1">IF(QY9="","",_xlfn.MAXIFS(Filter!$I$21:$I$8300,Filter!$H$21:$H$8300,"&gt;="&amp;QY9,Filter!$H$21:$H$8300,"&lt;="&amp;(EOMONTH(QY$9,0)))/100)</f>
        <v/>
      </c>
      <c r="QZ10" s="238" t="str">
        <f ca="1">IF(QZ9="","",_xlfn.MAXIFS(Filter!$I$21:$I$8300,Filter!$H$21:$H$8300,"&gt;="&amp;QZ9,Filter!$H$21:$H$8300,"&lt;="&amp;(EOMONTH(QZ$9,0)))/100)</f>
        <v/>
      </c>
      <c r="RA10" s="238" t="str">
        <f ca="1">IF(RA9="","",_xlfn.MAXIFS(Filter!$I$21:$I$8300,Filter!$H$21:$H$8300,"&gt;="&amp;RA9,Filter!$H$21:$H$8300,"&lt;="&amp;(EOMONTH(RA$9,0)))/100)</f>
        <v/>
      </c>
      <c r="RB10" s="238" t="str">
        <f ca="1">IF(RB9="","",_xlfn.MAXIFS(Filter!$I$21:$I$8300,Filter!$H$21:$H$8300,"&gt;="&amp;RB9,Filter!$H$21:$H$8300,"&lt;="&amp;(EOMONTH(RB$9,0)))/100)</f>
        <v/>
      </c>
      <c r="RC10" s="238" t="str">
        <f ca="1">IF(RC9="","",_xlfn.MAXIFS(Filter!$I$21:$I$8300,Filter!$H$21:$H$8300,"&gt;="&amp;RC9,Filter!$H$21:$H$8300,"&lt;="&amp;(EOMONTH(RC$9,0)))/100)</f>
        <v/>
      </c>
      <c r="RD10" s="238" t="str">
        <f ca="1">IF(RD9="","",_xlfn.MAXIFS(Filter!$I$21:$I$8300,Filter!$H$21:$H$8300,"&gt;="&amp;RD9,Filter!$H$21:$H$8300,"&lt;="&amp;(EOMONTH(RD$9,0)))/100)</f>
        <v/>
      </c>
      <c r="RE10" s="238" t="str">
        <f ca="1">IF(RE9="","",_xlfn.MAXIFS(Filter!$I$21:$I$8300,Filter!$H$21:$H$8300,"&gt;="&amp;RE9,Filter!$H$21:$H$8300,"&lt;="&amp;(EOMONTH(RE$9,0)))/100)</f>
        <v/>
      </c>
      <c r="RF10" s="238" t="str">
        <f ca="1">IF(RF9="","",_xlfn.MAXIFS(Filter!$I$21:$I$8300,Filter!$H$21:$H$8300,"&gt;="&amp;RF9,Filter!$H$21:$H$8300,"&lt;="&amp;(EOMONTH(RF$9,0)))/100)</f>
        <v/>
      </c>
      <c r="RG10" s="238" t="str">
        <f ca="1">IF(RG9="","",_xlfn.MAXIFS(Filter!$I$21:$I$8300,Filter!$H$21:$H$8300,"&gt;="&amp;RG9,Filter!$H$21:$H$8300,"&lt;="&amp;(EOMONTH(RG$9,0)))/100)</f>
        <v/>
      </c>
      <c r="RH10" s="238" t="str">
        <f ca="1">IF(RH9="","",_xlfn.MAXIFS(Filter!$I$21:$I$8300,Filter!$H$21:$H$8300,"&gt;="&amp;RH9,Filter!$H$21:$H$8300,"&lt;="&amp;(EOMONTH(RH$9,0)))/100)</f>
        <v/>
      </c>
      <c r="RI10" s="238" t="str">
        <f ca="1">IF(RI9="","",_xlfn.MAXIFS(Filter!$I$21:$I$8300,Filter!$H$21:$H$8300,"&gt;="&amp;RI9,Filter!$H$21:$H$8300,"&lt;="&amp;(EOMONTH(RI$9,0)))/100)</f>
        <v/>
      </c>
      <c r="RJ10" s="238" t="str">
        <f ca="1">IF(RJ9="","",_xlfn.MAXIFS(Filter!$I$21:$I$8300,Filter!$H$21:$H$8300,"&gt;="&amp;RJ9,Filter!$H$21:$H$8300,"&lt;="&amp;(EOMONTH(RJ$9,0)))/100)</f>
        <v/>
      </c>
      <c r="RK10" s="5"/>
      <c r="RL10" s="5"/>
      <c r="RM10" s="5"/>
      <c r="RN10" s="5"/>
      <c r="RO10" s="5"/>
      <c r="RP10" s="5"/>
      <c r="RQ10" s="5"/>
      <c r="RR10" s="5"/>
      <c r="RS10" s="5"/>
    </row>
    <row r="11" spans="1:487">
      <c r="A11" s="4" t="str">
        <f>IF(B3="CUSTOM","--Enter Index Name--",$B$3)</f>
        <v>NSE NIFTY 50 INDEX</v>
      </c>
      <c r="B11" s="239">
        <f>IFERROR(IF(B3="CUSTOM","",HLOOKUP(B$9,Indices2!$E$1:$ZG$20,MATCH($B$3,Indices2!$B:$B,0),FALSE)),"")</f>
        <v>-1.6957788378963667E-2</v>
      </c>
      <c r="C11" s="239">
        <f ca="1">IFERROR(IF(C3="CUSTOM","",HLOOKUP(C$9,Indices2!$E$1:$ZG$20,MATCH($B$3,Indices2!$B:$B,0),FALSE)),"")</f>
        <v>-6.3563253943705544E-2</v>
      </c>
      <c r="D11" s="239">
        <f ca="1">IFERROR(IF(D3="CUSTOM","",HLOOKUP(D$9,Indices2!$E$1:$ZG$20,MATCH($B$3,Indices2!$B:$B,0),FALSE)),"")</f>
        <v>-0.23246367755038277</v>
      </c>
      <c r="E11" s="239">
        <f ca="1">IFERROR(IF(E3="CUSTOM","",HLOOKUP(E$9,Indices2!$E$1:$ZG$20,MATCH($B$3,Indices2!$B:$B,0),FALSE)),"")</f>
        <v>0.14680003489284976</v>
      </c>
      <c r="F11" s="239">
        <f ca="1">IFERROR(IF(F3="CUSTOM","",HLOOKUP(F$9,Indices2!$E$1:$ZG$20,MATCH($B$3,Indices2!$B:$B,0),FALSE)),"")</f>
        <v>-2.8357285570847601E-2</v>
      </c>
      <c r="G11" s="239">
        <f ca="1">IFERROR(IF(G3="CUSTOM","",HLOOKUP(G$9,Indices2!$E$1:$ZG$20,MATCH($B$3,Indices2!$B:$B,0),FALSE)),"")</f>
        <v>7.5342108284709441E-2</v>
      </c>
      <c r="H11" s="239">
        <f ca="1">IFERROR(IF(H3="CUSTOM","",HLOOKUP(H$9,Indices2!$E$1:$ZG$20,MATCH($B$3,Indices2!$B:$B,0),FALSE)),"")</f>
        <v>7.4873084128478595E-2</v>
      </c>
      <c r="I11" s="239">
        <f ca="1">IFERROR(IF(I3="CUSTOM","",HLOOKUP(I$9,Indices2!$E$1:$ZG$20,MATCH($B$3,Indices2!$B:$B,0),FALSE)),"")</f>
        <v>2.8360628349791472E-2</v>
      </c>
      <c r="J11" s="239">
        <f ca="1">IFERROR(IF(J3="CUSTOM","",HLOOKUP(J$9,Indices2!$E$1:$ZG$20,MATCH($B$3,Indices2!$B:$B,0),FALSE)),"")</f>
        <v>-1.2289791437980258E-2</v>
      </c>
      <c r="K11" s="239">
        <f ca="1">IFERROR(IF(K3="CUSTOM","",HLOOKUP(K$9,Indices2!$E$1:$ZG$20,MATCH($B$3,Indices2!$B:$B,0),FALSE)),"")</f>
        <v>3.5105422958777721E-2</v>
      </c>
      <c r="L11" s="239">
        <f ca="1">IFERROR(IF(L3="CUSTOM","",HLOOKUP(L$9,Indices2!$E$1:$ZG$20,MATCH($B$3,Indices2!$B:$B,0),FALSE)),"")</f>
        <v>0.11394128358414091</v>
      </c>
      <c r="M11" s="239">
        <f ca="1">IFERROR(IF(M3="CUSTOM","",HLOOKUP(M$9,Indices2!$E$1:$ZG$20,MATCH($B$3,Indices2!$B:$B,0),FALSE)),"")</f>
        <v>7.8094217342190353E-2</v>
      </c>
      <c r="N11" s="239">
        <f ca="1">IFERROR(IF(N3="CUSTOM","",HLOOKUP(N$9,Indices2!$E$1:$ZG$20,MATCH($B$3,Indices2!$B:$B,0),FALSE)),"")</f>
        <v>-2.4828794678777633E-2</v>
      </c>
      <c r="O11" s="239">
        <f ca="1">IFERROR(IF(O3="CUSTOM","",HLOOKUP(O$9,Indices2!$E$1:$ZG$20,MATCH($B$3,Indices2!$B:$B,0),FALSE)),"")</f>
        <v>6.5608818740557018E-2</v>
      </c>
      <c r="P11" s="239">
        <f ca="1">IFERROR(IF(P3="CUSTOM","",HLOOKUP(P$9,Indices2!$E$1:$ZG$20,MATCH($B$3,Indices2!$B:$B,0),FALSE)),"")</f>
        <v>1.111902623346861E-2</v>
      </c>
      <c r="Q11" s="239">
        <f ca="1">IFERROR(IF(Q3="CUSTOM","",HLOOKUP(Q$9,Indices2!$E$1:$ZG$20,MATCH($B$3,Indices2!$B:$B,0),FALSE)),"")</f>
        <v>-4.0569884348601315E-3</v>
      </c>
      <c r="R11" s="239">
        <f ca="1">IFERROR(IF(R3="CUSTOM","",HLOOKUP(R$9,Indices2!$E$1:$ZG$20,MATCH($B$3,Indices2!$B:$B,0),FALSE)),"")</f>
        <v>6.5046373820150105E-2</v>
      </c>
      <c r="S11" s="239">
        <f ca="1">IFERROR(IF(S3="CUSTOM","",HLOOKUP(S$9,Indices2!$E$1:$ZG$20,MATCH($B$3,Indices2!$B:$B,0),FALSE)),"")</f>
        <v>8.9008393870164682E-3</v>
      </c>
      <c r="T11" s="239">
        <f ca="1">IFERROR(IF(T3="CUSTOM","",HLOOKUP(T$9,Indices2!$E$1:$ZG$20,MATCH($B$3,Indices2!$B:$B,0),FALSE)),"")</f>
        <v>2.6428775880162902E-3</v>
      </c>
      <c r="U11" s="239">
        <f ca="1">IFERROR(IF(U3="CUSTOM","",HLOOKUP(U$9,Indices2!$E$1:$ZG$20,MATCH($B$3,Indices2!$B:$B,0),FALSE)),"")</f>
        <v>8.6858190515160638E-2</v>
      </c>
      <c r="V11" s="239">
        <f ca="1">IFERROR(IF(V3="CUSTOM","",HLOOKUP(V$9,Indices2!$E$1:$ZG$20,MATCH($B$3,Indices2!$B:$B,0),FALSE)),"")</f>
        <v>2.8364716732235173E-2</v>
      </c>
      <c r="W11" s="239">
        <f ca="1">IFERROR(IF(W3="CUSTOM","",HLOOKUP(W$9,Indices2!$E$1:$ZG$20,MATCH($B$3,Indices2!$B:$B,0),FALSE)),"")</f>
        <v>3.0366411910445201E-3</v>
      </c>
      <c r="X11" s="239">
        <f ca="1">IFERROR(IF(X3="CUSTOM","",HLOOKUP(X$9,Indices2!$E$1:$ZG$20,MATCH($B$3,Indices2!$B:$B,0),FALSE)),"")</f>
        <v>-3.8957878862471818E-2</v>
      </c>
      <c r="Y11" s="239">
        <f ca="1">IFERROR(IF(Y3="CUSTOM","",HLOOKUP(Y$9,Indices2!$E$1:$ZG$20,MATCH($B$3,Indices2!$B:$B,0),FALSE)),"")</f>
        <v>2.1836285270149247E-2</v>
      </c>
      <c r="Z11" s="239">
        <f ca="1">IFERROR(IF(Z3="CUSTOM","",HLOOKUP(Z$9,Indices2!$E$1:$ZG$20,MATCH($B$3,Indices2!$B:$B,0),FALSE)),"")</f>
        <v>-8.1825279977876253E-4</v>
      </c>
      <c r="AA11" s="239">
        <f ca="1">IFERROR(IF(AA3="CUSTOM","",HLOOKUP(AA$9,Indices2!$E$1:$ZG$20,MATCH($B$3,Indices2!$B:$B,0),FALSE)),"")</f>
        <v>-3.1485278131010208E-2</v>
      </c>
      <c r="AB11" s="239">
        <f ca="1">IFERROR(IF(AB3="CUSTOM","",HLOOKUP(AB$9,Indices2!$E$1:$ZG$20,MATCH($B$3,Indices2!$B:$B,0),FALSE)),"")</f>
        <v>3.9946051840251462E-2</v>
      </c>
      <c r="AC11" s="239">
        <f ca="1">IFERROR(IF(AC3="CUSTOM","",HLOOKUP(AC$9,Indices2!$E$1:$ZG$20,MATCH($B$3,Indices2!$B:$B,0),FALSE)),"")</f>
        <v>-2.0738916961307807E-2</v>
      </c>
      <c r="AD11" s="239">
        <f ca="1">IFERROR(IF(AD3="CUSTOM","",HLOOKUP(AD$9,Indices2!$E$1:$ZG$20,MATCH($B$3,Indices2!$B:$B,0),FALSE)),"")</f>
        <v>-3.0287881046978327E-2</v>
      </c>
      <c r="AE11" s="239">
        <f ca="1">IFERROR(IF(AE3="CUSTOM","",HLOOKUP(AE$9,Indices2!$E$1:$ZG$20,MATCH($B$3,Indices2!$B:$B,0),FALSE)),"")</f>
        <v>-4.8496944445281853E-2</v>
      </c>
      <c r="AF11" s="239">
        <f ca="1">IFERROR(IF(AF3="CUSTOM","",HLOOKUP(AF$9,Indices2!$E$1:$ZG$20,MATCH($B$3,Indices2!$B:$B,0),FALSE)),"")</f>
        <v>8.7324345305048956E-2</v>
      </c>
      <c r="AG11" s="239">
        <f ca="1">IFERROR(IF(AG3="CUSTOM","",HLOOKUP(AG$9,Indices2!$E$1:$ZG$20,MATCH($B$3,Indices2!$B:$B,0),FALSE)),"")</f>
        <v>3.5029796162195925E-2</v>
      </c>
      <c r="AH11" s="239">
        <f ca="1">IFERROR(IF(AH3="CUSTOM","",HLOOKUP(AH$9,Indices2!$E$1:$ZG$20,MATCH($B$3,Indices2!$B:$B,0),FALSE)),"")</f>
        <v>-3.7442354146841383E-2</v>
      </c>
      <c r="AI11" s="239">
        <f ca="1">IFERROR(IF(AI3="CUSTOM","",HLOOKUP(AI$9,Indices2!$E$1:$ZG$20,MATCH($B$3,Indices2!$B:$B,0),FALSE)),"")</f>
        <v>5.3693179325332796E-2</v>
      </c>
      <c r="AJ11" s="239">
        <f ca="1">IFERROR(IF(AJ3="CUSTOM","",HLOOKUP(AJ$9,Indices2!$E$1:$ZG$20,MATCH($B$3,Indices2!$B:$B,0),FALSE)),"")</f>
        <v>4.1424701035964295E-2</v>
      </c>
      <c r="AK11" s="239">
        <f ca="1">IFERROR(IF(AK3="CUSTOM","",HLOOKUP(AK$9,Indices2!$E$1:$ZG$20,MATCH($B$3,Indices2!$B:$B,0),FALSE)),"")</f>
        <v>-3.4813829574562805E-2</v>
      </c>
      <c r="AL11" s="239">
        <f ca="1">IFERROR(IF(AL3="CUSTOM","",HLOOKUP(AL$9,Indices2!$E$1:$ZG$20,MATCH($B$3,Indices2!$B:$B,0),FALSE)),"")</f>
        <v>-2.4476258333195111E-2</v>
      </c>
      <c r="AM11" s="239">
        <f ca="1">IFERROR(IF(AM3="CUSTOM","",HLOOKUP(AM$9,Indices2!$E$1:$ZG$20,MATCH($B$3,Indices2!$B:$B,0),FALSE)),"")</f>
        <v>-2.0280656658447582E-2</v>
      </c>
      <c r="AN11" s="239">
        <f ca="1">IFERROR(IF(AN3="CUSTOM","",HLOOKUP(AN$9,Indices2!$E$1:$ZG$20,MATCH($B$3,Indices2!$B:$B,0),FALSE)),"")</f>
        <v>3.2246972512055549E-3</v>
      </c>
      <c r="AO11" s="239">
        <f ca="1">IFERROR(IF(AO3="CUSTOM","",HLOOKUP(AO$9,Indices2!$E$1:$ZG$20,MATCH($B$3,Indices2!$B:$B,0),FALSE)),"")</f>
        <v>4.0625585045867663E-2</v>
      </c>
      <c r="AP11" s="239">
        <f ca="1">IFERROR(IF(AP3="CUSTOM","",HLOOKUP(AP$9,Indices2!$E$1:$ZG$20,MATCH($B$3,Indices2!$B:$B,0),FALSE)),"")</f>
        <v>2.5983946858566309E-2</v>
      </c>
      <c r="AQ11" s="239">
        <f ca="1">IFERROR(IF(AQ3="CUSTOM","",HLOOKUP(AQ$9,Indices2!$E$1:$ZG$20,MATCH($B$3,Indices2!$B:$B,0),FALSE)),"")</f>
        <v>3.5320808874309328E-2</v>
      </c>
      <c r="AR11" s="239">
        <f ca="1">IFERROR(IF(AR3="CUSTOM","",HLOOKUP(AR$9,Indices2!$E$1:$ZG$20,MATCH($B$3,Indices2!$B:$B,0),FALSE)),"")</f>
        <v>2.9430847280089489E-2</v>
      </c>
      <c r="AS11" s="239">
        <f ca="1">IFERROR(IF(AS3="CUSTOM","",HLOOKUP(AS$9,Indices2!$E$1:$ZG$20,MATCH($B$3,Indices2!$B:$B,0),FALSE)),"")</f>
        <v>-2.5311585618969512E-2</v>
      </c>
      <c r="AT11" s="239">
        <f ca="1">IFERROR(IF(AT3="CUSTOM","",HLOOKUP(AT$9,Indices2!$E$1:$ZG$20,MATCH($B$3,Indices2!$B:$B,0),FALSE)),"")</f>
        <v>1.9970083827608009E-2</v>
      </c>
      <c r="AU11" s="239">
        <f ca="1">IFERROR(IF(AU3="CUSTOM","",HLOOKUP(AU$9,Indices2!$E$1:$ZG$20,MATCH($B$3,Indices2!$B:$B,0),FALSE)),"")</f>
        <v>-2.844950937708457E-2</v>
      </c>
      <c r="AV11" s="239">
        <f ca="1">IFERROR(IF(AV3="CUSTOM","",HLOOKUP(AV$9,Indices2!$E$1:$ZG$20,MATCH($B$3,Indices2!$B:$B,0),FALSE)),"")</f>
        <v>5.5218662865049728E-2</v>
      </c>
      <c r="AW11" s="239">
        <f ca="1">IFERROR(IF(AW3="CUSTOM","",HLOOKUP(AW$9,Indices2!$E$1:$ZG$20,MATCH($B$3,Indices2!$B:$B,0),FALSE)),"")</f>
        <v>7.9384001013254268E-2</v>
      </c>
      <c r="AX11" s="239">
        <f ca="1">IFERROR(IF(AX3="CUSTOM","",HLOOKUP(AX$9,Indices2!$E$1:$ZG$20,MATCH($B$3,Indices2!$B:$B,0),FALSE)),"")</f>
        <v>-2.6229327148741266E-4</v>
      </c>
      <c r="AY11" s="239">
        <f ca="1">IFERROR(IF(AY3="CUSTOM","",HLOOKUP(AY$9,Indices2!$E$1:$ZG$20,MATCH($B$3,Indices2!$B:$B,0),FALSE)),"")</f>
        <v>1.1833910990209695E-2</v>
      </c>
      <c r="AZ11" s="239">
        <f ca="1">IFERROR(IF(AZ3="CUSTOM","",HLOOKUP(AZ$9,Indices2!$E$1:$ZG$20,MATCH($B$3,Indices2!$B:$B,0),FALSE)),"")</f>
        <v>1.5653147005840973E-2</v>
      </c>
      <c r="BA11" s="239">
        <f ca="1">IFERROR(IF(BA3="CUSTOM","",HLOOKUP(BA$9,Indices2!$E$1:$ZG$20,MATCH($B$3,Indices2!$B:$B,0),FALSE)),"")</f>
        <v>1.2449108474530624E-2</v>
      </c>
      <c r="BB11" s="239">
        <f ca="1">IFERROR(IF(BB3="CUSTOM","",HLOOKUP(BB$9,Indices2!$E$1:$ZG$20,MATCH($B$3,Indices2!$B:$B,0),FALSE)),"")</f>
        <v>-3.2802694996869608E-3</v>
      </c>
      <c r="BC11" s="239">
        <f ca="1">IFERROR(IF(BC3="CUSTOM","",HLOOKUP(BC$9,Indices2!$E$1:$ZG$20,MATCH($B$3,Indices2!$B:$B,0),FALSE)),"")</f>
        <v>6.5683711558007341E-2</v>
      </c>
      <c r="BD11" s="239">
        <f ca="1">IFERROR(IF(BD3="CUSTOM","",HLOOKUP(BD$9,Indices2!$E$1:$ZG$20,MATCH($B$3,Indices2!$B:$B,0),FALSE)),"")</f>
        <v>3.917228224200997E-2</v>
      </c>
      <c r="BE11" s="239">
        <f ca="1">IFERROR(IF(BE3="CUSTOM","",HLOOKUP(BE$9,Indices2!$E$1:$ZG$20,MATCH($B$3,Indices2!$B:$B,0),FALSE)),"")</f>
        <v>1.141229963348378E-2</v>
      </c>
      <c r="BF11" s="239">
        <f ca="1">IFERROR(IF(BF3="CUSTOM","",HLOOKUP(BF$9,Indices2!$E$1:$ZG$20,MATCH($B$3,Indices2!$B:$B,0),FALSE)),"")</f>
        <v>2.2783019428670892E-2</v>
      </c>
      <c r="BG11" s="239">
        <f ca="1">IFERROR(IF(BG3="CUSTOM","",HLOOKUP(BG$9,Indices2!$E$1:$ZG$20,MATCH($B$3,Indices2!$B:$B,0),FALSE)),"")</f>
        <v>-6.2202523357425266E-2</v>
      </c>
      <c r="BH11" s="239">
        <f ca="1">IFERROR(IF(BH3="CUSTOM","",HLOOKUP(BH$9,Indices2!$E$1:$ZG$20,MATCH($B$3,Indices2!$B:$B,0),FALSE)),"")</f>
        <v>-3.0675036717089377E-3</v>
      </c>
      <c r="BI11" s="239">
        <f ca="1">IFERROR(IF(BI3="CUSTOM","",HLOOKUP(BI$9,Indices2!$E$1:$ZG$20,MATCH($B$3,Indices2!$B:$B,0),FALSE)),"")</f>
        <v>-2.0152417419844082E-2</v>
      </c>
      <c r="BJ11" s="239">
        <f ca="1">IFERROR(IF(BJ3="CUSTOM","",HLOOKUP(BJ$9,Indices2!$E$1:$ZG$20,MATCH($B$3,Indices2!$B:$B,0),FALSE)),"")</f>
        <v>-5.7687102449586192E-3</v>
      </c>
      <c r="BK11" s="239">
        <f ca="1">IFERROR(IF(BK3="CUSTOM","",HLOOKUP(BK$9,Indices2!$E$1:$ZG$20,MATCH($B$3,Indices2!$B:$B,0),FALSE)),"")</f>
        <v>-5.8859811811948104E-2</v>
      </c>
      <c r="BL11" s="239">
        <f ca="1">IFERROR(IF(BL3="CUSTOM","",HLOOKUP(BL$9,Indices2!$E$1:$ZG$20,MATCH($B$3,Indices2!$B:$B,0),FALSE)),"")</f>
        <v>6.3035882972424462E-2</v>
      </c>
      <c r="BM11" s="239">
        <f ca="1">IFERROR(IF(BM3="CUSTOM","",HLOOKUP(BM$9,Indices2!$E$1:$ZG$20,MATCH($B$3,Indices2!$B:$B,0),FALSE)),"")</f>
        <v>3.4645940470293679E-2</v>
      </c>
      <c r="BN11" s="239">
        <f ca="1">IFERROR(IF(BN3="CUSTOM","",HLOOKUP(BN$9,Indices2!$E$1:$ZG$20,MATCH($B$3,Indices2!$B:$B,0),FALSE)),"")</f>
        <v>1.7115828751304685E-2</v>
      </c>
      <c r="BO11" s="239">
        <f ca="1">IFERROR(IF(BO3="CUSTOM","",HLOOKUP(BO$9,Indices2!$E$1:$ZG$20,MATCH($B$3,Indices2!$B:$B,0),FALSE)),"")</f>
        <v>3.0962760649193788E-2</v>
      </c>
      <c r="BP11" s="239">
        <f ca="1">IFERROR(IF(BP3="CUSTOM","",HLOOKUP(BP$9,Indices2!$E$1:$ZG$20,MATCH($B$3,Indices2!$B:$B,0),FALSE)),"")</f>
        <v>-2.9341166004691055E-2</v>
      </c>
      <c r="BQ11" s="239">
        <f ca="1">IFERROR(IF(BQ3="CUSTOM","",HLOOKUP(BQ$9,Indices2!$E$1:$ZG$20,MATCH($B$3,Indices2!$B:$B,0),FALSE)),"")</f>
        <v>-1.3787757359694952E-2</v>
      </c>
      <c r="BR11" s="239">
        <f ca="1">IFERROR(IF(BR3="CUSTOM","",HLOOKUP(BR$9,Indices2!$E$1:$ZG$20,MATCH($B$3,Indices2!$B:$B,0),FALSE)),"")</f>
        <v>7.5429291947182175E-3</v>
      </c>
      <c r="BS11" s="239">
        <f ca="1">IFERROR(IF(BS3="CUSTOM","",HLOOKUP(BS$9,Indices2!$E$1:$ZG$20,MATCH($B$3,Indices2!$B:$B,0),FALSE)),"")</f>
        <v>4.5142232569856722E-2</v>
      </c>
      <c r="BT11" s="239">
        <f ca="1">IFERROR(IF(BT3="CUSTOM","",HLOOKUP(BT$9,Indices2!$E$1:$ZG$20,MATCH($B$3,Indices2!$B:$B,0),FALSE)),"")</f>
        <v>1.8694041310779452E-2</v>
      </c>
      <c r="BU11" s="239">
        <f ca="1">IFERROR(IF(BU3="CUSTOM","",HLOOKUP(BU$9,Indices2!$E$1:$ZG$20,MATCH($B$3,Indices2!$B:$B,0),FALSE)),"")</f>
        <v>-2.7993031318993555E-3</v>
      </c>
      <c r="BV11" s="239">
        <f ca="1">IFERROR(IF(BV3="CUSTOM","",HLOOKUP(BV$9,Indices2!$E$1:$ZG$20,MATCH($B$3,Indices2!$B:$B,0),FALSE)),"")</f>
        <v>-3.0959142122343852E-2</v>
      </c>
      <c r="BW11" s="239">
        <f ca="1">IFERROR(IF(BW3="CUSTOM","",HLOOKUP(BW$9,Indices2!$E$1:$ZG$20,MATCH($B$3,Indices2!$B:$B,0),FALSE)),"")</f>
        <v>-5.6080708828565307E-3</v>
      </c>
      <c r="BX11" s="239">
        <f ca="1">IFERROR(IF(BX3="CUSTOM","",HLOOKUP(BX$9,Indices2!$E$1:$ZG$20,MATCH($B$3,Indices2!$B:$B,0),FALSE)),"")</f>
        <v>-0.11308191662380629</v>
      </c>
      <c r="BY11" s="239">
        <f ca="1">IFERROR(IF(BY3="CUSTOM","",HLOOKUP(BY$9,Indices2!$E$1:$ZG$20,MATCH($B$3,Indices2!$B:$B,0),FALSE)),"")</f>
        <v>7.4610190135862453E-2</v>
      </c>
      <c r="BZ11" s="239">
        <f ca="1">IFERROR(IF(BZ3="CUSTOM","",HLOOKUP(BZ$9,Indices2!$E$1:$ZG$20,MATCH($B$3,Indices2!$B:$B,0),FALSE)),"")</f>
        <v>-1.8743580073799171E-2</v>
      </c>
      <c r="CA11" s="239" t="str">
        <f ca="1">IFERROR(IF(CA3="CUSTOM","",HLOOKUP(CA$9,Indices2!$E$1:$ZG$20,MATCH($B$3,Indices2!$B:$B,0),FALSE)),"")</f>
        <v/>
      </c>
      <c r="CB11" s="239" t="str">
        <f ca="1">IFERROR(IF(CB3="CUSTOM","",HLOOKUP(CB$9,Indices2!$E$1:$ZG$20,MATCH($B$3,Indices2!$B:$B,0),FALSE)),"")</f>
        <v/>
      </c>
      <c r="CC11" s="239" t="str">
        <f ca="1">IFERROR(IF(CC3="CUSTOM","",HLOOKUP(CC$9,Indices2!$E$1:$ZG$20,MATCH($B$3,Indices2!$B:$B,0),FALSE)),"")</f>
        <v/>
      </c>
      <c r="CD11" s="239" t="str">
        <f ca="1">IFERROR(IF(CD3="CUSTOM","",HLOOKUP(CD$9,Indices2!$E$1:$ZG$20,MATCH($B$3,Indices2!$B:$B,0),FALSE)),"")</f>
        <v/>
      </c>
      <c r="CE11" s="239" t="str">
        <f ca="1">IFERROR(IF(CE3="CUSTOM","",HLOOKUP(CE$9,Indices2!$E$1:$ZG$20,MATCH($B$3,Indices2!$B:$B,0),FALSE)),"")</f>
        <v/>
      </c>
      <c r="CF11" s="239" t="str">
        <f ca="1">IFERROR(IF(CF3="CUSTOM","",HLOOKUP(CF$9,Indices2!$E$1:$ZG$20,MATCH($B$3,Indices2!$B:$B,0),FALSE)),"")</f>
        <v/>
      </c>
      <c r="CG11" s="239" t="str">
        <f ca="1">IFERROR(IF(CG3="CUSTOM","",HLOOKUP(CG$9,Indices2!$E$1:$ZG$20,MATCH($B$3,Indices2!$B:$B,0),FALSE)),"")</f>
        <v/>
      </c>
      <c r="CH11" s="239" t="str">
        <f ca="1">IFERROR(IF(CH3="CUSTOM","",HLOOKUP(CH$9,Indices2!$E$1:$ZG$20,MATCH($B$3,Indices2!$B:$B,0),FALSE)),"")</f>
        <v/>
      </c>
      <c r="CI11" s="239" t="str">
        <f ca="1">IFERROR(IF(CI3="CUSTOM","",HLOOKUP(CI$9,Indices2!$E$1:$ZG$20,MATCH($B$3,Indices2!$B:$B,0),FALSE)),"")</f>
        <v/>
      </c>
      <c r="CJ11" s="239" t="str">
        <f ca="1">IFERROR(IF(CJ3="CUSTOM","",HLOOKUP(CJ$9,Indices2!$E$1:$ZG$20,MATCH($B$3,Indices2!$B:$B,0),FALSE)),"")</f>
        <v/>
      </c>
      <c r="CK11" s="239" t="str">
        <f ca="1">IFERROR(IF(CK3="CUSTOM","",HLOOKUP(CK$9,Indices2!$E$1:$ZG$20,MATCH($B$3,Indices2!$B:$B,0),FALSE)),"")</f>
        <v/>
      </c>
      <c r="CL11" s="239" t="str">
        <f ca="1">IFERROR(IF(CL3="CUSTOM","",HLOOKUP(CL$9,Indices2!$E$1:$ZG$20,MATCH($B$3,Indices2!$B:$B,0),FALSE)),"")</f>
        <v/>
      </c>
      <c r="CM11" s="239" t="str">
        <f ca="1">IFERROR(IF(CM3="CUSTOM","",HLOOKUP(CM$9,Indices2!$E$1:$ZG$20,MATCH($B$3,Indices2!$B:$B,0),FALSE)),"")</f>
        <v/>
      </c>
      <c r="CN11" s="239" t="str">
        <f ca="1">IFERROR(IF(CN3="CUSTOM","",HLOOKUP(CN$9,Indices2!$E$1:$ZG$20,MATCH($B$3,Indices2!$B:$B,0),FALSE)),"")</f>
        <v/>
      </c>
      <c r="CO11" s="239" t="str">
        <f ca="1">IFERROR(IF(CO3="CUSTOM","",HLOOKUP(CO$9,Indices2!$E$1:$ZG$20,MATCH($B$3,Indices2!$B:$B,0),FALSE)),"")</f>
        <v/>
      </c>
      <c r="CP11" s="239" t="str">
        <f ca="1">IFERROR(IF(CP3="CUSTOM","",HLOOKUP(CP$9,Indices2!$E$1:$ZG$20,MATCH($B$3,Indices2!$B:$B,0),FALSE)),"")</f>
        <v/>
      </c>
      <c r="CQ11" s="239" t="str">
        <f ca="1">IFERROR(IF(CQ3="CUSTOM","",HLOOKUP(CQ$9,Indices2!$E$1:$ZG$20,MATCH($B$3,Indices2!$B:$B,0),FALSE)),"")</f>
        <v/>
      </c>
      <c r="CR11" s="239" t="str">
        <f ca="1">IFERROR(IF(CR3="CUSTOM","",HLOOKUP(CR$9,Indices2!$E$1:$ZG$20,MATCH($B$3,Indices2!$B:$B,0),FALSE)),"")</f>
        <v/>
      </c>
      <c r="CS11" s="239" t="str">
        <f ca="1">IFERROR(IF(CS3="CUSTOM","",HLOOKUP(CS$9,Indices2!$E$1:$ZG$20,MATCH($B$3,Indices2!$B:$B,0),FALSE)),"")</f>
        <v/>
      </c>
      <c r="CT11" s="239" t="str">
        <f ca="1">IFERROR(IF(CT3="CUSTOM","",HLOOKUP(CT$9,Indices2!$E$1:$ZG$20,MATCH($B$3,Indices2!$B:$B,0),FALSE)),"")</f>
        <v/>
      </c>
      <c r="CU11" s="239" t="str">
        <f ca="1">IFERROR(IF(CU3="CUSTOM","",HLOOKUP(CU$9,Indices2!$E$1:$ZG$20,MATCH($B$3,Indices2!$B:$B,0),FALSE)),"")</f>
        <v/>
      </c>
      <c r="CV11" s="239" t="str">
        <f ca="1">IFERROR(IF(CV3="CUSTOM","",HLOOKUP(CV$9,Indices2!$E$1:$ZG$20,MATCH($B$3,Indices2!$B:$B,0),FALSE)),"")</f>
        <v/>
      </c>
      <c r="CW11" s="239" t="str">
        <f ca="1">IFERROR(IF(CW3="CUSTOM","",HLOOKUP(CW$9,Indices2!$E$1:$ZG$20,MATCH($B$3,Indices2!$B:$B,0),FALSE)),"")</f>
        <v/>
      </c>
      <c r="CX11" s="239" t="str">
        <f ca="1">IFERROR(IF(CX3="CUSTOM","",HLOOKUP(CX$9,Indices2!$E$1:$ZG$20,MATCH($B$3,Indices2!$B:$B,0),FALSE)),"")</f>
        <v/>
      </c>
      <c r="CY11" s="239" t="str">
        <f ca="1">IFERROR(IF(CY3="CUSTOM","",HLOOKUP(CY$9,Indices2!$E$1:$ZG$20,MATCH($B$3,Indices2!$B:$B,0),FALSE)),"")</f>
        <v/>
      </c>
      <c r="CZ11" s="239" t="str">
        <f ca="1">IFERROR(IF(CZ3="CUSTOM","",HLOOKUP(CZ$9,Indices2!$E$1:$ZG$20,MATCH($B$3,Indices2!$B:$B,0),FALSE)),"")</f>
        <v/>
      </c>
      <c r="DA11" s="239" t="str">
        <f ca="1">IFERROR(IF(DA3="CUSTOM","",HLOOKUP(DA$9,Indices2!$E$1:$ZG$20,MATCH($B$3,Indices2!$B:$B,0),FALSE)),"")</f>
        <v/>
      </c>
      <c r="DB11" s="239" t="str">
        <f ca="1">IFERROR(IF(DB3="CUSTOM","",HLOOKUP(DB$9,Indices2!$E$1:$ZG$20,MATCH($B$3,Indices2!$B:$B,0),FALSE)),"")</f>
        <v/>
      </c>
      <c r="DC11" s="239" t="str">
        <f ca="1">IFERROR(IF(DC3="CUSTOM","",HLOOKUP(DC$9,Indices2!$E$1:$ZG$20,MATCH($B$3,Indices2!$B:$B,0),FALSE)),"")</f>
        <v/>
      </c>
      <c r="DD11" s="239" t="str">
        <f ca="1">IFERROR(IF(DD3="CUSTOM","",HLOOKUP(DD$9,Indices2!$E$1:$ZG$20,MATCH($B$3,Indices2!$B:$B,0),FALSE)),"")</f>
        <v/>
      </c>
      <c r="DE11" s="239" t="str">
        <f ca="1">IFERROR(IF(DE3="CUSTOM","",HLOOKUP(DE$9,Indices2!$E$1:$ZG$20,MATCH($B$3,Indices2!$B:$B,0),FALSE)),"")</f>
        <v/>
      </c>
      <c r="DF11" s="239" t="str">
        <f ca="1">IFERROR(IF(DF3="CUSTOM","",HLOOKUP(DF$9,Indices2!$E$1:$ZG$20,MATCH($B$3,Indices2!$B:$B,0),FALSE)),"")</f>
        <v/>
      </c>
      <c r="DG11" s="239" t="str">
        <f ca="1">IFERROR(IF(DG3="CUSTOM","",HLOOKUP(DG$9,Indices2!$E$1:$ZG$20,MATCH($B$3,Indices2!$B:$B,0),FALSE)),"")</f>
        <v/>
      </c>
      <c r="DH11" s="239" t="str">
        <f ca="1">IFERROR(IF(DH3="CUSTOM","",HLOOKUP(DH$9,Indices2!$E$1:$ZG$20,MATCH($B$3,Indices2!$B:$B,0),FALSE)),"")</f>
        <v/>
      </c>
      <c r="DI11" s="239" t="str">
        <f ca="1">IFERROR(IF(DI3="CUSTOM","",HLOOKUP(DI$9,Indices2!$E$1:$ZG$20,MATCH($B$3,Indices2!$B:$B,0),FALSE)),"")</f>
        <v/>
      </c>
      <c r="DJ11" s="239" t="str">
        <f ca="1">IFERROR(IF(DJ3="CUSTOM","",HLOOKUP(DJ$9,Indices2!$E$1:$ZG$20,MATCH($B$3,Indices2!$B:$B,0),FALSE)),"")</f>
        <v/>
      </c>
      <c r="DK11" s="239" t="str">
        <f ca="1">IFERROR(IF(DK3="CUSTOM","",HLOOKUP(DK$9,Indices2!$E$1:$ZG$20,MATCH($B$3,Indices2!$B:$B,0),FALSE)),"")</f>
        <v/>
      </c>
      <c r="DL11" s="239" t="str">
        <f ca="1">IFERROR(IF(DL3="CUSTOM","",HLOOKUP(DL$9,Indices2!$E$1:$ZG$20,MATCH($B$3,Indices2!$B:$B,0),FALSE)),"")</f>
        <v/>
      </c>
      <c r="DM11" s="239" t="str">
        <f ca="1">IFERROR(IF(DM3="CUSTOM","",HLOOKUP(DM$9,Indices2!$E$1:$ZG$20,MATCH($B$3,Indices2!$B:$B,0),FALSE)),"")</f>
        <v/>
      </c>
      <c r="DN11" s="239" t="str">
        <f ca="1">IFERROR(IF(DN3="CUSTOM","",HLOOKUP(DN$9,Indices2!$E$1:$ZG$20,MATCH($B$3,Indices2!$B:$B,0),FALSE)),"")</f>
        <v/>
      </c>
      <c r="DO11" s="239" t="str">
        <f ca="1">IFERROR(IF(DO3="CUSTOM","",HLOOKUP(DO$9,Indices2!$E$1:$ZG$20,MATCH($B$3,Indices2!$B:$B,0),FALSE)),"")</f>
        <v/>
      </c>
      <c r="DP11" s="239" t="str">
        <f ca="1">IFERROR(IF(DP3="CUSTOM","",HLOOKUP(DP$9,Indices2!$E$1:$ZG$20,MATCH($B$3,Indices2!$B:$B,0),FALSE)),"")</f>
        <v/>
      </c>
      <c r="DQ11" s="239" t="str">
        <f ca="1">IFERROR(IF(DQ3="CUSTOM","",HLOOKUP(DQ$9,Indices2!$E$1:$ZG$20,MATCH($B$3,Indices2!$B:$B,0),FALSE)),"")</f>
        <v/>
      </c>
      <c r="DR11" s="239" t="str">
        <f ca="1">IFERROR(IF(DR3="CUSTOM","",HLOOKUP(DR$9,Indices2!$E$1:$ZG$20,MATCH($B$3,Indices2!$B:$B,0),FALSE)),"")</f>
        <v/>
      </c>
      <c r="DS11" s="239" t="str">
        <f ca="1">IFERROR(IF(DS3="CUSTOM","",HLOOKUP(DS$9,Indices2!$E$1:$ZG$20,MATCH($B$3,Indices2!$B:$B,0),FALSE)),"")</f>
        <v/>
      </c>
      <c r="DT11" s="239" t="str">
        <f ca="1">IFERROR(IF(DT3="CUSTOM","",HLOOKUP(DT$9,Indices2!$E$1:$ZG$20,MATCH($B$3,Indices2!$B:$B,0),FALSE)),"")</f>
        <v/>
      </c>
      <c r="DU11" s="239" t="str">
        <f ca="1">IFERROR(IF(DU3="CUSTOM","",HLOOKUP(DU$9,Indices2!$E$1:$ZG$20,MATCH($B$3,Indices2!$B:$B,0),FALSE)),"")</f>
        <v/>
      </c>
      <c r="DV11" s="239" t="str">
        <f ca="1">IFERROR(IF(DV3="CUSTOM","",HLOOKUP(DV$9,Indices2!$E$1:$ZG$20,MATCH($B$3,Indices2!$B:$B,0),FALSE)),"")</f>
        <v/>
      </c>
      <c r="DW11" s="239" t="str">
        <f ca="1">IFERROR(IF(DW3="CUSTOM","",HLOOKUP(DW$9,Indices2!$E$1:$ZG$20,MATCH($B$3,Indices2!$B:$B,0),FALSE)),"")</f>
        <v/>
      </c>
      <c r="DX11" s="239" t="str">
        <f ca="1">IFERROR(IF(DX3="CUSTOM","",HLOOKUP(DX$9,Indices2!$E$1:$ZG$20,MATCH($B$3,Indices2!$B:$B,0),FALSE)),"")</f>
        <v/>
      </c>
      <c r="DY11" s="239" t="str">
        <f ca="1">IFERROR(IF(DY3="CUSTOM","",HLOOKUP(DY$9,Indices2!$E$1:$ZG$20,MATCH($B$3,Indices2!$B:$B,0),FALSE)),"")</f>
        <v/>
      </c>
      <c r="DZ11" s="239" t="str">
        <f ca="1">IFERROR(IF(DZ3="CUSTOM","",HLOOKUP(DZ$9,Indices2!$E$1:$ZG$20,MATCH($B$3,Indices2!$B:$B,0),FALSE)),"")</f>
        <v/>
      </c>
      <c r="EA11" s="239" t="str">
        <f ca="1">IFERROR(IF(EA3="CUSTOM","",HLOOKUP(EA$9,Indices2!$E$1:$ZG$20,MATCH($B$3,Indices2!$B:$B,0),FALSE)),"")</f>
        <v/>
      </c>
      <c r="EB11" s="239" t="str">
        <f ca="1">IFERROR(IF(EB3="CUSTOM","",HLOOKUP(EB$9,Indices2!$E$1:$ZG$20,MATCH($B$3,Indices2!$B:$B,0),FALSE)),"")</f>
        <v/>
      </c>
      <c r="EC11" s="239" t="str">
        <f ca="1">IFERROR(IF(EC3="CUSTOM","",HLOOKUP(EC$9,Indices2!$E$1:$ZG$20,MATCH($B$3,Indices2!$B:$B,0),FALSE)),"")</f>
        <v/>
      </c>
      <c r="ED11" s="239" t="str">
        <f ca="1">IFERROR(IF(ED3="CUSTOM","",HLOOKUP(ED$9,Indices2!$E$1:$ZG$20,MATCH($B$3,Indices2!$B:$B,0),FALSE)),"")</f>
        <v/>
      </c>
      <c r="EE11" s="239" t="str">
        <f ca="1">IFERROR(IF(EE3="CUSTOM","",HLOOKUP(EE$9,Indices2!$E$1:$ZG$20,MATCH($B$3,Indices2!$B:$B,0),FALSE)),"")</f>
        <v/>
      </c>
      <c r="EF11" s="239" t="str">
        <f ca="1">IFERROR(IF(EF3="CUSTOM","",HLOOKUP(EF$9,Indices2!$E$1:$ZG$20,MATCH($B$3,Indices2!$B:$B,0),FALSE)),"")</f>
        <v/>
      </c>
      <c r="EG11" s="239" t="str">
        <f ca="1">IFERROR(IF(EG3="CUSTOM","",HLOOKUP(EG$9,Indices2!$E$1:$ZG$20,MATCH($B$3,Indices2!$B:$B,0),FALSE)),"")</f>
        <v/>
      </c>
      <c r="EH11" s="239" t="str">
        <f ca="1">IFERROR(IF(EH3="CUSTOM","",HLOOKUP(EH$9,Indices2!$E$1:$ZG$20,MATCH($B$3,Indices2!$B:$B,0),FALSE)),"")</f>
        <v/>
      </c>
      <c r="EI11" s="239" t="str">
        <f ca="1">IFERROR(IF(EI3="CUSTOM","",HLOOKUP(EI$9,Indices2!$E$1:$ZG$20,MATCH($B$3,Indices2!$B:$B,0),FALSE)),"")</f>
        <v/>
      </c>
      <c r="EJ11" s="239" t="str">
        <f ca="1">IFERROR(IF(EJ3="CUSTOM","",HLOOKUP(EJ$9,Indices2!$E$1:$ZG$20,MATCH($B$3,Indices2!$B:$B,0),FALSE)),"")</f>
        <v/>
      </c>
      <c r="EK11" s="239" t="str">
        <f ca="1">IFERROR(IF(EK3="CUSTOM","",HLOOKUP(EK$9,Indices2!$E$1:$ZG$20,MATCH($B$3,Indices2!$B:$B,0),FALSE)),"")</f>
        <v/>
      </c>
      <c r="EL11" s="239" t="str">
        <f ca="1">IFERROR(IF(EL3="CUSTOM","",HLOOKUP(EL$9,Indices2!$E$1:$ZG$20,MATCH($B$3,Indices2!$B:$B,0),FALSE)),"")</f>
        <v/>
      </c>
      <c r="EM11" s="239" t="str">
        <f ca="1">IFERROR(IF(EM3="CUSTOM","",HLOOKUP(EM$9,Indices2!$E$1:$ZG$20,MATCH($B$3,Indices2!$B:$B,0),FALSE)),"")</f>
        <v/>
      </c>
      <c r="EN11" s="239" t="str">
        <f ca="1">IFERROR(IF(EN3="CUSTOM","",HLOOKUP(EN$9,Indices2!$E$1:$ZG$20,MATCH($B$3,Indices2!$B:$B,0),FALSE)),"")</f>
        <v/>
      </c>
      <c r="EO11" s="239" t="str">
        <f ca="1">IFERROR(IF(EO3="CUSTOM","",HLOOKUP(EO$9,Indices2!$E$1:$ZG$20,MATCH($B$3,Indices2!$B:$B,0),FALSE)),"")</f>
        <v/>
      </c>
      <c r="EP11" s="239" t="str">
        <f ca="1">IFERROR(IF(EP3="CUSTOM","",HLOOKUP(EP$9,Indices2!$E$1:$ZG$20,MATCH($B$3,Indices2!$B:$B,0),FALSE)),"")</f>
        <v/>
      </c>
      <c r="EQ11" s="239" t="str">
        <f ca="1">IFERROR(IF(EQ3="CUSTOM","",HLOOKUP(EQ$9,Indices2!$E$1:$ZG$20,MATCH($B$3,Indices2!$B:$B,0),FALSE)),"")</f>
        <v/>
      </c>
      <c r="ER11" s="239" t="str">
        <f ca="1">IFERROR(IF(ER3="CUSTOM","",HLOOKUP(ER$9,Indices2!$E$1:$ZG$20,MATCH($B$3,Indices2!$B:$B,0),FALSE)),"")</f>
        <v/>
      </c>
      <c r="ES11" s="239" t="str">
        <f ca="1">IFERROR(IF(ES3="CUSTOM","",HLOOKUP(ES$9,Indices2!$E$1:$ZG$20,MATCH($B$3,Indices2!$B:$B,0),FALSE)),"")</f>
        <v/>
      </c>
      <c r="ET11" s="239" t="str">
        <f ca="1">IFERROR(IF(ET3="CUSTOM","",HLOOKUP(ET$9,Indices2!$E$1:$ZG$20,MATCH($B$3,Indices2!$B:$B,0),FALSE)),"")</f>
        <v/>
      </c>
      <c r="EU11" s="239" t="str">
        <f ca="1">IFERROR(IF(EU3="CUSTOM","",HLOOKUP(EU$9,Indices2!$E$1:$ZG$20,MATCH($B$3,Indices2!$B:$B,0),FALSE)),"")</f>
        <v/>
      </c>
      <c r="EV11" s="239" t="str">
        <f ca="1">IFERROR(IF(EV3="CUSTOM","",HLOOKUP(EV$9,Indices2!$E$1:$ZG$20,MATCH($B$3,Indices2!$B:$B,0),FALSE)),"")</f>
        <v/>
      </c>
      <c r="EW11" s="239" t="str">
        <f ca="1">IFERROR(IF(EW3="CUSTOM","",HLOOKUP(EW$9,Indices2!$E$1:$ZG$20,MATCH($B$3,Indices2!$B:$B,0),FALSE)),"")</f>
        <v/>
      </c>
      <c r="EX11" s="239" t="str">
        <f ca="1">IFERROR(IF(EX3="CUSTOM","",HLOOKUP(EX$9,Indices2!$E$1:$ZG$20,MATCH($B$3,Indices2!$B:$B,0),FALSE)),"")</f>
        <v/>
      </c>
      <c r="EY11" s="239" t="str">
        <f ca="1">IFERROR(IF(EY3="CUSTOM","",HLOOKUP(EY$9,Indices2!$E$1:$ZG$20,MATCH($B$3,Indices2!$B:$B,0),FALSE)),"")</f>
        <v/>
      </c>
      <c r="EZ11" s="239" t="str">
        <f ca="1">IFERROR(IF(EZ3="CUSTOM","",HLOOKUP(EZ$9,Indices2!$E$1:$ZG$20,MATCH($B$3,Indices2!$B:$B,0),FALSE)),"")</f>
        <v/>
      </c>
      <c r="FA11" s="239" t="str">
        <f ca="1">IFERROR(IF(FA3="CUSTOM","",HLOOKUP(FA$9,Indices2!$E$1:$ZG$20,MATCH($B$3,Indices2!$B:$B,0),FALSE)),"")</f>
        <v/>
      </c>
      <c r="FB11" s="239" t="str">
        <f ca="1">IFERROR(IF(FB3="CUSTOM","",HLOOKUP(FB$9,Indices2!$E$1:$ZG$20,MATCH($B$3,Indices2!$B:$B,0),FALSE)),"")</f>
        <v/>
      </c>
      <c r="FC11" s="239" t="str">
        <f ca="1">IFERROR(IF(FC3="CUSTOM","",HLOOKUP(FC$9,Indices2!$E$1:$ZG$20,MATCH($B$3,Indices2!$B:$B,0),FALSE)),"")</f>
        <v/>
      </c>
      <c r="FD11" s="239" t="str">
        <f ca="1">IFERROR(IF(FD3="CUSTOM","",HLOOKUP(FD$9,Indices2!$E$1:$ZG$20,MATCH($B$3,Indices2!$B:$B,0),FALSE)),"")</f>
        <v/>
      </c>
      <c r="FE11" s="239" t="str">
        <f ca="1">IFERROR(IF(FE3="CUSTOM","",HLOOKUP(FE$9,Indices2!$E$1:$ZG$20,MATCH($B$3,Indices2!$B:$B,0),FALSE)),"")</f>
        <v/>
      </c>
      <c r="FF11" s="239" t="str">
        <f ca="1">IFERROR(IF(FF3="CUSTOM","",HLOOKUP(FF$9,Indices2!$E$1:$ZG$20,MATCH($B$3,Indices2!$B:$B,0),FALSE)),"")</f>
        <v/>
      </c>
      <c r="FG11" s="239" t="str">
        <f ca="1">IFERROR(IF(FG3="CUSTOM","",HLOOKUP(FG$9,Indices2!$E$1:$ZG$20,MATCH($B$3,Indices2!$B:$B,0),FALSE)),"")</f>
        <v/>
      </c>
      <c r="FH11" s="239" t="str">
        <f ca="1">IFERROR(IF(FH3="CUSTOM","",HLOOKUP(FH$9,Indices2!$E$1:$ZG$20,MATCH($B$3,Indices2!$B:$B,0),FALSE)),"")</f>
        <v/>
      </c>
      <c r="FI11" s="239" t="str">
        <f ca="1">IFERROR(IF(FI3="CUSTOM","",HLOOKUP(FI$9,Indices2!$E$1:$ZG$20,MATCH($B$3,Indices2!$B:$B,0),FALSE)),"")</f>
        <v/>
      </c>
      <c r="FJ11" s="239" t="str">
        <f ca="1">IFERROR(IF(FJ3="CUSTOM","",HLOOKUP(FJ$9,Indices2!$E$1:$ZG$20,MATCH($B$3,Indices2!$B:$B,0),FALSE)),"")</f>
        <v/>
      </c>
      <c r="FK11" s="239" t="str">
        <f ca="1">IFERROR(IF(FK3="CUSTOM","",HLOOKUP(FK$9,Indices2!$E$1:$ZG$20,MATCH($B$3,Indices2!$B:$B,0),FALSE)),"")</f>
        <v/>
      </c>
      <c r="FL11" s="239" t="str">
        <f ca="1">IFERROR(IF(FL3="CUSTOM","",HLOOKUP(FL$9,Indices2!$E$1:$ZG$20,MATCH($B$3,Indices2!$B:$B,0),FALSE)),"")</f>
        <v/>
      </c>
      <c r="FM11" s="239" t="str">
        <f ca="1">IFERROR(IF(FM3="CUSTOM","",HLOOKUP(FM$9,Indices2!$E$1:$ZG$20,MATCH($B$3,Indices2!$B:$B,0),FALSE)),"")</f>
        <v/>
      </c>
      <c r="FN11" s="239" t="str">
        <f ca="1">IFERROR(IF(FN3="CUSTOM","",HLOOKUP(FN$9,Indices2!$E$1:$ZG$20,MATCH($B$3,Indices2!$B:$B,0),FALSE)),"")</f>
        <v/>
      </c>
      <c r="FO11" s="239" t="str">
        <f ca="1">IFERROR(IF(FO3="CUSTOM","",HLOOKUP(FO$9,Indices2!$E$1:$ZG$20,MATCH($B$3,Indices2!$B:$B,0),FALSE)),"")</f>
        <v/>
      </c>
      <c r="FP11" s="239" t="str">
        <f ca="1">IFERROR(IF(FP3="CUSTOM","",HLOOKUP(FP$9,Indices2!$E$1:$ZG$20,MATCH($B$3,Indices2!$B:$B,0),FALSE)),"")</f>
        <v/>
      </c>
      <c r="FQ11" s="239" t="str">
        <f ca="1">IFERROR(IF(FQ3="CUSTOM","",HLOOKUP(FQ$9,Indices2!$E$1:$ZG$20,MATCH($B$3,Indices2!$B:$B,0),FALSE)),"")</f>
        <v/>
      </c>
      <c r="FR11" s="239" t="str">
        <f ca="1">IFERROR(IF(FR3="CUSTOM","",HLOOKUP(FR$9,Indices2!$E$1:$ZG$20,MATCH($B$3,Indices2!$B:$B,0),FALSE)),"")</f>
        <v/>
      </c>
      <c r="FS11" s="239" t="str">
        <f ca="1">IFERROR(IF(FS3="CUSTOM","",HLOOKUP(FS$9,Indices2!$E$1:$ZG$20,MATCH($B$3,Indices2!$B:$B,0),FALSE)),"")</f>
        <v/>
      </c>
      <c r="FT11" s="239" t="str">
        <f ca="1">IFERROR(IF(FT3="CUSTOM","",HLOOKUP(FT$9,Indices2!$E$1:$ZG$20,MATCH($B$3,Indices2!$B:$B,0),FALSE)),"")</f>
        <v/>
      </c>
      <c r="FU11" s="239" t="str">
        <f ca="1">IFERROR(IF(FU3="CUSTOM","",HLOOKUP(FU$9,Indices2!$E$1:$ZG$20,MATCH($B$3,Indices2!$B:$B,0),FALSE)),"")</f>
        <v/>
      </c>
      <c r="FV11" s="239" t="str">
        <f ca="1">IFERROR(IF(FV3="CUSTOM","",HLOOKUP(FV$9,Indices2!$E$1:$ZG$20,MATCH($B$3,Indices2!$B:$B,0),FALSE)),"")</f>
        <v/>
      </c>
      <c r="FW11" s="239" t="str">
        <f ca="1">IFERROR(IF(FW3="CUSTOM","",HLOOKUP(FW$9,Indices2!$E$1:$ZG$20,MATCH($B$3,Indices2!$B:$B,0),FALSE)),"")</f>
        <v/>
      </c>
      <c r="FX11" s="239" t="str">
        <f ca="1">IFERROR(IF(FX3="CUSTOM","",HLOOKUP(FX$9,Indices2!$E$1:$ZG$20,MATCH($B$3,Indices2!$B:$B,0),FALSE)),"")</f>
        <v/>
      </c>
      <c r="FY11" s="239" t="str">
        <f ca="1">IFERROR(IF(FY3="CUSTOM","",HLOOKUP(FY$9,Indices2!$E$1:$ZG$20,MATCH($B$3,Indices2!$B:$B,0),FALSE)),"")</f>
        <v/>
      </c>
      <c r="FZ11" s="239" t="str">
        <f ca="1">IFERROR(IF(FZ3="CUSTOM","",HLOOKUP(FZ$9,Indices2!$E$1:$ZG$20,MATCH($B$3,Indices2!$B:$B,0),FALSE)),"")</f>
        <v/>
      </c>
      <c r="GA11" s="239" t="str">
        <f ca="1">IFERROR(IF(GA3="CUSTOM","",HLOOKUP(GA$9,Indices2!$E$1:$ZG$20,MATCH($B$3,Indices2!$B:$B,0),FALSE)),"")</f>
        <v/>
      </c>
      <c r="GB11" s="239" t="str">
        <f ca="1">IFERROR(IF(GB3="CUSTOM","",HLOOKUP(GB$9,Indices2!$E$1:$ZG$20,MATCH($B$3,Indices2!$B:$B,0),FALSE)),"")</f>
        <v/>
      </c>
      <c r="GC11" s="239" t="str">
        <f ca="1">IFERROR(IF(GC3="CUSTOM","",HLOOKUP(GC$9,Indices2!$E$1:$ZG$20,MATCH($B$3,Indices2!$B:$B,0),FALSE)),"")</f>
        <v/>
      </c>
      <c r="GD11" s="239" t="str">
        <f ca="1">IFERROR(IF(GD3="CUSTOM","",HLOOKUP(GD$9,Indices2!$E$1:$ZG$20,MATCH($B$3,Indices2!$B:$B,0),FALSE)),"")</f>
        <v/>
      </c>
      <c r="GE11" s="239" t="str">
        <f ca="1">IFERROR(IF(GE3="CUSTOM","",HLOOKUP(GE$9,Indices2!$E$1:$ZG$20,MATCH($B$3,Indices2!$B:$B,0),FALSE)),"")</f>
        <v/>
      </c>
      <c r="GF11" s="239" t="str">
        <f ca="1">IFERROR(IF(GF3="CUSTOM","",HLOOKUP(GF$9,Indices2!$E$1:$ZG$20,MATCH($B$3,Indices2!$B:$B,0),FALSE)),"")</f>
        <v/>
      </c>
      <c r="GG11" s="239" t="str">
        <f ca="1">IFERROR(IF(GG3="CUSTOM","",HLOOKUP(GG$9,Indices2!$E$1:$ZG$20,MATCH($B$3,Indices2!$B:$B,0),FALSE)),"")</f>
        <v/>
      </c>
      <c r="GH11" s="239" t="str">
        <f ca="1">IFERROR(IF(GH3="CUSTOM","",HLOOKUP(GH$9,Indices2!$E$1:$ZG$20,MATCH($B$3,Indices2!$B:$B,0),FALSE)),"")</f>
        <v/>
      </c>
      <c r="GI11" s="239" t="str">
        <f ca="1">IFERROR(IF(GI3="CUSTOM","",HLOOKUP(GI$9,Indices2!$E$1:$ZG$20,MATCH($B$3,Indices2!$B:$B,0),FALSE)),"")</f>
        <v/>
      </c>
      <c r="GJ11" s="239" t="str">
        <f ca="1">IFERROR(IF(GJ3="CUSTOM","",HLOOKUP(GJ$9,Indices2!$E$1:$ZG$20,MATCH($B$3,Indices2!$B:$B,0),FALSE)),"")</f>
        <v/>
      </c>
      <c r="GK11" s="239" t="str">
        <f ca="1">IFERROR(IF(GK3="CUSTOM","",HLOOKUP(GK$9,Indices2!$E$1:$ZG$20,MATCH($B$3,Indices2!$B:$B,0),FALSE)),"")</f>
        <v/>
      </c>
      <c r="GL11" s="239" t="str">
        <f ca="1">IFERROR(IF(GL3="CUSTOM","",HLOOKUP(GL$9,Indices2!$E$1:$ZG$20,MATCH($B$3,Indices2!$B:$B,0),FALSE)),"")</f>
        <v/>
      </c>
      <c r="GM11" s="239" t="str">
        <f ca="1">IFERROR(IF(GM3="CUSTOM","",HLOOKUP(GM$9,Indices2!$E$1:$ZG$20,MATCH($B$3,Indices2!$B:$B,0),FALSE)),"")</f>
        <v/>
      </c>
      <c r="GN11" s="239" t="str">
        <f ca="1">IFERROR(IF(GN3="CUSTOM","",HLOOKUP(GN$9,Indices2!$E$1:$ZG$20,MATCH($B$3,Indices2!$B:$B,0),FALSE)),"")</f>
        <v/>
      </c>
      <c r="GO11" s="239" t="str">
        <f ca="1">IFERROR(IF(GO3="CUSTOM","",HLOOKUP(GO$9,Indices2!$E$1:$ZG$20,MATCH($B$3,Indices2!$B:$B,0),FALSE)),"")</f>
        <v/>
      </c>
      <c r="GP11" s="239" t="str">
        <f ca="1">IFERROR(IF(GP3="CUSTOM","",HLOOKUP(GP$9,Indices2!$E$1:$ZG$20,MATCH($B$3,Indices2!$B:$B,0),FALSE)),"")</f>
        <v/>
      </c>
      <c r="GQ11" s="239" t="str">
        <f ca="1">IFERROR(IF(GQ3="CUSTOM","",HLOOKUP(GQ$9,Indices2!$E$1:$ZG$20,MATCH($B$3,Indices2!$B:$B,0),FALSE)),"")</f>
        <v/>
      </c>
      <c r="GR11" s="239" t="str">
        <f ca="1">IFERROR(IF(GR3="CUSTOM","",HLOOKUP(GR$9,Indices2!$E$1:$ZG$20,MATCH($B$3,Indices2!$B:$B,0),FALSE)),"")</f>
        <v/>
      </c>
      <c r="GS11" s="239" t="str">
        <f ca="1">IFERROR(IF(GS3="CUSTOM","",HLOOKUP(GS$9,Indices2!$E$1:$ZG$20,MATCH($B$3,Indices2!$B:$B,0),FALSE)),"")</f>
        <v/>
      </c>
      <c r="GT11" s="239" t="str">
        <f ca="1">IFERROR(IF(GT3="CUSTOM","",HLOOKUP(GT$9,Indices2!$E$1:$ZG$20,MATCH($B$3,Indices2!$B:$B,0),FALSE)),"")</f>
        <v/>
      </c>
      <c r="GU11" s="239" t="str">
        <f ca="1">IFERROR(IF(GU3="CUSTOM","",HLOOKUP(GU$9,Indices2!$E$1:$ZG$20,MATCH($B$3,Indices2!$B:$B,0),FALSE)),"")</f>
        <v/>
      </c>
      <c r="GV11" s="239" t="str">
        <f ca="1">IFERROR(IF(GV3="CUSTOM","",HLOOKUP(GV$9,Indices2!$E$1:$ZG$20,MATCH($B$3,Indices2!$B:$B,0),FALSE)),"")</f>
        <v/>
      </c>
      <c r="GW11" s="239" t="str">
        <f ca="1">IFERROR(IF(GW3="CUSTOM","",HLOOKUP(GW$9,Indices2!$E$1:$ZG$20,MATCH($B$3,Indices2!$B:$B,0),FALSE)),"")</f>
        <v/>
      </c>
      <c r="GX11" s="239" t="str">
        <f ca="1">IFERROR(IF(GX3="CUSTOM","",HLOOKUP(GX$9,Indices2!$E$1:$ZG$20,MATCH($B$3,Indices2!$B:$B,0),FALSE)),"")</f>
        <v/>
      </c>
      <c r="GY11" s="239" t="str">
        <f ca="1">IFERROR(IF(GY3="CUSTOM","",HLOOKUP(GY$9,Indices2!$E$1:$ZG$20,MATCH($B$3,Indices2!$B:$B,0),FALSE)),"")</f>
        <v/>
      </c>
      <c r="GZ11" s="239" t="str">
        <f ca="1">IFERROR(IF(GZ3="CUSTOM","",HLOOKUP(GZ$9,Indices2!$E$1:$ZG$20,MATCH($B$3,Indices2!$B:$B,0),FALSE)),"")</f>
        <v/>
      </c>
      <c r="HA11" s="239" t="str">
        <f ca="1">IFERROR(IF(HA3="CUSTOM","",HLOOKUP(HA$9,Indices2!$E$1:$ZG$20,MATCH($B$3,Indices2!$B:$B,0),FALSE)),"")</f>
        <v/>
      </c>
      <c r="HB11" s="239" t="str">
        <f ca="1">IFERROR(IF(HB3="CUSTOM","",HLOOKUP(HB$9,Indices2!$E$1:$ZG$20,MATCH($B$3,Indices2!$B:$B,0),FALSE)),"")</f>
        <v/>
      </c>
      <c r="HC11" s="239" t="str">
        <f ca="1">IFERROR(IF(HC3="CUSTOM","",HLOOKUP(HC$9,Indices2!$E$1:$ZG$20,MATCH($B$3,Indices2!$B:$B,0),FALSE)),"")</f>
        <v/>
      </c>
      <c r="HD11" s="239" t="str">
        <f ca="1">IFERROR(IF(HD3="CUSTOM","",HLOOKUP(HD$9,Indices2!$E$1:$ZG$20,MATCH($B$3,Indices2!$B:$B,0),FALSE)),"")</f>
        <v/>
      </c>
      <c r="HE11" s="239" t="str">
        <f ca="1">IFERROR(IF(HE3="CUSTOM","",HLOOKUP(HE$9,Indices2!$E$1:$ZG$20,MATCH($B$3,Indices2!$B:$B,0),FALSE)),"")</f>
        <v/>
      </c>
      <c r="HF11" s="239" t="str">
        <f ca="1">IFERROR(IF(HF3="CUSTOM","",HLOOKUP(HF$9,Indices2!$E$1:$ZG$20,MATCH($B$3,Indices2!$B:$B,0),FALSE)),"")</f>
        <v/>
      </c>
      <c r="HG11" s="239" t="str">
        <f ca="1">IFERROR(IF(HG3="CUSTOM","",HLOOKUP(HG$9,Indices2!$E$1:$ZG$20,MATCH($B$3,Indices2!$B:$B,0),FALSE)),"")</f>
        <v/>
      </c>
      <c r="HH11" s="239" t="str">
        <f ca="1">IFERROR(IF(HH3="CUSTOM","",HLOOKUP(HH$9,Indices2!$E$1:$ZG$20,MATCH($B$3,Indices2!$B:$B,0),FALSE)),"")</f>
        <v/>
      </c>
      <c r="HI11" s="239" t="str">
        <f ca="1">IFERROR(IF(HI3="CUSTOM","",HLOOKUP(HI$9,Indices2!$E$1:$ZG$20,MATCH($B$3,Indices2!$B:$B,0),FALSE)),"")</f>
        <v/>
      </c>
      <c r="HJ11" s="239" t="str">
        <f ca="1">IFERROR(IF(HJ3="CUSTOM","",HLOOKUP(HJ$9,Indices2!$E$1:$ZG$20,MATCH($B$3,Indices2!$B:$B,0),FALSE)),"")</f>
        <v/>
      </c>
      <c r="HK11" s="239" t="str">
        <f ca="1">IFERROR(IF(HK3="CUSTOM","",HLOOKUP(HK$9,Indices2!$E$1:$ZG$20,MATCH($B$3,Indices2!$B:$B,0),FALSE)),"")</f>
        <v/>
      </c>
      <c r="HL11" s="239" t="str">
        <f ca="1">IFERROR(IF(HL3="CUSTOM","",HLOOKUP(HL$9,Indices2!$E$1:$ZG$20,MATCH($B$3,Indices2!$B:$B,0),FALSE)),"")</f>
        <v/>
      </c>
      <c r="HM11" s="239" t="str">
        <f ca="1">IFERROR(IF(HM3="CUSTOM","",HLOOKUP(HM$9,Indices2!$E$1:$ZG$20,MATCH($B$3,Indices2!$B:$B,0),FALSE)),"")</f>
        <v/>
      </c>
      <c r="HN11" s="239" t="str">
        <f ca="1">IFERROR(IF(HN3="CUSTOM","",HLOOKUP(HN$9,Indices2!$E$1:$ZG$20,MATCH($B$3,Indices2!$B:$B,0),FALSE)),"")</f>
        <v/>
      </c>
      <c r="HO11" s="239" t="str">
        <f ca="1">IFERROR(IF(HO3="CUSTOM","",HLOOKUP(HO$9,Indices2!$E$1:$ZG$20,MATCH($B$3,Indices2!$B:$B,0),FALSE)),"")</f>
        <v/>
      </c>
      <c r="HP11" s="239" t="str">
        <f ca="1">IFERROR(IF(HP3="CUSTOM","",HLOOKUP(HP$9,Indices2!$E$1:$ZG$20,MATCH($B$3,Indices2!$B:$B,0),FALSE)),"")</f>
        <v/>
      </c>
      <c r="HQ11" s="239" t="str">
        <f ca="1">IFERROR(IF(HQ3="CUSTOM","",HLOOKUP(HQ$9,Indices2!$E$1:$ZG$20,MATCH($B$3,Indices2!$B:$B,0),FALSE)),"")</f>
        <v/>
      </c>
      <c r="HR11" s="239" t="str">
        <f ca="1">IFERROR(IF(HR3="CUSTOM","",HLOOKUP(HR$9,Indices2!$E$1:$ZG$20,MATCH($B$3,Indices2!$B:$B,0),FALSE)),"")</f>
        <v/>
      </c>
      <c r="HS11" s="239" t="str">
        <f ca="1">IFERROR(IF(HS3="CUSTOM","",HLOOKUP(HS$9,Indices2!$E$1:$ZG$20,MATCH($B$3,Indices2!$B:$B,0),FALSE)),"")</f>
        <v/>
      </c>
      <c r="HT11" s="239" t="str">
        <f ca="1">IFERROR(IF(HT3="CUSTOM","",HLOOKUP(HT$9,Indices2!$E$1:$ZG$20,MATCH($B$3,Indices2!$B:$B,0),FALSE)),"")</f>
        <v/>
      </c>
      <c r="HU11" s="239" t="str">
        <f ca="1">IFERROR(IF(HU3="CUSTOM","",HLOOKUP(HU$9,Indices2!$E$1:$ZG$20,MATCH($B$3,Indices2!$B:$B,0),FALSE)),"")</f>
        <v/>
      </c>
      <c r="HV11" s="239" t="str">
        <f ca="1">IFERROR(IF(HV3="CUSTOM","",HLOOKUP(HV$9,Indices2!$E$1:$ZG$20,MATCH($B$3,Indices2!$B:$B,0),FALSE)),"")</f>
        <v/>
      </c>
      <c r="HW11" s="239" t="str">
        <f ca="1">IFERROR(IF(HW3="CUSTOM","",HLOOKUP(HW$9,Indices2!$E$1:$ZG$20,MATCH($B$3,Indices2!$B:$B,0),FALSE)),"")</f>
        <v/>
      </c>
      <c r="HX11" s="239" t="str">
        <f ca="1">IFERROR(IF(HX3="CUSTOM","",HLOOKUP(HX$9,Indices2!$E$1:$ZG$20,MATCH($B$3,Indices2!$B:$B,0),FALSE)),"")</f>
        <v/>
      </c>
      <c r="HY11" s="239" t="str">
        <f ca="1">IFERROR(IF(HY3="CUSTOM","",HLOOKUP(HY$9,Indices2!$E$1:$ZG$20,MATCH($B$3,Indices2!$B:$B,0),FALSE)),"")</f>
        <v/>
      </c>
      <c r="HZ11" s="239" t="str">
        <f ca="1">IFERROR(IF(HZ3="CUSTOM","",HLOOKUP(HZ$9,Indices2!$E$1:$ZG$20,MATCH($B$3,Indices2!$B:$B,0),FALSE)),"")</f>
        <v/>
      </c>
      <c r="IA11" s="239" t="str">
        <f ca="1">IFERROR(IF(IA3="CUSTOM","",HLOOKUP(IA$9,Indices2!$E$1:$ZG$20,MATCH($B$3,Indices2!$B:$B,0),FALSE)),"")</f>
        <v/>
      </c>
      <c r="IB11" s="239" t="str">
        <f ca="1">IFERROR(IF(IB3="CUSTOM","",HLOOKUP(IB$9,Indices2!$E$1:$ZG$20,MATCH($B$3,Indices2!$B:$B,0),FALSE)),"")</f>
        <v/>
      </c>
      <c r="IC11" s="239" t="str">
        <f ca="1">IFERROR(IF(IC3="CUSTOM","",HLOOKUP(IC$9,Indices2!$E$1:$ZG$20,MATCH($B$3,Indices2!$B:$B,0),FALSE)),"")</f>
        <v/>
      </c>
      <c r="ID11" s="239" t="str">
        <f ca="1">IFERROR(IF(ID3="CUSTOM","",HLOOKUP(ID$9,Indices2!$E$1:$ZG$20,MATCH($B$3,Indices2!$B:$B,0),FALSE)),"")</f>
        <v/>
      </c>
      <c r="IE11" s="239" t="str">
        <f ca="1">IFERROR(IF(IE3="CUSTOM","",HLOOKUP(IE$9,Indices2!$E$1:$ZG$20,MATCH($B$3,Indices2!$B:$B,0),FALSE)),"")</f>
        <v/>
      </c>
      <c r="IF11" s="239" t="str">
        <f ca="1">IFERROR(IF(IF3="CUSTOM","",HLOOKUP(IF$9,Indices2!$E$1:$ZG$20,MATCH($B$3,Indices2!$B:$B,0),FALSE)),"")</f>
        <v/>
      </c>
      <c r="IG11" s="239" t="str">
        <f ca="1">IFERROR(IF(IG3="CUSTOM","",HLOOKUP(IG$9,Indices2!$E$1:$ZG$20,MATCH($B$3,Indices2!$B:$B,0),FALSE)),"")</f>
        <v/>
      </c>
      <c r="IH11" s="239" t="str">
        <f ca="1">IFERROR(IF(IH3="CUSTOM","",HLOOKUP(IH$9,Indices2!$E$1:$ZG$20,MATCH($B$3,Indices2!$B:$B,0),FALSE)),"")</f>
        <v/>
      </c>
      <c r="II11" s="239" t="str">
        <f ca="1">IFERROR(IF(II3="CUSTOM","",HLOOKUP(II$9,Indices2!$E$1:$ZG$20,MATCH($B$3,Indices2!$B:$B,0),FALSE)),"")</f>
        <v/>
      </c>
      <c r="IJ11" s="239" t="str">
        <f ca="1">IFERROR(IF(IJ3="CUSTOM","",HLOOKUP(IJ$9,Indices2!$E$1:$ZG$20,MATCH($B$3,Indices2!$B:$B,0),FALSE)),"")</f>
        <v/>
      </c>
      <c r="IK11" s="239" t="str">
        <f ca="1">IFERROR(IF(IK3="CUSTOM","",HLOOKUP(IK$9,Indices2!$E$1:$ZG$20,MATCH($B$3,Indices2!$B:$B,0),FALSE)),"")</f>
        <v/>
      </c>
      <c r="IL11" s="239" t="str">
        <f ca="1">IFERROR(IF(IL3="CUSTOM","",HLOOKUP(IL$9,Indices2!$E$1:$ZG$20,MATCH($B$3,Indices2!$B:$B,0),FALSE)),"")</f>
        <v/>
      </c>
      <c r="IM11" s="239" t="str">
        <f ca="1">IFERROR(IF(IM3="CUSTOM","",HLOOKUP(IM$9,Indices2!$E$1:$ZG$20,MATCH($B$3,Indices2!$B:$B,0),FALSE)),"")</f>
        <v/>
      </c>
      <c r="IN11" s="239" t="str">
        <f ca="1">IFERROR(IF(IN3="CUSTOM","",HLOOKUP(IN$9,Indices2!$E$1:$ZG$20,MATCH($B$3,Indices2!$B:$B,0),FALSE)),"")</f>
        <v/>
      </c>
      <c r="IO11" s="239" t="str">
        <f ca="1">IFERROR(IF(IO3="CUSTOM","",HLOOKUP(IO$9,Indices2!$E$1:$ZG$20,MATCH($B$3,Indices2!$B:$B,0),FALSE)),"")</f>
        <v/>
      </c>
      <c r="IP11" s="239" t="str">
        <f ca="1">IFERROR(IF(IP3="CUSTOM","",HLOOKUP(IP$9,Indices2!$E$1:$ZG$20,MATCH($B$3,Indices2!$B:$B,0),FALSE)),"")</f>
        <v/>
      </c>
      <c r="IQ11" s="239" t="str">
        <f ca="1">IFERROR(IF(IQ3="CUSTOM","",HLOOKUP(IQ$9,Indices2!$E$1:$ZG$20,MATCH($B$3,Indices2!$B:$B,0),FALSE)),"")</f>
        <v/>
      </c>
      <c r="IR11" s="239" t="str">
        <f ca="1">IFERROR(IF(IR3="CUSTOM","",HLOOKUP(IR$9,Indices2!$E$1:$ZG$20,MATCH($B$3,Indices2!$B:$B,0),FALSE)),"")</f>
        <v/>
      </c>
      <c r="IS11" s="239" t="str">
        <f ca="1">IFERROR(IF(IS3="CUSTOM","",HLOOKUP(IS$9,Indices2!$E$1:$ZG$20,MATCH($B$3,Indices2!$B:$B,0),FALSE)),"")</f>
        <v/>
      </c>
      <c r="IT11" s="239" t="str">
        <f ca="1">IFERROR(IF(IT3="CUSTOM","",HLOOKUP(IT$9,Indices2!$E$1:$ZG$20,MATCH($B$3,Indices2!$B:$B,0),FALSE)),"")</f>
        <v/>
      </c>
      <c r="IU11" s="239" t="str">
        <f ca="1">IFERROR(IF(IU3="CUSTOM","",HLOOKUP(IU$9,Indices2!$E$1:$ZG$20,MATCH($B$3,Indices2!$B:$B,0),FALSE)),"")</f>
        <v/>
      </c>
      <c r="IV11" s="239" t="str">
        <f ca="1">IFERROR(IF(IV3="CUSTOM","",HLOOKUP(IV$9,Indices2!$E$1:$ZG$20,MATCH($B$3,Indices2!$B:$B,0),FALSE)),"")</f>
        <v/>
      </c>
      <c r="IW11" s="239" t="str">
        <f ca="1">IFERROR(IF(IW3="CUSTOM","",HLOOKUP(IW$9,Indices2!$E$1:$ZG$20,MATCH($B$3,Indices2!$B:$B,0),FALSE)),"")</f>
        <v/>
      </c>
      <c r="IX11" s="239" t="str">
        <f ca="1">IFERROR(IF(IX3="CUSTOM","",HLOOKUP(IX$9,Indices2!$E$1:$ZG$20,MATCH($B$3,Indices2!$B:$B,0),FALSE)),"")</f>
        <v/>
      </c>
      <c r="IY11" s="239" t="str">
        <f ca="1">IFERROR(IF(IY3="CUSTOM","",HLOOKUP(IY$9,Indices2!$E$1:$ZG$20,MATCH($B$3,Indices2!$B:$B,0),FALSE)),"")</f>
        <v/>
      </c>
      <c r="IZ11" s="239" t="str">
        <f ca="1">IFERROR(IF(IZ3="CUSTOM","",HLOOKUP(IZ$9,Indices2!$E$1:$ZG$20,MATCH($B$3,Indices2!$B:$B,0),FALSE)),"")</f>
        <v/>
      </c>
      <c r="JA11" s="239" t="str">
        <f ca="1">IFERROR(IF(JA3="CUSTOM","",HLOOKUP(JA$9,Indices2!$E$1:$ZG$20,MATCH($B$3,Indices2!$B:$B,0),FALSE)),"")</f>
        <v/>
      </c>
      <c r="JB11" s="239" t="str">
        <f ca="1">IFERROR(IF(JB3="CUSTOM","",HLOOKUP(JB$9,Indices2!$E$1:$ZG$20,MATCH($B$3,Indices2!$B:$B,0),FALSE)),"")</f>
        <v/>
      </c>
      <c r="JC11" s="239" t="str">
        <f ca="1">IFERROR(IF(JC3="CUSTOM","",HLOOKUP(JC$9,Indices2!$E$1:$ZG$20,MATCH($B$3,Indices2!$B:$B,0),FALSE)),"")</f>
        <v/>
      </c>
      <c r="JD11" s="239" t="str">
        <f ca="1">IFERROR(IF(JD3="CUSTOM","",HLOOKUP(JD$9,Indices2!$E$1:$ZG$20,MATCH($B$3,Indices2!$B:$B,0),FALSE)),"")</f>
        <v/>
      </c>
      <c r="JE11" s="239" t="str">
        <f ca="1">IFERROR(IF(JE3="CUSTOM","",HLOOKUP(JE$9,Indices2!$E$1:$ZG$20,MATCH($B$3,Indices2!$B:$B,0),FALSE)),"")</f>
        <v/>
      </c>
      <c r="JF11" s="239" t="str">
        <f ca="1">IFERROR(IF(JF3="CUSTOM","",HLOOKUP(JF$9,Indices2!$E$1:$ZG$20,MATCH($B$3,Indices2!$B:$B,0),FALSE)),"")</f>
        <v/>
      </c>
      <c r="JG11" s="239" t="str">
        <f ca="1">IFERROR(IF(JG3="CUSTOM","",HLOOKUP(JG$9,Indices2!$E$1:$ZG$20,MATCH($B$3,Indices2!$B:$B,0),FALSE)),"")</f>
        <v/>
      </c>
      <c r="JH11" s="239" t="str">
        <f ca="1">IFERROR(IF(JH3="CUSTOM","",HLOOKUP(JH$9,Indices2!$E$1:$ZG$20,MATCH($B$3,Indices2!$B:$B,0),FALSE)),"")</f>
        <v/>
      </c>
      <c r="JI11" s="239" t="str">
        <f ca="1">IFERROR(IF(JI3="CUSTOM","",HLOOKUP(JI$9,Indices2!$E$1:$ZG$20,MATCH($B$3,Indices2!$B:$B,0),FALSE)),"")</f>
        <v/>
      </c>
      <c r="JJ11" s="239" t="str">
        <f ca="1">IFERROR(IF(JJ3="CUSTOM","",HLOOKUP(JJ$9,Indices2!$E$1:$ZG$20,MATCH($B$3,Indices2!$B:$B,0),FALSE)),"")</f>
        <v/>
      </c>
      <c r="JK11" s="239" t="str">
        <f ca="1">IFERROR(IF(JK3="CUSTOM","",HLOOKUP(JK$9,Indices2!$E$1:$ZG$20,MATCH($B$3,Indices2!$B:$B,0),FALSE)),"")</f>
        <v/>
      </c>
      <c r="JL11" s="239" t="str">
        <f ca="1">IFERROR(IF(JL3="CUSTOM","",HLOOKUP(JL$9,Indices2!$E$1:$ZG$20,MATCH($B$3,Indices2!$B:$B,0),FALSE)),"")</f>
        <v/>
      </c>
      <c r="JM11" s="239" t="str">
        <f ca="1">IFERROR(IF(JM3="CUSTOM","",HLOOKUP(JM$9,Indices2!$E$1:$ZG$20,MATCH($B$3,Indices2!$B:$B,0),FALSE)),"")</f>
        <v/>
      </c>
      <c r="JN11" s="239" t="str">
        <f ca="1">IFERROR(IF(JN3="CUSTOM","",HLOOKUP(JN$9,Indices2!$E$1:$ZG$20,MATCH($B$3,Indices2!$B:$B,0),FALSE)),"")</f>
        <v/>
      </c>
      <c r="JO11" s="239" t="str">
        <f ca="1">IFERROR(IF(JO3="CUSTOM","",HLOOKUP(JO$9,Indices2!$E$1:$ZG$20,MATCH($B$3,Indices2!$B:$B,0),FALSE)),"")</f>
        <v/>
      </c>
      <c r="JP11" s="239" t="str">
        <f ca="1">IFERROR(IF(JP3="CUSTOM","",HLOOKUP(JP$9,Indices2!$E$1:$ZG$20,MATCH($B$3,Indices2!$B:$B,0),FALSE)),"")</f>
        <v/>
      </c>
      <c r="JQ11" s="239" t="str">
        <f ca="1">IFERROR(IF(JQ3="CUSTOM","",HLOOKUP(JQ$9,Indices2!$E$1:$ZG$20,MATCH($B$3,Indices2!$B:$B,0),FALSE)),"")</f>
        <v/>
      </c>
      <c r="JR11" s="239" t="str">
        <f ca="1">IFERROR(IF(JR3="CUSTOM","",HLOOKUP(JR$9,Indices2!$E$1:$ZG$20,MATCH($B$3,Indices2!$B:$B,0),FALSE)),"")</f>
        <v/>
      </c>
      <c r="JS11" s="239" t="str">
        <f ca="1">IFERROR(IF(JS3="CUSTOM","",HLOOKUP(JS$9,Indices2!$E$1:$ZG$20,MATCH($B$3,Indices2!$B:$B,0),FALSE)),"")</f>
        <v/>
      </c>
      <c r="JT11" s="239" t="str">
        <f ca="1">IFERROR(IF(JT3="CUSTOM","",HLOOKUP(JT$9,Indices2!$E$1:$ZG$20,MATCH($B$3,Indices2!$B:$B,0),FALSE)),"")</f>
        <v/>
      </c>
      <c r="JU11" s="239" t="str">
        <f ca="1">IFERROR(IF(JU3="CUSTOM","",HLOOKUP(JU$9,Indices2!$E$1:$ZG$20,MATCH($B$3,Indices2!$B:$B,0),FALSE)),"")</f>
        <v/>
      </c>
      <c r="JV11" s="239" t="str">
        <f ca="1">IFERROR(IF(JV3="CUSTOM","",HLOOKUP(JV$9,Indices2!$E$1:$ZG$20,MATCH($B$3,Indices2!$B:$B,0),FALSE)),"")</f>
        <v/>
      </c>
      <c r="JW11" s="239" t="str">
        <f ca="1">IFERROR(IF(JW3="CUSTOM","",HLOOKUP(JW$9,Indices2!$E$1:$ZG$20,MATCH($B$3,Indices2!$B:$B,0),FALSE)),"")</f>
        <v/>
      </c>
      <c r="JX11" s="239" t="str">
        <f ca="1">IFERROR(IF(JX3="CUSTOM","",HLOOKUP(JX$9,Indices2!$E$1:$ZG$20,MATCH($B$3,Indices2!$B:$B,0),FALSE)),"")</f>
        <v/>
      </c>
      <c r="JY11" s="239" t="str">
        <f ca="1">IFERROR(IF(JY3="CUSTOM","",HLOOKUP(JY$9,Indices2!$E$1:$ZG$20,MATCH($B$3,Indices2!$B:$B,0),FALSE)),"")</f>
        <v/>
      </c>
      <c r="JZ11" s="239" t="str">
        <f ca="1">IFERROR(IF(JZ3="CUSTOM","",HLOOKUP(JZ$9,Indices2!$E$1:$ZG$20,MATCH($B$3,Indices2!$B:$B,0),FALSE)),"")</f>
        <v/>
      </c>
      <c r="KA11" s="239" t="str">
        <f ca="1">IFERROR(IF(KA3="CUSTOM","",HLOOKUP(KA$9,Indices2!$E$1:$ZG$20,MATCH($B$3,Indices2!$B:$B,0),FALSE)),"")</f>
        <v/>
      </c>
      <c r="KB11" s="239" t="str">
        <f ca="1">IFERROR(IF(KB3="CUSTOM","",HLOOKUP(KB$9,Indices2!$E$1:$ZG$20,MATCH($B$3,Indices2!$B:$B,0),FALSE)),"")</f>
        <v/>
      </c>
      <c r="KC11" s="239" t="str">
        <f ca="1">IFERROR(IF(KC3="CUSTOM","",HLOOKUP(KC$9,Indices2!$E$1:$ZG$20,MATCH($B$3,Indices2!$B:$B,0),FALSE)),"")</f>
        <v/>
      </c>
      <c r="KD11" s="239" t="str">
        <f ca="1">IFERROR(IF(KD3="CUSTOM","",HLOOKUP(KD$9,Indices2!$E$1:$ZG$20,MATCH($B$3,Indices2!$B:$B,0),FALSE)),"")</f>
        <v/>
      </c>
      <c r="KE11" s="239" t="str">
        <f ca="1">IFERROR(IF(KE3="CUSTOM","",HLOOKUP(KE$9,Indices2!$E$1:$ZG$20,MATCH($B$3,Indices2!$B:$B,0),FALSE)),"")</f>
        <v/>
      </c>
      <c r="KF11" s="239" t="str">
        <f ca="1">IFERROR(IF(KF3="CUSTOM","",HLOOKUP(KF$9,Indices2!$E$1:$ZG$20,MATCH($B$3,Indices2!$B:$B,0),FALSE)),"")</f>
        <v/>
      </c>
      <c r="KG11" s="239" t="str">
        <f ca="1">IFERROR(IF(KG3="CUSTOM","",HLOOKUP(KG$9,Indices2!$E$1:$ZG$20,MATCH($B$3,Indices2!$B:$B,0),FALSE)),"")</f>
        <v/>
      </c>
      <c r="KH11" s="239" t="str">
        <f ca="1">IFERROR(IF(KH3="CUSTOM","",HLOOKUP(KH$9,Indices2!$E$1:$ZG$20,MATCH($B$3,Indices2!$B:$B,0),FALSE)),"")</f>
        <v/>
      </c>
      <c r="KI11" s="239" t="str">
        <f ca="1">IFERROR(IF(KI3="CUSTOM","",HLOOKUP(KI$9,Indices2!$E$1:$ZG$20,MATCH($B$3,Indices2!$B:$B,0),FALSE)),"")</f>
        <v/>
      </c>
      <c r="KJ11" s="239" t="str">
        <f ca="1">IFERROR(IF(KJ3="CUSTOM","",HLOOKUP(KJ$9,Indices2!$E$1:$ZG$20,MATCH($B$3,Indices2!$B:$B,0),FALSE)),"")</f>
        <v/>
      </c>
      <c r="KK11" s="239" t="str">
        <f ca="1">IFERROR(IF(KK3="CUSTOM","",HLOOKUP(KK$9,Indices2!$E$1:$ZG$20,MATCH($B$3,Indices2!$B:$B,0),FALSE)),"")</f>
        <v/>
      </c>
      <c r="KL11" s="239" t="str">
        <f ca="1">IFERROR(IF(KL3="CUSTOM","",HLOOKUP(KL$9,Indices2!$E$1:$ZG$20,MATCH($B$3,Indices2!$B:$B,0),FALSE)),"")</f>
        <v/>
      </c>
      <c r="KM11" s="239" t="str">
        <f ca="1">IFERROR(IF(KM3="CUSTOM","",HLOOKUP(KM$9,Indices2!$E$1:$ZG$20,MATCH($B$3,Indices2!$B:$B,0),FALSE)),"")</f>
        <v/>
      </c>
      <c r="KN11" s="239" t="str">
        <f ca="1">IFERROR(IF(KN3="CUSTOM","",HLOOKUP(KN$9,Indices2!$E$1:$ZG$20,MATCH($B$3,Indices2!$B:$B,0),FALSE)),"")</f>
        <v/>
      </c>
      <c r="KO11" s="239" t="str">
        <f ca="1">IFERROR(IF(KO3="CUSTOM","",HLOOKUP(KO$9,Indices2!$E$1:$ZG$20,MATCH($B$3,Indices2!$B:$B,0),FALSE)),"")</f>
        <v/>
      </c>
      <c r="KP11" s="239" t="str">
        <f ca="1">IFERROR(IF(KP3="CUSTOM","",HLOOKUP(KP$9,Indices2!$E$1:$ZG$20,MATCH($B$3,Indices2!$B:$B,0),FALSE)),"")</f>
        <v/>
      </c>
      <c r="KQ11" s="239" t="str">
        <f ca="1">IFERROR(IF(KQ3="CUSTOM","",HLOOKUP(KQ$9,Indices2!$E$1:$ZG$20,MATCH($B$3,Indices2!$B:$B,0),FALSE)),"")</f>
        <v/>
      </c>
      <c r="KR11" s="239" t="str">
        <f ca="1">IFERROR(IF(KR3="CUSTOM","",HLOOKUP(KR$9,Indices2!$E$1:$ZG$20,MATCH($B$3,Indices2!$B:$B,0),FALSE)),"")</f>
        <v/>
      </c>
      <c r="KS11" s="239" t="str">
        <f ca="1">IFERROR(IF(KS3="CUSTOM","",HLOOKUP(KS$9,Indices2!$E$1:$ZG$20,MATCH($B$3,Indices2!$B:$B,0),FALSE)),"")</f>
        <v/>
      </c>
      <c r="KT11" s="239" t="str">
        <f ca="1">IFERROR(IF(KT3="CUSTOM","",HLOOKUP(KT$9,Indices2!$E$1:$ZG$20,MATCH($B$3,Indices2!$B:$B,0),FALSE)),"")</f>
        <v/>
      </c>
      <c r="KU11" s="239" t="str">
        <f ca="1">IFERROR(IF(KU3="CUSTOM","",HLOOKUP(KU$9,Indices2!$E$1:$ZG$20,MATCH($B$3,Indices2!$B:$B,0),FALSE)),"")</f>
        <v/>
      </c>
      <c r="KV11" s="239" t="str">
        <f ca="1">IFERROR(IF(KV3="CUSTOM","",HLOOKUP(KV$9,Indices2!$E$1:$ZG$20,MATCH($B$3,Indices2!$B:$B,0),FALSE)),"")</f>
        <v/>
      </c>
      <c r="KW11" s="239" t="str">
        <f ca="1">IFERROR(IF(KW3="CUSTOM","",HLOOKUP(KW$9,Indices2!$E$1:$ZG$20,MATCH($B$3,Indices2!$B:$B,0),FALSE)),"")</f>
        <v/>
      </c>
      <c r="KX11" s="239" t="str">
        <f ca="1">IFERROR(IF(KX3="CUSTOM","",HLOOKUP(KX$9,Indices2!$E$1:$ZG$20,MATCH($B$3,Indices2!$B:$B,0),FALSE)),"")</f>
        <v/>
      </c>
      <c r="KY11" s="239" t="str">
        <f ca="1">IFERROR(IF(KY3="CUSTOM","",HLOOKUP(KY$9,Indices2!$E$1:$ZG$20,MATCH($B$3,Indices2!$B:$B,0),FALSE)),"")</f>
        <v/>
      </c>
      <c r="KZ11" s="239" t="str">
        <f ca="1">IFERROR(IF(KZ3="CUSTOM","",HLOOKUP(KZ$9,Indices2!$E$1:$ZG$20,MATCH($B$3,Indices2!$B:$B,0),FALSE)),"")</f>
        <v/>
      </c>
      <c r="LA11" s="239" t="str">
        <f ca="1">IFERROR(IF(LA3="CUSTOM","",HLOOKUP(LA$9,Indices2!$E$1:$ZG$20,MATCH($B$3,Indices2!$B:$B,0),FALSE)),"")</f>
        <v/>
      </c>
      <c r="LB11" s="239" t="str">
        <f ca="1">IFERROR(IF(LB3="CUSTOM","",HLOOKUP(LB$9,Indices2!$E$1:$ZG$20,MATCH($B$3,Indices2!$B:$B,0),FALSE)),"")</f>
        <v/>
      </c>
      <c r="LC11" s="239" t="str">
        <f ca="1">IFERROR(IF(LC3="CUSTOM","",HLOOKUP(LC$9,Indices2!$E$1:$ZG$20,MATCH($B$3,Indices2!$B:$B,0),FALSE)),"")</f>
        <v/>
      </c>
      <c r="LD11" s="239" t="str">
        <f ca="1">IFERROR(IF(LD3="CUSTOM","",HLOOKUP(LD$9,Indices2!$E$1:$ZG$20,MATCH($B$3,Indices2!$B:$B,0),FALSE)),"")</f>
        <v/>
      </c>
      <c r="LE11" s="239" t="str">
        <f ca="1">IFERROR(IF(LE3="CUSTOM","",HLOOKUP(LE$9,Indices2!$E$1:$ZG$20,MATCH($B$3,Indices2!$B:$B,0),FALSE)),"")</f>
        <v/>
      </c>
      <c r="LF11" s="239" t="str">
        <f ca="1">IFERROR(IF(LF3="CUSTOM","",HLOOKUP(LF$9,Indices2!$E$1:$ZG$20,MATCH($B$3,Indices2!$B:$B,0),FALSE)),"")</f>
        <v/>
      </c>
      <c r="LG11" s="239" t="str">
        <f ca="1">IFERROR(IF(LG3="CUSTOM","",HLOOKUP(LG$9,Indices2!$E$1:$ZG$20,MATCH($B$3,Indices2!$B:$B,0),FALSE)),"")</f>
        <v/>
      </c>
      <c r="LH11" s="239" t="str">
        <f ca="1">IFERROR(IF(LH3="CUSTOM","",HLOOKUP(LH$9,Indices2!$E$1:$ZG$20,MATCH($B$3,Indices2!$B:$B,0),FALSE)),"")</f>
        <v/>
      </c>
      <c r="LI11" s="239" t="str">
        <f ca="1">IFERROR(IF(LI3="CUSTOM","",HLOOKUP(LI$9,Indices2!$E$1:$ZG$20,MATCH($B$3,Indices2!$B:$B,0),FALSE)),"")</f>
        <v/>
      </c>
      <c r="LJ11" s="239" t="str">
        <f ca="1">IFERROR(IF(LJ3="CUSTOM","",HLOOKUP(LJ$9,Indices2!$E$1:$ZG$20,MATCH($B$3,Indices2!$B:$B,0),FALSE)),"")</f>
        <v/>
      </c>
      <c r="LK11" s="239" t="str">
        <f ca="1">IFERROR(IF(LK3="CUSTOM","",HLOOKUP(LK$9,Indices2!$E$1:$ZG$20,MATCH($B$3,Indices2!$B:$B,0),FALSE)),"")</f>
        <v/>
      </c>
      <c r="LL11" s="239" t="str">
        <f ca="1">IFERROR(IF(LL3="CUSTOM","",HLOOKUP(LL$9,Indices2!$E$1:$ZG$20,MATCH($B$3,Indices2!$B:$B,0),FALSE)),"")</f>
        <v/>
      </c>
      <c r="LM11" s="239" t="str">
        <f ca="1">IFERROR(IF(LM3="CUSTOM","",HLOOKUP(LM$9,Indices2!$E$1:$ZG$20,MATCH($B$3,Indices2!$B:$B,0),FALSE)),"")</f>
        <v/>
      </c>
      <c r="LN11" s="239" t="str">
        <f ca="1">IFERROR(IF(LN3="CUSTOM","",HLOOKUP(LN$9,Indices2!$E$1:$ZG$20,MATCH($B$3,Indices2!$B:$B,0),FALSE)),"")</f>
        <v/>
      </c>
      <c r="LO11" s="239" t="str">
        <f ca="1">IFERROR(IF(LO3="CUSTOM","",HLOOKUP(LO$9,Indices2!$E$1:$ZG$20,MATCH($B$3,Indices2!$B:$B,0),FALSE)),"")</f>
        <v/>
      </c>
      <c r="LP11" s="239" t="str">
        <f ca="1">IFERROR(IF(LP3="CUSTOM","",HLOOKUP(LP$9,Indices2!$E$1:$ZG$20,MATCH($B$3,Indices2!$B:$B,0),FALSE)),"")</f>
        <v/>
      </c>
      <c r="LQ11" s="239" t="str">
        <f ca="1">IFERROR(IF(LQ3="CUSTOM","",HLOOKUP(LQ$9,Indices2!$E$1:$ZG$20,MATCH($B$3,Indices2!$B:$B,0),FALSE)),"")</f>
        <v/>
      </c>
      <c r="LR11" s="239" t="str">
        <f ca="1">IFERROR(IF(LR3="CUSTOM","",HLOOKUP(LR$9,Indices2!$E$1:$ZG$20,MATCH($B$3,Indices2!$B:$B,0),FALSE)),"")</f>
        <v/>
      </c>
      <c r="LS11" s="239" t="str">
        <f ca="1">IFERROR(IF(LS3="CUSTOM","",HLOOKUP(LS$9,Indices2!$E$1:$ZG$20,MATCH($B$3,Indices2!$B:$B,0),FALSE)),"")</f>
        <v/>
      </c>
      <c r="LT11" s="239" t="str">
        <f ca="1">IFERROR(IF(LT3="CUSTOM","",HLOOKUP(LT$9,Indices2!$E$1:$ZG$20,MATCH($B$3,Indices2!$B:$B,0),FALSE)),"")</f>
        <v/>
      </c>
      <c r="LU11" s="239" t="str">
        <f ca="1">IFERROR(IF(LU3="CUSTOM","",HLOOKUP(LU$9,Indices2!$E$1:$ZG$20,MATCH($B$3,Indices2!$B:$B,0),FALSE)),"")</f>
        <v/>
      </c>
      <c r="LV11" s="239" t="str">
        <f ca="1">IFERROR(IF(LV3="CUSTOM","",HLOOKUP(LV$9,Indices2!$E$1:$ZG$20,MATCH($B$3,Indices2!$B:$B,0),FALSE)),"")</f>
        <v/>
      </c>
      <c r="LW11" s="239" t="str">
        <f ca="1">IFERROR(IF(LW3="CUSTOM","",HLOOKUP(LW$9,Indices2!$E$1:$ZG$20,MATCH($B$3,Indices2!$B:$B,0),FALSE)),"")</f>
        <v/>
      </c>
      <c r="LX11" s="239" t="str">
        <f ca="1">IFERROR(IF(LX3="CUSTOM","",HLOOKUP(LX$9,Indices2!$E$1:$ZG$20,MATCH($B$3,Indices2!$B:$B,0),FALSE)),"")</f>
        <v/>
      </c>
      <c r="LY11" s="239" t="str">
        <f ca="1">IFERROR(IF(LY3="CUSTOM","",HLOOKUP(LY$9,Indices2!$E$1:$ZG$20,MATCH($B$3,Indices2!$B:$B,0),FALSE)),"")</f>
        <v/>
      </c>
      <c r="LZ11" s="239" t="str">
        <f ca="1">IFERROR(IF(LZ3="CUSTOM","",HLOOKUP(LZ$9,Indices2!$E$1:$ZG$20,MATCH($B$3,Indices2!$B:$B,0),FALSE)),"")</f>
        <v/>
      </c>
      <c r="MA11" s="239" t="str">
        <f ca="1">IFERROR(IF(MA3="CUSTOM","",HLOOKUP(MA$9,Indices2!$E$1:$ZG$20,MATCH($B$3,Indices2!$B:$B,0),FALSE)),"")</f>
        <v/>
      </c>
      <c r="MB11" s="239" t="str">
        <f ca="1">IFERROR(IF(MB3="CUSTOM","",HLOOKUP(MB$9,Indices2!$E$1:$ZG$20,MATCH($B$3,Indices2!$B:$B,0),FALSE)),"")</f>
        <v/>
      </c>
      <c r="MC11" s="239" t="str">
        <f ca="1">IFERROR(IF(MC3="CUSTOM","",HLOOKUP(MC$9,Indices2!$E$1:$ZG$20,MATCH($B$3,Indices2!$B:$B,0),FALSE)),"")</f>
        <v/>
      </c>
      <c r="MD11" s="239" t="str">
        <f ca="1">IFERROR(IF(MD3="CUSTOM","",HLOOKUP(MD$9,Indices2!$E$1:$ZG$20,MATCH($B$3,Indices2!$B:$B,0),FALSE)),"")</f>
        <v/>
      </c>
      <c r="ME11" s="239" t="str">
        <f ca="1">IFERROR(IF(ME3="CUSTOM","",HLOOKUP(ME$9,Indices2!$E$1:$ZG$20,MATCH($B$3,Indices2!$B:$B,0),FALSE)),"")</f>
        <v/>
      </c>
      <c r="MF11" s="239" t="str">
        <f ca="1">IFERROR(IF(MF3="CUSTOM","",HLOOKUP(MF$9,Indices2!$E$1:$ZG$20,MATCH($B$3,Indices2!$B:$B,0),FALSE)),"")</f>
        <v/>
      </c>
      <c r="MG11" s="239" t="str">
        <f ca="1">IFERROR(IF(MG3="CUSTOM","",HLOOKUP(MG$9,Indices2!$E$1:$ZG$20,MATCH($B$3,Indices2!$B:$B,0),FALSE)),"")</f>
        <v/>
      </c>
      <c r="MH11" s="239" t="str">
        <f ca="1">IFERROR(IF(MH3="CUSTOM","",HLOOKUP(MH$9,Indices2!$E$1:$ZG$20,MATCH($B$3,Indices2!$B:$B,0),FALSE)),"")</f>
        <v/>
      </c>
      <c r="MI11" s="239" t="str">
        <f ca="1">IFERROR(IF(MI3="CUSTOM","",HLOOKUP(MI$9,Indices2!$E$1:$ZG$20,MATCH($B$3,Indices2!$B:$B,0),FALSE)),"")</f>
        <v/>
      </c>
      <c r="MJ11" s="239" t="str">
        <f ca="1">IFERROR(IF(MJ3="CUSTOM","",HLOOKUP(MJ$9,Indices2!$E$1:$ZG$20,MATCH($B$3,Indices2!$B:$B,0),FALSE)),"")</f>
        <v/>
      </c>
      <c r="MK11" s="239" t="str">
        <f ca="1">IFERROR(IF(MK3="CUSTOM","",HLOOKUP(MK$9,Indices2!$E$1:$ZG$20,MATCH($B$3,Indices2!$B:$B,0),FALSE)),"")</f>
        <v/>
      </c>
      <c r="ML11" s="239" t="str">
        <f ca="1">IFERROR(IF(ML3="CUSTOM","",HLOOKUP(ML$9,Indices2!$E$1:$ZG$20,MATCH($B$3,Indices2!$B:$B,0),FALSE)),"")</f>
        <v/>
      </c>
      <c r="MM11" s="239" t="str">
        <f ca="1">IFERROR(IF(MM3="CUSTOM","",HLOOKUP(MM$9,Indices2!$E$1:$ZG$20,MATCH($B$3,Indices2!$B:$B,0),FALSE)),"")</f>
        <v/>
      </c>
      <c r="MN11" s="239" t="str">
        <f ca="1">IFERROR(IF(MN3="CUSTOM","",HLOOKUP(MN$9,Indices2!$E$1:$ZG$20,MATCH($B$3,Indices2!$B:$B,0),FALSE)),"")</f>
        <v/>
      </c>
      <c r="MO11" s="239" t="str">
        <f ca="1">IFERROR(IF(MO3="CUSTOM","",HLOOKUP(MO$9,Indices2!$E$1:$ZG$20,MATCH($B$3,Indices2!$B:$B,0),FALSE)),"")</f>
        <v/>
      </c>
      <c r="MP11" s="239" t="str">
        <f ca="1">IFERROR(IF(MP3="CUSTOM","",HLOOKUP(MP$9,Indices2!$E$1:$ZG$20,MATCH($B$3,Indices2!$B:$B,0),FALSE)),"")</f>
        <v/>
      </c>
      <c r="MQ11" s="239" t="str">
        <f ca="1">IFERROR(IF(MQ3="CUSTOM","",HLOOKUP(MQ$9,Indices2!$E$1:$ZG$20,MATCH($B$3,Indices2!$B:$B,0),FALSE)),"")</f>
        <v/>
      </c>
      <c r="MR11" s="239" t="str">
        <f ca="1">IFERROR(IF(MR3="CUSTOM","",HLOOKUP(MR$9,Indices2!$E$1:$ZG$20,MATCH($B$3,Indices2!$B:$B,0),FALSE)),"")</f>
        <v/>
      </c>
      <c r="MS11" s="239" t="str">
        <f ca="1">IFERROR(IF(MS3="CUSTOM","",HLOOKUP(MS$9,Indices2!$E$1:$ZG$20,MATCH($B$3,Indices2!$B:$B,0),FALSE)),"")</f>
        <v/>
      </c>
      <c r="MT11" s="239" t="str">
        <f ca="1">IFERROR(IF(MT3="CUSTOM","",HLOOKUP(MT$9,Indices2!$E$1:$ZG$20,MATCH($B$3,Indices2!$B:$B,0),FALSE)),"")</f>
        <v/>
      </c>
      <c r="MU11" s="239" t="str">
        <f ca="1">IFERROR(IF(MU3="CUSTOM","",HLOOKUP(MU$9,Indices2!$E$1:$ZG$20,MATCH($B$3,Indices2!$B:$B,0),FALSE)),"")</f>
        <v/>
      </c>
      <c r="MV11" s="239" t="str">
        <f ca="1">IFERROR(IF(MV3="CUSTOM","",HLOOKUP(MV$9,Indices2!$E$1:$ZG$20,MATCH($B$3,Indices2!$B:$B,0),FALSE)),"")</f>
        <v/>
      </c>
      <c r="MW11" s="239" t="str">
        <f ca="1">IFERROR(IF(MW3="CUSTOM","",HLOOKUP(MW$9,Indices2!$E$1:$ZG$20,MATCH($B$3,Indices2!$B:$B,0),FALSE)),"")</f>
        <v/>
      </c>
      <c r="MX11" s="239" t="str">
        <f ca="1">IFERROR(IF(MX3="CUSTOM","",HLOOKUP(MX$9,Indices2!$E$1:$ZG$20,MATCH($B$3,Indices2!$B:$B,0),FALSE)),"")</f>
        <v/>
      </c>
      <c r="MY11" s="239" t="str">
        <f ca="1">IFERROR(IF(MY3="CUSTOM","",HLOOKUP(MY$9,Indices2!$E$1:$ZG$20,MATCH($B$3,Indices2!$B:$B,0),FALSE)),"")</f>
        <v/>
      </c>
      <c r="MZ11" s="239" t="str">
        <f ca="1">IFERROR(IF(MZ3="CUSTOM","",HLOOKUP(MZ$9,Indices2!$E$1:$ZG$20,MATCH($B$3,Indices2!$B:$B,0),FALSE)),"")</f>
        <v/>
      </c>
      <c r="NA11" s="239" t="str">
        <f ca="1">IFERROR(IF(NA3="CUSTOM","",HLOOKUP(NA$9,Indices2!$E$1:$ZG$20,MATCH($B$3,Indices2!$B:$B,0),FALSE)),"")</f>
        <v/>
      </c>
      <c r="NB11" s="239" t="str">
        <f ca="1">IFERROR(IF(NB3="CUSTOM","",HLOOKUP(NB$9,Indices2!$E$1:$ZG$20,MATCH($B$3,Indices2!$B:$B,0),FALSE)),"")</f>
        <v/>
      </c>
      <c r="NC11" s="239" t="str">
        <f ca="1">IFERROR(IF(NC3="CUSTOM","",HLOOKUP(NC$9,Indices2!$E$1:$ZG$20,MATCH($B$3,Indices2!$B:$B,0),FALSE)),"")</f>
        <v/>
      </c>
      <c r="ND11" s="239" t="str">
        <f ca="1">IFERROR(IF(ND3="CUSTOM","",HLOOKUP(ND$9,Indices2!$E$1:$ZG$20,MATCH($B$3,Indices2!$B:$B,0),FALSE)),"")</f>
        <v/>
      </c>
      <c r="NE11" s="239" t="str">
        <f ca="1">IFERROR(IF(NE3="CUSTOM","",HLOOKUP(NE$9,Indices2!$E$1:$ZG$20,MATCH($B$3,Indices2!$B:$B,0),FALSE)),"")</f>
        <v/>
      </c>
      <c r="NF11" s="239" t="str">
        <f ca="1">IFERROR(IF(NF3="CUSTOM","",HLOOKUP(NF$9,Indices2!$E$1:$ZG$20,MATCH($B$3,Indices2!$B:$B,0),FALSE)),"")</f>
        <v/>
      </c>
      <c r="NG11" s="239" t="str">
        <f ca="1">IFERROR(IF(NG3="CUSTOM","",HLOOKUP(NG$9,Indices2!$E$1:$ZG$20,MATCH($B$3,Indices2!$B:$B,0),FALSE)),"")</f>
        <v/>
      </c>
      <c r="NH11" s="239" t="str">
        <f ca="1">IFERROR(IF(NH3="CUSTOM","",HLOOKUP(NH$9,Indices2!$E$1:$ZG$20,MATCH($B$3,Indices2!$B:$B,0),FALSE)),"")</f>
        <v/>
      </c>
      <c r="NI11" s="239" t="str">
        <f ca="1">IFERROR(IF(NI3="CUSTOM","",HLOOKUP(NI$9,Indices2!$E$1:$ZG$20,MATCH($B$3,Indices2!$B:$B,0),FALSE)),"")</f>
        <v/>
      </c>
      <c r="NJ11" s="239" t="str">
        <f ca="1">IFERROR(IF(NJ3="CUSTOM","",HLOOKUP(NJ$9,Indices2!$E$1:$ZG$20,MATCH($B$3,Indices2!$B:$B,0),FALSE)),"")</f>
        <v/>
      </c>
      <c r="NK11" s="239" t="str">
        <f ca="1">IFERROR(IF(NK3="CUSTOM","",HLOOKUP(NK$9,Indices2!$E$1:$ZG$20,MATCH($B$3,Indices2!$B:$B,0),FALSE)),"")</f>
        <v/>
      </c>
      <c r="NL11" s="239" t="str">
        <f ca="1">IFERROR(IF(NL3="CUSTOM","",HLOOKUP(NL$9,Indices2!$E$1:$ZG$20,MATCH($B$3,Indices2!$B:$B,0),FALSE)),"")</f>
        <v/>
      </c>
      <c r="NM11" s="239" t="str">
        <f ca="1">IFERROR(IF(NM3="CUSTOM","",HLOOKUP(NM$9,Indices2!$E$1:$ZG$20,MATCH($B$3,Indices2!$B:$B,0),FALSE)),"")</f>
        <v/>
      </c>
      <c r="NN11" s="239" t="str">
        <f ca="1">IFERROR(IF(NN3="CUSTOM","",HLOOKUP(NN$9,Indices2!$E$1:$ZG$20,MATCH($B$3,Indices2!$B:$B,0),FALSE)),"")</f>
        <v/>
      </c>
      <c r="NO11" s="239" t="str">
        <f ca="1">IFERROR(IF(NO3="CUSTOM","",HLOOKUP(NO$9,Indices2!$E$1:$ZG$20,MATCH($B$3,Indices2!$B:$B,0),FALSE)),"")</f>
        <v/>
      </c>
      <c r="NP11" s="239" t="str">
        <f ca="1">IFERROR(IF(NP3="CUSTOM","",HLOOKUP(NP$9,Indices2!$E$1:$ZG$20,MATCH($B$3,Indices2!$B:$B,0),FALSE)),"")</f>
        <v/>
      </c>
      <c r="NQ11" s="239" t="str">
        <f ca="1">IFERROR(IF(NQ3="CUSTOM","",HLOOKUP(NQ$9,Indices2!$E$1:$ZG$20,MATCH($B$3,Indices2!$B:$B,0),FALSE)),"")</f>
        <v/>
      </c>
      <c r="NR11" s="239" t="str">
        <f ca="1">IFERROR(IF(NR3="CUSTOM","",HLOOKUP(NR$9,Indices2!$E$1:$ZG$20,MATCH($B$3,Indices2!$B:$B,0),FALSE)),"")</f>
        <v/>
      </c>
      <c r="NS11" s="239" t="str">
        <f ca="1">IFERROR(IF(NS3="CUSTOM","",HLOOKUP(NS$9,Indices2!$E$1:$ZG$20,MATCH($B$3,Indices2!$B:$B,0),FALSE)),"")</f>
        <v/>
      </c>
      <c r="NT11" s="239" t="str">
        <f ca="1">IFERROR(IF(NT3="CUSTOM","",HLOOKUP(NT$9,Indices2!$E$1:$ZG$20,MATCH($B$3,Indices2!$B:$B,0),FALSE)),"")</f>
        <v/>
      </c>
      <c r="NU11" s="239" t="str">
        <f ca="1">IFERROR(IF(NU3="CUSTOM","",HLOOKUP(NU$9,Indices2!$E$1:$ZG$20,MATCH($B$3,Indices2!$B:$B,0),FALSE)),"")</f>
        <v/>
      </c>
      <c r="NV11" s="239" t="str">
        <f ca="1">IFERROR(IF(NV3="CUSTOM","",HLOOKUP(NV$9,Indices2!$E$1:$ZG$20,MATCH($B$3,Indices2!$B:$B,0),FALSE)),"")</f>
        <v/>
      </c>
      <c r="NW11" s="239" t="str">
        <f ca="1">IFERROR(IF(NW3="CUSTOM","",HLOOKUP(NW$9,Indices2!$E$1:$ZG$20,MATCH($B$3,Indices2!$B:$B,0),FALSE)),"")</f>
        <v/>
      </c>
      <c r="NX11" s="239" t="str">
        <f ca="1">IFERROR(IF(NX3="CUSTOM","",HLOOKUP(NX$9,Indices2!$E$1:$ZG$20,MATCH($B$3,Indices2!$B:$B,0),FALSE)),"")</f>
        <v/>
      </c>
      <c r="NY11" s="239" t="str">
        <f ca="1">IFERROR(IF(NY3="CUSTOM","",HLOOKUP(NY$9,Indices2!$E$1:$ZG$20,MATCH($B$3,Indices2!$B:$B,0),FALSE)),"")</f>
        <v/>
      </c>
      <c r="NZ11" s="239" t="str">
        <f ca="1">IFERROR(IF(NZ3="CUSTOM","",HLOOKUP(NZ$9,Indices2!$E$1:$ZG$20,MATCH($B$3,Indices2!$B:$B,0),FALSE)),"")</f>
        <v/>
      </c>
      <c r="OA11" s="239" t="str">
        <f ca="1">IFERROR(IF(OA3="CUSTOM","",HLOOKUP(OA$9,Indices2!$E$1:$ZG$20,MATCH($B$3,Indices2!$B:$B,0),FALSE)),"")</f>
        <v/>
      </c>
      <c r="OB11" s="239" t="str">
        <f ca="1">IFERROR(IF(OB3="CUSTOM","",HLOOKUP(OB$9,Indices2!$E$1:$ZG$20,MATCH($B$3,Indices2!$B:$B,0),FALSE)),"")</f>
        <v/>
      </c>
      <c r="OC11" s="239" t="str">
        <f ca="1">IFERROR(IF(OC3="CUSTOM","",HLOOKUP(OC$9,Indices2!$E$1:$ZG$20,MATCH($B$3,Indices2!$B:$B,0),FALSE)),"")</f>
        <v/>
      </c>
      <c r="OD11" s="239" t="str">
        <f ca="1">IFERROR(IF(OD3="CUSTOM","",HLOOKUP(OD$9,Indices2!$E$1:$ZG$20,MATCH($B$3,Indices2!$B:$B,0),FALSE)),"")</f>
        <v/>
      </c>
      <c r="OE11" s="239" t="str">
        <f ca="1">IFERROR(IF(OE3="CUSTOM","",HLOOKUP(OE$9,Indices2!$E$1:$ZG$20,MATCH($B$3,Indices2!$B:$B,0),FALSE)),"")</f>
        <v/>
      </c>
      <c r="OF11" s="239" t="str">
        <f ca="1">IFERROR(IF(OF3="CUSTOM","",HLOOKUP(OF$9,Indices2!$E$1:$ZG$20,MATCH($B$3,Indices2!$B:$B,0),FALSE)),"")</f>
        <v/>
      </c>
      <c r="OG11" s="239" t="str">
        <f ca="1">IFERROR(IF(OG3="CUSTOM","",HLOOKUP(OG$9,Indices2!$E$1:$ZG$20,MATCH($B$3,Indices2!$B:$B,0),FALSE)),"")</f>
        <v/>
      </c>
      <c r="OH11" s="239" t="str">
        <f ca="1">IFERROR(IF(OH3="CUSTOM","",HLOOKUP(OH$9,Indices2!$E$1:$ZG$20,MATCH($B$3,Indices2!$B:$B,0),FALSE)),"")</f>
        <v/>
      </c>
      <c r="OI11" s="239" t="str">
        <f ca="1">IFERROR(IF(OI3="CUSTOM","",HLOOKUP(OI$9,Indices2!$E$1:$ZG$20,MATCH($B$3,Indices2!$B:$B,0),FALSE)),"")</f>
        <v/>
      </c>
      <c r="OJ11" s="239" t="str">
        <f ca="1">IFERROR(IF(OJ3="CUSTOM","",HLOOKUP(OJ$9,Indices2!$E$1:$ZG$20,MATCH($B$3,Indices2!$B:$B,0),FALSE)),"")</f>
        <v/>
      </c>
      <c r="OK11" s="239" t="str">
        <f ca="1">IFERROR(IF(OK3="CUSTOM","",HLOOKUP(OK$9,Indices2!$E$1:$ZG$20,MATCH($B$3,Indices2!$B:$B,0),FALSE)),"")</f>
        <v/>
      </c>
      <c r="OL11" s="239" t="str">
        <f ca="1">IFERROR(IF(OL3="CUSTOM","",HLOOKUP(OL$9,Indices2!$E$1:$ZG$20,MATCH($B$3,Indices2!$B:$B,0),FALSE)),"")</f>
        <v/>
      </c>
      <c r="OM11" s="239" t="str">
        <f ca="1">IFERROR(IF(OM3="CUSTOM","",HLOOKUP(OM$9,Indices2!$E$1:$ZG$20,MATCH($B$3,Indices2!$B:$B,0),FALSE)),"")</f>
        <v/>
      </c>
      <c r="ON11" s="239" t="str">
        <f ca="1">IFERROR(IF(ON3="CUSTOM","",HLOOKUP(ON$9,Indices2!$E$1:$ZG$20,MATCH($B$3,Indices2!$B:$B,0),FALSE)),"")</f>
        <v/>
      </c>
      <c r="OO11" s="239" t="str">
        <f ca="1">IFERROR(IF(OO3="CUSTOM","",HLOOKUP(OO$9,Indices2!$E$1:$ZG$20,MATCH($B$3,Indices2!$B:$B,0),FALSE)),"")</f>
        <v/>
      </c>
      <c r="OP11" s="239" t="str">
        <f ca="1">IFERROR(IF(OP3="CUSTOM","",HLOOKUP(OP$9,Indices2!$E$1:$ZG$20,MATCH($B$3,Indices2!$B:$B,0),FALSE)),"")</f>
        <v/>
      </c>
      <c r="OQ11" s="239" t="str">
        <f ca="1">IFERROR(IF(OQ3="CUSTOM","",HLOOKUP(OQ$9,Indices2!$E$1:$ZG$20,MATCH($B$3,Indices2!$B:$B,0),FALSE)),"")</f>
        <v/>
      </c>
      <c r="OR11" s="239" t="str">
        <f ca="1">IFERROR(IF(OR3="CUSTOM","",HLOOKUP(OR$9,Indices2!$E$1:$ZG$20,MATCH($B$3,Indices2!$B:$B,0),FALSE)),"")</f>
        <v/>
      </c>
      <c r="OS11" s="239" t="str">
        <f ca="1">IFERROR(IF(OS3="CUSTOM","",HLOOKUP(OS$9,Indices2!$E$1:$ZG$20,MATCH($B$3,Indices2!$B:$B,0),FALSE)),"")</f>
        <v/>
      </c>
      <c r="OT11" s="239" t="str">
        <f ca="1">IFERROR(IF(OT3="CUSTOM","",HLOOKUP(OT$9,Indices2!$E$1:$ZG$20,MATCH($B$3,Indices2!$B:$B,0),FALSE)),"")</f>
        <v/>
      </c>
      <c r="OU11" s="239" t="str">
        <f ca="1">IFERROR(IF(OU3="CUSTOM","",HLOOKUP(OU$9,Indices2!$E$1:$ZG$20,MATCH($B$3,Indices2!$B:$B,0),FALSE)),"")</f>
        <v/>
      </c>
      <c r="OV11" s="239" t="str">
        <f ca="1">IFERROR(IF(OV3="CUSTOM","",HLOOKUP(OV$9,Indices2!$E$1:$ZG$20,MATCH($B$3,Indices2!$B:$B,0),FALSE)),"")</f>
        <v/>
      </c>
      <c r="OW11" s="239" t="str">
        <f ca="1">IFERROR(IF(OW3="CUSTOM","",HLOOKUP(OW$9,Indices2!$E$1:$ZG$20,MATCH($B$3,Indices2!$B:$B,0),FALSE)),"")</f>
        <v/>
      </c>
      <c r="OX11" s="239" t="str">
        <f ca="1">IFERROR(IF(OX3="CUSTOM","",HLOOKUP(OX$9,Indices2!$E$1:$ZG$20,MATCH($B$3,Indices2!$B:$B,0),FALSE)),"")</f>
        <v/>
      </c>
      <c r="OY11" s="239" t="str">
        <f ca="1">IFERROR(IF(OY3="CUSTOM","",HLOOKUP(OY$9,Indices2!$E$1:$ZG$20,MATCH($B$3,Indices2!$B:$B,0),FALSE)),"")</f>
        <v/>
      </c>
      <c r="OZ11" s="239" t="str">
        <f ca="1">IFERROR(IF(OZ3="CUSTOM","",HLOOKUP(OZ$9,Indices2!$E$1:$ZG$20,MATCH($B$3,Indices2!$B:$B,0),FALSE)),"")</f>
        <v/>
      </c>
      <c r="PA11" s="239" t="str">
        <f ca="1">IFERROR(IF(PA3="CUSTOM","",HLOOKUP(PA$9,Indices2!$E$1:$ZG$20,MATCH($B$3,Indices2!$B:$B,0),FALSE)),"")</f>
        <v/>
      </c>
      <c r="PB11" s="239" t="str">
        <f ca="1">IFERROR(IF(PB3="CUSTOM","",HLOOKUP(PB$9,Indices2!$E$1:$ZG$20,MATCH($B$3,Indices2!$B:$B,0),FALSE)),"")</f>
        <v/>
      </c>
      <c r="PC11" s="239" t="str">
        <f ca="1">IFERROR(IF(PC3="CUSTOM","",HLOOKUP(PC$9,Indices2!$E$1:$ZG$20,MATCH($B$3,Indices2!$B:$B,0),FALSE)),"")</f>
        <v/>
      </c>
      <c r="PD11" s="239" t="str">
        <f ca="1">IFERROR(IF(PD3="CUSTOM","",HLOOKUP(PD$9,Indices2!$E$1:$ZG$20,MATCH($B$3,Indices2!$B:$B,0),FALSE)),"")</f>
        <v/>
      </c>
      <c r="PE11" s="239" t="str">
        <f ca="1">IFERROR(IF(PE3="CUSTOM","",HLOOKUP(PE$9,Indices2!$E$1:$ZG$20,MATCH($B$3,Indices2!$B:$B,0),FALSE)),"")</f>
        <v/>
      </c>
      <c r="PF11" s="239" t="str">
        <f ca="1">IFERROR(IF(PF3="CUSTOM","",HLOOKUP(PF$9,Indices2!$E$1:$ZG$20,MATCH($B$3,Indices2!$B:$B,0),FALSE)),"")</f>
        <v/>
      </c>
      <c r="PG11" s="239" t="str">
        <f ca="1">IFERROR(IF(PG3="CUSTOM","",HLOOKUP(PG$9,Indices2!$E$1:$ZG$20,MATCH($B$3,Indices2!$B:$B,0),FALSE)),"")</f>
        <v/>
      </c>
      <c r="PH11" s="239" t="str">
        <f ca="1">IFERROR(IF(PH3="CUSTOM","",HLOOKUP(PH$9,Indices2!$E$1:$ZG$20,MATCH($B$3,Indices2!$B:$B,0),FALSE)),"")</f>
        <v/>
      </c>
      <c r="PI11" s="239" t="str">
        <f ca="1">IFERROR(IF(PI3="CUSTOM","",HLOOKUP(PI$9,Indices2!$E$1:$ZG$20,MATCH($B$3,Indices2!$B:$B,0),FALSE)),"")</f>
        <v/>
      </c>
      <c r="PJ11" s="239" t="str">
        <f ca="1">IFERROR(IF(PJ3="CUSTOM","",HLOOKUP(PJ$9,Indices2!$E$1:$ZG$20,MATCH($B$3,Indices2!$B:$B,0),FALSE)),"")</f>
        <v/>
      </c>
      <c r="PK11" s="239" t="str">
        <f ca="1">IFERROR(IF(PK3="CUSTOM","",HLOOKUP(PK$9,Indices2!$E$1:$ZG$20,MATCH($B$3,Indices2!$B:$B,0),FALSE)),"")</f>
        <v/>
      </c>
      <c r="PL11" s="239" t="str">
        <f ca="1">IFERROR(IF(PL3="CUSTOM","",HLOOKUP(PL$9,Indices2!$E$1:$ZG$20,MATCH($B$3,Indices2!$B:$B,0),FALSE)),"")</f>
        <v/>
      </c>
      <c r="PM11" s="239" t="str">
        <f ca="1">IFERROR(IF(PM3="CUSTOM","",HLOOKUP(PM$9,Indices2!$E$1:$ZG$20,MATCH($B$3,Indices2!$B:$B,0),FALSE)),"")</f>
        <v/>
      </c>
      <c r="PN11" s="239" t="str">
        <f ca="1">IFERROR(IF(PN3="CUSTOM","",HLOOKUP(PN$9,Indices2!$E$1:$ZG$20,MATCH($B$3,Indices2!$B:$B,0),FALSE)),"")</f>
        <v/>
      </c>
      <c r="PO11" s="239" t="str">
        <f ca="1">IFERROR(IF(PO3="CUSTOM","",HLOOKUP(PO$9,Indices2!$E$1:$ZG$20,MATCH($B$3,Indices2!$B:$B,0),FALSE)),"")</f>
        <v/>
      </c>
      <c r="PP11" s="239" t="str">
        <f ca="1">IFERROR(IF(PP3="CUSTOM","",HLOOKUP(PP$9,Indices2!$E$1:$ZG$20,MATCH($B$3,Indices2!$B:$B,0),FALSE)),"")</f>
        <v/>
      </c>
      <c r="PQ11" s="239" t="str">
        <f ca="1">IFERROR(IF(PQ3="CUSTOM","",HLOOKUP(PQ$9,Indices2!$E$1:$ZG$20,MATCH($B$3,Indices2!$B:$B,0),FALSE)),"")</f>
        <v/>
      </c>
      <c r="PR11" s="239" t="str">
        <f ca="1">IFERROR(IF(PR3="CUSTOM","",HLOOKUP(PR$9,Indices2!$E$1:$ZG$20,MATCH($B$3,Indices2!$B:$B,0),FALSE)),"")</f>
        <v/>
      </c>
      <c r="PS11" s="239" t="str">
        <f ca="1">IFERROR(IF(PS3="CUSTOM","",HLOOKUP(PS$9,Indices2!$E$1:$ZG$20,MATCH($B$3,Indices2!$B:$B,0),FALSE)),"")</f>
        <v/>
      </c>
      <c r="PT11" s="239" t="str">
        <f ca="1">IFERROR(IF(PT3="CUSTOM","",HLOOKUP(PT$9,Indices2!$E$1:$ZG$20,MATCH($B$3,Indices2!$B:$B,0),FALSE)),"")</f>
        <v/>
      </c>
      <c r="PU11" s="239" t="str">
        <f ca="1">IFERROR(IF(PU3="CUSTOM","",HLOOKUP(PU$9,Indices2!$E$1:$ZG$20,MATCH($B$3,Indices2!$B:$B,0),FALSE)),"")</f>
        <v/>
      </c>
      <c r="PV11" s="239" t="str">
        <f ca="1">IFERROR(IF(PV3="CUSTOM","",HLOOKUP(PV$9,Indices2!$E$1:$ZG$20,MATCH($B$3,Indices2!$B:$B,0),FALSE)),"")</f>
        <v/>
      </c>
      <c r="PW11" s="239" t="str">
        <f ca="1">IFERROR(IF(PW3="CUSTOM","",HLOOKUP(PW$9,Indices2!$E$1:$ZG$20,MATCH($B$3,Indices2!$B:$B,0),FALSE)),"")</f>
        <v/>
      </c>
      <c r="PX11" s="239" t="str">
        <f ca="1">IFERROR(IF(PX3="CUSTOM","",HLOOKUP(PX$9,Indices2!$E$1:$ZG$20,MATCH($B$3,Indices2!$B:$B,0),FALSE)),"")</f>
        <v/>
      </c>
      <c r="PY11" s="239" t="str">
        <f ca="1">IFERROR(IF(PY3="CUSTOM","",HLOOKUP(PY$9,Indices2!$E$1:$ZG$20,MATCH($B$3,Indices2!$B:$B,0),FALSE)),"")</f>
        <v/>
      </c>
      <c r="PZ11" s="239" t="str">
        <f ca="1">IFERROR(IF(PZ3="CUSTOM","",HLOOKUP(PZ$9,Indices2!$E$1:$ZG$20,MATCH($B$3,Indices2!$B:$B,0),FALSE)),"")</f>
        <v/>
      </c>
      <c r="QA11" s="239" t="str">
        <f ca="1">IFERROR(IF(QA3="CUSTOM","",HLOOKUP(QA$9,Indices2!$E$1:$ZG$20,MATCH($B$3,Indices2!$B:$B,0),FALSE)),"")</f>
        <v/>
      </c>
      <c r="QB11" s="239" t="str">
        <f ca="1">IFERROR(IF(QB3="CUSTOM","",HLOOKUP(QB$9,Indices2!$E$1:$ZG$20,MATCH($B$3,Indices2!$B:$B,0),FALSE)),"")</f>
        <v/>
      </c>
      <c r="QC11" s="239" t="str">
        <f ca="1">IFERROR(IF(QC3="CUSTOM","",HLOOKUP(QC$9,Indices2!$E$1:$ZG$20,MATCH($B$3,Indices2!$B:$B,0),FALSE)),"")</f>
        <v/>
      </c>
      <c r="QD11" s="239" t="str">
        <f ca="1">IFERROR(IF(QD3="CUSTOM","",HLOOKUP(QD$9,Indices2!$E$1:$ZG$20,MATCH($B$3,Indices2!$B:$B,0),FALSE)),"")</f>
        <v/>
      </c>
      <c r="QE11" s="239" t="str">
        <f ca="1">IFERROR(IF(QE3="CUSTOM","",HLOOKUP(QE$9,Indices2!$E$1:$ZG$20,MATCH($B$3,Indices2!$B:$B,0),FALSE)),"")</f>
        <v/>
      </c>
      <c r="QF11" s="239" t="str">
        <f ca="1">IFERROR(IF(QF3="CUSTOM","",HLOOKUP(QF$9,Indices2!$E$1:$ZG$20,MATCH($B$3,Indices2!$B:$B,0),FALSE)),"")</f>
        <v/>
      </c>
      <c r="QG11" s="239" t="str">
        <f ca="1">IFERROR(IF(QG3="CUSTOM","",HLOOKUP(QG$9,Indices2!$E$1:$ZG$20,MATCH($B$3,Indices2!$B:$B,0),FALSE)),"")</f>
        <v/>
      </c>
      <c r="QH11" s="239" t="str">
        <f ca="1">IFERROR(IF(QH3="CUSTOM","",HLOOKUP(QH$9,Indices2!$E$1:$ZG$20,MATCH($B$3,Indices2!$B:$B,0),FALSE)),"")</f>
        <v/>
      </c>
      <c r="QI11" s="239" t="str">
        <f ca="1">IFERROR(IF(QI3="CUSTOM","",HLOOKUP(QI$9,Indices2!$E$1:$ZG$20,MATCH($B$3,Indices2!$B:$B,0),FALSE)),"")</f>
        <v/>
      </c>
      <c r="QJ11" s="239" t="str">
        <f ca="1">IFERROR(IF(QJ3="CUSTOM","",HLOOKUP(QJ$9,Indices2!$E$1:$ZG$20,MATCH($B$3,Indices2!$B:$B,0),FALSE)),"")</f>
        <v/>
      </c>
      <c r="QK11" s="239" t="str">
        <f ca="1">IFERROR(IF(QK3="CUSTOM","",HLOOKUP(QK$9,Indices2!$E$1:$ZG$20,MATCH($B$3,Indices2!$B:$B,0),FALSE)),"")</f>
        <v/>
      </c>
      <c r="QL11" s="239" t="str">
        <f ca="1">IFERROR(IF(QL3="CUSTOM","",HLOOKUP(QL$9,Indices2!$E$1:$ZG$20,MATCH($B$3,Indices2!$B:$B,0),FALSE)),"")</f>
        <v/>
      </c>
      <c r="QM11" s="239" t="str">
        <f ca="1">IFERROR(IF(QM3="CUSTOM","",HLOOKUP(QM$9,Indices2!$E$1:$ZG$20,MATCH($B$3,Indices2!$B:$B,0),FALSE)),"")</f>
        <v/>
      </c>
      <c r="QN11" s="239" t="str">
        <f ca="1">IFERROR(IF(QN3="CUSTOM","",HLOOKUP(QN$9,Indices2!$E$1:$ZG$20,MATCH($B$3,Indices2!$B:$B,0),FALSE)),"")</f>
        <v/>
      </c>
      <c r="QO11" s="239" t="str">
        <f ca="1">IFERROR(IF(QO3="CUSTOM","",HLOOKUP(QO$9,Indices2!$E$1:$ZG$20,MATCH($B$3,Indices2!$B:$B,0),FALSE)),"")</f>
        <v/>
      </c>
      <c r="QP11" s="239" t="str">
        <f ca="1">IFERROR(IF(QP3="CUSTOM","",HLOOKUP(QP$9,Indices2!$E$1:$ZG$20,MATCH($B$3,Indices2!$B:$B,0),FALSE)),"")</f>
        <v/>
      </c>
      <c r="QQ11" s="239" t="str">
        <f ca="1">IFERROR(IF(QQ3="CUSTOM","",HLOOKUP(QQ$9,Indices2!$E$1:$ZG$20,MATCH($B$3,Indices2!$B:$B,0),FALSE)),"")</f>
        <v/>
      </c>
      <c r="QR11" s="239" t="str">
        <f ca="1">IFERROR(IF(QR3="CUSTOM","",HLOOKUP(QR$9,Indices2!$E$1:$ZG$20,MATCH($B$3,Indices2!$B:$B,0),FALSE)),"")</f>
        <v/>
      </c>
      <c r="QS11" s="239" t="str">
        <f ca="1">IFERROR(IF(QS3="CUSTOM","",HLOOKUP(QS$9,Indices2!$E$1:$ZG$20,MATCH($B$3,Indices2!$B:$B,0),FALSE)),"")</f>
        <v/>
      </c>
      <c r="QT11" s="239" t="str">
        <f ca="1">IFERROR(IF(QT3="CUSTOM","",HLOOKUP(QT$9,Indices2!$E$1:$ZG$20,MATCH($B$3,Indices2!$B:$B,0),FALSE)),"")</f>
        <v/>
      </c>
      <c r="QU11" s="239" t="str">
        <f ca="1">IFERROR(IF(QU3="CUSTOM","",HLOOKUP(QU$9,Indices2!$E$1:$ZG$20,MATCH($B$3,Indices2!$B:$B,0),FALSE)),"")</f>
        <v/>
      </c>
      <c r="QV11" s="239" t="str">
        <f ca="1">IFERROR(IF(QV3="CUSTOM","",HLOOKUP(QV$9,Indices2!$E$1:$ZG$20,MATCH($B$3,Indices2!$B:$B,0),FALSE)),"")</f>
        <v/>
      </c>
      <c r="QW11" s="239" t="str">
        <f ca="1">IFERROR(IF(QW3="CUSTOM","",HLOOKUP(QW$9,Indices2!$E$1:$ZG$20,MATCH($B$3,Indices2!$B:$B,0),FALSE)),"")</f>
        <v/>
      </c>
      <c r="QX11" s="239" t="str">
        <f ca="1">IFERROR(IF(QX3="CUSTOM","",HLOOKUP(QX$9,Indices2!$E$1:$ZG$20,MATCH($B$3,Indices2!$B:$B,0),FALSE)),"")</f>
        <v/>
      </c>
      <c r="QY11" s="239" t="str">
        <f ca="1">IFERROR(IF(QY3="CUSTOM","",HLOOKUP(QY$9,Indices2!$E$1:$ZG$20,MATCH($B$3,Indices2!$B:$B,0),FALSE)),"")</f>
        <v/>
      </c>
      <c r="QZ11" s="239" t="str">
        <f ca="1">IFERROR(IF(QZ3="CUSTOM","",HLOOKUP(QZ$9,Indices2!$E$1:$ZG$20,MATCH($B$3,Indices2!$B:$B,0),FALSE)),"")</f>
        <v/>
      </c>
      <c r="RA11" s="239" t="str">
        <f ca="1">IFERROR(IF(RA3="CUSTOM","",HLOOKUP(RA$9,Indices2!$E$1:$ZG$20,MATCH($B$3,Indices2!$B:$B,0),FALSE)),"")</f>
        <v/>
      </c>
      <c r="RB11" s="239" t="str">
        <f ca="1">IFERROR(IF(RB3="CUSTOM","",HLOOKUP(RB$9,Indices2!$E$1:$ZG$20,MATCH($B$3,Indices2!$B:$B,0),FALSE)),"")</f>
        <v/>
      </c>
      <c r="RC11" s="239" t="str">
        <f ca="1">IFERROR(IF(RC3="CUSTOM","",HLOOKUP(RC$9,Indices2!$E$1:$ZG$20,MATCH($B$3,Indices2!$B:$B,0),FALSE)),"")</f>
        <v/>
      </c>
      <c r="RD11" s="239" t="str">
        <f ca="1">IFERROR(IF(RD3="CUSTOM","",HLOOKUP(RD$9,Indices2!$E$1:$ZG$20,MATCH($B$3,Indices2!$B:$B,0),FALSE)),"")</f>
        <v/>
      </c>
      <c r="RE11" s="239" t="str">
        <f ca="1">IFERROR(IF(RE3="CUSTOM","",HLOOKUP(RE$9,Indices2!$E$1:$ZG$20,MATCH($B$3,Indices2!$B:$B,0),FALSE)),"")</f>
        <v/>
      </c>
      <c r="RF11" s="239" t="str">
        <f ca="1">IFERROR(IF(RF3="CUSTOM","",HLOOKUP(RF$9,Indices2!$E$1:$ZG$20,MATCH($B$3,Indices2!$B:$B,0),FALSE)),"")</f>
        <v/>
      </c>
      <c r="RG11" s="239" t="str">
        <f ca="1">IFERROR(IF(RG3="CUSTOM","",HLOOKUP(RG$9,Indices2!$E$1:$ZG$20,MATCH($B$3,Indices2!$B:$B,0),FALSE)),"")</f>
        <v/>
      </c>
      <c r="RH11" s="239" t="str">
        <f ca="1">IFERROR(IF(RH3="CUSTOM","",HLOOKUP(RH$9,Indices2!$E$1:$ZG$20,MATCH($B$3,Indices2!$B:$B,0),FALSE)),"")</f>
        <v/>
      </c>
      <c r="RI11" s="239" t="str">
        <f ca="1">IFERROR(IF(RI3="CUSTOM","",HLOOKUP(RI$9,Indices2!$E$1:$ZG$20,MATCH($B$3,Indices2!$B:$B,0),FALSE)),"")</f>
        <v/>
      </c>
      <c r="RJ11" s="239" t="str">
        <f ca="1">IFERROR(IF(RJ3="CUSTOM","",HLOOKUP(RJ$9,Indices2!$E$1:$ZG$20,MATCH($B$3,Indices2!$B:$B,0),FALSE)),"")</f>
        <v/>
      </c>
      <c r="RK11" s="5"/>
      <c r="RL11" s="5"/>
      <c r="RM11" s="5"/>
      <c r="RN11" s="5"/>
      <c r="RO11" s="5"/>
      <c r="RP11" s="5"/>
      <c r="RQ11" s="5"/>
      <c r="RR11" s="5"/>
      <c r="RS11" s="5"/>
    </row>
    <row r="12" spans="1:487">
      <c r="A12" s="4"/>
      <c r="B12" s="240"/>
      <c r="C12" s="240"/>
      <c r="D12" s="240"/>
      <c r="E12" s="240"/>
      <c r="F12" s="240"/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40"/>
      <c r="CB12" s="240"/>
      <c r="CC12" s="240"/>
      <c r="CD12" s="240"/>
      <c r="CE12" s="240"/>
      <c r="CF12" s="240"/>
      <c r="CG12" s="240"/>
      <c r="CH12" s="240"/>
      <c r="CI12" s="240"/>
      <c r="CJ12" s="240"/>
      <c r="CK12" s="240"/>
      <c r="CL12" s="240"/>
      <c r="CM12" s="240"/>
      <c r="CN12" s="240"/>
      <c r="CO12" s="240"/>
      <c r="CP12" s="240"/>
      <c r="CQ12" s="240"/>
      <c r="CR12" s="240"/>
      <c r="CS12" s="240"/>
      <c r="CT12" s="240"/>
      <c r="CU12" s="240"/>
      <c r="CV12" s="240"/>
      <c r="CW12" s="240"/>
      <c r="CX12" s="240"/>
      <c r="CY12" s="240"/>
      <c r="CZ12" s="240"/>
      <c r="DA12" s="240"/>
      <c r="DB12" s="240"/>
      <c r="DC12" s="240"/>
      <c r="DD12" s="240"/>
      <c r="DE12" s="240"/>
      <c r="DF12" s="240"/>
      <c r="DG12" s="240"/>
      <c r="DH12" s="240"/>
      <c r="DI12" s="240"/>
      <c r="DJ12" s="240"/>
      <c r="DK12" s="240"/>
      <c r="DL12" s="240"/>
      <c r="DM12" s="240"/>
      <c r="DN12" s="240"/>
      <c r="DO12" s="240"/>
      <c r="DP12" s="240"/>
      <c r="DQ12" s="240"/>
      <c r="DR12" s="240"/>
      <c r="DS12" s="240"/>
      <c r="DT12" s="240"/>
      <c r="DU12" s="240"/>
      <c r="DV12" s="240"/>
      <c r="DW12" s="240"/>
      <c r="DX12" s="240"/>
      <c r="DY12" s="240"/>
      <c r="DZ12" s="240"/>
      <c r="EA12" s="240"/>
      <c r="EB12" s="240"/>
      <c r="EC12" s="240"/>
      <c r="ED12" s="240"/>
      <c r="EE12" s="240"/>
      <c r="EF12" s="240"/>
      <c r="EG12" s="240"/>
      <c r="EH12" s="240"/>
      <c r="EI12" s="240"/>
      <c r="EJ12" s="240"/>
      <c r="EK12" s="240"/>
      <c r="EL12" s="240"/>
      <c r="EM12" s="240"/>
      <c r="EN12" s="240"/>
      <c r="EO12" s="240"/>
      <c r="EP12" s="240"/>
      <c r="EQ12" s="240"/>
      <c r="ER12" s="240"/>
      <c r="ES12" s="240"/>
      <c r="ET12" s="240"/>
      <c r="EU12" s="240"/>
      <c r="EV12" s="240"/>
      <c r="EW12" s="240"/>
      <c r="EX12" s="240"/>
      <c r="EY12" s="240"/>
      <c r="EZ12" s="240"/>
      <c r="FA12" s="240"/>
      <c r="FB12" s="240"/>
      <c r="FC12" s="240"/>
      <c r="FD12" s="240"/>
      <c r="FE12" s="240"/>
      <c r="FF12" s="240"/>
      <c r="FG12" s="240"/>
      <c r="FH12" s="240"/>
      <c r="FI12" s="240"/>
      <c r="FJ12" s="240"/>
      <c r="FK12" s="240"/>
      <c r="FL12" s="240"/>
      <c r="FM12" s="240"/>
      <c r="FN12" s="240"/>
      <c r="FO12" s="240"/>
      <c r="FP12" s="240"/>
      <c r="FQ12" s="240"/>
      <c r="FR12" s="240"/>
      <c r="FS12" s="240"/>
      <c r="FT12" s="240"/>
      <c r="FU12" s="240"/>
      <c r="FV12" s="240"/>
      <c r="FW12" s="240"/>
      <c r="FX12" s="240"/>
      <c r="FY12" s="240"/>
      <c r="FZ12" s="240"/>
      <c r="GA12" s="240"/>
      <c r="GB12" s="240"/>
      <c r="GC12" s="240"/>
      <c r="GD12" s="240"/>
      <c r="GE12" s="240"/>
      <c r="GF12" s="240"/>
      <c r="GG12" s="240"/>
      <c r="GH12" s="240"/>
      <c r="GI12" s="240"/>
      <c r="GJ12" s="240"/>
      <c r="GK12" s="240"/>
      <c r="GL12" s="240"/>
      <c r="GM12" s="240"/>
      <c r="GN12" s="240"/>
      <c r="GO12" s="240"/>
      <c r="GP12" s="240"/>
      <c r="GQ12" s="240"/>
      <c r="GR12" s="240"/>
      <c r="GS12" s="240"/>
      <c r="GT12" s="240"/>
      <c r="GU12" s="240"/>
      <c r="GV12" s="240"/>
      <c r="GW12" s="240"/>
      <c r="GX12" s="240"/>
      <c r="GY12" s="240"/>
      <c r="GZ12" s="240"/>
      <c r="HA12" s="240"/>
      <c r="HB12" s="240"/>
      <c r="HC12" s="240"/>
      <c r="HD12" s="240"/>
      <c r="HE12" s="240"/>
      <c r="HF12" s="240"/>
      <c r="HG12" s="240"/>
      <c r="HH12" s="240"/>
      <c r="HI12" s="240"/>
      <c r="HJ12" s="240"/>
      <c r="HK12" s="240"/>
      <c r="HL12" s="240"/>
      <c r="HM12" s="240"/>
      <c r="HN12" s="240"/>
      <c r="HO12" s="240"/>
      <c r="HP12" s="240"/>
      <c r="HQ12" s="240"/>
      <c r="HR12" s="240"/>
      <c r="HS12" s="240"/>
      <c r="HT12" s="240"/>
      <c r="HU12" s="240"/>
      <c r="HV12" s="240"/>
      <c r="HW12" s="240"/>
      <c r="HX12" s="240"/>
      <c r="HY12" s="240"/>
      <c r="HZ12" s="240"/>
      <c r="IA12" s="240"/>
      <c r="IB12" s="240"/>
      <c r="IC12" s="240"/>
      <c r="ID12" s="240"/>
      <c r="IE12" s="240"/>
      <c r="IF12" s="240"/>
      <c r="IG12" s="240"/>
      <c r="IH12" s="240"/>
      <c r="II12" s="240"/>
      <c r="IJ12" s="240"/>
      <c r="IK12" s="240"/>
      <c r="IL12" s="240"/>
      <c r="IM12" s="240"/>
      <c r="IN12" s="240"/>
      <c r="IO12" s="240"/>
      <c r="IP12" s="240"/>
      <c r="IQ12" s="240"/>
      <c r="IR12" s="240"/>
      <c r="IS12" s="240"/>
      <c r="IT12" s="240"/>
      <c r="IU12" s="240"/>
      <c r="IV12" s="240"/>
      <c r="IW12" s="240"/>
      <c r="IX12" s="240"/>
      <c r="IY12" s="240"/>
      <c r="IZ12" s="240"/>
      <c r="JA12" s="240"/>
      <c r="JB12" s="240"/>
      <c r="JC12" s="240"/>
      <c r="JD12" s="240"/>
      <c r="JE12" s="240"/>
      <c r="JF12" s="240"/>
      <c r="JG12" s="240"/>
      <c r="JH12" s="240"/>
      <c r="JI12" s="240"/>
      <c r="JJ12" s="240"/>
      <c r="JK12" s="240"/>
      <c r="JL12" s="240"/>
      <c r="JM12" s="240"/>
      <c r="JN12" s="240"/>
      <c r="JO12" s="240"/>
      <c r="JP12" s="240"/>
      <c r="JQ12" s="240"/>
      <c r="JR12" s="240"/>
      <c r="JS12" s="240"/>
      <c r="JT12" s="240"/>
      <c r="JU12" s="240"/>
      <c r="JV12" s="240"/>
      <c r="JW12" s="240"/>
      <c r="JX12" s="240"/>
      <c r="JY12" s="240"/>
      <c r="JZ12" s="240"/>
      <c r="KA12" s="240"/>
      <c r="KB12" s="240"/>
      <c r="KC12" s="240"/>
      <c r="KD12" s="240"/>
      <c r="KE12" s="240"/>
      <c r="KF12" s="240"/>
      <c r="KG12" s="240"/>
      <c r="KH12" s="240"/>
      <c r="KI12" s="240"/>
      <c r="KJ12" s="240"/>
      <c r="KK12" s="240"/>
      <c r="KL12" s="240"/>
      <c r="KM12" s="240"/>
      <c r="KN12" s="240"/>
      <c r="KO12" s="240"/>
      <c r="KP12" s="240"/>
      <c r="KQ12" s="240"/>
      <c r="KR12" s="240"/>
      <c r="KS12" s="240"/>
      <c r="KT12" s="240"/>
      <c r="KU12" s="240"/>
      <c r="KV12" s="240"/>
      <c r="KW12" s="240"/>
      <c r="KX12" s="240"/>
      <c r="KY12" s="240"/>
      <c r="KZ12" s="240"/>
      <c r="LA12" s="240"/>
      <c r="LB12" s="240"/>
      <c r="LC12" s="240"/>
      <c r="LD12" s="240"/>
      <c r="LE12" s="240"/>
      <c r="LF12" s="240"/>
      <c r="LG12" s="240"/>
      <c r="LH12" s="240"/>
      <c r="LI12" s="240"/>
      <c r="LJ12" s="240"/>
      <c r="LK12" s="240"/>
      <c r="LL12" s="240"/>
      <c r="LM12" s="240"/>
      <c r="LN12" s="240"/>
      <c r="LO12" s="240"/>
      <c r="LP12" s="240"/>
      <c r="LQ12" s="240"/>
      <c r="LR12" s="240"/>
      <c r="LS12" s="240"/>
      <c r="LT12" s="240"/>
      <c r="LU12" s="240"/>
      <c r="LV12" s="240"/>
      <c r="LW12" s="240"/>
      <c r="LX12" s="240"/>
      <c r="LY12" s="240"/>
      <c r="LZ12" s="240"/>
      <c r="MA12" s="240"/>
      <c r="MB12" s="240"/>
      <c r="MC12" s="240"/>
      <c r="MD12" s="240"/>
      <c r="ME12" s="240"/>
      <c r="MF12" s="240"/>
      <c r="MG12" s="240"/>
      <c r="MH12" s="240"/>
      <c r="MI12" s="240"/>
      <c r="MJ12" s="240"/>
      <c r="MK12" s="240"/>
      <c r="ML12" s="240"/>
      <c r="MM12" s="240"/>
      <c r="MN12" s="240"/>
      <c r="MO12" s="240"/>
      <c r="MP12" s="240"/>
      <c r="MQ12" s="240"/>
      <c r="MR12" s="240"/>
      <c r="MS12" s="240"/>
      <c r="MT12" s="240"/>
      <c r="MU12" s="240"/>
      <c r="MV12" s="240"/>
      <c r="MW12" s="240"/>
      <c r="MX12" s="240"/>
      <c r="MY12" s="240"/>
      <c r="MZ12" s="240"/>
      <c r="NA12" s="240"/>
      <c r="NB12" s="240"/>
      <c r="NC12" s="240"/>
      <c r="ND12" s="240"/>
      <c r="NE12" s="240"/>
      <c r="NF12" s="240"/>
      <c r="NG12" s="240"/>
      <c r="NH12" s="240"/>
      <c r="NI12" s="240"/>
      <c r="NJ12" s="240"/>
      <c r="NK12" s="240"/>
      <c r="NL12" s="240"/>
      <c r="NM12" s="240"/>
      <c r="NN12" s="240"/>
      <c r="NO12" s="240"/>
      <c r="NP12" s="240"/>
      <c r="NQ12" s="240"/>
      <c r="NR12" s="240"/>
      <c r="NS12" s="240"/>
      <c r="NT12" s="240"/>
      <c r="NU12" s="240"/>
      <c r="NV12" s="240"/>
      <c r="NW12" s="240"/>
      <c r="NX12" s="240"/>
      <c r="NY12" s="240"/>
      <c r="NZ12" s="240"/>
      <c r="OA12" s="240"/>
      <c r="OB12" s="240"/>
      <c r="OC12" s="240"/>
      <c r="OD12" s="240"/>
      <c r="OE12" s="240"/>
      <c r="OF12" s="240"/>
      <c r="OG12" s="240"/>
      <c r="OH12" s="240"/>
      <c r="OI12" s="240"/>
      <c r="OJ12" s="240"/>
      <c r="OK12" s="240"/>
      <c r="OL12" s="240"/>
      <c r="OM12" s="240"/>
      <c r="ON12" s="240"/>
      <c r="OO12" s="240"/>
      <c r="OP12" s="240"/>
      <c r="OQ12" s="240"/>
      <c r="OR12" s="240"/>
      <c r="OS12" s="240"/>
      <c r="OT12" s="240"/>
      <c r="OU12" s="240"/>
      <c r="OV12" s="240"/>
      <c r="OW12" s="240"/>
      <c r="OX12" s="240"/>
      <c r="OY12" s="240"/>
      <c r="OZ12" s="240"/>
      <c r="PA12" s="240"/>
      <c r="PB12" s="240"/>
      <c r="PC12" s="240"/>
      <c r="PD12" s="240"/>
      <c r="PE12" s="240"/>
      <c r="PF12" s="240"/>
      <c r="PG12" s="240"/>
      <c r="PH12" s="240"/>
      <c r="PI12" s="240"/>
      <c r="PJ12" s="240"/>
      <c r="PK12" s="240"/>
      <c r="PL12" s="240"/>
      <c r="PM12" s="240"/>
      <c r="PN12" s="240"/>
      <c r="PO12" s="240"/>
      <c r="PP12" s="240"/>
      <c r="PQ12" s="240"/>
      <c r="PR12" s="240"/>
      <c r="PS12" s="240"/>
      <c r="PT12" s="240"/>
      <c r="PU12" s="240"/>
      <c r="PV12" s="240"/>
      <c r="PW12" s="240"/>
      <c r="PX12" s="240"/>
      <c r="PY12" s="240"/>
      <c r="PZ12" s="240"/>
      <c r="QA12" s="240"/>
      <c r="QB12" s="240"/>
      <c r="QC12" s="240"/>
      <c r="QD12" s="240"/>
      <c r="QE12" s="240"/>
      <c r="QF12" s="240"/>
      <c r="QG12" s="240"/>
      <c r="QH12" s="240"/>
      <c r="QI12" s="240"/>
      <c r="QJ12" s="240"/>
      <c r="QK12" s="240"/>
      <c r="QL12" s="240"/>
      <c r="QM12" s="240"/>
      <c r="QN12" s="240"/>
      <c r="QO12" s="240"/>
      <c r="QP12" s="240"/>
      <c r="QQ12" s="240"/>
      <c r="QR12" s="240"/>
      <c r="QS12" s="240"/>
      <c r="QT12" s="240"/>
      <c r="QU12" s="240"/>
      <c r="QV12" s="240"/>
      <c r="QW12" s="240"/>
      <c r="QX12" s="240"/>
      <c r="QY12" s="240"/>
      <c r="QZ12" s="240"/>
      <c r="RA12" s="240"/>
      <c r="RB12" s="240"/>
      <c r="RC12" s="240"/>
      <c r="RD12" s="240"/>
      <c r="RE12" s="240"/>
      <c r="RF12" s="240"/>
      <c r="RG12" s="240"/>
      <c r="RH12" s="240"/>
      <c r="RI12" s="240"/>
      <c r="RJ12" s="240"/>
    </row>
    <row r="13" spans="1:487">
      <c r="A13" s="9">
        <v>100</v>
      </c>
      <c r="B13" s="241">
        <f t="shared" ref="B13:BM13" ca="1" si="0">IF(B10="","",A13*(1+B10))</f>
        <v>100</v>
      </c>
      <c r="C13" s="241">
        <f t="shared" ca="1" si="0"/>
        <v>100.39261789361207</v>
      </c>
      <c r="D13" s="241">
        <f t="shared" ca="1" si="0"/>
        <v>100.98500561813064</v>
      </c>
      <c r="E13" s="241">
        <f t="shared" ca="1" si="0"/>
        <v>101.39755079842161</v>
      </c>
      <c r="F13" s="241">
        <f t="shared" ca="1" si="0"/>
        <v>101.81178500708631</v>
      </c>
      <c r="G13" s="241">
        <f t="shared" ca="1" si="0"/>
        <v>102.16417479221948</v>
      </c>
      <c r="H13" s="241">
        <f t="shared" ca="1" si="0"/>
        <v>102.43702108534303</v>
      </c>
      <c r="I13" s="241">
        <f t="shared" ca="1" si="0"/>
        <v>102.72549738718683</v>
      </c>
      <c r="J13" s="241">
        <f t="shared" ca="1" si="0"/>
        <v>103.00433973103721</v>
      </c>
      <c r="K13" s="241">
        <f t="shared" ca="1" si="0"/>
        <v>103.28513745004335</v>
      </c>
      <c r="L13" s="241">
        <f t="shared" ca="1" si="0"/>
        <v>103.56559411524329</v>
      </c>
      <c r="M13" s="241">
        <f t="shared" ca="1" si="0"/>
        <v>103.82443121725905</v>
      </c>
      <c r="N13" s="241">
        <f t="shared" ca="1" si="0"/>
        <v>104.05075452307997</v>
      </c>
      <c r="O13" s="241">
        <f t="shared" ca="1" si="0"/>
        <v>104.32203846495779</v>
      </c>
      <c r="P13" s="241">
        <f t="shared" ca="1" si="0"/>
        <v>104.64243090680267</v>
      </c>
      <c r="Q13" s="241">
        <f t="shared" ca="1" si="0"/>
        <v>104.9163101057394</v>
      </c>
      <c r="R13" s="241">
        <f t="shared" ca="1" si="0"/>
        <v>105.19794259453798</v>
      </c>
      <c r="S13" s="241">
        <f t="shared" ca="1" si="0"/>
        <v>105.48631495617416</v>
      </c>
      <c r="T13" s="241">
        <f t="shared" ca="1" si="0"/>
        <v>105.78612723691107</v>
      </c>
      <c r="U13" s="241">
        <f t="shared" ca="1" si="0"/>
        <v>106.10991722429242</v>
      </c>
      <c r="V13" s="241">
        <f t="shared" ca="1" si="0"/>
        <v>106.36932924558158</v>
      </c>
      <c r="W13" s="241">
        <f t="shared" ca="1" si="0"/>
        <v>106.63671542967377</v>
      </c>
      <c r="X13" s="241">
        <f t="shared" ca="1" si="0"/>
        <v>106.99358113999742</v>
      </c>
      <c r="Y13" s="241">
        <f t="shared" ca="1" si="0"/>
        <v>107.31871585381479</v>
      </c>
      <c r="Z13" s="241">
        <f t="shared" ca="1" si="0"/>
        <v>107.61978516143756</v>
      </c>
      <c r="AA13" s="241">
        <f t="shared" ca="1" si="0"/>
        <v>107.92040297878349</v>
      </c>
      <c r="AB13" s="241">
        <f t="shared" ca="1" si="0"/>
        <v>108.26313282087135</v>
      </c>
      <c r="AC13" s="241">
        <f t="shared" ca="1" si="0"/>
        <v>108.56796346475723</v>
      </c>
      <c r="AD13" s="241">
        <f t="shared" ca="1" si="0"/>
        <v>108.91569542933659</v>
      </c>
      <c r="AE13" s="241">
        <f t="shared" ca="1" si="0"/>
        <v>109.33735161845139</v>
      </c>
      <c r="AF13" s="241">
        <f t="shared" ca="1" si="0"/>
        <v>109.7312557721327</v>
      </c>
      <c r="AG13" s="241">
        <f t="shared" ca="1" si="0"/>
        <v>110.27698083969466</v>
      </c>
      <c r="AH13" s="241">
        <f t="shared" ca="1" si="0"/>
        <v>110.74540037784219</v>
      </c>
      <c r="AI13" s="241">
        <f t="shared" ca="1" si="0"/>
        <v>111.30203267094085</v>
      </c>
      <c r="AJ13" s="241">
        <f t="shared" ca="1" si="0"/>
        <v>111.90089392151499</v>
      </c>
      <c r="AK13" s="241">
        <f t="shared" ca="1" si="0"/>
        <v>112.52530822250525</v>
      </c>
      <c r="AL13" s="241">
        <f t="shared" ca="1" si="0"/>
        <v>113.14048158941215</v>
      </c>
      <c r="AM13" s="241">
        <f t="shared" ca="1" si="0"/>
        <v>113.69404764638614</v>
      </c>
      <c r="AN13" s="241">
        <f t="shared" ca="1" si="0"/>
        <v>114.44151416066779</v>
      </c>
      <c r="AO13" s="241">
        <f t="shared" ca="1" si="0"/>
        <v>115.0486743871938</v>
      </c>
      <c r="AP13" s="241">
        <f t="shared" ca="1" si="0"/>
        <v>115.78143985836076</v>
      </c>
      <c r="AQ13" s="241">
        <f t="shared" ca="1" si="0"/>
        <v>116.41209706807093</v>
      </c>
      <c r="AR13" s="241">
        <f t="shared" ca="1" si="0"/>
        <v>117.08686065525669</v>
      </c>
      <c r="AS13" s="241">
        <f t="shared" ca="1" si="0"/>
        <v>117.74753709617897</v>
      </c>
      <c r="AT13" s="241">
        <f t="shared" ca="1" si="0"/>
        <v>118.3924730919104</v>
      </c>
      <c r="AU13" s="241">
        <f t="shared" ca="1" si="0"/>
        <v>119.0917438311731</v>
      </c>
      <c r="AV13" s="241">
        <f t="shared" ca="1" si="0"/>
        <v>119.7698984676323</v>
      </c>
      <c r="AW13" s="241">
        <f t="shared" ca="1" si="0"/>
        <v>120.45695623250012</v>
      </c>
      <c r="AX13" s="241">
        <f t="shared" ca="1" si="0"/>
        <v>121.23695927989708</v>
      </c>
      <c r="AY13" s="241">
        <f t="shared" ca="1" si="0"/>
        <v>121.95427014144414</v>
      </c>
      <c r="AZ13" s="241">
        <f t="shared" ca="1" si="0"/>
        <v>122.70667381558756</v>
      </c>
      <c r="BA13" s="241">
        <f t="shared" ca="1" si="0"/>
        <v>123.50890382675691</v>
      </c>
      <c r="BB13" s="241">
        <f t="shared" ca="1" si="0"/>
        <v>124.25189441584811</v>
      </c>
      <c r="BC13" s="241">
        <f t="shared" ca="1" si="0"/>
        <v>124.91239220953855</v>
      </c>
      <c r="BD13" s="241">
        <f t="shared" ca="1" si="0"/>
        <v>125.72335644627913</v>
      </c>
      <c r="BE13" s="241">
        <f t="shared" ca="1" si="0"/>
        <v>126.42861024374271</v>
      </c>
      <c r="BF13" s="241">
        <f t="shared" ca="1" si="0"/>
        <v>127.19093695958198</v>
      </c>
      <c r="BG13" s="241">
        <f t="shared" ca="1" si="0"/>
        <v>127.93652280573208</v>
      </c>
      <c r="BH13" s="241">
        <f t="shared" ca="1" si="0"/>
        <v>128.6314832745102</v>
      </c>
      <c r="BI13" s="241">
        <f t="shared" ca="1" si="0"/>
        <v>129.39777920702781</v>
      </c>
      <c r="BJ13" s="241">
        <f t="shared" ca="1" si="0"/>
        <v>130.15987855366291</v>
      </c>
      <c r="BK13" s="241">
        <f t="shared" ca="1" si="0"/>
        <v>130.86923798932736</v>
      </c>
      <c r="BL13" s="241">
        <f t="shared" ca="1" si="0"/>
        <v>131.7424948917448</v>
      </c>
      <c r="BM13" s="241">
        <f t="shared" ca="1" si="0"/>
        <v>132.5132375162695</v>
      </c>
      <c r="BN13" s="241">
        <f t="shared" ref="BN13:DY13" ca="1" si="1">IF(BN10="","",BM13*(1+BN10))</f>
        <v>133.24128345238438</v>
      </c>
      <c r="BO13" s="241">
        <f t="shared" ca="1" si="1"/>
        <v>133.94520876406941</v>
      </c>
      <c r="BP13" s="241">
        <f t="shared" ca="1" si="1"/>
        <v>134.59179481059672</v>
      </c>
      <c r="BQ13" s="241">
        <f t="shared" ca="1" si="1"/>
        <v>135.18390644393881</v>
      </c>
      <c r="BR13" s="241">
        <f t="shared" ca="1" si="1"/>
        <v>135.85999526877166</v>
      </c>
      <c r="BS13" s="241">
        <f t="shared" ca="1" si="1"/>
        <v>136.51089483391507</v>
      </c>
      <c r="BT13" s="241">
        <f t="shared" ca="1" si="1"/>
        <v>137.12487938469735</v>
      </c>
      <c r="BU13" s="241">
        <f t="shared" ca="1" si="1"/>
        <v>137.85347100690223</v>
      </c>
      <c r="BV13" s="241">
        <f t="shared" ca="1" si="1"/>
        <v>138.45211463266668</v>
      </c>
      <c r="BW13" s="241">
        <f t="shared" ca="1" si="1"/>
        <v>139.14208597147928</v>
      </c>
      <c r="BX13" s="241">
        <f t="shared" ca="1" si="1"/>
        <v>139.8682252544107</v>
      </c>
      <c r="BY13" s="241">
        <f t="shared" ca="1" si="1"/>
        <v>140.80486294655353</v>
      </c>
      <c r="BZ13" s="241">
        <f t="shared" ca="1" si="1"/>
        <v>141.46324620664527</v>
      </c>
      <c r="CA13" s="241">
        <f t="shared" ca="1" si="1"/>
        <v>141.46324620664527</v>
      </c>
      <c r="CB13" s="241">
        <f t="shared" ca="1" si="1"/>
        <v>141.46324620664527</v>
      </c>
      <c r="CC13" s="241" t="str">
        <f t="shared" ca="1" si="1"/>
        <v/>
      </c>
      <c r="CD13" s="241" t="str">
        <f t="shared" ca="1" si="1"/>
        <v/>
      </c>
      <c r="CE13" s="241" t="str">
        <f t="shared" ca="1" si="1"/>
        <v/>
      </c>
      <c r="CF13" s="241" t="str">
        <f t="shared" ca="1" si="1"/>
        <v/>
      </c>
      <c r="CG13" s="241" t="str">
        <f t="shared" ca="1" si="1"/>
        <v/>
      </c>
      <c r="CH13" s="241" t="str">
        <f t="shared" ca="1" si="1"/>
        <v/>
      </c>
      <c r="CI13" s="241" t="str">
        <f t="shared" ca="1" si="1"/>
        <v/>
      </c>
      <c r="CJ13" s="241" t="str">
        <f t="shared" ca="1" si="1"/>
        <v/>
      </c>
      <c r="CK13" s="241" t="str">
        <f t="shared" ca="1" si="1"/>
        <v/>
      </c>
      <c r="CL13" s="241" t="str">
        <f t="shared" ca="1" si="1"/>
        <v/>
      </c>
      <c r="CM13" s="241" t="str">
        <f t="shared" ca="1" si="1"/>
        <v/>
      </c>
      <c r="CN13" s="241" t="str">
        <f t="shared" ca="1" si="1"/>
        <v/>
      </c>
      <c r="CO13" s="241" t="str">
        <f t="shared" ca="1" si="1"/>
        <v/>
      </c>
      <c r="CP13" s="241" t="str">
        <f t="shared" ca="1" si="1"/>
        <v/>
      </c>
      <c r="CQ13" s="241" t="str">
        <f t="shared" ca="1" si="1"/>
        <v/>
      </c>
      <c r="CR13" s="241" t="str">
        <f t="shared" ca="1" si="1"/>
        <v/>
      </c>
      <c r="CS13" s="241" t="str">
        <f t="shared" ca="1" si="1"/>
        <v/>
      </c>
      <c r="CT13" s="241" t="str">
        <f t="shared" ca="1" si="1"/>
        <v/>
      </c>
      <c r="CU13" s="241" t="str">
        <f t="shared" ca="1" si="1"/>
        <v/>
      </c>
      <c r="CV13" s="241" t="str">
        <f t="shared" ca="1" si="1"/>
        <v/>
      </c>
      <c r="CW13" s="241" t="str">
        <f t="shared" ca="1" si="1"/>
        <v/>
      </c>
      <c r="CX13" s="241" t="str">
        <f t="shared" ca="1" si="1"/>
        <v/>
      </c>
      <c r="CY13" s="241" t="str">
        <f t="shared" ca="1" si="1"/>
        <v/>
      </c>
      <c r="CZ13" s="241" t="str">
        <f t="shared" ca="1" si="1"/>
        <v/>
      </c>
      <c r="DA13" s="241" t="str">
        <f t="shared" ca="1" si="1"/>
        <v/>
      </c>
      <c r="DB13" s="241" t="str">
        <f t="shared" ca="1" si="1"/>
        <v/>
      </c>
      <c r="DC13" s="241" t="str">
        <f t="shared" ca="1" si="1"/>
        <v/>
      </c>
      <c r="DD13" s="241" t="str">
        <f t="shared" ca="1" si="1"/>
        <v/>
      </c>
      <c r="DE13" s="241" t="str">
        <f t="shared" ca="1" si="1"/>
        <v/>
      </c>
      <c r="DF13" s="241" t="str">
        <f t="shared" ca="1" si="1"/>
        <v/>
      </c>
      <c r="DG13" s="241" t="str">
        <f t="shared" ca="1" si="1"/>
        <v/>
      </c>
      <c r="DH13" s="241" t="str">
        <f t="shared" ca="1" si="1"/>
        <v/>
      </c>
      <c r="DI13" s="241" t="str">
        <f t="shared" ca="1" si="1"/>
        <v/>
      </c>
      <c r="DJ13" s="241" t="str">
        <f t="shared" ca="1" si="1"/>
        <v/>
      </c>
      <c r="DK13" s="241" t="str">
        <f t="shared" ca="1" si="1"/>
        <v/>
      </c>
      <c r="DL13" s="241" t="str">
        <f t="shared" ca="1" si="1"/>
        <v/>
      </c>
      <c r="DM13" s="241" t="str">
        <f t="shared" ca="1" si="1"/>
        <v/>
      </c>
      <c r="DN13" s="241" t="str">
        <f t="shared" ca="1" si="1"/>
        <v/>
      </c>
      <c r="DO13" s="241" t="str">
        <f t="shared" ca="1" si="1"/>
        <v/>
      </c>
      <c r="DP13" s="241" t="str">
        <f t="shared" ca="1" si="1"/>
        <v/>
      </c>
      <c r="DQ13" s="241" t="str">
        <f t="shared" ca="1" si="1"/>
        <v/>
      </c>
      <c r="DR13" s="241" t="str">
        <f t="shared" ca="1" si="1"/>
        <v/>
      </c>
      <c r="DS13" s="241" t="str">
        <f t="shared" ca="1" si="1"/>
        <v/>
      </c>
      <c r="DT13" s="241" t="str">
        <f t="shared" ca="1" si="1"/>
        <v/>
      </c>
      <c r="DU13" s="241" t="str">
        <f t="shared" ca="1" si="1"/>
        <v/>
      </c>
      <c r="DV13" s="241" t="str">
        <f t="shared" ca="1" si="1"/>
        <v/>
      </c>
      <c r="DW13" s="241" t="str">
        <f t="shared" ca="1" si="1"/>
        <v/>
      </c>
      <c r="DX13" s="241" t="str">
        <f t="shared" ca="1" si="1"/>
        <v/>
      </c>
      <c r="DY13" s="241" t="str">
        <f t="shared" ca="1" si="1"/>
        <v/>
      </c>
      <c r="DZ13" s="241" t="str">
        <f t="shared" ref="DZ13:GK13" ca="1" si="2">IF(DZ10="","",DY13*(1+DZ10))</f>
        <v/>
      </c>
      <c r="EA13" s="241" t="str">
        <f t="shared" ca="1" si="2"/>
        <v/>
      </c>
      <c r="EB13" s="241" t="str">
        <f t="shared" ca="1" si="2"/>
        <v/>
      </c>
      <c r="EC13" s="241" t="str">
        <f t="shared" ca="1" si="2"/>
        <v/>
      </c>
      <c r="ED13" s="241" t="str">
        <f t="shared" ca="1" si="2"/>
        <v/>
      </c>
      <c r="EE13" s="241" t="str">
        <f t="shared" ca="1" si="2"/>
        <v/>
      </c>
      <c r="EF13" s="241" t="str">
        <f t="shared" ca="1" si="2"/>
        <v/>
      </c>
      <c r="EG13" s="241" t="str">
        <f t="shared" ca="1" si="2"/>
        <v/>
      </c>
      <c r="EH13" s="241" t="str">
        <f t="shared" ca="1" si="2"/>
        <v/>
      </c>
      <c r="EI13" s="241" t="str">
        <f t="shared" ca="1" si="2"/>
        <v/>
      </c>
      <c r="EJ13" s="241" t="str">
        <f t="shared" ca="1" si="2"/>
        <v/>
      </c>
      <c r="EK13" s="241" t="str">
        <f t="shared" ca="1" si="2"/>
        <v/>
      </c>
      <c r="EL13" s="241" t="str">
        <f t="shared" ca="1" si="2"/>
        <v/>
      </c>
      <c r="EM13" s="241" t="str">
        <f t="shared" ca="1" si="2"/>
        <v/>
      </c>
      <c r="EN13" s="241" t="str">
        <f t="shared" ca="1" si="2"/>
        <v/>
      </c>
      <c r="EO13" s="241" t="str">
        <f t="shared" ca="1" si="2"/>
        <v/>
      </c>
      <c r="EP13" s="241" t="str">
        <f t="shared" ca="1" si="2"/>
        <v/>
      </c>
      <c r="EQ13" s="241" t="str">
        <f t="shared" ca="1" si="2"/>
        <v/>
      </c>
      <c r="ER13" s="241" t="str">
        <f t="shared" ca="1" si="2"/>
        <v/>
      </c>
      <c r="ES13" s="241" t="str">
        <f t="shared" ca="1" si="2"/>
        <v/>
      </c>
      <c r="ET13" s="241" t="str">
        <f t="shared" ca="1" si="2"/>
        <v/>
      </c>
      <c r="EU13" s="241" t="str">
        <f t="shared" ca="1" si="2"/>
        <v/>
      </c>
      <c r="EV13" s="241" t="str">
        <f t="shared" ca="1" si="2"/>
        <v/>
      </c>
      <c r="EW13" s="241" t="str">
        <f t="shared" ca="1" si="2"/>
        <v/>
      </c>
      <c r="EX13" s="241" t="str">
        <f t="shared" ca="1" si="2"/>
        <v/>
      </c>
      <c r="EY13" s="241" t="str">
        <f t="shared" ca="1" si="2"/>
        <v/>
      </c>
      <c r="EZ13" s="241" t="str">
        <f t="shared" ca="1" si="2"/>
        <v/>
      </c>
      <c r="FA13" s="241" t="str">
        <f t="shared" ca="1" si="2"/>
        <v/>
      </c>
      <c r="FB13" s="241" t="str">
        <f t="shared" ca="1" si="2"/>
        <v/>
      </c>
      <c r="FC13" s="241" t="str">
        <f t="shared" ca="1" si="2"/>
        <v/>
      </c>
      <c r="FD13" s="241" t="str">
        <f t="shared" ca="1" si="2"/>
        <v/>
      </c>
      <c r="FE13" s="241" t="str">
        <f t="shared" ca="1" si="2"/>
        <v/>
      </c>
      <c r="FF13" s="241" t="str">
        <f t="shared" ca="1" si="2"/>
        <v/>
      </c>
      <c r="FG13" s="241" t="str">
        <f t="shared" ca="1" si="2"/>
        <v/>
      </c>
      <c r="FH13" s="241" t="str">
        <f t="shared" ca="1" si="2"/>
        <v/>
      </c>
      <c r="FI13" s="241" t="str">
        <f t="shared" ca="1" si="2"/>
        <v/>
      </c>
      <c r="FJ13" s="241" t="str">
        <f t="shared" ca="1" si="2"/>
        <v/>
      </c>
      <c r="FK13" s="241" t="str">
        <f t="shared" ca="1" si="2"/>
        <v/>
      </c>
      <c r="FL13" s="241" t="str">
        <f t="shared" ca="1" si="2"/>
        <v/>
      </c>
      <c r="FM13" s="241" t="str">
        <f t="shared" ca="1" si="2"/>
        <v/>
      </c>
      <c r="FN13" s="241" t="str">
        <f t="shared" ca="1" si="2"/>
        <v/>
      </c>
      <c r="FO13" s="241" t="str">
        <f t="shared" ca="1" si="2"/>
        <v/>
      </c>
      <c r="FP13" s="241" t="str">
        <f t="shared" ca="1" si="2"/>
        <v/>
      </c>
      <c r="FQ13" s="241" t="str">
        <f t="shared" ca="1" si="2"/>
        <v/>
      </c>
      <c r="FR13" s="241" t="str">
        <f t="shared" ca="1" si="2"/>
        <v/>
      </c>
      <c r="FS13" s="241" t="str">
        <f t="shared" ca="1" si="2"/>
        <v/>
      </c>
      <c r="FT13" s="241" t="str">
        <f t="shared" ca="1" si="2"/>
        <v/>
      </c>
      <c r="FU13" s="241" t="str">
        <f t="shared" ca="1" si="2"/>
        <v/>
      </c>
      <c r="FV13" s="241" t="str">
        <f t="shared" ca="1" si="2"/>
        <v/>
      </c>
      <c r="FW13" s="241" t="str">
        <f t="shared" ca="1" si="2"/>
        <v/>
      </c>
      <c r="FX13" s="241" t="str">
        <f t="shared" ca="1" si="2"/>
        <v/>
      </c>
      <c r="FY13" s="241" t="str">
        <f t="shared" ca="1" si="2"/>
        <v/>
      </c>
      <c r="FZ13" s="241" t="str">
        <f t="shared" ca="1" si="2"/>
        <v/>
      </c>
      <c r="GA13" s="241" t="str">
        <f t="shared" ca="1" si="2"/>
        <v/>
      </c>
      <c r="GB13" s="241" t="str">
        <f t="shared" ca="1" si="2"/>
        <v/>
      </c>
      <c r="GC13" s="241" t="str">
        <f t="shared" ca="1" si="2"/>
        <v/>
      </c>
      <c r="GD13" s="241" t="str">
        <f t="shared" ca="1" si="2"/>
        <v/>
      </c>
      <c r="GE13" s="241" t="str">
        <f t="shared" ca="1" si="2"/>
        <v/>
      </c>
      <c r="GF13" s="241" t="str">
        <f t="shared" ca="1" si="2"/>
        <v/>
      </c>
      <c r="GG13" s="241" t="str">
        <f t="shared" ca="1" si="2"/>
        <v/>
      </c>
      <c r="GH13" s="241" t="str">
        <f t="shared" ca="1" si="2"/>
        <v/>
      </c>
      <c r="GI13" s="241" t="str">
        <f t="shared" ca="1" si="2"/>
        <v/>
      </c>
      <c r="GJ13" s="241" t="str">
        <f t="shared" ca="1" si="2"/>
        <v/>
      </c>
      <c r="GK13" s="241" t="str">
        <f t="shared" ca="1" si="2"/>
        <v/>
      </c>
      <c r="GL13" s="241" t="str">
        <f t="shared" ref="GL13:IW13" ca="1" si="3">IF(GL10="","",GK13*(1+GL10))</f>
        <v/>
      </c>
      <c r="GM13" s="241" t="str">
        <f t="shared" ca="1" si="3"/>
        <v/>
      </c>
      <c r="GN13" s="241" t="str">
        <f t="shared" ca="1" si="3"/>
        <v/>
      </c>
      <c r="GO13" s="241" t="str">
        <f t="shared" ca="1" si="3"/>
        <v/>
      </c>
      <c r="GP13" s="241" t="str">
        <f t="shared" ca="1" si="3"/>
        <v/>
      </c>
      <c r="GQ13" s="241" t="str">
        <f t="shared" ca="1" si="3"/>
        <v/>
      </c>
      <c r="GR13" s="241" t="str">
        <f t="shared" ca="1" si="3"/>
        <v/>
      </c>
      <c r="GS13" s="241" t="str">
        <f t="shared" ca="1" si="3"/>
        <v/>
      </c>
      <c r="GT13" s="241" t="str">
        <f t="shared" ca="1" si="3"/>
        <v/>
      </c>
      <c r="GU13" s="241" t="str">
        <f t="shared" ca="1" si="3"/>
        <v/>
      </c>
      <c r="GV13" s="241" t="str">
        <f t="shared" ca="1" si="3"/>
        <v/>
      </c>
      <c r="GW13" s="241" t="str">
        <f t="shared" ca="1" si="3"/>
        <v/>
      </c>
      <c r="GX13" s="241" t="str">
        <f t="shared" ca="1" si="3"/>
        <v/>
      </c>
      <c r="GY13" s="241" t="str">
        <f t="shared" ca="1" si="3"/>
        <v/>
      </c>
      <c r="GZ13" s="241" t="str">
        <f t="shared" ca="1" si="3"/>
        <v/>
      </c>
      <c r="HA13" s="241" t="str">
        <f t="shared" ca="1" si="3"/>
        <v/>
      </c>
      <c r="HB13" s="241" t="str">
        <f t="shared" ca="1" si="3"/>
        <v/>
      </c>
      <c r="HC13" s="241" t="str">
        <f t="shared" ca="1" si="3"/>
        <v/>
      </c>
      <c r="HD13" s="241" t="str">
        <f t="shared" ca="1" si="3"/>
        <v/>
      </c>
      <c r="HE13" s="241" t="str">
        <f t="shared" ca="1" si="3"/>
        <v/>
      </c>
      <c r="HF13" s="241" t="str">
        <f t="shared" ca="1" si="3"/>
        <v/>
      </c>
      <c r="HG13" s="241" t="str">
        <f t="shared" ca="1" si="3"/>
        <v/>
      </c>
      <c r="HH13" s="241" t="str">
        <f t="shared" ca="1" si="3"/>
        <v/>
      </c>
      <c r="HI13" s="241" t="str">
        <f t="shared" ca="1" si="3"/>
        <v/>
      </c>
      <c r="HJ13" s="241" t="str">
        <f t="shared" ca="1" si="3"/>
        <v/>
      </c>
      <c r="HK13" s="241" t="str">
        <f t="shared" ca="1" si="3"/>
        <v/>
      </c>
      <c r="HL13" s="241" t="str">
        <f t="shared" ca="1" si="3"/>
        <v/>
      </c>
      <c r="HM13" s="241" t="str">
        <f t="shared" ca="1" si="3"/>
        <v/>
      </c>
      <c r="HN13" s="241" t="str">
        <f t="shared" ca="1" si="3"/>
        <v/>
      </c>
      <c r="HO13" s="241" t="str">
        <f t="shared" ca="1" si="3"/>
        <v/>
      </c>
      <c r="HP13" s="241" t="str">
        <f t="shared" ca="1" si="3"/>
        <v/>
      </c>
      <c r="HQ13" s="241" t="str">
        <f t="shared" ca="1" si="3"/>
        <v/>
      </c>
      <c r="HR13" s="241" t="str">
        <f t="shared" ca="1" si="3"/>
        <v/>
      </c>
      <c r="HS13" s="241" t="str">
        <f t="shared" ca="1" si="3"/>
        <v/>
      </c>
      <c r="HT13" s="241" t="str">
        <f t="shared" ca="1" si="3"/>
        <v/>
      </c>
      <c r="HU13" s="241" t="str">
        <f t="shared" ca="1" si="3"/>
        <v/>
      </c>
      <c r="HV13" s="241" t="str">
        <f t="shared" ca="1" si="3"/>
        <v/>
      </c>
      <c r="HW13" s="241" t="str">
        <f t="shared" ca="1" si="3"/>
        <v/>
      </c>
      <c r="HX13" s="241" t="str">
        <f t="shared" ca="1" si="3"/>
        <v/>
      </c>
      <c r="HY13" s="241" t="str">
        <f t="shared" ca="1" si="3"/>
        <v/>
      </c>
      <c r="HZ13" s="241" t="str">
        <f t="shared" ca="1" si="3"/>
        <v/>
      </c>
      <c r="IA13" s="241" t="str">
        <f t="shared" ca="1" si="3"/>
        <v/>
      </c>
      <c r="IB13" s="241" t="str">
        <f t="shared" ca="1" si="3"/>
        <v/>
      </c>
      <c r="IC13" s="241" t="str">
        <f t="shared" ca="1" si="3"/>
        <v/>
      </c>
      <c r="ID13" s="241" t="str">
        <f t="shared" ca="1" si="3"/>
        <v/>
      </c>
      <c r="IE13" s="241" t="str">
        <f t="shared" ca="1" si="3"/>
        <v/>
      </c>
      <c r="IF13" s="241" t="str">
        <f t="shared" ca="1" si="3"/>
        <v/>
      </c>
      <c r="IG13" s="241" t="str">
        <f t="shared" ca="1" si="3"/>
        <v/>
      </c>
      <c r="IH13" s="241" t="str">
        <f t="shared" ca="1" si="3"/>
        <v/>
      </c>
      <c r="II13" s="241" t="str">
        <f t="shared" ca="1" si="3"/>
        <v/>
      </c>
      <c r="IJ13" s="241" t="str">
        <f t="shared" ca="1" si="3"/>
        <v/>
      </c>
      <c r="IK13" s="241" t="str">
        <f t="shared" ca="1" si="3"/>
        <v/>
      </c>
      <c r="IL13" s="241" t="str">
        <f t="shared" ca="1" si="3"/>
        <v/>
      </c>
      <c r="IM13" s="241" t="str">
        <f t="shared" ca="1" si="3"/>
        <v/>
      </c>
      <c r="IN13" s="241" t="str">
        <f t="shared" ca="1" si="3"/>
        <v/>
      </c>
      <c r="IO13" s="241" t="str">
        <f t="shared" ca="1" si="3"/>
        <v/>
      </c>
      <c r="IP13" s="241" t="str">
        <f t="shared" ca="1" si="3"/>
        <v/>
      </c>
      <c r="IQ13" s="241" t="str">
        <f t="shared" ca="1" si="3"/>
        <v/>
      </c>
      <c r="IR13" s="241" t="str">
        <f t="shared" ca="1" si="3"/>
        <v/>
      </c>
      <c r="IS13" s="241" t="str">
        <f t="shared" ca="1" si="3"/>
        <v/>
      </c>
      <c r="IT13" s="241" t="str">
        <f t="shared" ca="1" si="3"/>
        <v/>
      </c>
      <c r="IU13" s="241" t="str">
        <f t="shared" ca="1" si="3"/>
        <v/>
      </c>
      <c r="IV13" s="241" t="str">
        <f t="shared" ca="1" si="3"/>
        <v/>
      </c>
      <c r="IW13" s="241" t="str">
        <f t="shared" ca="1" si="3"/>
        <v/>
      </c>
      <c r="IX13" s="241" t="str">
        <f t="shared" ref="IX13:LI13" ca="1" si="4">IF(IX10="","",IW13*(1+IX10))</f>
        <v/>
      </c>
      <c r="IY13" s="241" t="str">
        <f t="shared" ca="1" si="4"/>
        <v/>
      </c>
      <c r="IZ13" s="241" t="str">
        <f t="shared" ca="1" si="4"/>
        <v/>
      </c>
      <c r="JA13" s="241" t="str">
        <f t="shared" ca="1" si="4"/>
        <v/>
      </c>
      <c r="JB13" s="241" t="str">
        <f t="shared" ca="1" si="4"/>
        <v/>
      </c>
      <c r="JC13" s="241" t="str">
        <f t="shared" ca="1" si="4"/>
        <v/>
      </c>
      <c r="JD13" s="241" t="str">
        <f t="shared" ca="1" si="4"/>
        <v/>
      </c>
      <c r="JE13" s="241" t="str">
        <f t="shared" ca="1" si="4"/>
        <v/>
      </c>
      <c r="JF13" s="241" t="str">
        <f t="shared" ca="1" si="4"/>
        <v/>
      </c>
      <c r="JG13" s="241" t="str">
        <f t="shared" ca="1" si="4"/>
        <v/>
      </c>
      <c r="JH13" s="241" t="str">
        <f t="shared" ca="1" si="4"/>
        <v/>
      </c>
      <c r="JI13" s="241" t="str">
        <f t="shared" ca="1" si="4"/>
        <v/>
      </c>
      <c r="JJ13" s="241" t="str">
        <f t="shared" ca="1" si="4"/>
        <v/>
      </c>
      <c r="JK13" s="241" t="str">
        <f t="shared" ca="1" si="4"/>
        <v/>
      </c>
      <c r="JL13" s="241" t="str">
        <f t="shared" ca="1" si="4"/>
        <v/>
      </c>
      <c r="JM13" s="241" t="str">
        <f t="shared" ca="1" si="4"/>
        <v/>
      </c>
      <c r="JN13" s="241" t="str">
        <f t="shared" ca="1" si="4"/>
        <v/>
      </c>
      <c r="JO13" s="241" t="str">
        <f t="shared" ca="1" si="4"/>
        <v/>
      </c>
      <c r="JP13" s="241" t="str">
        <f t="shared" ca="1" si="4"/>
        <v/>
      </c>
      <c r="JQ13" s="241" t="str">
        <f t="shared" ca="1" si="4"/>
        <v/>
      </c>
      <c r="JR13" s="241" t="str">
        <f t="shared" ca="1" si="4"/>
        <v/>
      </c>
      <c r="JS13" s="241" t="str">
        <f t="shared" ca="1" si="4"/>
        <v/>
      </c>
      <c r="JT13" s="241" t="str">
        <f t="shared" ca="1" si="4"/>
        <v/>
      </c>
      <c r="JU13" s="241" t="str">
        <f t="shared" ca="1" si="4"/>
        <v/>
      </c>
      <c r="JV13" s="241" t="str">
        <f t="shared" ca="1" si="4"/>
        <v/>
      </c>
      <c r="JW13" s="241" t="str">
        <f t="shared" ca="1" si="4"/>
        <v/>
      </c>
      <c r="JX13" s="241" t="str">
        <f t="shared" ca="1" si="4"/>
        <v/>
      </c>
      <c r="JY13" s="241" t="str">
        <f t="shared" ca="1" si="4"/>
        <v/>
      </c>
      <c r="JZ13" s="241" t="str">
        <f t="shared" ca="1" si="4"/>
        <v/>
      </c>
      <c r="KA13" s="241" t="str">
        <f t="shared" ca="1" si="4"/>
        <v/>
      </c>
      <c r="KB13" s="241" t="str">
        <f t="shared" ca="1" si="4"/>
        <v/>
      </c>
      <c r="KC13" s="241" t="str">
        <f t="shared" ca="1" si="4"/>
        <v/>
      </c>
      <c r="KD13" s="241" t="str">
        <f t="shared" ca="1" si="4"/>
        <v/>
      </c>
      <c r="KE13" s="241" t="str">
        <f t="shared" ca="1" si="4"/>
        <v/>
      </c>
      <c r="KF13" s="241" t="str">
        <f t="shared" ca="1" si="4"/>
        <v/>
      </c>
      <c r="KG13" s="241" t="str">
        <f t="shared" ca="1" si="4"/>
        <v/>
      </c>
      <c r="KH13" s="241" t="str">
        <f t="shared" ca="1" si="4"/>
        <v/>
      </c>
      <c r="KI13" s="241" t="str">
        <f t="shared" ca="1" si="4"/>
        <v/>
      </c>
      <c r="KJ13" s="241" t="str">
        <f t="shared" ca="1" si="4"/>
        <v/>
      </c>
      <c r="KK13" s="241" t="str">
        <f t="shared" ca="1" si="4"/>
        <v/>
      </c>
      <c r="KL13" s="241" t="str">
        <f t="shared" ca="1" si="4"/>
        <v/>
      </c>
      <c r="KM13" s="241" t="str">
        <f t="shared" ca="1" si="4"/>
        <v/>
      </c>
      <c r="KN13" s="241" t="str">
        <f t="shared" ca="1" si="4"/>
        <v/>
      </c>
      <c r="KO13" s="241" t="str">
        <f t="shared" ca="1" si="4"/>
        <v/>
      </c>
      <c r="KP13" s="241" t="str">
        <f t="shared" ca="1" si="4"/>
        <v/>
      </c>
      <c r="KQ13" s="241" t="str">
        <f t="shared" ca="1" si="4"/>
        <v/>
      </c>
      <c r="KR13" s="241" t="str">
        <f t="shared" ca="1" si="4"/>
        <v/>
      </c>
      <c r="KS13" s="241" t="str">
        <f t="shared" ca="1" si="4"/>
        <v/>
      </c>
      <c r="KT13" s="241" t="str">
        <f t="shared" ca="1" si="4"/>
        <v/>
      </c>
      <c r="KU13" s="241" t="str">
        <f t="shared" ca="1" si="4"/>
        <v/>
      </c>
      <c r="KV13" s="241" t="str">
        <f t="shared" ca="1" si="4"/>
        <v/>
      </c>
      <c r="KW13" s="241" t="str">
        <f t="shared" ca="1" si="4"/>
        <v/>
      </c>
      <c r="KX13" s="241" t="str">
        <f t="shared" ca="1" si="4"/>
        <v/>
      </c>
      <c r="KY13" s="241" t="str">
        <f t="shared" ca="1" si="4"/>
        <v/>
      </c>
      <c r="KZ13" s="241" t="str">
        <f t="shared" ca="1" si="4"/>
        <v/>
      </c>
      <c r="LA13" s="241" t="str">
        <f t="shared" ca="1" si="4"/>
        <v/>
      </c>
      <c r="LB13" s="241" t="str">
        <f t="shared" ca="1" si="4"/>
        <v/>
      </c>
      <c r="LC13" s="241" t="str">
        <f t="shared" ca="1" si="4"/>
        <v/>
      </c>
      <c r="LD13" s="241" t="str">
        <f t="shared" ca="1" si="4"/>
        <v/>
      </c>
      <c r="LE13" s="241" t="str">
        <f t="shared" ca="1" si="4"/>
        <v/>
      </c>
      <c r="LF13" s="241" t="str">
        <f t="shared" ca="1" si="4"/>
        <v/>
      </c>
      <c r="LG13" s="241" t="str">
        <f t="shared" ca="1" si="4"/>
        <v/>
      </c>
      <c r="LH13" s="241" t="str">
        <f t="shared" ca="1" si="4"/>
        <v/>
      </c>
      <c r="LI13" s="241" t="str">
        <f t="shared" ca="1" si="4"/>
        <v/>
      </c>
      <c r="LJ13" s="241" t="str">
        <f t="shared" ref="LJ13:NU13" ca="1" si="5">IF(LJ10="","",LI13*(1+LJ10))</f>
        <v/>
      </c>
      <c r="LK13" s="241" t="str">
        <f t="shared" ca="1" si="5"/>
        <v/>
      </c>
      <c r="LL13" s="241" t="str">
        <f t="shared" ca="1" si="5"/>
        <v/>
      </c>
      <c r="LM13" s="241" t="str">
        <f t="shared" ca="1" si="5"/>
        <v/>
      </c>
      <c r="LN13" s="241" t="str">
        <f t="shared" ca="1" si="5"/>
        <v/>
      </c>
      <c r="LO13" s="241" t="str">
        <f t="shared" ca="1" si="5"/>
        <v/>
      </c>
      <c r="LP13" s="241" t="str">
        <f t="shared" ca="1" si="5"/>
        <v/>
      </c>
      <c r="LQ13" s="241" t="str">
        <f t="shared" ca="1" si="5"/>
        <v/>
      </c>
      <c r="LR13" s="241" t="str">
        <f t="shared" ca="1" si="5"/>
        <v/>
      </c>
      <c r="LS13" s="241" t="str">
        <f t="shared" ca="1" si="5"/>
        <v/>
      </c>
      <c r="LT13" s="241" t="str">
        <f t="shared" ca="1" si="5"/>
        <v/>
      </c>
      <c r="LU13" s="241" t="str">
        <f t="shared" ca="1" si="5"/>
        <v/>
      </c>
      <c r="LV13" s="241" t="str">
        <f t="shared" ca="1" si="5"/>
        <v/>
      </c>
      <c r="LW13" s="241" t="str">
        <f t="shared" ca="1" si="5"/>
        <v/>
      </c>
      <c r="LX13" s="241" t="str">
        <f t="shared" ca="1" si="5"/>
        <v/>
      </c>
      <c r="LY13" s="241" t="str">
        <f t="shared" ca="1" si="5"/>
        <v/>
      </c>
      <c r="LZ13" s="241" t="str">
        <f t="shared" ca="1" si="5"/>
        <v/>
      </c>
      <c r="MA13" s="241" t="str">
        <f t="shared" ca="1" si="5"/>
        <v/>
      </c>
      <c r="MB13" s="241" t="str">
        <f t="shared" ca="1" si="5"/>
        <v/>
      </c>
      <c r="MC13" s="241" t="str">
        <f t="shared" ca="1" si="5"/>
        <v/>
      </c>
      <c r="MD13" s="241" t="str">
        <f t="shared" ca="1" si="5"/>
        <v/>
      </c>
      <c r="ME13" s="241" t="str">
        <f t="shared" ca="1" si="5"/>
        <v/>
      </c>
      <c r="MF13" s="241" t="str">
        <f t="shared" ca="1" si="5"/>
        <v/>
      </c>
      <c r="MG13" s="241" t="str">
        <f t="shared" ca="1" si="5"/>
        <v/>
      </c>
      <c r="MH13" s="241" t="str">
        <f t="shared" ca="1" si="5"/>
        <v/>
      </c>
      <c r="MI13" s="241" t="str">
        <f t="shared" ca="1" si="5"/>
        <v/>
      </c>
      <c r="MJ13" s="241" t="str">
        <f t="shared" ca="1" si="5"/>
        <v/>
      </c>
      <c r="MK13" s="241" t="str">
        <f t="shared" ca="1" si="5"/>
        <v/>
      </c>
      <c r="ML13" s="241" t="str">
        <f t="shared" ca="1" si="5"/>
        <v/>
      </c>
      <c r="MM13" s="241" t="str">
        <f t="shared" ca="1" si="5"/>
        <v/>
      </c>
      <c r="MN13" s="241" t="str">
        <f t="shared" ca="1" si="5"/>
        <v/>
      </c>
      <c r="MO13" s="241" t="str">
        <f t="shared" ca="1" si="5"/>
        <v/>
      </c>
      <c r="MP13" s="241" t="str">
        <f t="shared" ca="1" si="5"/>
        <v/>
      </c>
      <c r="MQ13" s="241" t="str">
        <f t="shared" ca="1" si="5"/>
        <v/>
      </c>
      <c r="MR13" s="241" t="str">
        <f t="shared" ca="1" si="5"/>
        <v/>
      </c>
      <c r="MS13" s="241" t="str">
        <f t="shared" ca="1" si="5"/>
        <v/>
      </c>
      <c r="MT13" s="241" t="str">
        <f t="shared" ca="1" si="5"/>
        <v/>
      </c>
      <c r="MU13" s="241" t="str">
        <f t="shared" ca="1" si="5"/>
        <v/>
      </c>
      <c r="MV13" s="241" t="str">
        <f t="shared" ca="1" si="5"/>
        <v/>
      </c>
      <c r="MW13" s="241" t="str">
        <f t="shared" ca="1" si="5"/>
        <v/>
      </c>
      <c r="MX13" s="241" t="str">
        <f t="shared" ca="1" si="5"/>
        <v/>
      </c>
      <c r="MY13" s="241" t="str">
        <f t="shared" ca="1" si="5"/>
        <v/>
      </c>
      <c r="MZ13" s="241" t="str">
        <f t="shared" ca="1" si="5"/>
        <v/>
      </c>
      <c r="NA13" s="241" t="str">
        <f t="shared" ca="1" si="5"/>
        <v/>
      </c>
      <c r="NB13" s="241" t="str">
        <f t="shared" ca="1" si="5"/>
        <v/>
      </c>
      <c r="NC13" s="241" t="str">
        <f t="shared" ca="1" si="5"/>
        <v/>
      </c>
      <c r="ND13" s="241" t="str">
        <f t="shared" ca="1" si="5"/>
        <v/>
      </c>
      <c r="NE13" s="241" t="str">
        <f t="shared" ca="1" si="5"/>
        <v/>
      </c>
      <c r="NF13" s="241" t="str">
        <f t="shared" ca="1" si="5"/>
        <v/>
      </c>
      <c r="NG13" s="241" t="str">
        <f t="shared" ca="1" si="5"/>
        <v/>
      </c>
      <c r="NH13" s="241" t="str">
        <f t="shared" ca="1" si="5"/>
        <v/>
      </c>
      <c r="NI13" s="241" t="str">
        <f t="shared" ca="1" si="5"/>
        <v/>
      </c>
      <c r="NJ13" s="241" t="str">
        <f t="shared" ca="1" si="5"/>
        <v/>
      </c>
      <c r="NK13" s="241" t="str">
        <f t="shared" ca="1" si="5"/>
        <v/>
      </c>
      <c r="NL13" s="241" t="str">
        <f t="shared" ca="1" si="5"/>
        <v/>
      </c>
      <c r="NM13" s="241" t="str">
        <f t="shared" ca="1" si="5"/>
        <v/>
      </c>
      <c r="NN13" s="241" t="str">
        <f t="shared" ca="1" si="5"/>
        <v/>
      </c>
      <c r="NO13" s="241" t="str">
        <f t="shared" ca="1" si="5"/>
        <v/>
      </c>
      <c r="NP13" s="241" t="str">
        <f t="shared" ca="1" si="5"/>
        <v/>
      </c>
      <c r="NQ13" s="241" t="str">
        <f t="shared" ca="1" si="5"/>
        <v/>
      </c>
      <c r="NR13" s="241" t="str">
        <f t="shared" ca="1" si="5"/>
        <v/>
      </c>
      <c r="NS13" s="241" t="str">
        <f t="shared" ca="1" si="5"/>
        <v/>
      </c>
      <c r="NT13" s="241" t="str">
        <f t="shared" ca="1" si="5"/>
        <v/>
      </c>
      <c r="NU13" s="241" t="str">
        <f t="shared" ca="1" si="5"/>
        <v/>
      </c>
      <c r="NV13" s="241" t="str">
        <f t="shared" ref="NV13:QG13" ca="1" si="6">IF(NV10="","",NU13*(1+NV10))</f>
        <v/>
      </c>
      <c r="NW13" s="241" t="str">
        <f t="shared" ca="1" si="6"/>
        <v/>
      </c>
      <c r="NX13" s="241" t="str">
        <f t="shared" ca="1" si="6"/>
        <v/>
      </c>
      <c r="NY13" s="241" t="str">
        <f t="shared" ca="1" si="6"/>
        <v/>
      </c>
      <c r="NZ13" s="241" t="str">
        <f t="shared" ca="1" si="6"/>
        <v/>
      </c>
      <c r="OA13" s="241" t="str">
        <f t="shared" ca="1" si="6"/>
        <v/>
      </c>
      <c r="OB13" s="241" t="str">
        <f t="shared" ca="1" si="6"/>
        <v/>
      </c>
      <c r="OC13" s="241" t="str">
        <f t="shared" ca="1" si="6"/>
        <v/>
      </c>
      <c r="OD13" s="241" t="str">
        <f t="shared" ca="1" si="6"/>
        <v/>
      </c>
      <c r="OE13" s="241" t="str">
        <f t="shared" ca="1" si="6"/>
        <v/>
      </c>
      <c r="OF13" s="241" t="str">
        <f t="shared" ca="1" si="6"/>
        <v/>
      </c>
      <c r="OG13" s="241" t="str">
        <f t="shared" ca="1" si="6"/>
        <v/>
      </c>
      <c r="OH13" s="241" t="str">
        <f t="shared" ca="1" si="6"/>
        <v/>
      </c>
      <c r="OI13" s="241" t="str">
        <f t="shared" ca="1" si="6"/>
        <v/>
      </c>
      <c r="OJ13" s="241" t="str">
        <f t="shared" ca="1" si="6"/>
        <v/>
      </c>
      <c r="OK13" s="241" t="str">
        <f t="shared" ca="1" si="6"/>
        <v/>
      </c>
      <c r="OL13" s="241" t="str">
        <f t="shared" ca="1" si="6"/>
        <v/>
      </c>
      <c r="OM13" s="241" t="str">
        <f t="shared" ca="1" si="6"/>
        <v/>
      </c>
      <c r="ON13" s="241" t="str">
        <f t="shared" ca="1" si="6"/>
        <v/>
      </c>
      <c r="OO13" s="241" t="str">
        <f t="shared" ca="1" si="6"/>
        <v/>
      </c>
      <c r="OP13" s="241" t="str">
        <f t="shared" ca="1" si="6"/>
        <v/>
      </c>
      <c r="OQ13" s="241" t="str">
        <f t="shared" ca="1" si="6"/>
        <v/>
      </c>
      <c r="OR13" s="241" t="str">
        <f t="shared" ca="1" si="6"/>
        <v/>
      </c>
      <c r="OS13" s="241" t="str">
        <f t="shared" ca="1" si="6"/>
        <v/>
      </c>
      <c r="OT13" s="241" t="str">
        <f t="shared" ca="1" si="6"/>
        <v/>
      </c>
      <c r="OU13" s="241" t="str">
        <f t="shared" ca="1" si="6"/>
        <v/>
      </c>
      <c r="OV13" s="241" t="str">
        <f t="shared" ca="1" si="6"/>
        <v/>
      </c>
      <c r="OW13" s="241" t="str">
        <f t="shared" ca="1" si="6"/>
        <v/>
      </c>
      <c r="OX13" s="241" t="str">
        <f t="shared" ca="1" si="6"/>
        <v/>
      </c>
      <c r="OY13" s="241" t="str">
        <f t="shared" ca="1" si="6"/>
        <v/>
      </c>
      <c r="OZ13" s="241" t="str">
        <f t="shared" ca="1" si="6"/>
        <v/>
      </c>
      <c r="PA13" s="241" t="str">
        <f t="shared" ca="1" si="6"/>
        <v/>
      </c>
      <c r="PB13" s="241" t="str">
        <f t="shared" ca="1" si="6"/>
        <v/>
      </c>
      <c r="PC13" s="241" t="str">
        <f t="shared" ca="1" si="6"/>
        <v/>
      </c>
      <c r="PD13" s="241" t="str">
        <f t="shared" ca="1" si="6"/>
        <v/>
      </c>
      <c r="PE13" s="241" t="str">
        <f t="shared" ca="1" si="6"/>
        <v/>
      </c>
      <c r="PF13" s="241" t="str">
        <f t="shared" ca="1" si="6"/>
        <v/>
      </c>
      <c r="PG13" s="241" t="str">
        <f t="shared" ca="1" si="6"/>
        <v/>
      </c>
      <c r="PH13" s="241" t="str">
        <f t="shared" ca="1" si="6"/>
        <v/>
      </c>
      <c r="PI13" s="241" t="str">
        <f t="shared" ca="1" si="6"/>
        <v/>
      </c>
      <c r="PJ13" s="241" t="str">
        <f t="shared" ca="1" si="6"/>
        <v/>
      </c>
      <c r="PK13" s="241" t="str">
        <f t="shared" ca="1" si="6"/>
        <v/>
      </c>
      <c r="PL13" s="241" t="str">
        <f t="shared" ca="1" si="6"/>
        <v/>
      </c>
      <c r="PM13" s="241" t="str">
        <f t="shared" ca="1" si="6"/>
        <v/>
      </c>
      <c r="PN13" s="241" t="str">
        <f t="shared" ca="1" si="6"/>
        <v/>
      </c>
      <c r="PO13" s="241" t="str">
        <f t="shared" ca="1" si="6"/>
        <v/>
      </c>
      <c r="PP13" s="241" t="str">
        <f t="shared" ca="1" si="6"/>
        <v/>
      </c>
      <c r="PQ13" s="241" t="str">
        <f t="shared" ca="1" si="6"/>
        <v/>
      </c>
      <c r="PR13" s="241" t="str">
        <f t="shared" ca="1" si="6"/>
        <v/>
      </c>
      <c r="PS13" s="241" t="str">
        <f t="shared" ca="1" si="6"/>
        <v/>
      </c>
      <c r="PT13" s="241" t="str">
        <f t="shared" ca="1" si="6"/>
        <v/>
      </c>
      <c r="PU13" s="241" t="str">
        <f t="shared" ca="1" si="6"/>
        <v/>
      </c>
      <c r="PV13" s="241" t="str">
        <f t="shared" ca="1" si="6"/>
        <v/>
      </c>
      <c r="PW13" s="241" t="str">
        <f t="shared" ca="1" si="6"/>
        <v/>
      </c>
      <c r="PX13" s="241" t="str">
        <f t="shared" ca="1" si="6"/>
        <v/>
      </c>
      <c r="PY13" s="241" t="str">
        <f t="shared" ca="1" si="6"/>
        <v/>
      </c>
      <c r="PZ13" s="241" t="str">
        <f t="shared" ca="1" si="6"/>
        <v/>
      </c>
      <c r="QA13" s="241" t="str">
        <f t="shared" ca="1" si="6"/>
        <v/>
      </c>
      <c r="QB13" s="241" t="str">
        <f t="shared" ca="1" si="6"/>
        <v/>
      </c>
      <c r="QC13" s="241" t="str">
        <f t="shared" ca="1" si="6"/>
        <v/>
      </c>
      <c r="QD13" s="241" t="str">
        <f t="shared" ca="1" si="6"/>
        <v/>
      </c>
      <c r="QE13" s="241" t="str">
        <f t="shared" ca="1" si="6"/>
        <v/>
      </c>
      <c r="QF13" s="241" t="str">
        <f t="shared" ca="1" si="6"/>
        <v/>
      </c>
      <c r="QG13" s="241" t="str">
        <f t="shared" ca="1" si="6"/>
        <v/>
      </c>
      <c r="QH13" s="241" t="str">
        <f t="shared" ref="QH13:RJ13" ca="1" si="7">IF(QH10="","",QG13*(1+QH10))</f>
        <v/>
      </c>
      <c r="QI13" s="241" t="str">
        <f t="shared" ca="1" si="7"/>
        <v/>
      </c>
      <c r="QJ13" s="241" t="str">
        <f t="shared" ca="1" si="7"/>
        <v/>
      </c>
      <c r="QK13" s="241" t="str">
        <f t="shared" ca="1" si="7"/>
        <v/>
      </c>
      <c r="QL13" s="241" t="str">
        <f t="shared" ca="1" si="7"/>
        <v/>
      </c>
      <c r="QM13" s="241" t="str">
        <f t="shared" ca="1" si="7"/>
        <v/>
      </c>
      <c r="QN13" s="241" t="str">
        <f t="shared" ca="1" si="7"/>
        <v/>
      </c>
      <c r="QO13" s="241" t="str">
        <f t="shared" ca="1" si="7"/>
        <v/>
      </c>
      <c r="QP13" s="241" t="str">
        <f t="shared" ca="1" si="7"/>
        <v/>
      </c>
      <c r="QQ13" s="241" t="str">
        <f t="shared" ca="1" si="7"/>
        <v/>
      </c>
      <c r="QR13" s="241" t="str">
        <f t="shared" ca="1" si="7"/>
        <v/>
      </c>
      <c r="QS13" s="241" t="str">
        <f t="shared" ca="1" si="7"/>
        <v/>
      </c>
      <c r="QT13" s="241" t="str">
        <f t="shared" ca="1" si="7"/>
        <v/>
      </c>
      <c r="QU13" s="241" t="str">
        <f t="shared" ca="1" si="7"/>
        <v/>
      </c>
      <c r="QV13" s="241" t="str">
        <f t="shared" ca="1" si="7"/>
        <v/>
      </c>
      <c r="QW13" s="241" t="str">
        <f t="shared" ca="1" si="7"/>
        <v/>
      </c>
      <c r="QX13" s="241" t="str">
        <f t="shared" ca="1" si="7"/>
        <v/>
      </c>
      <c r="QY13" s="241" t="str">
        <f t="shared" ca="1" si="7"/>
        <v/>
      </c>
      <c r="QZ13" s="241" t="str">
        <f t="shared" ca="1" si="7"/>
        <v/>
      </c>
      <c r="RA13" s="241" t="str">
        <f t="shared" ca="1" si="7"/>
        <v/>
      </c>
      <c r="RB13" s="241" t="str">
        <f t="shared" ca="1" si="7"/>
        <v/>
      </c>
      <c r="RC13" s="241" t="str">
        <f t="shared" ca="1" si="7"/>
        <v/>
      </c>
      <c r="RD13" s="241" t="str">
        <f t="shared" ca="1" si="7"/>
        <v/>
      </c>
      <c r="RE13" s="241" t="str">
        <f t="shared" ca="1" si="7"/>
        <v/>
      </c>
      <c r="RF13" s="241" t="str">
        <f t="shared" ca="1" si="7"/>
        <v/>
      </c>
      <c r="RG13" s="241" t="str">
        <f t="shared" ca="1" si="7"/>
        <v/>
      </c>
      <c r="RH13" s="241" t="str">
        <f t="shared" ca="1" si="7"/>
        <v/>
      </c>
      <c r="RI13" s="241" t="str">
        <f t="shared" ca="1" si="7"/>
        <v/>
      </c>
      <c r="RJ13" s="241" t="str">
        <f t="shared" ca="1" si="7"/>
        <v/>
      </c>
    </row>
    <row r="14" spans="1:487">
      <c r="A14" s="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165"/>
      <c r="BW14" s="165"/>
      <c r="BX14" s="165"/>
      <c r="BY14" s="165"/>
      <c r="BZ14" s="165"/>
      <c r="CA14" s="165"/>
      <c r="CB14" s="165"/>
      <c r="CC14" s="165"/>
      <c r="CD14" s="165"/>
      <c r="CE14" s="165"/>
      <c r="CF14" s="165"/>
      <c r="CG14" s="165"/>
      <c r="CH14" s="165"/>
      <c r="CI14" s="165"/>
      <c r="CJ14" s="165"/>
      <c r="CK14" s="165"/>
      <c r="CL14" s="165"/>
      <c r="CM14" s="165"/>
      <c r="CN14" s="165"/>
      <c r="CO14" s="165"/>
      <c r="CP14" s="165"/>
      <c r="CQ14" s="165"/>
      <c r="CR14" s="165"/>
      <c r="CS14" s="165"/>
      <c r="CT14" s="165"/>
      <c r="CU14" s="165"/>
      <c r="CV14" s="165"/>
      <c r="CW14" s="165"/>
      <c r="CX14" s="165"/>
      <c r="CY14" s="165"/>
      <c r="CZ14" s="165"/>
      <c r="DA14" s="165"/>
      <c r="DB14" s="165"/>
      <c r="DC14" s="165"/>
      <c r="DD14" s="165"/>
      <c r="DE14" s="165"/>
      <c r="DF14" s="165"/>
      <c r="DG14" s="165"/>
      <c r="DH14" s="165"/>
      <c r="DI14" s="165"/>
      <c r="DJ14" s="165"/>
      <c r="DK14" s="165"/>
      <c r="DL14" s="165"/>
      <c r="DM14" s="165"/>
      <c r="DN14" s="165"/>
      <c r="DO14" s="165"/>
      <c r="DP14" s="165"/>
      <c r="DQ14" s="165"/>
      <c r="EF14" s="126"/>
      <c r="EG14" s="126"/>
      <c r="EH14" s="126"/>
      <c r="EI14" s="126"/>
      <c r="EJ14" s="126"/>
      <c r="EK14" s="126"/>
      <c r="EL14" s="126"/>
      <c r="EM14" s="126"/>
      <c r="EN14" s="126"/>
      <c r="EO14" s="126"/>
      <c r="EP14" s="126"/>
      <c r="EQ14" s="126"/>
      <c r="ER14" s="126"/>
      <c r="ES14" s="126"/>
      <c r="ET14" s="126"/>
      <c r="EU14" s="126"/>
      <c r="EV14" s="126"/>
      <c r="HV14" s="126"/>
    </row>
    <row r="15" spans="1:487">
      <c r="A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>
        <f ca="1">(AC13/Q13)-1</f>
        <v>3.480539255848325E-2</v>
      </c>
      <c r="AD15" s="5">
        <f ca="1">(AD13/R13)-1</f>
        <v>3.5340547002215228E-2</v>
      </c>
      <c r="AE15" s="5">
        <f ca="1">(AE13/S13)-1</f>
        <v>3.6507452780744298E-2</v>
      </c>
      <c r="AF15" s="5">
        <f ca="1">(AF13/T13)-1</f>
        <v>3.7293439492178448E-2</v>
      </c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EF15" s="127"/>
      <c r="EG15" s="127"/>
      <c r="EH15" s="127"/>
      <c r="EI15" s="127"/>
      <c r="EJ15" s="127"/>
      <c r="EK15" s="127"/>
      <c r="EL15" s="127"/>
      <c r="EM15" s="127"/>
      <c r="EN15" s="127"/>
      <c r="EO15" s="127"/>
      <c r="EP15" s="127"/>
      <c r="EQ15" s="127"/>
      <c r="ER15" s="127"/>
      <c r="ES15" s="127"/>
      <c r="ET15" s="127"/>
      <c r="EU15" s="127"/>
      <c r="EV15" s="127"/>
      <c r="HV15" s="126"/>
    </row>
    <row r="16" spans="1:487" s="162" customFormat="1">
      <c r="B16" s="167"/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7"/>
      <c r="AK16" s="167"/>
      <c r="AL16" s="167"/>
      <c r="AM16" s="167"/>
      <c r="AN16" s="167"/>
      <c r="AO16" s="167"/>
      <c r="AP16" s="167"/>
      <c r="AQ16" s="167"/>
      <c r="AR16" s="167"/>
      <c r="AS16" s="167"/>
      <c r="AT16" s="167"/>
      <c r="AU16" s="167"/>
      <c r="AV16" s="167"/>
      <c r="AW16" s="167"/>
      <c r="AX16" s="167"/>
      <c r="AY16" s="167"/>
      <c r="AZ16" s="167"/>
      <c r="BA16" s="171"/>
      <c r="BB16" s="171"/>
      <c r="BC16" s="171"/>
      <c r="BD16" s="171"/>
      <c r="BE16" s="171"/>
    </row>
    <row r="17" spans="1:230">
      <c r="A17" s="2"/>
      <c r="C17" s="5"/>
      <c r="D17" s="5"/>
      <c r="E17" s="5"/>
      <c r="F17" s="5"/>
      <c r="G17" s="5"/>
      <c r="H17" s="5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HV17" s="126"/>
    </row>
    <row r="18" spans="1:230">
      <c r="A18" s="2"/>
      <c r="B18" s="24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HV18" s="126"/>
    </row>
    <row r="19" spans="1:230">
      <c r="A19" s="2"/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  <c r="BI19" s="165"/>
      <c r="BJ19" s="165"/>
      <c r="BK19" s="165"/>
      <c r="BL19" s="165"/>
      <c r="BM19" s="165"/>
      <c r="BN19" s="165"/>
      <c r="BO19" s="165"/>
      <c r="BP19" s="165"/>
      <c r="BQ19" s="165"/>
      <c r="BR19" s="165"/>
      <c r="BS19" s="165"/>
      <c r="BT19" s="165"/>
      <c r="BU19" s="165"/>
      <c r="BV19" s="165"/>
      <c r="BW19" s="165"/>
      <c r="BX19" s="165"/>
      <c r="BY19" s="165"/>
      <c r="BZ19" s="165"/>
      <c r="CA19" s="165"/>
      <c r="CB19" s="165"/>
      <c r="CC19" s="165"/>
      <c r="CD19" s="165"/>
      <c r="CE19" s="165"/>
      <c r="CF19" s="165"/>
      <c r="CG19" s="165"/>
      <c r="CH19" s="165"/>
      <c r="CI19" s="165"/>
      <c r="CJ19" s="165"/>
      <c r="CK19" s="165"/>
      <c r="CL19" s="165"/>
      <c r="CM19" s="165"/>
      <c r="CN19" s="165"/>
      <c r="CO19" s="165"/>
      <c r="CP19" s="165"/>
      <c r="CQ19" s="165"/>
      <c r="CR19" s="165"/>
      <c r="CS19" s="165"/>
      <c r="CT19" s="165"/>
      <c r="CU19" s="165"/>
      <c r="CV19" s="165"/>
      <c r="CW19" s="165"/>
      <c r="CX19" s="165"/>
      <c r="CY19" s="165"/>
      <c r="CZ19" s="165"/>
      <c r="DA19" s="165"/>
      <c r="DB19" s="165"/>
      <c r="DC19" s="165"/>
      <c r="DD19" s="165"/>
      <c r="DE19" s="165"/>
      <c r="DF19" s="165"/>
      <c r="DG19" s="165"/>
      <c r="DH19" s="165"/>
      <c r="DI19" s="165"/>
      <c r="DJ19" s="165"/>
      <c r="DK19" s="165"/>
      <c r="DL19" s="165"/>
      <c r="DM19" s="165"/>
      <c r="DN19" s="165"/>
      <c r="DO19" s="165"/>
      <c r="DP19" s="165"/>
      <c r="DQ19" s="165"/>
      <c r="HV19" s="126"/>
    </row>
    <row r="20" spans="1:230">
      <c r="A20" s="2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65"/>
      <c r="BH20" s="165"/>
      <c r="BI20" s="165"/>
      <c r="BJ20" s="165"/>
      <c r="BK20" s="165"/>
      <c r="BL20" s="165"/>
      <c r="BM20" s="165"/>
      <c r="BN20" s="165"/>
      <c r="BO20" s="165"/>
      <c r="BP20" s="165"/>
      <c r="BQ20" s="165"/>
      <c r="BR20" s="165"/>
      <c r="BS20" s="165"/>
      <c r="BT20" s="165"/>
      <c r="BU20" s="165"/>
      <c r="BV20" s="165"/>
      <c r="BW20" s="165"/>
      <c r="BX20" s="165"/>
      <c r="BY20" s="165"/>
      <c r="BZ20" s="165"/>
      <c r="CA20" s="165"/>
      <c r="CB20" s="165"/>
      <c r="CC20" s="165"/>
      <c r="CD20" s="165"/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65"/>
      <c r="CR20" s="165"/>
      <c r="CS20" s="165"/>
      <c r="CT20" s="165"/>
      <c r="CU20" s="165"/>
      <c r="CV20" s="165"/>
      <c r="CW20" s="165"/>
      <c r="CX20" s="165"/>
      <c r="CY20" s="165"/>
      <c r="CZ20" s="165"/>
      <c r="DA20" s="165"/>
      <c r="DB20" s="165"/>
      <c r="DC20" s="165"/>
      <c r="DD20" s="165"/>
      <c r="DE20" s="165"/>
      <c r="DF20" s="165"/>
      <c r="DG20" s="165"/>
      <c r="DH20" s="165"/>
      <c r="DI20" s="165"/>
      <c r="DJ20" s="165"/>
      <c r="DK20" s="165"/>
      <c r="DL20" s="165"/>
      <c r="DM20" s="165"/>
      <c r="DN20" s="165"/>
      <c r="DO20" s="165"/>
      <c r="DP20" s="165"/>
      <c r="DQ20" s="165"/>
      <c r="HV20" s="126"/>
    </row>
    <row r="21" spans="1:230">
      <c r="A21" s="2"/>
      <c r="C21" s="5"/>
      <c r="D21" s="5"/>
      <c r="E21" s="5"/>
      <c r="F21" s="5"/>
      <c r="G21" s="5"/>
      <c r="H21" s="5"/>
      <c r="HV21" s="126"/>
    </row>
    <row r="22" spans="1:230">
      <c r="A22" s="2"/>
      <c r="C22" s="5"/>
      <c r="D22" s="5"/>
      <c r="E22" s="5"/>
      <c r="F22" s="5"/>
      <c r="G22" s="127"/>
      <c r="HV22" s="126"/>
    </row>
    <row r="23" spans="1:230">
      <c r="A23" s="2"/>
      <c r="C23" s="5"/>
      <c r="D23" s="5"/>
      <c r="E23" s="5"/>
      <c r="F23" s="5"/>
      <c r="G23" s="127"/>
      <c r="HV23" s="126"/>
    </row>
    <row r="24" spans="1:230">
      <c r="A24" s="2"/>
      <c r="C24" s="5"/>
      <c r="D24" s="5"/>
      <c r="E24" s="5"/>
      <c r="F24" s="5"/>
      <c r="G24" s="127"/>
      <c r="HV24" s="126"/>
    </row>
    <row r="25" spans="1:230">
      <c r="A25" s="2"/>
      <c r="C25" s="5"/>
      <c r="D25" s="5"/>
      <c r="E25" s="5"/>
      <c r="F25" s="5"/>
      <c r="G25" s="127"/>
      <c r="HV25" s="126"/>
    </row>
    <row r="26" spans="1:230">
      <c r="A26" s="2"/>
      <c r="C26" s="5"/>
      <c r="D26" s="5"/>
      <c r="E26" s="5"/>
      <c r="F26" s="5"/>
      <c r="G26" s="127"/>
      <c r="HV26" s="126"/>
    </row>
    <row r="27" spans="1:230">
      <c r="A27" s="2"/>
      <c r="B27" s="161"/>
      <c r="C27" s="5"/>
      <c r="D27" s="160"/>
      <c r="E27" s="5"/>
      <c r="F27" s="5"/>
      <c r="G27" s="127"/>
      <c r="BH27" s="126"/>
      <c r="HV27" s="126"/>
    </row>
    <row r="28" spans="1:230">
      <c r="A28" s="2"/>
      <c r="B28" s="161"/>
      <c r="C28" s="5"/>
      <c r="D28" s="160"/>
      <c r="E28" s="5"/>
      <c r="F28" s="5"/>
      <c r="G28" s="127"/>
      <c r="AB28" s="126"/>
      <c r="HV28" s="126"/>
    </row>
    <row r="29" spans="1:230">
      <c r="A29" s="2"/>
      <c r="C29" s="5"/>
      <c r="D29" s="160"/>
      <c r="E29" s="5"/>
      <c r="F29" s="5"/>
      <c r="G29" s="127"/>
      <c r="HV29" s="126"/>
    </row>
    <row r="30" spans="1:230">
      <c r="A30" s="2"/>
      <c r="C30" s="5"/>
      <c r="D30" s="160"/>
      <c r="E30" s="5"/>
      <c r="F30" s="5"/>
      <c r="G30" s="127"/>
      <c r="HV30" s="126"/>
    </row>
    <row r="31" spans="1:230">
      <c r="A31" s="2"/>
      <c r="C31" s="5"/>
      <c r="D31" s="160"/>
      <c r="E31" s="5"/>
      <c r="F31" s="5"/>
      <c r="G31" s="127"/>
      <c r="HV31" s="126"/>
    </row>
    <row r="32" spans="1:230">
      <c r="A32" s="2"/>
      <c r="C32" s="5"/>
      <c r="D32" s="160"/>
      <c r="E32" s="5"/>
      <c r="F32" s="5"/>
      <c r="G32" s="127"/>
      <c r="HV32" s="126"/>
    </row>
    <row r="33" spans="1:230">
      <c r="A33" s="2"/>
      <c r="C33" s="5"/>
      <c r="D33" s="160"/>
      <c r="E33" s="5"/>
      <c r="F33" s="162"/>
      <c r="G33" s="127"/>
      <c r="HV33" s="126"/>
    </row>
    <row r="34" spans="1:230">
      <c r="A34" s="2"/>
      <c r="C34" s="5"/>
      <c r="D34" s="160"/>
      <c r="E34" s="5"/>
      <c r="F34" s="162"/>
      <c r="G34" s="127"/>
      <c r="HV34" s="126"/>
    </row>
    <row r="35" spans="1:230">
      <c r="A35" s="2"/>
      <c r="C35" s="5"/>
      <c r="D35" s="160"/>
      <c r="E35" s="5"/>
      <c r="F35" s="5"/>
      <c r="G35" s="127"/>
      <c r="HV35" s="126"/>
    </row>
    <row r="36" spans="1:230">
      <c r="A36" s="2"/>
      <c r="C36" s="5"/>
      <c r="D36" s="160"/>
      <c r="E36" s="5"/>
      <c r="F36" s="5"/>
      <c r="G36" s="127"/>
      <c r="HV36" s="126"/>
    </row>
    <row r="37" spans="1:230">
      <c r="A37" s="2"/>
      <c r="C37" s="5"/>
      <c r="D37" s="160"/>
      <c r="E37" s="5"/>
      <c r="F37" s="5"/>
      <c r="G37" s="127"/>
      <c r="HV37" s="126"/>
    </row>
    <row r="38" spans="1:230">
      <c r="A38" s="2"/>
      <c r="C38" s="5"/>
      <c r="D38" s="5"/>
      <c r="E38" s="5"/>
      <c r="F38" s="5"/>
      <c r="G38" s="127"/>
      <c r="HV38" s="126"/>
    </row>
    <row r="39" spans="1:230">
      <c r="A39" s="2"/>
      <c r="C39" s="5"/>
      <c r="D39" s="5"/>
      <c r="E39" s="5"/>
      <c r="F39" s="5"/>
      <c r="G39" s="127"/>
      <c r="HV39" s="126"/>
    </row>
    <row r="40" spans="1:230">
      <c r="A40" s="2"/>
      <c r="C40" s="5"/>
      <c r="D40" s="5"/>
      <c r="E40" s="5"/>
      <c r="F40" s="5"/>
      <c r="G40" s="127"/>
      <c r="HV40" s="126"/>
    </row>
    <row r="41" spans="1:230">
      <c r="A41" s="2"/>
      <c r="C41" s="5"/>
      <c r="D41" s="5"/>
      <c r="E41" s="5"/>
      <c r="F41" s="5"/>
      <c r="G41" s="127"/>
      <c r="HV41" s="126"/>
    </row>
    <row r="42" spans="1:230">
      <c r="A42" s="2"/>
      <c r="C42" s="5"/>
      <c r="D42" s="5"/>
      <c r="E42" s="5"/>
      <c r="F42" s="5"/>
      <c r="G42" s="127"/>
      <c r="HV42" s="126"/>
    </row>
    <row r="43" spans="1:230">
      <c r="A43" s="2"/>
      <c r="C43" s="5"/>
      <c r="D43" s="5"/>
      <c r="E43" s="5"/>
      <c r="F43" s="5"/>
      <c r="G43" s="127"/>
      <c r="HV43" s="126"/>
    </row>
    <row r="44" spans="1:230">
      <c r="A44" s="2"/>
      <c r="C44" s="5"/>
      <c r="D44" s="5"/>
      <c r="E44" s="5"/>
      <c r="F44" s="5"/>
      <c r="G44" s="127"/>
      <c r="HV44" s="126"/>
    </row>
    <row r="45" spans="1:230">
      <c r="A45" s="2"/>
      <c r="C45" s="5"/>
      <c r="D45" s="5"/>
      <c r="E45" s="5"/>
      <c r="F45" s="5"/>
      <c r="G45" s="127"/>
      <c r="HV45" s="126"/>
    </row>
    <row r="46" spans="1:230">
      <c r="A46" s="2"/>
      <c r="C46" s="5"/>
      <c r="D46" s="5"/>
      <c r="E46" s="5"/>
      <c r="F46" s="5"/>
      <c r="G46" s="127"/>
      <c r="HV46" s="126"/>
    </row>
    <row r="47" spans="1:230">
      <c r="A47" s="2"/>
      <c r="C47" s="5"/>
      <c r="D47" s="5"/>
      <c r="E47" s="5"/>
      <c r="F47" s="5"/>
      <c r="G47" s="127"/>
      <c r="HV47" s="126"/>
    </row>
    <row r="48" spans="1:230">
      <c r="A48" s="2"/>
      <c r="C48" s="5"/>
      <c r="D48" s="5"/>
      <c r="E48" s="5"/>
      <c r="F48" s="5"/>
      <c r="G48" s="127"/>
      <c r="HV48" s="126"/>
    </row>
    <row r="49" spans="1:230">
      <c r="A49" s="2"/>
      <c r="C49" s="5"/>
      <c r="D49" s="5"/>
      <c r="E49" s="5"/>
      <c r="F49" s="5"/>
      <c r="G49" s="127"/>
      <c r="HV49" s="126"/>
    </row>
    <row r="50" spans="1:230">
      <c r="A50" s="2"/>
      <c r="C50" s="5"/>
      <c r="D50" s="5"/>
      <c r="E50" s="5"/>
      <c r="F50" s="5"/>
      <c r="G50" s="127"/>
    </row>
    <row r="51" spans="1:230">
      <c r="A51" s="2"/>
      <c r="C51" s="5"/>
      <c r="D51" s="5"/>
      <c r="E51" s="5"/>
      <c r="F51" s="5"/>
      <c r="G51" s="127"/>
    </row>
    <row r="52" spans="1:230">
      <c r="A52" s="2"/>
      <c r="C52" s="5"/>
      <c r="D52" s="5"/>
      <c r="E52" s="5"/>
      <c r="F52" s="5"/>
      <c r="G52" s="127"/>
    </row>
    <row r="53" spans="1:230">
      <c r="A53" s="2"/>
      <c r="C53" s="5"/>
      <c r="D53" s="5"/>
      <c r="E53" s="5"/>
      <c r="F53" s="5"/>
      <c r="G53" s="127"/>
    </row>
    <row r="54" spans="1:230">
      <c r="A54" s="2"/>
      <c r="C54" s="5"/>
      <c r="D54" s="5"/>
      <c r="E54" s="5"/>
      <c r="F54" s="5"/>
      <c r="G54" s="127"/>
    </row>
    <row r="55" spans="1:230">
      <c r="A55" s="2"/>
      <c r="C55" s="5"/>
      <c r="D55" s="5"/>
      <c r="E55" s="5"/>
      <c r="F55" s="5"/>
      <c r="G55" s="127"/>
    </row>
    <row r="56" spans="1:230">
      <c r="A56" s="2"/>
      <c r="C56" s="5"/>
      <c r="D56" s="5"/>
      <c r="E56" s="5"/>
      <c r="F56" s="5"/>
      <c r="G56" s="127"/>
    </row>
    <row r="57" spans="1:230">
      <c r="A57" s="2"/>
      <c r="C57" s="5"/>
      <c r="D57" s="5"/>
      <c r="E57" s="5"/>
      <c r="F57" s="5"/>
      <c r="G57" s="127"/>
    </row>
    <row r="58" spans="1:230">
      <c r="A58" s="2"/>
      <c r="C58" s="5"/>
      <c r="D58" s="5"/>
      <c r="E58" s="5"/>
      <c r="F58" s="5"/>
      <c r="G58" s="127"/>
    </row>
    <row r="59" spans="1:230">
      <c r="A59" s="2"/>
      <c r="C59" s="5"/>
      <c r="D59" s="5"/>
      <c r="E59" s="5"/>
      <c r="F59" s="5"/>
      <c r="G59" s="127"/>
    </row>
    <row r="60" spans="1:230">
      <c r="A60" s="2"/>
      <c r="C60" s="5"/>
      <c r="D60" s="5"/>
      <c r="E60" s="5"/>
      <c r="F60" s="5"/>
      <c r="G60" s="127"/>
    </row>
    <row r="61" spans="1:230">
      <c r="A61" s="2"/>
      <c r="C61" s="5"/>
      <c r="D61" s="5"/>
      <c r="E61" s="5"/>
      <c r="F61" s="5"/>
      <c r="G61" s="127"/>
    </row>
    <row r="62" spans="1:230">
      <c r="A62" s="2"/>
      <c r="C62" s="5"/>
      <c r="D62" s="5"/>
      <c r="E62" s="5"/>
      <c r="F62" s="5"/>
      <c r="G62" s="127"/>
    </row>
    <row r="63" spans="1:230">
      <c r="A63" s="2"/>
      <c r="C63" s="5"/>
      <c r="D63" s="5"/>
      <c r="E63" s="5"/>
      <c r="F63" s="5"/>
      <c r="G63" s="127"/>
    </row>
    <row r="64" spans="1:230">
      <c r="A64" s="2"/>
      <c r="C64" s="5"/>
      <c r="D64" s="5"/>
      <c r="E64" s="5"/>
      <c r="F64" s="5"/>
      <c r="G64" s="127"/>
    </row>
    <row r="65" spans="1:7">
      <c r="A65" s="2"/>
      <c r="C65" s="5"/>
      <c r="D65" s="5"/>
      <c r="E65" s="5"/>
      <c r="F65" s="5"/>
      <c r="G65" s="127"/>
    </row>
    <row r="66" spans="1:7">
      <c r="A66" s="2"/>
      <c r="C66" s="5"/>
      <c r="D66" s="5"/>
      <c r="E66" s="5"/>
      <c r="F66" s="5"/>
      <c r="G66" s="127"/>
    </row>
    <row r="67" spans="1:7">
      <c r="A67" s="2"/>
      <c r="C67" s="5"/>
      <c r="D67" s="5"/>
      <c r="E67" s="5"/>
      <c r="F67" s="5"/>
      <c r="G67" s="127"/>
    </row>
    <row r="68" spans="1:7">
      <c r="A68" s="2"/>
      <c r="C68" s="5"/>
      <c r="D68" s="5"/>
      <c r="E68" s="5"/>
      <c r="F68" s="5"/>
      <c r="G68" s="127"/>
    </row>
    <row r="69" spans="1:7">
      <c r="A69" s="2"/>
      <c r="C69" s="5"/>
      <c r="D69" s="5"/>
      <c r="E69" s="5"/>
      <c r="F69" s="5"/>
      <c r="G69" s="127"/>
    </row>
    <row r="70" spans="1:7">
      <c r="A70" s="2"/>
      <c r="C70" s="5"/>
      <c r="D70" s="5"/>
      <c r="E70" s="5"/>
      <c r="F70" s="5"/>
      <c r="G70" s="127"/>
    </row>
    <row r="71" spans="1:7">
      <c r="A71" s="2"/>
      <c r="C71" s="5"/>
      <c r="D71" s="5"/>
      <c r="E71" s="5"/>
      <c r="F71" s="5"/>
      <c r="G71" s="127"/>
    </row>
    <row r="72" spans="1:7">
      <c r="A72" s="2"/>
      <c r="C72" s="5"/>
      <c r="D72" s="5"/>
      <c r="E72" s="5"/>
      <c r="F72" s="5"/>
      <c r="G72" s="127"/>
    </row>
    <row r="73" spans="1:7">
      <c r="A73" s="2"/>
      <c r="C73" s="5"/>
      <c r="D73" s="5"/>
      <c r="E73" s="5"/>
      <c r="F73" s="5"/>
      <c r="G73" s="127"/>
    </row>
    <row r="74" spans="1:7">
      <c r="A74" s="2"/>
      <c r="C74" s="5"/>
      <c r="D74" s="5"/>
      <c r="E74" s="5"/>
      <c r="F74" s="5"/>
      <c r="G74" s="127"/>
    </row>
    <row r="75" spans="1:7">
      <c r="A75" s="2"/>
      <c r="C75" s="5"/>
      <c r="D75" s="5"/>
      <c r="E75" s="5"/>
      <c r="F75" s="5"/>
      <c r="G75" s="127"/>
    </row>
    <row r="76" spans="1:7">
      <c r="A76" s="2"/>
      <c r="C76" s="5"/>
      <c r="D76" s="5"/>
      <c r="E76" s="5"/>
      <c r="F76" s="5"/>
      <c r="G76" s="127"/>
    </row>
    <row r="77" spans="1:7">
      <c r="A77" s="2"/>
      <c r="C77" s="5"/>
      <c r="D77" s="5"/>
      <c r="E77" s="5"/>
      <c r="F77" s="5"/>
      <c r="G77" s="127"/>
    </row>
    <row r="78" spans="1:7">
      <c r="A78" s="2"/>
      <c r="C78" s="5"/>
      <c r="D78" s="5"/>
      <c r="E78" s="5"/>
      <c r="F78" s="5"/>
      <c r="G78" s="127"/>
    </row>
    <row r="79" spans="1:7">
      <c r="A79" s="2"/>
      <c r="C79" s="5"/>
      <c r="D79" s="5"/>
      <c r="E79" s="5"/>
      <c r="F79" s="5"/>
      <c r="G79" s="127"/>
    </row>
    <row r="80" spans="1:7">
      <c r="A80" s="2"/>
      <c r="C80" s="5"/>
      <c r="D80" s="5"/>
      <c r="E80" s="5"/>
      <c r="F80" s="5"/>
      <c r="G80" s="127"/>
    </row>
    <row r="81" spans="1:7">
      <c r="A81" s="2"/>
      <c r="C81" s="5"/>
      <c r="D81" s="5"/>
      <c r="E81" s="5"/>
      <c r="F81" s="5"/>
      <c r="G81" s="127"/>
    </row>
    <row r="82" spans="1:7">
      <c r="A82" s="2"/>
      <c r="C82" s="5"/>
      <c r="D82" s="5"/>
      <c r="E82" s="5"/>
      <c r="F82" s="5"/>
      <c r="G82" s="127"/>
    </row>
    <row r="83" spans="1:7">
      <c r="A83" s="2"/>
      <c r="C83" s="5"/>
      <c r="D83" s="5"/>
      <c r="E83" s="5"/>
      <c r="F83" s="5"/>
      <c r="G83" s="127"/>
    </row>
    <row r="84" spans="1:7">
      <c r="A84" s="2"/>
      <c r="C84" s="5"/>
      <c r="D84" s="5"/>
      <c r="E84" s="5"/>
      <c r="F84" s="5"/>
      <c r="G84" s="127"/>
    </row>
    <row r="85" spans="1:7">
      <c r="A85" s="2"/>
      <c r="C85" s="5"/>
      <c r="D85" s="5"/>
      <c r="E85" s="5"/>
      <c r="F85" s="5"/>
      <c r="G85" s="127"/>
    </row>
    <row r="86" spans="1:7">
      <c r="A86" s="2"/>
      <c r="C86" s="5"/>
      <c r="D86" s="5"/>
      <c r="E86" s="5"/>
      <c r="F86" s="5"/>
      <c r="G86" s="127"/>
    </row>
    <row r="87" spans="1:7">
      <c r="A87" s="2"/>
      <c r="C87" s="5"/>
      <c r="D87" s="5"/>
      <c r="E87" s="5"/>
      <c r="F87" s="5"/>
      <c r="G87" s="127"/>
    </row>
    <row r="88" spans="1:7">
      <c r="A88" s="2"/>
      <c r="C88" s="5"/>
      <c r="D88" s="5"/>
      <c r="E88" s="5"/>
      <c r="F88" s="5"/>
      <c r="G88" s="127"/>
    </row>
    <row r="89" spans="1:7">
      <c r="A89" s="2"/>
      <c r="C89" s="5"/>
      <c r="D89" s="5"/>
      <c r="E89" s="5"/>
      <c r="F89" s="5"/>
      <c r="G89" s="127"/>
    </row>
    <row r="90" spans="1:7">
      <c r="A90" s="2"/>
      <c r="C90" s="5"/>
      <c r="D90" s="5"/>
      <c r="E90" s="5"/>
      <c r="F90" s="5"/>
      <c r="G90" s="127"/>
    </row>
    <row r="91" spans="1:7">
      <c r="A91" s="2"/>
      <c r="C91" s="5"/>
      <c r="D91" s="5"/>
      <c r="E91" s="5"/>
      <c r="F91" s="5"/>
      <c r="G91" s="127"/>
    </row>
    <row r="92" spans="1:7">
      <c r="A92" s="2"/>
      <c r="C92" s="5"/>
      <c r="D92" s="5"/>
      <c r="E92" s="5"/>
      <c r="F92" s="5"/>
      <c r="G92" s="127"/>
    </row>
    <row r="93" spans="1:7">
      <c r="A93" s="2"/>
      <c r="C93" s="5"/>
      <c r="D93" s="5"/>
      <c r="E93" s="5"/>
      <c r="F93" s="5"/>
      <c r="G93" s="127"/>
    </row>
    <row r="94" spans="1:7">
      <c r="A94" s="2"/>
      <c r="C94" s="5"/>
      <c r="D94" s="5"/>
      <c r="E94" s="5"/>
      <c r="F94" s="5"/>
      <c r="G94" s="127"/>
    </row>
    <row r="95" spans="1:7">
      <c r="A95" s="2"/>
      <c r="C95" s="5"/>
      <c r="D95" s="5"/>
      <c r="E95" s="5"/>
      <c r="F95" s="5"/>
      <c r="G95" s="127"/>
    </row>
    <row r="96" spans="1:7">
      <c r="A96" s="2"/>
      <c r="C96" s="5"/>
      <c r="D96" s="5"/>
      <c r="E96" s="5"/>
      <c r="F96" s="5"/>
      <c r="G96" s="127"/>
    </row>
    <row r="97" spans="1:7">
      <c r="A97" s="2"/>
      <c r="C97" s="5"/>
      <c r="D97" s="5"/>
      <c r="E97" s="5"/>
      <c r="F97" s="5"/>
      <c r="G97" s="127"/>
    </row>
    <row r="98" spans="1:7">
      <c r="A98" s="2"/>
      <c r="C98" s="5"/>
      <c r="D98" s="5"/>
      <c r="E98" s="5"/>
      <c r="F98" s="5"/>
      <c r="G98" s="127"/>
    </row>
    <row r="99" spans="1:7">
      <c r="A99" s="2"/>
      <c r="C99" s="5"/>
      <c r="D99" s="5"/>
      <c r="E99" s="5"/>
      <c r="F99" s="5"/>
      <c r="G99" s="127"/>
    </row>
    <row r="100" spans="1:7">
      <c r="A100" s="2"/>
      <c r="C100" s="5"/>
      <c r="D100" s="5"/>
      <c r="E100" s="5"/>
      <c r="F100" s="5"/>
      <c r="G100" s="127"/>
    </row>
    <row r="101" spans="1:7">
      <c r="A101" s="2"/>
      <c r="C101" s="5"/>
      <c r="D101" s="5"/>
      <c r="E101" s="5"/>
      <c r="F101" s="5"/>
      <c r="G101" s="127"/>
    </row>
    <row r="102" spans="1:7">
      <c r="A102" s="2"/>
      <c r="C102" s="5"/>
      <c r="D102" s="5"/>
      <c r="E102" s="5"/>
      <c r="F102" s="5"/>
      <c r="G102" s="127"/>
    </row>
    <row r="103" spans="1:7">
      <c r="A103" s="2"/>
      <c r="C103" s="5"/>
      <c r="D103" s="5"/>
      <c r="E103" s="5"/>
      <c r="F103" s="5"/>
      <c r="G103" s="127"/>
    </row>
    <row r="104" spans="1:7">
      <c r="A104" s="2"/>
      <c r="C104" s="5"/>
      <c r="D104" s="5"/>
      <c r="E104" s="5"/>
      <c r="F104" s="5"/>
      <c r="G104" s="127"/>
    </row>
    <row r="105" spans="1:7">
      <c r="A105" s="2"/>
      <c r="C105" s="5"/>
      <c r="D105" s="5"/>
      <c r="E105" s="5"/>
      <c r="F105" s="5"/>
      <c r="G105" s="127"/>
    </row>
    <row r="106" spans="1:7">
      <c r="A106" s="2"/>
      <c r="C106" s="5"/>
      <c r="D106" s="5"/>
      <c r="E106" s="5"/>
      <c r="F106" s="5"/>
      <c r="G106" s="127"/>
    </row>
    <row r="107" spans="1:7">
      <c r="A107" s="2"/>
      <c r="C107" s="5"/>
      <c r="D107" s="5"/>
      <c r="E107" s="5"/>
      <c r="F107" s="5"/>
      <c r="G107" s="127"/>
    </row>
    <row r="108" spans="1:7">
      <c r="A108" s="2"/>
      <c r="C108" s="5"/>
      <c r="D108" s="5"/>
      <c r="E108" s="5"/>
      <c r="F108" s="5"/>
      <c r="G108" s="127"/>
    </row>
    <row r="109" spans="1:7">
      <c r="A109" s="2"/>
      <c r="C109" s="5"/>
      <c r="D109" s="5"/>
      <c r="E109" s="5"/>
      <c r="F109" s="5"/>
      <c r="G109" s="127"/>
    </row>
    <row r="110" spans="1:7">
      <c r="A110" s="2"/>
      <c r="C110" s="5"/>
      <c r="D110" s="5"/>
      <c r="E110" s="5"/>
      <c r="F110" s="5"/>
      <c r="G110" s="127"/>
    </row>
    <row r="111" spans="1:7">
      <c r="A111" s="2"/>
      <c r="C111" s="5"/>
      <c r="D111" s="5"/>
      <c r="E111" s="5"/>
      <c r="F111" s="5"/>
      <c r="G111" s="127"/>
    </row>
    <row r="112" spans="1:7">
      <c r="A112" s="2"/>
      <c r="C112" s="5"/>
      <c r="D112" s="5"/>
      <c r="E112" s="5"/>
      <c r="F112" s="5"/>
      <c r="G112" s="127"/>
    </row>
    <row r="113" spans="1:7">
      <c r="A113" s="2"/>
      <c r="C113" s="5"/>
      <c r="D113" s="5"/>
      <c r="E113" s="5"/>
      <c r="F113" s="5"/>
      <c r="G113" s="127"/>
    </row>
    <row r="114" spans="1:7">
      <c r="A114" s="2"/>
      <c r="C114" s="5"/>
      <c r="D114" s="5"/>
      <c r="E114" s="5"/>
      <c r="F114" s="5"/>
      <c r="G114" s="127"/>
    </row>
    <row r="115" spans="1:7">
      <c r="A115" s="2"/>
      <c r="C115" s="5"/>
      <c r="D115" s="5"/>
      <c r="E115" s="5"/>
      <c r="F115" s="5"/>
      <c r="G115" s="127"/>
    </row>
    <row r="116" spans="1:7">
      <c r="A116" s="2"/>
      <c r="C116" s="5"/>
      <c r="D116" s="5"/>
      <c r="E116" s="5"/>
      <c r="F116" s="5"/>
      <c r="G116" s="127"/>
    </row>
    <row r="117" spans="1:7">
      <c r="A117" s="2"/>
      <c r="C117" s="5"/>
      <c r="D117" s="5"/>
      <c r="E117" s="5"/>
      <c r="F117" s="5"/>
      <c r="G117" s="127"/>
    </row>
    <row r="118" spans="1:7">
      <c r="A118" s="2"/>
      <c r="C118" s="5"/>
      <c r="D118" s="5"/>
      <c r="E118" s="5"/>
      <c r="F118" s="5"/>
      <c r="G118" s="127"/>
    </row>
    <row r="119" spans="1:7">
      <c r="A119" s="2"/>
      <c r="C119" s="5"/>
      <c r="D119" s="5"/>
      <c r="E119" s="5"/>
      <c r="F119" s="5"/>
      <c r="G119" s="127"/>
    </row>
    <row r="120" spans="1:7">
      <c r="A120" s="2"/>
      <c r="C120" s="5"/>
      <c r="D120" s="5"/>
      <c r="E120" s="5"/>
      <c r="F120" s="5"/>
    </row>
    <row r="121" spans="1:7">
      <c r="A121" s="2"/>
      <c r="C121" s="5"/>
      <c r="D121" s="5"/>
      <c r="E121" s="5"/>
      <c r="F121" s="5"/>
    </row>
    <row r="122" spans="1:7">
      <c r="A122" s="2"/>
      <c r="C122" s="5"/>
      <c r="D122" s="5"/>
      <c r="E122" s="5"/>
      <c r="F122" s="5"/>
    </row>
    <row r="123" spans="1:7">
      <c r="A123" s="2"/>
      <c r="C123" s="5"/>
      <c r="D123" s="5"/>
      <c r="E123" s="5"/>
      <c r="F123" s="5"/>
    </row>
    <row r="124" spans="1:7">
      <c r="A124" s="2"/>
      <c r="C124" s="5"/>
      <c r="D124" s="5"/>
      <c r="E124" s="5"/>
      <c r="F124" s="5"/>
    </row>
    <row r="125" spans="1:7">
      <c r="A125" s="2"/>
      <c r="C125" s="5"/>
      <c r="D125" s="5"/>
      <c r="E125" s="5"/>
      <c r="F125" s="5"/>
    </row>
    <row r="126" spans="1:7">
      <c r="A126" s="2"/>
      <c r="C126" s="5"/>
      <c r="D126" s="5"/>
      <c r="E126" s="5"/>
      <c r="F126" s="5"/>
    </row>
    <row r="127" spans="1:7">
      <c r="A127" s="2"/>
      <c r="C127" s="5"/>
      <c r="D127" s="5"/>
      <c r="E127" s="5"/>
      <c r="F127" s="5"/>
    </row>
    <row r="128" spans="1:7">
      <c r="A128" s="2"/>
      <c r="C128" s="5"/>
      <c r="D128" s="5"/>
      <c r="E128" s="5"/>
      <c r="F128" s="5"/>
    </row>
    <row r="129" spans="1:6">
      <c r="A129" s="2"/>
      <c r="C129" s="5"/>
      <c r="D129" s="5"/>
      <c r="E129" s="5"/>
      <c r="F129" s="5"/>
    </row>
    <row r="130" spans="1:6">
      <c r="A130" s="2"/>
      <c r="C130" s="5"/>
      <c r="D130" s="5"/>
      <c r="E130" s="5"/>
      <c r="F130" s="5"/>
    </row>
    <row r="131" spans="1:6">
      <c r="A131" s="2"/>
      <c r="C131" s="5"/>
      <c r="D131" s="5"/>
      <c r="E131" s="5"/>
      <c r="F131" s="5"/>
    </row>
    <row r="132" spans="1:6">
      <c r="A132" s="2"/>
      <c r="C132" s="5"/>
      <c r="D132" s="5"/>
      <c r="E132" s="5"/>
      <c r="F132" s="5"/>
    </row>
    <row r="133" spans="1:6">
      <c r="A133" s="2"/>
      <c r="C133" s="5"/>
      <c r="D133" s="5"/>
      <c r="E133" s="5"/>
      <c r="F133" s="5"/>
    </row>
    <row r="134" spans="1:6">
      <c r="A134" s="2"/>
      <c r="C134" s="5"/>
      <c r="D134" s="5"/>
      <c r="E134" s="5"/>
      <c r="F134" s="5"/>
    </row>
    <row r="135" spans="1:6">
      <c r="A135" s="2"/>
      <c r="C135" s="5"/>
      <c r="D135" s="5"/>
      <c r="E135" s="5"/>
      <c r="F135" s="5"/>
    </row>
    <row r="136" spans="1:6">
      <c r="A136" s="2"/>
      <c r="C136" s="5"/>
      <c r="D136" s="5"/>
      <c r="E136" s="5"/>
      <c r="F136" s="5"/>
    </row>
    <row r="137" spans="1:6">
      <c r="A137" s="2"/>
      <c r="C137" s="5"/>
      <c r="D137" s="5"/>
      <c r="E137" s="5"/>
      <c r="F137" s="5"/>
    </row>
    <row r="138" spans="1:6">
      <c r="A138" s="2"/>
      <c r="C138" s="5"/>
      <c r="D138" s="5"/>
      <c r="E138" s="5"/>
      <c r="F138" s="5"/>
    </row>
    <row r="139" spans="1:6">
      <c r="A139" s="2"/>
      <c r="C139" s="5"/>
      <c r="D139" s="5"/>
      <c r="E139" s="5"/>
      <c r="F139" s="5"/>
    </row>
    <row r="140" spans="1:6">
      <c r="A140" s="2"/>
      <c r="C140" s="5"/>
      <c r="D140" s="5"/>
      <c r="E140" s="5"/>
      <c r="F140" s="5"/>
    </row>
    <row r="141" spans="1:6">
      <c r="A141" s="2"/>
      <c r="C141" s="5"/>
      <c r="D141" s="5"/>
      <c r="E141" s="5"/>
      <c r="F141" s="5"/>
    </row>
    <row r="142" spans="1:6">
      <c r="A142" s="2"/>
      <c r="C142" s="5"/>
      <c r="D142" s="5"/>
      <c r="E142" s="5"/>
      <c r="F142" s="5"/>
    </row>
    <row r="143" spans="1:6">
      <c r="A143" s="2"/>
      <c r="C143" s="5"/>
      <c r="D143" s="5"/>
      <c r="E143" s="5"/>
      <c r="F143" s="5"/>
    </row>
    <row r="144" spans="1:6">
      <c r="A144" s="2"/>
      <c r="C144" s="5"/>
      <c r="D144" s="5"/>
      <c r="E144" s="5"/>
      <c r="F144" s="5"/>
    </row>
    <row r="145" spans="1:6">
      <c r="A145" s="2"/>
      <c r="C145" s="5"/>
      <c r="D145" s="5"/>
      <c r="E145" s="5"/>
      <c r="F145" s="5"/>
    </row>
    <row r="146" spans="1:6">
      <c r="A146" s="2"/>
      <c r="C146" s="5"/>
      <c r="D146" s="5"/>
      <c r="E146" s="5"/>
      <c r="F146" s="5"/>
    </row>
    <row r="147" spans="1:6">
      <c r="A147" s="2"/>
      <c r="C147" s="5"/>
      <c r="D147" s="5"/>
      <c r="E147" s="5"/>
      <c r="F147" s="5"/>
    </row>
    <row r="148" spans="1:6">
      <c r="A148" s="2"/>
      <c r="C148" s="5"/>
      <c r="D148" s="5"/>
      <c r="E148" s="5"/>
      <c r="F148" s="5"/>
    </row>
    <row r="149" spans="1:6">
      <c r="A149" s="2"/>
      <c r="C149" s="5"/>
      <c r="D149" s="5"/>
      <c r="E149" s="5"/>
      <c r="F149" s="5"/>
    </row>
    <row r="150" spans="1:6">
      <c r="A150" s="2"/>
      <c r="C150" s="5"/>
      <c r="D150" s="5"/>
      <c r="E150" s="5"/>
      <c r="F150" s="5"/>
    </row>
    <row r="151" spans="1:6">
      <c r="A151" s="2"/>
      <c r="C151" s="5"/>
      <c r="D151" s="5"/>
      <c r="E151" s="5"/>
      <c r="F151" s="5"/>
    </row>
    <row r="152" spans="1:6">
      <c r="A152" s="2"/>
      <c r="C152" s="5"/>
      <c r="D152" s="5"/>
      <c r="E152" s="5"/>
      <c r="F152" s="5"/>
    </row>
    <row r="153" spans="1:6">
      <c r="A153" s="2"/>
      <c r="C153" s="5"/>
      <c r="D153" s="5"/>
      <c r="E153" s="5"/>
      <c r="F153" s="5"/>
    </row>
    <row r="154" spans="1:6">
      <c r="A154" s="2"/>
      <c r="C154" s="5"/>
      <c r="D154" s="5"/>
      <c r="E154" s="5"/>
      <c r="F154" s="5"/>
    </row>
    <row r="155" spans="1:6">
      <c r="A155" s="2"/>
      <c r="C155" s="5"/>
      <c r="D155" s="5"/>
      <c r="E155" s="5"/>
      <c r="F155" s="5"/>
    </row>
    <row r="156" spans="1:6">
      <c r="A156" s="2"/>
      <c r="C156" s="5"/>
      <c r="D156" s="5"/>
      <c r="E156" s="5"/>
      <c r="F156" s="5"/>
    </row>
    <row r="157" spans="1:6">
      <c r="A157" s="2"/>
      <c r="C157" s="5"/>
      <c r="D157" s="5"/>
      <c r="E157" s="5"/>
      <c r="F157" s="5"/>
    </row>
    <row r="158" spans="1:6">
      <c r="A158" s="2"/>
      <c r="C158" s="5"/>
      <c r="D158" s="5"/>
      <c r="E158" s="5"/>
      <c r="F158" s="5"/>
    </row>
    <row r="159" spans="1:6">
      <c r="A159" s="2"/>
      <c r="C159" s="5"/>
      <c r="D159" s="5"/>
      <c r="E159" s="5"/>
      <c r="F159" s="5"/>
    </row>
    <row r="160" spans="1:6">
      <c r="A160" s="2"/>
      <c r="C160" s="5"/>
      <c r="D160" s="5"/>
      <c r="E160" s="5"/>
      <c r="F160" s="5"/>
    </row>
    <row r="161" spans="1:6">
      <c r="A161" s="2"/>
      <c r="C161" s="5"/>
      <c r="D161" s="5"/>
      <c r="E161" s="5"/>
      <c r="F161" s="5"/>
    </row>
    <row r="162" spans="1:6">
      <c r="A162" s="2"/>
      <c r="C162" s="5"/>
      <c r="D162" s="5"/>
      <c r="E162" s="5"/>
      <c r="F162" s="5"/>
    </row>
    <row r="163" spans="1:6">
      <c r="A163" s="2"/>
      <c r="C163" s="5"/>
      <c r="D163" s="5"/>
      <c r="E163" s="5"/>
      <c r="F163" s="5"/>
    </row>
    <row r="164" spans="1:6">
      <c r="A164" s="2"/>
      <c r="C164" s="5"/>
      <c r="D164" s="5"/>
      <c r="E164" s="5"/>
      <c r="F164" s="5"/>
    </row>
    <row r="165" spans="1:6">
      <c r="A165" s="2"/>
      <c r="C165" s="5"/>
      <c r="D165" s="5"/>
      <c r="E165" s="5"/>
      <c r="F165" s="5"/>
    </row>
    <row r="166" spans="1:6">
      <c r="A166" s="2"/>
      <c r="C166" s="5"/>
      <c r="D166" s="5"/>
      <c r="E166" s="5"/>
      <c r="F166" s="5"/>
    </row>
    <row r="167" spans="1:6">
      <c r="A167" s="2"/>
      <c r="C167" s="5"/>
      <c r="D167" s="5"/>
      <c r="E167" s="5"/>
      <c r="F167" s="5"/>
    </row>
    <row r="168" spans="1:6">
      <c r="A168" s="2"/>
      <c r="C168" s="5"/>
      <c r="D168" s="5"/>
      <c r="E168" s="5"/>
      <c r="F168" s="5"/>
    </row>
    <row r="169" spans="1:6">
      <c r="A169" s="2"/>
      <c r="C169" s="5"/>
      <c r="D169" s="5"/>
      <c r="E169" s="5"/>
      <c r="F169" s="5"/>
    </row>
    <row r="170" spans="1:6">
      <c r="A170" s="2"/>
      <c r="C170" s="5"/>
      <c r="D170" s="5"/>
      <c r="E170" s="5"/>
      <c r="F170" s="5"/>
    </row>
    <row r="171" spans="1:6">
      <c r="A171" s="2"/>
      <c r="C171" s="5"/>
      <c r="D171" s="5"/>
      <c r="E171" s="5"/>
      <c r="F171" s="5"/>
    </row>
    <row r="172" spans="1:6">
      <c r="A172" s="2"/>
      <c r="C172" s="5"/>
      <c r="D172" s="5"/>
      <c r="E172" s="5"/>
      <c r="F172" s="5"/>
    </row>
    <row r="173" spans="1:6">
      <c r="A173" s="2"/>
      <c r="C173" s="5"/>
      <c r="D173" s="5"/>
      <c r="E173" s="5"/>
      <c r="F173" s="5"/>
    </row>
    <row r="174" spans="1:6">
      <c r="A174" s="2"/>
      <c r="C174" s="5"/>
      <c r="D174" s="5"/>
      <c r="E174" s="5"/>
      <c r="F174" s="5"/>
    </row>
    <row r="175" spans="1:6">
      <c r="A175" s="2"/>
      <c r="C175" s="5"/>
      <c r="D175" s="5"/>
      <c r="E175" s="5"/>
      <c r="F175" s="5"/>
    </row>
    <row r="176" spans="1:6">
      <c r="A176" s="2"/>
      <c r="C176" s="5"/>
      <c r="D176" s="5"/>
      <c r="E176" s="5"/>
      <c r="F176" s="5"/>
    </row>
    <row r="177" spans="1:6">
      <c r="A177" s="2"/>
      <c r="C177" s="5"/>
      <c r="D177" s="5"/>
      <c r="E177" s="5"/>
      <c r="F177" s="5"/>
    </row>
    <row r="178" spans="1:6">
      <c r="A178" s="2"/>
      <c r="C178" s="5"/>
      <c r="D178" s="5"/>
      <c r="E178" s="5"/>
      <c r="F178" s="5"/>
    </row>
    <row r="179" spans="1:6">
      <c r="A179" s="2"/>
      <c r="C179" s="5"/>
      <c r="D179" s="5"/>
      <c r="E179" s="5"/>
      <c r="F179" s="5"/>
    </row>
    <row r="180" spans="1:6">
      <c r="A180" s="2"/>
      <c r="C180" s="5"/>
      <c r="D180" s="5"/>
      <c r="E180" s="5"/>
      <c r="F180" s="5"/>
    </row>
    <row r="181" spans="1:6">
      <c r="A181" s="2"/>
      <c r="C181" s="5"/>
      <c r="D181" s="5"/>
      <c r="E181" s="5"/>
      <c r="F181" s="5"/>
    </row>
    <row r="182" spans="1:6">
      <c r="A182" s="2"/>
      <c r="C182" s="5"/>
      <c r="D182" s="5"/>
      <c r="E182" s="5"/>
      <c r="F182" s="5"/>
    </row>
    <row r="183" spans="1:6">
      <c r="A183" s="2"/>
      <c r="C183" s="5"/>
      <c r="D183" s="5"/>
      <c r="E183" s="5"/>
      <c r="F183" s="5"/>
    </row>
    <row r="184" spans="1:6">
      <c r="A184" s="2"/>
      <c r="C184" s="5"/>
      <c r="D184" s="5"/>
      <c r="E184" s="5"/>
      <c r="F184" s="5"/>
    </row>
    <row r="185" spans="1:6">
      <c r="A185" s="2"/>
      <c r="C185" s="5"/>
      <c r="D185" s="5"/>
      <c r="E185" s="5"/>
      <c r="F185" s="5"/>
    </row>
    <row r="186" spans="1:6">
      <c r="A186" s="2"/>
      <c r="C186" s="5"/>
      <c r="D186" s="5"/>
      <c r="E186" s="5"/>
      <c r="F186" s="5"/>
    </row>
    <row r="187" spans="1:6">
      <c r="A187" s="2"/>
      <c r="C187" s="5"/>
      <c r="D187" s="5"/>
      <c r="E187" s="5"/>
      <c r="F187" s="5"/>
    </row>
    <row r="188" spans="1:6">
      <c r="A188" s="2"/>
      <c r="C188" s="5"/>
      <c r="D188" s="5"/>
      <c r="E188" s="5"/>
      <c r="F188" s="5"/>
    </row>
    <row r="189" spans="1:6">
      <c r="A189" s="2"/>
      <c r="C189" s="5"/>
      <c r="D189" s="5"/>
      <c r="E189" s="5"/>
      <c r="F189" s="5"/>
    </row>
    <row r="190" spans="1:6">
      <c r="A190" s="2"/>
      <c r="C190" s="5"/>
      <c r="D190" s="5"/>
      <c r="E190" s="5"/>
      <c r="F190" s="5"/>
    </row>
    <row r="191" spans="1:6">
      <c r="A191" s="2"/>
      <c r="C191" s="5"/>
      <c r="D191" s="5"/>
      <c r="E191" s="5"/>
      <c r="F191" s="5"/>
    </row>
    <row r="192" spans="1:6">
      <c r="A192" s="2"/>
      <c r="C192" s="5"/>
      <c r="D192" s="5"/>
      <c r="E192" s="5"/>
      <c r="F192" s="5"/>
    </row>
    <row r="193" spans="1:6">
      <c r="A193" s="2"/>
      <c r="C193" s="5"/>
      <c r="D193" s="5"/>
      <c r="E193" s="5"/>
      <c r="F193" s="5"/>
    </row>
    <row r="194" spans="1:6">
      <c r="A194" s="2"/>
      <c r="C194" s="5"/>
      <c r="D194" s="5"/>
      <c r="E194" s="5"/>
      <c r="F194" s="5"/>
    </row>
    <row r="195" spans="1:6">
      <c r="A195" s="2"/>
      <c r="C195" s="5"/>
      <c r="D195" s="5"/>
      <c r="E195" s="5"/>
      <c r="F195" s="5"/>
    </row>
    <row r="196" spans="1:6">
      <c r="A196" s="2"/>
      <c r="C196" s="5"/>
      <c r="D196" s="5"/>
      <c r="E196" s="5"/>
      <c r="F196" s="5"/>
    </row>
    <row r="197" spans="1:6">
      <c r="A197" s="2"/>
      <c r="C197" s="5"/>
      <c r="D197" s="5"/>
      <c r="E197" s="5"/>
      <c r="F197" s="5"/>
    </row>
    <row r="198" spans="1:6">
      <c r="A198" s="2"/>
      <c r="C198" s="5"/>
      <c r="D198" s="5"/>
      <c r="E198" s="5"/>
      <c r="F198" s="5"/>
    </row>
    <row r="199" spans="1:6">
      <c r="A199" s="2"/>
      <c r="C199" s="5"/>
      <c r="D199" s="5"/>
      <c r="E199" s="5"/>
      <c r="F199" s="5"/>
    </row>
    <row r="200" spans="1:6">
      <c r="A200" s="2"/>
      <c r="C200" s="5"/>
      <c r="D200" s="5"/>
      <c r="E200" s="5"/>
      <c r="F200" s="5"/>
    </row>
    <row r="201" spans="1:6">
      <c r="A201" s="2"/>
      <c r="C201" s="5"/>
      <c r="D201" s="5"/>
      <c r="E201" s="5"/>
      <c r="F201" s="5"/>
    </row>
    <row r="202" spans="1:6">
      <c r="A202" s="2"/>
      <c r="C202" s="5"/>
      <c r="D202" s="5"/>
      <c r="E202" s="5"/>
      <c r="F202" s="5"/>
    </row>
    <row r="203" spans="1:6">
      <c r="A203" s="2"/>
      <c r="C203" s="5"/>
      <c r="D203" s="5"/>
      <c r="E203" s="5"/>
      <c r="F203" s="5"/>
    </row>
    <row r="204" spans="1:6">
      <c r="A204" s="2"/>
      <c r="C204" s="5"/>
      <c r="D204" s="5"/>
      <c r="E204" s="5"/>
      <c r="F204" s="5"/>
    </row>
    <row r="205" spans="1:6">
      <c r="A205" s="2"/>
      <c r="C205" s="5"/>
      <c r="D205" s="5"/>
      <c r="E205" s="5"/>
      <c r="F205" s="5"/>
    </row>
    <row r="206" spans="1:6">
      <c r="A206" s="2"/>
      <c r="C206" s="5"/>
      <c r="D206" s="5"/>
      <c r="E206" s="5"/>
      <c r="F206" s="5"/>
    </row>
    <row r="207" spans="1:6">
      <c r="A207" s="2"/>
      <c r="C207" s="5"/>
      <c r="D207" s="5"/>
      <c r="E207" s="5"/>
      <c r="F207" s="5"/>
    </row>
    <row r="208" spans="1:6">
      <c r="A208" s="2"/>
      <c r="C208" s="5"/>
      <c r="D208" s="5"/>
      <c r="E208" s="5"/>
      <c r="F208" s="5"/>
    </row>
    <row r="209" spans="1:6">
      <c r="A209" s="2"/>
      <c r="C209" s="5"/>
      <c r="D209" s="5"/>
      <c r="E209" s="5"/>
      <c r="F209" s="5"/>
    </row>
    <row r="210" spans="1:6">
      <c r="A210" s="2"/>
      <c r="C210" s="5"/>
      <c r="D210" s="5"/>
      <c r="E210" s="5"/>
      <c r="F210" s="5"/>
    </row>
    <row r="211" spans="1:6">
      <c r="A211" s="2"/>
      <c r="C211" s="5"/>
      <c r="D211" s="5"/>
      <c r="E211" s="5"/>
      <c r="F211" s="5"/>
    </row>
    <row r="212" spans="1:6">
      <c r="A212" s="2"/>
      <c r="C212" s="5"/>
      <c r="D212" s="5"/>
      <c r="E212" s="5"/>
      <c r="F212" s="5"/>
    </row>
    <row r="213" spans="1:6">
      <c r="A213" s="2"/>
      <c r="C213" s="5"/>
      <c r="D213" s="5"/>
      <c r="E213" s="5"/>
      <c r="F213" s="5"/>
    </row>
    <row r="214" spans="1:6">
      <c r="A214" s="2"/>
      <c r="C214" s="5"/>
      <c r="D214" s="5"/>
      <c r="E214" s="5"/>
      <c r="F214" s="5"/>
    </row>
    <row r="215" spans="1:6">
      <c r="A215" s="2"/>
      <c r="C215" s="5"/>
      <c r="D215" s="5"/>
      <c r="E215" s="5"/>
      <c r="F215" s="5"/>
    </row>
    <row r="216" spans="1:6">
      <c r="A216" s="2"/>
      <c r="C216" s="5"/>
      <c r="D216" s="5"/>
      <c r="E216" s="5"/>
      <c r="F216" s="5"/>
    </row>
    <row r="217" spans="1:6">
      <c r="A217" s="2"/>
      <c r="C217" s="5"/>
      <c r="D217" s="5"/>
      <c r="E217" s="5"/>
      <c r="F217" s="5"/>
    </row>
    <row r="218" spans="1:6">
      <c r="A218" s="2"/>
      <c r="C218" s="5"/>
      <c r="D218" s="5"/>
      <c r="E218" s="5"/>
      <c r="F218" s="5"/>
    </row>
    <row r="219" spans="1:6">
      <c r="A219" s="2"/>
      <c r="C219" s="5"/>
      <c r="D219" s="5"/>
      <c r="E219" s="5"/>
      <c r="F219" s="5"/>
    </row>
    <row r="220" spans="1:6">
      <c r="A220" s="2"/>
      <c r="C220" s="5"/>
      <c r="D220" s="5"/>
      <c r="E220" s="5"/>
      <c r="F220" s="5"/>
    </row>
    <row r="221" spans="1:6">
      <c r="A221" s="2"/>
      <c r="C221" s="5"/>
      <c r="D221" s="5"/>
      <c r="E221" s="5"/>
      <c r="F221" s="5"/>
    </row>
    <row r="222" spans="1:6">
      <c r="A222" s="2"/>
      <c r="C222" s="5"/>
      <c r="D222" s="5"/>
      <c r="E222" s="5"/>
      <c r="F222" s="5"/>
    </row>
    <row r="223" spans="1:6">
      <c r="A223" s="2"/>
      <c r="C223" s="5"/>
      <c r="D223" s="5"/>
      <c r="E223" s="5"/>
      <c r="F223" s="5"/>
    </row>
    <row r="224" spans="1:6">
      <c r="A224" s="2"/>
      <c r="C224" s="5"/>
      <c r="D224" s="5"/>
      <c r="E224" s="5"/>
      <c r="F224" s="5"/>
    </row>
    <row r="225" spans="1:6">
      <c r="A225" s="2"/>
      <c r="C225" s="5"/>
      <c r="D225" s="5"/>
      <c r="E225" s="5"/>
      <c r="F225" s="5"/>
    </row>
    <row r="226" spans="1:6">
      <c r="A226" s="2"/>
      <c r="C226" s="5"/>
      <c r="D226" s="5"/>
      <c r="E226" s="5"/>
      <c r="F226" s="5"/>
    </row>
    <row r="227" spans="1:6">
      <c r="A227" s="2"/>
      <c r="C227" s="5"/>
      <c r="D227" s="5"/>
      <c r="E227" s="5"/>
      <c r="F227" s="5"/>
    </row>
    <row r="228" spans="1:6">
      <c r="A228" s="2"/>
      <c r="C228" s="5"/>
      <c r="D228" s="5"/>
      <c r="E228" s="5"/>
      <c r="F228" s="5"/>
    </row>
    <row r="229" spans="1:6">
      <c r="A229" s="2"/>
      <c r="C229" s="5"/>
      <c r="D229" s="5"/>
      <c r="E229" s="5"/>
      <c r="F229" s="5"/>
    </row>
    <row r="230" spans="1:6">
      <c r="A230" s="2"/>
      <c r="C230" s="5"/>
      <c r="D230" s="5"/>
      <c r="E230" s="5"/>
      <c r="F230" s="5"/>
    </row>
    <row r="231" spans="1:6">
      <c r="A231" s="2"/>
      <c r="C231" s="5"/>
      <c r="D231" s="5"/>
      <c r="E231" s="5"/>
      <c r="F231" s="5"/>
    </row>
    <row r="232" spans="1:6">
      <c r="A232" s="2"/>
      <c r="C232" s="5"/>
      <c r="D232" s="5"/>
      <c r="E232" s="5"/>
      <c r="F232" s="5"/>
    </row>
    <row r="233" spans="1:6">
      <c r="A233" s="2"/>
      <c r="C233" s="5"/>
      <c r="D233" s="5"/>
      <c r="E233" s="5"/>
      <c r="F233" s="5"/>
    </row>
    <row r="234" spans="1:6">
      <c r="A234" s="2"/>
      <c r="C234" s="5"/>
      <c r="D234" s="5"/>
      <c r="E234" s="5"/>
      <c r="F234" s="5"/>
    </row>
    <row r="235" spans="1:6">
      <c r="A235" s="2"/>
      <c r="C235" s="5"/>
      <c r="D235" s="5"/>
      <c r="E235" s="5"/>
      <c r="F235" s="5"/>
    </row>
    <row r="236" spans="1:6">
      <c r="A236" s="2"/>
      <c r="C236" s="5"/>
      <c r="D236" s="5"/>
      <c r="E236" s="5"/>
      <c r="F236" s="5"/>
    </row>
    <row r="237" spans="1:6">
      <c r="A237" s="2"/>
      <c r="C237" s="5"/>
      <c r="D237" s="5"/>
      <c r="E237" s="5"/>
      <c r="F237" s="5"/>
    </row>
    <row r="238" spans="1:6">
      <c r="A238" s="2"/>
      <c r="C238" s="5"/>
      <c r="D238" s="5"/>
      <c r="E238" s="5"/>
      <c r="F238" s="5"/>
    </row>
    <row r="239" spans="1:6">
      <c r="A239" s="2"/>
      <c r="C239" s="5"/>
      <c r="D239" s="5"/>
      <c r="E239" s="5"/>
      <c r="F239" s="5"/>
    </row>
    <row r="240" spans="1:6">
      <c r="A240" s="2"/>
      <c r="C240" s="5"/>
      <c r="D240" s="5"/>
      <c r="E240" s="5"/>
      <c r="F240" s="5"/>
    </row>
    <row r="241" spans="1:6">
      <c r="A241" s="2"/>
      <c r="C241" s="5"/>
      <c r="D241" s="5"/>
      <c r="E241" s="5"/>
      <c r="F241" s="5"/>
    </row>
    <row r="242" spans="1:6">
      <c r="A242" s="2"/>
      <c r="C242" s="5"/>
      <c r="D242" s="5"/>
      <c r="E242" s="5"/>
      <c r="F242" s="5"/>
    </row>
    <row r="243" spans="1:6">
      <c r="A243" s="2"/>
      <c r="C243" s="5"/>
      <c r="D243" s="5"/>
      <c r="E243" s="5"/>
      <c r="F243" s="5"/>
    </row>
    <row r="244" spans="1:6">
      <c r="A244" s="2"/>
      <c r="C244" s="5"/>
      <c r="D244" s="5"/>
      <c r="E244" s="5"/>
      <c r="F244" s="5"/>
    </row>
    <row r="245" spans="1:6">
      <c r="A245" s="2"/>
      <c r="C245" s="5"/>
      <c r="D245" s="5"/>
      <c r="E245" s="5"/>
      <c r="F245" s="5"/>
    </row>
    <row r="246" spans="1:6">
      <c r="A246" s="2"/>
      <c r="C246" s="5"/>
      <c r="D246" s="5"/>
      <c r="E246" s="5"/>
      <c r="F246" s="5"/>
    </row>
    <row r="247" spans="1:6">
      <c r="A247" s="2"/>
      <c r="C247" s="5"/>
      <c r="D247" s="5"/>
      <c r="E247" s="5"/>
      <c r="F247" s="5"/>
    </row>
    <row r="248" spans="1:6">
      <c r="A248" s="2"/>
      <c r="C248" s="5"/>
      <c r="D248" s="5"/>
      <c r="E248" s="5"/>
      <c r="F248" s="5"/>
    </row>
    <row r="249" spans="1:6">
      <c r="A249" s="2"/>
      <c r="C249" s="5"/>
      <c r="D249" s="5"/>
      <c r="E249" s="5"/>
      <c r="F249" s="5"/>
    </row>
    <row r="250" spans="1:6">
      <c r="A250" s="2"/>
      <c r="C250" s="5"/>
      <c r="D250" s="5"/>
      <c r="E250" s="5"/>
      <c r="F250" s="5"/>
    </row>
    <row r="251" spans="1:6">
      <c r="A251" s="2"/>
      <c r="C251" s="5"/>
      <c r="D251" s="5"/>
      <c r="E251" s="5"/>
      <c r="F251" s="5"/>
    </row>
    <row r="252" spans="1:6">
      <c r="A252" s="2"/>
      <c r="C252" s="5"/>
      <c r="D252" s="5"/>
      <c r="E252" s="5"/>
      <c r="F252" s="5"/>
    </row>
    <row r="253" spans="1:6">
      <c r="A253" s="2"/>
      <c r="C253" s="5"/>
      <c r="D253" s="5"/>
      <c r="E253" s="5"/>
      <c r="F253" s="5"/>
    </row>
    <row r="254" spans="1:6">
      <c r="A254" s="2"/>
      <c r="C254" s="5"/>
      <c r="D254" s="5"/>
      <c r="E254" s="5"/>
      <c r="F254" s="5"/>
    </row>
    <row r="255" spans="1:6">
      <c r="A255" s="2"/>
      <c r="C255" s="5"/>
      <c r="D255" s="5"/>
      <c r="E255" s="5"/>
      <c r="F255" s="5"/>
    </row>
    <row r="256" spans="1:6">
      <c r="A256" s="2"/>
      <c r="C256" s="5"/>
      <c r="D256" s="5"/>
      <c r="E256" s="5"/>
      <c r="F256" s="5"/>
    </row>
    <row r="257" spans="1:6">
      <c r="A257" s="2"/>
      <c r="C257" s="5"/>
      <c r="D257" s="5"/>
      <c r="E257" s="5"/>
      <c r="F257" s="5"/>
    </row>
    <row r="258" spans="1:6">
      <c r="A258" s="2"/>
      <c r="C258" s="5"/>
      <c r="D258" s="5"/>
      <c r="E258" s="5"/>
      <c r="F258" s="5"/>
    </row>
    <row r="259" spans="1:6">
      <c r="A259" s="2"/>
      <c r="C259" s="5"/>
      <c r="D259" s="5"/>
      <c r="E259" s="5"/>
      <c r="F259" s="5"/>
    </row>
    <row r="260" spans="1:6">
      <c r="A260" s="2"/>
      <c r="C260" s="5"/>
      <c r="D260" s="5"/>
      <c r="E260" s="5"/>
      <c r="F260" s="5"/>
    </row>
    <row r="261" spans="1:6">
      <c r="A261" s="2"/>
      <c r="C261" s="5"/>
      <c r="D261" s="5"/>
      <c r="E261" s="5"/>
      <c r="F261" s="5"/>
    </row>
    <row r="262" spans="1:6">
      <c r="A262" s="2"/>
      <c r="C262" s="5"/>
      <c r="D262" s="5"/>
      <c r="E262" s="5"/>
      <c r="F262" s="5"/>
    </row>
    <row r="263" spans="1:6">
      <c r="A263" s="2"/>
      <c r="C263" s="5"/>
      <c r="D263" s="5"/>
      <c r="E263" s="5"/>
      <c r="F263" s="5"/>
    </row>
    <row r="264" spans="1:6">
      <c r="A264" s="2"/>
      <c r="C264" s="5"/>
      <c r="D264" s="5"/>
      <c r="E264" s="5"/>
      <c r="F264" s="5"/>
    </row>
    <row r="265" spans="1:6">
      <c r="A265" s="2"/>
      <c r="C265" s="5"/>
      <c r="D265" s="5"/>
      <c r="E265" s="5"/>
      <c r="F265" s="5"/>
    </row>
    <row r="266" spans="1:6">
      <c r="A266" s="2"/>
      <c r="C266" s="5"/>
      <c r="D266" s="5"/>
      <c r="E266" s="5"/>
      <c r="F266" s="5"/>
    </row>
    <row r="267" spans="1:6">
      <c r="A267" s="2"/>
      <c r="C267" s="5"/>
      <c r="D267" s="5"/>
      <c r="E267" s="5"/>
      <c r="F267" s="5"/>
    </row>
    <row r="268" spans="1:6">
      <c r="A268" s="2"/>
      <c r="C268" s="5"/>
      <c r="D268" s="5"/>
      <c r="E268" s="5"/>
      <c r="F268" s="5"/>
    </row>
    <row r="269" spans="1:6">
      <c r="A269" s="2"/>
      <c r="C269" s="5"/>
      <c r="D269" s="5"/>
      <c r="E269" s="5"/>
      <c r="F269" s="5"/>
    </row>
    <row r="270" spans="1:6">
      <c r="A270" s="2"/>
      <c r="C270" s="5"/>
      <c r="D270" s="5"/>
      <c r="E270" s="5"/>
      <c r="F270" s="5"/>
    </row>
    <row r="271" spans="1:6">
      <c r="A271" s="2"/>
      <c r="C271" s="5"/>
      <c r="D271" s="5"/>
      <c r="E271" s="5"/>
      <c r="F271" s="5"/>
    </row>
    <row r="272" spans="1:6">
      <c r="A272" s="2"/>
      <c r="C272" s="5"/>
      <c r="D272" s="5"/>
      <c r="E272" s="5"/>
      <c r="F272" s="5"/>
    </row>
    <row r="273" spans="1:6">
      <c r="A273" s="2"/>
      <c r="C273" s="5"/>
      <c r="D273" s="5"/>
      <c r="E273" s="5"/>
      <c r="F273" s="5"/>
    </row>
    <row r="274" spans="1:6">
      <c r="A274" s="2"/>
      <c r="C274" s="5"/>
      <c r="D274" s="5"/>
      <c r="E274" s="5"/>
      <c r="F274" s="5"/>
    </row>
    <row r="275" spans="1:6">
      <c r="A275" s="2"/>
      <c r="C275" s="5"/>
      <c r="D275" s="5"/>
      <c r="E275" s="5"/>
      <c r="F275" s="5"/>
    </row>
    <row r="276" spans="1:6">
      <c r="A276" s="2"/>
      <c r="C276" s="5"/>
      <c r="D276" s="5"/>
      <c r="E276" s="5"/>
      <c r="F276" s="5"/>
    </row>
    <row r="277" spans="1:6">
      <c r="A277" s="2"/>
      <c r="C277" s="5"/>
      <c r="D277" s="5"/>
      <c r="E277" s="5"/>
      <c r="F277" s="5"/>
    </row>
    <row r="278" spans="1:6">
      <c r="A278" s="2"/>
      <c r="C278" s="5"/>
      <c r="D278" s="5"/>
      <c r="E278" s="5"/>
      <c r="F278" s="5"/>
    </row>
    <row r="279" spans="1:6">
      <c r="A279" s="2"/>
      <c r="C279" s="5"/>
      <c r="D279" s="5"/>
      <c r="E279" s="5"/>
      <c r="F279" s="5"/>
    </row>
    <row r="280" spans="1:6">
      <c r="A280" s="2"/>
      <c r="C280" s="5"/>
      <c r="D280" s="5"/>
      <c r="E280" s="5"/>
      <c r="F280" s="5"/>
    </row>
    <row r="281" spans="1:6">
      <c r="A281" s="2"/>
      <c r="C281" s="5"/>
      <c r="D281" s="5"/>
      <c r="E281" s="5"/>
      <c r="F281" s="5"/>
    </row>
    <row r="282" spans="1:6">
      <c r="A282" s="2"/>
      <c r="C282" s="5"/>
      <c r="D282" s="5"/>
      <c r="E282" s="5"/>
      <c r="F282" s="5"/>
    </row>
    <row r="283" spans="1:6">
      <c r="A283" s="2"/>
      <c r="C283" s="5"/>
      <c r="D283" s="5"/>
      <c r="E283" s="5"/>
      <c r="F283" s="5"/>
    </row>
    <row r="284" spans="1:6">
      <c r="A284" s="2"/>
      <c r="C284" s="5"/>
      <c r="D284" s="5"/>
      <c r="E284" s="5"/>
      <c r="F284" s="5"/>
    </row>
    <row r="285" spans="1:6">
      <c r="A285" s="2"/>
      <c r="C285" s="5"/>
      <c r="D285" s="5"/>
      <c r="E285" s="5"/>
      <c r="F285" s="5"/>
    </row>
    <row r="286" spans="1:6">
      <c r="A286" s="2"/>
      <c r="C286" s="5"/>
      <c r="D286" s="5"/>
      <c r="E286" s="5"/>
      <c r="F286" s="5"/>
    </row>
    <row r="287" spans="1:6">
      <c r="A287" s="2"/>
      <c r="C287" s="5"/>
      <c r="D287" s="5"/>
      <c r="E287" s="5"/>
      <c r="F287" s="5"/>
    </row>
    <row r="288" spans="1:6">
      <c r="A288" s="2"/>
      <c r="C288" s="5"/>
      <c r="D288" s="5"/>
      <c r="E288" s="5"/>
      <c r="F288" s="5"/>
    </row>
    <row r="289" spans="1:6">
      <c r="A289" s="2"/>
      <c r="C289" s="5"/>
      <c r="D289" s="5"/>
      <c r="E289" s="5"/>
      <c r="F289" s="5"/>
    </row>
    <row r="290" spans="1:6">
      <c r="A290" s="2"/>
      <c r="C290" s="5"/>
      <c r="D290" s="5"/>
      <c r="E290" s="5"/>
      <c r="F290" s="5"/>
    </row>
    <row r="291" spans="1:6">
      <c r="A291" s="2"/>
      <c r="C291" s="5"/>
      <c r="D291" s="5"/>
      <c r="E291" s="5"/>
      <c r="F291" s="5"/>
    </row>
    <row r="292" spans="1:6">
      <c r="A292" s="2"/>
      <c r="C292" s="5"/>
      <c r="D292" s="5"/>
      <c r="E292" s="5"/>
      <c r="F292" s="5"/>
    </row>
    <row r="293" spans="1:6">
      <c r="A293" s="2"/>
      <c r="C293" s="5"/>
      <c r="D293" s="5"/>
      <c r="E293" s="5"/>
      <c r="F293" s="5"/>
    </row>
    <row r="294" spans="1:6">
      <c r="A294" s="2"/>
      <c r="C294" s="5"/>
      <c r="D294" s="5"/>
      <c r="E294" s="5"/>
      <c r="F294" s="5"/>
    </row>
    <row r="295" spans="1:6">
      <c r="A295" s="2"/>
      <c r="C295" s="5"/>
      <c r="D295" s="5"/>
      <c r="E295" s="5"/>
      <c r="F295" s="5"/>
    </row>
    <row r="296" spans="1:6">
      <c r="A296" s="2"/>
      <c r="C296" s="5"/>
      <c r="D296" s="5"/>
      <c r="E296" s="5"/>
      <c r="F296" s="5"/>
    </row>
    <row r="297" spans="1:6">
      <c r="A297" s="2"/>
      <c r="C297" s="5"/>
      <c r="D297" s="5"/>
      <c r="E297" s="5"/>
      <c r="F297" s="5"/>
    </row>
    <row r="298" spans="1:6">
      <c r="A298" s="2"/>
      <c r="C298" s="5"/>
      <c r="D298" s="5"/>
      <c r="E298" s="5"/>
      <c r="F298" s="5"/>
    </row>
    <row r="299" spans="1:6">
      <c r="A299" s="2"/>
      <c r="C299" s="5"/>
      <c r="D299" s="5"/>
      <c r="E299" s="5"/>
      <c r="F299" s="5"/>
    </row>
    <row r="300" spans="1:6">
      <c r="A300" s="2"/>
      <c r="C300" s="5"/>
      <c r="D300" s="5"/>
      <c r="E300" s="5"/>
      <c r="F300" s="5"/>
    </row>
    <row r="301" spans="1:6">
      <c r="A301" s="2"/>
      <c r="C301" s="5"/>
      <c r="D301" s="5"/>
      <c r="E301" s="5"/>
      <c r="F301" s="5"/>
    </row>
    <row r="302" spans="1:6">
      <c r="A302" s="2"/>
      <c r="C302" s="5"/>
      <c r="D302" s="5"/>
      <c r="E302" s="5"/>
      <c r="F302" s="5"/>
    </row>
    <row r="303" spans="1:6">
      <c r="A303" s="2"/>
      <c r="C303" s="5"/>
      <c r="D303" s="5"/>
      <c r="E303" s="5"/>
      <c r="F303" s="5"/>
    </row>
    <row r="304" spans="1:6">
      <c r="A304" s="2"/>
      <c r="C304" s="5"/>
      <c r="D304" s="5"/>
      <c r="E304" s="5"/>
      <c r="F304" s="5"/>
    </row>
    <row r="305" spans="1:6">
      <c r="A305" s="2"/>
      <c r="C305" s="5"/>
      <c r="D305" s="5"/>
      <c r="E305" s="5"/>
      <c r="F305" s="5"/>
    </row>
    <row r="306" spans="1:6">
      <c r="A306" s="2"/>
      <c r="C306" s="5"/>
      <c r="D306" s="5"/>
      <c r="E306" s="5"/>
      <c r="F306" s="5"/>
    </row>
    <row r="307" spans="1:6">
      <c r="A307" s="2"/>
      <c r="C307" s="5"/>
      <c r="D307" s="5"/>
      <c r="E307" s="5"/>
      <c r="F307" s="5"/>
    </row>
    <row r="308" spans="1:6">
      <c r="A308" s="2"/>
      <c r="C308" s="5"/>
      <c r="D308" s="5"/>
      <c r="E308" s="5"/>
      <c r="F308" s="5"/>
    </row>
    <row r="309" spans="1:6">
      <c r="A309" s="2"/>
      <c r="C309" s="5"/>
      <c r="D309" s="5"/>
      <c r="E309" s="5"/>
      <c r="F309" s="5"/>
    </row>
    <row r="310" spans="1:6">
      <c r="A310" s="2"/>
      <c r="C310" s="5"/>
      <c r="D310" s="5"/>
      <c r="E310" s="5"/>
      <c r="F310" s="5"/>
    </row>
    <row r="311" spans="1:6">
      <c r="A311" s="2"/>
      <c r="C311" s="5"/>
      <c r="D311" s="5"/>
      <c r="E311" s="5"/>
      <c r="F311" s="5"/>
    </row>
    <row r="312" spans="1:6">
      <c r="A312" s="2"/>
      <c r="C312" s="5"/>
      <c r="D312" s="5"/>
      <c r="E312" s="5"/>
      <c r="F312" s="5"/>
    </row>
    <row r="313" spans="1:6">
      <c r="A313" s="2"/>
      <c r="C313" s="5"/>
      <c r="D313" s="5"/>
      <c r="E313" s="5"/>
      <c r="F313" s="5"/>
    </row>
    <row r="314" spans="1:6">
      <c r="A314" s="2"/>
      <c r="C314" s="5"/>
      <c r="D314" s="5"/>
      <c r="E314" s="5"/>
      <c r="F314" s="5"/>
    </row>
    <row r="315" spans="1:6">
      <c r="A315" s="2"/>
      <c r="C315" s="5"/>
      <c r="D315" s="5"/>
      <c r="E315" s="5"/>
      <c r="F315" s="5"/>
    </row>
    <row r="316" spans="1:6">
      <c r="A316" s="2"/>
      <c r="C316" s="5"/>
      <c r="D316" s="5"/>
      <c r="E316" s="5"/>
      <c r="F316" s="5"/>
    </row>
    <row r="317" spans="1:6">
      <c r="A317" s="2"/>
      <c r="C317" s="5"/>
      <c r="D317" s="5"/>
      <c r="E317" s="5"/>
      <c r="F317" s="5"/>
    </row>
    <row r="318" spans="1:6">
      <c r="A318" s="2"/>
      <c r="C318" s="5"/>
      <c r="D318" s="5"/>
      <c r="E318" s="5"/>
      <c r="F318" s="5"/>
    </row>
    <row r="319" spans="1:6">
      <c r="A319" s="2"/>
      <c r="C319" s="5"/>
      <c r="D319" s="5"/>
      <c r="E319" s="5"/>
      <c r="F319" s="5"/>
    </row>
    <row r="320" spans="1:6">
      <c r="A320" s="2"/>
      <c r="C320" s="5"/>
      <c r="D320" s="5"/>
      <c r="E320" s="5"/>
      <c r="F320" s="5"/>
    </row>
    <row r="321" spans="1:6">
      <c r="A321" s="2"/>
      <c r="C321" s="5"/>
      <c r="D321" s="5"/>
      <c r="E321" s="5"/>
      <c r="F321" s="5"/>
    </row>
    <row r="322" spans="1:6">
      <c r="A322" s="2"/>
      <c r="C322" s="5"/>
      <c r="D322" s="5"/>
      <c r="E322" s="5"/>
      <c r="F322" s="5"/>
    </row>
    <row r="323" spans="1:6">
      <c r="A323" s="2"/>
      <c r="C323" s="5"/>
      <c r="D323" s="5"/>
      <c r="E323" s="5"/>
      <c r="F323" s="5"/>
    </row>
    <row r="324" spans="1:6">
      <c r="A324" s="2"/>
      <c r="C324" s="5"/>
      <c r="D324" s="5"/>
      <c r="E324" s="5"/>
      <c r="F324" s="5"/>
    </row>
    <row r="325" spans="1:6">
      <c r="A325" s="2"/>
      <c r="C325" s="5"/>
      <c r="D325" s="5"/>
      <c r="E325" s="5"/>
      <c r="F325" s="5"/>
    </row>
    <row r="326" spans="1:6">
      <c r="A326" s="2"/>
      <c r="C326" s="5"/>
      <c r="D326" s="5"/>
      <c r="E326" s="5"/>
      <c r="F326" s="5"/>
    </row>
    <row r="327" spans="1:6">
      <c r="A327" s="2"/>
      <c r="C327" s="5"/>
      <c r="D327" s="5"/>
      <c r="E327" s="5"/>
      <c r="F327" s="5"/>
    </row>
    <row r="328" spans="1:6">
      <c r="A328" s="2"/>
      <c r="C328" s="5"/>
      <c r="D328" s="5"/>
      <c r="E328" s="5"/>
      <c r="F328" s="5"/>
    </row>
    <row r="329" spans="1:6">
      <c r="A329" s="2"/>
      <c r="C329" s="5"/>
      <c r="D329" s="5"/>
      <c r="E329" s="5"/>
      <c r="F329" s="5"/>
    </row>
    <row r="330" spans="1:6">
      <c r="A330" s="2"/>
      <c r="C330" s="5"/>
      <c r="D330" s="5"/>
      <c r="E330" s="5"/>
      <c r="F330" s="5"/>
    </row>
    <row r="331" spans="1:6">
      <c r="A331" s="2"/>
      <c r="C331" s="5"/>
      <c r="D331" s="5"/>
      <c r="E331" s="5"/>
      <c r="F331" s="5"/>
    </row>
    <row r="332" spans="1:6">
      <c r="A332" s="2"/>
      <c r="C332" s="5"/>
      <c r="D332" s="5"/>
      <c r="E332" s="5"/>
      <c r="F332" s="5"/>
    </row>
    <row r="333" spans="1:6">
      <c r="A333" s="2"/>
      <c r="C333" s="5"/>
      <c r="D333" s="5"/>
      <c r="E333" s="5"/>
      <c r="F333" s="5"/>
    </row>
    <row r="334" spans="1:6">
      <c r="A334" s="2"/>
      <c r="C334" s="5"/>
      <c r="D334" s="5"/>
      <c r="E334" s="5"/>
      <c r="F334" s="5"/>
    </row>
    <row r="335" spans="1:6">
      <c r="A335" s="2"/>
      <c r="C335" s="5"/>
      <c r="D335" s="5"/>
      <c r="E335" s="5"/>
      <c r="F335" s="5"/>
    </row>
    <row r="336" spans="1:6">
      <c r="A336" s="2"/>
      <c r="C336" s="5"/>
      <c r="D336" s="5"/>
      <c r="E336" s="5"/>
      <c r="F336" s="5"/>
    </row>
    <row r="337" spans="1:6">
      <c r="A337" s="2"/>
      <c r="C337" s="5"/>
      <c r="D337" s="5"/>
      <c r="E337" s="5"/>
      <c r="F337" s="5"/>
    </row>
    <row r="338" spans="1:6">
      <c r="A338" s="2"/>
      <c r="C338" s="5"/>
      <c r="D338" s="5"/>
      <c r="E338" s="5"/>
      <c r="F338" s="5"/>
    </row>
    <row r="339" spans="1:6">
      <c r="A339" s="2"/>
      <c r="C339" s="5"/>
      <c r="D339" s="5"/>
      <c r="E339" s="5"/>
      <c r="F339" s="5"/>
    </row>
    <row r="340" spans="1:6">
      <c r="A340" s="2"/>
      <c r="C340" s="5"/>
      <c r="D340" s="5"/>
      <c r="E340" s="5"/>
      <c r="F340" s="5"/>
    </row>
    <row r="341" spans="1:6">
      <c r="A341" s="2"/>
      <c r="C341" s="5"/>
      <c r="D341" s="5"/>
      <c r="E341" s="5"/>
      <c r="F341" s="5"/>
    </row>
    <row r="342" spans="1:6">
      <c r="A342" s="2"/>
      <c r="C342" s="5"/>
      <c r="D342" s="5"/>
      <c r="E342" s="5"/>
      <c r="F342" s="5"/>
    </row>
    <row r="343" spans="1:6">
      <c r="A343" s="2"/>
      <c r="C343" s="5"/>
      <c r="D343" s="5"/>
      <c r="E343" s="5"/>
      <c r="F343" s="5"/>
    </row>
    <row r="344" spans="1:6">
      <c r="A344" s="2"/>
      <c r="C344" s="5"/>
      <c r="D344" s="5"/>
      <c r="E344" s="5"/>
      <c r="F344" s="5"/>
    </row>
    <row r="345" spans="1:6">
      <c r="A345" s="2"/>
      <c r="C345" s="5"/>
      <c r="D345" s="5"/>
      <c r="E345" s="5"/>
      <c r="F345" s="5"/>
    </row>
    <row r="346" spans="1:6">
      <c r="A346" s="2"/>
      <c r="C346" s="5"/>
      <c r="D346" s="5"/>
      <c r="E346" s="5"/>
      <c r="F346" s="5"/>
    </row>
    <row r="347" spans="1:6">
      <c r="A347" s="2"/>
      <c r="C347" s="5"/>
      <c r="D347" s="5"/>
      <c r="E347" s="5"/>
      <c r="F347" s="5"/>
    </row>
    <row r="348" spans="1:6">
      <c r="A348" s="2"/>
      <c r="C348" s="5"/>
      <c r="D348" s="5"/>
      <c r="E348" s="5"/>
      <c r="F348" s="5"/>
    </row>
    <row r="349" spans="1:6">
      <c r="A349" s="2"/>
      <c r="C349" s="5"/>
      <c r="D349" s="5"/>
      <c r="E349" s="5"/>
      <c r="F349" s="5"/>
    </row>
    <row r="350" spans="1:6">
      <c r="A350" s="2"/>
      <c r="C350" s="5"/>
      <c r="D350" s="5"/>
      <c r="E350" s="5"/>
      <c r="F350" s="5"/>
    </row>
    <row r="351" spans="1:6">
      <c r="A351" s="2"/>
      <c r="C351" s="5"/>
      <c r="D351" s="5"/>
      <c r="E351" s="5"/>
      <c r="F351" s="5"/>
    </row>
    <row r="352" spans="1:6">
      <c r="A352" s="2"/>
      <c r="C352" s="5"/>
      <c r="D352" s="5"/>
      <c r="E352" s="5"/>
      <c r="F352" s="5"/>
    </row>
    <row r="353" spans="1:6">
      <c r="A353" s="2"/>
      <c r="C353" s="5"/>
      <c r="D353" s="5"/>
      <c r="E353" s="5"/>
      <c r="F353" s="5"/>
    </row>
    <row r="354" spans="1:6">
      <c r="A354" s="2"/>
      <c r="C354" s="5"/>
      <c r="D354" s="5"/>
      <c r="E354" s="5"/>
      <c r="F354" s="5"/>
    </row>
    <row r="355" spans="1:6">
      <c r="A355" s="2"/>
      <c r="C355" s="5"/>
      <c r="D355" s="5"/>
      <c r="E355" s="5"/>
      <c r="F355" s="5"/>
    </row>
    <row r="356" spans="1:6">
      <c r="A356" s="2"/>
      <c r="C356" s="5"/>
      <c r="D356" s="5"/>
      <c r="E356" s="5"/>
      <c r="F356" s="5"/>
    </row>
    <row r="357" spans="1:6">
      <c r="A357" s="2"/>
      <c r="C357" s="5"/>
      <c r="D357" s="5"/>
      <c r="E357" s="5"/>
      <c r="F357" s="5"/>
    </row>
    <row r="358" spans="1:6">
      <c r="A358" s="2"/>
      <c r="C358" s="5"/>
      <c r="D358" s="5"/>
      <c r="E358" s="5"/>
      <c r="F358" s="5"/>
    </row>
    <row r="359" spans="1:6">
      <c r="A359" s="2"/>
      <c r="C359" s="5"/>
      <c r="D359" s="5"/>
      <c r="E359" s="5"/>
      <c r="F359" s="5"/>
    </row>
    <row r="360" spans="1:6">
      <c r="A360" s="2"/>
      <c r="C360" s="5"/>
      <c r="D360" s="5"/>
      <c r="E360" s="5"/>
      <c r="F360" s="5"/>
    </row>
    <row r="361" spans="1:6">
      <c r="A361" s="2"/>
      <c r="C361" s="5"/>
      <c r="D361" s="5"/>
      <c r="E361" s="5"/>
      <c r="F361" s="5"/>
    </row>
    <row r="362" spans="1:6">
      <c r="A362" s="2"/>
      <c r="C362" s="5"/>
      <c r="D362" s="5"/>
      <c r="E362" s="5"/>
      <c r="F362" s="5"/>
    </row>
    <row r="363" spans="1:6">
      <c r="A363" s="2"/>
      <c r="C363" s="5"/>
      <c r="D363" s="5"/>
      <c r="E363" s="5"/>
      <c r="F363" s="5"/>
    </row>
    <row r="364" spans="1:6">
      <c r="A364" s="2"/>
      <c r="C364" s="5"/>
      <c r="D364" s="5"/>
      <c r="E364" s="5"/>
      <c r="F364" s="5"/>
    </row>
    <row r="365" spans="1:6">
      <c r="A365" s="2"/>
      <c r="C365" s="5"/>
      <c r="D365" s="5"/>
      <c r="E365" s="5"/>
      <c r="F365" s="5"/>
    </row>
    <row r="366" spans="1:6">
      <c r="A366" s="2"/>
      <c r="C366" s="5"/>
      <c r="D366" s="5"/>
      <c r="E366" s="5"/>
      <c r="F366" s="5"/>
    </row>
    <row r="367" spans="1:6">
      <c r="A367" s="2"/>
      <c r="C367" s="5"/>
      <c r="D367" s="5"/>
      <c r="E367" s="5"/>
      <c r="F367" s="5"/>
    </row>
    <row r="368" spans="1:6">
      <c r="A368" s="2"/>
      <c r="C368" s="5"/>
      <c r="D368" s="5"/>
      <c r="E368" s="5"/>
      <c r="F368" s="5"/>
    </row>
    <row r="369" spans="1:6">
      <c r="A369" s="2"/>
      <c r="C369" s="5"/>
      <c r="D369" s="5"/>
      <c r="E369" s="5"/>
      <c r="F369" s="5"/>
    </row>
    <row r="370" spans="1:6">
      <c r="A370" s="2"/>
      <c r="C370" s="5"/>
      <c r="D370" s="5"/>
      <c r="E370" s="5"/>
      <c r="F370" s="5"/>
    </row>
    <row r="371" spans="1:6">
      <c r="A371" s="2"/>
      <c r="C371" s="5"/>
      <c r="D371" s="5"/>
      <c r="E371" s="5"/>
      <c r="F371" s="5"/>
    </row>
    <row r="372" spans="1:6">
      <c r="A372" s="2"/>
      <c r="C372" s="5"/>
      <c r="D372" s="5"/>
      <c r="E372" s="5"/>
      <c r="F372" s="5"/>
    </row>
    <row r="373" spans="1:6">
      <c r="A373" s="2"/>
      <c r="C373" s="5"/>
      <c r="D373" s="5"/>
      <c r="E373" s="5"/>
      <c r="F373" s="5"/>
    </row>
    <row r="374" spans="1:6">
      <c r="A374" s="2"/>
      <c r="C374" s="5"/>
      <c r="D374" s="5"/>
      <c r="E374" s="5"/>
      <c r="F374" s="5"/>
    </row>
    <row r="375" spans="1:6">
      <c r="A375" s="2"/>
      <c r="C375" s="5"/>
      <c r="D375" s="5"/>
      <c r="E375" s="5"/>
      <c r="F375" s="5"/>
    </row>
    <row r="376" spans="1:6">
      <c r="A376" s="2"/>
      <c r="C376" s="5"/>
      <c r="D376" s="5"/>
      <c r="E376" s="5"/>
      <c r="F376" s="5"/>
    </row>
    <row r="377" spans="1:6">
      <c r="A377" s="2"/>
      <c r="C377" s="5"/>
      <c r="D377" s="5"/>
      <c r="E377" s="5"/>
      <c r="F377" s="5"/>
    </row>
    <row r="378" spans="1:6">
      <c r="A378" s="2"/>
      <c r="C378" s="5"/>
      <c r="D378" s="5"/>
      <c r="E378" s="5"/>
      <c r="F378" s="5"/>
    </row>
    <row r="379" spans="1:6">
      <c r="A379" s="2"/>
      <c r="C379" s="5"/>
      <c r="D379" s="5"/>
      <c r="E379" s="5"/>
      <c r="F379" s="5"/>
    </row>
    <row r="380" spans="1:6">
      <c r="A380" s="2"/>
      <c r="C380" s="5"/>
      <c r="D380" s="5"/>
      <c r="E380" s="5"/>
      <c r="F380" s="5"/>
    </row>
    <row r="381" spans="1:6">
      <c r="A381" s="2"/>
      <c r="C381" s="5"/>
      <c r="D381" s="5"/>
      <c r="E381" s="5"/>
      <c r="F381" s="5"/>
    </row>
    <row r="382" spans="1:6">
      <c r="A382" s="2"/>
      <c r="C382" s="5"/>
      <c r="D382" s="5"/>
      <c r="E382" s="5"/>
      <c r="F382" s="5"/>
    </row>
    <row r="383" spans="1:6">
      <c r="A383" s="2"/>
      <c r="C383" s="5"/>
      <c r="D383" s="5"/>
      <c r="E383" s="5"/>
      <c r="F383" s="5"/>
    </row>
    <row r="384" spans="1:6">
      <c r="A384" s="2"/>
      <c r="C384" s="5"/>
      <c r="D384" s="5"/>
      <c r="E384" s="5"/>
      <c r="F384" s="5"/>
    </row>
    <row r="385" spans="1:6">
      <c r="A385" s="2"/>
      <c r="C385" s="5"/>
      <c r="D385" s="5"/>
      <c r="E385" s="5"/>
      <c r="F385" s="5"/>
    </row>
    <row r="386" spans="1:6">
      <c r="A386" s="2"/>
      <c r="C386" s="5"/>
      <c r="D386" s="5"/>
      <c r="E386" s="5"/>
      <c r="F386" s="5"/>
    </row>
    <row r="387" spans="1:6">
      <c r="A387" s="2"/>
      <c r="C387" s="5"/>
      <c r="D387" s="5"/>
      <c r="E387" s="5"/>
      <c r="F387" s="5"/>
    </row>
    <row r="388" spans="1:6">
      <c r="A388" s="2"/>
      <c r="C388" s="5"/>
      <c r="D388" s="5"/>
      <c r="E388" s="5"/>
      <c r="F388" s="5"/>
    </row>
    <row r="389" spans="1:6">
      <c r="A389" s="2"/>
      <c r="C389" s="5"/>
      <c r="D389" s="5"/>
      <c r="E389" s="5"/>
      <c r="F389" s="5"/>
    </row>
    <row r="390" spans="1:6">
      <c r="A390" s="2"/>
      <c r="C390" s="5"/>
      <c r="D390" s="5"/>
      <c r="E390" s="5"/>
      <c r="F390" s="5"/>
    </row>
    <row r="391" spans="1:6">
      <c r="A391" s="2"/>
      <c r="C391" s="5"/>
      <c r="D391" s="5"/>
      <c r="E391" s="5"/>
      <c r="F391" s="5"/>
    </row>
    <row r="392" spans="1:6">
      <c r="A392" s="2"/>
      <c r="C392" s="5"/>
      <c r="D392" s="5"/>
      <c r="E392" s="5"/>
      <c r="F392" s="5"/>
    </row>
    <row r="393" spans="1:6">
      <c r="A393" s="2"/>
      <c r="C393" s="5"/>
      <c r="D393" s="5"/>
      <c r="E393" s="5"/>
      <c r="F393" s="5"/>
    </row>
    <row r="394" spans="1:6">
      <c r="A394" s="2"/>
      <c r="C394" s="5"/>
      <c r="D394" s="5"/>
      <c r="E394" s="5"/>
      <c r="F394" s="5"/>
    </row>
    <row r="395" spans="1:6">
      <c r="A395" s="2"/>
      <c r="C395" s="5"/>
      <c r="D395" s="5"/>
      <c r="E395" s="5"/>
      <c r="F395" s="5"/>
    </row>
    <row r="396" spans="1:6">
      <c r="A396" s="2"/>
      <c r="C396" s="5"/>
      <c r="D396" s="5"/>
      <c r="E396" s="5"/>
      <c r="F396" s="5"/>
    </row>
    <row r="397" spans="1:6">
      <c r="A397" s="2"/>
      <c r="C397" s="5"/>
      <c r="D397" s="5"/>
      <c r="E397" s="5"/>
      <c r="F397" s="5"/>
    </row>
    <row r="398" spans="1:6">
      <c r="A398" s="2"/>
      <c r="C398" s="5"/>
      <c r="D398" s="5"/>
      <c r="E398" s="5"/>
      <c r="F398" s="5"/>
    </row>
    <row r="399" spans="1:6">
      <c r="A399" s="2"/>
      <c r="C399" s="5"/>
      <c r="D399" s="5"/>
      <c r="E399" s="5"/>
      <c r="F399" s="5"/>
    </row>
    <row r="400" spans="1:6">
      <c r="A400" s="2"/>
      <c r="C400" s="5"/>
      <c r="D400" s="5"/>
      <c r="E400" s="5"/>
      <c r="F400" s="5"/>
    </row>
    <row r="401" spans="1:6">
      <c r="A401" s="2"/>
      <c r="C401" s="5"/>
      <c r="D401" s="5"/>
      <c r="E401" s="5"/>
      <c r="F401" s="5"/>
    </row>
    <row r="402" spans="1:6">
      <c r="A402" s="2"/>
      <c r="C402" s="5"/>
      <c r="D402" s="5"/>
      <c r="E402" s="5"/>
      <c r="F402" s="5"/>
    </row>
    <row r="403" spans="1:6">
      <c r="A403" s="2"/>
      <c r="C403" s="5"/>
      <c r="D403" s="5"/>
      <c r="E403" s="5"/>
      <c r="F403" s="5"/>
    </row>
    <row r="404" spans="1:6">
      <c r="A404" s="2"/>
      <c r="C404" s="5"/>
      <c r="D404" s="5"/>
      <c r="E404" s="5"/>
      <c r="F404" s="5"/>
    </row>
    <row r="405" spans="1:6">
      <c r="A405" s="2"/>
      <c r="C405" s="5"/>
      <c r="D405" s="5"/>
      <c r="E405" s="5"/>
      <c r="F405" s="5"/>
    </row>
    <row r="406" spans="1:6">
      <c r="A406" s="2"/>
      <c r="C406" s="5"/>
      <c r="D406" s="5"/>
      <c r="E406" s="5"/>
      <c r="F406" s="5"/>
    </row>
    <row r="407" spans="1:6">
      <c r="A407" s="2"/>
      <c r="C407" s="5"/>
      <c r="D407" s="5"/>
      <c r="E407" s="5"/>
      <c r="F407" s="5"/>
    </row>
    <row r="408" spans="1:6">
      <c r="A408" s="2"/>
      <c r="C408" s="5"/>
      <c r="D408" s="5"/>
      <c r="E408" s="5"/>
      <c r="F408" s="5"/>
    </row>
    <row r="409" spans="1:6">
      <c r="A409" s="2"/>
      <c r="C409" s="5"/>
      <c r="D409" s="5"/>
      <c r="E409" s="5"/>
      <c r="F409" s="5"/>
    </row>
    <row r="410" spans="1:6">
      <c r="A410" s="2"/>
      <c r="C410" s="5"/>
      <c r="D410" s="5"/>
      <c r="E410" s="5"/>
      <c r="F410" s="5"/>
    </row>
    <row r="411" spans="1:6">
      <c r="A411" s="2"/>
      <c r="C411" s="5"/>
      <c r="D411" s="5"/>
      <c r="E411" s="5"/>
      <c r="F411" s="5"/>
    </row>
    <row r="412" spans="1:6">
      <c r="A412" s="2"/>
      <c r="C412" s="5"/>
      <c r="D412" s="5"/>
      <c r="E412" s="5"/>
      <c r="F412" s="5"/>
    </row>
    <row r="413" spans="1:6">
      <c r="A413" s="2"/>
      <c r="C413" s="5"/>
      <c r="D413" s="5"/>
      <c r="E413" s="5"/>
      <c r="F413" s="5"/>
    </row>
    <row r="414" spans="1:6">
      <c r="A414" s="2"/>
      <c r="C414" s="5"/>
      <c r="D414" s="5"/>
      <c r="E414" s="5"/>
      <c r="F414" s="5"/>
    </row>
    <row r="415" spans="1:6">
      <c r="A415" s="2"/>
      <c r="C415" s="5"/>
      <c r="D415" s="5"/>
      <c r="E415" s="5"/>
      <c r="F415" s="5"/>
    </row>
    <row r="416" spans="1:6">
      <c r="A416" s="2"/>
      <c r="C416" s="5"/>
      <c r="D416" s="5"/>
      <c r="E416" s="5"/>
      <c r="F416" s="5"/>
    </row>
    <row r="417" spans="1:6">
      <c r="A417" s="2"/>
      <c r="C417" s="5"/>
      <c r="D417" s="5"/>
      <c r="E417" s="5"/>
      <c r="F417" s="5"/>
    </row>
    <row r="418" spans="1:6">
      <c r="A418" s="2"/>
      <c r="C418" s="5"/>
      <c r="D418" s="5"/>
      <c r="E418" s="5"/>
      <c r="F418" s="5"/>
    </row>
    <row r="419" spans="1:6">
      <c r="A419" s="2"/>
      <c r="C419" s="5"/>
      <c r="D419" s="5"/>
      <c r="E419" s="5"/>
      <c r="F419" s="5"/>
    </row>
    <row r="420" spans="1:6">
      <c r="A420" s="2"/>
      <c r="C420" s="5"/>
      <c r="D420" s="5"/>
      <c r="E420" s="5"/>
      <c r="F420" s="5"/>
    </row>
    <row r="421" spans="1:6">
      <c r="A421" s="2"/>
      <c r="C421" s="5"/>
      <c r="D421" s="5"/>
      <c r="E421" s="5"/>
      <c r="F421" s="5"/>
    </row>
    <row r="422" spans="1:6">
      <c r="A422" s="2"/>
      <c r="C422" s="5"/>
      <c r="D422" s="5"/>
      <c r="E422" s="5"/>
      <c r="F422" s="5"/>
    </row>
    <row r="423" spans="1:6">
      <c r="A423" s="2"/>
      <c r="C423" s="5"/>
      <c r="D423" s="5"/>
      <c r="E423" s="5"/>
      <c r="F423" s="5"/>
    </row>
    <row r="424" spans="1:6">
      <c r="A424" s="2"/>
      <c r="C424" s="5"/>
      <c r="D424" s="5"/>
      <c r="E424" s="5"/>
      <c r="F424" s="5"/>
    </row>
    <row r="425" spans="1:6">
      <c r="A425" s="2"/>
      <c r="C425" s="5"/>
      <c r="D425" s="5"/>
      <c r="E425" s="5"/>
      <c r="F425" s="5"/>
    </row>
    <row r="426" spans="1:6">
      <c r="A426" s="2"/>
      <c r="C426" s="5"/>
      <c r="D426" s="5"/>
      <c r="E426" s="5"/>
      <c r="F426" s="5"/>
    </row>
    <row r="427" spans="1:6">
      <c r="A427" s="2"/>
      <c r="C427" s="5"/>
      <c r="D427" s="5"/>
      <c r="E427" s="5"/>
      <c r="F427" s="5"/>
    </row>
    <row r="428" spans="1:6">
      <c r="A428" s="2"/>
      <c r="C428" s="5"/>
      <c r="D428" s="5"/>
      <c r="E428" s="5"/>
      <c r="F428" s="5"/>
    </row>
    <row r="429" spans="1:6">
      <c r="A429" s="2"/>
      <c r="C429" s="5"/>
      <c r="D429" s="5"/>
      <c r="E429" s="5"/>
      <c r="F429" s="5"/>
    </row>
    <row r="430" spans="1:6">
      <c r="A430" s="2"/>
      <c r="C430" s="5"/>
      <c r="D430" s="5"/>
      <c r="E430" s="5"/>
      <c r="F430" s="5"/>
    </row>
    <row r="431" spans="1:6">
      <c r="A431" s="2"/>
      <c r="C431" s="5"/>
      <c r="D431" s="5"/>
      <c r="E431" s="5"/>
      <c r="F431" s="5"/>
    </row>
    <row r="432" spans="1:6">
      <c r="A432" s="2"/>
      <c r="C432" s="5"/>
      <c r="D432" s="5"/>
      <c r="E432" s="5"/>
      <c r="F432" s="5"/>
    </row>
    <row r="433" spans="1:6">
      <c r="A433" s="2"/>
      <c r="C433" s="5"/>
      <c r="D433" s="5"/>
      <c r="E433" s="5"/>
      <c r="F433" s="5"/>
    </row>
    <row r="434" spans="1:6">
      <c r="A434" s="2"/>
      <c r="C434" s="5"/>
      <c r="D434" s="5"/>
      <c r="E434" s="5"/>
      <c r="F434" s="5"/>
    </row>
    <row r="435" spans="1:6">
      <c r="A435" s="2"/>
      <c r="C435" s="5"/>
      <c r="D435" s="5"/>
      <c r="E435" s="5"/>
      <c r="F435" s="5"/>
    </row>
    <row r="436" spans="1:6">
      <c r="A436" s="2"/>
      <c r="C436" s="5"/>
      <c r="D436" s="5"/>
      <c r="E436" s="5"/>
      <c r="F436" s="5"/>
    </row>
    <row r="437" spans="1:6">
      <c r="A437" s="2"/>
      <c r="C437" s="5"/>
      <c r="D437" s="5"/>
      <c r="E437" s="5"/>
      <c r="F437" s="5"/>
    </row>
    <row r="438" spans="1:6">
      <c r="A438" s="2"/>
      <c r="C438" s="5"/>
      <c r="D438" s="5"/>
      <c r="E438" s="5"/>
      <c r="F438" s="5"/>
    </row>
    <row r="439" spans="1:6">
      <c r="A439" s="2"/>
      <c r="C439" s="5"/>
      <c r="D439" s="5"/>
      <c r="E439" s="5"/>
      <c r="F439" s="5"/>
    </row>
    <row r="440" spans="1:6">
      <c r="A440" s="2"/>
      <c r="C440" s="5"/>
      <c r="D440" s="5"/>
      <c r="E440" s="5"/>
      <c r="F440" s="5"/>
    </row>
    <row r="441" spans="1:6">
      <c r="A441" s="2"/>
      <c r="C441" s="5"/>
      <c r="D441" s="5"/>
      <c r="E441" s="5"/>
      <c r="F441" s="5"/>
    </row>
    <row r="442" spans="1:6">
      <c r="A442" s="2"/>
      <c r="C442" s="5"/>
      <c r="D442" s="5"/>
      <c r="E442" s="5"/>
      <c r="F442" s="5"/>
    </row>
    <row r="443" spans="1:6">
      <c r="A443" s="2"/>
      <c r="C443" s="5"/>
      <c r="D443" s="5"/>
      <c r="E443" s="5"/>
      <c r="F443" s="5"/>
    </row>
    <row r="444" spans="1:6">
      <c r="A444" s="2"/>
      <c r="C444" s="5"/>
      <c r="D444" s="5"/>
      <c r="E444" s="5"/>
      <c r="F444" s="5"/>
    </row>
    <row r="445" spans="1:6">
      <c r="A445" s="2"/>
      <c r="C445" s="5"/>
      <c r="D445" s="5"/>
      <c r="E445" s="5"/>
      <c r="F445" s="5"/>
    </row>
    <row r="446" spans="1:6">
      <c r="A446" s="2"/>
      <c r="C446" s="5"/>
      <c r="D446" s="5"/>
      <c r="E446" s="5"/>
      <c r="F446" s="5"/>
    </row>
    <row r="447" spans="1:6">
      <c r="A447" s="2"/>
      <c r="C447" s="5"/>
      <c r="D447" s="5"/>
      <c r="E447" s="5"/>
      <c r="F447" s="5"/>
    </row>
    <row r="448" spans="1:6">
      <c r="A448" s="2"/>
      <c r="C448" s="5"/>
      <c r="D448" s="5"/>
      <c r="E448" s="5"/>
      <c r="F448" s="5"/>
    </row>
    <row r="449" spans="1:6">
      <c r="A449" s="2"/>
      <c r="C449" s="5"/>
      <c r="D449" s="5"/>
      <c r="E449" s="5"/>
      <c r="F449" s="5"/>
    </row>
    <row r="450" spans="1:6">
      <c r="A450" s="2"/>
      <c r="C450" s="5"/>
      <c r="D450" s="5"/>
      <c r="E450" s="5"/>
      <c r="F450" s="5"/>
    </row>
    <row r="451" spans="1:6">
      <c r="A451" s="2"/>
      <c r="C451" s="5"/>
      <c r="D451" s="5"/>
      <c r="E451" s="5"/>
      <c r="F451" s="5"/>
    </row>
    <row r="452" spans="1:6">
      <c r="A452" s="2"/>
      <c r="C452" s="5"/>
      <c r="D452" s="5"/>
      <c r="E452" s="5"/>
      <c r="F452" s="5"/>
    </row>
    <row r="453" spans="1:6">
      <c r="A453" s="2"/>
      <c r="C453" s="5"/>
      <c r="D453" s="5"/>
      <c r="E453" s="5"/>
      <c r="F453" s="5"/>
    </row>
    <row r="454" spans="1:6">
      <c r="A454" s="2"/>
      <c r="C454" s="5"/>
      <c r="D454" s="5"/>
      <c r="E454" s="5"/>
      <c r="F454" s="5"/>
    </row>
    <row r="455" spans="1:6">
      <c r="A455" s="2"/>
      <c r="C455" s="5"/>
      <c r="D455" s="5"/>
      <c r="E455" s="5"/>
      <c r="F455" s="5"/>
    </row>
    <row r="456" spans="1:6">
      <c r="A456" s="2"/>
      <c r="C456" s="5"/>
      <c r="D456" s="5"/>
      <c r="E456" s="5"/>
      <c r="F456" s="5"/>
    </row>
    <row r="457" spans="1:6">
      <c r="A457" s="2"/>
      <c r="C457" s="5"/>
      <c r="D457" s="5"/>
      <c r="E457" s="5"/>
      <c r="F457" s="5"/>
    </row>
    <row r="458" spans="1:6">
      <c r="A458" s="2"/>
      <c r="C458" s="5"/>
      <c r="D458" s="5"/>
      <c r="E458" s="5"/>
      <c r="F458" s="5"/>
    </row>
    <row r="459" spans="1:6">
      <c r="A459" s="2"/>
      <c r="C459" s="5"/>
      <c r="D459" s="5"/>
      <c r="E459" s="5"/>
      <c r="F459" s="5"/>
    </row>
    <row r="460" spans="1:6">
      <c r="A460" s="2"/>
      <c r="C460" s="5"/>
      <c r="D460" s="5"/>
      <c r="E460" s="5"/>
      <c r="F460" s="5"/>
    </row>
    <row r="461" spans="1:6">
      <c r="A461" s="2"/>
      <c r="C461" s="5"/>
      <c r="D461" s="5"/>
      <c r="E461" s="5"/>
      <c r="F461" s="5"/>
    </row>
    <row r="462" spans="1:6">
      <c r="A462" s="2"/>
      <c r="C462" s="5"/>
      <c r="D462" s="5"/>
      <c r="E462" s="5"/>
      <c r="F462" s="5"/>
    </row>
    <row r="463" spans="1:6">
      <c r="A463" s="2"/>
      <c r="C463" s="5"/>
      <c r="D463" s="5"/>
      <c r="E463" s="5"/>
      <c r="F463" s="5"/>
    </row>
    <row r="464" spans="1:6">
      <c r="A464" s="2"/>
      <c r="C464" s="5"/>
      <c r="D464" s="5"/>
      <c r="E464" s="5"/>
      <c r="F464" s="5"/>
    </row>
    <row r="465" spans="1:6">
      <c r="A465" s="2"/>
      <c r="C465" s="5"/>
      <c r="D465" s="5"/>
      <c r="E465" s="5"/>
      <c r="F465" s="5"/>
    </row>
    <row r="466" spans="1:6">
      <c r="A466" s="2"/>
      <c r="C466" s="5"/>
      <c r="D466" s="5"/>
      <c r="E466" s="5"/>
      <c r="F466" s="5"/>
    </row>
    <row r="467" spans="1:6">
      <c r="A467" s="2"/>
      <c r="C467" s="5"/>
      <c r="D467" s="5"/>
      <c r="E467" s="5"/>
      <c r="F467" s="5"/>
    </row>
    <row r="468" spans="1:6">
      <c r="A468" s="2"/>
      <c r="C468" s="5"/>
      <c r="D468" s="5"/>
      <c r="E468" s="5"/>
      <c r="F468" s="5"/>
    </row>
    <row r="469" spans="1:6">
      <c r="A469" s="2"/>
      <c r="C469" s="5"/>
      <c r="D469" s="5"/>
      <c r="E469" s="5"/>
      <c r="F469" s="5"/>
    </row>
    <row r="470" spans="1:6">
      <c r="A470" s="2"/>
      <c r="C470" s="5"/>
      <c r="D470" s="5"/>
      <c r="E470" s="5"/>
      <c r="F470" s="5"/>
    </row>
    <row r="471" spans="1:6">
      <c r="A471" s="2"/>
      <c r="C471" s="5"/>
      <c r="D471" s="5"/>
      <c r="E471" s="5"/>
      <c r="F471" s="5"/>
    </row>
    <row r="472" spans="1:6">
      <c r="A472" s="2"/>
      <c r="C472" s="5"/>
      <c r="D472" s="5"/>
      <c r="E472" s="5"/>
      <c r="F472" s="5"/>
    </row>
    <row r="473" spans="1:6">
      <c r="A473" s="2"/>
      <c r="C473" s="5"/>
      <c r="D473" s="5"/>
      <c r="E473" s="5"/>
      <c r="F473" s="5"/>
    </row>
    <row r="474" spans="1:6">
      <c r="A474" s="2"/>
      <c r="C474" s="5"/>
      <c r="D474" s="5"/>
      <c r="E474" s="5"/>
      <c r="F474" s="5"/>
    </row>
    <row r="475" spans="1:6">
      <c r="A475" s="2"/>
      <c r="C475" s="5"/>
      <c r="D475" s="5"/>
      <c r="E475" s="5"/>
      <c r="F475" s="5"/>
    </row>
    <row r="476" spans="1:6">
      <c r="A476" s="2"/>
      <c r="C476" s="5"/>
      <c r="D476" s="5"/>
      <c r="E476" s="5"/>
      <c r="F476" s="5"/>
    </row>
    <row r="477" spans="1:6">
      <c r="A477" s="2"/>
      <c r="C477" s="5"/>
      <c r="D477" s="5"/>
      <c r="E477" s="5"/>
      <c r="F477" s="5"/>
    </row>
    <row r="478" spans="1:6">
      <c r="A478" s="2"/>
      <c r="C478" s="5"/>
      <c r="D478" s="5"/>
      <c r="E478" s="5"/>
      <c r="F478" s="5"/>
    </row>
    <row r="479" spans="1:6">
      <c r="A479" s="2"/>
      <c r="C479" s="5"/>
      <c r="D479" s="5"/>
      <c r="E479" s="5"/>
      <c r="F479" s="5"/>
    </row>
    <row r="480" spans="1:6">
      <c r="A480" s="2"/>
      <c r="C480" s="5"/>
      <c r="D480" s="5"/>
      <c r="E480" s="5"/>
      <c r="F480" s="5"/>
    </row>
    <row r="481" spans="1:6">
      <c r="A481" s="2"/>
      <c r="C481" s="5"/>
      <c r="D481" s="5"/>
      <c r="E481" s="5"/>
      <c r="F481" s="5"/>
    </row>
    <row r="482" spans="1:6">
      <c r="A482" s="2"/>
      <c r="C482" s="5"/>
      <c r="D482" s="5"/>
      <c r="E482" s="5"/>
      <c r="F482" s="5"/>
    </row>
    <row r="483" spans="1:6">
      <c r="A483" s="2"/>
      <c r="C483" s="5"/>
      <c r="D483" s="5"/>
      <c r="E483" s="5"/>
      <c r="F483" s="5"/>
    </row>
    <row r="484" spans="1:6">
      <c r="A484" s="2"/>
      <c r="C484" s="5"/>
      <c r="D484" s="5"/>
      <c r="E484" s="5"/>
      <c r="F484" s="5"/>
    </row>
    <row r="485" spans="1:6">
      <c r="A485" s="2"/>
      <c r="C485" s="5"/>
      <c r="D485" s="5"/>
      <c r="E485" s="5"/>
      <c r="F485" s="5"/>
    </row>
    <row r="486" spans="1:6">
      <c r="A486" s="2"/>
      <c r="C486" s="5"/>
      <c r="D486" s="5"/>
      <c r="E486" s="5"/>
      <c r="F486" s="5"/>
    </row>
    <row r="487" spans="1:6">
      <c r="A487" s="2"/>
      <c r="C487" s="5"/>
      <c r="D487" s="5"/>
      <c r="E487" s="5"/>
      <c r="F487" s="5"/>
    </row>
  </sheetData>
  <mergeCells count="3">
    <mergeCell ref="B3:F3"/>
    <mergeCell ref="B1:F1"/>
    <mergeCell ref="B2:F2"/>
  </mergeCells>
  <phoneticPr fontId="7" type="noConversion"/>
  <conditionalFormatting sqref="B11:RJ11">
    <cfRule type="expression" dxfId="54" priority="164">
      <formula>$D10="I1"</formula>
    </cfRule>
  </conditionalFormatting>
  <conditionalFormatting sqref="B14:BU14">
    <cfRule type="expression" dxfId="53" priority="19">
      <formula>$D13="I1"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6350</xdr:colOff>
                    <xdr:row>4</xdr:row>
                    <xdr:rowOff>6350</xdr:rowOff>
                  </from>
                  <to>
                    <xdr:col>5</xdr:col>
                    <xdr:colOff>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Indices!$B$2:$B$103</xm:f>
          </x14:formula1>
          <xm:sqref>B3:F3</xm:sqref>
        </x14:dataValidation>
        <x14:dataValidation type="list" allowBlank="1" showInputMessage="1" showErrorMessage="1" xr:uid="{18C4EECE-ADF8-4BEB-8E1C-009B6F42C249}">
          <x14:formula1>
            <xm:f>Filter!$C$1:$C$16</xm:f>
          </x14:formula1>
          <xm:sqref>B2:F2</xm:sqref>
        </x14:dataValidation>
        <x14:dataValidation type="list" allowBlank="1" showInputMessage="1" showErrorMessage="1" xr:uid="{F7E0ADC2-4E96-40EF-ACB9-41AEC354DCC2}">
          <x14:formula1>
            <xm:f>Filter!$B$2:$B$15</xm:f>
          </x14:formula1>
          <xm:sqref>B1:F1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D481"/>
  <sheetViews>
    <sheetView zoomScaleNormal="100" workbookViewId="0">
      <selection activeCell="G16" sqref="G16"/>
    </sheetView>
  </sheetViews>
  <sheetFormatPr defaultColWidth="9.08984375" defaultRowHeight="14.5"/>
  <cols>
    <col min="1" max="1" width="8.36328125" style="16" customWidth="1"/>
    <col min="2" max="4" width="8" style="16" customWidth="1"/>
    <col min="5" max="5" width="9" style="16" customWidth="1"/>
    <col min="6" max="13" width="8" style="16" customWidth="1"/>
    <col min="14" max="14" width="8.6328125" style="16" bestFit="1" customWidth="1"/>
    <col min="15" max="15" width="8.54296875" style="16" customWidth="1"/>
    <col min="16" max="16" width="2.36328125" style="16" customWidth="1"/>
    <col min="17" max="20" width="8" style="16" customWidth="1"/>
    <col min="21" max="21" width="3.90625" style="16" customWidth="1"/>
    <col min="22" max="22" width="23.90625" style="16" customWidth="1"/>
    <col min="23" max="23" width="10.453125" style="16" customWidth="1"/>
    <col min="24" max="24" width="1" style="16" customWidth="1"/>
    <col min="25" max="25" width="23.90625" style="16" customWidth="1"/>
    <col min="26" max="26" width="9.90625" style="16" bestFit="1" customWidth="1"/>
    <col min="27" max="27" width="1" style="16" customWidth="1"/>
    <col min="28" max="28" width="23.90625" style="16" customWidth="1"/>
    <col min="29" max="29" width="8.36328125" style="16" customWidth="1"/>
    <col min="30" max="30" width="1" style="16" customWidth="1"/>
    <col min="31" max="31" width="23.90625" style="16" customWidth="1"/>
    <col min="32" max="32" width="11.453125" style="16" customWidth="1"/>
    <col min="33" max="33" width="1.90625" style="16" customWidth="1"/>
    <col min="34" max="34" width="8.36328125" style="16" customWidth="1"/>
    <col min="35" max="35" width="7.6328125" style="16" customWidth="1"/>
    <col min="36" max="47" width="8.36328125" style="16" customWidth="1"/>
    <col min="48" max="48" width="10" style="16" customWidth="1"/>
    <col min="49" max="49" width="2.08984375" style="16" customWidth="1"/>
    <col min="50" max="50" width="9.453125" style="123" bestFit="1" customWidth="1"/>
    <col min="51" max="52" width="9.453125" style="80" bestFit="1" customWidth="1"/>
    <col min="53" max="53" width="1.36328125" style="16" customWidth="1"/>
    <col min="54" max="54" width="5.6328125" style="16" customWidth="1"/>
    <col min="55" max="55" width="16.6328125" style="16" bestFit="1" customWidth="1"/>
    <col min="56" max="56" width="7.453125" style="16" customWidth="1"/>
    <col min="57" max="57" width="1.36328125" style="16" customWidth="1"/>
    <col min="58" max="60" width="9.453125" style="16" bestFit="1" customWidth="1"/>
    <col min="61" max="61" width="1.36328125" style="16" customWidth="1"/>
    <col min="62" max="62" width="5.6328125" style="16" customWidth="1"/>
    <col min="63" max="63" width="28.6328125" style="16" bestFit="1" customWidth="1"/>
    <col min="64" max="64" width="7.453125" style="16" customWidth="1"/>
    <col min="65" max="65" width="1.54296875" style="16" customWidth="1"/>
    <col min="66" max="66" width="19.6328125" style="16" customWidth="1"/>
    <col min="67" max="67" width="8.6328125" style="16" bestFit="1" customWidth="1"/>
    <col min="68" max="69" width="10.54296875" style="16" customWidth="1"/>
    <col min="70" max="70" width="2.54296875" style="16" customWidth="1"/>
    <col min="71" max="71" width="21" style="16" customWidth="1"/>
    <col min="72" max="73" width="7.453125" style="16" customWidth="1"/>
    <col min="74" max="74" width="20.08984375" style="16" customWidth="1"/>
    <col min="75" max="76" width="7.453125" style="80" customWidth="1"/>
    <col min="77" max="77" width="21.90625" style="16" bestFit="1" customWidth="1"/>
    <col min="78" max="78" width="7.453125" style="80" customWidth="1"/>
    <col min="79" max="79" width="9.453125" style="80" bestFit="1" customWidth="1"/>
    <col min="80" max="80" width="20.08984375" style="16" customWidth="1"/>
    <col min="81" max="82" width="7.453125" style="80" customWidth="1"/>
    <col min="83" max="16384" width="9.08984375" style="16"/>
  </cols>
  <sheetData>
    <row r="1" spans="1:82" ht="15.5">
      <c r="A1" s="15" t="str">
        <f>Input!$B$1&amp;" Track Record "</f>
        <v xml:space="preserve">SBI Mutual Fund Track Record </v>
      </c>
      <c r="V1" s="201" t="s">
        <v>144</v>
      </c>
      <c r="W1" s="202"/>
      <c r="X1" s="202"/>
      <c r="Y1" s="202"/>
      <c r="Z1" s="202"/>
      <c r="AA1" s="202"/>
      <c r="AB1" s="202"/>
      <c r="AC1" s="202"/>
      <c r="AD1" s="202"/>
      <c r="AE1" s="202"/>
      <c r="AF1" s="203"/>
      <c r="AH1" s="17" t="str">
        <f>Input!$B$1&amp;" // "&amp;Input!A11&amp;" Comparison"</f>
        <v>SBI Mutual Fund // NSE NIFTY 50 INDEX Comparison</v>
      </c>
      <c r="AI1" s="17"/>
      <c r="AX1" s="210" t="s">
        <v>52</v>
      </c>
      <c r="AY1" s="211"/>
      <c r="AZ1" s="211"/>
      <c r="BA1" s="211"/>
      <c r="BB1" s="211"/>
      <c r="BC1" s="211"/>
      <c r="BD1" s="212"/>
      <c r="BF1" s="210" t="s">
        <v>53</v>
      </c>
      <c r="BG1" s="211"/>
      <c r="BH1" s="211"/>
      <c r="BI1" s="211"/>
      <c r="BJ1" s="211"/>
      <c r="BK1" s="211"/>
      <c r="BL1" s="212"/>
      <c r="BN1" s="201" t="s">
        <v>75</v>
      </c>
      <c r="BO1" s="202"/>
      <c r="BP1" s="213"/>
      <c r="BQ1" s="214"/>
      <c r="BS1" s="204" t="s">
        <v>90</v>
      </c>
      <c r="BT1" s="205"/>
      <c r="BU1" s="205"/>
      <c r="BV1" s="205"/>
      <c r="BW1" s="215"/>
      <c r="BX1" s="215"/>
      <c r="BY1" s="205"/>
      <c r="BZ1" s="215"/>
      <c r="CA1" s="215"/>
      <c r="CB1" s="205"/>
      <c r="CC1" s="215"/>
      <c r="CD1" s="216"/>
    </row>
    <row r="2" spans="1:82" ht="15" customHeight="1">
      <c r="A2" s="179"/>
      <c r="B2" s="180" t="s">
        <v>3</v>
      </c>
      <c r="C2" s="179" t="s">
        <v>4</v>
      </c>
      <c r="D2" s="179" t="s">
        <v>5</v>
      </c>
      <c r="E2" s="179" t="s">
        <v>6</v>
      </c>
      <c r="F2" s="179" t="s">
        <v>7</v>
      </c>
      <c r="G2" s="179" t="s">
        <v>8</v>
      </c>
      <c r="H2" s="179" t="s">
        <v>9</v>
      </c>
      <c r="I2" s="179" t="s">
        <v>10</v>
      </c>
      <c r="J2" s="179" t="s">
        <v>11</v>
      </c>
      <c r="K2" s="179" t="s">
        <v>12</v>
      </c>
      <c r="L2" s="179" t="s">
        <v>13</v>
      </c>
      <c r="M2" s="179" t="s">
        <v>14</v>
      </c>
      <c r="N2" s="179" t="s">
        <v>15</v>
      </c>
      <c r="O2" s="180" t="s">
        <v>163</v>
      </c>
      <c r="P2" s="18"/>
      <c r="Q2" s="200" t="s">
        <v>124</v>
      </c>
      <c r="R2" s="186" t="s">
        <v>125</v>
      </c>
      <c r="S2" s="186" t="s">
        <v>126</v>
      </c>
      <c r="T2" s="187" t="s">
        <v>127</v>
      </c>
      <c r="U2" s="18"/>
      <c r="V2" s="143" t="s">
        <v>17</v>
      </c>
      <c r="W2" s="144">
        <f t="array" aca="1" ref="W2" ca="1">PRODUCT(IF(Input!$B$10:$RJ$10&lt;&gt;"",1+Input!$B$10:$RJ$10,1))^(12/COUNT(Input!$B$10:$RJ$10))-1</f>
        <v>5.4101849063238561E-2</v>
      </c>
      <c r="X2" s="20"/>
      <c r="Y2" s="19" t="s">
        <v>20</v>
      </c>
      <c r="Z2" s="21">
        <f ca="1">Input!$B$7</f>
        <v>79</v>
      </c>
      <c r="AB2" s="143" t="s">
        <v>199</v>
      </c>
      <c r="AC2" s="149" t="str">
        <f ca="1">IFERROR(W2/AC5,"n.a.")</f>
        <v>n.a.</v>
      </c>
      <c r="AE2" s="44" t="s">
        <v>201</v>
      </c>
      <c r="AF2" s="45" t="e">
        <f ca="1">AVERAGE(BO12:BO39)</f>
        <v>#DIV/0!</v>
      </c>
      <c r="AH2" s="192"/>
      <c r="AI2" s="186"/>
      <c r="AJ2" s="186" t="s">
        <v>3</v>
      </c>
      <c r="AK2" s="186" t="s">
        <v>4</v>
      </c>
      <c r="AL2" s="186" t="s">
        <v>5</v>
      </c>
      <c r="AM2" s="186" t="s">
        <v>6</v>
      </c>
      <c r="AN2" s="186" t="s">
        <v>7</v>
      </c>
      <c r="AO2" s="186" t="s">
        <v>8</v>
      </c>
      <c r="AP2" s="186" t="s">
        <v>9</v>
      </c>
      <c r="AQ2" s="186" t="s">
        <v>10</v>
      </c>
      <c r="AR2" s="186" t="s">
        <v>11</v>
      </c>
      <c r="AS2" s="186" t="s">
        <v>12</v>
      </c>
      <c r="AT2" s="186" t="s">
        <v>13</v>
      </c>
      <c r="AU2" s="186" t="s">
        <v>14</v>
      </c>
      <c r="AV2" s="196" t="s">
        <v>15</v>
      </c>
      <c r="AX2" s="254" t="s">
        <v>47</v>
      </c>
      <c r="AY2" s="252" t="str">
        <f>Input!$A$11</f>
        <v>NSE NIFTY 50 INDEX</v>
      </c>
      <c r="AZ2" s="251" t="str">
        <f>Input!$B$1</f>
        <v>SBI Mutual Fund</v>
      </c>
      <c r="BB2" s="22"/>
      <c r="BC2" s="146" t="s">
        <v>200</v>
      </c>
      <c r="BD2" s="23">
        <f ca="1">Z16</f>
        <v>1</v>
      </c>
      <c r="BF2" s="254" t="s">
        <v>47</v>
      </c>
      <c r="BG2" s="252" t="str">
        <f>Input!$A$11</f>
        <v>NSE NIFTY 50 INDEX</v>
      </c>
      <c r="BH2" s="251" t="str">
        <f>Input!$B$1</f>
        <v>SBI Mutual Fund</v>
      </c>
      <c r="BJ2" s="22"/>
      <c r="BK2" s="24" t="s">
        <v>48</v>
      </c>
      <c r="BL2" s="23">
        <f ca="1">Z20</f>
        <v>4.5454545454545456E-2</v>
      </c>
      <c r="BN2" s="25" t="s">
        <v>59</v>
      </c>
      <c r="BO2" s="26"/>
      <c r="BP2" s="156">
        <f ca="1">$AF$3</f>
        <v>0</v>
      </c>
      <c r="BQ2" s="27"/>
      <c r="BS2" s="28" t="s">
        <v>99</v>
      </c>
      <c r="BT2" s="29"/>
      <c r="BU2" s="30"/>
      <c r="BV2" s="31" t="s">
        <v>118</v>
      </c>
      <c r="BW2" s="32"/>
      <c r="BX2" s="33"/>
      <c r="BY2" s="34" t="s">
        <v>78</v>
      </c>
      <c r="BZ2" s="35"/>
      <c r="CA2" s="36"/>
      <c r="CB2" s="37" t="s">
        <v>119</v>
      </c>
      <c r="CC2" s="38"/>
      <c r="CD2" s="39"/>
    </row>
    <row r="3" spans="1:82" ht="15" customHeight="1">
      <c r="A3" s="179">
        <f>YEAR(Input!B5)</f>
        <v>2020</v>
      </c>
      <c r="B3" s="177">
        <f ca="1">IFERROR(HLOOKUP(Calc!A2,Input!$9:$10,2,FALSE),"")</f>
        <v>0</v>
      </c>
      <c r="C3" s="177">
        <f ca="1">IFERROR(HLOOKUP(Calc!B2,Input!$9:$10,2,FALSE),"")</f>
        <v>3.9261789361206842E-3</v>
      </c>
      <c r="D3" s="177">
        <f ca="1">IFERROR(HLOOKUP(Calc!C2,Input!$9:$10,2,FALSE),"")</f>
        <v>5.9007100018680977E-3</v>
      </c>
      <c r="E3" s="177">
        <f ca="1">IFERROR(HLOOKUP(Calc!D2,Input!$9:$10,2,FALSE),"")</f>
        <v>4.0852122329028424E-3</v>
      </c>
      <c r="F3" s="177">
        <f ca="1">IFERROR(HLOOKUP(Calc!E2,Input!$9:$10,2,FALSE),"")</f>
        <v>4.0852486613627594E-3</v>
      </c>
      <c r="G3" s="177">
        <f ca="1">IFERROR(HLOOKUP(Calc!F2,Input!$9:$10,2,FALSE),"")</f>
        <v>3.461188556006971E-3</v>
      </c>
      <c r="H3" s="177">
        <f ca="1">IFERROR(HLOOKUP(Calc!G2,Input!$9:$10,2,FALSE),"")</f>
        <v>2.670665070984572E-3</v>
      </c>
      <c r="I3" s="177">
        <f ca="1">IFERROR(HLOOKUP(Calc!H2,Input!$9:$10,2,FALSE),"")</f>
        <v>2.8161332571693511E-3</v>
      </c>
      <c r="J3" s="177">
        <f ca="1">IFERROR(HLOOKUP(Calc!I2,Input!$9:$10,2,FALSE),"")</f>
        <v>2.7144414088294249E-3</v>
      </c>
      <c r="K3" s="177">
        <f ca="1">IFERROR(HLOOKUP(Calc!J2,Input!$9:$10,2,FALSE),"")</f>
        <v>2.726076588028863E-3</v>
      </c>
      <c r="L3" s="177">
        <f ca="1">IFERROR(HLOOKUP(Calc!K2,Input!$9:$10,2,FALSE),"")</f>
        <v>2.7153632373833193E-3</v>
      </c>
      <c r="M3" s="177">
        <f ca="1">IFERROR(HLOOKUP(Calc!L2,Input!$9:$10,2,FALSE),"")</f>
        <v>2.499257636930592E-3</v>
      </c>
      <c r="N3" s="188">
        <f t="array" aca="1" ref="N3" ca="1">IF(SUM(B3:M3)=0,"",PRODUCT(1+IF(B3:M3="",0,B3:M3))-1)</f>
        <v>3.8244312172591055E-2</v>
      </c>
      <c r="O3" s="181">
        <f t="array" aca="1" ref="O3" ca="1">IFERROR(PRODUCT(1+N$3:N3)-1,"")</f>
        <v>3.8244312172591055E-2</v>
      </c>
      <c r="P3" s="125"/>
      <c r="Q3" s="124">
        <f t="array" aca="1" ref="Q3" ca="1">IF(SUM(B3:D3)=0,"",PRODUCT(1+IF(B3:D3="",0,B3:D3))-1)</f>
        <v>9.8500561813064103E-3</v>
      </c>
      <c r="R3" s="124">
        <f t="array" aca="1" ref="R3" ca="1">IF(SUM(E3:G3)=0,"",PRODUCT(1+IF(E3:G3="",0,E3:G3))-1)</f>
        <v>1.167667582797205E-2</v>
      </c>
      <c r="S3" s="124">
        <f t="array" aca="1" ref="S3" ca="1">IF(SUM(H3:J3)=0,"",PRODUCT(1+IF(H3:J3="",0,H3:J3))-1)</f>
        <v>8.2236746934671867E-3</v>
      </c>
      <c r="T3" s="124">
        <f t="array" aca="1" ref="T3" ca="1">IF(SUM(K3:M3)=0,"",PRODUCT(1+IF(K3:M3="",0,K3:M3))-1)</f>
        <v>7.9617178107567188E-3</v>
      </c>
      <c r="U3" s="40"/>
      <c r="V3" s="44" t="s">
        <v>18</v>
      </c>
      <c r="W3" s="45">
        <f t="array" ref="W3" ca="1">STDEV(Input!$B$10:$RJ$10)*SQRT(12)</f>
        <v>5.5718505292984373E-3</v>
      </c>
      <c r="X3" s="46"/>
      <c r="Y3" s="44" t="s">
        <v>135</v>
      </c>
      <c r="Z3" s="47" t="str">
        <f ca="1">COUNTIF(Calc!C83:RL83,"&gt;0")&amp;" ("&amp;TEXT(W16,"0%")&amp;")"</f>
        <v>76 (96%)</v>
      </c>
      <c r="AB3" s="44" t="s">
        <v>137</v>
      </c>
      <c r="AC3" s="45">
        <f ca="1">STDEV(Input!$B$10:$RK$10)</f>
        <v>1.6084547014874058E-3</v>
      </c>
      <c r="AE3" s="44" t="s">
        <v>19</v>
      </c>
      <c r="AF3" s="45">
        <f t="array" ref="AF3" ca="1">MIN(Calc!C37:RL37)</f>
        <v>0</v>
      </c>
      <c r="AH3" s="193">
        <f>YEAR(Input!$B$5)</f>
        <v>2020</v>
      </c>
      <c r="AI3" s="190" t="s">
        <v>121</v>
      </c>
      <c r="AJ3" s="189">
        <f ca="1">IFERROR(HLOOKUP(Calc!A203,Input!$9:$11,2,FALSE),"")</f>
        <v>0</v>
      </c>
      <c r="AK3" s="189">
        <f ca="1">IFERROR(HLOOKUP(Calc!B203,Input!$9:$11,2,FALSE),"")</f>
        <v>3.9261789361206842E-3</v>
      </c>
      <c r="AL3" s="189">
        <f ca="1">IFERROR(HLOOKUP(Calc!C203,Input!$9:$11,2,FALSE),"")</f>
        <v>5.9007100018680977E-3</v>
      </c>
      <c r="AM3" s="189">
        <f ca="1">IFERROR(HLOOKUP(Calc!D203,Input!$9:$11,2,FALSE),"")</f>
        <v>4.0852122329028424E-3</v>
      </c>
      <c r="AN3" s="189">
        <f ca="1">IFERROR(HLOOKUP(Calc!E203,Input!$9:$11,2,FALSE),"")</f>
        <v>4.0852486613627594E-3</v>
      </c>
      <c r="AO3" s="189">
        <f ca="1">IFERROR(HLOOKUP(Calc!F203,Input!$9:$11,2,FALSE),"")</f>
        <v>3.461188556006971E-3</v>
      </c>
      <c r="AP3" s="189">
        <f ca="1">IFERROR(HLOOKUP(Calc!G203,Input!$9:$11,2,FALSE),"")</f>
        <v>2.670665070984572E-3</v>
      </c>
      <c r="AQ3" s="189">
        <f ca="1">IFERROR(HLOOKUP(Calc!H203,Input!$9:$11,2,FALSE),"")</f>
        <v>2.8161332571693511E-3</v>
      </c>
      <c r="AR3" s="189">
        <f ca="1">IFERROR(HLOOKUP(Calc!I203,Input!$9:$11,2,FALSE),"")</f>
        <v>2.7144414088294249E-3</v>
      </c>
      <c r="AS3" s="189">
        <f ca="1">IFERROR(HLOOKUP(Calc!J203,Input!$9:$11,2,FALSE),"")</f>
        <v>2.726076588028863E-3</v>
      </c>
      <c r="AT3" s="189">
        <f ca="1">IFERROR(HLOOKUP(Calc!K203,Input!$9:$11,2,FALSE),"")</f>
        <v>2.7153632373833193E-3</v>
      </c>
      <c r="AU3" s="189">
        <f ca="1">IFERROR(HLOOKUP(Calc!L203,Input!$9:$11,2,FALSE),"")</f>
        <v>2.499257636930592E-3</v>
      </c>
      <c r="AV3" s="197">
        <f t="array" aca="1" ref="AV3" ca="1">IF(SUM(AJ3:AU3)=0,"",PRODUCT(1+IF(AJ3:AU3="",0,AJ3:AU3))-1)</f>
        <v>3.8244312172591055E-2</v>
      </c>
      <c r="AX3" s="254"/>
      <c r="AY3" s="252"/>
      <c r="AZ3" s="252"/>
      <c r="BB3" s="49"/>
      <c r="BC3" s="50" t="s">
        <v>155</v>
      </c>
      <c r="BD3" s="51">
        <f ca="1">1-BD2</f>
        <v>0</v>
      </c>
      <c r="BF3" s="254"/>
      <c r="BG3" s="252"/>
      <c r="BH3" s="252"/>
      <c r="BJ3" s="52"/>
      <c r="BK3" s="53" t="s">
        <v>49</v>
      </c>
      <c r="BL3" s="51">
        <f ca="1">1-BL2</f>
        <v>0.95454545454545459</v>
      </c>
      <c r="BN3" s="25" t="s">
        <v>60</v>
      </c>
      <c r="BO3" s="26"/>
      <c r="BP3" s="54">
        <f ca="1">INDIRECT("Calc!"&amp;ADDRESS(ROW(Calc!$C$34),MATCH(BP2,Calc!$A$37:$RL$37,0),4))</f>
        <v>43831</v>
      </c>
      <c r="BQ3" s="55"/>
      <c r="BS3" s="56"/>
      <c r="BT3" s="57" t="s">
        <v>100</v>
      </c>
      <c r="BU3" s="58" t="s">
        <v>101</v>
      </c>
      <c r="BV3" s="59"/>
      <c r="BW3" s="57" t="s">
        <v>100</v>
      </c>
      <c r="BX3" s="58" t="s">
        <v>101</v>
      </c>
      <c r="BY3" s="59"/>
      <c r="BZ3" s="57" t="s">
        <v>100</v>
      </c>
      <c r="CA3" s="58" t="s">
        <v>101</v>
      </c>
      <c r="CB3" s="59"/>
      <c r="CC3" s="57" t="s">
        <v>100</v>
      </c>
      <c r="CD3" s="58" t="s">
        <v>101</v>
      </c>
    </row>
    <row r="4" spans="1:82" ht="15" customHeight="1">
      <c r="A4" s="179">
        <f ca="1">IF(A3&gt;=YEAR(Input!$B$6),"",Quant!A3+1)</f>
        <v>2021</v>
      </c>
      <c r="B4" s="178">
        <f ca="1">IFERROR(HLOOKUP(Calc!A3,Input!$9:$10,2,FALSE),"")</f>
        <v>2.1798655977928517E-3</v>
      </c>
      <c r="C4" s="178">
        <f ca="1">IFERROR(HLOOKUP(Calc!B3,Input!$9:$10,2,FALSE),"")</f>
        <v>2.6072270510794425E-3</v>
      </c>
      <c r="D4" s="178">
        <f ca="1">IFERROR(HLOOKUP(Calc!C3,Input!$9:$10,2,FALSE),"")</f>
        <v>3.0711865542437729E-3</v>
      </c>
      <c r="E4" s="178">
        <f ca="1">IFERROR(HLOOKUP(Calc!D3,Input!$9:$10,2,FALSE),"")</f>
        <v>2.6172862820880299E-3</v>
      </c>
      <c r="F4" s="178">
        <f ca="1">IFERROR(HLOOKUP(Calc!E3,Input!$9:$10,2,FALSE),"")</f>
        <v>2.6843537340832E-3</v>
      </c>
      <c r="G4" s="178">
        <f ca="1">IFERROR(HLOOKUP(Calc!F3,Input!$9:$10,2,FALSE),"")</f>
        <v>2.7412357554144843E-3</v>
      </c>
      <c r="H4" s="178">
        <f ca="1">IFERROR(HLOOKUP(Calc!G3,Input!$9:$10,2,FALSE),"")</f>
        <v>2.8421912440629508E-3</v>
      </c>
      <c r="I4" s="178">
        <f ca="1">IFERROR(HLOOKUP(Calc!H3,Input!$9:$10,2,FALSE),"")</f>
        <v>3.060798195742581E-3</v>
      </c>
      <c r="J4" s="178">
        <f ca="1">IFERROR(HLOOKUP(Calc!I3,Input!$9:$10,2,FALSE),"")</f>
        <v>2.4447481260476745E-3</v>
      </c>
      <c r="K4" s="178">
        <f ca="1">IFERROR(HLOOKUP(Calc!J3,Input!$9:$10,2,FALSE),"")</f>
        <v>2.5137526577315578E-3</v>
      </c>
      <c r="L4" s="178">
        <f ca="1">IFERROR(HLOOKUP(Calc!K3,Input!$9:$10,2,FALSE),"")</f>
        <v>3.3465557231927177E-3</v>
      </c>
      <c r="M4" s="178">
        <f ca="1">IFERROR(HLOOKUP(Calc!L3,Input!$9:$10,2,FALSE),"")</f>
        <v>3.0388244823017873E-3</v>
      </c>
      <c r="N4" s="181">
        <f t="array" aca="1" ref="N4" ca="1">IF(SUM(B4:M4)=0,"",PRODUCT(1+IF(B4:M4="",0,B4:M4))-1)</f>
        <v>3.3655707000635804E-2</v>
      </c>
      <c r="O4" s="181">
        <f t="array" aca="1" ref="O4" ca="1">IFERROR(PRODUCT(1+N$3:N4)-1,"")</f>
        <v>7.31871585381485E-2</v>
      </c>
      <c r="P4" s="125"/>
      <c r="Q4" s="124">
        <f t="array" aca="1" ref="Q4" ca="1">IF(SUM(B4:D4)=0,"",PRODUCT(1+IF(B4:D4="",0,B4:D4))-1)</f>
        <v>7.8786821170433452E-3</v>
      </c>
      <c r="R4" s="124">
        <f t="array" aca="1" ref="R4" ca="1">IF(SUM(E4:G4)=0,"",PRODUCT(1+IF(E4:G4="",0,E4:G4))-1)</f>
        <v>8.0644537981258146E-3</v>
      </c>
      <c r="S4" s="124">
        <f t="array" aca="1" ref="S4" ca="1">IF(SUM(H4:J4)=0,"",PRODUCT(1+IF(H4:J4="",0,H4:J4))-1)</f>
        <v>8.3708895298340025E-3</v>
      </c>
      <c r="T4" s="124">
        <f t="array" aca="1" ref="T4" ca="1">IF(SUM(K4:M4)=0,"",PRODUCT(1+IF(K4:M4="",0,K4:M4))-1)</f>
        <v>8.9253792889989469E-3</v>
      </c>
      <c r="V4" s="44" t="s">
        <v>156</v>
      </c>
      <c r="W4" s="60">
        <f ca="1">W2/W3</f>
        <v>9.7098529077108306</v>
      </c>
      <c r="X4" s="61"/>
      <c r="Y4" s="44" t="s">
        <v>136</v>
      </c>
      <c r="Z4" s="47" t="str">
        <f ca="1">COUNTIF(Calc!C83:RL83,"&lt;0")&amp;" ("&amp;TEXT(1-W16,"0%")&amp;")"</f>
        <v>0 (4%)</v>
      </c>
      <c r="AB4" s="44" t="s">
        <v>138</v>
      </c>
      <c r="AC4" s="45">
        <f t="array" aca="1" ref="AC4" ca="1">STDEV(IF(Calc!C83:RL83&gt;0,Calc!C83:RL83,""))*SQRT(12)</f>
        <v>4.756083421869014E-3</v>
      </c>
      <c r="AE4" s="44" t="s">
        <v>202</v>
      </c>
      <c r="AF4" s="97" t="e">
        <f ca="1">BP4</f>
        <v>#N/A</v>
      </c>
      <c r="AH4" s="193" t="str">
        <f>IF(AH3&lt;&gt;""," ","")</f>
        <v xml:space="preserve"> </v>
      </c>
      <c r="AI4" s="43" t="s">
        <v>122</v>
      </c>
      <c r="AJ4" s="124">
        <f ca="1">IF(AJ3="","",IFERROR(HLOOKUP(Calc!A203,Input!$9:$11,3,FALSE),""))</f>
        <v>-1.6957788378963667E-2</v>
      </c>
      <c r="AK4" s="124">
        <f ca="1">IF(AK3="","",IFERROR(HLOOKUP(Calc!B203,Input!$9:$11,3,FALSE),""))</f>
        <v>-6.3563253943705544E-2</v>
      </c>
      <c r="AL4" s="124">
        <f ca="1">IF(AL3="","",IFERROR(HLOOKUP(Calc!C203,Input!$9:$11,3,FALSE),""))</f>
        <v>-0.23246367755038277</v>
      </c>
      <c r="AM4" s="124">
        <f ca="1">IF(AM3="","",IFERROR(HLOOKUP(Calc!D203,Input!$9:$11,3,FALSE),""))</f>
        <v>0.14680003489284976</v>
      </c>
      <c r="AN4" s="124">
        <f ca="1">IF(AN3="","",IFERROR(HLOOKUP(Calc!E203,Input!$9:$11,3,FALSE),""))</f>
        <v>-2.8357285570847601E-2</v>
      </c>
      <c r="AO4" s="124">
        <f ca="1">IF(AO3="","",IFERROR(HLOOKUP(Calc!F203,Input!$9:$11,3,FALSE),""))</f>
        <v>7.5342108284709441E-2</v>
      </c>
      <c r="AP4" s="124">
        <f ca="1">IF(AP3="","",IFERROR(HLOOKUP(Calc!G203,Input!$9:$11,3,FALSE),""))</f>
        <v>7.4873084128478595E-2</v>
      </c>
      <c r="AQ4" s="124">
        <f ca="1">IF(AQ3="","",IFERROR(HLOOKUP(Calc!H203,Input!$9:$11,3,FALSE),""))</f>
        <v>2.8360628349791472E-2</v>
      </c>
      <c r="AR4" s="124">
        <f ca="1">IF(AR3="","",IFERROR(HLOOKUP(Calc!I203,Input!$9:$11,3,FALSE),""))</f>
        <v>-1.2289791437980258E-2</v>
      </c>
      <c r="AS4" s="124">
        <f ca="1">IF(AS3="","",IFERROR(HLOOKUP(Calc!J203,Input!$9:$11,3,FALSE),""))</f>
        <v>3.5105422958777721E-2</v>
      </c>
      <c r="AT4" s="124">
        <f ca="1">IF(AT3="","",IFERROR(HLOOKUP(Calc!K203,Input!$9:$11,3,FALSE),""))</f>
        <v>0.11394128358414091</v>
      </c>
      <c r="AU4" s="124">
        <f ca="1">IF(AU3="","",IFERROR(HLOOKUP(Calc!L203,Input!$9:$11,3,FALSE),""))</f>
        <v>7.8094217342190353E-2</v>
      </c>
      <c r="AV4" s="198">
        <f t="array" aca="1" ref="AV4" ca="1">IF(SUM(AJ4:AU4)=0,"",PRODUCT(1+IF(AJ4:AU4="",0,AJ4:AU4))-1)</f>
        <v>0.14901651401780835</v>
      </c>
      <c r="AX4" s="255"/>
      <c r="AY4" s="253"/>
      <c r="AZ4" s="253"/>
      <c r="BB4" s="63"/>
      <c r="BC4" s="50" t="s">
        <v>157</v>
      </c>
      <c r="BD4" s="51">
        <f ca="1">1-BD5</f>
        <v>3.0303030303030276E-2</v>
      </c>
      <c r="BF4" s="255"/>
      <c r="BG4" s="253"/>
      <c r="BH4" s="253"/>
      <c r="BJ4" s="64"/>
      <c r="BK4" s="53" t="s">
        <v>50</v>
      </c>
      <c r="BL4" s="51">
        <f ca="1">AC20</f>
        <v>1</v>
      </c>
      <c r="BN4" s="25" t="s">
        <v>61</v>
      </c>
      <c r="BO4" s="26"/>
      <c r="BP4" s="65" t="e">
        <f ca="1">VLOOKUP($BP$2,Calc!$B$43:$I$78,3,FALSE)&amp;IF(VLOOKUP($BP$2,Calc!$B$43:$I$78,3,FALSE)=1," month"," months")</f>
        <v>#N/A</v>
      </c>
      <c r="BQ4" s="55"/>
      <c r="BS4" s="66" t="s">
        <v>74</v>
      </c>
      <c r="BT4" s="67" t="e">
        <f ca="1">CORREL(Input!$B$10:$RK$10,Calc!C133:RL133)</f>
        <v>#N/A</v>
      </c>
      <c r="BU4" s="68" t="e">
        <f ca="1">RSQ(Input!$B$10:$RK$10,Calc!C133:RL133)</f>
        <v>#N/A</v>
      </c>
      <c r="BV4" s="69" t="s">
        <v>92</v>
      </c>
      <c r="BW4" s="67" t="e">
        <f ca="1">CORREL(Input!$B$10:$RK$10,Calc!C168:RL168)</f>
        <v>#N/A</v>
      </c>
      <c r="BX4" s="68" t="e">
        <f ca="1">RSQ(Input!$B$10:$RK$10,Calc!C168:RL168)</f>
        <v>#N/A</v>
      </c>
      <c r="BY4" s="69" t="s">
        <v>146</v>
      </c>
      <c r="BZ4" s="67" t="e">
        <f ca="1">CORREL(Input!$B$10:$RK$10,Calc!C153:RL153)</f>
        <v>#N/A</v>
      </c>
      <c r="CA4" s="68" t="e">
        <f ca="1">RSQ(Input!$B$10:$RK$10,Calc!C153:RL153)</f>
        <v>#N/A</v>
      </c>
      <c r="CB4" s="69" t="s">
        <v>98</v>
      </c>
      <c r="CC4" s="67" t="e">
        <f ca="1">CORREL(Input!$B$10:$RK$10,Calc!C183:RL183)</f>
        <v>#N/A</v>
      </c>
      <c r="CD4" s="68" t="e">
        <f ca="1">RSQ(Input!$B$10:$RK$10,Calc!C183:RL183)</f>
        <v>#N/A</v>
      </c>
    </row>
    <row r="5" spans="1:82" ht="14.25" customHeight="1">
      <c r="A5" s="179">
        <f ca="1">IF(A4&gt;=YEAR(Input!$B$6),"",Quant!A4+1)</f>
        <v>2022</v>
      </c>
      <c r="B5" s="177">
        <f ca="1">IFERROR(HLOOKUP(Calc!A4,Input!$9:$10,2,FALSE),"")</f>
        <v>2.8053756069247263E-3</v>
      </c>
      <c r="C5" s="177">
        <f ca="1">IFERROR(HLOOKUP(Calc!B4,Input!$9:$10,2,FALSE),"")</f>
        <v>2.7933322566569417E-3</v>
      </c>
      <c r="D5" s="177">
        <f ca="1">IFERROR(HLOOKUP(Calc!C4,Input!$9:$10,2,FALSE),"")</f>
        <v>3.1757650326346247E-3</v>
      </c>
      <c r="E5" s="177">
        <f ca="1">IFERROR(HLOOKUP(Calc!D4,Input!$9:$10,2,FALSE),"")</f>
        <v>2.8156458800268282E-3</v>
      </c>
      <c r="F5" s="177">
        <f ca="1">IFERROR(HLOOKUP(Calc!E4,Input!$9:$10,2,FALSE),"")</f>
        <v>3.202896632506677E-3</v>
      </c>
      <c r="G5" s="177">
        <f ca="1">IFERROR(HLOOKUP(Calc!F4,Input!$9:$10,2,FALSE),"")</f>
        <v>3.8713996862680573E-3</v>
      </c>
      <c r="H5" s="177">
        <f ca="1">IFERROR(HLOOKUP(Calc!G4,Input!$9:$10,2,FALSE),"")</f>
        <v>3.6026494866629837E-3</v>
      </c>
      <c r="I5" s="177">
        <f ca="1">IFERROR(HLOOKUP(Calc!H4,Input!$9:$10,2,FALSE),"")</f>
        <v>4.9732873621277755E-3</v>
      </c>
      <c r="J5" s="177">
        <f ca="1">IFERROR(HLOOKUP(Calc!I4,Input!$9:$10,2,FALSE),"")</f>
        <v>4.2476637878620382E-3</v>
      </c>
      <c r="K5" s="177">
        <f ca="1">IFERROR(HLOOKUP(Calc!J4,Input!$9:$10,2,FALSE),"")</f>
        <v>5.0262339672757098E-3</v>
      </c>
      <c r="L5" s="177">
        <f ca="1">IFERROR(HLOOKUP(Calc!K4,Input!$9:$10,2,FALSE),"")</f>
        <v>5.3805059638456134E-3</v>
      </c>
      <c r="M5" s="177">
        <f ca="1">IFERROR(HLOOKUP(Calc!L4,Input!$9:$10,2,FALSE),"")</f>
        <v>5.5800653516513169E-3</v>
      </c>
      <c r="N5" s="181">
        <f t="array" aca="1" ref="N5" ca="1">IF(SUM(B5:M5)=0,"",PRODUCT(1+IF(B5:M5="",0,B5:M5))-1)</f>
        <v>4.8515231730713815E-2</v>
      </c>
      <c r="O5" s="181">
        <f t="array" aca="1" ref="O5" ca="1">IFERROR(PRODUCT(1+N$3:N5)-1,"")</f>
        <v>0.12525308222505305</v>
      </c>
      <c r="P5" s="125"/>
      <c r="Q5" s="124">
        <f t="array" aca="1" ref="Q5" ca="1">IF(SUM(B5:D5)=0,"",PRODUCT(1+IF(B5:D5="",0,B5:D5))-1)</f>
        <v>8.8001143094462719E-3</v>
      </c>
      <c r="R5" s="124">
        <f t="array" aca="1" ref="R5" ca="1">IF(SUM(E5:G5)=0,"",PRODUCT(1+IF(E5:G5="",0,E5:G5))-1)</f>
        <v>9.922295518248303E-3</v>
      </c>
      <c r="S5" s="124">
        <f t="array" aca="1" ref="S5" ca="1">IF(SUM(H5:J5)=0,"",PRODUCT(1+IF(H5:J5="",0,H5:J5))-1)</f>
        <v>1.287802144965422E-2</v>
      </c>
      <c r="T5" s="124">
        <f t="array" aca="1" ref="T5" ca="1">IF(SUM(K5:M5)=0,"",PRODUCT(1+IF(K5:M5="",0,K5:M5))-1)</f>
        <v>1.6072070159034668E-2</v>
      </c>
      <c r="U5" s="40"/>
      <c r="V5" s="44" t="s">
        <v>172</v>
      </c>
      <c r="W5" s="147">
        <f t="array" aca="1" ref="W5" ca="1">IFERROR(PRODUCT(1+OFFSET(Input!$B$10,0,Input!$B$7-12,1,12))^(12/COUNT(OFFSET(Input!$B$10,0,Input!$B$7-12,1,12)))-1,"n.a.")</f>
        <v>5.1054014144906068E-2</v>
      </c>
      <c r="X5" s="70"/>
      <c r="Y5" s="44" t="s">
        <v>57</v>
      </c>
      <c r="Z5" s="71">
        <f t="array" ref="Z5" ca="1">AVERAGEIF(Calc!B83:RL83,"&gt;0")</f>
        <v>4.5754330440905934E-3</v>
      </c>
      <c r="AB5" s="44" t="s">
        <v>139</v>
      </c>
      <c r="AC5" s="148" t="str">
        <f t="array" aca="1" ref="AC5" ca="1">IFERROR(STDEV(IF(Calc!C83:RL83&lt;0,Calc!C83:RL83,""))*SQRT(12),"n.a.")</f>
        <v>n.a.</v>
      </c>
      <c r="AE5" s="44" t="s">
        <v>203</v>
      </c>
      <c r="AF5" s="150">
        <f ca="1">BP3</f>
        <v>43831</v>
      </c>
      <c r="AH5" s="193">
        <f ca="1">IF(AH3&gt;=YEAR(Input!$B$6),"",Quant!AH3+1)</f>
        <v>2021</v>
      </c>
      <c r="AI5" s="190" t="str">
        <f ca="1">IF(AH5&lt;&gt;"","Fund","")</f>
        <v>Fund</v>
      </c>
      <c r="AJ5" s="189">
        <f ca="1">IFERROR(HLOOKUP(Calc!A205,Input!$9:$11,2,FALSE),"")</f>
        <v>2.1798655977928517E-3</v>
      </c>
      <c r="AK5" s="189">
        <f ca="1">IFERROR(HLOOKUP(Calc!B205,Input!$9:$11,2,FALSE),"")</f>
        <v>2.6072270510794425E-3</v>
      </c>
      <c r="AL5" s="189">
        <f ca="1">IFERROR(HLOOKUP(Calc!C205,Input!$9:$11,2,FALSE),"")</f>
        <v>3.0711865542437729E-3</v>
      </c>
      <c r="AM5" s="189">
        <f ca="1">IFERROR(HLOOKUP(Calc!D205,Input!$9:$11,2,FALSE),"")</f>
        <v>2.6172862820880299E-3</v>
      </c>
      <c r="AN5" s="189">
        <f ca="1">IFERROR(HLOOKUP(Calc!E205,Input!$9:$11,2,FALSE),"")</f>
        <v>2.6843537340832E-3</v>
      </c>
      <c r="AO5" s="189">
        <f ca="1">IFERROR(HLOOKUP(Calc!F205,Input!$9:$11,2,FALSE),"")</f>
        <v>2.7412357554144843E-3</v>
      </c>
      <c r="AP5" s="189">
        <f ca="1">IFERROR(HLOOKUP(Calc!G205,Input!$9:$11,2,FALSE),"")</f>
        <v>2.8421912440629508E-3</v>
      </c>
      <c r="AQ5" s="189">
        <f ca="1">IFERROR(HLOOKUP(Calc!H205,Input!$9:$11,2,FALSE),"")</f>
        <v>3.060798195742581E-3</v>
      </c>
      <c r="AR5" s="189">
        <f ca="1">IFERROR(HLOOKUP(Calc!I205,Input!$9:$11,2,FALSE),"")</f>
        <v>2.4447481260476745E-3</v>
      </c>
      <c r="AS5" s="189">
        <f ca="1">IFERROR(HLOOKUP(Calc!J205,Input!$9:$11,2,FALSE),"")</f>
        <v>2.5137526577315578E-3</v>
      </c>
      <c r="AT5" s="189">
        <f ca="1">IFERROR(HLOOKUP(Calc!K205,Input!$9:$11,2,FALSE),"")</f>
        <v>3.3465557231927177E-3</v>
      </c>
      <c r="AU5" s="189">
        <f ca="1">IFERROR(HLOOKUP(Calc!L205,Input!$9:$11,2,FALSE),"")</f>
        <v>3.0388244823017873E-3</v>
      </c>
      <c r="AV5" s="197">
        <f t="array" aca="1" ref="AV5" ca="1">IF(SUM(AJ5:AU5)=0,"",PRODUCT(1+IF(AJ5:AU5="",0,AJ5:AU5))-1)</f>
        <v>3.3655707000635804E-2</v>
      </c>
      <c r="AX5" s="72">
        <f>Input!$B$5</f>
        <v>43831</v>
      </c>
      <c r="AY5" s="73">
        <f>IF(AX5="","",HLOOKUP($AX5,Input!$B$9:$RJ$11,3,FALSE))</f>
        <v>-1.6957788378963667E-2</v>
      </c>
      <c r="AZ5" s="73">
        <f ca="1">IF(AY5="","",HLOOKUP($AX5,Input!$B$9:$RJ$11,2,FALSE))</f>
        <v>0</v>
      </c>
      <c r="BB5" s="74"/>
      <c r="BC5" s="75" t="s">
        <v>158</v>
      </c>
      <c r="BD5" s="76">
        <f ca="1">AC16</f>
        <v>0.96969696969696972</v>
      </c>
      <c r="BF5" s="72">
        <f>Input!$B$5</f>
        <v>43831</v>
      </c>
      <c r="BG5" s="73">
        <f>IF(BF5="","",HLOOKUP($AX5,Input!$B$9:$RJ$11,3,FALSE))</f>
        <v>-1.6957788378963667E-2</v>
      </c>
      <c r="BH5" s="73">
        <f ca="1">IF(BG5="","",HLOOKUP($AX5,Input!$B$9:$RJ$11,2,FALSE))</f>
        <v>0</v>
      </c>
      <c r="BJ5" s="77"/>
      <c r="BK5" s="78" t="s">
        <v>51</v>
      </c>
      <c r="BL5" s="79">
        <f ca="1">1-BL4</f>
        <v>0</v>
      </c>
      <c r="BN5" s="44"/>
      <c r="BO5" s="26"/>
      <c r="BP5" s="65" t="e">
        <f ca="1">"("&amp;VLOOKUP($BP$2,Calc!$B$43:$K$78,4,FALSE)&amp;")"</f>
        <v>#N/A</v>
      </c>
      <c r="BQ5" s="55"/>
      <c r="BS5" s="66" t="s">
        <v>86</v>
      </c>
      <c r="BT5" s="67" t="e">
        <f ca="1">CORREL(Input!$B$10:$RK$10,Calc!C146:RL146)</f>
        <v>#N/A</v>
      </c>
      <c r="BU5" s="68" t="e">
        <f ca="1">RSQ(Input!$B$10:$RK$10,Calc!C146:RL146)</f>
        <v>#N/A</v>
      </c>
      <c r="BV5" s="69" t="s">
        <v>117</v>
      </c>
      <c r="BW5" s="67" t="e">
        <f ca="1">CORREL(Input!$B$10:$RK$10,Calc!C169:RL169)</f>
        <v>#N/A</v>
      </c>
      <c r="BX5" s="68" t="e">
        <f ca="1">RSQ(Input!$B$10:$RK$10,Calc!C169:RL169)</f>
        <v>#N/A</v>
      </c>
      <c r="BY5" s="69" t="s">
        <v>188</v>
      </c>
      <c r="BZ5" s="67" t="e">
        <f ca="1">CORREL(Input!$B$10:$RK$10,Calc!C154:RL154)</f>
        <v>#N/A</v>
      </c>
      <c r="CA5" s="68" t="e">
        <f ca="1">RSQ(Input!$B$10:$RK$10,Calc!C154:RL154)</f>
        <v>#N/A</v>
      </c>
      <c r="CB5" s="69" t="s">
        <v>102</v>
      </c>
      <c r="CC5" s="67" t="e">
        <f ca="1">CORREL(Input!$B$10:$RK$10,Calc!C184:RL184)</f>
        <v>#N/A</v>
      </c>
      <c r="CD5" s="68" t="e">
        <f ca="1">RSQ(Input!$B$10:$RK$10,Calc!C184:RL184)</f>
        <v>#N/A</v>
      </c>
    </row>
    <row r="6" spans="1:82" ht="15" customHeight="1">
      <c r="A6" s="179">
        <f ca="1">IF(A5&gt;=YEAR(Input!$B$6),"",Quant!A5+1)</f>
        <v>2023</v>
      </c>
      <c r="B6" s="177">
        <f ca="1">IFERROR(HLOOKUP(Calc!A5,Input!$9:$10,2,FALSE),"")</f>
        <v>5.4669778436905563E-3</v>
      </c>
      <c r="C6" s="177">
        <f ca="1">IFERROR(HLOOKUP(Calc!B5,Input!$9:$10,2,FALSE),"")</f>
        <v>4.8927320194984154E-3</v>
      </c>
      <c r="D6" s="177">
        <f ca="1">IFERROR(HLOOKUP(Calc!C5,Input!$9:$10,2,FALSE),"")</f>
        <v>6.5743680496488073E-3</v>
      </c>
      <c r="E6" s="177">
        <f ca="1">IFERROR(HLOOKUP(Calc!D5,Input!$9:$10,2,FALSE),"")</f>
        <v>5.3054193749445654E-3</v>
      </c>
      <c r="F6" s="177">
        <f ca="1">IFERROR(HLOOKUP(Calc!E5,Input!$9:$10,2,FALSE),"")</f>
        <v>6.3691778724963947E-3</v>
      </c>
      <c r="G6" s="177">
        <f ca="1">IFERROR(HLOOKUP(Calc!F5,Input!$9:$10,2,FALSE),"")</f>
        <v>5.4469629198055812E-3</v>
      </c>
      <c r="H6" s="177">
        <f ca="1">IFERROR(HLOOKUP(Calc!G5,Input!$9:$10,2,FALSE),"")</f>
        <v>5.7963356401971476E-3</v>
      </c>
      <c r="I6" s="177">
        <f ca="1">IFERROR(HLOOKUP(Calc!H5,Input!$9:$10,2,FALSE),"")</f>
        <v>5.6426181146622808E-3</v>
      </c>
      <c r="J6" s="177">
        <f ca="1">IFERROR(HLOOKUP(Calc!I5,Input!$9:$10,2,FALSE),"")</f>
        <v>5.4772780105339499E-3</v>
      </c>
      <c r="K6" s="177">
        <f ca="1">IFERROR(HLOOKUP(Calc!J5,Input!$9:$10,2,FALSE),"")</f>
        <v>5.9063783448450825E-3</v>
      </c>
      <c r="L6" s="177">
        <f ca="1">IFERROR(HLOOKUP(Calc!K5,Input!$9:$10,2,FALSE),"")</f>
        <v>5.6943883315755169E-3</v>
      </c>
      <c r="M6" s="177">
        <f ca="1">IFERROR(HLOOKUP(Calc!L5,Input!$9:$10,2,FALSE),"")</f>
        <v>5.7364811497565196E-3</v>
      </c>
      <c r="N6" s="181">
        <f t="array" aca="1" ref="N6" ca="1">IF(SUM(B6:M6)=0,"",PRODUCT(1+IF(B6:M6="",0,B6:M6))-1)</f>
        <v>7.0487680818532183E-2</v>
      </c>
      <c r="O6" s="181">
        <f t="array" aca="1" ref="O6" ca="1">IFERROR(PRODUCT(1+N$3:N6)-1,"")</f>
        <v>0.20456956232500212</v>
      </c>
      <c r="P6" s="125"/>
      <c r="Q6" s="124">
        <f t="array" aca="1" ref="Q6" ca="1">IF(SUM(B6:D6)=0,"",PRODUCT(1+IF(B6:D6="",0,B6:D6))-1)</f>
        <v>1.7029110770116596E-2</v>
      </c>
      <c r="R6" s="124">
        <f t="array" aca="1" ref="R6" ca="1">IF(SUM(E6:G6)=0,"",PRODUCT(1+IF(E6:G6="",0,E6:G6))-1)</f>
        <v>1.721912648443813E-2</v>
      </c>
      <c r="S6" s="124">
        <f t="array" aca="1" ref="S6" ca="1">IF(SUM(H6:J6)=0,"",PRODUCT(1+IF(H6:J6="",0,H6:J6))-1)</f>
        <v>1.7011771746380022E-2</v>
      </c>
      <c r="T6" s="124">
        <f t="array" aca="1" ref="T6" ca="1">IF(SUM(K6:M6)=0,"",PRODUCT(1+IF(K6:M6="",0,K6:M6))-1)</f>
        <v>1.7437621553753946E-2</v>
      </c>
      <c r="U6" s="80"/>
      <c r="V6" s="175" t="s">
        <v>229</v>
      </c>
      <c r="W6" s="147">
        <f t="array" aca="1" ref="W6" ca="1">IFERROR(PRODUCT(1+OFFSET(Input!$B$10,0,Input!$B$7-24,1,24))^(12/COUNT(OFFSET(Input!$B$10,0,Input!$B$7-24,1,24)))-1,"n.a.")</f>
        <v>6.0751919777190411E-2</v>
      </c>
      <c r="X6" s="70"/>
      <c r="Y6" s="44" t="s">
        <v>58</v>
      </c>
      <c r="Z6" s="147" t="str">
        <f ca="1">IFERROR(AVERAGEIF(Calc!C83:RL83,"&lt;0"),"n.a.")</f>
        <v>n.a.</v>
      </c>
      <c r="AB6" s="44"/>
      <c r="AC6" s="148"/>
      <c r="AE6" s="44" t="s">
        <v>62</v>
      </c>
      <c r="AF6" s="97" t="e">
        <f ca="1">BP7</f>
        <v>#DIV/0!</v>
      </c>
      <c r="AH6" s="193" t="str">
        <f ca="1">IF(AH5&lt;&gt;""," ","")</f>
        <v xml:space="preserve"> </v>
      </c>
      <c r="AI6" s="43" t="str">
        <f ca="1">IF(AH6&lt;&gt;"","Index","")</f>
        <v>Index</v>
      </c>
      <c r="AJ6" s="124">
        <f ca="1">IF(AJ5="","",IFERROR(HLOOKUP(Calc!A205,Input!$9:$11,3,FALSE),""))</f>
        <v>-2.4828794678777633E-2</v>
      </c>
      <c r="AK6" s="124">
        <f ca="1">IF(AK5="","",IFERROR(HLOOKUP(Calc!B205,Input!$9:$11,3,FALSE),""))</f>
        <v>6.5608818740557018E-2</v>
      </c>
      <c r="AL6" s="124">
        <f ca="1">IF(AL5="","",IFERROR(HLOOKUP(Calc!C205,Input!$9:$11,3,FALSE),""))</f>
        <v>1.111902623346861E-2</v>
      </c>
      <c r="AM6" s="124">
        <f ca="1">IF(AM5="","",IFERROR(HLOOKUP(Calc!D205,Input!$9:$11,3,FALSE),""))</f>
        <v>-4.0569884348601315E-3</v>
      </c>
      <c r="AN6" s="124">
        <f ca="1">IF(AN5="","",IFERROR(HLOOKUP(Calc!E205,Input!$9:$11,3,FALSE),""))</f>
        <v>6.5046373820150105E-2</v>
      </c>
      <c r="AO6" s="124">
        <f ca="1">IF(AO5="","",IFERROR(HLOOKUP(Calc!F205,Input!$9:$11,3,FALSE),""))</f>
        <v>8.9008393870164682E-3</v>
      </c>
      <c r="AP6" s="124">
        <f ca="1">IF(AP5="","",IFERROR(HLOOKUP(Calc!G205,Input!$9:$11,3,FALSE),""))</f>
        <v>2.6428775880162902E-3</v>
      </c>
      <c r="AQ6" s="124">
        <f ca="1">IF(AQ5="","",IFERROR(HLOOKUP(Calc!H205,Input!$9:$11,3,FALSE),""))</f>
        <v>8.6858190515160638E-2</v>
      </c>
      <c r="AR6" s="124">
        <f ca="1">IF(AR5="","",IFERROR(HLOOKUP(Calc!I205,Input!$9:$11,3,FALSE),""))</f>
        <v>2.8364716732235173E-2</v>
      </c>
      <c r="AS6" s="124">
        <f ca="1">IF(AS5="","",IFERROR(HLOOKUP(Calc!J205,Input!$9:$11,3,FALSE),""))</f>
        <v>3.0366411910445201E-3</v>
      </c>
      <c r="AT6" s="124">
        <f ca="1">IF(AT5="","",IFERROR(HLOOKUP(Calc!K205,Input!$9:$11,3,FALSE),""))</f>
        <v>-3.8957878862471818E-2</v>
      </c>
      <c r="AU6" s="124">
        <f ca="1">IF(AU5="","",IFERROR(HLOOKUP(Calc!L205,Input!$9:$11,3,FALSE),""))</f>
        <v>2.1836285270149247E-2</v>
      </c>
      <c r="AV6" s="198">
        <f t="array" aca="1" ref="AV6" ca="1">IF(SUM(AJ6:AU6)=0,"",PRODUCT(1+IF(AJ6:AU6="",0,AJ6:AU6))-1)</f>
        <v>0.24119298371090903</v>
      </c>
      <c r="AX6" s="86">
        <f ca="1">IF(MAX($AX$5:AX5)&gt;=Input!$B$6,"",EDATE(AX5,1))</f>
        <v>43862</v>
      </c>
      <c r="AY6" s="87">
        <f ca="1">IF(AX6="","",HLOOKUP($AX6,Input!$B$9:$RJ$11,3,FALSE))</f>
        <v>-6.3563253943705544E-2</v>
      </c>
      <c r="AZ6" s="87">
        <f ca="1">IF(AY6="","",HLOOKUP($AX6,Input!$B$9:$RJ$11,2,FALSE))</f>
        <v>3.9261789361206842E-3</v>
      </c>
      <c r="BF6" s="86">
        <f ca="1">IF(MAX($BF$5:BF5)&gt;=Input!$B$6,"",EDATE(BF5,1))</f>
        <v>43862</v>
      </c>
      <c r="BG6" s="87">
        <f ca="1">IF(BF6="","",HLOOKUP($AX6,Input!$B$9:$RJ$11,3,FALSE))</f>
        <v>-6.3563253943705544E-2</v>
      </c>
      <c r="BH6" s="87">
        <f ca="1">IF(BG6="","",HLOOKUP($AX6,Input!$B$9:$RJ$11,2,FALSE))</f>
        <v>3.9261789361206842E-3</v>
      </c>
      <c r="BN6" s="25" t="s">
        <v>66</v>
      </c>
      <c r="BO6" s="26"/>
      <c r="BP6" s="65">
        <f ca="1">MAX(Calc!$C$39:$RL$39)</f>
        <v>0</v>
      </c>
      <c r="BQ6" s="55"/>
      <c r="BS6" s="66" t="s">
        <v>87</v>
      </c>
      <c r="BT6" s="67" t="e">
        <f ca="1">CORREL(Input!$B$10:$RK$10,Calc!C147:RL147)</f>
        <v>#N/A</v>
      </c>
      <c r="BU6" s="68" t="e">
        <f ca="1">RSQ(Input!$B$10:$RK$10,Calc!C147:RL147)</f>
        <v>#N/A</v>
      </c>
      <c r="BV6" s="69" t="s">
        <v>109</v>
      </c>
      <c r="BW6" s="67" t="e">
        <f ca="1">CORREL(Input!$B$10:$RK$10,Calc!C170:RL170)</f>
        <v>#N/A</v>
      </c>
      <c r="BX6" s="68" t="e">
        <f ca="1">RSQ(Input!$B$10:$RK$10,Calc!C170:RL170)</f>
        <v>#N/A</v>
      </c>
      <c r="BY6" s="69" t="s">
        <v>189</v>
      </c>
      <c r="BZ6" s="67" t="e">
        <f ca="1">CORREL(Input!$B$10:$RK$10,Calc!C155:RL155)</f>
        <v>#N/A</v>
      </c>
      <c r="CA6" s="68" t="e">
        <f ca="1">RSQ(Input!$B$10:$RK$10,Calc!C155:RL155)</f>
        <v>#N/A</v>
      </c>
      <c r="CB6" s="69" t="s">
        <v>103</v>
      </c>
      <c r="CC6" s="67" t="e">
        <f ca="1">CORREL(Input!$B$10:$RK$10,Calc!C185:RL185)</f>
        <v>#N/A</v>
      </c>
      <c r="CD6" s="68" t="e">
        <f ca="1">RSQ(Input!$B$10:$RK$10,Calc!C185:RL185)</f>
        <v>#N/A</v>
      </c>
    </row>
    <row r="7" spans="1:82" ht="15" customHeight="1">
      <c r="A7" s="40">
        <f ca="1">IF(A6&gt;=YEAR(Input!$B$6),"",Quant!A6+1)</f>
        <v>2024</v>
      </c>
      <c r="B7" s="41">
        <f ca="1">IFERROR(HLOOKUP(Calc!A6,Input!$9:$10,2,FALSE),"")</f>
        <v>6.4753673992179912E-3</v>
      </c>
      <c r="C7" s="41">
        <f ca="1">IFERROR(HLOOKUP(Calc!B6,Input!$9:$10,2,FALSE),"")</f>
        <v>5.9166022127874422E-3</v>
      </c>
      <c r="D7" s="41">
        <f ca="1">IFERROR(HLOOKUP(Calc!C6,Input!$9:$10,2,FALSE),"")</f>
        <v>6.1695557955517219E-3</v>
      </c>
      <c r="E7" s="41">
        <f ca="1">IFERROR(HLOOKUP(Calc!D6,Input!$9:$10,2,FALSE),"")</f>
        <v>6.537786301460612E-3</v>
      </c>
      <c r="F7" s="41">
        <f ca="1">IFERROR(HLOOKUP(Calc!E6,Input!$9:$10,2,FALSE),"")</f>
        <v>6.0156844249332564E-3</v>
      </c>
      <c r="G7" s="41">
        <f ca="1">IFERROR(HLOOKUP(Calc!F6,Input!$9:$10,2,FALSE),"")</f>
        <v>5.3157965662871797E-3</v>
      </c>
      <c r="H7" s="41">
        <f ca="1">IFERROR(HLOOKUP(Calc!G6,Input!$9:$10,2,FALSE),"")</f>
        <v>6.4922640772119185E-3</v>
      </c>
      <c r="I7" s="41">
        <f ca="1">IFERROR(HLOOKUP(Calc!H6,Input!$9:$10,2,FALSE),"")</f>
        <v>5.6095686386240518E-3</v>
      </c>
      <c r="J7" s="41">
        <f ca="1">IFERROR(HLOOKUP(Calc!I6,Input!$9:$10,2,FALSE),"")</f>
        <v>6.0297009859522363E-3</v>
      </c>
      <c r="K7" s="41">
        <f ca="1">IFERROR(HLOOKUP(Calc!J6,Input!$9:$10,2,FALSE),"")</f>
        <v>5.8619416129235095E-3</v>
      </c>
      <c r="L7" s="41">
        <f ca="1">IFERROR(HLOOKUP(Calc!K6,Input!$9:$10,2,FALSE),"")</f>
        <v>5.4320725117206004E-3</v>
      </c>
      <c r="M7" s="41">
        <f ca="1">IFERROR(HLOOKUP(Calc!L6,Input!$9:$10,2,FALSE),"")</f>
        <v>5.9572968686231933E-3</v>
      </c>
      <c r="N7" s="42">
        <f t="array" aca="1" ref="N7" ca="1">IF(SUM(B7:M7)=0,"",PRODUCT(1+IF(B7:M7="",0,B7:M7))-1)</f>
        <v>7.4224214642037989E-2</v>
      </c>
      <c r="O7" s="125">
        <f t="array" aca="1" ref="O7" ca="1">IFERROR(PRODUCT(1+N$3:N7)-1,"")</f>
        <v>0.29397779207027885</v>
      </c>
      <c r="P7" s="125"/>
      <c r="Q7" s="124">
        <f t="array" aca="1" ref="Q7" ca="1">IF(SUM(B7:D7)=0,"",PRODUCT(1+IF(B7:D7="",0,B7:D7))-1)</f>
        <v>1.8676526897667411E-2</v>
      </c>
      <c r="R7" s="124">
        <f t="array" aca="1" ref="R7" ca="1">IF(SUM(E7:G7)=0,"",PRODUCT(1+IF(E7:G7="",0,E7:G7))-1)</f>
        <v>1.7975537314831813E-2</v>
      </c>
      <c r="S7" s="124">
        <f t="array" aca="1" ref="S7" ca="1">IF(SUM(H7:J7)=0,"",PRODUCT(1+IF(H7:J7="",0,H7:J7))-1)</f>
        <v>1.8241142529887622E-2</v>
      </c>
      <c r="T7" s="124">
        <f t="array" aca="1" ref="T7" ca="1">IF(SUM(K7:M7)=0,"",PRODUCT(1+IF(K7:M7="",0,K7:M7))-1)</f>
        <v>1.7350624975324358E-2</v>
      </c>
      <c r="U7" s="40"/>
      <c r="V7" s="81" t="s">
        <v>171</v>
      </c>
      <c r="W7" s="145">
        <f t="array" aca="1" ref="W7" ca="1">IFERROR(PRODUCT(1+OFFSET(Input!$B$10,0,Input!$B$7-36,1,36))^(12/COUNT(OFFSET(Input!$B$10,0,Input!$B$7-36,1,36)))-1,"n.a.")</f>
        <v>6.5070819038954175E-2</v>
      </c>
      <c r="X7" s="83"/>
      <c r="Y7" s="81"/>
      <c r="Z7" s="82"/>
      <c r="AB7" s="81"/>
      <c r="AC7" s="84"/>
      <c r="AD7" s="85"/>
      <c r="AE7" s="81" t="s">
        <v>63</v>
      </c>
      <c r="AF7" s="84" t="e">
        <f ca="1">BP8</f>
        <v>#DIV/0!</v>
      </c>
      <c r="AH7" s="193">
        <f ca="1">IF(AH5&gt;=YEAR(Input!$B$6),"",Quant!AH5+1)</f>
        <v>2022</v>
      </c>
      <c r="AI7" s="190" t="str">
        <f ca="1">IF(AH7&lt;&gt;"","Fund","")</f>
        <v>Fund</v>
      </c>
      <c r="AJ7" s="189">
        <f ca="1">IFERROR(HLOOKUP(Calc!A207,Input!$9:$11,2,FALSE),"")</f>
        <v>2.8053756069247263E-3</v>
      </c>
      <c r="AK7" s="189">
        <f ca="1">IFERROR(HLOOKUP(Calc!B207,Input!$9:$11,2,FALSE),"")</f>
        <v>2.7933322566569417E-3</v>
      </c>
      <c r="AL7" s="189">
        <f ca="1">IFERROR(HLOOKUP(Calc!C207,Input!$9:$11,2,FALSE),"")</f>
        <v>3.1757650326346247E-3</v>
      </c>
      <c r="AM7" s="189">
        <f ca="1">IFERROR(HLOOKUP(Calc!D207,Input!$9:$11,2,FALSE),"")</f>
        <v>2.8156458800268282E-3</v>
      </c>
      <c r="AN7" s="189">
        <f ca="1">IFERROR(HLOOKUP(Calc!E207,Input!$9:$11,2,FALSE),"")</f>
        <v>3.202896632506677E-3</v>
      </c>
      <c r="AO7" s="189">
        <f ca="1">IFERROR(HLOOKUP(Calc!F207,Input!$9:$11,2,FALSE),"")</f>
        <v>3.8713996862680573E-3</v>
      </c>
      <c r="AP7" s="189">
        <f ca="1">IFERROR(HLOOKUP(Calc!G207,Input!$9:$11,2,FALSE),"")</f>
        <v>3.6026494866629837E-3</v>
      </c>
      <c r="AQ7" s="189">
        <f ca="1">IFERROR(HLOOKUP(Calc!H207,Input!$9:$11,2,FALSE),"")</f>
        <v>4.9732873621277755E-3</v>
      </c>
      <c r="AR7" s="189">
        <f ca="1">IFERROR(HLOOKUP(Calc!I207,Input!$9:$11,2,FALSE),"")</f>
        <v>4.2476637878620382E-3</v>
      </c>
      <c r="AS7" s="189">
        <f ca="1">IFERROR(HLOOKUP(Calc!J207,Input!$9:$11,2,FALSE),"")</f>
        <v>5.0262339672757098E-3</v>
      </c>
      <c r="AT7" s="189">
        <f ca="1">IFERROR(HLOOKUP(Calc!K207,Input!$9:$11,2,FALSE),"")</f>
        <v>5.3805059638456134E-3</v>
      </c>
      <c r="AU7" s="189">
        <f ca="1">IFERROR(HLOOKUP(Calc!L207,Input!$9:$11,2,FALSE),"")</f>
        <v>5.5800653516513169E-3</v>
      </c>
      <c r="AV7" s="197">
        <f t="array" aca="1" ref="AV7" ca="1">IF(SUM(AJ7:AU7)=0,"",PRODUCT(1+IF(AJ7:AU7="",0,AJ7:AU7))-1)</f>
        <v>4.8515231730713815E-2</v>
      </c>
      <c r="AX7" s="86">
        <f ca="1">IF(MAX($AX$5:AX6)&gt;=Input!$B$6,"",EDATE(AX6,1))</f>
        <v>43891</v>
      </c>
      <c r="AY7" s="87">
        <f ca="1">IF(AX7="","",HLOOKUP($AX7,Input!$B$9:$RJ$11,3,FALSE))</f>
        <v>-0.23246367755038277</v>
      </c>
      <c r="AZ7" s="87">
        <f ca="1">IF(AY7="","",HLOOKUP($AX7,Input!$B$9:$RJ$11,2,FALSE))</f>
        <v>5.9007100018680977E-3</v>
      </c>
      <c r="BF7" s="86">
        <f ca="1">IF(MAX($BF$5:BF6)&gt;=Input!$B$6,"",EDATE(BF6,1))</f>
        <v>43891</v>
      </c>
      <c r="BG7" s="87">
        <f ca="1">IF(BF7="","",HLOOKUP($AX7,Input!$B$9:$RJ$11,3,FALSE))</f>
        <v>-0.23246367755038277</v>
      </c>
      <c r="BH7" s="87">
        <f ca="1">IF(BG7="","",HLOOKUP($AX7,Input!$B$9:$RJ$11,2,FALSE))</f>
        <v>5.9007100018680977E-3</v>
      </c>
      <c r="BN7" s="25" t="s">
        <v>62</v>
      </c>
      <c r="BO7" s="26"/>
      <c r="BP7" s="88" t="e">
        <f ca="1">ROUND(Calc!K42,1)&amp;IF(Calc!K42=1," month"," months")</f>
        <v>#DIV/0!</v>
      </c>
      <c r="BQ7" s="55"/>
      <c r="BS7" s="66" t="s">
        <v>110</v>
      </c>
      <c r="BT7" s="67" t="e">
        <f ca="1">CORREL(Input!$B$10:$RK$10,Calc!C148:RL148)</f>
        <v>#N/A</v>
      </c>
      <c r="BU7" s="68" t="e">
        <f ca="1">RSQ(Input!$B$10:$RK$10,Calc!C148:RL148)</f>
        <v>#N/A</v>
      </c>
      <c r="BV7" s="69" t="s">
        <v>113</v>
      </c>
      <c r="BW7" s="67" t="e">
        <f ca="1">CORREL(Input!$B$10:$RK$10,Calc!C171:RL171)</f>
        <v>#N/A</v>
      </c>
      <c r="BX7" s="68" t="e">
        <f ca="1">RSQ(Input!$B$10:$RK$10,Calc!C171:RL171)</f>
        <v>#N/A</v>
      </c>
      <c r="BY7" s="69" t="s">
        <v>191</v>
      </c>
      <c r="BZ7" s="67" t="e">
        <f ca="1">CORREL(Input!$B$10:$RK$10,Calc!C156:RL156)</f>
        <v>#N/A</v>
      </c>
      <c r="CA7" s="68" t="e">
        <f ca="1">RSQ(Input!$B$10:$RK$10,Calc!C156:RL156)</f>
        <v>#N/A</v>
      </c>
      <c r="CB7" s="69" t="s">
        <v>106</v>
      </c>
      <c r="CC7" s="67" t="e">
        <f ca="1">CORREL(Input!$B$10:$RK$10,Calc!C186:RL186)</f>
        <v>#N/A</v>
      </c>
      <c r="CD7" s="68" t="e">
        <f ca="1">RSQ(Input!$B$10:$RK$10,Calc!C186:RL186)</f>
        <v>#N/A</v>
      </c>
    </row>
    <row r="8" spans="1:82" ht="15" customHeight="1">
      <c r="A8" s="40">
        <f ca="1">IF(A7&gt;=YEAR(Input!$B$6),"",Quant!A7+1)</f>
        <v>2025</v>
      </c>
      <c r="B8" s="41">
        <f ca="1">IFERROR(HLOOKUP(Calc!A7,Input!$9:$10,2,FALSE),"")</f>
        <v>5.889585982892305E-3</v>
      </c>
      <c r="C8" s="41">
        <f ca="1">IFERROR(HLOOKUP(Calc!B7,Input!$9:$10,2,FALSE),"")</f>
        <v>5.4499085551311301E-3</v>
      </c>
      <c r="D8" s="41">
        <f ca="1">IFERROR(HLOOKUP(Calc!C7,Input!$9:$10,2,FALSE),"")</f>
        <v>6.6727438459500618E-3</v>
      </c>
      <c r="E8" s="41">
        <f ca="1">IFERROR(HLOOKUP(Calc!D7,Input!$9:$10,2,FALSE),"")</f>
        <v>5.8503721609190415E-3</v>
      </c>
      <c r="F8" s="41">
        <f ca="1">IFERROR(HLOOKUP(Calc!E7,Input!$9:$10,2,FALSE),"")</f>
        <v>5.4941374141998537E-3</v>
      </c>
      <c r="G8" s="41">
        <f ca="1">IFERROR(HLOOKUP(Calc!F7,Input!$9:$10,2,FALSE),"")</f>
        <v>5.2830871442077956E-3</v>
      </c>
      <c r="H8" s="41">
        <f ca="1">IFERROR(HLOOKUP(Calc!G7,Input!$9:$10,2,FALSE),"")</f>
        <v>4.8272428143826263E-3</v>
      </c>
      <c r="I8" s="41">
        <f ca="1">IFERROR(HLOOKUP(Calc!H7,Input!$9:$10,2,FALSE),"")</f>
        <v>4.3993144914615786E-3</v>
      </c>
      <c r="J8" s="41">
        <f ca="1">IFERROR(HLOOKUP(Calc!I7,Input!$9:$10,2,FALSE),"")</f>
        <v>5.0012523133678008E-3</v>
      </c>
      <c r="K8" s="41">
        <f ca="1">IFERROR(HLOOKUP(Calc!J7,Input!$9:$10,2,FALSE),"")</f>
        <v>4.7909582497462624E-3</v>
      </c>
      <c r="L8" s="41">
        <f ca="1">IFERROR(HLOOKUP(Calc!K7,Input!$9:$10,2,FALSE),"")</f>
        <v>4.4976963306061846E-3</v>
      </c>
      <c r="M8" s="41">
        <f ca="1">IFERROR(HLOOKUP(Calc!L7,Input!$9:$10,2,FALSE),"")</f>
        <v>5.3133437598938795E-3</v>
      </c>
      <c r="N8" s="42">
        <f t="array" aca="1" ref="N8" ca="1">IF(SUM(B8:M8)=0,"",PRODUCT(1+IF(B8:M8="",0,B8:M8))-1)</f>
        <v>6.5346498616068338E-2</v>
      </c>
      <c r="O8" s="125">
        <f t="array" aca="1" ref="O8" ca="1">IFERROR(PRODUCT(1+N$3:N8)-1,"")</f>
        <v>0.3785347100690224</v>
      </c>
      <c r="P8" s="125"/>
      <c r="Q8" s="124">
        <f t="array" aca="1" ref="Q8" ca="1">IF(SUM(B8:D8)=0,"",PRODUCT(1+IF(B8:D8="",0,B8:D8))-1)</f>
        <v>1.8120215811166185E-2</v>
      </c>
      <c r="R8" s="124">
        <f t="array" aca="1" ref="R8" ca="1">IF(SUM(E8:G8)=0,"",PRODUCT(1+IF(E8:G8="",0,E8:G8))-1)</f>
        <v>1.6719843313538485E-2</v>
      </c>
      <c r="S8" s="124">
        <f t="array" aca="1" ref="S8" ca="1">IF(SUM(H8:J8)=0,"",PRODUCT(1+IF(H8:J8="",0,H8:J8))-1)</f>
        <v>1.4295296728940476E-2</v>
      </c>
      <c r="T8" s="124">
        <f t="array" aca="1" ref="T8" ca="1">IF(SUM(K8:M8)=0,"",PRODUCT(1+IF(K8:M8="",0,K8:M8))-1)</f>
        <v>1.4673014923832994E-2</v>
      </c>
      <c r="W8" s="145"/>
      <c r="AH8" s="193" t="str">
        <f ca="1">IF(AH7&lt;&gt;""," ","")</f>
        <v xml:space="preserve"> </v>
      </c>
      <c r="AI8" s="43" t="str">
        <f ca="1">IF(AH8&lt;&gt;"","Index","")</f>
        <v>Index</v>
      </c>
      <c r="AJ8" s="124">
        <f ca="1">IF(AJ7="","",IFERROR(HLOOKUP(Calc!A207,Input!$9:$11,3,FALSE),""))</f>
        <v>-8.1825279977876253E-4</v>
      </c>
      <c r="AK8" s="124">
        <f ca="1">IF(AK7="","",IFERROR(HLOOKUP(Calc!B207,Input!$9:$11,3,FALSE),""))</f>
        <v>-3.1485278131010208E-2</v>
      </c>
      <c r="AL8" s="124">
        <f ca="1">IF(AL7="","",IFERROR(HLOOKUP(Calc!C207,Input!$9:$11,3,FALSE),""))</f>
        <v>3.9946051840251462E-2</v>
      </c>
      <c r="AM8" s="124">
        <f ca="1">IF(AM7="","",IFERROR(HLOOKUP(Calc!D207,Input!$9:$11,3,FALSE),""))</f>
        <v>-2.0738916961307807E-2</v>
      </c>
      <c r="AN8" s="124">
        <f ca="1">IF(AN7="","",IFERROR(HLOOKUP(Calc!E207,Input!$9:$11,3,FALSE),""))</f>
        <v>-3.0287881046978327E-2</v>
      </c>
      <c r="AO8" s="124">
        <f ca="1">IF(AO7="","",IFERROR(HLOOKUP(Calc!F207,Input!$9:$11,3,FALSE),""))</f>
        <v>-4.8496944445281853E-2</v>
      </c>
      <c r="AP8" s="124">
        <f ca="1">IF(AP7="","",IFERROR(HLOOKUP(Calc!G207,Input!$9:$11,3,FALSE),""))</f>
        <v>8.7324345305048956E-2</v>
      </c>
      <c r="AQ8" s="124">
        <f ca="1">IF(AQ7="","",IFERROR(HLOOKUP(Calc!H207,Input!$9:$11,3,FALSE),""))</f>
        <v>3.5029796162195925E-2</v>
      </c>
      <c r="AR8" s="124">
        <f ca="1">IF(AR7="","",IFERROR(HLOOKUP(Calc!I207,Input!$9:$11,3,FALSE),""))</f>
        <v>-3.7442354146841383E-2</v>
      </c>
      <c r="AS8" s="124">
        <f ca="1">IF(AS7="","",IFERROR(HLOOKUP(Calc!J207,Input!$9:$11,3,FALSE),""))</f>
        <v>5.3693179325332796E-2</v>
      </c>
      <c r="AT8" s="124">
        <f ca="1">IF(AT7="","",IFERROR(HLOOKUP(Calc!K207,Input!$9:$11,3,FALSE),""))</f>
        <v>4.1424701035964295E-2</v>
      </c>
      <c r="AU8" s="124">
        <f ca="1">IF(AU7="","",IFERROR(HLOOKUP(Calc!L207,Input!$9:$11,3,FALSE),""))</f>
        <v>-3.4813829574562805E-2</v>
      </c>
      <c r="AV8" s="198">
        <f t="array" aca="1" ref="AV8" ca="1">IF(SUM(AJ8:AU8)=0,"",PRODUCT(1+IF(AJ8:AU8="",0,AJ8:AU8))-1)</f>
        <v>4.3289606748856624E-2</v>
      </c>
      <c r="AX8" s="86">
        <f ca="1">IF(MAX($AX$5:AX7)&gt;=Input!$B$6,"",EDATE(AX7,1))</f>
        <v>43922</v>
      </c>
      <c r="AY8" s="87">
        <f ca="1">IF(AX8="","",HLOOKUP($AX8,Input!$B$9:$RJ$11,3,FALSE))</f>
        <v>0.14680003489284976</v>
      </c>
      <c r="AZ8" s="87">
        <f ca="1">IF(AY8="","",HLOOKUP($AX8,Input!$B$9:$RJ$11,2,FALSE))</f>
        <v>4.0852122329028424E-3</v>
      </c>
      <c r="BF8" s="86">
        <f ca="1">IF(MAX($BF$5:BF7)&gt;=Input!$B$6,"",EDATE(BF7,1))</f>
        <v>43922</v>
      </c>
      <c r="BG8" s="87">
        <f ca="1">IF(BF8="","",HLOOKUP($AX8,Input!$B$9:$RJ$11,3,FALSE))</f>
        <v>0.14680003489284976</v>
      </c>
      <c r="BH8" s="87">
        <f ca="1">IF(BG8="","",HLOOKUP($AX8,Input!$B$9:$RJ$11,2,FALSE))</f>
        <v>4.0852122329028424E-3</v>
      </c>
      <c r="BN8" s="89" t="s">
        <v>63</v>
      </c>
      <c r="BO8" s="26"/>
      <c r="BP8" s="90" t="e">
        <f ca="1">ROUND(Calc!K43,1)&amp;IF(Calc!K42=1," month"," months")</f>
        <v>#DIV/0!</v>
      </c>
      <c r="BQ8" s="91"/>
      <c r="BS8" s="66" t="s">
        <v>85</v>
      </c>
      <c r="BT8" s="67" t="e">
        <f ca="1">CORREL(Input!$B$10:$RK$10,Calc!C144:RL144)</f>
        <v>#N/A</v>
      </c>
      <c r="BU8" s="68" t="e">
        <f ca="1">RSQ(Input!$B$10:$RK$10,Calc!C144:RL144)</f>
        <v>#N/A</v>
      </c>
      <c r="BV8" s="69" t="s">
        <v>91</v>
      </c>
      <c r="BW8" s="67" t="e">
        <f ca="1">CORREL(Input!$B$10:$RK$10,Calc!C172:RL172)</f>
        <v>#N/A</v>
      </c>
      <c r="BX8" s="68" t="e">
        <f ca="1">RSQ(Input!$B$10:$RK$10,Calc!C172:RL172)</f>
        <v>#N/A</v>
      </c>
      <c r="BY8" s="69" t="s">
        <v>192</v>
      </c>
      <c r="BZ8" s="67" t="e">
        <f ca="1">CORREL(Input!$B$10:$RK$10,Calc!C157:RL157)</f>
        <v>#N/A</v>
      </c>
      <c r="CA8" s="68" t="e">
        <f ca="1">RSQ(Input!$B$10:$RK$10,Calc!C157:RL157)</f>
        <v>#N/A</v>
      </c>
      <c r="CB8" s="69" t="s">
        <v>105</v>
      </c>
      <c r="CC8" s="67" t="e">
        <f ca="1">CORREL(Input!$B$10:$RK$10,Calc!C187:RL187)</f>
        <v>#N/A</v>
      </c>
      <c r="CD8" s="68" t="e">
        <f ca="1">RSQ(Input!$B$10:$RK$10,Calc!C187:RL187)</f>
        <v>#N/A</v>
      </c>
    </row>
    <row r="9" spans="1:82" ht="15" customHeight="1">
      <c r="A9" s="40">
        <f ca="1">IF(A8&gt;=YEAR(Input!$B$6),"",Quant!A8+1)</f>
        <v>2026</v>
      </c>
      <c r="B9" s="41">
        <f ca="1">IFERROR(HLOOKUP(Calc!A8,Input!$9:$10,2,FALSE),"")</f>
        <v>4.3426082882924598E-3</v>
      </c>
      <c r="C9" s="41">
        <f ca="1">IFERROR(HLOOKUP(Calc!B8,Input!$9:$10,2,FALSE),"")</f>
        <v>4.9834655154467567E-3</v>
      </c>
      <c r="D9" s="41">
        <f ca="1">IFERROR(HLOOKUP(Calc!C8,Input!$9:$10,2,FALSE),"")</f>
        <v>5.2186890678086106E-3</v>
      </c>
      <c r="E9" s="41">
        <f ca="1">IFERROR(HLOOKUP(Calc!D8,Input!$9:$10,2,FALSE),"")</f>
        <v>6.6965723661619623E-3</v>
      </c>
      <c r="F9" s="41">
        <f ca="1">IFERROR(HLOOKUP(Calc!E8,Input!$9:$10,2,FALSE),"")</f>
        <v>4.6758559776564944E-3</v>
      </c>
      <c r="G9" s="41">
        <f ca="1">IFERROR(HLOOKUP(Calc!F8,Input!$9:$10,2,FALSE),"")</f>
        <v>0</v>
      </c>
      <c r="H9" s="41">
        <f ca="1">IFERROR(HLOOKUP(Calc!G8,Input!$9:$10,2,FALSE),"")</f>
        <v>0</v>
      </c>
      <c r="I9" s="41" t="str">
        <f ca="1">IFERROR(HLOOKUP(Calc!H8,Input!$9:$10,2,FALSE),"")</f>
        <v/>
      </c>
      <c r="J9" s="41" t="str">
        <f ca="1">IFERROR(HLOOKUP(Calc!I8,Input!$9:$10,2,FALSE),"")</f>
        <v/>
      </c>
      <c r="K9" s="41" t="str">
        <f ca="1">IFERROR(HLOOKUP(Calc!J8,Input!$9:$10,2,FALSE),"")</f>
        <v/>
      </c>
      <c r="L9" s="41" t="str">
        <f ca="1">IFERROR(HLOOKUP(Calc!K8,Input!$9:$10,2,FALSE),"")</f>
        <v/>
      </c>
      <c r="M9" s="41" t="str">
        <f ca="1">IFERROR(HLOOKUP(Calc!L8,Input!$9:$10,2,FALSE),"")</f>
        <v/>
      </c>
      <c r="N9" s="42">
        <f t="array" aca="1" ref="N9" ca="1">IF(SUM(B9:M9)=0,"",PRODUCT(1+IF(B9:M9="",0,B9:M9))-1)</f>
        <v>2.6185595280094898E-2</v>
      </c>
      <c r="O9" s="125">
        <f t="array" aca="1" ref="O9" ca="1">IFERROR(PRODUCT(1+N$3:N9)-1,"")</f>
        <v>0.41463246206645277</v>
      </c>
      <c r="P9" s="125"/>
      <c r="Q9" s="124">
        <f t="array" aca="1" ref="Q9" ca="1">IF(SUM(B9:D9)=0,"",PRODUCT(1+IF(B9:D9="",0,B9:D9))-1)</f>
        <v>1.4615186928500279E-2</v>
      </c>
      <c r="R9" s="124">
        <f t="array" aca="1" ref="R9" ca="1">IF(SUM(E9:G9)=0,"",PRODUCT(1+IF(E9:G9="",0,E9:G9))-1)</f>
        <v>1.1403740551746644E-2</v>
      </c>
      <c r="S9" s="124" t="str">
        <f t="array" aca="1" ref="S9" ca="1">IF(SUM(H9:J9)=0,"",PRODUCT(1+IF(H9:J9="",0,H9:J9))-1)</f>
        <v/>
      </c>
      <c r="T9" s="124" t="str">
        <f t="array" aca="1" ref="T9" ca="1">IF(SUM(K9:M9)=0,"",PRODUCT(1+IF(K9:M9="",0,K9:M9))-1)</f>
        <v/>
      </c>
      <c r="U9" s="40"/>
      <c r="V9" s="204" t="s">
        <v>204</v>
      </c>
      <c r="W9" s="205"/>
      <c r="X9" s="205"/>
      <c r="Y9" s="205"/>
      <c r="Z9" s="205"/>
      <c r="AA9" s="205"/>
      <c r="AB9" s="205"/>
      <c r="AC9" s="205"/>
      <c r="AD9" s="205"/>
      <c r="AE9" s="205"/>
      <c r="AF9" s="206"/>
      <c r="AH9" s="193">
        <f ca="1">IF(AH7&gt;=YEAR(Input!$B$6),"",Quant!AH7+1)</f>
        <v>2023</v>
      </c>
      <c r="AI9" s="190" t="str">
        <f ca="1">IF(AH9&lt;&gt;"","Fund","")</f>
        <v>Fund</v>
      </c>
      <c r="AJ9" s="189">
        <f ca="1">IFERROR(HLOOKUP(Calc!A209,Input!$9:$11,2,FALSE),"")</f>
        <v>5.4669778436905563E-3</v>
      </c>
      <c r="AK9" s="189">
        <f ca="1">IFERROR(HLOOKUP(Calc!B209,Input!$9:$11,2,FALSE),"")</f>
        <v>4.8927320194984154E-3</v>
      </c>
      <c r="AL9" s="189">
        <f ca="1">IFERROR(HLOOKUP(Calc!C209,Input!$9:$11,2,FALSE),"")</f>
        <v>6.5743680496488073E-3</v>
      </c>
      <c r="AM9" s="189">
        <f ca="1">IFERROR(HLOOKUP(Calc!D209,Input!$9:$11,2,FALSE),"")</f>
        <v>5.3054193749445654E-3</v>
      </c>
      <c r="AN9" s="189">
        <f ca="1">IFERROR(HLOOKUP(Calc!E209,Input!$9:$11,2,FALSE),"")</f>
        <v>6.3691778724963947E-3</v>
      </c>
      <c r="AO9" s="189">
        <f ca="1">IFERROR(HLOOKUP(Calc!F209,Input!$9:$11,2,FALSE),"")</f>
        <v>5.4469629198055812E-3</v>
      </c>
      <c r="AP9" s="189">
        <f ca="1">IFERROR(HLOOKUP(Calc!G209,Input!$9:$11,2,FALSE),"")</f>
        <v>5.7963356401971476E-3</v>
      </c>
      <c r="AQ9" s="189">
        <f ca="1">IFERROR(HLOOKUP(Calc!H209,Input!$9:$11,2,FALSE),"")</f>
        <v>5.6426181146622808E-3</v>
      </c>
      <c r="AR9" s="189">
        <f ca="1">IFERROR(HLOOKUP(Calc!I209,Input!$9:$11,2,FALSE),"")</f>
        <v>5.4772780105339499E-3</v>
      </c>
      <c r="AS9" s="189">
        <f ca="1">IFERROR(HLOOKUP(Calc!J209,Input!$9:$11,2,FALSE),"")</f>
        <v>5.9063783448450825E-3</v>
      </c>
      <c r="AT9" s="189">
        <f ca="1">IFERROR(HLOOKUP(Calc!K209,Input!$9:$11,2,FALSE),"")</f>
        <v>5.6943883315755169E-3</v>
      </c>
      <c r="AU9" s="189">
        <f ca="1">IFERROR(HLOOKUP(Calc!L209,Input!$9:$11,2,FALSE),"")</f>
        <v>5.7364811497565196E-3</v>
      </c>
      <c r="AV9" s="197">
        <f t="array" aca="1" ref="AV9" ca="1">IF(SUM(AJ9:AU9)=0,"",PRODUCT(1+IF(AJ9:AU9="",0,AJ9:AU9))-1)</f>
        <v>7.0487680818532183E-2</v>
      </c>
      <c r="AX9" s="86">
        <f ca="1">IF(MAX($AX$5:AX8)&gt;=Input!$B$6,"",EDATE(AX8,1))</f>
        <v>43952</v>
      </c>
      <c r="AY9" s="87">
        <f ca="1">IF(AX9="","",HLOOKUP($AX9,Input!$B$9:$RJ$11,3,FALSE))</f>
        <v>-2.8357285570847601E-2</v>
      </c>
      <c r="AZ9" s="87">
        <f ca="1">IF(AY9="","",HLOOKUP($AX9,Input!$B$9:$RJ$11,2,FALSE))</f>
        <v>4.0852486613627594E-3</v>
      </c>
      <c r="BF9" s="86">
        <f ca="1">IF(MAX($BF$5:BF8)&gt;=Input!$B$6,"",EDATE(BF8,1))</f>
        <v>43952</v>
      </c>
      <c r="BG9" s="87">
        <f ca="1">IF(BF9="","",HLOOKUP($AX9,Input!$B$9:$RJ$11,3,FALSE))</f>
        <v>-2.8357285570847601E-2</v>
      </c>
      <c r="BH9" s="87">
        <f ca="1">IF(BG9="","",HLOOKUP($AX9,Input!$B$9:$RJ$11,2,FALSE))</f>
        <v>4.0852486613627594E-3</v>
      </c>
      <c r="BN9" s="92"/>
      <c r="BO9" s="93"/>
      <c r="BP9" s="94"/>
      <c r="BQ9" s="95"/>
      <c r="BS9" s="66" t="s">
        <v>143</v>
      </c>
      <c r="BT9" s="67" t="e">
        <f ca="1">CORREL(Input!$B$10:$RK$10,Calc!C145:RL145)</f>
        <v>#N/A</v>
      </c>
      <c r="BU9" s="68" t="e">
        <f ca="1">RSQ(Input!$B$10:$RK$10,Calc!C145:RL145)</f>
        <v>#N/A</v>
      </c>
      <c r="BV9" s="69" t="s">
        <v>150</v>
      </c>
      <c r="BW9" s="67" t="e">
        <f ca="1">CORREL(Input!$B$10:$RK$10,Calc!C173:RL173)</f>
        <v>#N/A</v>
      </c>
      <c r="BX9" s="68" t="e">
        <f ca="1">RSQ(Input!$B$10:$RK$10,Calc!C173:RL173)</f>
        <v>#N/A</v>
      </c>
      <c r="BY9" s="69" t="s">
        <v>193</v>
      </c>
      <c r="BZ9" s="67" t="e">
        <f ca="1">CORREL(Input!$B$10:$RK$10,Calc!C158:RL158)</f>
        <v>#N/A</v>
      </c>
      <c r="CA9" s="68" t="e">
        <f ca="1">RSQ(Input!$B$10:$RK$10,Calc!C158:RL158)</f>
        <v>#N/A</v>
      </c>
      <c r="CB9" s="69" t="s">
        <v>108</v>
      </c>
      <c r="CC9" s="67" t="e">
        <f ca="1">CORREL(Input!$B$10:$RK$10,Calc!C188:RL188)</f>
        <v>#N/A</v>
      </c>
      <c r="CD9" s="68" t="e">
        <f ca="1">RSQ(Input!$B$10:$RK$10,Calc!C188:RL188)</f>
        <v>#N/A</v>
      </c>
    </row>
    <row r="10" spans="1:82" ht="15" customHeight="1">
      <c r="A10" s="40" t="str">
        <f ca="1">IF(A9&gt;=YEAR(Input!$B$6),"",Quant!A9+1)</f>
        <v/>
      </c>
      <c r="B10" s="41" t="str">
        <f ca="1">IFERROR(HLOOKUP(Calc!A9,Input!$9:$10,2,FALSE),"")</f>
        <v/>
      </c>
      <c r="C10" s="41" t="str">
        <f ca="1">IFERROR(HLOOKUP(Calc!B9,Input!$9:$10,2,FALSE),"")</f>
        <v/>
      </c>
      <c r="D10" s="41" t="str">
        <f ca="1">IFERROR(HLOOKUP(Calc!C9,Input!$9:$10,2,FALSE),"")</f>
        <v/>
      </c>
      <c r="E10" s="41" t="str">
        <f ca="1">IFERROR(HLOOKUP(Calc!D9,Input!$9:$10,2,FALSE),"")</f>
        <v/>
      </c>
      <c r="F10" s="41" t="str">
        <f ca="1">IFERROR(HLOOKUP(Calc!E9,Input!$9:$10,2,FALSE),"")</f>
        <v/>
      </c>
      <c r="G10" s="41" t="str">
        <f ca="1">IFERROR(HLOOKUP(Calc!F9,Input!$9:$10,2,FALSE),"")</f>
        <v/>
      </c>
      <c r="H10" s="41" t="str">
        <f ca="1">IFERROR(HLOOKUP(Calc!G9,Input!$9:$10,2,FALSE),"")</f>
        <v/>
      </c>
      <c r="I10" s="41" t="str">
        <f ca="1">IFERROR(HLOOKUP(Calc!H9,Input!$9:$10,2,FALSE),"")</f>
        <v/>
      </c>
      <c r="J10" s="41" t="str">
        <f ca="1">IFERROR(HLOOKUP(Calc!I9,Input!$9:$10,2,FALSE),"")</f>
        <v/>
      </c>
      <c r="K10" s="41" t="str">
        <f ca="1">IFERROR(HLOOKUP(Calc!J9,Input!$9:$10,2,FALSE),"")</f>
        <v/>
      </c>
      <c r="L10" s="41" t="str">
        <f ca="1">IFERROR(HLOOKUP(Calc!K9,Input!$9:$10,2,FALSE),"")</f>
        <v/>
      </c>
      <c r="M10" s="41" t="str">
        <f ca="1">IFERROR(HLOOKUP(Calc!L9,Input!$9:$10,2,FALSE),"")</f>
        <v/>
      </c>
      <c r="N10" s="42" t="str">
        <f t="array" aca="1" ref="N10" ca="1">IF(SUM(B10:M10)=0,"",PRODUCT(1+IF(B10:M10="",0,B10:M10))-1)</f>
        <v/>
      </c>
      <c r="O10" s="125" t="str">
        <f t="array" aca="1" ref="O10" ca="1">IFERROR(PRODUCT(1+N$3:N10)-1,"")</f>
        <v/>
      </c>
      <c r="P10" s="125"/>
      <c r="Q10" s="124" t="str">
        <f t="array" aca="1" ref="Q10" ca="1">IF(SUM(B10:D10)=0,"",PRODUCT(1+IF(B10:D10="",0,B10:D10))-1)</f>
        <v/>
      </c>
      <c r="R10" s="124" t="str">
        <f t="array" aca="1" ref="R10" ca="1">IF(SUM(E10:G10)=0,"",PRODUCT(1+IF(E10:G10="",0,E10:G10))-1)</f>
        <v/>
      </c>
      <c r="S10" s="124" t="str">
        <f t="array" aca="1" ref="S10" ca="1">IF(SUM(H10:J10)=0,"",PRODUCT(1+IF(H10:J10="",0,H10:J10))-1)</f>
        <v/>
      </c>
      <c r="T10" s="124" t="str">
        <f t="array" aca="1" ref="T10" ca="1">IF(SUM(K10:M10)=0,"",PRODUCT(1+IF(K10:M10="",0,K10:M10))-1)</f>
        <v/>
      </c>
      <c r="U10" s="80"/>
      <c r="V10" s="207" t="str">
        <f>"Index = "&amp;Input!$A$11</f>
        <v>Index = NSE NIFTY 50 INDEX</v>
      </c>
      <c r="W10" s="208"/>
      <c r="X10" s="208"/>
      <c r="Y10" s="208"/>
      <c r="Z10" s="208"/>
      <c r="AA10" s="208"/>
      <c r="AB10" s="208"/>
      <c r="AC10" s="208"/>
      <c r="AD10" s="208"/>
      <c r="AE10" s="208"/>
      <c r="AF10" s="209"/>
      <c r="AH10" s="193" t="str">
        <f ca="1">IF(AH9&lt;&gt;""," ","")</f>
        <v xml:space="preserve"> </v>
      </c>
      <c r="AI10" s="43" t="str">
        <f ca="1">IF(AH10&lt;&gt;"","Index","")</f>
        <v>Index</v>
      </c>
      <c r="AJ10" s="124">
        <f ca="1">IF(AJ9="","",IFERROR(HLOOKUP(Calc!A209,Input!$9:$11,3,FALSE),""))</f>
        <v>-2.4476258333195111E-2</v>
      </c>
      <c r="AK10" s="124">
        <f ca="1">IF(AK9="","",IFERROR(HLOOKUP(Calc!B209,Input!$9:$11,3,FALSE),""))</f>
        <v>-2.0280656658447582E-2</v>
      </c>
      <c r="AL10" s="124">
        <f ca="1">IF(AL9="","",IFERROR(HLOOKUP(Calc!C209,Input!$9:$11,3,FALSE),""))</f>
        <v>3.2246972512055549E-3</v>
      </c>
      <c r="AM10" s="124">
        <f ca="1">IF(AM9="","",IFERROR(HLOOKUP(Calc!D209,Input!$9:$11,3,FALSE),""))</f>
        <v>4.0625585045867663E-2</v>
      </c>
      <c r="AN10" s="124">
        <f ca="1">IF(AN9="","",IFERROR(HLOOKUP(Calc!E209,Input!$9:$11,3,FALSE),""))</f>
        <v>2.5983946858566309E-2</v>
      </c>
      <c r="AO10" s="124">
        <f ca="1">IF(AO9="","",IFERROR(HLOOKUP(Calc!F209,Input!$9:$11,3,FALSE),""))</f>
        <v>3.5320808874309328E-2</v>
      </c>
      <c r="AP10" s="124">
        <f ca="1">IF(AP9="","",IFERROR(HLOOKUP(Calc!G209,Input!$9:$11,3,FALSE),""))</f>
        <v>2.9430847280089489E-2</v>
      </c>
      <c r="AQ10" s="124">
        <f ca="1">IF(AQ9="","",IFERROR(HLOOKUP(Calc!H209,Input!$9:$11,3,FALSE),""))</f>
        <v>-2.5311585618969512E-2</v>
      </c>
      <c r="AR10" s="124">
        <f ca="1">IF(AR9="","",IFERROR(HLOOKUP(Calc!I209,Input!$9:$11,3,FALSE),""))</f>
        <v>1.9970083827608009E-2</v>
      </c>
      <c r="AS10" s="124">
        <f ca="1">IF(AS9="","",IFERROR(HLOOKUP(Calc!J209,Input!$9:$11,3,FALSE),""))</f>
        <v>-2.844950937708457E-2</v>
      </c>
      <c r="AT10" s="124">
        <f ca="1">IF(AT9="","",IFERROR(HLOOKUP(Calc!K209,Input!$9:$11,3,FALSE),""))</f>
        <v>5.5218662865049728E-2</v>
      </c>
      <c r="AU10" s="124">
        <f ca="1">IF(AU9="","",IFERROR(HLOOKUP(Calc!L209,Input!$9:$11,3,FALSE),""))</f>
        <v>7.9384001013254268E-2</v>
      </c>
      <c r="AV10" s="198">
        <f t="array" aca="1" ref="AV10" ca="1">IF(SUM(AJ10:AU10)=0,"",PRODUCT(1+IF(AJ10:AU10="",0,AJ10:AU10))-1)</f>
        <v>0.20027837152657013</v>
      </c>
      <c r="AX10" s="86">
        <f ca="1">IF(MAX($AX$5:AX9)&gt;=Input!$B$6,"",EDATE(AX9,1))</f>
        <v>43983</v>
      </c>
      <c r="AY10" s="87">
        <f ca="1">IF(AX10="","",HLOOKUP($AX10,Input!$B$9:$RJ$11,3,FALSE))</f>
        <v>7.5342108284709441E-2</v>
      </c>
      <c r="AZ10" s="87">
        <f ca="1">IF(AY10="","",HLOOKUP($AX10,Input!$B$9:$RJ$11,2,FALSE))</f>
        <v>3.461188556006971E-3</v>
      </c>
      <c r="BF10" s="86">
        <f ca="1">IF(MAX($BF$5:BF9)&gt;=Input!$B$6,"",EDATE(BF9,1))</f>
        <v>43983</v>
      </c>
      <c r="BG10" s="87">
        <f ca="1">IF(BF10="","",HLOOKUP($AX10,Input!$B$9:$RJ$11,3,FALSE))</f>
        <v>7.5342108284709441E-2</v>
      </c>
      <c r="BH10" s="87">
        <f ca="1">IF(BG10="","",HLOOKUP($AX10,Input!$B$9:$RJ$11,2,FALSE))</f>
        <v>3.461188556006971E-3</v>
      </c>
      <c r="BN10" s="217" t="str">
        <f ca="1">"Top "&amp;COUNT($BO$12:$BO$20)&amp;" Drawdown Periods"</f>
        <v>Top 0 Drawdown Periods</v>
      </c>
      <c r="BO10" s="218"/>
      <c r="BP10" s="218"/>
      <c r="BQ10" s="219"/>
      <c r="BS10" s="66" t="s">
        <v>79</v>
      </c>
      <c r="BT10" s="67" t="e">
        <f ca="1">CORREL(Input!$B$10:$RK$10,Calc!C134:RL134)</f>
        <v>#N/A</v>
      </c>
      <c r="BU10" s="68" t="e">
        <f ca="1">RSQ(Input!$B$10:$RK$10,Calc!C134:RL134)</f>
        <v>#N/A</v>
      </c>
      <c r="BV10" s="69" t="s">
        <v>151</v>
      </c>
      <c r="BW10" s="67" t="e">
        <f ca="1">CORREL(Input!$B$10:$RK$10,Calc!C174:RL174)</f>
        <v>#N/A</v>
      </c>
      <c r="BX10" s="68" t="e">
        <f ca="1">RSQ(Input!$B$10:$RK$10,Calc!C174:RL174)</f>
        <v>#N/A</v>
      </c>
      <c r="BY10" s="69" t="s">
        <v>194</v>
      </c>
      <c r="BZ10" s="67" t="e">
        <f ca="1">CORREL(Input!$B$10:$RK$10,Calc!C159:RL159)</f>
        <v>#N/A</v>
      </c>
      <c r="CA10" s="68" t="e">
        <f ca="1">RSQ(Input!$B$10:$RK$10,Calc!C159:RL159)</f>
        <v>#N/A</v>
      </c>
      <c r="CB10" s="69" t="s">
        <v>104</v>
      </c>
      <c r="CC10" s="67" t="e">
        <f ca="1">CORREL(Input!$B$10:$RK$10,Calc!C189:RL189)</f>
        <v>#N/A</v>
      </c>
      <c r="CD10" s="68" t="e">
        <f ca="1">RSQ(Input!$B$10:$RK$10,Calc!C189:RL189)</f>
        <v>#N/A</v>
      </c>
    </row>
    <row r="11" spans="1:82" ht="15" customHeight="1">
      <c r="A11" s="40" t="str">
        <f ca="1">IF(A10&gt;=YEAR(Input!$B$6),"",Quant!A10+1)</f>
        <v/>
      </c>
      <c r="B11" s="41" t="str">
        <f ca="1">IFERROR(HLOOKUP(Calc!A10,Input!$9:$10,2,FALSE),"")</f>
        <v/>
      </c>
      <c r="C11" s="41" t="str">
        <f ca="1">IFERROR(HLOOKUP(Calc!B10,Input!$9:$10,2,FALSE),"")</f>
        <v/>
      </c>
      <c r="D11" s="41" t="str">
        <f ca="1">IFERROR(HLOOKUP(Calc!C10,Input!$9:$10,2,FALSE),"")</f>
        <v/>
      </c>
      <c r="E11" s="41" t="str">
        <f ca="1">IFERROR(HLOOKUP(Calc!D10,Input!$9:$10,2,FALSE),"")</f>
        <v/>
      </c>
      <c r="F11" s="41" t="str">
        <f ca="1">IFERROR(HLOOKUP(Calc!E10,Input!$9:$10,2,FALSE),"")</f>
        <v/>
      </c>
      <c r="G11" s="41" t="str">
        <f ca="1">IFERROR(HLOOKUP(Calc!F10,Input!$9:$10,2,FALSE),"")</f>
        <v/>
      </c>
      <c r="H11" s="41" t="str">
        <f ca="1">IFERROR(HLOOKUP(Calc!G10,Input!$9:$10,2,FALSE),"")</f>
        <v/>
      </c>
      <c r="I11" s="41" t="str">
        <f ca="1">IFERROR(HLOOKUP(Calc!H10,Input!$9:$10,2,FALSE),"")</f>
        <v/>
      </c>
      <c r="J11" s="41" t="str">
        <f ca="1">IFERROR(HLOOKUP(Calc!I10,Input!$9:$10,2,FALSE),"")</f>
        <v/>
      </c>
      <c r="K11" s="41" t="str">
        <f ca="1">IFERROR(HLOOKUP(Calc!J10,Input!$9:$10,2,FALSE),"")</f>
        <v/>
      </c>
      <c r="L11" s="41" t="str">
        <f ca="1">IFERROR(HLOOKUP(Calc!K10,Input!$9:$10,2,FALSE),"")</f>
        <v/>
      </c>
      <c r="M11" s="41" t="str">
        <f ca="1">IFERROR(HLOOKUP(Calc!L10,Input!$9:$10,2,FALSE),"")</f>
        <v/>
      </c>
      <c r="N11" s="42" t="str">
        <f t="array" aca="1" ref="N11" ca="1">IF(SUM(B11:M11)=0,"",PRODUCT(1+IF(B11:M11="",0,B11:M11))-1)</f>
        <v/>
      </c>
      <c r="O11" s="125" t="str">
        <f t="array" aca="1" ref="O11" ca="1">IFERROR(PRODUCT(1+N$3:N11)-1,"")</f>
        <v/>
      </c>
      <c r="P11" s="125"/>
      <c r="Q11" s="124" t="str">
        <f t="array" aca="1" ref="Q11" ca="1">IF(SUM(B11:D11)=0,"",PRODUCT(1+IF(B11:D11="",0,B11:D11))-1)</f>
        <v/>
      </c>
      <c r="R11" s="124" t="str">
        <f t="array" aca="1" ref="R11" ca="1">IF(SUM(E11:G11)=0,"",PRODUCT(1+IF(E11:G11="",0,E11:G11))-1)</f>
        <v/>
      </c>
      <c r="S11" s="124" t="str">
        <f t="array" aca="1" ref="S11" ca="1">IF(SUM(H11:J11)=0,"",PRODUCT(1+IF(H11:J11="",0,H11:J11))-1)</f>
        <v/>
      </c>
      <c r="T11" s="124" t="str">
        <f t="array" aca="1" ref="T11" ca="1">IF(SUM(K11:M11)=0,"",PRODUCT(1+IF(K11:M11="",0,K11:M11))-1)</f>
        <v/>
      </c>
      <c r="U11" s="40"/>
      <c r="V11" s="129" t="str">
        <f ca="1">"Overall ("&amp;COUNT(Calc!C84:RL84)&amp;" Months)"</f>
        <v>Overall (77 Months)</v>
      </c>
      <c r="W11" s="130"/>
      <c r="X11" s="131"/>
      <c r="Y11" s="132" t="str">
        <f ca="1">"Index Up ("&amp;COUNTIF(Calc!C84:RL84,"&gt;0")&amp;" Months)"</f>
        <v>Index Up (44 Months)</v>
      </c>
      <c r="Z11" s="133"/>
      <c r="AA11" s="134"/>
      <c r="AB11" s="135" t="str">
        <f ca="1">"Index Down ("&amp;COUNTIF(Calc!C84:RL84,"&lt;0")&amp;" Months)"</f>
        <v>Index Down (33 Months)</v>
      </c>
      <c r="AC11" s="136"/>
      <c r="AD11" s="137"/>
      <c r="AE11" s="138" t="s">
        <v>128</v>
      </c>
      <c r="AF11" s="139"/>
      <c r="AH11" s="194">
        <f ca="1">IF(AH9&gt;=YEAR(Input!$B$6),"",Quant!AH9+1)</f>
        <v>2024</v>
      </c>
      <c r="AI11" s="190" t="str">
        <f ca="1">IF(AH11&lt;&gt;"","Fund","")</f>
        <v>Fund</v>
      </c>
      <c r="AJ11" s="189">
        <f ca="1">IFERROR(HLOOKUP(Calc!A211,Input!$9:$11,2,FALSE),"")</f>
        <v>6.4753673992179912E-3</v>
      </c>
      <c r="AK11" s="189">
        <f ca="1">IFERROR(HLOOKUP(Calc!B211,Input!$9:$11,2,FALSE),"")</f>
        <v>5.9166022127874422E-3</v>
      </c>
      <c r="AL11" s="189">
        <f ca="1">IFERROR(HLOOKUP(Calc!C211,Input!$9:$11,2,FALSE),"")</f>
        <v>6.1695557955517219E-3</v>
      </c>
      <c r="AM11" s="189">
        <f ca="1">IFERROR(HLOOKUP(Calc!D211,Input!$9:$11,2,FALSE),"")</f>
        <v>6.537786301460612E-3</v>
      </c>
      <c r="AN11" s="189">
        <f ca="1">IFERROR(HLOOKUP(Calc!E211,Input!$9:$11,2,FALSE),"")</f>
        <v>6.0156844249332564E-3</v>
      </c>
      <c r="AO11" s="189">
        <f ca="1">IFERROR(HLOOKUP(Calc!F211,Input!$9:$11,2,FALSE),"")</f>
        <v>5.3157965662871797E-3</v>
      </c>
      <c r="AP11" s="189">
        <f ca="1">IFERROR(HLOOKUP(Calc!G211,Input!$9:$11,2,FALSE),"")</f>
        <v>6.4922640772119185E-3</v>
      </c>
      <c r="AQ11" s="189">
        <f ca="1">IFERROR(HLOOKUP(Calc!H211,Input!$9:$11,2,FALSE),"")</f>
        <v>5.6095686386240518E-3</v>
      </c>
      <c r="AR11" s="189">
        <f ca="1">IFERROR(HLOOKUP(Calc!I211,Input!$9:$11,2,FALSE),"")</f>
        <v>6.0297009859522363E-3</v>
      </c>
      <c r="AS11" s="189">
        <f ca="1">IFERROR(HLOOKUP(Calc!J211,Input!$9:$11,2,FALSE),"")</f>
        <v>5.8619416129235095E-3</v>
      </c>
      <c r="AT11" s="189">
        <f ca="1">IFERROR(HLOOKUP(Calc!K211,Input!$9:$11,2,FALSE),"")</f>
        <v>5.4320725117206004E-3</v>
      </c>
      <c r="AU11" s="189">
        <f ca="1">IFERROR(HLOOKUP(Calc!L211,Input!$9:$11,2,FALSE),"")</f>
        <v>5.9572968686231933E-3</v>
      </c>
      <c r="AV11" s="197">
        <f t="array" aca="1" ref="AV11" ca="1">IF(SUM(AJ11:AU11)=0,"",PRODUCT(1+IF(AJ11:AU11="",0,AJ11:AU11))-1)</f>
        <v>7.4224214642037989E-2</v>
      </c>
      <c r="AX11" s="86">
        <f ca="1">IF(MAX($AX$5:AX10)&gt;=Input!$B$6,"",EDATE(AX10,1))</f>
        <v>44013</v>
      </c>
      <c r="AY11" s="87">
        <f ca="1">IF(AX11="","",HLOOKUP($AX11,Input!$B$9:$RJ$11,3,FALSE))</f>
        <v>7.4873084128478595E-2</v>
      </c>
      <c r="AZ11" s="87">
        <f ca="1">IF(AY11="","",HLOOKUP($AX11,Input!$B$9:$RJ$11,2,FALSE))</f>
        <v>2.670665070984572E-3</v>
      </c>
      <c r="BF11" s="86">
        <f ca="1">IF(MAX($BF$5:BF10)&gt;=Input!$B$6,"",EDATE(BF10,1))</f>
        <v>44013</v>
      </c>
      <c r="BG11" s="87">
        <f ca="1">IF(BF11="","",HLOOKUP($AX11,Input!$B$9:$RJ$11,3,FALSE))</f>
        <v>7.4873084128478595E-2</v>
      </c>
      <c r="BH11" s="87">
        <f ca="1">IF(BG11="","",HLOOKUP($AX11,Input!$B$9:$RJ$11,2,FALSE))</f>
        <v>2.670665070984572E-3</v>
      </c>
      <c r="BN11" s="220" t="s">
        <v>34</v>
      </c>
      <c r="BO11" s="221" t="s">
        <v>32</v>
      </c>
      <c r="BP11" s="221" t="s">
        <v>64</v>
      </c>
      <c r="BQ11" s="221" t="s">
        <v>65</v>
      </c>
      <c r="BS11" s="66" t="s">
        <v>148</v>
      </c>
      <c r="BT11" s="67" t="e">
        <f ca="1">CORREL(Input!$B$10:$RK$10,Calc!C135:RL135)</f>
        <v>#N/A</v>
      </c>
      <c r="BU11" s="68" t="e">
        <f ca="1">RSQ(Input!$B$10:$RK$10,Calc!C135:RL135)</f>
        <v>#N/A</v>
      </c>
      <c r="BV11" s="69" t="s">
        <v>152</v>
      </c>
      <c r="BW11" s="67" t="e">
        <f ca="1">CORREL(Input!$B$10:$RK$10,Calc!C175:RL175)</f>
        <v>#N/A</v>
      </c>
      <c r="BX11" s="68" t="e">
        <f ca="1">RSQ(Input!$B$10:$RK$10,Calc!C175:RL175)</f>
        <v>#N/A</v>
      </c>
      <c r="BY11" s="69" t="s">
        <v>195</v>
      </c>
      <c r="BZ11" s="67" t="e">
        <f ca="1">CORREL(Input!$B$10:$RK$10,Calc!C160:RL160)</f>
        <v>#N/A</v>
      </c>
      <c r="CA11" s="68" t="e">
        <f ca="1">RSQ(Input!$B$10:$RK$10,Calc!C160:RL160)</f>
        <v>#N/A</v>
      </c>
      <c r="CB11" s="69" t="s">
        <v>182</v>
      </c>
      <c r="CC11" s="67" t="e">
        <f ca="1">CORREL(Input!$B$10:$RK$10,Calc!C190:RL190)</f>
        <v>#N/A</v>
      </c>
      <c r="CD11" s="68" t="e">
        <f ca="1">RSQ(Input!$B$10:$RK$10,Calc!C190:RL190)</f>
        <v>#N/A</v>
      </c>
    </row>
    <row r="12" spans="1:82" ht="15" customHeight="1">
      <c r="A12" s="40" t="str">
        <f ca="1">IF(A11&gt;=YEAR(Input!$B$6),"",Quant!A11+1)</f>
        <v/>
      </c>
      <c r="B12" s="41" t="str">
        <f ca="1">IFERROR(HLOOKUP(Calc!A11,Input!$9:$10,2,FALSE),"")</f>
        <v/>
      </c>
      <c r="C12" s="41" t="str">
        <f ca="1">IFERROR(HLOOKUP(Calc!B11,Input!$9:$10,2,FALSE),"")</f>
        <v/>
      </c>
      <c r="D12" s="41" t="str">
        <f ca="1">IFERROR(HLOOKUP(Calc!C11,Input!$9:$10,2,FALSE),"")</f>
        <v/>
      </c>
      <c r="E12" s="41" t="str">
        <f ca="1">IFERROR(HLOOKUP(Calc!D11,Input!$9:$10,2,FALSE),"")</f>
        <v/>
      </c>
      <c r="F12" s="41" t="str">
        <f ca="1">IFERROR(HLOOKUP(Calc!E11,Input!$9:$10,2,FALSE),"")</f>
        <v/>
      </c>
      <c r="G12" s="41" t="str">
        <f ca="1">IFERROR(HLOOKUP(Calc!F11,Input!$9:$10,2,FALSE),"")</f>
        <v/>
      </c>
      <c r="H12" s="41" t="str">
        <f ca="1">IFERROR(HLOOKUP(Calc!G11,Input!$9:$10,2,FALSE),"")</f>
        <v/>
      </c>
      <c r="I12" s="41" t="str">
        <f ca="1">IFERROR(HLOOKUP(Calc!H11,Input!$9:$10,2,FALSE),"")</f>
        <v/>
      </c>
      <c r="J12" s="41" t="str">
        <f ca="1">IFERROR(HLOOKUP(Calc!I11,Input!$9:$10,2,FALSE),"")</f>
        <v/>
      </c>
      <c r="K12" s="41" t="str">
        <f ca="1">IFERROR(HLOOKUP(Calc!J11,Input!$9:$10,2,FALSE),"")</f>
        <v/>
      </c>
      <c r="L12" s="41" t="str">
        <f ca="1">IFERROR(HLOOKUP(Calc!K11,Input!$9:$10,2,FALSE),"")</f>
        <v/>
      </c>
      <c r="M12" s="41" t="str">
        <f ca="1">IFERROR(HLOOKUP(Calc!L11,Input!$9:$10,2,FALSE),"")</f>
        <v/>
      </c>
      <c r="N12" s="42" t="str">
        <f t="array" aca="1" ref="N12" ca="1">IF(SUM(B12:M12)=0,"",PRODUCT(1+IF(B12:M12="",0,B12:M12))-1)</f>
        <v/>
      </c>
      <c r="O12" s="125" t="str">
        <f t="array" aca="1" ref="O12" ca="1">IFERROR(PRODUCT(1+N$3:N12)-1,"")</f>
        <v/>
      </c>
      <c r="P12" s="125"/>
      <c r="Q12" s="124" t="str">
        <f t="array" aca="1" ref="Q12" ca="1">IF(SUM(B12:D12)=0,"",PRODUCT(1+IF(B12:D12="",0,B12:D12))-1)</f>
        <v/>
      </c>
      <c r="R12" s="124" t="str">
        <f t="array" aca="1" ref="R12" ca="1">IF(SUM(E12:G12)=0,"",PRODUCT(1+IF(E12:G12="",0,E12:G12))-1)</f>
        <v/>
      </c>
      <c r="S12" s="124" t="str">
        <f t="array" aca="1" ref="S12" ca="1">IF(SUM(H12:J12)=0,"",PRODUCT(1+IF(H12:J12="",0,H12:J12))-1)</f>
        <v/>
      </c>
      <c r="T12" s="124" t="str">
        <f t="array" aca="1" ref="T12" ca="1">IF(SUM(K12:M12)=0,"",PRODUCT(1+IF(K12:M12="",0,K12:M12))-1)</f>
        <v/>
      </c>
      <c r="V12" s="44" t="s">
        <v>23</v>
      </c>
      <c r="W12" s="62">
        <f ca="1">CORREL(Input!$B$10:$RJ$10,Input!$B$11:$RJ$11)</f>
        <v>-0.10801489574651041</v>
      </c>
      <c r="X12" s="96"/>
      <c r="Y12" s="44" t="s">
        <v>23</v>
      </c>
      <c r="Z12" s="97">
        <f ca="1">CORREL(Calc!C88:RL88,Calc!C86:RL86)</f>
        <v>-0.20879997577493803</v>
      </c>
      <c r="AA12" s="96"/>
      <c r="AB12" s="44" t="s">
        <v>23</v>
      </c>
      <c r="AC12" s="97">
        <f ca="1">CORREL(Calc!C89:RL89,Calc!C87:RL87)</f>
        <v>-0.18744595880236464</v>
      </c>
      <c r="AE12" s="98" t="s">
        <v>54</v>
      </c>
      <c r="AF12" s="99"/>
      <c r="AH12" s="193" t="str">
        <f ca="1">IF(AH11&lt;&gt;""," ","")</f>
        <v xml:space="preserve"> </v>
      </c>
      <c r="AI12" s="43" t="str">
        <f ca="1">IF(AH12&lt;&gt;"","Index","")</f>
        <v>Index</v>
      </c>
      <c r="AJ12" s="124">
        <f ca="1">IF(AJ11="","",IFERROR(HLOOKUP(Calc!A211,Input!$9:$11,3,FALSE),""))</f>
        <v>-2.6229327148741266E-4</v>
      </c>
      <c r="AK12" s="124">
        <f ca="1">IF(AK11="","",IFERROR(HLOOKUP(Calc!B211,Input!$9:$11,3,FALSE),""))</f>
        <v>1.1833910990209695E-2</v>
      </c>
      <c r="AL12" s="124">
        <f ca="1">IF(AL11="","",IFERROR(HLOOKUP(Calc!C211,Input!$9:$11,3,FALSE),""))</f>
        <v>1.5653147005840973E-2</v>
      </c>
      <c r="AM12" s="124">
        <f ca="1">IF(AM11="","",IFERROR(HLOOKUP(Calc!D211,Input!$9:$11,3,FALSE),""))</f>
        <v>1.2449108474530624E-2</v>
      </c>
      <c r="AN12" s="124">
        <f ca="1">IF(AN11="","",IFERROR(HLOOKUP(Calc!E211,Input!$9:$11,3,FALSE),""))</f>
        <v>-3.2802694996869608E-3</v>
      </c>
      <c r="AO12" s="124">
        <f ca="1">IF(AO11="","",IFERROR(HLOOKUP(Calc!F211,Input!$9:$11,3,FALSE),""))</f>
        <v>6.5683711558007341E-2</v>
      </c>
      <c r="AP12" s="124">
        <f ca="1">IF(AP11="","",IFERROR(HLOOKUP(Calc!G211,Input!$9:$11,3,FALSE),""))</f>
        <v>3.917228224200997E-2</v>
      </c>
      <c r="AQ12" s="124">
        <f ca="1">IF(AQ11="","",IFERROR(HLOOKUP(Calc!H211,Input!$9:$11,3,FALSE),""))</f>
        <v>1.141229963348378E-2</v>
      </c>
      <c r="AR12" s="124">
        <f ca="1">IF(AR11="","",IFERROR(HLOOKUP(Calc!I211,Input!$9:$11,3,FALSE),""))</f>
        <v>2.2783019428670892E-2</v>
      </c>
      <c r="AS12" s="124">
        <f ca="1">IF(AS11="","",IFERROR(HLOOKUP(Calc!J211,Input!$9:$11,3,FALSE),""))</f>
        <v>-6.2202523357425266E-2</v>
      </c>
      <c r="AT12" s="124">
        <f ca="1">IF(AT11="","",IFERROR(HLOOKUP(Calc!K211,Input!$9:$11,3,FALSE),""))</f>
        <v>-3.0675036717089377E-3</v>
      </c>
      <c r="AU12" s="124">
        <f ca="1">IF(AU11="","",IFERROR(HLOOKUP(Calc!L211,Input!$9:$11,3,FALSE),""))</f>
        <v>-2.0152417419844082E-2</v>
      </c>
      <c r="AV12" s="198">
        <f t="array" aca="1" ref="AV12" ca="1">IF(SUM(AJ12:AU12)=0,"",PRODUCT(1+IF(AJ12:AU12="",0,AJ12:AU12))-1)</f>
        <v>8.8047709765592286E-2</v>
      </c>
      <c r="AX12" s="86">
        <f ca="1">IF(MAX($AX$5:AX11)&gt;=Input!$B$6,"",EDATE(AX11,1))</f>
        <v>44044</v>
      </c>
      <c r="AY12" s="87">
        <f ca="1">IF(AX12="","",HLOOKUP($AX12,Input!$B$9:$RJ$11,3,FALSE))</f>
        <v>2.8360628349791472E-2</v>
      </c>
      <c r="AZ12" s="87">
        <f ca="1">IF(AY12="","",HLOOKUP($AX12,Input!$B$9:$RJ$11,2,FALSE))</f>
        <v>2.8161332571693511E-3</v>
      </c>
      <c r="BF12" s="86">
        <f ca="1">IF(MAX($BF$5:BF11)&gt;=Input!$B$6,"",EDATE(BF11,1))</f>
        <v>44044</v>
      </c>
      <c r="BG12" s="87">
        <f ca="1">IF(BF12="","",HLOOKUP($AX12,Input!$B$9:$RJ$11,3,FALSE))</f>
        <v>2.8360628349791472E-2</v>
      </c>
      <c r="BH12" s="87">
        <f ca="1">IF(BG12="","",HLOOKUP($AX12,Input!$B$9:$RJ$11,2,FALSE))</f>
        <v>2.8161332571693511E-3</v>
      </c>
      <c r="BN12" s="102" t="str">
        <f ca="1">IFERROR(VLOOKUP(Calc!$C43,Calc!$A$43:$I$78,5,FALSE),"")</f>
        <v/>
      </c>
      <c r="BO12" s="155" t="str">
        <f ca="1">IFERROR(VLOOKUP(Calc!$C43,Calc!$A$43:$I$78,2,FALSE),"")</f>
        <v/>
      </c>
      <c r="BP12" s="80" t="str">
        <f ca="1">IFERROR(VLOOKUP(Calc!$C43,Calc!$A$43:$I$78,4,FALSE)&amp;IF(VLOOKUP(Calc!$C43,Calc!$A$43:$I$78,4,FALSE)=1," month"," months"),"")</f>
        <v/>
      </c>
      <c r="BQ12" s="80" t="str">
        <f ca="1">IFERROR(VLOOKUP(Calc!$C43,Calc!$A$43:$I$78,8,FALSE)&amp;IF(VLOOKUP(Calc!$C43,Calc!$A$43:$I$78,8,FALSE)=1," month"," months"),"")</f>
        <v/>
      </c>
      <c r="BS12" s="66" t="s">
        <v>88</v>
      </c>
      <c r="BT12" s="67" t="e">
        <f ca="1">CORREL(Input!$B$10:$RK$10,Calc!C136:RL136)</f>
        <v>#N/A</v>
      </c>
      <c r="BU12" s="68" t="e">
        <f ca="1">RSQ(Input!$B$10:$RK$10,Calc!C136:RL136)</f>
        <v>#N/A</v>
      </c>
      <c r="BV12" s="69" t="s">
        <v>96</v>
      </c>
      <c r="BW12" s="67" t="e">
        <f ca="1">CORREL(Input!$B$10:$RK$10,Calc!C176:RL176)</f>
        <v>#N/A</v>
      </c>
      <c r="BX12" s="68" t="e">
        <f ca="1">RSQ(Input!$B$10:$RK$10,Calc!C176:RL176)</f>
        <v>#N/A</v>
      </c>
      <c r="BY12" s="69" t="s">
        <v>196</v>
      </c>
      <c r="BZ12" s="67" t="e">
        <f ca="1">CORREL(Input!$B$10:$RK$10,Calc!C161:RL161)</f>
        <v>#N/A</v>
      </c>
      <c r="CA12" s="68" t="e">
        <f ca="1">RSQ(Input!$B$10:$RK$10,Calc!C161:RL161)</f>
        <v>#N/A</v>
      </c>
      <c r="CB12" s="69" t="s">
        <v>181</v>
      </c>
      <c r="CC12" s="67" t="e">
        <f ca="1">CORREL(Input!$B$10:$RK$10,Calc!C191:RL191)</f>
        <v>#N/A</v>
      </c>
      <c r="CD12" s="68" t="e">
        <f ca="1">RSQ(Input!$B$10:$RK$10,Calc!C191:RL191)</f>
        <v>#N/A</v>
      </c>
    </row>
    <row r="13" spans="1:82" ht="15" customHeight="1">
      <c r="A13" s="40" t="str">
        <f ca="1">IF(A12&gt;=YEAR(Input!$B$6),"",Quant!A12+1)</f>
        <v/>
      </c>
      <c r="B13" s="41" t="str">
        <f ca="1">IFERROR(HLOOKUP(Calc!A12,Input!$9:$10,2,FALSE),"")</f>
        <v/>
      </c>
      <c r="C13" s="41" t="str">
        <f ca="1">IFERROR(HLOOKUP(Calc!B12,Input!$9:$10,2,FALSE),"")</f>
        <v/>
      </c>
      <c r="D13" s="41" t="str">
        <f ca="1">IFERROR(HLOOKUP(Calc!C12,Input!$9:$10,2,FALSE),"")</f>
        <v/>
      </c>
      <c r="E13" s="41" t="str">
        <f ca="1">IFERROR(HLOOKUP(Calc!D12,Input!$9:$10,2,FALSE),"")</f>
        <v/>
      </c>
      <c r="F13" s="41" t="str">
        <f ca="1">IFERROR(HLOOKUP(Calc!E12,Input!$9:$10,2,FALSE),"")</f>
        <v/>
      </c>
      <c r="G13" s="41" t="str">
        <f ca="1">IFERROR(HLOOKUP(Calc!F12,Input!$9:$10,2,FALSE),"")</f>
        <v/>
      </c>
      <c r="H13" s="41" t="str">
        <f ca="1">IFERROR(HLOOKUP(Calc!G12,Input!$9:$10,2,FALSE),"")</f>
        <v/>
      </c>
      <c r="I13" s="41" t="str">
        <f ca="1">IFERROR(HLOOKUP(Calc!H12,Input!$9:$10,2,FALSE),"")</f>
        <v/>
      </c>
      <c r="J13" s="41" t="str">
        <f ca="1">IFERROR(HLOOKUP(Calc!I12,Input!$9:$10,2,FALSE),"")</f>
        <v/>
      </c>
      <c r="K13" s="41" t="str">
        <f ca="1">IFERROR(HLOOKUP(Calc!J12,Input!$9:$10,2,FALSE),"")</f>
        <v/>
      </c>
      <c r="L13" s="41" t="str">
        <f ca="1">IFERROR(HLOOKUP(Calc!K12,Input!$9:$10,2,FALSE),"")</f>
        <v/>
      </c>
      <c r="M13" s="41" t="str">
        <f ca="1">IFERROR(HLOOKUP(Calc!L12,Input!$9:$10,2,FALSE),"")</f>
        <v/>
      </c>
      <c r="N13" s="42" t="str">
        <f t="array" aca="1" ref="N13" ca="1">IF(SUM(B13:M13)=0,"",PRODUCT(1+IF(B13:M13="",0,B13:M13))-1)</f>
        <v/>
      </c>
      <c r="O13" s="125" t="str">
        <f t="array" aca="1" ref="O13" ca="1">IFERROR(PRODUCT(1+N$3:N13)-1,"")</f>
        <v/>
      </c>
      <c r="P13" s="125"/>
      <c r="Q13" s="124" t="str">
        <f t="array" aca="1" ref="Q13" ca="1">IF(SUM(B13:D13)=0,"",PRODUCT(1+IF(B13:D13="",0,B13:D13))-1)</f>
        <v/>
      </c>
      <c r="R13" s="124" t="str">
        <f t="array" aca="1" ref="R13" ca="1">IF(SUM(E13:G13)=0,"",PRODUCT(1+IF(E13:G13="",0,E13:G13))-1)</f>
        <v/>
      </c>
      <c r="S13" s="124" t="str">
        <f t="array" aca="1" ref="S13" ca="1">IF(SUM(H13:J13)=0,"",PRODUCT(1+IF(H13:J13="",0,H13:J13))-1)</f>
        <v/>
      </c>
      <c r="T13" s="124" t="str">
        <f t="array" aca="1" ref="T13" ca="1">IF(SUM(K13:M13)=0,"",PRODUCT(1+IF(K13:M13="",0,K13:M13))-1)</f>
        <v/>
      </c>
      <c r="U13" s="40"/>
      <c r="V13" s="44" t="s">
        <v>22</v>
      </c>
      <c r="W13" s="62">
        <f ca="1">SLOPE(Input!$B$10:$RJ$10,Input!$B$11:$RJ$11)</f>
        <v>-3.0094312153842962E-3</v>
      </c>
      <c r="X13" s="100"/>
      <c r="Y13" s="44" t="s">
        <v>22</v>
      </c>
      <c r="Z13" s="97">
        <f ca="1">SLOPE(Calc!C88:RL88,Calc!C86:RL86)</f>
        <v>-9.7199664403886717E-3</v>
      </c>
      <c r="AA13" s="100"/>
      <c r="AB13" s="44" t="s">
        <v>22</v>
      </c>
      <c r="AC13" s="97">
        <f ca="1">SLOPE(Calc!C89:RL89,Calc!C87:RL87)</f>
        <v>-6.4061273938443141E-3</v>
      </c>
      <c r="AE13" s="101" t="s">
        <v>170</v>
      </c>
      <c r="AF13" s="51">
        <f ca="1">BD2</f>
        <v>1</v>
      </c>
      <c r="AH13" s="193">
        <f ca="1">IF(AH11&gt;=YEAR(Input!$B$6),"",Quant!AH11+1)</f>
        <v>2025</v>
      </c>
      <c r="AI13" s="190" t="str">
        <f ca="1">IF(AH13&lt;&gt;"","Fund","")</f>
        <v>Fund</v>
      </c>
      <c r="AJ13" s="189">
        <f ca="1">IFERROR(HLOOKUP(Calc!A213,Input!$9:$11,2,FALSE),"")</f>
        <v>5.889585982892305E-3</v>
      </c>
      <c r="AK13" s="189">
        <f ca="1">IFERROR(HLOOKUP(Calc!B213,Input!$9:$11,2,FALSE),"")</f>
        <v>5.4499085551311301E-3</v>
      </c>
      <c r="AL13" s="189">
        <f ca="1">IFERROR(HLOOKUP(Calc!C213,Input!$9:$11,2,FALSE),"")</f>
        <v>6.6727438459500618E-3</v>
      </c>
      <c r="AM13" s="189">
        <f ca="1">IFERROR(HLOOKUP(Calc!D213,Input!$9:$11,2,FALSE),"")</f>
        <v>5.8503721609190415E-3</v>
      </c>
      <c r="AN13" s="189">
        <f ca="1">IFERROR(HLOOKUP(Calc!E213,Input!$9:$11,2,FALSE),"")</f>
        <v>5.4941374141998537E-3</v>
      </c>
      <c r="AO13" s="189">
        <f ca="1">IFERROR(HLOOKUP(Calc!F213,Input!$9:$11,2,FALSE),"")</f>
        <v>5.2830871442077956E-3</v>
      </c>
      <c r="AP13" s="189">
        <f ca="1">IFERROR(HLOOKUP(Calc!G213,Input!$9:$11,2,FALSE),"")</f>
        <v>4.8272428143826263E-3</v>
      </c>
      <c r="AQ13" s="189">
        <f ca="1">IFERROR(HLOOKUP(Calc!H213,Input!$9:$11,2,FALSE),"")</f>
        <v>4.3993144914615786E-3</v>
      </c>
      <c r="AR13" s="189">
        <f ca="1">IFERROR(HLOOKUP(Calc!I213,Input!$9:$11,2,FALSE),"")</f>
        <v>5.0012523133678008E-3</v>
      </c>
      <c r="AS13" s="189">
        <f ca="1">IFERROR(HLOOKUP(Calc!J213,Input!$9:$11,2,FALSE),"")</f>
        <v>4.7909582497462624E-3</v>
      </c>
      <c r="AT13" s="189">
        <f ca="1">IFERROR(HLOOKUP(Calc!K213,Input!$9:$11,2,FALSE),"")</f>
        <v>4.4976963306061846E-3</v>
      </c>
      <c r="AU13" s="189">
        <f ca="1">IFERROR(HLOOKUP(Calc!L213,Input!$9:$11,2,FALSE),"")</f>
        <v>5.3133437598938795E-3</v>
      </c>
      <c r="AV13" s="197">
        <f t="array" aca="1" ref="AV13" ca="1">IF(SUM(AJ13:AU13)=0,"",PRODUCT(1+IF(AJ13:AU13="",0,AJ13:AU13))-1)</f>
        <v>6.5346498616068338E-2</v>
      </c>
      <c r="AX13" s="86">
        <f ca="1">IF(MAX($AX$5:AX12)&gt;=Input!$B$6,"",EDATE(AX12,1))</f>
        <v>44075</v>
      </c>
      <c r="AY13" s="87">
        <f ca="1">IF(AX13="","",HLOOKUP($AX13,Input!$B$9:$RJ$11,3,FALSE))</f>
        <v>-1.2289791437980258E-2</v>
      </c>
      <c r="AZ13" s="87">
        <f ca="1">IF(AY13="","",HLOOKUP($AX13,Input!$B$9:$RJ$11,2,FALSE))</f>
        <v>2.7144414088294249E-3</v>
      </c>
      <c r="BF13" s="86">
        <f ca="1">IF(MAX($BF$5:BF12)&gt;=Input!$B$6,"",EDATE(BF12,1))</f>
        <v>44075</v>
      </c>
      <c r="BG13" s="87">
        <f ca="1">IF(BF13="","",HLOOKUP($AX13,Input!$B$9:$RJ$11,3,FALSE))</f>
        <v>-1.2289791437980258E-2</v>
      </c>
      <c r="BH13" s="87">
        <f ca="1">IF(BG13="","",HLOOKUP($AX13,Input!$B$9:$RJ$11,2,FALSE))</f>
        <v>2.7144414088294249E-3</v>
      </c>
      <c r="BN13" s="102" t="str">
        <f ca="1">IFERROR(VLOOKUP(Calc!$C44,Calc!$A$43:$I$78,5,FALSE),"")</f>
        <v/>
      </c>
      <c r="BO13" s="155" t="str">
        <f ca="1">IFERROR(VLOOKUP(Calc!$C44,Calc!$A$43:$I$78,2,FALSE),"")</f>
        <v/>
      </c>
      <c r="BP13" s="80" t="str">
        <f ca="1">IFERROR(VLOOKUP(Calc!$C44,Calc!$A$43:$I$78,4,FALSE)&amp;IF(VLOOKUP(Calc!$C44,Calc!$A$43:$I$78,4,FALSE)=1," month"," months"),"")</f>
        <v/>
      </c>
      <c r="BQ13" s="80" t="str">
        <f ca="1">IFERROR(VLOOKUP(Calc!$C44,Calc!$A$43:$I$78,8,FALSE)&amp;IF(VLOOKUP(Calc!$C44,Calc!$A$43:$I$78,8,FALSE)=1," month"," months"),"")</f>
        <v/>
      </c>
      <c r="BS13" s="66" t="s">
        <v>80</v>
      </c>
      <c r="BT13" s="67" t="e">
        <f ca="1">CORREL(Input!$B$10:$RK$10,Calc!C138:RL138)</f>
        <v>#N/A</v>
      </c>
      <c r="BU13" s="68" t="e">
        <f ca="1">RSQ(Input!$B$10:$RK$10,Calc!C138:RL138)</f>
        <v>#N/A</v>
      </c>
      <c r="BV13" s="69" t="s">
        <v>93</v>
      </c>
      <c r="BW13" s="67" t="e">
        <f ca="1">CORREL(Input!$B$10:$RK$10,Calc!C177:RL177)</f>
        <v>#N/A</v>
      </c>
      <c r="BX13" s="68" t="e">
        <f ca="1">RSQ(Input!$B$10:$RK$10,Calc!C177:RL177)</f>
        <v>#N/A</v>
      </c>
      <c r="BY13" s="69" t="s">
        <v>197</v>
      </c>
      <c r="BZ13" s="67" t="e">
        <f ca="1">CORREL(Input!$B$10:$RK$10,Calc!C162:RL162)</f>
        <v>#N/A</v>
      </c>
      <c r="CA13" s="68" t="e">
        <f ca="1">RSQ(Input!$B$10:$RK$10,Calc!C162:RL162)</f>
        <v>#N/A</v>
      </c>
      <c r="CB13" s="69" t="s">
        <v>107</v>
      </c>
      <c r="CC13" s="67" t="e">
        <f ca="1">CORREL(Input!$B$10:$RK$10,Calc!C192:RL192)</f>
        <v>#N/A</v>
      </c>
      <c r="CD13" s="68" t="e">
        <f ca="1">RSQ(Input!$B$10:$RK$10,Calc!C192:RL192)</f>
        <v>#N/A</v>
      </c>
    </row>
    <row r="14" spans="1:82" ht="15" customHeight="1">
      <c r="A14" s="40" t="str">
        <f ca="1">IF(A13&gt;=YEAR(Input!$B$6),"",Quant!A13+1)</f>
        <v/>
      </c>
      <c r="B14" s="41" t="str">
        <f ca="1">IFERROR(HLOOKUP(Calc!A13,Input!$9:$10,2,FALSE),"")</f>
        <v/>
      </c>
      <c r="C14" s="41" t="str">
        <f ca="1">IFERROR(HLOOKUP(Calc!B13,Input!$9:$10,2,FALSE),"")</f>
        <v/>
      </c>
      <c r="D14" s="41" t="str">
        <f ca="1">IFERROR(HLOOKUP(Calc!C13,Input!$9:$10,2,FALSE),"")</f>
        <v/>
      </c>
      <c r="E14" s="41" t="str">
        <f ca="1">IFERROR(HLOOKUP(Calc!D13,Input!$9:$10,2,FALSE),"")</f>
        <v/>
      </c>
      <c r="F14" s="41" t="str">
        <f ca="1">IFERROR(HLOOKUP(Calc!E13,Input!$9:$10,2,FALSE),"")</f>
        <v/>
      </c>
      <c r="G14" s="41" t="str">
        <f ca="1">IFERROR(HLOOKUP(Calc!F13,Input!$9:$10,2,FALSE),"")</f>
        <v/>
      </c>
      <c r="H14" s="41" t="str">
        <f ca="1">IFERROR(HLOOKUP(Calc!G13,Input!$9:$10,2,FALSE),"")</f>
        <v/>
      </c>
      <c r="I14" s="41" t="str">
        <f ca="1">IFERROR(HLOOKUP(Calc!H13,Input!$9:$10,2,FALSE),"")</f>
        <v/>
      </c>
      <c r="J14" s="41" t="str">
        <f ca="1">IFERROR(HLOOKUP(Calc!I13,Input!$9:$10,2,FALSE),"")</f>
        <v/>
      </c>
      <c r="K14" s="41" t="str">
        <f ca="1">IFERROR(HLOOKUP(Calc!J13,Input!$9:$10,2,FALSE),"")</f>
        <v/>
      </c>
      <c r="L14" s="41" t="str">
        <f ca="1">IFERROR(HLOOKUP(Calc!K13,Input!$9:$10,2,FALSE),"")</f>
        <v/>
      </c>
      <c r="M14" s="41" t="str">
        <f ca="1">IFERROR(HLOOKUP(Calc!L13,Input!$9:$10,2,FALSE),"")</f>
        <v/>
      </c>
      <c r="N14" s="42" t="str">
        <f t="array" aca="1" ref="N14" ca="1">IF(SUM(B14:M14)=0,"",PRODUCT(1+IF(B14:M14="",0,B14:M14))-1)</f>
        <v/>
      </c>
      <c r="O14" s="125" t="str">
        <f t="array" aca="1" ref="O14" ca="1">IFERROR(PRODUCT(1+N$3:N14)-1,"")</f>
        <v/>
      </c>
      <c r="P14" s="125"/>
      <c r="Q14" s="124" t="str">
        <f t="array" aca="1" ref="Q14" ca="1">IF(SUM(B14:D14)=0,"",PRODUCT(1+IF(B14:D14="",0,B14:D14))-1)</f>
        <v/>
      </c>
      <c r="R14" s="124" t="str">
        <f t="array" aca="1" ref="R14" ca="1">IF(SUM(E14:G14)=0,"",PRODUCT(1+IF(E14:G14="",0,E14:G14))-1)</f>
        <v/>
      </c>
      <c r="S14" s="124" t="str">
        <f t="array" aca="1" ref="S14" ca="1">IF(SUM(H14:J14)=0,"",PRODUCT(1+IF(H14:J14="",0,H14:J14))-1)</f>
        <v/>
      </c>
      <c r="T14" s="124" t="str">
        <f t="array" aca="1" ref="T14" ca="1">IF(SUM(K14:M14)=0,"",PRODUCT(1+IF(K14:M14="",0,K14:M14))-1)</f>
        <v/>
      </c>
      <c r="U14" s="80"/>
      <c r="V14" s="44" t="s">
        <v>205</v>
      </c>
      <c r="W14" s="105">
        <f ca="1">INTERCEPT(Input!B10:RS10,Input!B11:RS11)</f>
        <v>4.5461551253823977E-3</v>
      </c>
      <c r="X14" s="100"/>
      <c r="Y14" s="44" t="s">
        <v>205</v>
      </c>
      <c r="Z14" s="45">
        <f ca="1">INTERCEPT(Calc!C92:RL92,Calc!C86:RL86)</f>
        <v>4.9774053716884533E-3</v>
      </c>
      <c r="AA14" s="100"/>
      <c r="AB14" s="44" t="s">
        <v>205</v>
      </c>
      <c r="AC14" s="45">
        <f ca="1">INTERCEPT(Calc!C93:RL93,Calc!C87:RL87)</f>
        <v>4.237645861811073E-3</v>
      </c>
      <c r="AE14" s="101" t="s">
        <v>159</v>
      </c>
      <c r="AF14" s="51">
        <f ca="1">BD3</f>
        <v>0</v>
      </c>
      <c r="AH14" s="193" t="str">
        <f ca="1">IF(AH13&lt;&gt;""," ","")</f>
        <v xml:space="preserve"> </v>
      </c>
      <c r="AI14" s="43" t="str">
        <f ca="1">IF(AH14&lt;&gt;"","Index","")</f>
        <v>Index</v>
      </c>
      <c r="AJ14" s="124">
        <f ca="1">IF(AJ13="","",IFERROR(HLOOKUP(Calc!A213,Input!$9:$11,3,FALSE),""))</f>
        <v>-5.7687102449586192E-3</v>
      </c>
      <c r="AK14" s="124">
        <f ca="1">IF(AK13="","",IFERROR(HLOOKUP(Calc!B213,Input!$9:$11,3,FALSE),""))</f>
        <v>-5.8859811811948104E-2</v>
      </c>
      <c r="AL14" s="124">
        <f ca="1">IF(AL13="","",IFERROR(HLOOKUP(Calc!C213,Input!$9:$11,3,FALSE),""))</f>
        <v>6.3035882972424462E-2</v>
      </c>
      <c r="AM14" s="124">
        <f ca="1">IF(AM13="","",IFERROR(HLOOKUP(Calc!D213,Input!$9:$11,3,FALSE),""))</f>
        <v>3.4645940470293679E-2</v>
      </c>
      <c r="AN14" s="124">
        <f ca="1">IF(AN13="","",IFERROR(HLOOKUP(Calc!E213,Input!$9:$11,3,FALSE),""))</f>
        <v>1.7115828751304685E-2</v>
      </c>
      <c r="AO14" s="124">
        <f ca="1">IF(AO13="","",IFERROR(HLOOKUP(Calc!F213,Input!$9:$11,3,FALSE),""))</f>
        <v>3.0962760649193788E-2</v>
      </c>
      <c r="AP14" s="124">
        <f ca="1">IF(AP13="","",IFERROR(HLOOKUP(Calc!G213,Input!$9:$11,3,FALSE),""))</f>
        <v>-2.9341166004691055E-2</v>
      </c>
      <c r="AQ14" s="124">
        <f ca="1">IF(AQ13="","",IFERROR(HLOOKUP(Calc!H213,Input!$9:$11,3,FALSE),""))</f>
        <v>-1.3787757359694952E-2</v>
      </c>
      <c r="AR14" s="124">
        <f ca="1">IF(AR13="","",IFERROR(HLOOKUP(Calc!I213,Input!$9:$11,3,FALSE),""))</f>
        <v>7.5429291947182175E-3</v>
      </c>
      <c r="AS14" s="124">
        <f ca="1">IF(AS13="","",IFERROR(HLOOKUP(Calc!J213,Input!$9:$11,3,FALSE),""))</f>
        <v>4.5142232569856722E-2</v>
      </c>
      <c r="AT14" s="124">
        <f ca="1">IF(AT13="","",IFERROR(HLOOKUP(Calc!K213,Input!$9:$11,3,FALSE),""))</f>
        <v>1.8694041310779452E-2</v>
      </c>
      <c r="AU14" s="124">
        <f ca="1">IF(AU13="","",IFERROR(HLOOKUP(Calc!L213,Input!$9:$11,3,FALSE),""))</f>
        <v>-2.7993031318993555E-3</v>
      </c>
      <c r="AV14" s="198">
        <f t="array" aca="1" ref="AV14" ca="1">IF(SUM(AJ14:AU14)=0,"",PRODUCT(1+IF(AJ14:AU14="",0,AJ14:AU14))-1)</f>
        <v>0.10508864528352979</v>
      </c>
      <c r="AX14" s="86">
        <f ca="1">IF(MAX($AX$5:AX13)&gt;=Input!$B$6,"",EDATE(AX13,1))</f>
        <v>44105</v>
      </c>
      <c r="AY14" s="87">
        <f ca="1">IF(AX14="","",HLOOKUP($AX14,Input!$B$9:$RJ$11,3,FALSE))</f>
        <v>3.5105422958777721E-2</v>
      </c>
      <c r="AZ14" s="87">
        <f ca="1">IF(AY14="","",HLOOKUP($AX14,Input!$B$9:$RJ$11,2,FALSE))</f>
        <v>2.726076588028863E-3</v>
      </c>
      <c r="BF14" s="86">
        <f ca="1">IF(MAX($BF$5:BF13)&gt;=Input!$B$6,"",EDATE(BF13,1))</f>
        <v>44105</v>
      </c>
      <c r="BG14" s="87">
        <f ca="1">IF(BF14="","",HLOOKUP($AX14,Input!$B$9:$RJ$11,3,FALSE))</f>
        <v>3.5105422958777721E-2</v>
      </c>
      <c r="BH14" s="87">
        <f ca="1">IF(BG14="","",HLOOKUP($AX14,Input!$B$9:$RJ$11,2,FALSE))</f>
        <v>2.726076588028863E-3</v>
      </c>
      <c r="BN14" s="102" t="str">
        <f ca="1">IFERROR(VLOOKUP(Calc!$C45,Calc!$A$43:$I$78,5,FALSE),"")</f>
        <v/>
      </c>
      <c r="BO14" s="155" t="str">
        <f ca="1">IFERROR(VLOOKUP(Calc!$C45,Calc!$A$43:$I$78,2,FALSE),"")</f>
        <v/>
      </c>
      <c r="BP14" s="80" t="str">
        <f ca="1">IFERROR(VLOOKUP(Calc!$C45,Calc!$A$43:$I$78,4,FALSE)&amp;IF(VLOOKUP(Calc!$C45,Calc!$A$43:$I$78,4,FALSE)=1," month"," months"),"")</f>
        <v/>
      </c>
      <c r="BQ14" s="80" t="str">
        <f ca="1">IFERROR(VLOOKUP(Calc!$C45,Calc!$A$43:$I$78,8,FALSE)&amp;IF(VLOOKUP(Calc!$C45,Calc!$A$43:$I$78,8,FALSE)=1," month"," months"),"")</f>
        <v/>
      </c>
      <c r="BS14" s="66" t="s">
        <v>145</v>
      </c>
      <c r="BT14" s="67" t="e">
        <f ca="1">CORREL(Input!$B$10:$RK$10,Calc!C137:RL137)</f>
        <v>#N/A</v>
      </c>
      <c r="BU14" s="68" t="e">
        <f ca="1">RSQ(Input!$B$10:$RK$10,Calc!C137:RL137)</f>
        <v>#N/A</v>
      </c>
      <c r="BV14" s="69" t="s">
        <v>94</v>
      </c>
      <c r="BW14" s="67" t="e">
        <f ca="1">CORREL(Input!$B$10:$RK$10,Calc!C178:RL178)</f>
        <v>#N/A</v>
      </c>
      <c r="BX14" s="68" t="e">
        <f ca="1">RSQ(Input!$B$10:$RK$10,Calc!C178:RL178)</f>
        <v>#N/A</v>
      </c>
      <c r="BY14" s="69" t="s">
        <v>198</v>
      </c>
      <c r="BZ14" s="67" t="e">
        <f ca="1">CORREL(Input!$B$10:$RK$10,Calc!C163:RL163)</f>
        <v>#N/A</v>
      </c>
      <c r="CA14" s="68" t="e">
        <f ca="1">RSQ(Input!$B$10:$RK$10,Calc!C163:RL163)</f>
        <v>#N/A</v>
      </c>
      <c r="CB14" s="69" t="s">
        <v>187</v>
      </c>
      <c r="CC14" s="67" t="e">
        <f ca="1">CORREL(Input!$B$10:$RK$10,Calc!C193:RL193)</f>
        <v>#N/A</v>
      </c>
      <c r="CD14" s="68" t="e">
        <f ca="1">RSQ(Input!$B$10:$RK$10,Calc!C193:RL193)</f>
        <v>#N/A</v>
      </c>
    </row>
    <row r="15" spans="1:82" ht="15" customHeight="1">
      <c r="A15" s="40" t="str">
        <f ca="1">IF(A14&gt;=YEAR(Input!$B$6),"",Quant!A14+1)</f>
        <v/>
      </c>
      <c r="B15" s="41" t="str">
        <f ca="1">IFERROR(HLOOKUP(Calc!A14,Input!$9:$10,2,FALSE),"")</f>
        <v/>
      </c>
      <c r="C15" s="41" t="str">
        <f ca="1">IFERROR(HLOOKUP(Calc!B14,Input!$9:$10,2,FALSE),"")</f>
        <v/>
      </c>
      <c r="D15" s="41" t="str">
        <f ca="1">IFERROR(HLOOKUP(Calc!C14,Input!$9:$10,2,FALSE),"")</f>
        <v/>
      </c>
      <c r="E15" s="41" t="str">
        <f ca="1">IFERROR(HLOOKUP(Calc!D14,Input!$9:$10,2,FALSE),"")</f>
        <v/>
      </c>
      <c r="F15" s="41" t="str">
        <f ca="1">IFERROR(HLOOKUP(Calc!E14,Input!$9:$10,2,FALSE),"")</f>
        <v/>
      </c>
      <c r="G15" s="41" t="str">
        <f ca="1">IFERROR(HLOOKUP(Calc!F14,Input!$9:$10,2,FALSE),"")</f>
        <v/>
      </c>
      <c r="H15" s="41" t="str">
        <f ca="1">IFERROR(HLOOKUP(Calc!G14,Input!$9:$10,2,FALSE),"")</f>
        <v/>
      </c>
      <c r="I15" s="41" t="str">
        <f ca="1">IFERROR(HLOOKUP(Calc!H14,Input!$9:$10,2,FALSE),"")</f>
        <v/>
      </c>
      <c r="J15" s="41" t="str">
        <f ca="1">IFERROR(HLOOKUP(Calc!I14,Input!$9:$10,2,FALSE),"")</f>
        <v/>
      </c>
      <c r="K15" s="41" t="str">
        <f ca="1">IFERROR(HLOOKUP(Calc!J14,Input!$9:$10,2,FALSE),"")</f>
        <v/>
      </c>
      <c r="L15" s="41" t="str">
        <f ca="1">IFERROR(HLOOKUP(Calc!K14,Input!$9:$10,2,FALSE),"")</f>
        <v/>
      </c>
      <c r="M15" s="41" t="str">
        <f ca="1">IFERROR(HLOOKUP(Calc!L14,Input!$9:$10,2,FALSE),"")</f>
        <v/>
      </c>
      <c r="N15" s="42" t="str">
        <f t="array" aca="1" ref="N15" ca="1">IF(SUM(B15:M15)=0,"",PRODUCT(1+IF(B15:M15="",0,B15:M15))-1)</f>
        <v/>
      </c>
      <c r="O15" s="125" t="str">
        <f t="array" aca="1" ref="O15" ca="1">IFERROR(PRODUCT(1+N$3:N15)-1,"")</f>
        <v/>
      </c>
      <c r="P15" s="42"/>
      <c r="Q15" s="40" t="str">
        <f t="array" aca="1" ref="Q15" ca="1">IF(SUM(B15:D15)=0,"",PRODUCT(1+IF(B15:D15="",0,B15:D15))-1)</f>
        <v/>
      </c>
      <c r="R15" s="124" t="str">
        <f t="array" aca="1" ref="R15" ca="1">IF(SUM(E15:G15)=0,"",PRODUCT(1+IF(E15:G15="",0,E15:G15))-1)</f>
        <v/>
      </c>
      <c r="S15" s="124" t="str">
        <f t="array" aca="1" ref="S15" ca="1">IF(SUM(H15:J15)=0,"",PRODUCT(1+IF(H15:J15="",0,H15:J15))-1)</f>
        <v/>
      </c>
      <c r="T15" s="124" t="str">
        <f t="array" aca="1" ref="T15" ca="1">IF(SUM(K15:M15)=0,"",PRODUCT(1+IF(K15:M15="",0,K15:M15))-1)</f>
        <v/>
      </c>
      <c r="U15" s="40"/>
      <c r="V15" s="44" t="s">
        <v>206</v>
      </c>
      <c r="W15" s="79">
        <f ca="1">(1+W14)^12-1</f>
        <v>5.5938801944181771E-2</v>
      </c>
      <c r="X15" s="100"/>
      <c r="Y15" s="44" t="s">
        <v>206</v>
      </c>
      <c r="Z15" s="145">
        <f ca="1">(1+Z14)^12-1</f>
        <v>6.1391420824828291E-2</v>
      </c>
      <c r="AA15" s="100"/>
      <c r="AB15" s="44" t="s">
        <v>206</v>
      </c>
      <c r="AC15" s="145">
        <f ca="1">(1+AC14)^12-1</f>
        <v>5.2053857045616825E-2</v>
      </c>
      <c r="AE15" s="101" t="s">
        <v>160</v>
      </c>
      <c r="AF15" s="51">
        <f ca="1">BD4</f>
        <v>3.0303030303030276E-2</v>
      </c>
      <c r="AH15" s="193">
        <f ca="1">IF(AH13&gt;=YEAR(Input!$B$6),"",Quant!AH13+1)</f>
        <v>2026</v>
      </c>
      <c r="AI15" s="190" t="str">
        <f ca="1">IF(AH15&lt;&gt;"","Fund","")</f>
        <v>Fund</v>
      </c>
      <c r="AJ15" s="189">
        <f ca="1">IFERROR(HLOOKUP(Calc!A215,Input!$9:$11,2,FALSE),"")</f>
        <v>4.3426082882924598E-3</v>
      </c>
      <c r="AK15" s="189">
        <f ca="1">IFERROR(HLOOKUP(Calc!B215,Input!$9:$11,2,FALSE),"")</f>
        <v>4.9834655154467567E-3</v>
      </c>
      <c r="AL15" s="189">
        <f ca="1">IFERROR(HLOOKUP(Calc!C215,Input!$9:$11,2,FALSE),"")</f>
        <v>5.2186890678086106E-3</v>
      </c>
      <c r="AM15" s="189">
        <f ca="1">IFERROR(HLOOKUP(Calc!D215,Input!$9:$11,2,FALSE),"")</f>
        <v>6.6965723661619623E-3</v>
      </c>
      <c r="AN15" s="189">
        <f ca="1">IFERROR(HLOOKUP(Calc!E215,Input!$9:$11,2,FALSE),"")</f>
        <v>4.6758559776564944E-3</v>
      </c>
      <c r="AO15" s="189">
        <f ca="1">IFERROR(HLOOKUP(Calc!F215,Input!$9:$11,2,FALSE),"")</f>
        <v>0</v>
      </c>
      <c r="AP15" s="189">
        <f ca="1">IFERROR(HLOOKUP(Calc!G215,Input!$9:$11,2,FALSE),"")</f>
        <v>0</v>
      </c>
      <c r="AQ15" s="189" t="str">
        <f ca="1">IFERROR(HLOOKUP(Calc!H215,Input!$9:$11,2,FALSE),"")</f>
        <v/>
      </c>
      <c r="AR15" s="189" t="str">
        <f ca="1">IFERROR(HLOOKUP(Calc!I215,Input!$9:$11,2,FALSE),"")</f>
        <v/>
      </c>
      <c r="AS15" s="189" t="str">
        <f ca="1">IFERROR(HLOOKUP(Calc!J215,Input!$9:$11,2,FALSE),"")</f>
        <v/>
      </c>
      <c r="AT15" s="189" t="str">
        <f ca="1">IFERROR(HLOOKUP(Calc!K215,Input!$9:$11,2,FALSE),"")</f>
        <v/>
      </c>
      <c r="AU15" s="189" t="str">
        <f ca="1">IFERROR(HLOOKUP(Calc!L215,Input!$9:$11,2,FALSE),"")</f>
        <v/>
      </c>
      <c r="AV15" s="197">
        <f t="array" aca="1" ref="AV15" ca="1">IF(SUM(AJ15:AU15)=0,"",PRODUCT(1+IF(AJ15:AU15="",0,AJ15:AU15))-1)</f>
        <v>2.6185595280094898E-2</v>
      </c>
      <c r="AX15" s="86">
        <f ca="1">IF(MAX($AX$5:AX14)&gt;=Input!$B$6,"",EDATE(AX14,1))</f>
        <v>44136</v>
      </c>
      <c r="AY15" s="87">
        <f ca="1">IF(AX15="","",HLOOKUP($AX15,Input!$B$9:$RJ$11,3,FALSE))</f>
        <v>0.11394128358414091</v>
      </c>
      <c r="AZ15" s="87">
        <f ca="1">IF(AY15="","",HLOOKUP($AX15,Input!$B$9:$RJ$11,2,FALSE))</f>
        <v>2.7153632373833193E-3</v>
      </c>
      <c r="BF15" s="86">
        <f ca="1">IF(MAX($BF$5:BF14)&gt;=Input!$B$6,"",EDATE(BF14,1))</f>
        <v>44136</v>
      </c>
      <c r="BG15" s="87">
        <f ca="1">IF(BF15="","",HLOOKUP($AX15,Input!$B$9:$RJ$11,3,FALSE))</f>
        <v>0.11394128358414091</v>
      </c>
      <c r="BH15" s="87">
        <f ca="1">IF(BG15="","",HLOOKUP($AX15,Input!$B$9:$RJ$11,2,FALSE))</f>
        <v>2.7153632373833193E-3</v>
      </c>
      <c r="BN15" s="102" t="str">
        <f ca="1">IFERROR(VLOOKUP(Calc!$C46,Calc!$A$43:$I$78,5,FALSE),"")</f>
        <v/>
      </c>
      <c r="BO15" s="155" t="str">
        <f ca="1">IFERROR(VLOOKUP(Calc!$C46,Calc!$A$43:$I$78,2,FALSE),"")</f>
        <v/>
      </c>
      <c r="BP15" s="80" t="str">
        <f ca="1">IFERROR(VLOOKUP(Calc!$C46,Calc!$A$43:$I$78,4,FALSE)&amp;IF(VLOOKUP(Calc!$C46,Calc!$A$43:$I$78,4,FALSE)=1," month"," months"),"")</f>
        <v/>
      </c>
      <c r="BQ15" s="80" t="str">
        <f ca="1">IFERROR(VLOOKUP(Calc!$C46,Calc!$A$43:$I$78,8,FALSE)&amp;IF(VLOOKUP(Calc!$C46,Calc!$A$43:$I$78,8,FALSE)=1," month"," months"),"")</f>
        <v/>
      </c>
      <c r="BS15" s="66" t="s">
        <v>81</v>
      </c>
      <c r="BT15" s="67" t="e">
        <f ca="1">CORREL(Input!$B$10:$RK$10,Calc!C139:RL139)</f>
        <v>#N/A</v>
      </c>
      <c r="BU15" s="68" t="e">
        <f ca="1">RSQ(Input!$B$10:$RK$10,Calc!C139:RL139)</f>
        <v>#N/A</v>
      </c>
      <c r="BV15" s="69" t="s">
        <v>95</v>
      </c>
      <c r="BW15" s="67" t="e">
        <f ca="1">CORREL(Input!$B$10:$RK$10,Calc!C179:RL179)</f>
        <v>#N/A</v>
      </c>
      <c r="BX15" s="68" t="e">
        <f ca="1">RSQ(Input!$B$10:$RK$10,Calc!C179:RL179)</f>
        <v>#N/A</v>
      </c>
      <c r="BY15" s="69"/>
      <c r="BZ15" s="67"/>
      <c r="CA15" s="68"/>
      <c r="CB15" s="69" t="s">
        <v>186</v>
      </c>
      <c r="CC15" s="67" t="e">
        <f ca="1">CORREL(Input!$B$10:$RK$10,Calc!C194:RL194)</f>
        <v>#N/A</v>
      </c>
      <c r="CD15" s="68" t="e">
        <f ca="1">RSQ(Input!$B$10:$RK$10,Calc!C194:RL194)</f>
        <v>#N/A</v>
      </c>
    </row>
    <row r="16" spans="1:82" ht="15" customHeight="1">
      <c r="A16" s="40" t="str">
        <f ca="1">IF(A15&gt;=YEAR(Input!$B$6),"",Quant!A15+1)</f>
        <v/>
      </c>
      <c r="B16" s="41" t="str">
        <f ca="1">IFERROR(HLOOKUP(Calc!A15,Input!$9:$10,2,FALSE),"")</f>
        <v/>
      </c>
      <c r="C16" s="41" t="str">
        <f ca="1">IFERROR(HLOOKUP(Calc!B15,Input!$9:$10,2,FALSE),"")</f>
        <v/>
      </c>
      <c r="D16" s="41" t="str">
        <f ca="1">IFERROR(HLOOKUP(Calc!C15,Input!$9:$10,2,FALSE),"")</f>
        <v/>
      </c>
      <c r="E16" s="41" t="str">
        <f ca="1">IFERROR(HLOOKUP(Calc!D15,Input!$9:$10,2,FALSE),"")</f>
        <v/>
      </c>
      <c r="F16" s="41" t="str">
        <f ca="1">IFERROR(HLOOKUP(Calc!E15,Input!$9:$10,2,FALSE),"")</f>
        <v/>
      </c>
      <c r="G16" s="41" t="str">
        <f ca="1">IFERROR(HLOOKUP(Calc!F15,Input!$9:$10,2,FALSE),"")</f>
        <v/>
      </c>
      <c r="H16" s="41" t="str">
        <f ca="1">IFERROR(HLOOKUP(Calc!G15,Input!$9:$10,2,FALSE),"")</f>
        <v/>
      </c>
      <c r="I16" s="41" t="str">
        <f ca="1">IFERROR(HLOOKUP(Calc!H15,Input!$9:$10,2,FALSE),"")</f>
        <v/>
      </c>
      <c r="J16" s="41" t="str">
        <f ca="1">IFERROR(HLOOKUP(Calc!I15,Input!$9:$10,2,FALSE),"")</f>
        <v/>
      </c>
      <c r="K16" s="41" t="str">
        <f ca="1">IFERROR(HLOOKUP(Calc!J15,Input!$9:$10,2,FALSE),"")</f>
        <v/>
      </c>
      <c r="L16" s="41" t="str">
        <f ca="1">IFERROR(HLOOKUP(Calc!K15,Input!$9:$10,2,FALSE),"")</f>
        <v/>
      </c>
      <c r="M16" s="41" t="str">
        <f ca="1">IFERROR(HLOOKUP(Calc!L15,Input!$9:$10,2,FALSE),"")</f>
        <v/>
      </c>
      <c r="N16" s="42" t="str">
        <f t="array" aca="1" ref="N16" ca="1">IF(SUM(B16:M16)=0,"",PRODUCT(1+IF(B16:M16="",0,B16:M16))-1)</f>
        <v/>
      </c>
      <c r="O16" s="125" t="str">
        <f t="array" aca="1" ref="O16" ca="1">IFERROR(PRODUCT(1+N$3:N16)-1,"")</f>
        <v/>
      </c>
      <c r="P16" s="42"/>
      <c r="Q16" s="40" t="str">
        <f t="array" aca="1" ref="Q16" ca="1">IF(SUM(B16:D16)=0,"",PRODUCT(1+IF(B16:D16="",0,B16:D16))-1)</f>
        <v/>
      </c>
      <c r="R16" s="124" t="str">
        <f t="array" aca="1" ref="R16" ca="1">IF(SUM(E16:G16)=0,"",PRODUCT(1+IF(E16:G16="",0,E16:G16))-1)</f>
        <v/>
      </c>
      <c r="S16" s="124" t="str">
        <f t="array" aca="1" ref="S16" ca="1">IF(SUM(H16:J16)=0,"",PRODUCT(1+IF(H16:J16="",0,H16:J16))-1)</f>
        <v/>
      </c>
      <c r="T16" s="124" t="str">
        <f t="array" aca="1" ref="T16" ca="1">IF(SUM(K16:M16)=0,"",PRODUCT(1+IF(K16:M16="",0,K16:M16))-1)</f>
        <v/>
      </c>
      <c r="V16" s="140" t="s">
        <v>190</v>
      </c>
      <c r="W16" s="141">
        <f ca="1">COUNTIF(Input!$B$10:$RJ$10,"&gt;0")/COUNT(Input!$B$10:$RJ$10)</f>
        <v>0.96202531645569622</v>
      </c>
      <c r="X16" s="96"/>
      <c r="Y16" s="140" t="s">
        <v>190</v>
      </c>
      <c r="Z16" s="142">
        <f ca="1">COUNTIF(Calc!C88:RL88,"&gt;0")/COUNT(Calc!$C$88:$RL$88)</f>
        <v>1</v>
      </c>
      <c r="AA16" s="96"/>
      <c r="AB16" s="140" t="s">
        <v>190</v>
      </c>
      <c r="AC16" s="142">
        <f ca="1">COUNTIF(Calc!$C$89:$RL$89,"&gt;0")/COUNT(Calc!$C$89:$RL$89)</f>
        <v>0.96969696969696972</v>
      </c>
      <c r="AE16" s="101" t="s">
        <v>161</v>
      </c>
      <c r="AF16" s="51">
        <f ca="1">BD5</f>
        <v>0.96969696969696972</v>
      </c>
      <c r="AH16" s="193" t="str">
        <f ca="1">IF(AH15&lt;&gt;""," ","")</f>
        <v xml:space="preserve"> </v>
      </c>
      <c r="AI16" s="43" t="str">
        <f ca="1">IF(AH16&lt;&gt;"","Index","")</f>
        <v>Index</v>
      </c>
      <c r="AJ16" s="124">
        <f ca="1">IF(AJ15="","",IFERROR(HLOOKUP(Calc!A215,Input!$9:$11,3,FALSE),""))</f>
        <v>-3.0959142122343852E-2</v>
      </c>
      <c r="AK16" s="124">
        <f ca="1">IF(AK15="","",IFERROR(HLOOKUP(Calc!B215,Input!$9:$11,3,FALSE),""))</f>
        <v>-5.6080708828565307E-3</v>
      </c>
      <c r="AL16" s="124">
        <f ca="1">IF(AL15="","",IFERROR(HLOOKUP(Calc!C215,Input!$9:$11,3,FALSE),""))</f>
        <v>-0.11308191662380629</v>
      </c>
      <c r="AM16" s="124">
        <f ca="1">IF(AM15="","",IFERROR(HLOOKUP(Calc!D215,Input!$9:$11,3,FALSE),""))</f>
        <v>7.4610190135862453E-2</v>
      </c>
      <c r="AN16" s="124">
        <f ca="1">IF(AN15="","",IFERROR(HLOOKUP(Calc!E215,Input!$9:$11,3,FALSE),""))</f>
        <v>-1.8743580073799171E-2</v>
      </c>
      <c r="AO16" s="124" t="str">
        <f ca="1">IF(AO15="","",IFERROR(HLOOKUP(Calc!F215,Input!$9:$11,3,FALSE),""))</f>
        <v/>
      </c>
      <c r="AP16" s="124" t="str">
        <f ca="1">IF(AP15="","",IFERROR(HLOOKUP(Calc!G215,Input!$9:$11,3,FALSE),""))</f>
        <v/>
      </c>
      <c r="AQ16" s="124" t="str">
        <f ca="1">IF(AQ15="","",IFERROR(HLOOKUP(Calc!H215,Input!$9:$11,3,FALSE),""))</f>
        <v/>
      </c>
      <c r="AR16" s="124" t="str">
        <f ca="1">IF(AR15="","",IFERROR(HLOOKUP(Calc!I215,Input!$9:$11,3,FALSE),""))</f>
        <v/>
      </c>
      <c r="AS16" s="124" t="str">
        <f ca="1">IF(AS15="","",IFERROR(HLOOKUP(Calc!J215,Input!$9:$11,3,FALSE),""))</f>
        <v/>
      </c>
      <c r="AT16" s="124" t="str">
        <f ca="1">IF(AT15="","",IFERROR(HLOOKUP(Calc!K215,Input!$9:$11,3,FALSE),""))</f>
        <v/>
      </c>
      <c r="AU16" s="124" t="str">
        <f ca="1">IF(AU15="","",IFERROR(HLOOKUP(Calc!L215,Input!$9:$11,3,FALSE),""))</f>
        <v/>
      </c>
      <c r="AV16" s="198">
        <f t="array" aca="1" ref="AV16" ca="1">IF(SUM(AJ16:AU16)=0,"",PRODUCT(1+IF(AJ16:AU16="",0,AJ16:AU16))-1)</f>
        <v>-9.8809396240279179E-2</v>
      </c>
      <c r="AX16" s="86">
        <f ca="1">IF(MAX($AX$5:AX15)&gt;=Input!$B$6,"",EDATE(AX15,1))</f>
        <v>44166</v>
      </c>
      <c r="AY16" s="87">
        <f ca="1">IF(AX16="","",HLOOKUP($AX16,Input!$B$9:$RJ$11,3,FALSE))</f>
        <v>7.8094217342190353E-2</v>
      </c>
      <c r="AZ16" s="87">
        <f ca="1">IF(AY16="","",HLOOKUP($AX16,Input!$B$9:$RJ$11,2,FALSE))</f>
        <v>2.499257636930592E-3</v>
      </c>
      <c r="BF16" s="86">
        <f ca="1">IF(MAX($BF$5:BF15)&gt;=Input!$B$6,"",EDATE(BF15,1))</f>
        <v>44166</v>
      </c>
      <c r="BG16" s="87">
        <f ca="1">IF(BF16="","",HLOOKUP($AX16,Input!$B$9:$RJ$11,3,FALSE))</f>
        <v>7.8094217342190353E-2</v>
      </c>
      <c r="BH16" s="87">
        <f ca="1">IF(BG16="","",HLOOKUP($AX16,Input!$B$9:$RJ$11,2,FALSE))</f>
        <v>2.499257636930592E-3</v>
      </c>
      <c r="BN16" s="102" t="str">
        <f ca="1">IFERROR(VLOOKUP(Calc!$C47,Calc!$A$43:$I$78,5,FALSE),"")</f>
        <v/>
      </c>
      <c r="BO16" s="155" t="str">
        <f ca="1">IFERROR(VLOOKUP(Calc!$C47,Calc!$A$43:$I$78,2,FALSE),"")</f>
        <v/>
      </c>
      <c r="BP16" s="80" t="str">
        <f ca="1">IFERROR(VLOOKUP(Calc!$C47,Calc!$A$43:$I$78,4,FALSE)&amp;IF(VLOOKUP(Calc!$C47,Calc!$A$43:$I$78,4,FALSE)=1," month"," months"),"")</f>
        <v/>
      </c>
      <c r="BQ16" s="80" t="str">
        <f ca="1">IFERROR(VLOOKUP(Calc!$C47,Calc!$A$43:$I$78,8,FALSE)&amp;IF(VLOOKUP(Calc!$C47,Calc!$A$43:$I$78,8,FALSE)=1," month"," months"),"")</f>
        <v/>
      </c>
      <c r="BS16" s="66" t="s">
        <v>149</v>
      </c>
      <c r="BT16" s="67" t="e">
        <f ca="1">CORREL(Input!$B$10:$RK$10,Calc!C142:RL142)</f>
        <v>#N/A</v>
      </c>
      <c r="BU16" s="68" t="e">
        <f ca="1">RSQ(Input!$B$10:$RK$10,Calc!C142:RL142)</f>
        <v>#N/A</v>
      </c>
      <c r="BV16" s="69"/>
      <c r="BW16" s="67"/>
      <c r="BX16" s="68"/>
      <c r="BY16" s="69"/>
      <c r="BZ16" s="103"/>
      <c r="CA16" s="104"/>
      <c r="CB16" s="69" t="s">
        <v>183</v>
      </c>
      <c r="CC16" s="67" t="e">
        <f ca="1">CORREL(Input!$B$10:$RK$10,Calc!C195:RL195)</f>
        <v>#N/A</v>
      </c>
      <c r="CD16" s="68" t="e">
        <f ca="1">RSQ(Input!$B$10:$RK$10,Calc!C195:RL195)</f>
        <v>#N/A</v>
      </c>
    </row>
    <row r="17" spans="1:82" ht="15" customHeight="1">
      <c r="A17" s="40" t="str">
        <f ca="1">IF(A16&gt;=YEAR(Input!$B$6),"",Quant!A16+1)</f>
        <v/>
      </c>
      <c r="B17" s="41" t="str">
        <f ca="1">IFERROR(HLOOKUP(Calc!A16,Input!$9:$10,2,FALSE),"")</f>
        <v/>
      </c>
      <c r="C17" s="41" t="str">
        <f ca="1">IFERROR(HLOOKUP(Calc!B16,Input!$9:$10,2,FALSE),"")</f>
        <v/>
      </c>
      <c r="D17" s="41" t="str">
        <f ca="1">IFERROR(HLOOKUP(Calc!C16,Input!$9:$10,2,FALSE),"")</f>
        <v/>
      </c>
      <c r="E17" s="41" t="str">
        <f ca="1">IFERROR(HLOOKUP(Calc!D16,Input!$9:$10,2,FALSE),"")</f>
        <v/>
      </c>
      <c r="F17" s="41" t="str">
        <f ca="1">IFERROR(HLOOKUP(Calc!E16,Input!$9:$10,2,FALSE),"")</f>
        <v/>
      </c>
      <c r="G17" s="41" t="str">
        <f ca="1">IFERROR(HLOOKUP(Calc!F16,Input!$9:$10,2,FALSE),"")</f>
        <v/>
      </c>
      <c r="H17" s="41" t="str">
        <f ca="1">IFERROR(HLOOKUP(Calc!G16,Input!$9:$10,2,FALSE),"")</f>
        <v/>
      </c>
      <c r="I17" s="41" t="str">
        <f ca="1">IFERROR(HLOOKUP(Calc!H16,Input!$9:$10,2,FALSE),"")</f>
        <v/>
      </c>
      <c r="J17" s="41" t="str">
        <f ca="1">IFERROR(HLOOKUP(Calc!I16,Input!$9:$10,2,FALSE),"")</f>
        <v/>
      </c>
      <c r="K17" s="41" t="str">
        <f ca="1">IFERROR(HLOOKUP(Calc!J16,Input!$9:$10,2,FALSE),"")</f>
        <v/>
      </c>
      <c r="L17" s="41" t="str">
        <f ca="1">IFERROR(HLOOKUP(Calc!K16,Input!$9:$10,2,FALSE),"")</f>
        <v/>
      </c>
      <c r="M17" s="41" t="str">
        <f ca="1">IFERROR(HLOOKUP(Calc!L16,Input!$9:$10,2,FALSE),"")</f>
        <v/>
      </c>
      <c r="N17" s="42" t="str">
        <f t="array" aca="1" ref="N17" ca="1">IF(SUM(B17:M17)=0,"",PRODUCT(1+IF(B17:M17="",0,B17:M17))-1)</f>
        <v/>
      </c>
      <c r="O17" s="125" t="str">
        <f t="array" aca="1" ref="O17" ca="1">IFERROR(PRODUCT(1+N$3:N17)-1,"")</f>
        <v/>
      </c>
      <c r="P17" s="42"/>
      <c r="Q17" s="40" t="str">
        <f t="array" aca="1" ref="Q17" ca="1">IF(SUM(B17:D17)=0,"",PRODUCT(1+IF(B17:D17="",0,B17:D17))-1)</f>
        <v/>
      </c>
      <c r="R17" s="124" t="str">
        <f t="array" aca="1" ref="R17" ca="1">IF(SUM(E17:G17)=0,"",PRODUCT(1+IF(E17:G17="",0,E17:G17))-1)</f>
        <v/>
      </c>
      <c r="S17" s="124" t="str">
        <f t="array" aca="1" ref="S17" ca="1">IF(SUM(H17:J17)=0,"",PRODUCT(1+IF(H17:J17="",0,H17:J17))-1)</f>
        <v/>
      </c>
      <c r="T17" s="124" t="str">
        <f t="array" aca="1" ref="T17" ca="1">IF(SUM(K17:M17)=0,"",PRODUCT(1+IF(K17:M17="",0,K17:M17))-1)</f>
        <v/>
      </c>
      <c r="U17" s="40"/>
      <c r="V17" s="44" t="s">
        <v>21</v>
      </c>
      <c r="W17" s="105">
        <f ca="1">AVERAGE(Input!$B$10:$RJ$10)</f>
        <v>4.4016824221631027E-3</v>
      </c>
      <c r="X17" s="96"/>
      <c r="Y17" s="44" t="s">
        <v>21</v>
      </c>
      <c r="Z17" s="106">
        <f ca="1">AVERAGE(Calc!C88:RL88)</f>
        <v>4.5657991351057562E-3</v>
      </c>
      <c r="AA17" s="96"/>
      <c r="AB17" s="44" t="s">
        <v>21</v>
      </c>
      <c r="AC17" s="147">
        <f ca="1">AVERAGE(Calc!C89:RL89)</f>
        <v>4.4496287698858154E-3</v>
      </c>
      <c r="AE17" s="98" t="s">
        <v>40</v>
      </c>
      <c r="AF17" s="99"/>
      <c r="AH17" s="193" t="str">
        <f ca="1">IF(AH15&gt;=YEAR(Input!$B$6),"",Quant!AH15+1)</f>
        <v/>
      </c>
      <c r="AI17" s="190" t="str">
        <f ca="1">IF(AH17&lt;&gt;"","Fund","")</f>
        <v/>
      </c>
      <c r="AJ17" s="189" t="str">
        <f ca="1">IFERROR(HLOOKUP(Calc!A217,Input!$9:$11,2,FALSE),"")</f>
        <v/>
      </c>
      <c r="AK17" s="189" t="str">
        <f ca="1">IFERROR(HLOOKUP(Calc!B217,Input!$9:$11,2,FALSE),"")</f>
        <v/>
      </c>
      <c r="AL17" s="189" t="str">
        <f ca="1">IFERROR(HLOOKUP(Calc!C217,Input!$9:$11,2,FALSE),"")</f>
        <v/>
      </c>
      <c r="AM17" s="189" t="str">
        <f ca="1">IFERROR(HLOOKUP(Calc!D217,Input!$9:$11,2,FALSE),"")</f>
        <v/>
      </c>
      <c r="AN17" s="189" t="str">
        <f ca="1">IFERROR(HLOOKUP(Calc!E217,Input!$9:$11,2,FALSE),"")</f>
        <v/>
      </c>
      <c r="AO17" s="189" t="str">
        <f ca="1">IFERROR(HLOOKUP(Calc!F217,Input!$9:$11,2,FALSE),"")</f>
        <v/>
      </c>
      <c r="AP17" s="189" t="str">
        <f ca="1">IFERROR(HLOOKUP(Calc!G217,Input!$9:$11,2,FALSE),"")</f>
        <v/>
      </c>
      <c r="AQ17" s="189" t="str">
        <f ca="1">IFERROR(HLOOKUP(Calc!H217,Input!$9:$11,2,FALSE),"")</f>
        <v/>
      </c>
      <c r="AR17" s="189" t="str">
        <f ca="1">IFERROR(HLOOKUP(Calc!I217,Input!$9:$11,2,FALSE),"")</f>
        <v/>
      </c>
      <c r="AS17" s="189" t="str">
        <f ca="1">IFERROR(HLOOKUP(Calc!J217,Input!$9:$11,2,FALSE),"")</f>
        <v/>
      </c>
      <c r="AT17" s="189" t="str">
        <f ca="1">IFERROR(HLOOKUP(Calc!K217,Input!$9:$11,2,FALSE),"")</f>
        <v/>
      </c>
      <c r="AU17" s="189" t="str">
        <f ca="1">IFERROR(HLOOKUP(Calc!L217,Input!$9:$11,2,FALSE),"")</f>
        <v/>
      </c>
      <c r="AV17" s="197" t="str">
        <f t="array" aca="1" ref="AV17" ca="1">IF(SUM(AJ17:AU17)=0,"",PRODUCT(1+IF(AJ17:AU17="",0,AJ17:AU17))-1)</f>
        <v/>
      </c>
      <c r="AX17" s="86">
        <f ca="1">IF(MAX($AX$5:AX16)&gt;=Input!$B$6,"",EDATE(AX16,1))</f>
        <v>44197</v>
      </c>
      <c r="AY17" s="87">
        <f ca="1">IF(AX17="","",HLOOKUP($AX17,Input!$B$9:$RJ$11,3,FALSE))</f>
        <v>-2.4828794678777633E-2</v>
      </c>
      <c r="AZ17" s="87">
        <f ca="1">IF(AY17="","",HLOOKUP($AX17,Input!$B$9:$RJ$11,2,FALSE))</f>
        <v>2.1798655977928517E-3</v>
      </c>
      <c r="BF17" s="86">
        <f ca="1">IF(MAX($BF$5:BF16)&gt;=Input!$B$6,"",EDATE(BF16,1))</f>
        <v>44197</v>
      </c>
      <c r="BG17" s="87">
        <f ca="1">IF(BF17="","",HLOOKUP($AX17,Input!$B$9:$RJ$11,3,FALSE))</f>
        <v>-2.4828794678777633E-2</v>
      </c>
      <c r="BH17" s="87">
        <f ca="1">IF(BG17="","",HLOOKUP($AX17,Input!$B$9:$RJ$11,2,FALSE))</f>
        <v>2.1798655977928517E-3</v>
      </c>
      <c r="BN17" s="102" t="str">
        <f ca="1">IFERROR(VLOOKUP(Calc!$C48,Calc!$A$43:$I$78,5,FALSE),"")</f>
        <v/>
      </c>
      <c r="BO17" s="155" t="str">
        <f ca="1">IFERROR(VLOOKUP(Calc!$C48,Calc!$A$43:$I$78,2,FALSE),"")</f>
        <v/>
      </c>
      <c r="BP17" s="80" t="str">
        <f ca="1">IFERROR(VLOOKUP(Calc!$C48,Calc!$A$43:$I$78,4,FALSE)&amp;IF(VLOOKUP(Calc!$C48,Calc!$A$43:$I$78,4,FALSE)=1," month"," months"),"")</f>
        <v/>
      </c>
      <c r="BQ17" s="80" t="str">
        <f ca="1">IFERROR(VLOOKUP(Calc!$C48,Calc!$A$43:$I$78,8,FALSE)&amp;IF(VLOOKUP(Calc!$C48,Calc!$A$43:$I$78,8,FALSE)=1," month"," months"),"")</f>
        <v/>
      </c>
      <c r="BS17" s="66" t="s">
        <v>82</v>
      </c>
      <c r="BT17" s="67" t="e">
        <f ca="1">CORREL(Input!$B$10:$RK$10,Calc!C140:RL140)</f>
        <v>#N/A</v>
      </c>
      <c r="BU17" s="68" t="e">
        <f ca="1">RSQ(Input!$B$10:$RK$10,Calc!C140:RL140)</f>
        <v>#N/A</v>
      </c>
      <c r="BV17" s="69"/>
      <c r="BW17" s="103"/>
      <c r="BX17" s="104"/>
      <c r="BY17" s="69"/>
      <c r="BZ17" s="103"/>
      <c r="CA17" s="104"/>
      <c r="CB17" s="69" t="s">
        <v>184</v>
      </c>
      <c r="CC17" s="67" t="e">
        <f ca="1">CORREL(Input!$B$10:$RK$10,Calc!C196:RL196)</f>
        <v>#N/A</v>
      </c>
      <c r="CD17" s="68" t="e">
        <f ca="1">RSQ(Input!$B$10:$RK$10,Calc!C196:RL196)</f>
        <v>#N/A</v>
      </c>
    </row>
    <row r="18" spans="1:82" ht="15" customHeight="1">
      <c r="A18" s="40" t="str">
        <f ca="1">IF(A17&gt;=YEAR(Input!$B$6),"",Quant!A17+1)</f>
        <v/>
      </c>
      <c r="B18" s="41" t="str">
        <f ca="1">IFERROR(HLOOKUP(Calc!A17,Input!$9:$10,2,FALSE),"")</f>
        <v/>
      </c>
      <c r="C18" s="41" t="str">
        <f ca="1">IFERROR(HLOOKUP(Calc!B17,Input!$9:$10,2,FALSE),"")</f>
        <v/>
      </c>
      <c r="D18" s="41" t="str">
        <f ca="1">IFERROR(HLOOKUP(Calc!C17,Input!$9:$10,2,FALSE),"")</f>
        <v/>
      </c>
      <c r="E18" s="41" t="str">
        <f ca="1">IFERROR(HLOOKUP(Calc!D17,Input!$9:$10,2,FALSE),"")</f>
        <v/>
      </c>
      <c r="F18" s="41" t="str">
        <f ca="1">IFERROR(HLOOKUP(Calc!E17,Input!$9:$10,2,FALSE),"")</f>
        <v/>
      </c>
      <c r="G18" s="41" t="str">
        <f ca="1">IFERROR(HLOOKUP(Calc!F17,Input!$9:$10,2,FALSE),"")</f>
        <v/>
      </c>
      <c r="H18" s="41" t="str">
        <f ca="1">IFERROR(HLOOKUP(Calc!G17,Input!$9:$10,2,FALSE),"")</f>
        <v/>
      </c>
      <c r="I18" s="41" t="str">
        <f ca="1">IFERROR(HLOOKUP(Calc!H17,Input!$9:$10,2,FALSE),"")</f>
        <v/>
      </c>
      <c r="J18" s="41" t="str">
        <f ca="1">IFERROR(HLOOKUP(Calc!I17,Input!$9:$10,2,FALSE),"")</f>
        <v/>
      </c>
      <c r="K18" s="41" t="str">
        <f ca="1">IFERROR(HLOOKUP(Calc!J17,Input!$9:$10,2,FALSE),"")</f>
        <v/>
      </c>
      <c r="L18" s="41" t="str">
        <f ca="1">IFERROR(HLOOKUP(Calc!K17,Input!$9:$10,2,FALSE),"")</f>
        <v/>
      </c>
      <c r="M18" s="41" t="str">
        <f ca="1">IFERROR(HLOOKUP(Calc!L17,Input!$9:$10,2,FALSE),"")</f>
        <v/>
      </c>
      <c r="N18" s="42" t="str">
        <f t="array" aca="1" ref="N18" ca="1">IF(SUM(B18:M18)=0,"",PRODUCT(1+IF(B18:M18="",0,B18:M18))-1)</f>
        <v/>
      </c>
      <c r="O18" s="125" t="str">
        <f t="array" aca="1" ref="O18" ca="1">IFERROR(PRODUCT(1+N$3:N18)-1,"")</f>
        <v/>
      </c>
      <c r="P18" s="42"/>
      <c r="Q18" s="40" t="str">
        <f t="array" aca="1" ref="Q18" ca="1">IF(SUM(B18:D18)=0,"",PRODUCT(1+IF(B18:D18="",0,B18:D18))-1)</f>
        <v/>
      </c>
      <c r="R18" s="124" t="str">
        <f t="array" aca="1" ref="R18" ca="1">IF(SUM(E18:G18)=0,"",PRODUCT(1+IF(E18:G18="",0,E18:G18))-1)</f>
        <v/>
      </c>
      <c r="S18" s="124" t="str">
        <f t="array" aca="1" ref="S18" ca="1">IF(SUM(H18:J18)=0,"",PRODUCT(1+IF(H18:J18="",0,H18:J18))-1)</f>
        <v/>
      </c>
      <c r="T18" s="124" t="str">
        <f t="array" aca="1" ref="T18" ca="1">IF(SUM(K18:M18)=0,"",PRODUCT(1+IF(K18:M18="",0,K18:M18))-1)</f>
        <v/>
      </c>
      <c r="U18" s="80"/>
      <c r="V18" s="44" t="s">
        <v>56</v>
      </c>
      <c r="W18" s="105">
        <f ca="1">AVERAGEIF(Calc!C83:RL83,"&gt;0")</f>
        <v>4.5754330440905934E-3</v>
      </c>
      <c r="X18" s="107"/>
      <c r="Y18" s="44" t="s">
        <v>56</v>
      </c>
      <c r="Z18" s="106">
        <f ca="1">AVERAGEIF(Calc!C88:RL88,"&gt;0")</f>
        <v>4.5657991351057562E-3</v>
      </c>
      <c r="AA18" s="107"/>
      <c r="AB18" s="44" t="s">
        <v>56</v>
      </c>
      <c r="AC18" s="106">
        <f ca="1">IFERROR(AVERAGEIF(Calc!C89:RL89,"&gt;0"),"n.a.")</f>
        <v>4.5886796689447468E-3</v>
      </c>
      <c r="AE18" s="108" t="s">
        <v>134</v>
      </c>
      <c r="AF18" s="51">
        <f ca="1">BL2</f>
        <v>4.5454545454545456E-2</v>
      </c>
      <c r="AH18" s="193" t="str">
        <f ca="1">IF(AH17&lt;&gt;""," ","")</f>
        <v/>
      </c>
      <c r="AI18" s="43" t="str">
        <f ca="1">IF(AH18&lt;&gt;"","Index","")</f>
        <v/>
      </c>
      <c r="AJ18" s="124" t="str">
        <f ca="1">IF(AJ17="","",IFERROR(HLOOKUP(Calc!A217,Input!$9:$11,3,FALSE),""))</f>
        <v/>
      </c>
      <c r="AK18" s="124" t="str">
        <f ca="1">IF(AK17="","",IFERROR(HLOOKUP(Calc!B217,Input!$9:$11,3,FALSE),""))</f>
        <v/>
      </c>
      <c r="AL18" s="124" t="str">
        <f ca="1">IF(AL17="","",IFERROR(HLOOKUP(Calc!C217,Input!$9:$11,3,FALSE),""))</f>
        <v/>
      </c>
      <c r="AM18" s="124" t="str">
        <f ca="1">IF(AM17="","",IFERROR(HLOOKUP(Calc!D217,Input!$9:$11,3,FALSE),""))</f>
        <v/>
      </c>
      <c r="AN18" s="124" t="str">
        <f ca="1">IF(AN17="","",IFERROR(HLOOKUP(Calc!E217,Input!$9:$11,3,FALSE),""))</f>
        <v/>
      </c>
      <c r="AO18" s="124" t="str">
        <f ca="1">IF(AO17="","",IFERROR(HLOOKUP(Calc!F217,Input!$9:$11,3,FALSE),""))</f>
        <v/>
      </c>
      <c r="AP18" s="124" t="str">
        <f ca="1">IF(AP17="","",IFERROR(HLOOKUP(Calc!G217,Input!$9:$11,3,FALSE),""))</f>
        <v/>
      </c>
      <c r="AQ18" s="124" t="str">
        <f ca="1">IF(AQ17="","",IFERROR(HLOOKUP(Calc!H217,Input!$9:$11,3,FALSE),""))</f>
        <v/>
      </c>
      <c r="AR18" s="124" t="str">
        <f ca="1">IF(AR17="","",IFERROR(HLOOKUP(Calc!I217,Input!$9:$11,3,FALSE),""))</f>
        <v/>
      </c>
      <c r="AS18" s="124" t="str">
        <f ca="1">IF(AS17="","",IFERROR(HLOOKUP(Calc!J217,Input!$9:$11,3,FALSE),""))</f>
        <v/>
      </c>
      <c r="AT18" s="124" t="str">
        <f ca="1">IF(AT17="","",IFERROR(HLOOKUP(Calc!K217,Input!$9:$11,3,FALSE),""))</f>
        <v/>
      </c>
      <c r="AU18" s="124" t="str">
        <f ca="1">IF(AU17="","",IFERROR(HLOOKUP(Calc!L217,Input!$9:$11,3,FALSE),""))</f>
        <v/>
      </c>
      <c r="AV18" s="198" t="str">
        <f t="array" aca="1" ref="AV18" ca="1">IF(SUM(AJ18:AU18)=0,"",PRODUCT(1+IF(AJ18:AU18="",0,AJ18:AU18))-1)</f>
        <v/>
      </c>
      <c r="AX18" s="86">
        <f ca="1">IF(MAX($AX$5:AX17)&gt;=Input!$B$6,"",EDATE(AX17,1))</f>
        <v>44228</v>
      </c>
      <c r="AY18" s="87">
        <f ca="1">IF(AX18="","",HLOOKUP($AX18,Input!$B$9:$RJ$11,3,FALSE))</f>
        <v>6.5608818740557018E-2</v>
      </c>
      <c r="AZ18" s="87">
        <f ca="1">IF(AY18="","",HLOOKUP($AX18,Input!$B$9:$RJ$11,2,FALSE))</f>
        <v>2.6072270510794425E-3</v>
      </c>
      <c r="BF18" s="86">
        <f ca="1">IF(MAX($BF$5:BF17)&gt;=Input!$B$6,"",EDATE(BF17,1))</f>
        <v>44228</v>
      </c>
      <c r="BG18" s="87">
        <f ca="1">IF(BF18="","",HLOOKUP($AX18,Input!$B$9:$RJ$11,3,FALSE))</f>
        <v>6.5608818740557018E-2</v>
      </c>
      <c r="BH18" s="87">
        <f ca="1">IF(BG18="","",HLOOKUP($AX18,Input!$B$9:$RJ$11,2,FALSE))</f>
        <v>2.6072270510794425E-3</v>
      </c>
      <c r="BN18" s="102" t="str">
        <f ca="1">IFERROR(VLOOKUP(Calc!$C50,Calc!$A$43:$I$78,5,FALSE),"")</f>
        <v/>
      </c>
      <c r="BO18" s="155" t="str">
        <f ca="1">IFERROR(VLOOKUP(Calc!$C50,Calc!$A$43:$I$78,2,FALSE),"")</f>
        <v/>
      </c>
      <c r="BP18" s="80" t="str">
        <f ca="1">IFERROR(VLOOKUP(Calc!$C50,Calc!$A$43:$I$78,4,FALSE)&amp;IF(VLOOKUP(Calc!$C50,Calc!$A$43:$I$78,4,FALSE)=1," month"," months"),"")</f>
        <v/>
      </c>
      <c r="BQ18" s="80" t="str">
        <f ca="1">IFERROR(VLOOKUP(Calc!$C50,Calc!$A$43:$I$78,8,FALSE)&amp;IF(VLOOKUP(Calc!$C50,Calc!$A$43:$I$78,8,FALSE)=1," month"," months"),"")</f>
        <v/>
      </c>
      <c r="BS18" s="66" t="s">
        <v>83</v>
      </c>
      <c r="BT18" s="67" t="e">
        <f ca="1">CORREL(Input!$B$10:$RK$10,Calc!C141:RL141)</f>
        <v>#N/A</v>
      </c>
      <c r="BU18" s="68" t="e">
        <f ca="1">RSQ(Input!$B$10:$RK$10,Calc!C141:RL141)</f>
        <v>#N/A</v>
      </c>
      <c r="BV18" s="69"/>
      <c r="BW18" s="103"/>
      <c r="BX18" s="104"/>
      <c r="BY18" s="69"/>
      <c r="BZ18" s="103"/>
      <c r="CA18" s="104"/>
      <c r="CB18" s="69" t="s">
        <v>185</v>
      </c>
      <c r="CC18" s="67" t="e">
        <f ca="1">CORREL(Input!$B$10:$RK$10,Calc!C197:RL197)</f>
        <v>#N/A</v>
      </c>
      <c r="CD18" s="68" t="e">
        <f ca="1">RSQ(Input!$B$10:$RK$10,Calc!C197:RL197)</f>
        <v>#N/A</v>
      </c>
    </row>
    <row r="19" spans="1:82" ht="15" customHeight="1">
      <c r="A19" s="40" t="str">
        <f ca="1">IF(A18&gt;=YEAR(Input!$B$6),"",Quant!A18+1)</f>
        <v/>
      </c>
      <c r="B19" s="41" t="str">
        <f ca="1">IFERROR(HLOOKUP(Calc!A18,Input!$9:$10,2,FALSE),"")</f>
        <v/>
      </c>
      <c r="C19" s="41" t="str">
        <f ca="1">IFERROR(HLOOKUP(Calc!B18,Input!$9:$10,2,FALSE),"")</f>
        <v/>
      </c>
      <c r="D19" s="41" t="str">
        <f ca="1">IFERROR(HLOOKUP(Calc!C18,Input!$9:$10,2,FALSE),"")</f>
        <v/>
      </c>
      <c r="E19" s="41" t="str">
        <f ca="1">IFERROR(HLOOKUP(Calc!D18,Input!$9:$10,2,FALSE),"")</f>
        <v/>
      </c>
      <c r="F19" s="41" t="str">
        <f ca="1">IFERROR(HLOOKUP(Calc!E18,Input!$9:$10,2,FALSE),"")</f>
        <v/>
      </c>
      <c r="G19" s="41" t="str">
        <f ca="1">IFERROR(HLOOKUP(Calc!F18,Input!$9:$10,2,FALSE),"")</f>
        <v/>
      </c>
      <c r="H19" s="41" t="str">
        <f ca="1">IFERROR(HLOOKUP(Calc!G18,Input!$9:$10,2,FALSE),"")</f>
        <v/>
      </c>
      <c r="I19" s="41" t="str">
        <f ca="1">IFERROR(HLOOKUP(Calc!H18,Input!$9:$10,2,FALSE),"")</f>
        <v/>
      </c>
      <c r="J19" s="41" t="str">
        <f ca="1">IFERROR(HLOOKUP(Calc!I18,Input!$9:$10,2,FALSE),"")</f>
        <v/>
      </c>
      <c r="K19" s="41" t="str">
        <f ca="1">IFERROR(HLOOKUP(Calc!J18,Input!$9:$10,2,FALSE),"")</f>
        <v/>
      </c>
      <c r="L19" s="41" t="str">
        <f ca="1">IFERROR(HLOOKUP(Calc!K18,Input!$9:$10,2,FALSE),"")</f>
        <v/>
      </c>
      <c r="M19" s="41" t="str">
        <f ca="1">IFERROR(HLOOKUP(Calc!L18,Input!$9:$10,2,FALSE),"")</f>
        <v/>
      </c>
      <c r="N19" s="42" t="str">
        <f t="array" aca="1" ref="N19" ca="1">IF(SUM(B19:M19)=0,"",PRODUCT(1+IF(B19:M19="",0,B19:M19))-1)</f>
        <v/>
      </c>
      <c r="O19" s="125" t="str">
        <f t="array" aca="1" ref="O19" ca="1">IFERROR(PRODUCT(1+N$3:N19)-1,"")</f>
        <v/>
      </c>
      <c r="P19" s="42"/>
      <c r="Q19" s="40" t="str">
        <f t="array" aca="1" ref="Q19" ca="1">IF(SUM(B19:D19)=0,"",PRODUCT(1+IF(B19:D19="",0,B19:D19))-1)</f>
        <v/>
      </c>
      <c r="R19" s="124" t="str">
        <f t="array" aca="1" ref="R19" ca="1">IF(SUM(E19:G19)=0,"",PRODUCT(1+IF(E19:G19="",0,E19:G19))-1)</f>
        <v/>
      </c>
      <c r="S19" s="124" t="str">
        <f t="array" aca="1" ref="S19" ca="1">IF(SUM(H19:J19)=0,"",PRODUCT(1+IF(H19:J19="",0,H19:J19))-1)</f>
        <v/>
      </c>
      <c r="T19" s="124" t="str">
        <f t="array" aca="1" ref="T19" ca="1">IF(SUM(K19:M19)=0,"",PRODUCT(1+IF(K19:M19="",0,K19:M19))-1)</f>
        <v/>
      </c>
      <c r="U19" s="40"/>
      <c r="V19" s="81" t="s">
        <v>55</v>
      </c>
      <c r="W19" s="145" t="str">
        <f ca="1">IFERROR(AVERAGEIF(Calc!C83:RL83,"&lt;0"),"n.a.")</f>
        <v>n.a.</v>
      </c>
      <c r="X19" s="107"/>
      <c r="Y19" s="81" t="s">
        <v>55</v>
      </c>
      <c r="Z19" s="145" t="str">
        <f ca="1">IFERROR(AVERAGEIF(Calc!C88:RL88,"&lt;0"),"n.a.")</f>
        <v>n.a.</v>
      </c>
      <c r="AA19" s="107"/>
      <c r="AB19" s="81" t="s">
        <v>55</v>
      </c>
      <c r="AC19" s="145" t="str">
        <f ca="1">IFERROR(AVERAGEIF(Calc!C89:RL89,"&lt;0"),"n.a.")</f>
        <v>n.a.</v>
      </c>
      <c r="AE19" s="108" t="s">
        <v>133</v>
      </c>
      <c r="AF19" s="51">
        <f ca="1">BL3</f>
        <v>0.95454545454545459</v>
      </c>
      <c r="AH19" s="193" t="str">
        <f ca="1">IF(AH17&gt;=YEAR(Input!$B$6),"",Quant!AH17+1)</f>
        <v/>
      </c>
      <c r="AI19" s="190" t="str">
        <f ca="1">IF(AH19&lt;&gt;"","Fund","")</f>
        <v/>
      </c>
      <c r="AJ19" s="189" t="str">
        <f ca="1">IFERROR(HLOOKUP(Calc!A219,Input!$9:$11,2,FALSE),"")</f>
        <v/>
      </c>
      <c r="AK19" s="189" t="str">
        <f ca="1">IFERROR(HLOOKUP(Calc!B219,Input!$9:$11,2,FALSE),"")</f>
        <v/>
      </c>
      <c r="AL19" s="189" t="str">
        <f ca="1">IFERROR(HLOOKUP(Calc!C219,Input!$9:$11,2,FALSE),"")</f>
        <v/>
      </c>
      <c r="AM19" s="189" t="str">
        <f ca="1">IFERROR(HLOOKUP(Calc!D219,Input!$9:$11,2,FALSE),"")</f>
        <v/>
      </c>
      <c r="AN19" s="189" t="str">
        <f ca="1">IFERROR(HLOOKUP(Calc!E219,Input!$9:$11,2,FALSE),"")</f>
        <v/>
      </c>
      <c r="AO19" s="189" t="str">
        <f ca="1">IFERROR(HLOOKUP(Calc!F219,Input!$9:$11,2,FALSE),"")</f>
        <v/>
      </c>
      <c r="AP19" s="189" t="str">
        <f ca="1">IFERROR(HLOOKUP(Calc!G219,Input!$9:$11,2,FALSE),"")</f>
        <v/>
      </c>
      <c r="AQ19" s="189" t="str">
        <f ca="1">IFERROR(HLOOKUP(Calc!H219,Input!$9:$11,2,FALSE),"")</f>
        <v/>
      </c>
      <c r="AR19" s="189" t="str">
        <f ca="1">IFERROR(HLOOKUP(Calc!I219,Input!$9:$11,2,FALSE),"")</f>
        <v/>
      </c>
      <c r="AS19" s="189" t="str">
        <f ca="1">IFERROR(HLOOKUP(Calc!J219,Input!$9:$11,2,FALSE),"")</f>
        <v/>
      </c>
      <c r="AT19" s="189" t="str">
        <f ca="1">IFERROR(HLOOKUP(Calc!K219,Input!$9:$11,2,FALSE),"")</f>
        <v/>
      </c>
      <c r="AU19" s="189" t="str">
        <f ca="1">IFERROR(HLOOKUP(Calc!L219,Input!$9:$11,2,FALSE),"")</f>
        <v/>
      </c>
      <c r="AV19" s="197" t="str">
        <f t="array" aca="1" ref="AV19" ca="1">IF(SUM(AJ19:AU19)=0,"",PRODUCT(1+IF(AJ19:AU19="",0,AJ19:AU19))-1)</f>
        <v/>
      </c>
      <c r="AX19" s="86">
        <f ca="1">IF(MAX($AX$5:AX18)&gt;=Input!$B$6,"",EDATE(AX18,1))</f>
        <v>44256</v>
      </c>
      <c r="AY19" s="87">
        <f ca="1">IF(AX19="","",HLOOKUP($AX19,Input!$B$9:$RJ$11,3,FALSE))</f>
        <v>1.111902623346861E-2</v>
      </c>
      <c r="AZ19" s="87">
        <f ca="1">IF(AY19="","",HLOOKUP($AX19,Input!$B$9:$RJ$11,2,FALSE))</f>
        <v>3.0711865542437729E-3</v>
      </c>
      <c r="BF19" s="86">
        <f ca="1">IF(MAX($BF$5:BF18)&gt;=Input!$B$6,"",EDATE(BF18,1))</f>
        <v>44256</v>
      </c>
      <c r="BG19" s="87">
        <f ca="1">IF(BF19="","",HLOOKUP($AX19,Input!$B$9:$RJ$11,3,FALSE))</f>
        <v>1.111902623346861E-2</v>
      </c>
      <c r="BH19" s="87">
        <f ca="1">IF(BG19="","",HLOOKUP($AX19,Input!$B$9:$RJ$11,2,FALSE))</f>
        <v>3.0711865542437729E-3</v>
      </c>
      <c r="BN19" s="102" t="str">
        <f ca="1">IFERROR(VLOOKUP(Calc!$C51,Calc!$A$43:$I$78,5,FALSE),"")</f>
        <v/>
      </c>
      <c r="BO19" s="155" t="str">
        <f ca="1">IFERROR(VLOOKUP(Calc!$C51,Calc!$A$43:$I$78,2,FALSE),"")</f>
        <v/>
      </c>
      <c r="BP19" s="80" t="str">
        <f ca="1">IFERROR(VLOOKUP(Calc!$C51,Calc!$A$43:$I$78,4,FALSE)&amp;IF(VLOOKUP(Calc!$C51,Calc!$A$43:$I$78,4,FALSE)=1," month"," months"),"")</f>
        <v/>
      </c>
      <c r="BQ19" s="80" t="str">
        <f ca="1">IFERROR(VLOOKUP(Calc!$C51,Calc!$A$43:$I$78,8,FALSE)&amp;IF(VLOOKUP(Calc!$C51,Calc!$A$43:$I$78,8,FALSE)=1," month"," months"),"")</f>
        <v/>
      </c>
      <c r="BS19" s="66" t="s">
        <v>84</v>
      </c>
      <c r="BT19" s="67" t="e">
        <f ca="1">CORREL(Input!$B$10:$RK$10,Calc!C143:RL143)</f>
        <v>#N/A</v>
      </c>
      <c r="BU19" s="68" t="e">
        <f ca="1">RSQ(Input!$B$10:$RK$10,Calc!C143:RL143)</f>
        <v>#N/A</v>
      </c>
      <c r="BV19" s="69"/>
      <c r="BW19" s="103"/>
      <c r="BX19" s="104"/>
      <c r="BY19" s="69"/>
      <c r="BZ19" s="103"/>
      <c r="CA19" s="104"/>
      <c r="CB19" s="69"/>
      <c r="CC19" s="103"/>
      <c r="CD19" s="104"/>
    </row>
    <row r="20" spans="1:82" ht="15" customHeight="1">
      <c r="A20" s="40" t="str">
        <f ca="1">IF(A19&gt;=YEAR(Input!$B$6),"",Quant!A19+1)</f>
        <v/>
      </c>
      <c r="B20" s="41" t="str">
        <f ca="1">IFERROR(HLOOKUP(Calc!A19,Input!$9:$10,2,FALSE),"")</f>
        <v/>
      </c>
      <c r="C20" s="41" t="str">
        <f ca="1">IFERROR(HLOOKUP(Calc!B19,Input!$9:$10,2,FALSE),"")</f>
        <v/>
      </c>
      <c r="D20" s="41" t="str">
        <f ca="1">IFERROR(HLOOKUP(Calc!C19,Input!$9:$10,2,FALSE),"")</f>
        <v/>
      </c>
      <c r="E20" s="41" t="str">
        <f ca="1">IFERROR(HLOOKUP(Calc!D19,Input!$9:$10,2,FALSE),"")</f>
        <v/>
      </c>
      <c r="F20" s="41" t="str">
        <f ca="1">IFERROR(HLOOKUP(Calc!E19,Input!$9:$10,2,FALSE),"")</f>
        <v/>
      </c>
      <c r="G20" s="41" t="str">
        <f ca="1">IFERROR(HLOOKUP(Calc!F19,Input!$9:$10,2,FALSE),"")</f>
        <v/>
      </c>
      <c r="H20" s="41" t="str">
        <f ca="1">IFERROR(HLOOKUP(Calc!G19,Input!$9:$10,2,FALSE),"")</f>
        <v/>
      </c>
      <c r="I20" s="41" t="str">
        <f ca="1">IFERROR(HLOOKUP(Calc!H19,Input!$9:$10,2,FALSE),"")</f>
        <v/>
      </c>
      <c r="J20" s="41" t="str">
        <f ca="1">IFERROR(HLOOKUP(Calc!I19,Input!$9:$10,2,FALSE),"")</f>
        <v/>
      </c>
      <c r="K20" s="41" t="str">
        <f ca="1">IFERROR(HLOOKUP(Calc!J19,Input!$9:$10,2,FALSE),"")</f>
        <v/>
      </c>
      <c r="L20" s="41" t="str">
        <f ca="1">IFERROR(HLOOKUP(Calc!K19,Input!$9:$10,2,FALSE),"")</f>
        <v/>
      </c>
      <c r="M20" s="41" t="str">
        <f ca="1">IFERROR(HLOOKUP(Calc!L19,Input!$9:$10,2,FALSE),"")</f>
        <v/>
      </c>
      <c r="N20" s="42" t="str">
        <f t="array" aca="1" ref="N20" ca="1">IF(SUM(B20:M20)=0,"",PRODUCT(1+IF(B20:M20="",0,B20:M20))-1)</f>
        <v/>
      </c>
      <c r="O20" s="125" t="str">
        <f t="array" aca="1" ref="O20" ca="1">IFERROR(PRODUCT(1+N$3:N20)-1,"")</f>
        <v/>
      </c>
      <c r="P20" s="42"/>
      <c r="Q20" s="40" t="str">
        <f t="array" aca="1" ref="Q20" ca="1">IF(SUM(B20:D20)=0,"",PRODUCT(1+IF(B20:D20="",0,B20:D20))-1)</f>
        <v/>
      </c>
      <c r="R20" s="124" t="str">
        <f t="array" aca="1" ref="R20" ca="1">IF(SUM(E20:G20)=0,"",PRODUCT(1+IF(E20:G20="",0,E20:G20))-1)</f>
        <v/>
      </c>
      <c r="S20" s="124" t="str">
        <f t="array" aca="1" ref="S20" ca="1">IF(SUM(H20:J20)=0,"",PRODUCT(1+IF(H20:J20="",0,H20:J20))-1)</f>
        <v/>
      </c>
      <c r="T20" s="124" t="str">
        <f t="array" aca="1" ref="T20" ca="1">IF(SUM(K20:M20)=0,"",PRODUCT(1+IF(K20:M20="",0,K20:M20))-1)</f>
        <v/>
      </c>
      <c r="V20" s="44" t="s">
        <v>24</v>
      </c>
      <c r="W20" s="48">
        <f ca="1">COUNTIF(Calc!$C$85:$RL$85,"&gt;0")/COUNT(Calc!$C$83:$RL$83)</f>
        <v>0.44303797468354428</v>
      </c>
      <c r="X20" s="100"/>
      <c r="Y20" s="44" t="s">
        <v>24</v>
      </c>
      <c r="Z20" s="51">
        <f ca="1">COUNTIF(Calc!C90:RL90,"&gt;0")/COUNT(Calc!C90:RL90)</f>
        <v>4.5454545454545456E-2</v>
      </c>
      <c r="AA20" s="100"/>
      <c r="AB20" s="44" t="s">
        <v>24</v>
      </c>
      <c r="AC20" s="51">
        <f ca="1">COUNTIF(Calc!C91:RL91,"&gt;0")/COUNT(Calc!C91:RL91)</f>
        <v>1</v>
      </c>
      <c r="AE20" s="108" t="s">
        <v>132</v>
      </c>
      <c r="AF20" s="51">
        <f ca="1">BL4</f>
        <v>1</v>
      </c>
      <c r="AH20" s="193" t="str">
        <f ca="1">IF(AH19&lt;&gt;""," ","")</f>
        <v/>
      </c>
      <c r="AI20" s="43" t="str">
        <f ca="1">IF(AH20&lt;&gt;"","Index","")</f>
        <v/>
      </c>
      <c r="AJ20" s="124" t="str">
        <f ca="1">IF(AJ19="","",IFERROR(HLOOKUP(Calc!A219,Input!$9:$11,3,FALSE),""))</f>
        <v/>
      </c>
      <c r="AK20" s="124" t="str">
        <f ca="1">IF(AK19="","",IFERROR(HLOOKUP(Calc!B219,Input!$9:$11,3,FALSE),""))</f>
        <v/>
      </c>
      <c r="AL20" s="124" t="str">
        <f ca="1">IF(AL19="","",IFERROR(HLOOKUP(Calc!C219,Input!$9:$11,3,FALSE),""))</f>
        <v/>
      </c>
      <c r="AM20" s="124" t="str">
        <f ca="1">IF(AM19="","",IFERROR(HLOOKUP(Calc!D219,Input!$9:$11,3,FALSE),""))</f>
        <v/>
      </c>
      <c r="AN20" s="124" t="str">
        <f ca="1">IF(AN19="","",IFERROR(HLOOKUP(Calc!E219,Input!$9:$11,3,FALSE),""))</f>
        <v/>
      </c>
      <c r="AO20" s="124" t="str">
        <f ca="1">IF(AO19="","",IFERROR(HLOOKUP(Calc!F219,Input!$9:$11,3,FALSE),""))</f>
        <v/>
      </c>
      <c r="AP20" s="124" t="str">
        <f ca="1">IF(AP19="","",IFERROR(HLOOKUP(Calc!G219,Input!$9:$11,3,FALSE),""))</f>
        <v/>
      </c>
      <c r="AQ20" s="124" t="str">
        <f ca="1">IF(AQ19="","",IFERROR(HLOOKUP(Calc!H219,Input!$9:$11,3,FALSE),""))</f>
        <v/>
      </c>
      <c r="AR20" s="124" t="str">
        <f ca="1">IF(AR19="","",IFERROR(HLOOKUP(Calc!I219,Input!$9:$11,3,FALSE),""))</f>
        <v/>
      </c>
      <c r="AS20" s="124" t="str">
        <f ca="1">IF(AS19="","",IFERROR(HLOOKUP(Calc!J219,Input!$9:$11,3,FALSE),""))</f>
        <v/>
      </c>
      <c r="AT20" s="124" t="str">
        <f ca="1">IF(AT19="","",IFERROR(HLOOKUP(Calc!K219,Input!$9:$11,3,FALSE),""))</f>
        <v/>
      </c>
      <c r="AU20" s="124" t="str">
        <f ca="1">IF(AU19="","",IFERROR(HLOOKUP(Calc!L219,Input!$9:$11,3,FALSE),""))</f>
        <v/>
      </c>
      <c r="AV20" s="198" t="str">
        <f t="array" aca="1" ref="AV20" ca="1">IF(SUM(AJ20:AU20)=0,"",PRODUCT(1+IF(AJ20:AU20="",0,AJ20:AU20))-1)</f>
        <v/>
      </c>
      <c r="AX20" s="86">
        <f ca="1">IF(MAX($AX$5:AX19)&gt;=Input!$B$6,"",EDATE(AX19,1))</f>
        <v>44287</v>
      </c>
      <c r="AY20" s="87">
        <f ca="1">IF(AX20="","",HLOOKUP($AX20,Input!$B$9:$RJ$11,3,FALSE))</f>
        <v>-4.0569884348601315E-3</v>
      </c>
      <c r="AZ20" s="87">
        <f ca="1">IF(AY20="","",HLOOKUP($AX20,Input!$B$9:$RJ$11,2,FALSE))</f>
        <v>2.6172862820880299E-3</v>
      </c>
      <c r="BF20" s="86">
        <f ca="1">IF(MAX($BF$5:BF19)&gt;=Input!$B$6,"",EDATE(BF19,1))</f>
        <v>44287</v>
      </c>
      <c r="BG20" s="87">
        <f ca="1">IF(BF20="","",HLOOKUP($AX20,Input!$B$9:$RJ$11,3,FALSE))</f>
        <v>-4.0569884348601315E-3</v>
      </c>
      <c r="BH20" s="87">
        <f ca="1">IF(BG20="","",HLOOKUP($AX20,Input!$B$9:$RJ$11,2,FALSE))</f>
        <v>2.6172862820880299E-3</v>
      </c>
      <c r="BN20" s="102" t="str">
        <f ca="1">IFERROR(VLOOKUP(Calc!$C52,Calc!$A$43:$I$78,5,FALSE),"")</f>
        <v/>
      </c>
      <c r="BO20" s="155" t="str">
        <f ca="1">IFERROR(VLOOKUP(Calc!$C52,Calc!$A$43:$I$78,2,FALSE),"")</f>
        <v/>
      </c>
      <c r="BP20" s="80" t="str">
        <f ca="1">IFERROR(VLOOKUP(Calc!$C52,Calc!$A$43:$I$78,4,FALSE)&amp;IF(VLOOKUP(Calc!$C52,Calc!$A$43:$I$78,4,FALSE)=1," month"," months"),"")</f>
        <v/>
      </c>
      <c r="BQ20" s="80" t="str">
        <f ca="1">IFERROR(VLOOKUP(Calc!$C52,Calc!$A$43:$I$78,8,FALSE)&amp;IF(VLOOKUP(Calc!$C52,Calc!$A$43:$I$78,8,FALSE)=1," month"," months"),"")</f>
        <v/>
      </c>
      <c r="BS20" s="111" t="s">
        <v>97</v>
      </c>
      <c r="BT20" s="112" t="e">
        <f ca="1">CORREL(Input!$B$10:$RK$10,Calc!C149:RL149)</f>
        <v>#N/A</v>
      </c>
      <c r="BU20" s="113" t="e">
        <f ca="1">RSQ(Input!$B$10:$RK$10,Calc!C149:RL149)</f>
        <v>#N/A</v>
      </c>
      <c r="BV20" s="114"/>
      <c r="BW20" s="115"/>
      <c r="BX20" s="116"/>
      <c r="BY20" s="114"/>
      <c r="BZ20" s="115"/>
      <c r="CA20" s="116"/>
      <c r="CB20" s="114"/>
      <c r="CC20" s="115"/>
      <c r="CD20" s="116"/>
    </row>
    <row r="21" spans="1:82" ht="13.25" customHeight="1">
      <c r="A21" s="40" t="str">
        <f ca="1">IF(A20&gt;=YEAR(Input!$B$6),"",Quant!A20+1)</f>
        <v/>
      </c>
      <c r="B21" s="41" t="str">
        <f ca="1">IFERROR(HLOOKUP(Calc!A20,Input!$9:$10,2,FALSE),"")</f>
        <v/>
      </c>
      <c r="C21" s="41" t="str">
        <f ca="1">IFERROR(HLOOKUP(Calc!B20,Input!$9:$10,2,FALSE),"")</f>
        <v/>
      </c>
      <c r="D21" s="41" t="str">
        <f ca="1">IFERROR(HLOOKUP(Calc!C20,Input!$9:$10,2,FALSE),"")</f>
        <v/>
      </c>
      <c r="E21" s="41" t="str">
        <f ca="1">IFERROR(HLOOKUP(Calc!D20,Input!$9:$10,2,FALSE),"")</f>
        <v/>
      </c>
      <c r="F21" s="41" t="str">
        <f ca="1">IFERROR(HLOOKUP(Calc!E20,Input!$9:$10,2,FALSE),"")</f>
        <v/>
      </c>
      <c r="G21" s="41" t="str">
        <f ca="1">IFERROR(HLOOKUP(Calc!F20,Input!$9:$10,2,FALSE),"")</f>
        <v/>
      </c>
      <c r="H21" s="41" t="str">
        <f ca="1">IFERROR(HLOOKUP(Calc!G20,Input!$9:$10,2,FALSE),"")</f>
        <v/>
      </c>
      <c r="I21" s="41" t="str">
        <f ca="1">IFERROR(HLOOKUP(Calc!H20,Input!$9:$10,2,FALSE),"")</f>
        <v/>
      </c>
      <c r="J21" s="41" t="str">
        <f ca="1">IFERROR(HLOOKUP(Calc!I20,Input!$9:$10,2,FALSE),"")</f>
        <v/>
      </c>
      <c r="K21" s="41" t="str">
        <f ca="1">IFERROR(HLOOKUP(Calc!J20,Input!$9:$10,2,FALSE),"")</f>
        <v/>
      </c>
      <c r="L21" s="41" t="str">
        <f ca="1">IFERROR(HLOOKUP(Calc!K20,Input!$9:$10,2,FALSE),"")</f>
        <v/>
      </c>
      <c r="M21" s="41" t="str">
        <f ca="1">IFERROR(HLOOKUP(Calc!L20,Input!$9:$10,2,FALSE),"")</f>
        <v/>
      </c>
      <c r="N21" s="42" t="str">
        <f t="array" aca="1" ref="N21" ca="1">IF(SUM(B21:M21)=0,"",PRODUCT(1+IF(B21:M21="",0,B21:M21))-1)</f>
        <v/>
      </c>
      <c r="O21" s="125" t="str">
        <f t="array" aca="1" ref="O21" ca="1">IFERROR(PRODUCT(1+N$3:N21)-1,"")</f>
        <v/>
      </c>
      <c r="P21" s="42"/>
      <c r="Q21" s="40" t="str">
        <f t="array" aca="1" ref="Q21" ca="1">IF(SUM(B21:D21)=0,"",PRODUCT(1+IF(B21:D21="",0,B21:D21))-1)</f>
        <v/>
      </c>
      <c r="R21" s="124" t="str">
        <f t="array" aca="1" ref="R21" ca="1">IF(SUM(E21:G21)=0,"",PRODUCT(1+IF(E21:G21="",0,E21:G21))-1)</f>
        <v/>
      </c>
      <c r="S21" s="124" t="str">
        <f t="array" aca="1" ref="S21" ca="1">IF(SUM(H21:J21)=0,"",PRODUCT(1+IF(H21:J21="",0,H21:J21))-1)</f>
        <v/>
      </c>
      <c r="T21" s="124" t="str">
        <f t="array" aca="1" ref="T21" ca="1">IF(SUM(K21:M21)=0,"",PRODUCT(1+IF(K21:M21="",0,K21:M21))-1)</f>
        <v/>
      </c>
      <c r="U21" s="40"/>
      <c r="V21" s="44" t="s">
        <v>25</v>
      </c>
      <c r="W21" s="105" t="e">
        <f ca="1">AVERAGE(Calc!$C$85:$RL$85)</f>
        <v>#VALUE!</v>
      </c>
      <c r="X21" s="96"/>
      <c r="Y21" s="44" t="s">
        <v>25</v>
      </c>
      <c r="Z21" s="154">
        <f ca="1">AVERAGE(Calc!C90:RL90)</f>
        <v>-3.7780667707863959E-2</v>
      </c>
      <c r="AA21" s="96"/>
      <c r="AB21" s="44" t="s">
        <v>25</v>
      </c>
      <c r="AC21" s="106">
        <f ca="1">AVERAGE(Calc!C91:RL91)</f>
        <v>3.7540276994964546E-2</v>
      </c>
      <c r="AE21" s="108" t="s">
        <v>131</v>
      </c>
      <c r="AF21" s="51">
        <f ca="1">BL5</f>
        <v>0</v>
      </c>
      <c r="AH21" s="193" t="str">
        <f ca="1">IF(AH19&gt;=YEAR(Input!$B$6),"",Quant!AH19+1)</f>
        <v/>
      </c>
      <c r="AI21" s="190" t="str">
        <f ca="1">IF(AH21&lt;&gt;"","Fund","")</f>
        <v/>
      </c>
      <c r="AJ21" s="189" t="str">
        <f ca="1">IFERROR(HLOOKUP(Calc!A221,Input!$9:$11,2,FALSE),"")</f>
        <v/>
      </c>
      <c r="AK21" s="189" t="str">
        <f ca="1">IFERROR(HLOOKUP(Calc!B221,Input!$9:$11,2,FALSE),"")</f>
        <v/>
      </c>
      <c r="AL21" s="189" t="str">
        <f ca="1">IFERROR(HLOOKUP(Calc!C221,Input!$9:$11,2,FALSE),"")</f>
        <v/>
      </c>
      <c r="AM21" s="189" t="str">
        <f ca="1">IFERROR(HLOOKUP(Calc!D221,Input!$9:$11,2,FALSE),"")</f>
        <v/>
      </c>
      <c r="AN21" s="189" t="str">
        <f ca="1">IFERROR(HLOOKUP(Calc!E221,Input!$9:$11,2,FALSE),"")</f>
        <v/>
      </c>
      <c r="AO21" s="189" t="str">
        <f ca="1">IFERROR(HLOOKUP(Calc!F221,Input!$9:$11,2,FALSE),"")</f>
        <v/>
      </c>
      <c r="AP21" s="189" t="str">
        <f ca="1">IFERROR(HLOOKUP(Calc!G221,Input!$9:$11,2,FALSE),"")</f>
        <v/>
      </c>
      <c r="AQ21" s="189" t="str">
        <f ca="1">IFERROR(HLOOKUP(Calc!H221,Input!$9:$11,2,FALSE),"")</f>
        <v/>
      </c>
      <c r="AR21" s="189" t="str">
        <f ca="1">IFERROR(HLOOKUP(Calc!I221,Input!$9:$11,2,FALSE),"")</f>
        <v/>
      </c>
      <c r="AS21" s="189" t="str">
        <f ca="1">IFERROR(HLOOKUP(Calc!J221,Input!$9:$11,2,FALSE),"")</f>
        <v/>
      </c>
      <c r="AT21" s="189" t="str">
        <f ca="1">IFERROR(HLOOKUP(Calc!K221,Input!$9:$11,2,FALSE),"")</f>
        <v/>
      </c>
      <c r="AU21" s="189" t="str">
        <f ca="1">IFERROR(HLOOKUP(Calc!L221,Input!$9:$11,2,FALSE),"")</f>
        <v/>
      </c>
      <c r="AV21" s="197" t="str">
        <f t="array" aca="1" ref="AV21" ca="1">IF(SUM(AJ21:AU21)=0,"",PRODUCT(1+IF(AJ21:AU21="",0,AJ21:AU21))-1)</f>
        <v/>
      </c>
      <c r="AX21" s="86">
        <f ca="1">IF(MAX($AX$5:AX20)&gt;=Input!$B$6,"",EDATE(AX20,1))</f>
        <v>44317</v>
      </c>
      <c r="AY21" s="87">
        <f ca="1">IF(AX21="","",HLOOKUP($AX21,Input!$B$9:$RJ$11,3,FALSE))</f>
        <v>6.5046373820150105E-2</v>
      </c>
      <c r="AZ21" s="87">
        <f ca="1">IF(AY21="","",HLOOKUP($AX21,Input!$B$9:$RJ$11,2,FALSE))</f>
        <v>2.6843537340832E-3</v>
      </c>
      <c r="BF21" s="86">
        <f ca="1">IF(MAX($BF$5:BF20)&gt;=Input!$B$6,"",EDATE(BF20,1))</f>
        <v>44317</v>
      </c>
      <c r="BG21" s="87">
        <f ca="1">IF(BF21="","",HLOOKUP($AX21,Input!$B$9:$RJ$11,3,FALSE))</f>
        <v>6.5046373820150105E-2</v>
      </c>
      <c r="BH21" s="87">
        <f ca="1">IF(BG21="","",HLOOKUP($AX21,Input!$B$9:$RJ$11,2,FALSE))</f>
        <v>2.6843537340832E-3</v>
      </c>
      <c r="BS21" s="117" t="s">
        <v>162</v>
      </c>
    </row>
    <row r="22" spans="1:82">
      <c r="A22" s="40" t="str">
        <f ca="1">IF(A21&gt;=YEAR(Input!$B$6),"",Quant!A21+1)</f>
        <v/>
      </c>
      <c r="B22" s="41" t="str">
        <f ca="1">IFERROR(HLOOKUP(Calc!A21,Input!$9:$10,2,FALSE),"")</f>
        <v/>
      </c>
      <c r="C22" s="41" t="str">
        <f ca="1">IFERROR(HLOOKUP(Calc!B21,Input!$9:$10,2,FALSE),"")</f>
        <v/>
      </c>
      <c r="D22" s="41" t="str">
        <f ca="1">IFERROR(HLOOKUP(Calc!C21,Input!$9:$10,2,FALSE),"")</f>
        <v/>
      </c>
      <c r="E22" s="41" t="str">
        <f ca="1">IFERROR(HLOOKUP(Calc!D21,Input!$9:$10,2,FALSE),"")</f>
        <v/>
      </c>
      <c r="F22" s="41" t="str">
        <f ca="1">IFERROR(HLOOKUP(Calc!E21,Input!$9:$10,2,FALSE),"")</f>
        <v/>
      </c>
      <c r="G22" s="41" t="str">
        <f ca="1">IFERROR(HLOOKUP(Calc!F21,Input!$9:$10,2,FALSE),"")</f>
        <v/>
      </c>
      <c r="H22" s="41" t="str">
        <f ca="1">IFERROR(HLOOKUP(Calc!G21,Input!$9:$10,2,FALSE),"")</f>
        <v/>
      </c>
      <c r="I22" s="41" t="str">
        <f ca="1">IFERROR(HLOOKUP(Calc!H21,Input!$9:$10,2,FALSE),"")</f>
        <v/>
      </c>
      <c r="J22" s="41" t="str">
        <f ca="1">IFERROR(HLOOKUP(Calc!I21,Input!$9:$10,2,FALSE),"")</f>
        <v/>
      </c>
      <c r="K22" s="41" t="str">
        <f ca="1">IFERROR(HLOOKUP(Calc!J21,Input!$9:$10,2,FALSE),"")</f>
        <v/>
      </c>
      <c r="L22" s="41" t="str">
        <f ca="1">IFERROR(HLOOKUP(Calc!K21,Input!$9:$10,2,FALSE),"")</f>
        <v/>
      </c>
      <c r="M22" s="41" t="str">
        <f ca="1">IFERROR(HLOOKUP(Calc!L21,Input!$9:$10,2,FALSE),"")</f>
        <v/>
      </c>
      <c r="N22" s="42" t="str">
        <f t="array" aca="1" ref="N22" ca="1">IF(SUM(B22:M22)=0,"",PRODUCT(1+IF(B22:M22="",0,B22:M22))-1)</f>
        <v/>
      </c>
      <c r="O22" s="125" t="str">
        <f t="array" aca="1" ref="O22" ca="1">IFERROR(PRODUCT(1+N$3:N22)-1,"")</f>
        <v/>
      </c>
      <c r="P22" s="42"/>
      <c r="Q22" s="40" t="str">
        <f t="array" aca="1" ref="Q22" ca="1">IF(SUM(B22:D22)=0,"",PRODUCT(1+IF(B22:D22="",0,B22:D22))-1)</f>
        <v/>
      </c>
      <c r="R22" s="41" t="str">
        <f t="array" aca="1" ref="R22" ca="1">IF(SUM(E22:G22)=0,"",PRODUCT(1+IF(E22:G22="",0,E22:G22))-1)</f>
        <v/>
      </c>
      <c r="S22" s="41" t="str">
        <f t="array" aca="1" ref="S22" ca="1">IF(SUM(H22:J22)=0,"",PRODUCT(1+IF(H22:J22="",0,H22:J22))-1)</f>
        <v/>
      </c>
      <c r="T22" s="41" t="str">
        <f t="array" aca="1" ref="T22" ca="1">IF(SUM(K22:M22)=0,"",PRODUCT(1+IF(K22:M22="",0,K22:M22))-1)</f>
        <v/>
      </c>
      <c r="U22" s="80"/>
      <c r="V22" s="44" t="s">
        <v>26</v>
      </c>
      <c r="W22" s="106">
        <f t="array" aca="1" ref="W22" ca="1">IFERROR(AVERAGEIF(Calc!$C$85:$RL$85,"&gt;0",Calc!$C$85:$RL$85),"n.a.")</f>
        <v>3.5496517865380571E-2</v>
      </c>
      <c r="X22" s="96"/>
      <c r="Y22" s="44" t="s">
        <v>26</v>
      </c>
      <c r="Z22" s="106">
        <f ca="1">IFERROR(AVERAGEIF(Calc!C90:RL90,"&gt;0",Calc!C90:RL90),"n.a.")</f>
        <v>1.7744922272449565E-3</v>
      </c>
      <c r="AA22" s="96"/>
      <c r="AB22" s="44" t="s">
        <v>26</v>
      </c>
      <c r="AC22" s="106">
        <f ca="1">IFERROR(AVERAGEIF(Calc!C91:RL91,"&gt;0",Calc!C91:RL91),"n.a.")</f>
        <v>3.7540276994964546E-2</v>
      </c>
      <c r="AE22" s="108"/>
      <c r="AF22" s="51"/>
      <c r="AH22" s="195" t="str">
        <f ca="1">IF(AH21&lt;&gt;""," ","")</f>
        <v/>
      </c>
      <c r="AI22" s="191" t="str">
        <f ca="1">IF(AH22&lt;&gt;"","Index","")</f>
        <v/>
      </c>
      <c r="AJ22" s="176" t="str">
        <f ca="1">IF(AJ21="","",IFERROR(HLOOKUP(Calc!A221,Input!$9:$11,3,FALSE),""))</f>
        <v/>
      </c>
      <c r="AK22" s="176" t="str">
        <f ca="1">IF(AK21="","",IFERROR(HLOOKUP(Calc!B221,Input!$9:$11,3,FALSE),""))</f>
        <v/>
      </c>
      <c r="AL22" s="176" t="str">
        <f ca="1">IF(AL21="","",IFERROR(HLOOKUP(Calc!C221,Input!$9:$11,3,FALSE),""))</f>
        <v/>
      </c>
      <c r="AM22" s="176" t="str">
        <f ca="1">IF(AM21="","",IFERROR(HLOOKUP(Calc!D221,Input!$9:$11,3,FALSE),""))</f>
        <v/>
      </c>
      <c r="AN22" s="176" t="str">
        <f ca="1">IF(AN21="","",IFERROR(HLOOKUP(Calc!E221,Input!$9:$11,3,FALSE),""))</f>
        <v/>
      </c>
      <c r="AO22" s="176" t="str">
        <f ca="1">IF(AO21="","",IFERROR(HLOOKUP(Calc!F221,Input!$9:$11,3,FALSE),""))</f>
        <v/>
      </c>
      <c r="AP22" s="176" t="str">
        <f ca="1">IF(AP21="","",IFERROR(HLOOKUP(Calc!G221,Input!$9:$11,3,FALSE),""))</f>
        <v/>
      </c>
      <c r="AQ22" s="176" t="str">
        <f ca="1">IF(AQ21="","",IFERROR(HLOOKUP(Calc!H221,Input!$9:$11,3,FALSE),""))</f>
        <v/>
      </c>
      <c r="AR22" s="176" t="str">
        <f ca="1">IF(AR21="","",IFERROR(HLOOKUP(Calc!I221,Input!$9:$11,3,FALSE),""))</f>
        <v/>
      </c>
      <c r="AS22" s="176" t="str">
        <f ca="1">IF(AS21="","",IFERROR(HLOOKUP(Calc!J221,Input!$9:$11,3,FALSE),""))</f>
        <v/>
      </c>
      <c r="AT22" s="176" t="str">
        <f ca="1">IF(AT21="","",IFERROR(HLOOKUP(Calc!K221,Input!$9:$11,3,FALSE),""))</f>
        <v/>
      </c>
      <c r="AU22" s="176" t="str">
        <f ca="1">IF(AU21="","",IFERROR(HLOOKUP(Calc!L221,Input!$9:$11,3,FALSE),""))</f>
        <v/>
      </c>
      <c r="AV22" s="199" t="str">
        <f t="array" aca="1" ref="AV22" ca="1">IF(SUM(AJ22:AU22)=0,"",PRODUCT(1+IF(AJ22:AU22="",0,AJ22:AU22))-1)</f>
        <v/>
      </c>
      <c r="AX22" s="86">
        <f ca="1">IF(MAX($AX$5:AX21)&gt;=Input!$B$6,"",EDATE(AX21,1))</f>
        <v>44348</v>
      </c>
      <c r="AY22" s="87">
        <f ca="1">IF(AX22="","",HLOOKUP($AX22,Input!$B$9:$RJ$11,3,FALSE))</f>
        <v>8.9008393870164682E-3</v>
      </c>
      <c r="AZ22" s="87">
        <f ca="1">IF(AY22="","",HLOOKUP($AX22,Input!$B$9:$RJ$11,2,FALSE))</f>
        <v>2.7412357554144843E-3</v>
      </c>
      <c r="BF22" s="86">
        <f ca="1">IF(MAX($BF$5:BF21)&gt;=Input!$B$6,"",EDATE(BF21,1))</f>
        <v>44348</v>
      </c>
      <c r="BG22" s="87">
        <f ca="1">IF(BF22="","",HLOOKUP($AX22,Input!$B$9:$RJ$11,3,FALSE))</f>
        <v>8.9008393870164682E-3</v>
      </c>
      <c r="BH22" s="87">
        <f ca="1">IF(BG22="","",HLOOKUP($AX22,Input!$B$9:$RJ$11,2,FALSE))</f>
        <v>2.7412357554144843E-3</v>
      </c>
      <c r="BS22" s="117" t="s">
        <v>147</v>
      </c>
    </row>
    <row r="23" spans="1:82">
      <c r="A23" s="40" t="str">
        <f ca="1">IF(A22&gt;=YEAR(Input!$B$6),"",Quant!A22+1)</f>
        <v/>
      </c>
      <c r="B23" s="41" t="str">
        <f ca="1">IFERROR(HLOOKUP(Calc!A22,Input!$9:$10,2,FALSE),"")</f>
        <v/>
      </c>
      <c r="C23" s="41" t="str">
        <f ca="1">IFERROR(HLOOKUP(Calc!B22,Input!$9:$10,2,FALSE),"")</f>
        <v/>
      </c>
      <c r="D23" s="41" t="str">
        <f ca="1">IFERROR(HLOOKUP(Calc!C22,Input!$9:$10,2,FALSE),"")</f>
        <v/>
      </c>
      <c r="E23" s="41" t="str">
        <f ca="1">IFERROR(HLOOKUP(Calc!D22,Input!$9:$10,2,FALSE),"")</f>
        <v/>
      </c>
      <c r="F23" s="41" t="str">
        <f ca="1">IFERROR(HLOOKUP(Calc!E22,Input!$9:$10,2,FALSE),"")</f>
        <v/>
      </c>
      <c r="G23" s="41" t="str">
        <f ca="1">IFERROR(HLOOKUP(Calc!F22,Input!$9:$10,2,FALSE),"")</f>
        <v/>
      </c>
      <c r="H23" s="41" t="str">
        <f ca="1">IFERROR(HLOOKUP(Calc!G22,Input!$9:$10,2,FALSE),"")</f>
        <v/>
      </c>
      <c r="I23" s="41" t="str">
        <f ca="1">IFERROR(HLOOKUP(Calc!H22,Input!$9:$10,2,FALSE),"")</f>
        <v/>
      </c>
      <c r="J23" s="41" t="str">
        <f ca="1">IFERROR(HLOOKUP(Calc!I22,Input!$9:$10,2,FALSE),"")</f>
        <v/>
      </c>
      <c r="K23" s="41" t="str">
        <f ca="1">IFERROR(HLOOKUP(Calc!J22,Input!$9:$10,2,FALSE),"")</f>
        <v/>
      </c>
      <c r="L23" s="41" t="str">
        <f ca="1">IFERROR(HLOOKUP(Calc!K22,Input!$9:$10,2,FALSE),"")</f>
        <v/>
      </c>
      <c r="M23" s="41" t="str">
        <f ca="1">IFERROR(HLOOKUP(Calc!L22,Input!$9:$10,2,FALSE),"")</f>
        <v/>
      </c>
      <c r="N23" s="42" t="str">
        <f t="array" aca="1" ref="N23" ca="1">IF(SUM(B23:M23)=0,"",PRODUCT(1+IF(B23:M23="",0,B23:M23))-1)</f>
        <v/>
      </c>
      <c r="O23" s="125" t="str">
        <f t="array" aca="1" ref="O23" ca="1">IFERROR(PRODUCT(1+N$3:N23)-1,"")</f>
        <v/>
      </c>
      <c r="P23" s="42"/>
      <c r="Q23" s="40" t="str">
        <f t="array" aca="1" ref="Q23" ca="1">IF(SUM(B23:D23)=0,"",PRODUCT(1+IF(B23:D23="",0,B23:D23))-1)</f>
        <v/>
      </c>
      <c r="R23" s="41" t="str">
        <f t="array" aca="1" ref="R23" ca="1">IF(SUM(E23:G23)=0,"",PRODUCT(1+IF(E23:G23="",0,E23:G23))-1)</f>
        <v/>
      </c>
      <c r="S23" s="41" t="str">
        <f t="array" aca="1" ref="S23" ca="1">IF(SUM(H23:J23)=0,"",PRODUCT(1+IF(H23:J23="",0,H23:J23))-1)</f>
        <v/>
      </c>
      <c r="T23" s="41" t="str">
        <f t="array" aca="1" ref="T23" ca="1">IF(SUM(K23:M23)=0,"",PRODUCT(1+IF(K23:M23="",0,K23:M23))-1)</f>
        <v/>
      </c>
      <c r="U23" s="40"/>
      <c r="V23" s="81" t="s">
        <v>27</v>
      </c>
      <c r="W23" s="159">
        <f ca="1">AVERAGEIF(Calc!$C$85:$RL$85,"&lt;0",Calc!$C$85:$RL$85)</f>
        <v>-3.9664246752392954E-2</v>
      </c>
      <c r="X23" s="109"/>
      <c r="Y23" s="81" t="s">
        <v>27</v>
      </c>
      <c r="Z23" s="145">
        <f ca="1">IFERROR(AVERAGEIF(Calc!C90:RL90,"&lt;0",Calc!C90:RL90),"n.a.")</f>
        <v>-3.9664246752392954E-2</v>
      </c>
      <c r="AA23" s="109"/>
      <c r="AB23" s="81" t="s">
        <v>27</v>
      </c>
      <c r="AC23" s="145" t="str">
        <f ca="1">IFERROR(AVERAGEIF(Calc!C91:RL91,"&lt;0",Calc!C91:RL91),"n.a.")</f>
        <v>n.a.</v>
      </c>
      <c r="AD23" s="85"/>
      <c r="AE23" s="110"/>
      <c r="AF23" s="76"/>
      <c r="AH23" s="40" t="str">
        <f ca="1">IF(AH21&gt;=YEAR(Input!$B$6),"",Quant!AH21+1)</f>
        <v/>
      </c>
      <c r="AI23" s="43" t="str">
        <f ca="1">IF(AH23&lt;&gt;"","Fund","")</f>
        <v/>
      </c>
      <c r="AJ23" s="124" t="str">
        <f ca="1">IFERROR(HLOOKUP(Calc!A223,Input!$9:$11,2,FALSE),"")</f>
        <v/>
      </c>
      <c r="AK23" s="124" t="str">
        <f ca="1">IFERROR(HLOOKUP(Calc!B223,Input!$9:$11,2,FALSE),"")</f>
        <v/>
      </c>
      <c r="AL23" s="124" t="str">
        <f ca="1">IFERROR(HLOOKUP(Calc!C223,Input!$9:$11,2,FALSE),"")</f>
        <v/>
      </c>
      <c r="AM23" s="124" t="str">
        <f ca="1">IFERROR(HLOOKUP(Calc!D223,Input!$9:$11,2,FALSE),"")</f>
        <v/>
      </c>
      <c r="AN23" s="124" t="str">
        <f ca="1">IFERROR(HLOOKUP(Calc!E223,Input!$9:$11,2,FALSE),"")</f>
        <v/>
      </c>
      <c r="AO23" s="124" t="str">
        <f ca="1">IFERROR(HLOOKUP(Calc!F223,Input!$9:$11,2,FALSE),"")</f>
        <v/>
      </c>
      <c r="AP23" s="124" t="str">
        <f ca="1">IFERROR(HLOOKUP(Calc!G223,Input!$9:$11,2,FALSE),"")</f>
        <v/>
      </c>
      <c r="AQ23" s="124" t="str">
        <f ca="1">IFERROR(HLOOKUP(Calc!H223,Input!$9:$11,2,FALSE),"")</f>
        <v/>
      </c>
      <c r="AR23" s="124" t="str">
        <f ca="1">IFERROR(HLOOKUP(Calc!I223,Input!$9:$11,2,FALSE),"")</f>
        <v/>
      </c>
      <c r="AS23" s="124" t="str">
        <f ca="1">IFERROR(HLOOKUP(Calc!J223,Input!$9:$11,2,FALSE),"")</f>
        <v/>
      </c>
      <c r="AT23" s="124" t="str">
        <f ca="1">IFERROR(HLOOKUP(Calc!K223,Input!$9:$11,2,FALSE),"")</f>
        <v/>
      </c>
      <c r="AU23" s="124" t="str">
        <f ca="1">IFERROR(HLOOKUP(Calc!L223,Input!$9:$11,2,FALSE),"")</f>
        <v/>
      </c>
      <c r="AV23" s="125" t="str">
        <f t="array" aca="1" ref="AV23" ca="1">IF(SUM(AJ23:AU23)=0,"",PRODUCT(1+IF(AJ23:AU23="",0,AJ23:AU23))-1)</f>
        <v/>
      </c>
      <c r="AX23" s="86">
        <f ca="1">IF(MAX($AX$5:AX22)&gt;=Input!$B$6,"",EDATE(AX22,1))</f>
        <v>44378</v>
      </c>
      <c r="AY23" s="87">
        <f ca="1">IF(AX23="","",HLOOKUP($AX23,Input!$B$9:$RJ$11,3,FALSE))</f>
        <v>2.6428775880162902E-3</v>
      </c>
      <c r="AZ23" s="87">
        <f ca="1">IF(AY23="","",HLOOKUP($AX23,Input!$B$9:$RJ$11,2,FALSE))</f>
        <v>2.8421912440629508E-3</v>
      </c>
      <c r="BF23" s="86">
        <f ca="1">IF(MAX($BF$5:BF22)&gt;=Input!$B$6,"",EDATE(BF22,1))</f>
        <v>44378</v>
      </c>
      <c r="BG23" s="87">
        <f ca="1">IF(BF23="","",HLOOKUP($AX23,Input!$B$9:$RJ$11,3,FALSE))</f>
        <v>2.6428775880162902E-3</v>
      </c>
      <c r="BH23" s="87">
        <f ca="1">IF(BG23="","",HLOOKUP($AX23,Input!$B$9:$RJ$11,2,FALSE))</f>
        <v>2.8421912440629508E-3</v>
      </c>
    </row>
    <row r="24" spans="1:82">
      <c r="A24" s="40" t="str">
        <f ca="1">IF(A23&gt;=YEAR(Input!$B$6),"",Quant!A23+1)</f>
        <v/>
      </c>
      <c r="B24" s="41" t="str">
        <f ca="1">IFERROR(HLOOKUP(Calc!A23,Input!$9:$10,2,FALSE),"")</f>
        <v/>
      </c>
      <c r="C24" s="41" t="str">
        <f ca="1">IFERROR(HLOOKUP(Calc!B23,Input!$9:$10,2,FALSE),"")</f>
        <v/>
      </c>
      <c r="D24" s="41" t="str">
        <f ca="1">IFERROR(HLOOKUP(Calc!C23,Input!$9:$10,2,FALSE),"")</f>
        <v/>
      </c>
      <c r="E24" s="41" t="str">
        <f ca="1">IFERROR(HLOOKUP(Calc!D23,Input!$9:$10,2,FALSE),"")</f>
        <v/>
      </c>
      <c r="F24" s="41" t="str">
        <f ca="1">IFERROR(HLOOKUP(Calc!E23,Input!$9:$10,2,FALSE),"")</f>
        <v/>
      </c>
      <c r="G24" s="41" t="str">
        <f ca="1">IFERROR(HLOOKUP(Calc!F23,Input!$9:$10,2,FALSE),"")</f>
        <v/>
      </c>
      <c r="H24" s="41" t="str">
        <f ca="1">IFERROR(HLOOKUP(Calc!G23,Input!$9:$10,2,FALSE),"")</f>
        <v/>
      </c>
      <c r="I24" s="41" t="str">
        <f ca="1">IFERROR(HLOOKUP(Calc!H23,Input!$9:$10,2,FALSE),"")</f>
        <v/>
      </c>
      <c r="J24" s="41" t="str">
        <f ca="1">IFERROR(HLOOKUP(Calc!I23,Input!$9:$10,2,FALSE),"")</f>
        <v/>
      </c>
      <c r="K24" s="41" t="str">
        <f ca="1">IFERROR(HLOOKUP(Calc!J23,Input!$9:$10,2,FALSE),"")</f>
        <v/>
      </c>
      <c r="L24" s="41" t="str">
        <f ca="1">IFERROR(HLOOKUP(Calc!K23,Input!$9:$10,2,FALSE),"")</f>
        <v/>
      </c>
      <c r="M24" s="41" t="str">
        <f ca="1">IFERROR(HLOOKUP(Calc!L23,Input!$9:$10,2,FALSE),"")</f>
        <v/>
      </c>
      <c r="N24" s="42" t="str">
        <f t="array" aca="1" ref="N24" ca="1">IF(SUM(B24:M24)=0,"",PRODUCT(1+IF(B24:M24="",0,B24:M24))-1)</f>
        <v/>
      </c>
      <c r="O24" s="125" t="str">
        <f t="array" aca="1" ref="O24" ca="1">IFERROR(PRODUCT(1+N$3:N24)-1,"")</f>
        <v/>
      </c>
      <c r="P24" s="42"/>
      <c r="Q24" s="40" t="str">
        <f t="array" aca="1" ref="Q24" ca="1">IF(SUM(B24:D24)=0,"",PRODUCT(1+IF(B24:D24="",0,B24:D24))-1)</f>
        <v/>
      </c>
      <c r="R24" s="41" t="str">
        <f t="array" aca="1" ref="R24" ca="1">IF(SUM(E24:G24)=0,"",PRODUCT(1+IF(E24:G24="",0,E24:G24))-1)</f>
        <v/>
      </c>
      <c r="S24" s="41" t="str">
        <f t="array" aca="1" ref="S24" ca="1">IF(SUM(H24:J24)=0,"",PRODUCT(1+IF(H24:J24="",0,H24:J24))-1)</f>
        <v/>
      </c>
      <c r="T24" s="41" t="str">
        <f t="array" aca="1" ref="T24" ca="1">IF(SUM(K24:M24)=0,"",PRODUCT(1+IF(K24:M24="",0,K24:M24))-1)</f>
        <v/>
      </c>
      <c r="AH24" s="40" t="str">
        <f ca="1">IF(AH23&lt;&gt;""," ","")</f>
        <v/>
      </c>
      <c r="AI24" s="43" t="str">
        <f ca="1">IF(AH24&lt;&gt;"","Index","")</f>
        <v/>
      </c>
      <c r="AJ24" s="124" t="str">
        <f ca="1">IF(AJ23="","",IFERROR(HLOOKUP(Calc!A223,Input!$9:$11,3,FALSE),""))</f>
        <v/>
      </c>
      <c r="AK24" s="124" t="str">
        <f ca="1">IF(AK23="","",IFERROR(HLOOKUP(Calc!B223,Input!$9:$11,3,FALSE),""))</f>
        <v/>
      </c>
      <c r="AL24" s="124" t="str">
        <f ca="1">IF(AL23="","",IFERROR(HLOOKUP(Calc!C223,Input!$9:$11,3,FALSE),""))</f>
        <v/>
      </c>
      <c r="AM24" s="124" t="str">
        <f ca="1">IF(AM23="","",IFERROR(HLOOKUP(Calc!D223,Input!$9:$11,3,FALSE),""))</f>
        <v/>
      </c>
      <c r="AN24" s="124" t="str">
        <f ca="1">IF(AN23="","",IFERROR(HLOOKUP(Calc!E223,Input!$9:$11,3,FALSE),""))</f>
        <v/>
      </c>
      <c r="AO24" s="124" t="str">
        <f ca="1">IF(AO23="","",IFERROR(HLOOKUP(Calc!F223,Input!$9:$11,3,FALSE),""))</f>
        <v/>
      </c>
      <c r="AP24" s="124" t="str">
        <f ca="1">IF(AP23="","",IFERROR(HLOOKUP(Calc!G223,Input!$9:$11,3,FALSE),""))</f>
        <v/>
      </c>
      <c r="AQ24" s="124" t="str">
        <f ca="1">IF(AQ23="","",IFERROR(HLOOKUP(Calc!H223,Input!$9:$11,3,FALSE),""))</f>
        <v/>
      </c>
      <c r="AR24" s="124" t="str">
        <f ca="1">IF(AR23="","",IFERROR(HLOOKUP(Calc!I223,Input!$9:$11,3,FALSE),""))</f>
        <v/>
      </c>
      <c r="AS24" s="124" t="str">
        <f ca="1">IF(AS23="","",IFERROR(HLOOKUP(Calc!J223,Input!$9:$11,3,FALSE),""))</f>
        <v/>
      </c>
      <c r="AT24" s="124" t="str">
        <f ca="1">IF(AT23="","",IFERROR(HLOOKUP(Calc!K223,Input!$9:$11,3,FALSE),""))</f>
        <v/>
      </c>
      <c r="AU24" s="124" t="str">
        <f ca="1">IF(AU23="","",IFERROR(HLOOKUP(Calc!L223,Input!$9:$11,3,FALSE),""))</f>
        <v/>
      </c>
      <c r="AV24" s="125" t="str">
        <f t="array" aca="1" ref="AV24" ca="1">IF(SUM(AJ24:AU24)=0,"",PRODUCT(1+IF(AJ24:AU24="",0,AJ24:AU24))-1)</f>
        <v/>
      </c>
      <c r="AX24" s="86">
        <f ca="1">IF(MAX($AX$5:AX23)&gt;=Input!$B$6,"",EDATE(AX23,1))</f>
        <v>44409</v>
      </c>
      <c r="AY24" s="87">
        <f ca="1">IF(AX24="","",HLOOKUP($AX24,Input!$B$9:$RJ$11,3,FALSE))</f>
        <v>8.6858190515160638E-2</v>
      </c>
      <c r="AZ24" s="87">
        <f ca="1">IF(AY24="","",HLOOKUP($AX24,Input!$B$9:$RJ$11,2,FALSE))</f>
        <v>3.060798195742581E-3</v>
      </c>
      <c r="BF24" s="86">
        <f ca="1">IF(MAX($BF$5:BF23)&gt;=Input!$B$6,"",EDATE(BF23,1))</f>
        <v>44409</v>
      </c>
      <c r="BG24" s="87">
        <f ca="1">IF(BF24="","",HLOOKUP($AX24,Input!$B$9:$RJ$11,3,FALSE))</f>
        <v>8.6858190515160638E-2</v>
      </c>
      <c r="BH24" s="87">
        <f ca="1">IF(BG24="","",HLOOKUP($AX24,Input!$B$9:$RJ$11,2,FALSE))</f>
        <v>3.060798195742581E-3</v>
      </c>
    </row>
    <row r="25" spans="1:82">
      <c r="A25" s="40" t="str">
        <f ca="1">IF(A24&gt;=YEAR(Input!$B$6),"",Quant!A24+1)</f>
        <v/>
      </c>
      <c r="B25" s="41" t="str">
        <f ca="1">IFERROR(HLOOKUP(Calc!A24,Input!$9:$10,2,FALSE),"")</f>
        <v/>
      </c>
      <c r="C25" s="41" t="str">
        <f ca="1">IFERROR(HLOOKUP(Calc!B24,Input!$9:$10,2,FALSE),"")</f>
        <v/>
      </c>
      <c r="D25" s="41" t="str">
        <f ca="1">IFERROR(HLOOKUP(Calc!C24,Input!$9:$10,2,FALSE),"")</f>
        <v/>
      </c>
      <c r="E25" s="41" t="str">
        <f ca="1">IFERROR(HLOOKUP(Calc!D24,Input!$9:$10,2,FALSE),"")</f>
        <v/>
      </c>
      <c r="F25" s="41" t="str">
        <f ca="1">IFERROR(HLOOKUP(Calc!E24,Input!$9:$10,2,FALSE),"")</f>
        <v/>
      </c>
      <c r="G25" s="41" t="str">
        <f ca="1">IFERROR(HLOOKUP(Calc!F24,Input!$9:$10,2,FALSE),"")</f>
        <v/>
      </c>
      <c r="H25" s="41" t="str">
        <f ca="1">IFERROR(HLOOKUP(Calc!G24,Input!$9:$10,2,FALSE),"")</f>
        <v/>
      </c>
      <c r="I25" s="41" t="str">
        <f ca="1">IFERROR(HLOOKUP(Calc!H24,Input!$9:$10,2,FALSE),"")</f>
        <v/>
      </c>
      <c r="J25" s="41" t="str">
        <f ca="1">IFERROR(HLOOKUP(Calc!I24,Input!$9:$10,2,FALSE),"")</f>
        <v/>
      </c>
      <c r="K25" s="41" t="str">
        <f ca="1">IFERROR(HLOOKUP(Calc!J24,Input!$9:$10,2,FALSE),"")</f>
        <v/>
      </c>
      <c r="L25" s="41" t="str">
        <f ca="1">IFERROR(HLOOKUP(Calc!K24,Input!$9:$10,2,FALSE),"")</f>
        <v/>
      </c>
      <c r="M25" s="41" t="str">
        <f ca="1">IFERROR(HLOOKUP(Calc!L24,Input!$9:$10,2,FALSE),"")</f>
        <v/>
      </c>
      <c r="N25" s="42" t="str">
        <f t="array" aca="1" ref="N25" ca="1">IF(SUM(B25:M25)=0,"",PRODUCT(1+IF(B25:M25="",0,B25:M25))-1)</f>
        <v/>
      </c>
      <c r="O25" s="125" t="str">
        <f t="array" aca="1" ref="O25" ca="1">IFERROR(PRODUCT(1+N$3:N25)-1,"")</f>
        <v/>
      </c>
      <c r="P25" s="42"/>
      <c r="Q25" s="40" t="str">
        <f t="array" aca="1" ref="Q25" ca="1">IF(SUM(B25:D25)=0,"",PRODUCT(1+IF(B25:D25="",0,B25:D25))-1)</f>
        <v/>
      </c>
      <c r="R25" s="41" t="str">
        <f t="array" aca="1" ref="R25" ca="1">IF(SUM(E25:G25)=0,"",PRODUCT(1+IF(E25:G25="",0,E25:G25))-1)</f>
        <v/>
      </c>
      <c r="S25" s="41" t="str">
        <f t="array" aca="1" ref="S25" ca="1">IF(SUM(H25:J25)=0,"",PRODUCT(1+IF(H25:J25="",0,H25:J25))-1)</f>
        <v/>
      </c>
      <c r="T25" s="41" t="str">
        <f t="array" aca="1" ref="T25" ca="1">IF(SUM(K25:M25)=0,"",PRODUCT(1+IF(K25:M25="",0,K25:M25))-1)</f>
        <v/>
      </c>
      <c r="U25" s="40"/>
      <c r="V25" s="204" t="s">
        <v>140</v>
      </c>
      <c r="W25" s="203"/>
      <c r="AH25" s="40" t="str">
        <f ca="1">IF(AH23&gt;=YEAR(Input!$B$6),"",Quant!AH23+1)</f>
        <v/>
      </c>
      <c r="AI25" s="43" t="str">
        <f ca="1">IF(AH25&lt;&gt;"","Fund","")</f>
        <v/>
      </c>
      <c r="AJ25" s="124" t="str">
        <f ca="1">IFERROR(HLOOKUP(Calc!A225,Input!$9:$11,2,FALSE),"")</f>
        <v/>
      </c>
      <c r="AK25" s="124" t="str">
        <f ca="1">IFERROR(HLOOKUP(Calc!B225,Input!$9:$11,2,FALSE),"")</f>
        <v/>
      </c>
      <c r="AL25" s="124" t="str">
        <f ca="1">IFERROR(HLOOKUP(Calc!C225,Input!$9:$11,2,FALSE),"")</f>
        <v/>
      </c>
      <c r="AM25" s="124" t="str">
        <f ca="1">IFERROR(HLOOKUP(Calc!D225,Input!$9:$11,2,FALSE),"")</f>
        <v/>
      </c>
      <c r="AN25" s="124" t="str">
        <f ca="1">IFERROR(HLOOKUP(Calc!E225,Input!$9:$11,2,FALSE),"")</f>
        <v/>
      </c>
      <c r="AO25" s="124" t="str">
        <f ca="1">IFERROR(HLOOKUP(Calc!F225,Input!$9:$11,2,FALSE),"")</f>
        <v/>
      </c>
      <c r="AP25" s="124" t="str">
        <f ca="1">IFERROR(HLOOKUP(Calc!G225,Input!$9:$11,2,FALSE),"")</f>
        <v/>
      </c>
      <c r="AQ25" s="124" t="str">
        <f ca="1">IFERROR(HLOOKUP(Calc!H225,Input!$9:$11,2,FALSE),"")</f>
        <v/>
      </c>
      <c r="AR25" s="124" t="str">
        <f ca="1">IFERROR(HLOOKUP(Calc!I225,Input!$9:$11,2,FALSE),"")</f>
        <v/>
      </c>
      <c r="AS25" s="124" t="str">
        <f ca="1">IFERROR(HLOOKUP(Calc!J225,Input!$9:$11,2,FALSE),"")</f>
        <v/>
      </c>
      <c r="AT25" s="124" t="str">
        <f ca="1">IFERROR(HLOOKUP(Calc!K225,Input!$9:$11,2,FALSE),"")</f>
        <v/>
      </c>
      <c r="AU25" s="124" t="str">
        <f ca="1">IFERROR(HLOOKUP(Calc!L225,Input!$9:$11,2,FALSE),"")</f>
        <v/>
      </c>
      <c r="AV25" s="125" t="str">
        <f t="array" aca="1" ref="AV25" ca="1">IF(SUM(AJ25:AU25)=0,"",PRODUCT(1+IF(AJ25:AU25="",0,AJ25:AU25))-1)</f>
        <v/>
      </c>
      <c r="AX25" s="86">
        <f ca="1">IF(MAX($AX$5:AX24)&gt;=Input!$B$6,"",EDATE(AX24,1))</f>
        <v>44440</v>
      </c>
      <c r="AY25" s="87">
        <f ca="1">IF(AX25="","",HLOOKUP($AX25,Input!$B$9:$RJ$11,3,FALSE))</f>
        <v>2.8364716732235173E-2</v>
      </c>
      <c r="AZ25" s="87">
        <f ca="1">IF(AY25="","",HLOOKUP($AX25,Input!$B$9:$RJ$11,2,FALSE))</f>
        <v>2.4447481260476745E-3</v>
      </c>
      <c r="BF25" s="86">
        <f ca="1">IF(MAX($BF$5:BF24)&gt;=Input!$B$6,"",EDATE(BF24,1))</f>
        <v>44440</v>
      </c>
      <c r="BG25" s="87">
        <f ca="1">IF(BF25="","",HLOOKUP($AX25,Input!$B$9:$RJ$11,3,FALSE))</f>
        <v>2.8364716732235173E-2</v>
      </c>
      <c r="BH25" s="87">
        <f ca="1">IF(BG25="","",HLOOKUP($AX25,Input!$B$9:$RJ$11,2,FALSE))</f>
        <v>2.4447481260476745E-3</v>
      </c>
    </row>
    <row r="26" spans="1:82">
      <c r="A26" s="40" t="str">
        <f ca="1">IF(A25&gt;=YEAR(Input!$B$6),"",Quant!A25+1)</f>
        <v/>
      </c>
      <c r="B26" s="41" t="str">
        <f ca="1">IFERROR(HLOOKUP(Calc!A25,Input!$9:$10,2,FALSE),"")</f>
        <v/>
      </c>
      <c r="C26" s="41" t="str">
        <f ca="1">IFERROR(HLOOKUP(Calc!B25,Input!$9:$10,2,FALSE),"")</f>
        <v/>
      </c>
      <c r="D26" s="41" t="str">
        <f ca="1">IFERROR(HLOOKUP(Calc!C25,Input!$9:$10,2,FALSE),"")</f>
        <v/>
      </c>
      <c r="E26" s="41" t="str">
        <f ca="1">IFERROR(HLOOKUP(Calc!D25,Input!$9:$10,2,FALSE),"")</f>
        <v/>
      </c>
      <c r="F26" s="41" t="str">
        <f ca="1">IFERROR(HLOOKUP(Calc!E25,Input!$9:$10,2,FALSE),"")</f>
        <v/>
      </c>
      <c r="G26" s="41" t="str">
        <f ca="1">IFERROR(HLOOKUP(Calc!F25,Input!$9:$10,2,FALSE),"")</f>
        <v/>
      </c>
      <c r="H26" s="41" t="str">
        <f ca="1">IFERROR(HLOOKUP(Calc!G25,Input!$9:$10,2,FALSE),"")</f>
        <v/>
      </c>
      <c r="I26" s="41" t="str">
        <f ca="1">IFERROR(HLOOKUP(Calc!H25,Input!$9:$10,2,FALSE),"")</f>
        <v/>
      </c>
      <c r="J26" s="41" t="str">
        <f ca="1">IFERROR(HLOOKUP(Calc!I25,Input!$9:$10,2,FALSE),"")</f>
        <v/>
      </c>
      <c r="K26" s="41" t="str">
        <f ca="1">IFERROR(HLOOKUP(Calc!J25,Input!$9:$10,2,FALSE),"")</f>
        <v/>
      </c>
      <c r="L26" s="41" t="str">
        <f ca="1">IFERROR(HLOOKUP(Calc!K25,Input!$9:$10,2,FALSE),"")</f>
        <v/>
      </c>
      <c r="M26" s="41" t="str">
        <f ca="1">IFERROR(HLOOKUP(Calc!L25,Input!$9:$10,2,FALSE),"")</f>
        <v/>
      </c>
      <c r="N26" s="42" t="str">
        <f t="array" aca="1" ref="N26" ca="1">IF(SUM(B26:M26)=0,"",PRODUCT(1+IF(B26:M26="",0,B26:M26))-1)</f>
        <v/>
      </c>
      <c r="O26" s="125" t="str">
        <f t="array" aca="1" ref="O26" ca="1">IFERROR(PRODUCT(1+N$3:N26)-1,"")</f>
        <v/>
      </c>
      <c r="P26" s="42"/>
      <c r="Q26" s="40" t="str">
        <f t="array" aca="1" ref="Q26" ca="1">IF(SUM(B26:D26)=0,"",PRODUCT(1+IF(B26:D26="",0,B26:D26))-1)</f>
        <v/>
      </c>
      <c r="R26" s="41" t="str">
        <f t="array" aca="1" ref="R26" ca="1">IF(SUM(E26:G26)=0,"",PRODUCT(1+IF(E26:G26="",0,E26:G26))-1)</f>
        <v/>
      </c>
      <c r="S26" s="41" t="str">
        <f t="array" aca="1" ref="S26" ca="1">IF(SUM(H26:J26)=0,"",PRODUCT(1+IF(H26:J26="",0,H26:J26))-1)</f>
        <v/>
      </c>
      <c r="T26" s="41" t="str">
        <f t="array" aca="1" ref="T26" ca="1">IF(SUM(K26:M26)=0,"",PRODUCT(1+IF(K26:M26="",0,K26:M26))-1)</f>
        <v/>
      </c>
      <c r="U26" s="80"/>
      <c r="V26" s="19" t="s">
        <v>141</v>
      </c>
      <c r="W26" s="158">
        <f ca="1">W16</f>
        <v>0.96202531645569622</v>
      </c>
      <c r="AH26" s="40" t="str">
        <f ca="1">IF(AH25&lt;&gt;""," ","")</f>
        <v/>
      </c>
      <c r="AI26" s="43" t="str">
        <f ca="1">IF(AH26&lt;&gt;"","Index","")</f>
        <v/>
      </c>
      <c r="AJ26" s="124" t="str">
        <f ca="1">IF(AJ25="","",IFERROR(HLOOKUP(Calc!A225,Input!$9:$11,3,FALSE),""))</f>
        <v/>
      </c>
      <c r="AK26" s="124" t="str">
        <f ca="1">IF(AK25="","",IFERROR(HLOOKUP(Calc!B225,Input!$9:$11,3,FALSE),""))</f>
        <v/>
      </c>
      <c r="AL26" s="124" t="str">
        <f ca="1">IF(AL25="","",IFERROR(HLOOKUP(Calc!C225,Input!$9:$11,3,FALSE),""))</f>
        <v/>
      </c>
      <c r="AM26" s="124" t="str">
        <f ca="1">IF(AM25="","",IFERROR(HLOOKUP(Calc!D225,Input!$9:$11,3,FALSE),""))</f>
        <v/>
      </c>
      <c r="AN26" s="124" t="str">
        <f ca="1">IF(AN25="","",IFERROR(HLOOKUP(Calc!E225,Input!$9:$11,3,FALSE),""))</f>
        <v/>
      </c>
      <c r="AO26" s="124" t="str">
        <f ca="1">IF(AO25="","",IFERROR(HLOOKUP(Calc!F225,Input!$9:$11,3,FALSE),""))</f>
        <v/>
      </c>
      <c r="AP26" s="124" t="str">
        <f ca="1">IF(AP25="","",IFERROR(HLOOKUP(Calc!G225,Input!$9:$11,3,FALSE),""))</f>
        <v/>
      </c>
      <c r="AQ26" s="124" t="str">
        <f ca="1">IF(AQ25="","",IFERROR(HLOOKUP(Calc!H225,Input!$9:$11,3,FALSE),""))</f>
        <v/>
      </c>
      <c r="AR26" s="124" t="str">
        <f ca="1">IF(AR25="","",IFERROR(HLOOKUP(Calc!I225,Input!$9:$11,3,FALSE),""))</f>
        <v/>
      </c>
      <c r="AS26" s="124" t="str">
        <f ca="1">IF(AS25="","",IFERROR(HLOOKUP(Calc!J225,Input!$9:$11,3,FALSE),""))</f>
        <v/>
      </c>
      <c r="AT26" s="124" t="str">
        <f ca="1">IF(AT25="","",IFERROR(HLOOKUP(Calc!K225,Input!$9:$11,3,FALSE),""))</f>
        <v/>
      </c>
      <c r="AU26" s="124" t="str">
        <f ca="1">IF(AU25="","",IFERROR(HLOOKUP(Calc!L225,Input!$9:$11,3,FALSE),""))</f>
        <v/>
      </c>
      <c r="AV26" s="125" t="str">
        <f t="array" aca="1" ref="AV26" ca="1">IF(SUM(AJ26:AU26)=0,"",PRODUCT(1+IF(AJ26:AU26="",0,AJ26:AU26))-1)</f>
        <v/>
      </c>
      <c r="AX26" s="86">
        <f ca="1">IF(MAX($AX$5:AX25)&gt;=Input!$B$6,"",EDATE(AX25,1))</f>
        <v>44470</v>
      </c>
      <c r="AY26" s="87">
        <f ca="1">IF(AX26="","",HLOOKUP($AX26,Input!$B$9:$RJ$11,3,FALSE))</f>
        <v>3.0366411910445201E-3</v>
      </c>
      <c r="AZ26" s="87">
        <f ca="1">IF(AY26="","",HLOOKUP($AX26,Input!$B$9:$RJ$11,2,FALSE))</f>
        <v>2.5137526577315578E-3</v>
      </c>
      <c r="BF26" s="86">
        <f ca="1">IF(MAX($BF$5:BF25)&gt;=Input!$B$6,"",EDATE(BF25,1))</f>
        <v>44470</v>
      </c>
      <c r="BG26" s="87">
        <f ca="1">IF(BF26="","",HLOOKUP($AX26,Input!$B$9:$RJ$11,3,FALSE))</f>
        <v>3.0366411910445201E-3</v>
      </c>
      <c r="BH26" s="87">
        <f ca="1">IF(BG26="","",HLOOKUP($AX26,Input!$B$9:$RJ$11,2,FALSE))</f>
        <v>2.5137526577315578E-3</v>
      </c>
      <c r="BX26" s="119"/>
    </row>
    <row r="27" spans="1:82">
      <c r="A27" s="40" t="str">
        <f ca="1">IF(A26&gt;=YEAR(Input!$B$6),"",Quant!A26+1)</f>
        <v/>
      </c>
      <c r="B27" s="41" t="str">
        <f ca="1">IFERROR(HLOOKUP(Calc!A26,Input!$9:$10,2,FALSE),"")</f>
        <v/>
      </c>
      <c r="C27" s="41" t="str">
        <f ca="1">IFERROR(HLOOKUP(Calc!B26,Input!$9:$10,2,FALSE),"")</f>
        <v/>
      </c>
      <c r="D27" s="41" t="str">
        <f ca="1">IFERROR(HLOOKUP(Calc!C26,Input!$9:$10,2,FALSE),"")</f>
        <v/>
      </c>
      <c r="E27" s="41" t="str">
        <f ca="1">IFERROR(HLOOKUP(Calc!D26,Input!$9:$10,2,FALSE),"")</f>
        <v/>
      </c>
      <c r="F27" s="41" t="str">
        <f ca="1">IFERROR(HLOOKUP(Calc!E26,Input!$9:$10,2,FALSE),"")</f>
        <v/>
      </c>
      <c r="G27" s="41" t="str">
        <f ca="1">IFERROR(HLOOKUP(Calc!F26,Input!$9:$10,2,FALSE),"")</f>
        <v/>
      </c>
      <c r="H27" s="41" t="str">
        <f ca="1">IFERROR(HLOOKUP(Calc!G26,Input!$9:$10,2,FALSE),"")</f>
        <v/>
      </c>
      <c r="I27" s="41" t="str">
        <f ca="1">IFERROR(HLOOKUP(Calc!H26,Input!$9:$10,2,FALSE),"")</f>
        <v/>
      </c>
      <c r="J27" s="41" t="str">
        <f ca="1">IFERROR(HLOOKUP(Calc!I26,Input!$9:$10,2,FALSE),"")</f>
        <v/>
      </c>
      <c r="K27" s="41" t="str">
        <f ca="1">IFERROR(HLOOKUP(Calc!J26,Input!$9:$10,2,FALSE),"")</f>
        <v/>
      </c>
      <c r="L27" s="41" t="str">
        <f ca="1">IFERROR(HLOOKUP(Calc!K26,Input!$9:$10,2,FALSE),"")</f>
        <v/>
      </c>
      <c r="M27" s="41" t="str">
        <f ca="1">IFERROR(HLOOKUP(Calc!L26,Input!$9:$10,2,FALSE),"")</f>
        <v/>
      </c>
      <c r="N27" s="42" t="str">
        <f t="array" aca="1" ref="N27" ca="1">IF(SUM(B27:M27)=0,"",PRODUCT(1+IF(B27:M27="",0,B27:M27))-1)</f>
        <v/>
      </c>
      <c r="O27" s="125" t="str">
        <f t="array" aca="1" ref="O27" ca="1">IFERROR(PRODUCT(1+N$3:N27)-1,"")</f>
        <v/>
      </c>
      <c r="P27" s="42"/>
      <c r="Q27" s="40" t="str">
        <f t="array" aca="1" ref="Q27" ca="1">IF(SUM(B27:D27)=0,"",PRODUCT(1+IF(B27:D27="",0,B27:D27))-1)</f>
        <v/>
      </c>
      <c r="R27" s="41" t="str">
        <f t="array" aca="1" ref="R27" ca="1">IF(SUM(E27:G27)=0,"",PRODUCT(1+IF(E27:G27="",0,E27:G27))-1)</f>
        <v/>
      </c>
      <c r="S27" s="41" t="str">
        <f t="array" aca="1" ref="S27" ca="1">IF(SUM(H27:J27)=0,"",PRODUCT(1+IF(H27:J27="",0,H27:J27))-1)</f>
        <v/>
      </c>
      <c r="T27" s="41" t="str">
        <f t="array" aca="1" ref="T27" ca="1">IF(SUM(K27:M27)=0,"",PRODUCT(1+IF(K27:M27="",0,K27:M27))-1)</f>
        <v/>
      </c>
      <c r="U27" s="40"/>
      <c r="V27" s="44" t="s">
        <v>142</v>
      </c>
      <c r="W27" s="48">
        <f ca="1">1-W16</f>
        <v>3.7974683544303778E-2</v>
      </c>
      <c r="AH27" s="40" t="str">
        <f ca="1">IF(AH25&gt;=YEAR(Input!$B$6),"",Quant!AH25+1)</f>
        <v/>
      </c>
      <c r="AI27" s="43" t="str">
        <f ca="1">IF(AH27&lt;&gt;"","Fund","")</f>
        <v/>
      </c>
      <c r="AJ27" s="124" t="str">
        <f ca="1">IFERROR(HLOOKUP(Calc!A227,Input!$9:$11,2,FALSE),"")</f>
        <v/>
      </c>
      <c r="AK27" s="124" t="str">
        <f ca="1">IFERROR(HLOOKUP(Calc!B227,Input!$9:$11,2,FALSE),"")</f>
        <v/>
      </c>
      <c r="AL27" s="124" t="str">
        <f ca="1">IFERROR(HLOOKUP(Calc!C227,Input!$9:$11,2,FALSE),"")</f>
        <v/>
      </c>
      <c r="AM27" s="124" t="str">
        <f ca="1">IFERROR(HLOOKUP(Calc!D227,Input!$9:$11,2,FALSE),"")</f>
        <v/>
      </c>
      <c r="AN27" s="124" t="str">
        <f ca="1">IFERROR(HLOOKUP(Calc!E227,Input!$9:$11,2,FALSE),"")</f>
        <v/>
      </c>
      <c r="AO27" s="124" t="str">
        <f ca="1">IFERROR(HLOOKUP(Calc!F227,Input!$9:$11,2,FALSE),"")</f>
        <v/>
      </c>
      <c r="AP27" s="124" t="str">
        <f ca="1">IFERROR(HLOOKUP(Calc!G227,Input!$9:$11,2,FALSE),"")</f>
        <v/>
      </c>
      <c r="AQ27" s="124" t="str">
        <f ca="1">IFERROR(HLOOKUP(Calc!H227,Input!$9:$11,2,FALSE),"")</f>
        <v/>
      </c>
      <c r="AR27" s="124" t="str">
        <f ca="1">IFERROR(HLOOKUP(Calc!I227,Input!$9:$11,2,FALSE),"")</f>
        <v/>
      </c>
      <c r="AS27" s="124" t="str">
        <f ca="1">IFERROR(HLOOKUP(Calc!J227,Input!$9:$11,2,FALSE),"")</f>
        <v/>
      </c>
      <c r="AT27" s="124" t="str">
        <f ca="1">IFERROR(HLOOKUP(Calc!K227,Input!$9:$11,2,FALSE),"")</f>
        <v/>
      </c>
      <c r="AU27" s="124" t="str">
        <f ca="1">IFERROR(HLOOKUP(Calc!L227,Input!$9:$11,2,FALSE),"")</f>
        <v/>
      </c>
      <c r="AV27" s="125" t="str">
        <f t="array" aca="1" ref="AV27" ca="1">IF(SUM(AJ27:AU27)=0,"",PRODUCT(1+IF(AJ27:AU27="",0,AJ27:AU27))-1)</f>
        <v/>
      </c>
      <c r="AX27" s="86">
        <f ca="1">IF(MAX($AX$5:AX26)&gt;=Input!$B$6,"",EDATE(AX26,1))</f>
        <v>44501</v>
      </c>
      <c r="AY27" s="87">
        <f ca="1">IF(AX27="","",HLOOKUP($AX27,Input!$B$9:$RJ$11,3,FALSE))</f>
        <v>-3.8957878862471818E-2</v>
      </c>
      <c r="AZ27" s="87">
        <f ca="1">IF(AY27="","",HLOOKUP($AX27,Input!$B$9:$RJ$11,2,FALSE))</f>
        <v>3.3465557231927177E-3</v>
      </c>
      <c r="BF27" s="86">
        <f ca="1">IF(MAX($BF$5:BF26)&gt;=Input!$B$6,"",EDATE(BF26,1))</f>
        <v>44501</v>
      </c>
      <c r="BG27" s="87">
        <f ca="1">IF(BF27="","",HLOOKUP($AX27,Input!$B$9:$RJ$11,3,FALSE))</f>
        <v>-3.8957878862471818E-2</v>
      </c>
      <c r="BH27" s="87">
        <f ca="1">IF(BG27="","",HLOOKUP($AX27,Input!$B$9:$RJ$11,2,FALSE))</f>
        <v>3.3465557231927177E-3</v>
      </c>
      <c r="BX27" s="119"/>
    </row>
    <row r="28" spans="1:82">
      <c r="A28" s="40" t="str">
        <f ca="1">IF(A27&gt;=YEAR(Input!$B$6),"",Quant!A27+1)</f>
        <v/>
      </c>
      <c r="B28" s="41" t="str">
        <f ca="1">IFERROR(HLOOKUP(Calc!A27,Input!$9:$10,2,FALSE),"")</f>
        <v/>
      </c>
      <c r="C28" s="41" t="str">
        <f ca="1">IFERROR(HLOOKUP(Calc!B27,Input!$9:$10,2,FALSE),"")</f>
        <v/>
      </c>
      <c r="D28" s="41" t="str">
        <f ca="1">IFERROR(HLOOKUP(Calc!C27,Input!$9:$10,2,FALSE),"")</f>
        <v/>
      </c>
      <c r="E28" s="41" t="str">
        <f ca="1">IFERROR(HLOOKUP(Calc!D27,Input!$9:$10,2,FALSE),"")</f>
        <v/>
      </c>
      <c r="F28" s="41" t="str">
        <f ca="1">IFERROR(HLOOKUP(Calc!E27,Input!$9:$10,2,FALSE),"")</f>
        <v/>
      </c>
      <c r="G28" s="41" t="str">
        <f ca="1">IFERROR(HLOOKUP(Calc!F27,Input!$9:$10,2,FALSE),"")</f>
        <v/>
      </c>
      <c r="H28" s="41" t="str">
        <f ca="1">IFERROR(HLOOKUP(Calc!G27,Input!$9:$10,2,FALSE),"")</f>
        <v/>
      </c>
      <c r="I28" s="41" t="str">
        <f ca="1">IFERROR(HLOOKUP(Calc!H27,Input!$9:$10,2,FALSE),"")</f>
        <v/>
      </c>
      <c r="J28" s="41" t="str">
        <f ca="1">IFERROR(HLOOKUP(Calc!I27,Input!$9:$10,2,FALSE),"")</f>
        <v/>
      </c>
      <c r="K28" s="41" t="str">
        <f ca="1">IFERROR(HLOOKUP(Calc!J27,Input!$9:$10,2,FALSE),"")</f>
        <v/>
      </c>
      <c r="L28" s="41" t="str">
        <f ca="1">IFERROR(HLOOKUP(Calc!K27,Input!$9:$10,2,FALSE),"")</f>
        <v/>
      </c>
      <c r="M28" s="41" t="str">
        <f ca="1">IFERROR(HLOOKUP(Calc!L27,Input!$9:$10,2,FALSE),"")</f>
        <v/>
      </c>
      <c r="N28" s="42" t="str">
        <f t="array" aca="1" ref="N28" ca="1">IF(SUM(B28:M28)=0,"",PRODUCT(1+IF(B28:M28="",0,B28:M28))-1)</f>
        <v/>
      </c>
      <c r="O28" s="125" t="str">
        <f t="array" aca="1" ref="O28" ca="1">IFERROR(PRODUCT(1+N$3:N28)-1,"")</f>
        <v/>
      </c>
      <c r="P28" s="42"/>
      <c r="Q28" s="40" t="str">
        <f t="array" aca="1" ref="Q28" ca="1">IF(SUM(B28:D28)=0,"",PRODUCT(1+IF(B28:D28="",0,B28:D28))-1)</f>
        <v/>
      </c>
      <c r="R28" s="41" t="str">
        <f t="array" aca="1" ref="R28" ca="1">IF(SUM(E28:G28)=0,"",PRODUCT(1+IF(E28:G28="",0,E28:G28))-1)</f>
        <v/>
      </c>
      <c r="S28" s="41" t="str">
        <f t="array" aca="1" ref="S28" ca="1">IF(SUM(H28:J28)=0,"",PRODUCT(1+IF(H28:J28="",0,H28:J28))-1)</f>
        <v/>
      </c>
      <c r="T28" s="41" t="str">
        <f t="array" aca="1" ref="T28" ca="1">IF(SUM(K28:M28)=0,"",PRODUCT(1+IF(K28:M28="",0,K28:M28))-1)</f>
        <v/>
      </c>
      <c r="V28" s="19" t="s">
        <v>21</v>
      </c>
      <c r="W28" s="118">
        <f ca="1">W17</f>
        <v>4.4016824221631027E-3</v>
      </c>
      <c r="AH28" s="40" t="str">
        <f ca="1">IF(AH27&lt;&gt;""," ","")</f>
        <v/>
      </c>
      <c r="AI28" s="43" t="str">
        <f ca="1">IF(AH28&lt;&gt;"","Index","")</f>
        <v/>
      </c>
      <c r="AJ28" s="124" t="str">
        <f ca="1">IF(AJ27="","",IFERROR(HLOOKUP(Calc!A227,Input!$9:$11,3,FALSE),""))</f>
        <v/>
      </c>
      <c r="AK28" s="124" t="str">
        <f ca="1">IF(AK27="","",IFERROR(HLOOKUP(Calc!B227,Input!$9:$11,3,FALSE),""))</f>
        <v/>
      </c>
      <c r="AL28" s="124" t="str">
        <f ca="1">IF(AL27="","",IFERROR(HLOOKUP(Calc!C227,Input!$9:$11,3,FALSE),""))</f>
        <v/>
      </c>
      <c r="AM28" s="124" t="str">
        <f ca="1">IF(AM27="","",IFERROR(HLOOKUP(Calc!D227,Input!$9:$11,3,FALSE),""))</f>
        <v/>
      </c>
      <c r="AN28" s="124" t="str">
        <f ca="1">IF(AN27="","",IFERROR(HLOOKUP(Calc!E227,Input!$9:$11,3,FALSE),""))</f>
        <v/>
      </c>
      <c r="AO28" s="124" t="str">
        <f ca="1">IF(AO27="","",IFERROR(HLOOKUP(Calc!F227,Input!$9:$11,3,FALSE),""))</f>
        <v/>
      </c>
      <c r="AP28" s="124" t="str">
        <f ca="1">IF(AP27="","",IFERROR(HLOOKUP(Calc!G227,Input!$9:$11,3,FALSE),""))</f>
        <v/>
      </c>
      <c r="AQ28" s="124" t="str">
        <f ca="1">IF(AQ27="","",IFERROR(HLOOKUP(Calc!H227,Input!$9:$11,3,FALSE),""))</f>
        <v/>
      </c>
      <c r="AR28" s="124" t="str">
        <f ca="1">IF(AR27="","",IFERROR(HLOOKUP(Calc!I227,Input!$9:$11,3,FALSE),""))</f>
        <v/>
      </c>
      <c r="AS28" s="124" t="str">
        <f ca="1">IF(AS27="","",IFERROR(HLOOKUP(Calc!J227,Input!$9:$11,3,FALSE),""))</f>
        <v/>
      </c>
      <c r="AT28" s="124" t="str">
        <f ca="1">IF(AT27="","",IFERROR(HLOOKUP(Calc!K227,Input!$9:$11,3,FALSE),""))</f>
        <v/>
      </c>
      <c r="AU28" s="124" t="str">
        <f ca="1">IF(AU27="","",IFERROR(HLOOKUP(Calc!L227,Input!$9:$11,3,FALSE),""))</f>
        <v/>
      </c>
      <c r="AV28" s="125" t="str">
        <f t="array" aca="1" ref="AV28" ca="1">IF(SUM(AJ28:AU28)=0,"",PRODUCT(1+IF(AJ28:AU28="",0,AJ28:AU28))-1)</f>
        <v/>
      </c>
      <c r="AX28" s="86">
        <f ca="1">IF(MAX($AX$5:AX27)&gt;=Input!$B$6,"",EDATE(AX27,1))</f>
        <v>44531</v>
      </c>
      <c r="AY28" s="87">
        <f ca="1">IF(AX28="","",HLOOKUP($AX28,Input!$B$9:$RJ$11,3,FALSE))</f>
        <v>2.1836285270149247E-2</v>
      </c>
      <c r="AZ28" s="87">
        <f ca="1">IF(AY28="","",HLOOKUP($AX28,Input!$B$9:$RJ$11,2,FALSE))</f>
        <v>3.0388244823017873E-3</v>
      </c>
      <c r="BF28" s="86">
        <f ca="1">IF(MAX($BF$5:BF27)&gt;=Input!$B$6,"",EDATE(BF27,1))</f>
        <v>44531</v>
      </c>
      <c r="BG28" s="87">
        <f ca="1">IF(BF28="","",HLOOKUP($AX28,Input!$B$9:$RJ$11,3,FALSE))</f>
        <v>2.1836285270149247E-2</v>
      </c>
      <c r="BH28" s="87">
        <f ca="1">IF(BG28="","",HLOOKUP($AX28,Input!$B$9:$RJ$11,2,FALSE))</f>
        <v>3.0388244823017873E-3</v>
      </c>
      <c r="BX28" s="119"/>
    </row>
    <row r="29" spans="1:82">
      <c r="A29" s="40" t="str">
        <f ca="1">IF(A28&gt;=YEAR(Input!$B$6),"",Quant!A28+1)</f>
        <v/>
      </c>
      <c r="B29" s="41" t="str">
        <f ca="1">IFERROR(HLOOKUP(Calc!A28,Input!$9:$10,2,FALSE),"")</f>
        <v/>
      </c>
      <c r="C29" s="41" t="str">
        <f ca="1">IFERROR(HLOOKUP(Calc!B28,Input!$9:$10,2,FALSE),"")</f>
        <v/>
      </c>
      <c r="D29" s="41" t="str">
        <f ca="1">IFERROR(HLOOKUP(Calc!C28,Input!$9:$10,2,FALSE),"")</f>
        <v/>
      </c>
      <c r="E29" s="41" t="str">
        <f ca="1">IFERROR(HLOOKUP(Calc!D28,Input!$9:$10,2,FALSE),"")</f>
        <v/>
      </c>
      <c r="F29" s="41" t="str">
        <f ca="1">IFERROR(HLOOKUP(Calc!E28,Input!$9:$10,2,FALSE),"")</f>
        <v/>
      </c>
      <c r="G29" s="41" t="str">
        <f ca="1">IFERROR(HLOOKUP(Calc!F28,Input!$9:$10,2,FALSE),"")</f>
        <v/>
      </c>
      <c r="H29" s="41" t="str">
        <f ca="1">IFERROR(HLOOKUP(Calc!G28,Input!$9:$10,2,FALSE),"")</f>
        <v/>
      </c>
      <c r="I29" s="41" t="str">
        <f ca="1">IFERROR(HLOOKUP(Calc!H28,Input!$9:$10,2,FALSE),"")</f>
        <v/>
      </c>
      <c r="J29" s="41" t="str">
        <f ca="1">IFERROR(HLOOKUP(Calc!I28,Input!$9:$10,2,FALSE),"")</f>
        <v/>
      </c>
      <c r="K29" s="41" t="str">
        <f ca="1">IFERROR(HLOOKUP(Calc!J28,Input!$9:$10,2,FALSE),"")</f>
        <v/>
      </c>
      <c r="L29" s="41" t="str">
        <f ca="1">IFERROR(HLOOKUP(Calc!K28,Input!$9:$10,2,FALSE),"")</f>
        <v/>
      </c>
      <c r="M29" s="41" t="str">
        <f ca="1">IFERROR(HLOOKUP(Calc!L28,Input!$9:$10,2,FALSE),"")</f>
        <v/>
      </c>
      <c r="N29" s="42" t="str">
        <f t="array" aca="1" ref="N29" ca="1">IF(SUM(B29:M29)=0,"",PRODUCT(1+IF(B29:M29="",0,B29:M29))-1)</f>
        <v/>
      </c>
      <c r="O29" s="125" t="str">
        <f t="array" aca="1" ref="O29" ca="1">IFERROR(PRODUCT(1+N$3:N29)-1,"")</f>
        <v/>
      </c>
      <c r="P29" s="42"/>
      <c r="Q29" s="40" t="str">
        <f t="array" aca="1" ref="Q29" ca="1">IF(SUM(B29:D29)=0,"",PRODUCT(1+IF(B29:D29="",0,B29:D29))-1)</f>
        <v/>
      </c>
      <c r="R29" s="41" t="str">
        <f t="array" aca="1" ref="R29" ca="1">IF(SUM(E29:G29)=0,"",PRODUCT(1+IF(E29:G29="",0,E29:G29))-1)</f>
        <v/>
      </c>
      <c r="S29" s="41" t="str">
        <f t="array" aca="1" ref="S29" ca="1">IF(SUM(H29:J29)=0,"",PRODUCT(1+IF(H29:J29="",0,H29:J29))-1)</f>
        <v/>
      </c>
      <c r="T29" s="41" t="str">
        <f t="array" aca="1" ref="T29" ca="1">IF(SUM(K29:M29)=0,"",PRODUCT(1+IF(K29:M29="",0,K29:M29))-1)</f>
        <v/>
      </c>
      <c r="U29" s="40"/>
      <c r="V29" s="44" t="s">
        <v>56</v>
      </c>
      <c r="W29" s="105">
        <f ca="1">Z5</f>
        <v>4.5754330440905934E-3</v>
      </c>
      <c r="AH29" s="40" t="str">
        <f ca="1">IF(AH27&gt;=YEAR(Input!$B$6),"",Quant!AH27+1)</f>
        <v/>
      </c>
      <c r="AI29" s="43" t="str">
        <f ca="1">IF(AH29&lt;&gt;"","Fund","")</f>
        <v/>
      </c>
      <c r="AJ29" s="124" t="str">
        <f ca="1">IFERROR(HLOOKUP(Calc!A229,Input!$9:$11,2,FALSE),"")</f>
        <v/>
      </c>
      <c r="AK29" s="124" t="str">
        <f ca="1">IFERROR(HLOOKUP(Calc!B229,Input!$9:$11,2,FALSE),"")</f>
        <v/>
      </c>
      <c r="AL29" s="124" t="str">
        <f ca="1">IFERROR(HLOOKUP(Calc!C229,Input!$9:$11,2,FALSE),"")</f>
        <v/>
      </c>
      <c r="AM29" s="124" t="str">
        <f ca="1">IFERROR(HLOOKUP(Calc!D229,Input!$9:$11,2,FALSE),"")</f>
        <v/>
      </c>
      <c r="AN29" s="124" t="str">
        <f ca="1">IFERROR(HLOOKUP(Calc!E229,Input!$9:$11,2,FALSE),"")</f>
        <v/>
      </c>
      <c r="AO29" s="124" t="str">
        <f ca="1">IFERROR(HLOOKUP(Calc!F229,Input!$9:$11,2,FALSE),"")</f>
        <v/>
      </c>
      <c r="AP29" s="124" t="str">
        <f ca="1">IFERROR(HLOOKUP(Calc!G229,Input!$9:$11,2,FALSE),"")</f>
        <v/>
      </c>
      <c r="AQ29" s="124" t="str">
        <f ca="1">IFERROR(HLOOKUP(Calc!H229,Input!$9:$11,2,FALSE),"")</f>
        <v/>
      </c>
      <c r="AR29" s="124" t="str">
        <f ca="1">IFERROR(HLOOKUP(Calc!I229,Input!$9:$11,2,FALSE),"")</f>
        <v/>
      </c>
      <c r="AS29" s="124" t="str">
        <f ca="1">IFERROR(HLOOKUP(Calc!J229,Input!$9:$11,2,FALSE),"")</f>
        <v/>
      </c>
      <c r="AT29" s="124" t="str">
        <f ca="1">IFERROR(HLOOKUP(Calc!K229,Input!$9:$11,2,FALSE),"")</f>
        <v/>
      </c>
      <c r="AU29" s="124" t="str">
        <f ca="1">IFERROR(HLOOKUP(Calc!L229,Input!$9:$11,2,FALSE),"")</f>
        <v/>
      </c>
      <c r="AV29" s="125" t="str">
        <f t="array" aca="1" ref="AV29" ca="1">IF(SUM(AJ29:AU29)=0,"",PRODUCT(1+IF(AJ29:AU29="",0,AJ29:AU29))-1)</f>
        <v/>
      </c>
      <c r="AX29" s="86">
        <f ca="1">IF(MAX($AX$5:AX28)&gt;=Input!$B$6,"",EDATE(AX28,1))</f>
        <v>44562</v>
      </c>
      <c r="AY29" s="87">
        <f ca="1">IF(AX29="","",HLOOKUP($AX29,Input!$B$9:$RJ$11,3,FALSE))</f>
        <v>-8.1825279977876253E-4</v>
      </c>
      <c r="AZ29" s="87">
        <f ca="1">IF(AY29="","",HLOOKUP($AX29,Input!$B$9:$RJ$11,2,FALSE))</f>
        <v>2.8053756069247263E-3</v>
      </c>
      <c r="BF29" s="86">
        <f ca="1">IF(MAX($BF$5:BF28)&gt;=Input!$B$6,"",EDATE(BF28,1))</f>
        <v>44562</v>
      </c>
      <c r="BG29" s="87">
        <f ca="1">IF(BF29="","",HLOOKUP($AX29,Input!$B$9:$RJ$11,3,FALSE))</f>
        <v>-8.1825279977876253E-4</v>
      </c>
      <c r="BH29" s="87">
        <f ca="1">IF(BG29="","",HLOOKUP($AX29,Input!$B$9:$RJ$11,2,FALSE))</f>
        <v>2.8053756069247263E-3</v>
      </c>
      <c r="BU29" s="120"/>
      <c r="BX29" s="119"/>
    </row>
    <row r="30" spans="1:82">
      <c r="A30" s="40" t="str">
        <f ca="1">IF(A29&gt;=YEAR(Input!$B$6),"",Quant!A29+1)</f>
        <v/>
      </c>
      <c r="B30" s="41" t="str">
        <f ca="1">IFERROR(HLOOKUP(Calc!A29,Input!$9:$10,2,FALSE),"")</f>
        <v/>
      </c>
      <c r="C30" s="41" t="str">
        <f ca="1">IFERROR(HLOOKUP(Calc!B29,Input!$9:$10,2,FALSE),"")</f>
        <v/>
      </c>
      <c r="D30" s="41" t="str">
        <f ca="1">IFERROR(HLOOKUP(Calc!C29,Input!$9:$10,2,FALSE),"")</f>
        <v/>
      </c>
      <c r="E30" s="41" t="str">
        <f ca="1">IFERROR(HLOOKUP(Calc!D29,Input!$9:$10,2,FALSE),"")</f>
        <v/>
      </c>
      <c r="F30" s="41" t="str">
        <f ca="1">IFERROR(HLOOKUP(Calc!E29,Input!$9:$10,2,FALSE),"")</f>
        <v/>
      </c>
      <c r="G30" s="41" t="str">
        <f ca="1">IFERROR(HLOOKUP(Calc!F29,Input!$9:$10,2,FALSE),"")</f>
        <v/>
      </c>
      <c r="H30" s="41" t="str">
        <f ca="1">IFERROR(HLOOKUP(Calc!G29,Input!$9:$10,2,FALSE),"")</f>
        <v/>
      </c>
      <c r="I30" s="41" t="str">
        <f ca="1">IFERROR(HLOOKUP(Calc!H29,Input!$9:$10,2,FALSE),"")</f>
        <v/>
      </c>
      <c r="J30" s="41" t="str">
        <f ca="1">IFERROR(HLOOKUP(Calc!I29,Input!$9:$10,2,FALSE),"")</f>
        <v/>
      </c>
      <c r="K30" s="41" t="str">
        <f ca="1">IFERROR(HLOOKUP(Calc!J29,Input!$9:$10,2,FALSE),"")</f>
        <v/>
      </c>
      <c r="L30" s="41" t="str">
        <f ca="1">IFERROR(HLOOKUP(Calc!K29,Input!$9:$10,2,FALSE),"")</f>
        <v/>
      </c>
      <c r="M30" s="41" t="str">
        <f ca="1">IFERROR(HLOOKUP(Calc!L29,Input!$9:$10,2,FALSE),"")</f>
        <v/>
      </c>
      <c r="N30" s="42" t="str">
        <f t="array" aca="1" ref="N30" ca="1">IF(SUM(B30:M30)=0,"",PRODUCT(1+IF(B30:M30="",0,B30:M30))-1)</f>
        <v/>
      </c>
      <c r="O30" s="125" t="str">
        <f t="array" aca="1" ref="O30" ca="1">IFERROR(PRODUCT(1+N$3:N30)-1,"")</f>
        <v/>
      </c>
      <c r="P30" s="42"/>
      <c r="Q30" s="41" t="str">
        <f t="array" aca="1" ref="Q30" ca="1">IF(SUM(B30:D30)=0,"",PRODUCT(1+IF(B30:D30="",0,B30:D30))-1)</f>
        <v/>
      </c>
      <c r="R30" s="41" t="str">
        <f t="array" aca="1" ref="R30" ca="1">IF(SUM(E30:G30)=0,"",PRODUCT(1+IF(E30:G30="",0,E30:G30))-1)</f>
        <v/>
      </c>
      <c r="S30" s="41" t="str">
        <f t="array" aca="1" ref="S30" ca="1">IF(SUM(H30:J30)=0,"",PRODUCT(1+IF(H30:J30="",0,H30:J30))-1)</f>
        <v/>
      </c>
      <c r="T30" s="41" t="str">
        <f t="array" aca="1" ref="T30" ca="1">IF(SUM(K30:M30)=0,"",PRODUCT(1+IF(K30:M30="",0,K30:M30))-1)</f>
        <v/>
      </c>
      <c r="U30" s="80"/>
      <c r="V30" s="81" t="s">
        <v>55</v>
      </c>
      <c r="W30" s="153" t="str">
        <f ca="1">Z6</f>
        <v>n.a.</v>
      </c>
      <c r="AH30" s="40" t="str">
        <f ca="1">IF(AH29&lt;&gt;""," ","")</f>
        <v/>
      </c>
      <c r="AI30" s="43" t="str">
        <f ca="1">IF(AH30&lt;&gt;"","Index","")</f>
        <v/>
      </c>
      <c r="AJ30" s="124" t="str">
        <f ca="1">IF(AJ29="","",IFERROR(HLOOKUP(Calc!A229,Input!$9:$11,3,FALSE),""))</f>
        <v/>
      </c>
      <c r="AK30" s="124" t="str">
        <f ca="1">IF(AK29="","",IFERROR(HLOOKUP(Calc!B229,Input!$9:$11,3,FALSE),""))</f>
        <v/>
      </c>
      <c r="AL30" s="124" t="str">
        <f ca="1">IF(AL29="","",IFERROR(HLOOKUP(Calc!C229,Input!$9:$11,3,FALSE),""))</f>
        <v/>
      </c>
      <c r="AM30" s="124" t="str">
        <f ca="1">IF(AM29="","",IFERROR(HLOOKUP(Calc!D229,Input!$9:$11,3,FALSE),""))</f>
        <v/>
      </c>
      <c r="AN30" s="124" t="str">
        <f ca="1">IF(AN29="","",IFERROR(HLOOKUP(Calc!E229,Input!$9:$11,3,FALSE),""))</f>
        <v/>
      </c>
      <c r="AO30" s="124" t="str">
        <f ca="1">IF(AO29="","",IFERROR(HLOOKUP(Calc!F229,Input!$9:$11,3,FALSE),""))</f>
        <v/>
      </c>
      <c r="AP30" s="124" t="str">
        <f ca="1">IF(AP29="","",IFERROR(HLOOKUP(Calc!G229,Input!$9:$11,3,FALSE),""))</f>
        <v/>
      </c>
      <c r="AQ30" s="124" t="str">
        <f ca="1">IF(AQ29="","",IFERROR(HLOOKUP(Calc!H229,Input!$9:$11,3,FALSE),""))</f>
        <v/>
      </c>
      <c r="AR30" s="124" t="str">
        <f ca="1">IF(AR29="","",IFERROR(HLOOKUP(Calc!I229,Input!$9:$11,3,FALSE),""))</f>
        <v/>
      </c>
      <c r="AS30" s="124" t="str">
        <f ca="1">IF(AS29="","",IFERROR(HLOOKUP(Calc!J229,Input!$9:$11,3,FALSE),""))</f>
        <v/>
      </c>
      <c r="AT30" s="124" t="str">
        <f ca="1">IF(AT29="","",IFERROR(HLOOKUP(Calc!K229,Input!$9:$11,3,FALSE),""))</f>
        <v/>
      </c>
      <c r="AU30" s="124" t="str">
        <f ca="1">IF(AU29="","",IFERROR(HLOOKUP(Calc!L229,Input!$9:$11,3,FALSE),""))</f>
        <v/>
      </c>
      <c r="AV30" s="125" t="str">
        <f t="array" aca="1" ref="AV30" ca="1">IF(SUM(AJ30:AU30)=0,"",PRODUCT(1+IF(AJ30:AU30="",0,AJ30:AU30))-1)</f>
        <v/>
      </c>
      <c r="AX30" s="86">
        <f ca="1">IF(MAX($AX$5:AX29)&gt;=Input!$B$6,"",EDATE(AX29,1))</f>
        <v>44593</v>
      </c>
      <c r="AY30" s="87">
        <f ca="1">IF(AX30="","",HLOOKUP($AX30,Input!$B$9:$RJ$11,3,FALSE))</f>
        <v>-3.1485278131010208E-2</v>
      </c>
      <c r="AZ30" s="87">
        <f ca="1">IF(AY30="","",HLOOKUP($AX30,Input!$B$9:$RJ$11,2,FALSE))</f>
        <v>2.7933322566569417E-3</v>
      </c>
      <c r="BF30" s="86">
        <f ca="1">IF(MAX($BF$5:BF29)&gt;=Input!$B$6,"",EDATE(BF29,1))</f>
        <v>44593</v>
      </c>
      <c r="BG30" s="87">
        <f ca="1">IF(BF30="","",HLOOKUP($AX30,Input!$B$9:$RJ$11,3,FALSE))</f>
        <v>-3.1485278131010208E-2</v>
      </c>
      <c r="BH30" s="87">
        <f ca="1">IF(BG30="","",HLOOKUP($AX30,Input!$B$9:$RJ$11,2,FALSE))</f>
        <v>2.7933322566569417E-3</v>
      </c>
      <c r="BU30" s="120"/>
      <c r="BX30" s="119"/>
    </row>
    <row r="31" spans="1:82">
      <c r="A31" s="40" t="str">
        <f ca="1">IF(A30&gt;=YEAR(Input!$B$6),"",Quant!A30+1)</f>
        <v/>
      </c>
      <c r="B31" s="41" t="str">
        <f ca="1">IFERROR(HLOOKUP(Calc!A30,Input!$9:$10,2,FALSE),"")</f>
        <v/>
      </c>
      <c r="C31" s="41" t="str">
        <f ca="1">IFERROR(HLOOKUP(Calc!B30,Input!$9:$10,2,FALSE),"")</f>
        <v/>
      </c>
      <c r="D31" s="41" t="str">
        <f ca="1">IFERROR(HLOOKUP(Calc!C30,Input!$9:$10,2,FALSE),"")</f>
        <v/>
      </c>
      <c r="E31" s="41" t="str">
        <f ca="1">IFERROR(HLOOKUP(Calc!D30,Input!$9:$10,2,FALSE),"")</f>
        <v/>
      </c>
      <c r="F31" s="41" t="str">
        <f ca="1">IFERROR(HLOOKUP(Calc!E30,Input!$9:$10,2,FALSE),"")</f>
        <v/>
      </c>
      <c r="G31" s="41" t="str">
        <f ca="1">IFERROR(HLOOKUP(Calc!F30,Input!$9:$10,2,FALSE),"")</f>
        <v/>
      </c>
      <c r="H31" s="41" t="str">
        <f ca="1">IFERROR(HLOOKUP(Calc!G30,Input!$9:$10,2,FALSE),"")</f>
        <v/>
      </c>
      <c r="I31" s="41" t="str">
        <f ca="1">IFERROR(HLOOKUP(Calc!H30,Input!$9:$10,2,FALSE),"")</f>
        <v/>
      </c>
      <c r="J31" s="41" t="str">
        <f ca="1">IFERROR(HLOOKUP(Calc!I30,Input!$9:$10,2,FALSE),"")</f>
        <v/>
      </c>
      <c r="K31" s="41" t="str">
        <f ca="1">IFERROR(HLOOKUP(Calc!J30,Input!$9:$10,2,FALSE),"")</f>
        <v/>
      </c>
      <c r="L31" s="41" t="str">
        <f ca="1">IFERROR(HLOOKUP(Calc!K30,Input!$9:$10,2,FALSE),"")</f>
        <v/>
      </c>
      <c r="M31" s="41" t="str">
        <f ca="1">IFERROR(HLOOKUP(Calc!L30,Input!$9:$10,2,FALSE),"")</f>
        <v/>
      </c>
      <c r="N31" s="42" t="str">
        <f t="array" aca="1" ref="N31" ca="1">IF(SUM(B31:M31)=0,"",PRODUCT(1+IF(B31:M31="",0,B31:M31))-1)</f>
        <v/>
      </c>
      <c r="O31" s="125" t="str">
        <f t="array" aca="1" ref="O31" ca="1">IFERROR(PRODUCT(1+N$3:N31)-1,"")</f>
        <v/>
      </c>
      <c r="P31" s="42"/>
      <c r="Q31" s="41" t="str">
        <f t="array" aca="1" ref="Q31" ca="1">IF(SUM(B31:D31)=0,"",PRODUCT(1+IF(B31:D31="",0,B31:D31))-1)</f>
        <v/>
      </c>
      <c r="R31" s="41" t="str">
        <f t="array" aca="1" ref="R31" ca="1">IF(SUM(E31:G31)=0,"",PRODUCT(1+IF(E31:G31="",0,E31:G31))-1)</f>
        <v/>
      </c>
      <c r="S31" s="41" t="str">
        <f t="array" aca="1" ref="S31" ca="1">IF(SUM(H31:J31)=0,"",PRODUCT(1+IF(H31:J31="",0,H31:J31))-1)</f>
        <v/>
      </c>
      <c r="T31" s="41" t="str">
        <f t="array" aca="1" ref="T31" ca="1">IF(SUM(K31:M31)=0,"",PRODUCT(1+IF(K31:M31="",0,K31:M31))-1)</f>
        <v/>
      </c>
      <c r="U31" s="40"/>
      <c r="V31" s="44" t="str">
        <f>"+1σ probability"</f>
        <v>+1σ probability</v>
      </c>
      <c r="W31" s="121">
        <f ca="1">COUNTIF(Input!$B$10:$RK$10,"&gt;"&amp;Quant!W17+STDEV(Input!$B$10:$RK$10))/COUNT(Input!$B$10:$RK$10)</f>
        <v>0.12658227848101267</v>
      </c>
      <c r="AH31" s="40" t="str">
        <f ca="1">IF(AH29&gt;=YEAR(Input!$B$6),"",Quant!AH29+1)</f>
        <v/>
      </c>
      <c r="AI31" s="43" t="str">
        <f ca="1">IF(AH31&lt;&gt;"","Fund","")</f>
        <v/>
      </c>
      <c r="AJ31" s="124" t="str">
        <f ca="1">IFERROR(HLOOKUP(Calc!A231,Input!$9:$11,2,FALSE),"")</f>
        <v/>
      </c>
      <c r="AK31" s="124" t="str">
        <f ca="1">IFERROR(HLOOKUP(Calc!B231,Input!$9:$11,2,FALSE),"")</f>
        <v/>
      </c>
      <c r="AL31" s="124" t="str">
        <f ca="1">IFERROR(HLOOKUP(Calc!C231,Input!$9:$11,2,FALSE),"")</f>
        <v/>
      </c>
      <c r="AM31" s="124" t="str">
        <f ca="1">IFERROR(HLOOKUP(Calc!D231,Input!$9:$11,2,FALSE),"")</f>
        <v/>
      </c>
      <c r="AN31" s="124" t="str">
        <f ca="1">IFERROR(HLOOKUP(Calc!E231,Input!$9:$11,2,FALSE),"")</f>
        <v/>
      </c>
      <c r="AO31" s="124" t="str">
        <f ca="1">IFERROR(HLOOKUP(Calc!F231,Input!$9:$11,2,FALSE),"")</f>
        <v/>
      </c>
      <c r="AP31" s="124" t="str">
        <f ca="1">IFERROR(HLOOKUP(Calc!G231,Input!$9:$11,2,FALSE),"")</f>
        <v/>
      </c>
      <c r="AQ31" s="124" t="str">
        <f ca="1">IFERROR(HLOOKUP(Calc!H231,Input!$9:$11,2,FALSE),"")</f>
        <v/>
      </c>
      <c r="AR31" s="124" t="str">
        <f ca="1">IFERROR(HLOOKUP(Calc!I231,Input!$9:$11,2,FALSE),"")</f>
        <v/>
      </c>
      <c r="AS31" s="124" t="str">
        <f ca="1">IFERROR(HLOOKUP(Calc!J231,Input!$9:$11,2,FALSE),"")</f>
        <v/>
      </c>
      <c r="AT31" s="124" t="str">
        <f ca="1">IFERROR(HLOOKUP(Calc!K231,Input!$9:$11,2,FALSE),"")</f>
        <v/>
      </c>
      <c r="AU31" s="124" t="str">
        <f ca="1">IFERROR(HLOOKUP(Calc!L231,Input!$9:$11,2,FALSE),"")</f>
        <v/>
      </c>
      <c r="AV31" s="125" t="str">
        <f t="array" aca="1" ref="AV31" ca="1">IF(SUM(AJ31:AU31)=0,"",PRODUCT(1+IF(AJ31:AU31="",0,AJ31:AU31))-1)</f>
        <v/>
      </c>
      <c r="AX31" s="86">
        <f ca="1">IF(MAX($AX$5:AX30)&gt;=Input!$B$6,"",EDATE(AX30,1))</f>
        <v>44621</v>
      </c>
      <c r="AY31" s="87">
        <f ca="1">IF(AX31="","",HLOOKUP($AX31,Input!$B$9:$RJ$11,3,FALSE))</f>
        <v>3.9946051840251462E-2</v>
      </c>
      <c r="AZ31" s="87">
        <f ca="1">IF(AY31="","",HLOOKUP($AX31,Input!$B$9:$RJ$11,2,FALSE))</f>
        <v>3.1757650326346247E-3</v>
      </c>
      <c r="BF31" s="86">
        <f ca="1">IF(MAX($BF$5:BF30)&gt;=Input!$B$6,"",EDATE(BF30,1))</f>
        <v>44621</v>
      </c>
      <c r="BG31" s="87">
        <f ca="1">IF(BF31="","",HLOOKUP($AX31,Input!$B$9:$RJ$11,3,FALSE))</f>
        <v>3.9946051840251462E-2</v>
      </c>
      <c r="BH31" s="87">
        <f ca="1">IF(BG31="","",HLOOKUP($AX31,Input!$B$9:$RJ$11,2,FALSE))</f>
        <v>3.1757650326346247E-3</v>
      </c>
      <c r="BU31" s="120"/>
      <c r="BX31" s="119"/>
    </row>
    <row r="32" spans="1:82">
      <c r="A32" s="40" t="str">
        <f ca="1">IF(A31&gt;=YEAR(Input!$B$6),"",Quant!A31+1)</f>
        <v/>
      </c>
      <c r="B32" s="41" t="str">
        <f ca="1">IFERROR(HLOOKUP(Calc!A31,Input!$9:$10,2,FALSE),"")</f>
        <v/>
      </c>
      <c r="C32" s="41" t="str">
        <f ca="1">IFERROR(HLOOKUP(Calc!B31,Input!$9:$10,2,FALSE),"")</f>
        <v/>
      </c>
      <c r="D32" s="41" t="str">
        <f ca="1">IFERROR(HLOOKUP(Calc!C31,Input!$9:$10,2,FALSE),"")</f>
        <v/>
      </c>
      <c r="E32" s="41" t="str">
        <f ca="1">IFERROR(HLOOKUP(Calc!D31,Input!$9:$10,2,FALSE),"")</f>
        <v/>
      </c>
      <c r="F32" s="41" t="str">
        <f ca="1">IFERROR(HLOOKUP(Calc!E31,Input!$9:$10,2,FALSE),"")</f>
        <v/>
      </c>
      <c r="G32" s="41" t="str">
        <f ca="1">IFERROR(HLOOKUP(Calc!F31,Input!$9:$10,2,FALSE),"")</f>
        <v/>
      </c>
      <c r="H32" s="41" t="str">
        <f ca="1">IFERROR(HLOOKUP(Calc!G31,Input!$9:$10,2,FALSE),"")</f>
        <v/>
      </c>
      <c r="I32" s="41" t="str">
        <f ca="1">IFERROR(HLOOKUP(Calc!H31,Input!$9:$10,2,FALSE),"")</f>
        <v/>
      </c>
      <c r="J32" s="41" t="str">
        <f ca="1">IFERROR(HLOOKUP(Calc!I31,Input!$9:$10,2,FALSE),"")</f>
        <v/>
      </c>
      <c r="K32" s="41" t="str">
        <f ca="1">IFERROR(HLOOKUP(Calc!J31,Input!$9:$10,2,FALSE),"")</f>
        <v/>
      </c>
      <c r="L32" s="41" t="str">
        <f ca="1">IFERROR(HLOOKUP(Calc!K31,Input!$9:$10,2,FALSE),"")</f>
        <v/>
      </c>
      <c r="M32" s="41" t="str">
        <f ca="1">IFERROR(HLOOKUP(Calc!L31,Input!$9:$10,2,FALSE),"")</f>
        <v/>
      </c>
      <c r="N32" s="42" t="str">
        <f t="array" aca="1" ref="N32" ca="1">IF(SUM(B32:M32)=0,"",PRODUCT(1+IF(B32:M32="",0,B32:M32))-1)</f>
        <v/>
      </c>
      <c r="O32" s="125" t="str">
        <f t="array" aca="1" ref="O32" ca="1">IFERROR(PRODUCT(1+N$3:N32)-1,"")</f>
        <v/>
      </c>
      <c r="P32" s="42"/>
      <c r="Q32" s="41" t="str">
        <f t="array" aca="1" ref="Q32" ca="1">IF(SUM(B32:D32)=0,"",PRODUCT(1+IF(B32:D32="",0,B32:D32))-1)</f>
        <v/>
      </c>
      <c r="R32" s="41" t="str">
        <f t="array" aca="1" ref="R32" ca="1">IF(SUM(E32:G32)=0,"",PRODUCT(1+IF(E32:G32="",0,E32:G32))-1)</f>
        <v/>
      </c>
      <c r="S32" s="41" t="str">
        <f t="array" aca="1" ref="S32" ca="1">IF(SUM(H32:J32)=0,"",PRODUCT(1+IF(H32:J32="",0,H32:J32))-1)</f>
        <v/>
      </c>
      <c r="T32" s="41" t="str">
        <f t="array" aca="1" ref="T32" ca="1">IF(SUM(K32:M32)=0,"",PRODUCT(1+IF(K32:M32="",0,K32:M32))-1)</f>
        <v/>
      </c>
      <c r="V32" s="44" t="str">
        <f>"-1σ probability"</f>
        <v>-1σ probability</v>
      </c>
      <c r="W32" s="121">
        <f ca="1">COUNTIF(Input!$B$10:$RK$10,"&lt;"&amp;Quant!W17-STDEV(Input!$B$10:$RK$10))/COUNT(Input!$B$10:$RK$10)</f>
        <v>0.189873417721519</v>
      </c>
      <c r="AH32" s="40" t="str">
        <f ca="1">IF(AH31&lt;&gt;""," ","")</f>
        <v/>
      </c>
      <c r="AI32" s="43" t="str">
        <f ca="1">IF(AH32&lt;&gt;"","Index","")</f>
        <v/>
      </c>
      <c r="AJ32" s="124" t="str">
        <f ca="1">IF(AJ31="","",IFERROR(HLOOKUP(Calc!A231,Input!$9:$11,3,FALSE),""))</f>
        <v/>
      </c>
      <c r="AK32" s="124" t="str">
        <f ca="1">IF(AK31="","",IFERROR(HLOOKUP(Calc!B231,Input!$9:$11,3,FALSE),""))</f>
        <v/>
      </c>
      <c r="AL32" s="124" t="str">
        <f ca="1">IF(AL31="","",IFERROR(HLOOKUP(Calc!C231,Input!$9:$11,3,FALSE),""))</f>
        <v/>
      </c>
      <c r="AM32" s="124" t="str">
        <f ca="1">IF(AM31="","",IFERROR(HLOOKUP(Calc!D231,Input!$9:$11,3,FALSE),""))</f>
        <v/>
      </c>
      <c r="AN32" s="124" t="str">
        <f ca="1">IF(AN31="","",IFERROR(HLOOKUP(Calc!E231,Input!$9:$11,3,FALSE),""))</f>
        <v/>
      </c>
      <c r="AO32" s="124" t="str">
        <f ca="1">IF(AO31="","",IFERROR(HLOOKUP(Calc!F231,Input!$9:$11,3,FALSE),""))</f>
        <v/>
      </c>
      <c r="AP32" s="124" t="str">
        <f ca="1">IF(AP31="","",IFERROR(HLOOKUP(Calc!G231,Input!$9:$11,3,FALSE),""))</f>
        <v/>
      </c>
      <c r="AQ32" s="124" t="str">
        <f ca="1">IF(AQ31="","",IFERROR(HLOOKUP(Calc!H231,Input!$9:$11,3,FALSE),""))</f>
        <v/>
      </c>
      <c r="AR32" s="124" t="str">
        <f ca="1">IF(AR31="","",IFERROR(HLOOKUP(Calc!I231,Input!$9:$11,3,FALSE),""))</f>
        <v/>
      </c>
      <c r="AS32" s="124" t="str">
        <f ca="1">IF(AS31="","",IFERROR(HLOOKUP(Calc!J231,Input!$9:$11,3,FALSE),""))</f>
        <v/>
      </c>
      <c r="AT32" s="124" t="str">
        <f ca="1">IF(AT31="","",IFERROR(HLOOKUP(Calc!K231,Input!$9:$11,3,FALSE),""))</f>
        <v/>
      </c>
      <c r="AU32" s="124" t="str">
        <f ca="1">IF(AU31="","",IFERROR(HLOOKUP(Calc!L231,Input!$9:$11,3,FALSE),""))</f>
        <v/>
      </c>
      <c r="AV32" s="125" t="str">
        <f t="array" aca="1" ref="AV32" ca="1">IF(SUM(AJ32:AU32)=0,"",PRODUCT(1+IF(AJ32:AU32="",0,AJ32:AU32))-1)</f>
        <v/>
      </c>
      <c r="AX32" s="86">
        <f ca="1">IF(MAX($AX$5:AX31)&gt;=Input!$B$6,"",EDATE(AX31,1))</f>
        <v>44652</v>
      </c>
      <c r="AY32" s="87">
        <f ca="1">IF(AX32="","",HLOOKUP($AX32,Input!$B$9:$RJ$11,3,FALSE))</f>
        <v>-2.0738916961307807E-2</v>
      </c>
      <c r="AZ32" s="87">
        <f ca="1">IF(AY32="","",HLOOKUP($AX32,Input!$B$9:$RJ$11,2,FALSE))</f>
        <v>2.8156458800268282E-3</v>
      </c>
      <c r="BF32" s="86">
        <f ca="1">IF(MAX($BF$5:BF31)&gt;=Input!$B$6,"",EDATE(BF31,1))</f>
        <v>44652</v>
      </c>
      <c r="BG32" s="87">
        <f ca="1">IF(BF32="","",HLOOKUP($AX32,Input!$B$9:$RJ$11,3,FALSE))</f>
        <v>-2.0738916961307807E-2</v>
      </c>
      <c r="BH32" s="87">
        <f ca="1">IF(BG32="","",HLOOKUP($AX32,Input!$B$9:$RJ$11,2,FALSE))</f>
        <v>2.8156458800268282E-3</v>
      </c>
      <c r="BU32" s="120"/>
      <c r="BX32" s="119"/>
    </row>
    <row r="33" spans="1:60">
      <c r="O33" s="125" t="str">
        <f t="array" aca="1" ref="O33" ca="1">IFERROR(PRODUCT(1+N$3:N33)-1,"")</f>
        <v/>
      </c>
      <c r="U33" s="40"/>
      <c r="V33" s="44" t="str">
        <f>"+2σ probability"</f>
        <v>+2σ probability</v>
      </c>
      <c r="W33" s="121">
        <f ca="1">COUNTIF(Input!$B$10:$RK$10,"&gt;"&amp;Quant!W17+STDEV(Input!$B$10:$RK$10)*2)/COUNT(Input!$B$10:$RK$10)</f>
        <v>0</v>
      </c>
      <c r="AH33" s="40" t="str">
        <f ca="1">IF(AH31&gt;=YEAR(Input!$B$6),"",Quant!AH31+1)</f>
        <v/>
      </c>
      <c r="AI33" s="43" t="str">
        <f ca="1">IF(AH33&lt;&gt;"","Fund","")</f>
        <v/>
      </c>
      <c r="AJ33" s="124" t="str">
        <f ca="1">IFERROR(HLOOKUP(Calc!A233,Input!$9:$11,2,FALSE),"")</f>
        <v/>
      </c>
      <c r="AK33" s="124" t="str">
        <f ca="1">IFERROR(HLOOKUP(Calc!B233,Input!$9:$11,2,FALSE),"")</f>
        <v/>
      </c>
      <c r="AL33" s="124" t="str">
        <f ca="1">IFERROR(HLOOKUP(Calc!C233,Input!$9:$11,2,FALSE),"")</f>
        <v/>
      </c>
      <c r="AM33" s="124" t="str">
        <f ca="1">IFERROR(HLOOKUP(Calc!D233,Input!$9:$11,2,FALSE),"")</f>
        <v/>
      </c>
      <c r="AN33" s="124" t="str">
        <f ca="1">IFERROR(HLOOKUP(Calc!E233,Input!$9:$11,2,FALSE),"")</f>
        <v/>
      </c>
      <c r="AO33" s="124" t="str">
        <f ca="1">IFERROR(HLOOKUP(Calc!F233,Input!$9:$11,2,FALSE),"")</f>
        <v/>
      </c>
      <c r="AP33" s="124" t="str">
        <f ca="1">IFERROR(HLOOKUP(Calc!G233,Input!$9:$11,2,FALSE),"")</f>
        <v/>
      </c>
      <c r="AQ33" s="124" t="str">
        <f ca="1">IFERROR(HLOOKUP(Calc!H233,Input!$9:$11,2,FALSE),"")</f>
        <v/>
      </c>
      <c r="AR33" s="124" t="str">
        <f ca="1">IFERROR(HLOOKUP(Calc!I233,Input!$9:$11,2,FALSE),"")</f>
        <v/>
      </c>
      <c r="AS33" s="124" t="str">
        <f ca="1">IFERROR(HLOOKUP(Calc!J233,Input!$9:$11,2,FALSE),"")</f>
        <v/>
      </c>
      <c r="AT33" s="124" t="str">
        <f ca="1">IFERROR(HLOOKUP(Calc!K233,Input!$9:$11,2,FALSE),"")</f>
        <v/>
      </c>
      <c r="AU33" s="124" t="str">
        <f ca="1">IFERROR(HLOOKUP(Calc!L233,Input!$9:$11,2,FALSE),"")</f>
        <v/>
      </c>
      <c r="AV33" s="125" t="str">
        <f t="array" aca="1" ref="AV33" ca="1">IF(SUM(AJ33:AU33)=0,"",PRODUCT(1+IF(AJ33:AU33="",0,AJ33:AU33))-1)</f>
        <v/>
      </c>
      <c r="AX33" s="86">
        <f ca="1">IF(MAX($AX$5:AX32)&gt;=Input!$B$6,"",EDATE(AX32,1))</f>
        <v>44682</v>
      </c>
      <c r="AY33" s="87">
        <f ca="1">IF(AX33="","",HLOOKUP($AX33,Input!$B$9:$RJ$11,3,FALSE))</f>
        <v>-3.0287881046978327E-2</v>
      </c>
      <c r="AZ33" s="87">
        <f ca="1">IF(AY33="","",HLOOKUP($AX33,Input!$B$9:$RJ$11,2,FALSE))</f>
        <v>3.202896632506677E-3</v>
      </c>
      <c r="BF33" s="86">
        <f ca="1">IF(MAX($BF$5:BF32)&gt;=Input!$B$6,"",EDATE(BF32,1))</f>
        <v>44682</v>
      </c>
      <c r="BG33" s="87">
        <f ca="1">IF(BF33="","",HLOOKUP($AX33,Input!$B$9:$RJ$11,3,FALSE))</f>
        <v>-3.0287881046978327E-2</v>
      </c>
      <c r="BH33" s="87">
        <f ca="1">IF(BG33="","",HLOOKUP($AX33,Input!$B$9:$RJ$11,2,FALSE))</f>
        <v>3.202896632506677E-3</v>
      </c>
    </row>
    <row r="34" spans="1:60">
      <c r="A34" s="40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125" t="str">
        <f t="array" aca="1" ref="O34" ca="1">IFERROR(PRODUCT(1+N$3:N34)-1,"")</f>
        <v/>
      </c>
      <c r="P34" s="41"/>
      <c r="Q34" s="41"/>
      <c r="R34" s="41"/>
      <c r="S34" s="41"/>
      <c r="T34" s="41"/>
      <c r="U34" s="80"/>
      <c r="V34" s="81" t="str">
        <f>"-2σ Probability"</f>
        <v>-2σ Probability</v>
      </c>
      <c r="W34" s="122">
        <f ca="1">COUNTIF(Input!$B$10:$RK$10,"&lt;"&amp;Quant!W17-STDEV(Input!$B$10:$RK$10)*2)/COUNT(Input!$B$10:$RK$10)</f>
        <v>3.7974683544303799E-2</v>
      </c>
      <c r="AH34" s="40" t="str">
        <f ca="1">IF(AH33&lt;&gt;""," ","")</f>
        <v/>
      </c>
      <c r="AI34" s="43" t="str">
        <f ca="1">IF(AH34&lt;&gt;"","Index","")</f>
        <v/>
      </c>
      <c r="AJ34" s="124" t="str">
        <f ca="1">IF(AJ33="","",IFERROR(HLOOKUP(Calc!A233,Input!$9:$11,3,FALSE),""))</f>
        <v/>
      </c>
      <c r="AK34" s="124" t="str">
        <f ca="1">IF(AK33="","",IFERROR(HLOOKUP(Calc!B233,Input!$9:$11,3,FALSE),""))</f>
        <v/>
      </c>
      <c r="AL34" s="124" t="str">
        <f ca="1">IF(AL33="","",IFERROR(HLOOKUP(Calc!C233,Input!$9:$11,3,FALSE),""))</f>
        <v/>
      </c>
      <c r="AM34" s="124" t="str">
        <f ca="1">IF(AM33="","",IFERROR(HLOOKUP(Calc!D233,Input!$9:$11,3,FALSE),""))</f>
        <v/>
      </c>
      <c r="AN34" s="124" t="str">
        <f ca="1">IF(AN33="","",IFERROR(HLOOKUP(Calc!E233,Input!$9:$11,3,FALSE),""))</f>
        <v/>
      </c>
      <c r="AO34" s="124" t="str">
        <f ca="1">IF(AO33="","",IFERROR(HLOOKUP(Calc!F233,Input!$9:$11,3,FALSE),""))</f>
        <v/>
      </c>
      <c r="AP34" s="124" t="str">
        <f ca="1">IF(AP33="","",IFERROR(HLOOKUP(Calc!G233,Input!$9:$11,3,FALSE),""))</f>
        <v/>
      </c>
      <c r="AQ34" s="124" t="str">
        <f ca="1">IF(AQ33="","",IFERROR(HLOOKUP(Calc!H233,Input!$9:$11,3,FALSE),""))</f>
        <v/>
      </c>
      <c r="AR34" s="124" t="str">
        <f ca="1">IF(AR33="","",IFERROR(HLOOKUP(Calc!I233,Input!$9:$11,3,FALSE),""))</f>
        <v/>
      </c>
      <c r="AS34" s="124" t="str">
        <f ca="1">IF(AS33="","",IFERROR(HLOOKUP(Calc!J233,Input!$9:$11,3,FALSE),""))</f>
        <v/>
      </c>
      <c r="AT34" s="124" t="str">
        <f ca="1">IF(AT33="","",IFERROR(HLOOKUP(Calc!K233,Input!$9:$11,3,FALSE),""))</f>
        <v/>
      </c>
      <c r="AU34" s="124" t="str">
        <f ca="1">IF(AU33="","",IFERROR(HLOOKUP(Calc!L233,Input!$9:$11,3,FALSE),""))</f>
        <v/>
      </c>
      <c r="AV34" s="125" t="str">
        <f t="array" aca="1" ref="AV34" ca="1">IF(SUM(AJ34:AU34)=0,"",PRODUCT(1+IF(AJ34:AU34="",0,AJ34:AU34))-1)</f>
        <v/>
      </c>
      <c r="AX34" s="86">
        <f ca="1">IF(MAX($AX$5:AX33)&gt;=Input!$B$6,"",EDATE(AX33,1))</f>
        <v>44713</v>
      </c>
      <c r="AY34" s="87">
        <f ca="1">IF(AX34="","",HLOOKUP($AX34,Input!$B$9:$RJ$11,3,FALSE))</f>
        <v>-4.8496944445281853E-2</v>
      </c>
      <c r="AZ34" s="87">
        <f ca="1">IF(AY34="","",HLOOKUP($AX34,Input!$B$9:$RJ$11,2,FALSE))</f>
        <v>3.8713996862680573E-3</v>
      </c>
      <c r="BF34" s="86">
        <f ca="1">IF(MAX($BF$5:BF33)&gt;=Input!$B$6,"",EDATE(BF33,1))</f>
        <v>44713</v>
      </c>
      <c r="BG34" s="87">
        <f ca="1">IF(BF34="","",HLOOKUP($AX34,Input!$B$9:$RJ$11,3,FALSE))</f>
        <v>-4.8496944445281853E-2</v>
      </c>
      <c r="BH34" s="87">
        <f ca="1">IF(BG34="","",HLOOKUP($AX34,Input!$B$9:$RJ$11,2,FALSE))</f>
        <v>3.8713996862680573E-3</v>
      </c>
    </row>
    <row r="35" spans="1:60">
      <c r="O35" s="125" t="str">
        <f t="array" aca="1" ref="O35" ca="1">IFERROR(PRODUCT(1+N$3:N35)-1,"")</f>
        <v/>
      </c>
      <c r="U35" s="40"/>
      <c r="AH35" s="40" t="str">
        <f ca="1">IF(AH33&gt;=YEAR(Input!$B$6),"",Quant!AH33+1)</f>
        <v/>
      </c>
      <c r="AI35" s="43" t="str">
        <f ca="1">IF(AH35&lt;&gt;"","Fund","")</f>
        <v/>
      </c>
      <c r="AJ35" s="124" t="str">
        <f ca="1">IFERROR(HLOOKUP(Calc!A235,Input!$9:$11,2,FALSE),"")</f>
        <v/>
      </c>
      <c r="AK35" s="124" t="str">
        <f ca="1">IFERROR(HLOOKUP(Calc!B235,Input!$9:$11,2,FALSE),"")</f>
        <v/>
      </c>
      <c r="AL35" s="124" t="str">
        <f ca="1">IFERROR(HLOOKUP(Calc!C235,Input!$9:$11,2,FALSE),"")</f>
        <v/>
      </c>
      <c r="AM35" s="124" t="str">
        <f ca="1">IFERROR(HLOOKUP(Calc!D235,Input!$9:$11,2,FALSE),"")</f>
        <v/>
      </c>
      <c r="AN35" s="124" t="str">
        <f ca="1">IFERROR(HLOOKUP(Calc!E235,Input!$9:$11,2,FALSE),"")</f>
        <v/>
      </c>
      <c r="AO35" s="124" t="str">
        <f ca="1">IFERROR(HLOOKUP(Calc!F235,Input!$9:$11,2,FALSE),"")</f>
        <v/>
      </c>
      <c r="AP35" s="124" t="str">
        <f ca="1">IFERROR(HLOOKUP(Calc!G235,Input!$9:$11,2,FALSE),"")</f>
        <v/>
      </c>
      <c r="AQ35" s="124" t="str">
        <f ca="1">IFERROR(HLOOKUP(Calc!H235,Input!$9:$11,2,FALSE),"")</f>
        <v/>
      </c>
      <c r="AR35" s="124" t="str">
        <f ca="1">IFERROR(HLOOKUP(Calc!I235,Input!$9:$11,2,FALSE),"")</f>
        <v/>
      </c>
      <c r="AS35" s="124" t="str">
        <f ca="1">IFERROR(HLOOKUP(Calc!J235,Input!$9:$11,2,FALSE),"")</f>
        <v/>
      </c>
      <c r="AT35" s="124" t="str">
        <f ca="1">IFERROR(HLOOKUP(Calc!K235,Input!$9:$11,2,FALSE),"")</f>
        <v/>
      </c>
      <c r="AU35" s="124" t="str">
        <f ca="1">IFERROR(HLOOKUP(Calc!L235,Input!$9:$11,2,FALSE),"")</f>
        <v/>
      </c>
      <c r="AV35" s="125" t="str">
        <f t="array" aca="1" ref="AV35" ca="1">IF(SUM(AJ35:AU35)=0,"",PRODUCT(1+IF(AJ35:AU35="",0,AJ35:AU35))-1)</f>
        <v/>
      </c>
      <c r="AX35" s="86">
        <f ca="1">IF(MAX($AX$5:AX34)&gt;=Input!$B$6,"",EDATE(AX34,1))</f>
        <v>44743</v>
      </c>
      <c r="AY35" s="87">
        <f ca="1">IF(AX35="","",HLOOKUP($AX35,Input!$B$9:$RJ$11,3,FALSE))</f>
        <v>8.7324345305048956E-2</v>
      </c>
      <c r="AZ35" s="87">
        <f ca="1">IF(AY35="","",HLOOKUP($AX35,Input!$B$9:$RJ$11,2,FALSE))</f>
        <v>3.6026494866629837E-3</v>
      </c>
      <c r="BF35" s="86">
        <f ca="1">IF(MAX($BF$5:BF34)&gt;=Input!$B$6,"",EDATE(BF34,1))</f>
        <v>44743</v>
      </c>
      <c r="BG35" s="87">
        <f ca="1">IF(BF35="","",HLOOKUP($AX35,Input!$B$9:$RJ$11,3,FALSE))</f>
        <v>8.7324345305048956E-2</v>
      </c>
      <c r="BH35" s="87">
        <f ca="1">IF(BG35="","",HLOOKUP($AX35,Input!$B$9:$RJ$11,2,FALSE))</f>
        <v>3.6026494866629837E-3</v>
      </c>
    </row>
    <row r="36" spans="1:60">
      <c r="O36" s="125" t="str">
        <f t="array" aca="1" ref="O36" ca="1">IFERROR(PRODUCT(1+N$3:N36)-1,"")</f>
        <v/>
      </c>
      <c r="AH36" s="40" t="str">
        <f ca="1">IF(AH35&lt;&gt;""," ","")</f>
        <v/>
      </c>
      <c r="AI36" s="43" t="str">
        <f ca="1">IF(AH36&lt;&gt;"","Index","")</f>
        <v/>
      </c>
      <c r="AJ36" s="124" t="str">
        <f ca="1">IF(AJ35="","",IFERROR(HLOOKUP(Calc!A235,Input!$9:$11,3,FALSE),""))</f>
        <v/>
      </c>
      <c r="AK36" s="124" t="str">
        <f ca="1">IF(AK35="","",IFERROR(HLOOKUP(Calc!B235,Input!$9:$11,3,FALSE),""))</f>
        <v/>
      </c>
      <c r="AL36" s="124" t="str">
        <f ca="1">IF(AL35="","",IFERROR(HLOOKUP(Calc!C235,Input!$9:$11,3,FALSE),""))</f>
        <v/>
      </c>
      <c r="AM36" s="124" t="str">
        <f ca="1">IF(AM35="","",IFERROR(HLOOKUP(Calc!D235,Input!$9:$11,3,FALSE),""))</f>
        <v/>
      </c>
      <c r="AN36" s="124" t="str">
        <f ca="1">IF(AN35="","",IFERROR(HLOOKUP(Calc!E235,Input!$9:$11,3,FALSE),""))</f>
        <v/>
      </c>
      <c r="AO36" s="124" t="str">
        <f ca="1">IF(AO35="","",IFERROR(HLOOKUP(Calc!F235,Input!$9:$11,3,FALSE),""))</f>
        <v/>
      </c>
      <c r="AP36" s="124" t="str">
        <f ca="1">IF(AP35="","",IFERROR(HLOOKUP(Calc!G235,Input!$9:$11,3,FALSE),""))</f>
        <v/>
      </c>
      <c r="AQ36" s="124" t="str">
        <f ca="1">IF(AQ35="","",IFERROR(HLOOKUP(Calc!H235,Input!$9:$11,3,FALSE),""))</f>
        <v/>
      </c>
      <c r="AR36" s="124" t="str">
        <f ca="1">IF(AR35="","",IFERROR(HLOOKUP(Calc!I235,Input!$9:$11,3,FALSE),""))</f>
        <v/>
      </c>
      <c r="AS36" s="124" t="str">
        <f ca="1">IF(AS35="","",IFERROR(HLOOKUP(Calc!J235,Input!$9:$11,3,FALSE),""))</f>
        <v/>
      </c>
      <c r="AT36" s="124" t="str">
        <f ca="1">IF(AT35="","",IFERROR(HLOOKUP(Calc!K235,Input!$9:$11,3,FALSE),""))</f>
        <v/>
      </c>
      <c r="AU36" s="124" t="str">
        <f ca="1">IF(AU35="","",IFERROR(HLOOKUP(Calc!L235,Input!$9:$11,3,FALSE),""))</f>
        <v/>
      </c>
      <c r="AV36" s="125" t="str">
        <f t="array" aca="1" ref="AV36" ca="1">IF(SUM(AJ36:AU36)=0,"",PRODUCT(1+IF(AJ36:AU36="",0,AJ36:AU36))-1)</f>
        <v/>
      </c>
      <c r="AX36" s="86">
        <f ca="1">IF(MAX($AX$5:AX35)&gt;=Input!$B$6,"",EDATE(AX35,1))</f>
        <v>44774</v>
      </c>
      <c r="AY36" s="87">
        <f ca="1">IF(AX36="","",HLOOKUP($AX36,Input!$B$9:$RJ$11,3,FALSE))</f>
        <v>3.5029796162195925E-2</v>
      </c>
      <c r="AZ36" s="87">
        <f ca="1">IF(AY36="","",HLOOKUP($AX36,Input!$B$9:$RJ$11,2,FALSE))</f>
        <v>4.9732873621277755E-3</v>
      </c>
      <c r="BF36" s="86">
        <f ca="1">IF(MAX($BF$5:BF35)&gt;=Input!$B$6,"",EDATE(BF35,1))</f>
        <v>44774</v>
      </c>
      <c r="BG36" s="87">
        <f ca="1">IF(BF36="","",HLOOKUP($AX36,Input!$B$9:$RJ$11,3,FALSE))</f>
        <v>3.5029796162195925E-2</v>
      </c>
      <c r="BH36" s="87">
        <f ca="1">IF(BG36="","",HLOOKUP($AX36,Input!$B$9:$RJ$11,2,FALSE))</f>
        <v>4.9732873621277755E-3</v>
      </c>
    </row>
    <row r="37" spans="1:60">
      <c r="O37" s="125" t="str">
        <f t="array" aca="1" ref="O37" ca="1">IFERROR(PRODUCT(1+N$3:N37)-1,"")</f>
        <v/>
      </c>
      <c r="U37" s="40"/>
      <c r="AH37" s="40" t="str">
        <f ca="1">IF(AH35&gt;=YEAR(Input!$B$6),"",Quant!AH35+1)</f>
        <v/>
      </c>
      <c r="AI37" s="43" t="str">
        <f ca="1">IF(AH37&lt;&gt;"","Fund","")</f>
        <v/>
      </c>
      <c r="AJ37" s="124" t="str">
        <f ca="1">IFERROR(HLOOKUP(Calc!A237,Input!$9:$11,2,FALSE),"")</f>
        <v/>
      </c>
      <c r="AK37" s="124" t="str">
        <f ca="1">IFERROR(HLOOKUP(Calc!B237,Input!$9:$11,2,FALSE),"")</f>
        <v/>
      </c>
      <c r="AL37" s="124" t="str">
        <f ca="1">IFERROR(HLOOKUP(Calc!C237,Input!$9:$11,2,FALSE),"")</f>
        <v/>
      </c>
      <c r="AM37" s="124" t="str">
        <f ca="1">IFERROR(HLOOKUP(Calc!D237,Input!$9:$11,2,FALSE),"")</f>
        <v/>
      </c>
      <c r="AN37" s="124" t="str">
        <f ca="1">IFERROR(HLOOKUP(Calc!E237,Input!$9:$11,2,FALSE),"")</f>
        <v/>
      </c>
      <c r="AO37" s="124" t="str">
        <f ca="1">IFERROR(HLOOKUP(Calc!F237,Input!$9:$11,2,FALSE),"")</f>
        <v/>
      </c>
      <c r="AP37" s="124" t="str">
        <f ca="1">IFERROR(HLOOKUP(Calc!G237,Input!$9:$11,2,FALSE),"")</f>
        <v/>
      </c>
      <c r="AQ37" s="124" t="str">
        <f ca="1">IFERROR(HLOOKUP(Calc!H237,Input!$9:$11,2,FALSE),"")</f>
        <v/>
      </c>
      <c r="AR37" s="124" t="str">
        <f ca="1">IFERROR(HLOOKUP(Calc!I237,Input!$9:$11,2,FALSE),"")</f>
        <v/>
      </c>
      <c r="AS37" s="124" t="str">
        <f ca="1">IFERROR(HLOOKUP(Calc!J237,Input!$9:$11,2,FALSE),"")</f>
        <v/>
      </c>
      <c r="AT37" s="124" t="str">
        <f ca="1">IFERROR(HLOOKUP(Calc!K237,Input!$9:$11,2,FALSE),"")</f>
        <v/>
      </c>
      <c r="AU37" s="124" t="str">
        <f ca="1">IFERROR(HLOOKUP(Calc!L237,Input!$9:$11,2,FALSE),"")</f>
        <v/>
      </c>
      <c r="AV37" s="125" t="str">
        <f t="array" aca="1" ref="AV37" ca="1">IF(SUM(AJ37:AU37)=0,"",PRODUCT(1+IF(AJ37:AU37="",0,AJ37:AU37))-1)</f>
        <v/>
      </c>
      <c r="AX37" s="86">
        <f ca="1">IF(MAX($AX$5:AX36)&gt;=Input!$B$6,"",EDATE(AX36,1))</f>
        <v>44805</v>
      </c>
      <c r="AY37" s="87">
        <f ca="1">IF(AX37="","",HLOOKUP($AX37,Input!$B$9:$RJ$11,3,FALSE))</f>
        <v>-3.7442354146841383E-2</v>
      </c>
      <c r="AZ37" s="87">
        <f ca="1">IF(AY37="","",HLOOKUP($AX37,Input!$B$9:$RJ$11,2,FALSE))</f>
        <v>4.2476637878620382E-3</v>
      </c>
      <c r="BF37" s="86">
        <f ca="1">IF(MAX($BF$5:BF36)&gt;=Input!$B$6,"",EDATE(BF36,1))</f>
        <v>44805</v>
      </c>
      <c r="BG37" s="87">
        <f ca="1">IF(BF37="","",HLOOKUP($AX37,Input!$B$9:$RJ$11,3,FALSE))</f>
        <v>-3.7442354146841383E-2</v>
      </c>
      <c r="BH37" s="87">
        <f ca="1">IF(BG37="","",HLOOKUP($AX37,Input!$B$9:$RJ$11,2,FALSE))</f>
        <v>4.2476637878620382E-3</v>
      </c>
    </row>
    <row r="38" spans="1:60">
      <c r="U38" s="80"/>
      <c r="AH38" s="40" t="str">
        <f ca="1">IF(AH37&lt;&gt;""," ","")</f>
        <v/>
      </c>
      <c r="AI38" s="43" t="str">
        <f ca="1">IF(AH38&lt;&gt;"","Index","")</f>
        <v/>
      </c>
      <c r="AJ38" s="124" t="str">
        <f ca="1">IF(AJ37="","",IFERROR(HLOOKUP(Calc!A237,Input!$9:$11,3,FALSE),""))</f>
        <v/>
      </c>
      <c r="AK38" s="124" t="str">
        <f ca="1">IF(AK37="","",IFERROR(HLOOKUP(Calc!B237,Input!$9:$11,3,FALSE),""))</f>
        <v/>
      </c>
      <c r="AL38" s="124" t="str">
        <f ca="1">IF(AL37="","",IFERROR(HLOOKUP(Calc!C237,Input!$9:$11,3,FALSE),""))</f>
        <v/>
      </c>
      <c r="AM38" s="124" t="str">
        <f ca="1">IF(AM37="","",IFERROR(HLOOKUP(Calc!D237,Input!$9:$11,3,FALSE),""))</f>
        <v/>
      </c>
      <c r="AN38" s="124" t="str">
        <f ca="1">IF(AN37="","",IFERROR(HLOOKUP(Calc!E237,Input!$9:$11,3,FALSE),""))</f>
        <v/>
      </c>
      <c r="AO38" s="124" t="str">
        <f ca="1">IF(AO37="","",IFERROR(HLOOKUP(Calc!F237,Input!$9:$11,3,FALSE),""))</f>
        <v/>
      </c>
      <c r="AP38" s="124" t="str">
        <f ca="1">IF(AP37="","",IFERROR(HLOOKUP(Calc!G237,Input!$9:$11,3,FALSE),""))</f>
        <v/>
      </c>
      <c r="AQ38" s="124" t="str">
        <f ca="1">IF(AQ37="","",IFERROR(HLOOKUP(Calc!H237,Input!$9:$11,3,FALSE),""))</f>
        <v/>
      </c>
      <c r="AR38" s="124" t="str">
        <f ca="1">IF(AR37="","",IFERROR(HLOOKUP(Calc!I237,Input!$9:$11,3,FALSE),""))</f>
        <v/>
      </c>
      <c r="AS38" s="124" t="str">
        <f ca="1">IF(AS37="","",IFERROR(HLOOKUP(Calc!J237,Input!$9:$11,3,FALSE),""))</f>
        <v/>
      </c>
      <c r="AT38" s="124" t="str">
        <f ca="1">IF(AT37="","",IFERROR(HLOOKUP(Calc!K237,Input!$9:$11,3,FALSE),""))</f>
        <v/>
      </c>
      <c r="AU38" s="124" t="str">
        <f ca="1">IF(AU37="","",IFERROR(HLOOKUP(Calc!L237,Input!$9:$11,3,FALSE),""))</f>
        <v/>
      </c>
      <c r="AV38" s="125" t="str">
        <f t="array" aca="1" ref="AV38" ca="1">IF(SUM(AJ38:AU38)=0,"",PRODUCT(1+IF(AJ38:AU38="",0,AJ38:AU38))-1)</f>
        <v/>
      </c>
      <c r="AX38" s="86">
        <f ca="1">IF(MAX($AX$5:AX37)&gt;=Input!$B$6,"",EDATE(AX37,1))</f>
        <v>44835</v>
      </c>
      <c r="AY38" s="87">
        <f ca="1">IF(AX38="","",HLOOKUP($AX38,Input!$B$9:$RJ$11,3,FALSE))</f>
        <v>5.3693179325332796E-2</v>
      </c>
      <c r="AZ38" s="87">
        <f ca="1">IF(AY38="","",HLOOKUP($AX38,Input!$B$9:$RJ$11,2,FALSE))</f>
        <v>5.0262339672757098E-3</v>
      </c>
      <c r="BF38" s="86">
        <f ca="1">IF(MAX($BF$5:BF37)&gt;=Input!$B$6,"",EDATE(BF37,1))</f>
        <v>44835</v>
      </c>
      <c r="BG38" s="87">
        <f ca="1">IF(BF38="","",HLOOKUP($AX38,Input!$B$9:$RJ$11,3,FALSE))</f>
        <v>5.3693179325332796E-2</v>
      </c>
      <c r="BH38" s="87">
        <f ca="1">IF(BG38="","",HLOOKUP($AX38,Input!$B$9:$RJ$11,2,FALSE))</f>
        <v>5.0262339672757098E-3</v>
      </c>
    </row>
    <row r="39" spans="1:60">
      <c r="U39" s="40"/>
      <c r="AH39" s="40" t="str">
        <f ca="1">IF(AH37&gt;=YEAR(Input!$B$6),"",Quant!AH37+1)</f>
        <v/>
      </c>
      <c r="AI39" s="43" t="str">
        <f ca="1">IF(AH39&lt;&gt;"","Fund","")</f>
        <v/>
      </c>
      <c r="AJ39" s="124" t="str">
        <f ca="1">IFERROR(HLOOKUP(Calc!A239,Input!$9:$11,2,FALSE),"")</f>
        <v/>
      </c>
      <c r="AK39" s="124" t="str">
        <f ca="1">IFERROR(HLOOKUP(Calc!B239,Input!$9:$11,2,FALSE),"")</f>
        <v/>
      </c>
      <c r="AL39" s="124" t="str">
        <f ca="1">IFERROR(HLOOKUP(Calc!C239,Input!$9:$11,2,FALSE),"")</f>
        <v/>
      </c>
      <c r="AM39" s="124" t="str">
        <f ca="1">IFERROR(HLOOKUP(Calc!D239,Input!$9:$11,2,FALSE),"")</f>
        <v/>
      </c>
      <c r="AN39" s="124" t="str">
        <f ca="1">IFERROR(HLOOKUP(Calc!E239,Input!$9:$11,2,FALSE),"")</f>
        <v/>
      </c>
      <c r="AO39" s="124" t="str">
        <f ca="1">IFERROR(HLOOKUP(Calc!F239,Input!$9:$11,2,FALSE),"")</f>
        <v/>
      </c>
      <c r="AP39" s="124" t="str">
        <f ca="1">IFERROR(HLOOKUP(Calc!G239,Input!$9:$11,2,FALSE),"")</f>
        <v/>
      </c>
      <c r="AQ39" s="124" t="str">
        <f ca="1">IFERROR(HLOOKUP(Calc!H239,Input!$9:$11,2,FALSE),"")</f>
        <v/>
      </c>
      <c r="AR39" s="124" t="str">
        <f ca="1">IFERROR(HLOOKUP(Calc!I239,Input!$9:$11,2,FALSE),"")</f>
        <v/>
      </c>
      <c r="AS39" s="124" t="str">
        <f ca="1">IFERROR(HLOOKUP(Calc!J239,Input!$9:$11,2,FALSE),"")</f>
        <v/>
      </c>
      <c r="AT39" s="124" t="str">
        <f ca="1">IFERROR(HLOOKUP(Calc!K239,Input!$9:$11,2,FALSE),"")</f>
        <v/>
      </c>
      <c r="AU39" s="124" t="str">
        <f ca="1">IFERROR(HLOOKUP(Calc!L239,Input!$9:$11,2,FALSE),"")</f>
        <v/>
      </c>
      <c r="AV39" s="125" t="str">
        <f t="array" aca="1" ref="AV39" ca="1">IF(SUM(AJ39:AU39)=0,"",PRODUCT(1+IF(AJ39:AU39="",0,AJ39:AU39))-1)</f>
        <v/>
      </c>
      <c r="AX39" s="86">
        <f ca="1">IF(MAX($AX$5:AX38)&gt;=Input!$B$6,"",EDATE(AX38,1))</f>
        <v>44866</v>
      </c>
      <c r="AY39" s="87">
        <f ca="1">IF(AX39="","",HLOOKUP($AX39,Input!$B$9:$RJ$11,3,FALSE))</f>
        <v>4.1424701035964295E-2</v>
      </c>
      <c r="AZ39" s="87">
        <f ca="1">IF(AY39="","",HLOOKUP($AX39,Input!$B$9:$RJ$11,2,FALSE))</f>
        <v>5.3805059638456134E-3</v>
      </c>
      <c r="BF39" s="86">
        <f ca="1">IF(MAX($BF$5:BF38)&gt;=Input!$B$6,"",EDATE(BF38,1))</f>
        <v>44866</v>
      </c>
      <c r="BG39" s="87">
        <f ca="1">IF(BF39="","",HLOOKUP($AX39,Input!$B$9:$RJ$11,3,FALSE))</f>
        <v>4.1424701035964295E-2</v>
      </c>
      <c r="BH39" s="87">
        <f ca="1">IF(BG39="","",HLOOKUP($AX39,Input!$B$9:$RJ$11,2,FALSE))</f>
        <v>5.3805059638456134E-3</v>
      </c>
    </row>
    <row r="40" spans="1:60">
      <c r="AH40" s="40" t="str">
        <f ca="1">IF(AH39&lt;&gt;""," ","")</f>
        <v/>
      </c>
      <c r="AI40" s="43" t="str">
        <f ca="1">IF(AH40&lt;&gt;"","Index","")</f>
        <v/>
      </c>
      <c r="AJ40" s="124" t="str">
        <f ca="1">IF(AJ39="","",IFERROR(HLOOKUP(Calc!A239,Input!$9:$11,3,FALSE),""))</f>
        <v/>
      </c>
      <c r="AK40" s="124" t="str">
        <f ca="1">IF(AK39="","",IFERROR(HLOOKUP(Calc!B239,Input!$9:$11,3,FALSE),""))</f>
        <v/>
      </c>
      <c r="AL40" s="124" t="str">
        <f ca="1">IF(AL39="","",IFERROR(HLOOKUP(Calc!C239,Input!$9:$11,3,FALSE),""))</f>
        <v/>
      </c>
      <c r="AM40" s="124" t="str">
        <f ca="1">IF(AM39="","",IFERROR(HLOOKUP(Calc!D239,Input!$9:$11,3,FALSE),""))</f>
        <v/>
      </c>
      <c r="AN40" s="124" t="str">
        <f ca="1">IF(AN39="","",IFERROR(HLOOKUP(Calc!E239,Input!$9:$11,3,FALSE),""))</f>
        <v/>
      </c>
      <c r="AO40" s="124" t="str">
        <f ca="1">IF(AO39="","",IFERROR(HLOOKUP(Calc!F239,Input!$9:$11,3,FALSE),""))</f>
        <v/>
      </c>
      <c r="AP40" s="124" t="str">
        <f ca="1">IF(AP39="","",IFERROR(HLOOKUP(Calc!G239,Input!$9:$11,3,FALSE),""))</f>
        <v/>
      </c>
      <c r="AQ40" s="124" t="str">
        <f ca="1">IF(AQ39="","",IFERROR(HLOOKUP(Calc!H239,Input!$9:$11,3,FALSE),""))</f>
        <v/>
      </c>
      <c r="AR40" s="124" t="str">
        <f ca="1">IF(AR39="","",IFERROR(HLOOKUP(Calc!I239,Input!$9:$11,3,FALSE),""))</f>
        <v/>
      </c>
      <c r="AS40" s="124" t="str">
        <f ca="1">IF(AS39="","",IFERROR(HLOOKUP(Calc!J239,Input!$9:$11,3,FALSE),""))</f>
        <v/>
      </c>
      <c r="AT40" s="124" t="str">
        <f ca="1">IF(AT39="","",IFERROR(HLOOKUP(Calc!K239,Input!$9:$11,3,FALSE),""))</f>
        <v/>
      </c>
      <c r="AU40" s="124" t="str">
        <f ca="1">IF(AU39="","",IFERROR(HLOOKUP(Calc!L239,Input!$9:$11,3,FALSE),""))</f>
        <v/>
      </c>
      <c r="AV40" s="125" t="str">
        <f t="array" aca="1" ref="AV40" ca="1">IF(SUM(AJ40:AU40)=0,"",PRODUCT(1+IF(AJ40:AU40="",0,AJ40:AU40))-1)</f>
        <v/>
      </c>
      <c r="AX40" s="86">
        <f ca="1">IF(MAX($AX$5:AX39)&gt;=Input!$B$6,"",EDATE(AX39,1))</f>
        <v>44896</v>
      </c>
      <c r="AY40" s="87">
        <f ca="1">IF(AX40="","",HLOOKUP($AX40,Input!$B$9:$RJ$11,3,FALSE))</f>
        <v>-3.4813829574562805E-2</v>
      </c>
      <c r="AZ40" s="87">
        <f ca="1">IF(AY40="","",HLOOKUP($AX40,Input!$B$9:$RJ$11,2,FALSE))</f>
        <v>5.5800653516513169E-3</v>
      </c>
      <c r="BF40" s="86">
        <f ca="1">IF(MAX($BF$5:BF39)&gt;=Input!$B$6,"",EDATE(BF39,1))</f>
        <v>44896</v>
      </c>
      <c r="BG40" s="87">
        <f ca="1">IF(BF40="","",HLOOKUP($AX40,Input!$B$9:$RJ$11,3,FALSE))</f>
        <v>-3.4813829574562805E-2</v>
      </c>
      <c r="BH40" s="87">
        <f ca="1">IF(BG40="","",HLOOKUP($AX40,Input!$B$9:$RJ$11,2,FALSE))</f>
        <v>5.5800653516513169E-3</v>
      </c>
    </row>
    <row r="41" spans="1:60">
      <c r="U41" s="40"/>
      <c r="AH41" s="40" t="str">
        <f ca="1">IF(AH39&gt;=YEAR(Input!$B$6),"",Quant!AH39+1)</f>
        <v/>
      </c>
      <c r="AI41" s="43" t="str">
        <f ca="1">IF(AH41&lt;&gt;"","Fund","")</f>
        <v/>
      </c>
      <c r="AJ41" s="41" t="str">
        <f ca="1">IFERROR(HLOOKUP(Calc!A241,Input!$9:$11,2,FALSE),"")</f>
        <v/>
      </c>
      <c r="AK41" s="41" t="str">
        <f ca="1">IFERROR(HLOOKUP(Calc!B241,Input!$9:$11,2,FALSE),"")</f>
        <v/>
      </c>
      <c r="AL41" s="41" t="str">
        <f ca="1">IFERROR(HLOOKUP(Calc!C241,Input!$9:$11,2,FALSE),"")</f>
        <v/>
      </c>
      <c r="AM41" s="41" t="str">
        <f ca="1">IFERROR(HLOOKUP(Calc!D241,Input!$9:$11,2,FALSE),"")</f>
        <v/>
      </c>
      <c r="AN41" s="41" t="str">
        <f ca="1">IFERROR(HLOOKUP(Calc!E241,Input!$9:$11,2,FALSE),"")</f>
        <v/>
      </c>
      <c r="AO41" s="41" t="str">
        <f ca="1">IFERROR(HLOOKUP(Calc!F241,Input!$9:$11,2,FALSE),"")</f>
        <v/>
      </c>
      <c r="AP41" s="41" t="str">
        <f ca="1">IFERROR(HLOOKUP(Calc!G241,Input!$9:$11,2,FALSE),"")</f>
        <v/>
      </c>
      <c r="AQ41" s="41" t="str">
        <f ca="1">IFERROR(HLOOKUP(Calc!H241,Input!$9:$11,2,FALSE),"")</f>
        <v/>
      </c>
      <c r="AR41" s="41" t="str">
        <f ca="1">IFERROR(HLOOKUP(Calc!I241,Input!$9:$11,2,FALSE),"")</f>
        <v/>
      </c>
      <c r="AS41" s="41" t="str">
        <f ca="1">IFERROR(HLOOKUP(Calc!J241,Input!$9:$11,2,FALSE),"")</f>
        <v/>
      </c>
      <c r="AT41" s="41" t="str">
        <f ca="1">IFERROR(HLOOKUP(Calc!K241,Input!$9:$11,2,FALSE),"")</f>
        <v/>
      </c>
      <c r="AU41" s="41" t="str">
        <f ca="1">IFERROR(HLOOKUP(Calc!L241,Input!$9:$11,2,FALSE),"")</f>
        <v/>
      </c>
      <c r="AV41" s="42" t="str">
        <f t="array" aca="1" ref="AV41" ca="1">IF(SUM(AJ41:AU41)=0,"",PRODUCT(1+IF(AJ41:AU41="",0,AJ41:AU41))-1)</f>
        <v/>
      </c>
      <c r="AX41" s="86">
        <f ca="1">IF(MAX($AX$5:AX40)&gt;=Input!$B$6,"",EDATE(AX40,1))</f>
        <v>44927</v>
      </c>
      <c r="AY41" s="87">
        <f ca="1">IF(AX41="","",HLOOKUP($AX41,Input!$B$9:$RJ$11,3,FALSE))</f>
        <v>-2.4476258333195111E-2</v>
      </c>
      <c r="AZ41" s="87">
        <f ca="1">IF(AY41="","",HLOOKUP($AX41,Input!$B$9:$RJ$11,2,FALSE))</f>
        <v>5.4669778436905563E-3</v>
      </c>
      <c r="BF41" s="86">
        <f ca="1">IF(MAX($BF$5:BF40)&gt;=Input!$B$6,"",EDATE(BF40,1))</f>
        <v>44927</v>
      </c>
      <c r="BG41" s="87">
        <f ca="1">IF(BF41="","",HLOOKUP($AX41,Input!$B$9:$RJ$11,3,FALSE))</f>
        <v>-2.4476258333195111E-2</v>
      </c>
      <c r="BH41" s="87">
        <f ca="1">IF(BG41="","",HLOOKUP($AX41,Input!$B$9:$RJ$11,2,FALSE))</f>
        <v>5.4669778436905563E-3</v>
      </c>
    </row>
    <row r="42" spans="1:60">
      <c r="U42" s="80"/>
      <c r="AH42" s="40" t="str">
        <f ca="1">IF(AH41&lt;&gt;""," ","")</f>
        <v/>
      </c>
      <c r="AI42" s="43" t="str">
        <f ca="1">IF(AH42&lt;&gt;"","Index","")</f>
        <v/>
      </c>
      <c r="AJ42" s="41" t="str">
        <f ca="1">IF(AJ41="","",IFERROR(HLOOKUP(Calc!A241,Input!$9:$11,3,FALSE),""))</f>
        <v/>
      </c>
      <c r="AK42" s="41" t="str">
        <f ca="1">IF(AK41="","",IFERROR(HLOOKUP(Calc!B241,Input!$9:$11,3,FALSE),""))</f>
        <v/>
      </c>
      <c r="AL42" s="41" t="str">
        <f ca="1">IF(AL41="","",IFERROR(HLOOKUP(Calc!C241,Input!$9:$11,3,FALSE),""))</f>
        <v/>
      </c>
      <c r="AM42" s="41" t="str">
        <f ca="1">IF(AM41="","",IFERROR(HLOOKUP(Calc!D241,Input!$9:$11,3,FALSE),""))</f>
        <v/>
      </c>
      <c r="AN42" s="41" t="str">
        <f ca="1">IF(AN41="","",IFERROR(HLOOKUP(Calc!E241,Input!$9:$11,3,FALSE),""))</f>
        <v/>
      </c>
      <c r="AO42" s="41" t="str">
        <f ca="1">IF(AO41="","",IFERROR(HLOOKUP(Calc!F241,Input!$9:$11,3,FALSE),""))</f>
        <v/>
      </c>
      <c r="AP42" s="41" t="str">
        <f ca="1">IF(AP41="","",IFERROR(HLOOKUP(Calc!G241,Input!$9:$11,3,FALSE),""))</f>
        <v/>
      </c>
      <c r="AQ42" s="41" t="str">
        <f ca="1">IF(AQ41="","",IFERROR(HLOOKUP(Calc!H241,Input!$9:$11,3,FALSE),""))</f>
        <v/>
      </c>
      <c r="AR42" s="41" t="str">
        <f ca="1">IF(AR41="","",IFERROR(HLOOKUP(Calc!I241,Input!$9:$11,3,FALSE),""))</f>
        <v/>
      </c>
      <c r="AS42" s="41" t="str">
        <f ca="1">IF(AS41="","",IFERROR(HLOOKUP(Calc!J241,Input!$9:$11,3,FALSE),""))</f>
        <v/>
      </c>
      <c r="AT42" s="41" t="str">
        <f ca="1">IF(AT41="","",IFERROR(HLOOKUP(Calc!K241,Input!$9:$11,3,FALSE),""))</f>
        <v/>
      </c>
      <c r="AU42" s="41" t="str">
        <f ca="1">IF(AU41="","",IFERROR(HLOOKUP(Calc!L241,Input!$9:$11,3,FALSE),""))</f>
        <v/>
      </c>
      <c r="AV42" s="42" t="str">
        <f t="array" aca="1" ref="AV42" ca="1">IF(SUM(AJ42:AU42)=0,"",PRODUCT(1+IF(AJ42:AU42="",0,AJ42:AU42))-1)</f>
        <v/>
      </c>
      <c r="AX42" s="86">
        <f ca="1">IF(MAX($AX$5:AX41)&gt;=Input!$B$6,"",EDATE(AX41,1))</f>
        <v>44958</v>
      </c>
      <c r="AY42" s="87">
        <f ca="1">IF(AX42="","",HLOOKUP($AX42,Input!$B$9:$RJ$11,3,FALSE))</f>
        <v>-2.0280656658447582E-2</v>
      </c>
      <c r="AZ42" s="87">
        <f ca="1">IF(AY42="","",HLOOKUP($AX42,Input!$B$9:$RJ$11,2,FALSE))</f>
        <v>4.8927320194984154E-3</v>
      </c>
      <c r="BF42" s="86">
        <f ca="1">IF(MAX($BF$5:BF41)&gt;=Input!$B$6,"",EDATE(BF41,1))</f>
        <v>44958</v>
      </c>
      <c r="BG42" s="87">
        <f ca="1">IF(BF42="","",HLOOKUP($AX42,Input!$B$9:$RJ$11,3,FALSE))</f>
        <v>-2.0280656658447582E-2</v>
      </c>
      <c r="BH42" s="87">
        <f ca="1">IF(BG42="","",HLOOKUP($AX42,Input!$B$9:$RJ$11,2,FALSE))</f>
        <v>4.8927320194984154E-3</v>
      </c>
    </row>
    <row r="43" spans="1:60">
      <c r="U43" s="40"/>
      <c r="AH43" s="40" t="str">
        <f ca="1">IF(AH41&gt;=YEAR(Input!$B$6),"",Quant!AH41+1)</f>
        <v/>
      </c>
      <c r="AI43" s="43" t="str">
        <f ca="1">IF(AH43&lt;&gt;"","Fund","")</f>
        <v/>
      </c>
      <c r="AJ43" s="41" t="str">
        <f ca="1">IFERROR(HLOOKUP(Calc!A243,Input!$9:$11,2,FALSE),"")</f>
        <v/>
      </c>
      <c r="AK43" s="41" t="str">
        <f ca="1">IFERROR(HLOOKUP(Calc!B243,Input!$9:$11,2,FALSE),"")</f>
        <v/>
      </c>
      <c r="AL43" s="41" t="str">
        <f ca="1">IFERROR(HLOOKUP(Calc!C243,Input!$9:$11,2,FALSE),"")</f>
        <v/>
      </c>
      <c r="AM43" s="41" t="str">
        <f ca="1">IFERROR(HLOOKUP(Calc!D243,Input!$9:$11,2,FALSE),"")</f>
        <v/>
      </c>
      <c r="AN43" s="41" t="str">
        <f ca="1">IFERROR(HLOOKUP(Calc!E243,Input!$9:$11,2,FALSE),"")</f>
        <v/>
      </c>
      <c r="AO43" s="41" t="str">
        <f ca="1">IFERROR(HLOOKUP(Calc!F243,Input!$9:$11,2,FALSE),"")</f>
        <v/>
      </c>
      <c r="AP43" s="41" t="str">
        <f ca="1">IFERROR(HLOOKUP(Calc!G243,Input!$9:$11,2,FALSE),"")</f>
        <v/>
      </c>
      <c r="AQ43" s="41" t="str">
        <f ca="1">IFERROR(HLOOKUP(Calc!H243,Input!$9:$11,2,FALSE),"")</f>
        <v/>
      </c>
      <c r="AR43" s="41" t="str">
        <f ca="1">IFERROR(HLOOKUP(Calc!I243,Input!$9:$11,2,FALSE),"")</f>
        <v/>
      </c>
      <c r="AS43" s="41" t="str">
        <f ca="1">IFERROR(HLOOKUP(Calc!J243,Input!$9:$11,2,FALSE),"")</f>
        <v/>
      </c>
      <c r="AT43" s="41" t="str">
        <f ca="1">IFERROR(HLOOKUP(Calc!K243,Input!$9:$11,2,FALSE),"")</f>
        <v/>
      </c>
      <c r="AU43" s="41" t="str">
        <f ca="1">IFERROR(HLOOKUP(Calc!L243,Input!$9:$11,2,FALSE),"")</f>
        <v/>
      </c>
      <c r="AV43" s="42" t="str">
        <f t="array" aca="1" ref="AV43" ca="1">IF(SUM(AJ43:AU43)=0,"",PRODUCT(1+IF(AJ43:AU43="",0,AJ43:AU43))-1)</f>
        <v/>
      </c>
      <c r="AX43" s="86">
        <f ca="1">IF(MAX($AX$5:AX42)&gt;=Input!$B$6,"",EDATE(AX42,1))</f>
        <v>44986</v>
      </c>
      <c r="AY43" s="87">
        <f ca="1">IF(AX43="","",HLOOKUP($AX43,Input!$B$9:$RJ$11,3,FALSE))</f>
        <v>3.2246972512055549E-3</v>
      </c>
      <c r="AZ43" s="87">
        <f ca="1">IF(AY43="","",HLOOKUP($AX43,Input!$B$9:$RJ$11,2,FALSE))</f>
        <v>6.5743680496488073E-3</v>
      </c>
      <c r="BF43" s="86">
        <f ca="1">IF(MAX($BF$5:BF42)&gt;=Input!$B$6,"",EDATE(BF42,1))</f>
        <v>44986</v>
      </c>
      <c r="BG43" s="87">
        <f ca="1">IF(BF43="","",HLOOKUP($AX43,Input!$B$9:$RJ$11,3,FALSE))</f>
        <v>3.2246972512055549E-3</v>
      </c>
      <c r="BH43" s="87">
        <f ca="1">IF(BG43="","",HLOOKUP($AX43,Input!$B$9:$RJ$11,2,FALSE))</f>
        <v>6.5743680496488073E-3</v>
      </c>
    </row>
    <row r="44" spans="1:60">
      <c r="AH44" s="40" t="str">
        <f ca="1">IF(AH43&lt;&gt;""," ","")</f>
        <v/>
      </c>
      <c r="AI44" s="43" t="str">
        <f ca="1">IF(AH44&lt;&gt;"","Index","")</f>
        <v/>
      </c>
      <c r="AJ44" s="41" t="str">
        <f ca="1">IF(AJ43="","",IFERROR(HLOOKUP(Calc!A243,Input!$9:$11,3,FALSE),""))</f>
        <v/>
      </c>
      <c r="AK44" s="41" t="str">
        <f ca="1">IF(AK43="","",IFERROR(HLOOKUP(Calc!B243,Input!$9:$11,3,FALSE),""))</f>
        <v/>
      </c>
      <c r="AL44" s="41" t="str">
        <f ca="1">IF(AL43="","",IFERROR(HLOOKUP(Calc!C243,Input!$9:$11,3,FALSE),""))</f>
        <v/>
      </c>
      <c r="AM44" s="41" t="str">
        <f ca="1">IF(AM43="","",IFERROR(HLOOKUP(Calc!D243,Input!$9:$11,3,FALSE),""))</f>
        <v/>
      </c>
      <c r="AN44" s="41" t="str">
        <f ca="1">IF(AN43="","",IFERROR(HLOOKUP(Calc!E243,Input!$9:$11,3,FALSE),""))</f>
        <v/>
      </c>
      <c r="AO44" s="41" t="str">
        <f ca="1">IF(AO43="","",IFERROR(HLOOKUP(Calc!F243,Input!$9:$11,3,FALSE),""))</f>
        <v/>
      </c>
      <c r="AP44" s="41" t="str">
        <f ca="1">IF(AP43="","",IFERROR(HLOOKUP(Calc!G243,Input!$9:$11,3,FALSE),""))</f>
        <v/>
      </c>
      <c r="AQ44" s="41" t="str">
        <f ca="1">IF(AQ43="","",IFERROR(HLOOKUP(Calc!H243,Input!$9:$11,3,FALSE),""))</f>
        <v/>
      </c>
      <c r="AR44" s="41" t="str">
        <f ca="1">IF(AR43="","",IFERROR(HLOOKUP(Calc!I243,Input!$9:$11,3,FALSE),""))</f>
        <v/>
      </c>
      <c r="AS44" s="41" t="str">
        <f ca="1">IF(AS43="","",IFERROR(HLOOKUP(Calc!J243,Input!$9:$11,3,FALSE),""))</f>
        <v/>
      </c>
      <c r="AT44" s="41" t="str">
        <f ca="1">IF(AT43="","",IFERROR(HLOOKUP(Calc!K243,Input!$9:$11,3,FALSE),""))</f>
        <v/>
      </c>
      <c r="AU44" s="41" t="str">
        <f ca="1">IF(AU43="","",IFERROR(HLOOKUP(Calc!L243,Input!$9:$11,3,FALSE),""))</f>
        <v/>
      </c>
      <c r="AV44" s="42" t="str">
        <f t="array" aca="1" ref="AV44" ca="1">IF(SUM(AJ44:AU44)=0,"",PRODUCT(1+IF(AJ44:AU44="",0,AJ44:AU44))-1)</f>
        <v/>
      </c>
      <c r="AX44" s="86">
        <f ca="1">IF(MAX($AX$5:AX43)&gt;=Input!$B$6,"",EDATE(AX43,1))</f>
        <v>45017</v>
      </c>
      <c r="AY44" s="87">
        <f ca="1">IF(AX44="","",HLOOKUP($AX44,Input!$B$9:$RJ$11,3,FALSE))</f>
        <v>4.0625585045867663E-2</v>
      </c>
      <c r="AZ44" s="87">
        <f ca="1">IF(AY44="","",HLOOKUP($AX44,Input!$B$9:$RJ$11,2,FALSE))</f>
        <v>5.3054193749445654E-3</v>
      </c>
      <c r="BF44" s="86">
        <f ca="1">IF(MAX($BF$5:BF43)&gt;=Input!$B$6,"",EDATE(BF43,1))</f>
        <v>45017</v>
      </c>
      <c r="BG44" s="87">
        <f ca="1">IF(BF44="","",HLOOKUP($AX44,Input!$B$9:$RJ$11,3,FALSE))</f>
        <v>4.0625585045867663E-2</v>
      </c>
      <c r="BH44" s="87">
        <f ca="1">IF(BG44="","",HLOOKUP($AX44,Input!$B$9:$RJ$11,2,FALSE))</f>
        <v>5.3054193749445654E-3</v>
      </c>
    </row>
    <row r="45" spans="1:60">
      <c r="U45" s="40"/>
      <c r="AH45" s="40" t="str">
        <f ca="1">IF(AH43&gt;=YEAR(Input!$B$6),"",Quant!AH43+1)</f>
        <v/>
      </c>
      <c r="AI45" s="43" t="str">
        <f ca="1">IF(AH45&lt;&gt;"","Fund","")</f>
        <v/>
      </c>
      <c r="AJ45" s="41" t="str">
        <f ca="1">IFERROR(HLOOKUP(Calc!A245,Input!$9:$11,2,FALSE),"")</f>
        <v/>
      </c>
      <c r="AK45" s="41" t="str">
        <f ca="1">IFERROR(HLOOKUP(Calc!B245,Input!$9:$11,2,FALSE),"")</f>
        <v/>
      </c>
      <c r="AL45" s="41" t="str">
        <f ca="1">IFERROR(HLOOKUP(Calc!C245,Input!$9:$11,2,FALSE),"")</f>
        <v/>
      </c>
      <c r="AM45" s="41" t="str">
        <f ca="1">IFERROR(HLOOKUP(Calc!D245,Input!$9:$11,2,FALSE),"")</f>
        <v/>
      </c>
      <c r="AN45" s="41" t="str">
        <f ca="1">IFERROR(HLOOKUP(Calc!E245,Input!$9:$11,2,FALSE),"")</f>
        <v/>
      </c>
      <c r="AO45" s="41" t="str">
        <f ca="1">IFERROR(HLOOKUP(Calc!F245,Input!$9:$11,2,FALSE),"")</f>
        <v/>
      </c>
      <c r="AP45" s="41" t="str">
        <f ca="1">IFERROR(HLOOKUP(Calc!G245,Input!$9:$11,2,FALSE),"")</f>
        <v/>
      </c>
      <c r="AQ45" s="41" t="str">
        <f ca="1">IFERROR(HLOOKUP(Calc!H245,Input!$9:$11,2,FALSE),"")</f>
        <v/>
      </c>
      <c r="AR45" s="41" t="str">
        <f ca="1">IFERROR(HLOOKUP(Calc!I245,Input!$9:$11,2,FALSE),"")</f>
        <v/>
      </c>
      <c r="AS45" s="41" t="str">
        <f ca="1">IFERROR(HLOOKUP(Calc!J245,Input!$9:$11,2,FALSE),"")</f>
        <v/>
      </c>
      <c r="AT45" s="41" t="str">
        <f ca="1">IFERROR(HLOOKUP(Calc!K245,Input!$9:$11,2,FALSE),"")</f>
        <v/>
      </c>
      <c r="AU45" s="41" t="str">
        <f ca="1">IFERROR(HLOOKUP(Calc!L245,Input!$9:$11,2,FALSE),"")</f>
        <v/>
      </c>
      <c r="AV45" s="42" t="str">
        <f t="array" aca="1" ref="AV45" ca="1">IF(SUM(AJ45:AU45)=0,"",PRODUCT(1+IF(AJ45:AU45="",0,AJ45:AU45))-1)</f>
        <v/>
      </c>
      <c r="AX45" s="86">
        <f ca="1">IF(MAX($AX$5:AX44)&gt;=Input!$B$6,"",EDATE(AX44,1))</f>
        <v>45047</v>
      </c>
      <c r="AY45" s="87">
        <f ca="1">IF(AX45="","",HLOOKUP($AX45,Input!$B$9:$RJ$11,3,FALSE))</f>
        <v>2.5983946858566309E-2</v>
      </c>
      <c r="AZ45" s="87">
        <f ca="1">IF(AY45="","",HLOOKUP($AX45,Input!$B$9:$RJ$11,2,FALSE))</f>
        <v>6.3691778724963947E-3</v>
      </c>
      <c r="BF45" s="86">
        <f ca="1">IF(MAX($BF$5:BF44)&gt;=Input!$B$6,"",EDATE(BF44,1))</f>
        <v>45047</v>
      </c>
      <c r="BG45" s="87">
        <f ca="1">IF(BF45="","",HLOOKUP($AX45,Input!$B$9:$RJ$11,3,FALSE))</f>
        <v>2.5983946858566309E-2</v>
      </c>
      <c r="BH45" s="87">
        <f ca="1">IF(BG45="","",HLOOKUP($AX45,Input!$B$9:$RJ$11,2,FALSE))</f>
        <v>6.3691778724963947E-3</v>
      </c>
    </row>
    <row r="46" spans="1:60">
      <c r="U46" s="80"/>
      <c r="AH46" s="40" t="str">
        <f ca="1">IF(AH45&lt;&gt;""," ","")</f>
        <v/>
      </c>
      <c r="AI46" s="43" t="str">
        <f ca="1">IF(AH46&lt;&gt;"","Index","")</f>
        <v/>
      </c>
      <c r="AJ46" s="41" t="str">
        <f ca="1">IF(AJ45="","",IFERROR(HLOOKUP(Calc!A245,Input!$9:$11,3,FALSE),""))</f>
        <v/>
      </c>
      <c r="AK46" s="41" t="str">
        <f ca="1">IF(AK45="","",IFERROR(HLOOKUP(Calc!B245,Input!$9:$11,3,FALSE),""))</f>
        <v/>
      </c>
      <c r="AL46" s="41" t="str">
        <f ca="1">IF(AL45="","",IFERROR(HLOOKUP(Calc!C245,Input!$9:$11,3,FALSE),""))</f>
        <v/>
      </c>
      <c r="AM46" s="41" t="str">
        <f ca="1">IF(AM45="","",IFERROR(HLOOKUP(Calc!D245,Input!$9:$11,3,FALSE),""))</f>
        <v/>
      </c>
      <c r="AN46" s="41" t="str">
        <f ca="1">IF(AN45="","",IFERROR(HLOOKUP(Calc!E245,Input!$9:$11,3,FALSE),""))</f>
        <v/>
      </c>
      <c r="AO46" s="41" t="str">
        <f ca="1">IF(AO45="","",IFERROR(HLOOKUP(Calc!F245,Input!$9:$11,3,FALSE),""))</f>
        <v/>
      </c>
      <c r="AP46" s="41" t="str">
        <f ca="1">IF(AP45="","",IFERROR(HLOOKUP(Calc!G245,Input!$9:$11,3,FALSE),""))</f>
        <v/>
      </c>
      <c r="AQ46" s="41" t="str">
        <f ca="1">IF(AQ45="","",IFERROR(HLOOKUP(Calc!H245,Input!$9:$11,3,FALSE),""))</f>
        <v/>
      </c>
      <c r="AR46" s="41" t="str">
        <f ca="1">IF(AR45="","",IFERROR(HLOOKUP(Calc!I245,Input!$9:$11,3,FALSE),""))</f>
        <v/>
      </c>
      <c r="AS46" s="41" t="str">
        <f ca="1">IF(AS45="","",IFERROR(HLOOKUP(Calc!J245,Input!$9:$11,3,FALSE),""))</f>
        <v/>
      </c>
      <c r="AT46" s="41" t="str">
        <f ca="1">IF(AT45="","",IFERROR(HLOOKUP(Calc!K245,Input!$9:$11,3,FALSE),""))</f>
        <v/>
      </c>
      <c r="AU46" s="41" t="str">
        <f ca="1">IF(AU45="","",IFERROR(HLOOKUP(Calc!L245,Input!$9:$11,3,FALSE),""))</f>
        <v/>
      </c>
      <c r="AV46" s="42" t="str">
        <f t="array" aca="1" ref="AV46" ca="1">IF(SUM(AJ46:AU46)=0,"",PRODUCT(1+IF(AJ46:AU46="",0,AJ46:AU46))-1)</f>
        <v/>
      </c>
      <c r="AX46" s="86">
        <f ca="1">IF(MAX($AX$5:AX45)&gt;=Input!$B$6,"",EDATE(AX45,1))</f>
        <v>45078</v>
      </c>
      <c r="AY46" s="87">
        <f ca="1">IF(AX46="","",HLOOKUP($AX46,Input!$B$9:$RJ$11,3,FALSE))</f>
        <v>3.5320808874309328E-2</v>
      </c>
      <c r="AZ46" s="87">
        <f ca="1">IF(AY46="","",HLOOKUP($AX46,Input!$B$9:$RJ$11,2,FALSE))</f>
        <v>5.4469629198055812E-3</v>
      </c>
      <c r="BF46" s="86">
        <f ca="1">IF(MAX($BF$5:BF45)&gt;=Input!$B$6,"",EDATE(BF45,1))</f>
        <v>45078</v>
      </c>
      <c r="BG46" s="87">
        <f ca="1">IF(BF46="","",HLOOKUP($AX46,Input!$B$9:$RJ$11,3,FALSE))</f>
        <v>3.5320808874309328E-2</v>
      </c>
      <c r="BH46" s="87">
        <f ca="1">IF(BG46="","",HLOOKUP($AX46,Input!$B$9:$RJ$11,2,FALSE))</f>
        <v>5.4469629198055812E-3</v>
      </c>
    </row>
    <row r="47" spans="1:60">
      <c r="U47" s="40"/>
      <c r="AH47" s="40" t="str">
        <f ca="1">IF(AH45&gt;=YEAR(Input!$B$6),"",Quant!AH45+1)</f>
        <v/>
      </c>
      <c r="AI47" s="43" t="str">
        <f ca="1">IF(AH47&lt;&gt;"","Fund","")</f>
        <v/>
      </c>
      <c r="AJ47" s="41" t="str">
        <f ca="1">IFERROR(HLOOKUP(Calc!A247,Input!$9:$11,2,FALSE),"")</f>
        <v/>
      </c>
      <c r="AK47" s="41" t="str">
        <f ca="1">IFERROR(HLOOKUP(Calc!B247,Input!$9:$11,2,FALSE),"")</f>
        <v/>
      </c>
      <c r="AL47" s="41" t="str">
        <f ca="1">IFERROR(HLOOKUP(Calc!C247,Input!$9:$11,2,FALSE),"")</f>
        <v/>
      </c>
      <c r="AM47" s="41" t="str">
        <f ca="1">IFERROR(HLOOKUP(Calc!D247,Input!$9:$11,2,FALSE),"")</f>
        <v/>
      </c>
      <c r="AN47" s="41" t="str">
        <f ca="1">IFERROR(HLOOKUP(Calc!E247,Input!$9:$11,2,FALSE),"")</f>
        <v/>
      </c>
      <c r="AO47" s="41" t="str">
        <f ca="1">IFERROR(HLOOKUP(Calc!F247,Input!$9:$11,2,FALSE),"")</f>
        <v/>
      </c>
      <c r="AP47" s="41" t="str">
        <f ca="1">IFERROR(HLOOKUP(Calc!G247,Input!$9:$11,2,FALSE),"")</f>
        <v/>
      </c>
      <c r="AQ47" s="41" t="str">
        <f ca="1">IFERROR(HLOOKUP(Calc!H247,Input!$9:$11,2,FALSE),"")</f>
        <v/>
      </c>
      <c r="AR47" s="41" t="str">
        <f ca="1">IFERROR(HLOOKUP(Calc!I247,Input!$9:$11,2,FALSE),"")</f>
        <v/>
      </c>
      <c r="AS47" s="41" t="str">
        <f ca="1">IFERROR(HLOOKUP(Calc!J247,Input!$9:$11,2,FALSE),"")</f>
        <v/>
      </c>
      <c r="AT47" s="41" t="str">
        <f ca="1">IFERROR(HLOOKUP(Calc!K247,Input!$9:$11,2,FALSE),"")</f>
        <v/>
      </c>
      <c r="AU47" s="41" t="str">
        <f ca="1">IFERROR(HLOOKUP(Calc!L247,Input!$9:$11,2,FALSE),"")</f>
        <v/>
      </c>
      <c r="AV47" s="42" t="str">
        <f t="array" aca="1" ref="AV47" ca="1">IF(SUM(AJ47:AU47)=0,"",PRODUCT(1+IF(AJ47:AU47="",0,AJ47:AU47))-1)</f>
        <v/>
      </c>
      <c r="AX47" s="86">
        <f ca="1">IF(MAX($AX$5:AX46)&gt;=Input!$B$6,"",EDATE(AX46,1))</f>
        <v>45108</v>
      </c>
      <c r="AY47" s="87">
        <f ca="1">IF(AX47="","",HLOOKUP($AX47,Input!$B$9:$RJ$11,3,FALSE))</f>
        <v>2.9430847280089489E-2</v>
      </c>
      <c r="AZ47" s="87">
        <f ca="1">IF(AY47="","",HLOOKUP($AX47,Input!$B$9:$RJ$11,2,FALSE))</f>
        <v>5.7963356401971476E-3</v>
      </c>
      <c r="BF47" s="86">
        <f ca="1">IF(MAX($BF$5:BF46)&gt;=Input!$B$6,"",EDATE(BF46,1))</f>
        <v>45108</v>
      </c>
      <c r="BG47" s="87">
        <f ca="1">IF(BF47="","",HLOOKUP($AX47,Input!$B$9:$RJ$11,3,FALSE))</f>
        <v>2.9430847280089489E-2</v>
      </c>
      <c r="BH47" s="87">
        <f ca="1">IF(BG47="","",HLOOKUP($AX47,Input!$B$9:$RJ$11,2,FALSE))</f>
        <v>5.7963356401971476E-3</v>
      </c>
    </row>
    <row r="48" spans="1:60">
      <c r="AH48" s="40" t="str">
        <f ca="1">IF(AH47&lt;&gt;""," ","")</f>
        <v/>
      </c>
      <c r="AI48" s="43" t="str">
        <f ca="1">IF(AH48&lt;&gt;"","Index","")</f>
        <v/>
      </c>
      <c r="AJ48" s="41" t="str">
        <f ca="1">IF(AJ47="","",IFERROR(HLOOKUP(Calc!A247,Input!$9:$11,3,FALSE),""))</f>
        <v/>
      </c>
      <c r="AK48" s="41" t="str">
        <f ca="1">IF(AK47="","",IFERROR(HLOOKUP(Calc!B247,Input!$9:$11,3,FALSE),""))</f>
        <v/>
      </c>
      <c r="AL48" s="41" t="str">
        <f ca="1">IF(AL47="","",IFERROR(HLOOKUP(Calc!C247,Input!$9:$11,3,FALSE),""))</f>
        <v/>
      </c>
      <c r="AM48" s="41" t="str">
        <f ca="1">IF(AM47="","",IFERROR(HLOOKUP(Calc!D247,Input!$9:$11,3,FALSE),""))</f>
        <v/>
      </c>
      <c r="AN48" s="41" t="str">
        <f ca="1">IF(AN47="","",IFERROR(HLOOKUP(Calc!E247,Input!$9:$11,3,FALSE),""))</f>
        <v/>
      </c>
      <c r="AO48" s="41" t="str">
        <f ca="1">IF(AO47="","",IFERROR(HLOOKUP(Calc!F247,Input!$9:$11,3,FALSE),""))</f>
        <v/>
      </c>
      <c r="AP48" s="41" t="str">
        <f ca="1">IF(AP47="","",IFERROR(HLOOKUP(Calc!G247,Input!$9:$11,3,FALSE),""))</f>
        <v/>
      </c>
      <c r="AQ48" s="41" t="str">
        <f ca="1">IF(AQ47="","",IFERROR(HLOOKUP(Calc!H247,Input!$9:$11,3,FALSE),""))</f>
        <v/>
      </c>
      <c r="AR48" s="41" t="str">
        <f ca="1">IF(AR47="","",IFERROR(HLOOKUP(Calc!I247,Input!$9:$11,3,FALSE),""))</f>
        <v/>
      </c>
      <c r="AS48" s="41" t="str">
        <f ca="1">IF(AS47="","",IFERROR(HLOOKUP(Calc!J247,Input!$9:$11,3,FALSE),""))</f>
        <v/>
      </c>
      <c r="AT48" s="41" t="str">
        <f ca="1">IF(AT47="","",IFERROR(HLOOKUP(Calc!K247,Input!$9:$11,3,FALSE),""))</f>
        <v/>
      </c>
      <c r="AU48" s="41" t="str">
        <f ca="1">IF(AU47="","",IFERROR(HLOOKUP(Calc!L247,Input!$9:$11,3,FALSE),""))</f>
        <v/>
      </c>
      <c r="AV48" s="42" t="str">
        <f t="array" aca="1" ref="AV48" ca="1">IF(SUM(AJ48:AU48)=0,"",PRODUCT(1+IF(AJ48:AU48="",0,AJ48:AU48))-1)</f>
        <v/>
      </c>
      <c r="AX48" s="86">
        <f ca="1">IF(MAX($AX$5:AX47)&gt;=Input!$B$6,"",EDATE(AX47,1))</f>
        <v>45139</v>
      </c>
      <c r="AY48" s="87">
        <f ca="1">IF(AX48="","",HLOOKUP($AX48,Input!$B$9:$RJ$11,3,FALSE))</f>
        <v>-2.5311585618969512E-2</v>
      </c>
      <c r="AZ48" s="87">
        <f ca="1">IF(AY48="","",HLOOKUP($AX48,Input!$B$9:$RJ$11,2,FALSE))</f>
        <v>5.6426181146622808E-3</v>
      </c>
      <c r="BF48" s="86">
        <f ca="1">IF(MAX($BF$5:BF47)&gt;=Input!$B$6,"",EDATE(BF47,1))</f>
        <v>45139</v>
      </c>
      <c r="BG48" s="87">
        <f ca="1">IF(BF48="","",HLOOKUP($AX48,Input!$B$9:$RJ$11,3,FALSE))</f>
        <v>-2.5311585618969512E-2</v>
      </c>
      <c r="BH48" s="87">
        <f ca="1">IF(BG48="","",HLOOKUP($AX48,Input!$B$9:$RJ$11,2,FALSE))</f>
        <v>5.6426181146622808E-3</v>
      </c>
    </row>
    <row r="49" spans="21:60">
      <c r="U49" s="40"/>
      <c r="AH49" s="40" t="str">
        <f ca="1">IF(AH47&gt;=YEAR(Input!$B$6),"",Quant!AH47+1)</f>
        <v/>
      </c>
      <c r="AI49" s="43" t="str">
        <f ca="1">IF(AH49&lt;&gt;"","Fund","")</f>
        <v/>
      </c>
      <c r="AJ49" s="41" t="str">
        <f ca="1">IFERROR(HLOOKUP(Calc!A249,Input!$9:$11,2,FALSE),"")</f>
        <v/>
      </c>
      <c r="AK49" s="41" t="str">
        <f ca="1">IFERROR(HLOOKUP(Calc!B249,Input!$9:$11,2,FALSE),"")</f>
        <v/>
      </c>
      <c r="AL49" s="41" t="str">
        <f ca="1">IFERROR(HLOOKUP(Calc!C249,Input!$9:$11,2,FALSE),"")</f>
        <v/>
      </c>
      <c r="AM49" s="41" t="str">
        <f ca="1">IFERROR(HLOOKUP(Calc!D249,Input!$9:$11,2,FALSE),"")</f>
        <v/>
      </c>
      <c r="AN49" s="41" t="str">
        <f ca="1">IFERROR(HLOOKUP(Calc!E249,Input!$9:$11,2,FALSE),"")</f>
        <v/>
      </c>
      <c r="AO49" s="41" t="str">
        <f ca="1">IFERROR(HLOOKUP(Calc!F249,Input!$9:$11,2,FALSE),"")</f>
        <v/>
      </c>
      <c r="AP49" s="41" t="str">
        <f ca="1">IFERROR(HLOOKUP(Calc!G249,Input!$9:$11,2,FALSE),"")</f>
        <v/>
      </c>
      <c r="AQ49" s="41" t="str">
        <f ca="1">IFERROR(HLOOKUP(Calc!H249,Input!$9:$11,2,FALSE),"")</f>
        <v/>
      </c>
      <c r="AR49" s="41" t="str">
        <f ca="1">IFERROR(HLOOKUP(Calc!I249,Input!$9:$11,2,FALSE),"")</f>
        <v/>
      </c>
      <c r="AS49" s="41" t="str">
        <f ca="1">IFERROR(HLOOKUP(Calc!J249,Input!$9:$11,2,FALSE),"")</f>
        <v/>
      </c>
      <c r="AT49" s="41" t="str">
        <f ca="1">IFERROR(HLOOKUP(Calc!K249,Input!$9:$11,2,FALSE),"")</f>
        <v/>
      </c>
      <c r="AU49" s="41" t="str">
        <f ca="1">IFERROR(HLOOKUP(Calc!L249,Input!$9:$11,2,FALSE),"")</f>
        <v/>
      </c>
      <c r="AV49" s="42" t="str">
        <f t="array" aca="1" ref="AV49" ca="1">IF(SUM(AJ49:AU49)=0,"",PRODUCT(1+IF(AJ49:AU49="",0,AJ49:AU49))-1)</f>
        <v/>
      </c>
      <c r="AX49" s="86">
        <f ca="1">IF(MAX($AX$5:AX48)&gt;=Input!$B$6,"",EDATE(AX48,1))</f>
        <v>45170</v>
      </c>
      <c r="AY49" s="87">
        <f ca="1">IF(AX49="","",HLOOKUP($AX49,Input!$B$9:$RJ$11,3,FALSE))</f>
        <v>1.9970083827608009E-2</v>
      </c>
      <c r="AZ49" s="87">
        <f ca="1">IF(AY49="","",HLOOKUP($AX49,Input!$B$9:$RJ$11,2,FALSE))</f>
        <v>5.4772780105339499E-3</v>
      </c>
      <c r="BF49" s="86">
        <f ca="1">IF(MAX($BF$5:BF48)&gt;=Input!$B$6,"",EDATE(BF48,1))</f>
        <v>45170</v>
      </c>
      <c r="BG49" s="87">
        <f ca="1">IF(BF49="","",HLOOKUP($AX49,Input!$B$9:$RJ$11,3,FALSE))</f>
        <v>1.9970083827608009E-2</v>
      </c>
      <c r="BH49" s="87">
        <f ca="1">IF(BG49="","",HLOOKUP($AX49,Input!$B$9:$RJ$11,2,FALSE))</f>
        <v>5.4772780105339499E-3</v>
      </c>
    </row>
    <row r="50" spans="21:60">
      <c r="U50" s="80"/>
      <c r="AH50" s="40" t="str">
        <f ca="1">IF(AH49&lt;&gt;""," ","")</f>
        <v/>
      </c>
      <c r="AI50" s="43" t="str">
        <f ca="1">IF(AH50&lt;&gt;"","Index","")</f>
        <v/>
      </c>
      <c r="AJ50" s="41" t="str">
        <f ca="1">IF(AJ49="","",IFERROR(HLOOKUP(Calc!A249,Input!$9:$11,3,FALSE),""))</f>
        <v/>
      </c>
      <c r="AK50" s="41" t="str">
        <f ca="1">IF(AK49="","",IFERROR(HLOOKUP(Calc!B249,Input!$9:$11,3,FALSE),""))</f>
        <v/>
      </c>
      <c r="AL50" s="41" t="str">
        <f ca="1">IF(AL49="","",IFERROR(HLOOKUP(Calc!C249,Input!$9:$11,3,FALSE),""))</f>
        <v/>
      </c>
      <c r="AM50" s="41" t="str">
        <f ca="1">IF(AM49="","",IFERROR(HLOOKUP(Calc!D249,Input!$9:$11,3,FALSE),""))</f>
        <v/>
      </c>
      <c r="AN50" s="41" t="str">
        <f ca="1">IF(AN49="","",IFERROR(HLOOKUP(Calc!E249,Input!$9:$11,3,FALSE),""))</f>
        <v/>
      </c>
      <c r="AO50" s="41" t="str">
        <f ca="1">IF(AO49="","",IFERROR(HLOOKUP(Calc!F249,Input!$9:$11,3,FALSE),""))</f>
        <v/>
      </c>
      <c r="AP50" s="41" t="str">
        <f ca="1">IF(AP49="","",IFERROR(HLOOKUP(Calc!G249,Input!$9:$11,3,FALSE),""))</f>
        <v/>
      </c>
      <c r="AQ50" s="41" t="str">
        <f ca="1">IF(AQ49="","",IFERROR(HLOOKUP(Calc!H249,Input!$9:$11,3,FALSE),""))</f>
        <v/>
      </c>
      <c r="AR50" s="41" t="str">
        <f ca="1">IF(AR49="","",IFERROR(HLOOKUP(Calc!I249,Input!$9:$11,3,FALSE),""))</f>
        <v/>
      </c>
      <c r="AS50" s="41" t="str">
        <f ca="1">IF(AS49="","",IFERROR(HLOOKUP(Calc!J249,Input!$9:$11,3,FALSE),""))</f>
        <v/>
      </c>
      <c r="AT50" s="41" t="str">
        <f ca="1">IF(AT49="","",IFERROR(HLOOKUP(Calc!K249,Input!$9:$11,3,FALSE),""))</f>
        <v/>
      </c>
      <c r="AU50" s="41" t="str">
        <f ca="1">IF(AU49="","",IFERROR(HLOOKUP(Calc!L249,Input!$9:$11,3,FALSE),""))</f>
        <v/>
      </c>
      <c r="AV50" s="42" t="str">
        <f t="array" aca="1" ref="AV50" ca="1">IF(SUM(AJ50:AU50)=0,"",PRODUCT(1+IF(AJ50:AU50="",0,AJ50:AU50))-1)</f>
        <v/>
      </c>
      <c r="AX50" s="86">
        <f ca="1">IF(MAX($AX$5:AX49)&gt;=Input!$B$6,"",EDATE(AX49,1))</f>
        <v>45200</v>
      </c>
      <c r="AY50" s="87">
        <f ca="1">IF(AX50="","",HLOOKUP($AX50,Input!$B$9:$RJ$11,3,FALSE))</f>
        <v>-2.844950937708457E-2</v>
      </c>
      <c r="AZ50" s="87">
        <f ca="1">IF(AY50="","",HLOOKUP($AX50,Input!$B$9:$RJ$11,2,FALSE))</f>
        <v>5.9063783448450825E-3</v>
      </c>
      <c r="BF50" s="86">
        <f ca="1">IF(MAX($BF$5:BF49)&gt;=Input!$B$6,"",EDATE(BF49,1))</f>
        <v>45200</v>
      </c>
      <c r="BG50" s="87">
        <f ca="1">IF(BF50="","",HLOOKUP($AX50,Input!$B$9:$RJ$11,3,FALSE))</f>
        <v>-2.844950937708457E-2</v>
      </c>
      <c r="BH50" s="87">
        <f ca="1">IF(BG50="","",HLOOKUP($AX50,Input!$B$9:$RJ$11,2,FALSE))</f>
        <v>5.9063783448450825E-3</v>
      </c>
    </row>
    <row r="51" spans="21:60">
      <c r="U51" s="40"/>
      <c r="AH51" s="40" t="str">
        <f ca="1">IF(AH49&gt;=YEAR(Input!$B$6),"",Quant!AH49+1)</f>
        <v/>
      </c>
      <c r="AI51" s="43" t="str">
        <f ca="1">IF(AH51&lt;&gt;"","Fund","")</f>
        <v/>
      </c>
      <c r="AJ51" s="41" t="str">
        <f ca="1">IFERROR(HLOOKUP(Calc!A251,Input!$9:$11,2,FALSE),"")</f>
        <v/>
      </c>
      <c r="AK51" s="41" t="str">
        <f ca="1">IFERROR(HLOOKUP(Calc!B251,Input!$9:$11,2,FALSE),"")</f>
        <v/>
      </c>
      <c r="AL51" s="41" t="str">
        <f ca="1">IFERROR(HLOOKUP(Calc!C251,Input!$9:$11,2,FALSE),"")</f>
        <v/>
      </c>
      <c r="AM51" s="41" t="str">
        <f ca="1">IFERROR(HLOOKUP(Calc!D251,Input!$9:$11,2,FALSE),"")</f>
        <v/>
      </c>
      <c r="AN51" s="41" t="str">
        <f ca="1">IFERROR(HLOOKUP(Calc!E251,Input!$9:$11,2,FALSE),"")</f>
        <v/>
      </c>
      <c r="AO51" s="41" t="str">
        <f ca="1">IFERROR(HLOOKUP(Calc!F251,Input!$9:$11,2,FALSE),"")</f>
        <v/>
      </c>
      <c r="AP51" s="41" t="str">
        <f ca="1">IFERROR(HLOOKUP(Calc!G251,Input!$9:$11,2,FALSE),"")</f>
        <v/>
      </c>
      <c r="AQ51" s="41" t="str">
        <f ca="1">IFERROR(HLOOKUP(Calc!H251,Input!$9:$11,2,FALSE),"")</f>
        <v/>
      </c>
      <c r="AR51" s="41" t="str">
        <f ca="1">IFERROR(HLOOKUP(Calc!I251,Input!$9:$11,2,FALSE),"")</f>
        <v/>
      </c>
      <c r="AS51" s="41" t="str">
        <f ca="1">IFERROR(HLOOKUP(Calc!J251,Input!$9:$11,2,FALSE),"")</f>
        <v/>
      </c>
      <c r="AT51" s="41" t="str">
        <f ca="1">IFERROR(HLOOKUP(Calc!K251,Input!$9:$11,2,FALSE),"")</f>
        <v/>
      </c>
      <c r="AU51" s="41" t="str">
        <f ca="1">IFERROR(HLOOKUP(Calc!L251,Input!$9:$11,2,FALSE),"")</f>
        <v/>
      </c>
      <c r="AV51" s="42" t="str">
        <f t="array" aca="1" ref="AV51" ca="1">IF(SUM(AJ51:AU51)=0,"",PRODUCT(1+IF(AJ51:AU51="",0,AJ51:AU51))-1)</f>
        <v/>
      </c>
      <c r="AX51" s="86">
        <f ca="1">IF(MAX($AX$5:AX50)&gt;=Input!$B$6,"",EDATE(AX50,1))</f>
        <v>45231</v>
      </c>
      <c r="AY51" s="87">
        <f ca="1">IF(AX51="","",HLOOKUP($AX51,Input!$B$9:$RJ$11,3,FALSE))</f>
        <v>5.5218662865049728E-2</v>
      </c>
      <c r="AZ51" s="87">
        <f ca="1">IF(AY51="","",HLOOKUP($AX51,Input!$B$9:$RJ$11,2,FALSE))</f>
        <v>5.6943883315755169E-3</v>
      </c>
      <c r="BF51" s="86">
        <f ca="1">IF(MAX($BF$5:BF50)&gt;=Input!$B$6,"",EDATE(BF50,1))</f>
        <v>45231</v>
      </c>
      <c r="BG51" s="87">
        <f ca="1">IF(BF51="","",HLOOKUP($AX51,Input!$B$9:$RJ$11,3,FALSE))</f>
        <v>5.5218662865049728E-2</v>
      </c>
      <c r="BH51" s="87">
        <f ca="1">IF(BG51="","",HLOOKUP($AX51,Input!$B$9:$RJ$11,2,FALSE))</f>
        <v>5.6943883315755169E-3</v>
      </c>
    </row>
    <row r="52" spans="21:60">
      <c r="AH52" s="40" t="str">
        <f ca="1">IF(AH51&lt;&gt;""," ","")</f>
        <v/>
      </c>
      <c r="AI52" s="43" t="str">
        <f ca="1">IF(AH52&lt;&gt;"","Index","")</f>
        <v/>
      </c>
      <c r="AJ52" s="41" t="str">
        <f ca="1">IF(AJ51="","",IFERROR(HLOOKUP(Calc!A251,Input!$9:$11,3,FALSE),""))</f>
        <v/>
      </c>
      <c r="AK52" s="41" t="str">
        <f ca="1">IF(AK51="","",IFERROR(HLOOKUP(Calc!B251,Input!$9:$11,3,FALSE),""))</f>
        <v/>
      </c>
      <c r="AL52" s="41" t="str">
        <f ca="1">IF(AL51="","",IFERROR(HLOOKUP(Calc!C251,Input!$9:$11,3,FALSE),""))</f>
        <v/>
      </c>
      <c r="AM52" s="41" t="str">
        <f ca="1">IF(AM51="","",IFERROR(HLOOKUP(Calc!D251,Input!$9:$11,3,FALSE),""))</f>
        <v/>
      </c>
      <c r="AN52" s="41" t="str">
        <f ca="1">IF(AN51="","",IFERROR(HLOOKUP(Calc!E251,Input!$9:$11,3,FALSE),""))</f>
        <v/>
      </c>
      <c r="AO52" s="41" t="str">
        <f ca="1">IF(AO51="","",IFERROR(HLOOKUP(Calc!F251,Input!$9:$11,3,FALSE),""))</f>
        <v/>
      </c>
      <c r="AP52" s="41" t="str">
        <f ca="1">IF(AP51="","",IFERROR(HLOOKUP(Calc!G251,Input!$9:$11,3,FALSE),""))</f>
        <v/>
      </c>
      <c r="AQ52" s="41" t="str">
        <f ca="1">IF(AQ51="","",IFERROR(HLOOKUP(Calc!H251,Input!$9:$11,3,FALSE),""))</f>
        <v/>
      </c>
      <c r="AR52" s="41" t="str">
        <f ca="1">IF(AR51="","",IFERROR(HLOOKUP(Calc!I251,Input!$9:$11,3,FALSE),""))</f>
        <v/>
      </c>
      <c r="AS52" s="41" t="str">
        <f ca="1">IF(AS51="","",IFERROR(HLOOKUP(Calc!J251,Input!$9:$11,3,FALSE),""))</f>
        <v/>
      </c>
      <c r="AT52" s="41" t="str">
        <f ca="1">IF(AT51="","",IFERROR(HLOOKUP(Calc!K251,Input!$9:$11,3,FALSE),""))</f>
        <v/>
      </c>
      <c r="AU52" s="41" t="str">
        <f ca="1">IF(AU51="","",IFERROR(HLOOKUP(Calc!L251,Input!$9:$11,3,FALSE),""))</f>
        <v/>
      </c>
      <c r="AV52" s="42" t="str">
        <f t="array" aca="1" ref="AV52" ca="1">IF(SUM(AJ52:AU52)=0,"",PRODUCT(1+IF(AJ52:AU52="",0,AJ52:AU52))-1)</f>
        <v/>
      </c>
      <c r="AX52" s="86">
        <f ca="1">IF(MAX($AX$5:AX51)&gt;=Input!$B$6,"",EDATE(AX51,1))</f>
        <v>45261</v>
      </c>
      <c r="AY52" s="87">
        <f ca="1">IF(AX52="","",HLOOKUP($AX52,Input!$B$9:$RJ$11,3,FALSE))</f>
        <v>7.9384001013254268E-2</v>
      </c>
      <c r="AZ52" s="87">
        <f ca="1">IF(AY52="","",HLOOKUP($AX52,Input!$B$9:$RJ$11,2,FALSE))</f>
        <v>5.7364811497565196E-3</v>
      </c>
      <c r="BF52" s="86">
        <f ca="1">IF(MAX($BF$5:BF51)&gt;=Input!$B$6,"",EDATE(BF51,1))</f>
        <v>45261</v>
      </c>
      <c r="BG52" s="87">
        <f ca="1">IF(BF52="","",HLOOKUP($AX52,Input!$B$9:$RJ$11,3,FALSE))</f>
        <v>7.9384001013254268E-2</v>
      </c>
      <c r="BH52" s="87">
        <f ca="1">IF(BG52="","",HLOOKUP($AX52,Input!$B$9:$RJ$11,2,FALSE))</f>
        <v>5.7364811497565196E-3</v>
      </c>
    </row>
    <row r="53" spans="21:60">
      <c r="U53" s="40"/>
      <c r="AH53" s="40" t="str">
        <f ca="1">IF(AH51&gt;=YEAR(Input!$B$6),"",Quant!AH51+1)</f>
        <v/>
      </c>
      <c r="AI53" s="43" t="str">
        <f ca="1">IF(AH53&lt;&gt;"","Fund","")</f>
        <v/>
      </c>
      <c r="AJ53" s="41" t="str">
        <f ca="1">IFERROR(HLOOKUP(Calc!A253,Input!$9:$11,2,FALSE),"")</f>
        <v/>
      </c>
      <c r="AK53" s="41" t="str">
        <f ca="1">IFERROR(HLOOKUP(Calc!B253,Input!$9:$11,2,FALSE),"")</f>
        <v/>
      </c>
      <c r="AL53" s="41" t="str">
        <f ca="1">IFERROR(HLOOKUP(Calc!C253,Input!$9:$11,2,FALSE),"")</f>
        <v/>
      </c>
      <c r="AM53" s="41" t="str">
        <f ca="1">IFERROR(HLOOKUP(Calc!D253,Input!$9:$11,2,FALSE),"")</f>
        <v/>
      </c>
      <c r="AN53" s="41" t="str">
        <f ca="1">IFERROR(HLOOKUP(Calc!E253,Input!$9:$11,2,FALSE),"")</f>
        <v/>
      </c>
      <c r="AO53" s="41" t="str">
        <f ca="1">IFERROR(HLOOKUP(Calc!F253,Input!$9:$11,2,FALSE),"")</f>
        <v/>
      </c>
      <c r="AP53" s="41" t="str">
        <f ca="1">IFERROR(HLOOKUP(Calc!G253,Input!$9:$11,2,FALSE),"")</f>
        <v/>
      </c>
      <c r="AQ53" s="41" t="str">
        <f ca="1">IFERROR(HLOOKUP(Calc!H253,Input!$9:$11,2,FALSE),"")</f>
        <v/>
      </c>
      <c r="AR53" s="41" t="str">
        <f ca="1">IFERROR(HLOOKUP(Calc!I253,Input!$9:$11,2,FALSE),"")</f>
        <v/>
      </c>
      <c r="AS53" s="41" t="str">
        <f ca="1">IFERROR(HLOOKUP(Calc!J253,Input!$9:$11,2,FALSE),"")</f>
        <v/>
      </c>
      <c r="AT53" s="41" t="str">
        <f ca="1">IFERROR(HLOOKUP(Calc!K253,Input!$9:$11,2,FALSE),"")</f>
        <v/>
      </c>
      <c r="AU53" s="41" t="str">
        <f ca="1">IFERROR(HLOOKUP(Calc!L253,Input!$9:$11,2,FALSE),"")</f>
        <v/>
      </c>
      <c r="AV53" s="42" t="str">
        <f t="array" aca="1" ref="AV53" ca="1">IF(SUM(AJ53:AU53)=0,"",PRODUCT(1+IF(AJ53:AU53="",0,AJ53:AU53))-1)</f>
        <v/>
      </c>
      <c r="AX53" s="86">
        <f ca="1">IF(MAX($AX$5:AX52)&gt;=Input!$B$6,"",EDATE(AX52,1))</f>
        <v>45292</v>
      </c>
      <c r="AY53" s="87">
        <f ca="1">IF(AX53="","",HLOOKUP($AX53,Input!$B$9:$RJ$11,3,FALSE))</f>
        <v>-2.6229327148741266E-4</v>
      </c>
      <c r="AZ53" s="87">
        <f ca="1">IF(AY53="","",HLOOKUP($AX53,Input!$B$9:$RJ$11,2,FALSE))</f>
        <v>6.4753673992179912E-3</v>
      </c>
      <c r="BF53" s="86">
        <f ca="1">IF(MAX($BF$5:BF52)&gt;=Input!$B$6,"",EDATE(BF52,1))</f>
        <v>45292</v>
      </c>
      <c r="BG53" s="87">
        <f ca="1">IF(BF53="","",HLOOKUP($AX53,Input!$B$9:$RJ$11,3,FALSE))</f>
        <v>-2.6229327148741266E-4</v>
      </c>
      <c r="BH53" s="87">
        <f ca="1">IF(BG53="","",HLOOKUP($AX53,Input!$B$9:$RJ$11,2,FALSE))</f>
        <v>6.4753673992179912E-3</v>
      </c>
    </row>
    <row r="54" spans="21:60">
      <c r="U54" s="80"/>
      <c r="AH54" s="40" t="str">
        <f ca="1">IF(AH53&lt;&gt;""," ","")</f>
        <v/>
      </c>
      <c r="AI54" s="43" t="str">
        <f ca="1">IF(AH54&lt;&gt;"","Index","")</f>
        <v/>
      </c>
      <c r="AJ54" s="41" t="str">
        <f ca="1">IF(AJ53="","",IFERROR(HLOOKUP(Calc!A253,Input!$9:$11,3,FALSE),""))</f>
        <v/>
      </c>
      <c r="AK54" s="41" t="str">
        <f ca="1">IF(AK53="","",IFERROR(HLOOKUP(Calc!B253,Input!$9:$11,3,FALSE),""))</f>
        <v/>
      </c>
      <c r="AL54" s="41" t="str">
        <f ca="1">IF(AL53="","",IFERROR(HLOOKUP(Calc!C253,Input!$9:$11,3,FALSE),""))</f>
        <v/>
      </c>
      <c r="AM54" s="41" t="str">
        <f ca="1">IF(AM53="","",IFERROR(HLOOKUP(Calc!D253,Input!$9:$11,3,FALSE),""))</f>
        <v/>
      </c>
      <c r="AN54" s="41" t="str">
        <f ca="1">IF(AN53="","",IFERROR(HLOOKUP(Calc!E253,Input!$9:$11,3,FALSE),""))</f>
        <v/>
      </c>
      <c r="AO54" s="41" t="str">
        <f ca="1">IF(AO53="","",IFERROR(HLOOKUP(Calc!F253,Input!$9:$11,3,FALSE),""))</f>
        <v/>
      </c>
      <c r="AP54" s="41" t="str">
        <f ca="1">IF(AP53="","",IFERROR(HLOOKUP(Calc!G253,Input!$9:$11,3,FALSE),""))</f>
        <v/>
      </c>
      <c r="AQ54" s="41" t="str">
        <f ca="1">IF(AQ53="","",IFERROR(HLOOKUP(Calc!H253,Input!$9:$11,3,FALSE),""))</f>
        <v/>
      </c>
      <c r="AR54" s="41" t="str">
        <f ca="1">IF(AR53="","",IFERROR(HLOOKUP(Calc!I253,Input!$9:$11,3,FALSE),""))</f>
        <v/>
      </c>
      <c r="AS54" s="41" t="str">
        <f ca="1">IF(AS53="","",IFERROR(HLOOKUP(Calc!J253,Input!$9:$11,3,FALSE),""))</f>
        <v/>
      </c>
      <c r="AT54" s="41" t="str">
        <f ca="1">IF(AT53="","",IFERROR(HLOOKUP(Calc!K253,Input!$9:$11,3,FALSE),""))</f>
        <v/>
      </c>
      <c r="AU54" s="41" t="str">
        <f ca="1">IF(AU53="","",IFERROR(HLOOKUP(Calc!L253,Input!$9:$11,3,FALSE),""))</f>
        <v/>
      </c>
      <c r="AV54" s="42" t="str">
        <f t="array" aca="1" ref="AV54" ca="1">IF(SUM(AJ54:AU54)=0,"",PRODUCT(1+IF(AJ54:AU54="",0,AJ54:AU54))-1)</f>
        <v/>
      </c>
      <c r="AX54" s="86">
        <f ca="1">IF(MAX($AX$5:AX53)&gt;=Input!$B$6,"",EDATE(AX53,1))</f>
        <v>45323</v>
      </c>
      <c r="AY54" s="87">
        <f ca="1">IF(AX54="","",HLOOKUP($AX54,Input!$B$9:$RJ$11,3,FALSE))</f>
        <v>1.1833910990209695E-2</v>
      </c>
      <c r="AZ54" s="87">
        <f ca="1">IF(AY54="","",HLOOKUP($AX54,Input!$B$9:$RJ$11,2,FALSE))</f>
        <v>5.9166022127874422E-3</v>
      </c>
      <c r="BF54" s="86">
        <f ca="1">IF(MAX($BF$5:BF53)&gt;=Input!$B$6,"",EDATE(BF53,1))</f>
        <v>45323</v>
      </c>
      <c r="BG54" s="87">
        <f ca="1">IF(BF54="","",HLOOKUP($AX54,Input!$B$9:$RJ$11,3,FALSE))</f>
        <v>1.1833910990209695E-2</v>
      </c>
      <c r="BH54" s="87">
        <f ca="1">IF(BG54="","",HLOOKUP($AX54,Input!$B$9:$RJ$11,2,FALSE))</f>
        <v>5.9166022127874422E-3</v>
      </c>
    </row>
    <row r="55" spans="21:60">
      <c r="U55" s="40"/>
      <c r="AH55" s="40" t="str">
        <f ca="1">IF(AH53&gt;=YEAR(Input!$B$6),"",Quant!AH53+1)</f>
        <v/>
      </c>
      <c r="AI55" s="43" t="str">
        <f ca="1">IF(AH55&lt;&gt;"","Fund","")</f>
        <v/>
      </c>
      <c r="AJ55" s="41" t="str">
        <f ca="1">IFERROR(HLOOKUP(Calc!A255,Input!$9:$11,2,FALSE),"")</f>
        <v/>
      </c>
      <c r="AK55" s="41" t="str">
        <f ca="1">IFERROR(HLOOKUP(Calc!B255,Input!$9:$11,2,FALSE),"")</f>
        <v/>
      </c>
      <c r="AL55" s="41" t="str">
        <f ca="1">IFERROR(HLOOKUP(Calc!C255,Input!$9:$11,2,FALSE),"")</f>
        <v/>
      </c>
      <c r="AM55" s="41" t="str">
        <f ca="1">IFERROR(HLOOKUP(Calc!D255,Input!$9:$11,2,FALSE),"")</f>
        <v/>
      </c>
      <c r="AN55" s="41" t="str">
        <f ca="1">IFERROR(HLOOKUP(Calc!E255,Input!$9:$11,2,FALSE),"")</f>
        <v/>
      </c>
      <c r="AO55" s="41" t="str">
        <f ca="1">IFERROR(HLOOKUP(Calc!F255,Input!$9:$11,2,FALSE),"")</f>
        <v/>
      </c>
      <c r="AP55" s="41" t="str">
        <f ca="1">IFERROR(HLOOKUP(Calc!G255,Input!$9:$11,2,FALSE),"")</f>
        <v/>
      </c>
      <c r="AQ55" s="41" t="str">
        <f ca="1">IFERROR(HLOOKUP(Calc!H255,Input!$9:$11,2,FALSE),"")</f>
        <v/>
      </c>
      <c r="AR55" s="41" t="str">
        <f ca="1">IFERROR(HLOOKUP(Calc!I255,Input!$9:$11,2,FALSE),"")</f>
        <v/>
      </c>
      <c r="AS55" s="41" t="str">
        <f ca="1">IFERROR(HLOOKUP(Calc!J255,Input!$9:$11,2,FALSE),"")</f>
        <v/>
      </c>
      <c r="AT55" s="41" t="str">
        <f ca="1">IFERROR(HLOOKUP(Calc!K255,Input!$9:$11,2,FALSE),"")</f>
        <v/>
      </c>
      <c r="AU55" s="41" t="str">
        <f ca="1">IFERROR(HLOOKUP(Calc!L255,Input!$9:$11,2,FALSE),"")</f>
        <v/>
      </c>
      <c r="AV55" s="42" t="str">
        <f t="array" aca="1" ref="AV55" ca="1">IF(SUM(AJ55:AU55)=0,"",PRODUCT(1+IF(AJ55:AU55="",0,AJ55:AU55))-1)</f>
        <v/>
      </c>
      <c r="AX55" s="86">
        <f ca="1">IF(MAX($AX$5:AX54)&gt;=Input!$B$6,"",EDATE(AX54,1))</f>
        <v>45352</v>
      </c>
      <c r="AY55" s="87">
        <f ca="1">IF(AX55="","",HLOOKUP($AX55,Input!$B$9:$RJ$11,3,FALSE))</f>
        <v>1.5653147005840973E-2</v>
      </c>
      <c r="AZ55" s="87">
        <f ca="1">IF(AY55="","",HLOOKUP($AX55,Input!$B$9:$RJ$11,2,FALSE))</f>
        <v>6.1695557955517219E-3</v>
      </c>
      <c r="BF55" s="86">
        <f ca="1">IF(MAX($BF$5:BF54)&gt;=Input!$B$6,"",EDATE(BF54,1))</f>
        <v>45352</v>
      </c>
      <c r="BG55" s="87">
        <f ca="1">IF(BF55="","",HLOOKUP($AX55,Input!$B$9:$RJ$11,3,FALSE))</f>
        <v>1.5653147005840973E-2</v>
      </c>
      <c r="BH55" s="87">
        <f ca="1">IF(BG55="","",HLOOKUP($AX55,Input!$B$9:$RJ$11,2,FALSE))</f>
        <v>6.1695557955517219E-3</v>
      </c>
    </row>
    <row r="56" spans="21:60">
      <c r="AH56" s="40" t="str">
        <f ca="1">IF(AH55&lt;&gt;""," ","")</f>
        <v/>
      </c>
      <c r="AI56" s="43" t="str">
        <f ca="1">IF(AH56&lt;&gt;"","Index","")</f>
        <v/>
      </c>
      <c r="AJ56" s="41" t="str">
        <f ca="1">IF(AJ55="","",IFERROR(HLOOKUP(Calc!A255,Input!$9:$11,3,FALSE),""))</f>
        <v/>
      </c>
      <c r="AK56" s="41" t="str">
        <f ca="1">IF(AK55="","",IFERROR(HLOOKUP(Calc!B255,Input!$9:$11,3,FALSE),""))</f>
        <v/>
      </c>
      <c r="AL56" s="41" t="str">
        <f ca="1">IF(AL55="","",IFERROR(HLOOKUP(Calc!C255,Input!$9:$11,3,FALSE),""))</f>
        <v/>
      </c>
      <c r="AM56" s="41" t="str">
        <f ca="1">IF(AM55="","",IFERROR(HLOOKUP(Calc!D255,Input!$9:$11,3,FALSE),""))</f>
        <v/>
      </c>
      <c r="AN56" s="41" t="str">
        <f ca="1">IF(AN55="","",IFERROR(HLOOKUP(Calc!E255,Input!$9:$11,3,FALSE),""))</f>
        <v/>
      </c>
      <c r="AO56" s="41" t="str">
        <f ca="1">IF(AO55="","",IFERROR(HLOOKUP(Calc!F255,Input!$9:$11,3,FALSE),""))</f>
        <v/>
      </c>
      <c r="AP56" s="41" t="str">
        <f ca="1">IF(AP55="","",IFERROR(HLOOKUP(Calc!G255,Input!$9:$11,3,FALSE),""))</f>
        <v/>
      </c>
      <c r="AQ56" s="41" t="str">
        <f ca="1">IF(AQ55="","",IFERROR(HLOOKUP(Calc!H255,Input!$9:$11,3,FALSE),""))</f>
        <v/>
      </c>
      <c r="AR56" s="41" t="str">
        <f ca="1">IF(AR55="","",IFERROR(HLOOKUP(Calc!I255,Input!$9:$11,3,FALSE),""))</f>
        <v/>
      </c>
      <c r="AS56" s="41" t="str">
        <f ca="1">IF(AS55="","",IFERROR(HLOOKUP(Calc!J255,Input!$9:$11,3,FALSE),""))</f>
        <v/>
      </c>
      <c r="AT56" s="41" t="str">
        <f ca="1">IF(AT55="","",IFERROR(HLOOKUP(Calc!K255,Input!$9:$11,3,FALSE),""))</f>
        <v/>
      </c>
      <c r="AU56" s="41" t="str">
        <f ca="1">IF(AU55="","",IFERROR(HLOOKUP(Calc!L255,Input!$9:$11,3,FALSE),""))</f>
        <v/>
      </c>
      <c r="AV56" s="42" t="str">
        <f t="array" aca="1" ref="AV56" ca="1">IF(SUM(AJ56:AU56)=0,"",PRODUCT(1+IF(AJ56:AU56="",0,AJ56:AU56))-1)</f>
        <v/>
      </c>
      <c r="AX56" s="86">
        <f ca="1">IF(MAX($AX$5:AX55)&gt;=Input!$B$6,"",EDATE(AX55,1))</f>
        <v>45383</v>
      </c>
      <c r="AY56" s="87">
        <f ca="1">IF(AX56="","",HLOOKUP($AX56,Input!$B$9:$RJ$11,3,FALSE))</f>
        <v>1.2449108474530624E-2</v>
      </c>
      <c r="AZ56" s="87">
        <f ca="1">IF(AY56="","",HLOOKUP($AX56,Input!$B$9:$RJ$11,2,FALSE))</f>
        <v>6.537786301460612E-3</v>
      </c>
      <c r="BF56" s="86">
        <f ca="1">IF(MAX($BF$5:BF55)&gt;=Input!$B$6,"",EDATE(BF55,1))</f>
        <v>45383</v>
      </c>
      <c r="BG56" s="87">
        <f ca="1">IF(BF56="","",HLOOKUP($AX56,Input!$B$9:$RJ$11,3,FALSE))</f>
        <v>1.2449108474530624E-2</v>
      </c>
      <c r="BH56" s="87">
        <f ca="1">IF(BG56="","",HLOOKUP($AX56,Input!$B$9:$RJ$11,2,FALSE))</f>
        <v>6.537786301460612E-3</v>
      </c>
    </row>
    <row r="57" spans="21:60">
      <c r="U57" s="40"/>
      <c r="AH57" s="40" t="str">
        <f ca="1">IF(AH55&gt;=YEAR(Input!$B$6),"",Quant!AH55+1)</f>
        <v/>
      </c>
      <c r="AI57" s="43" t="str">
        <f ca="1">IF(AH57&lt;&gt;"","Fund","")</f>
        <v/>
      </c>
      <c r="AJ57" s="41" t="str">
        <f ca="1">IFERROR(HLOOKUP(Calc!A257,Input!$9:$11,2,FALSE),"")</f>
        <v/>
      </c>
      <c r="AK57" s="41" t="str">
        <f ca="1">IFERROR(HLOOKUP(Calc!B257,Input!$9:$11,2,FALSE),"")</f>
        <v/>
      </c>
      <c r="AL57" s="41" t="str">
        <f ca="1">IFERROR(HLOOKUP(Calc!C257,Input!$9:$11,2,FALSE),"")</f>
        <v/>
      </c>
      <c r="AM57" s="41" t="str">
        <f ca="1">IFERROR(HLOOKUP(Calc!D257,Input!$9:$11,2,FALSE),"")</f>
        <v/>
      </c>
      <c r="AN57" s="41" t="str">
        <f ca="1">IFERROR(HLOOKUP(Calc!E257,Input!$9:$11,2,FALSE),"")</f>
        <v/>
      </c>
      <c r="AO57" s="41" t="str">
        <f ca="1">IFERROR(HLOOKUP(Calc!F257,Input!$9:$11,2,FALSE),"")</f>
        <v/>
      </c>
      <c r="AP57" s="41" t="str">
        <f ca="1">IFERROR(HLOOKUP(Calc!G257,Input!$9:$11,2,FALSE),"")</f>
        <v/>
      </c>
      <c r="AQ57" s="41" t="str">
        <f ca="1">IFERROR(HLOOKUP(Calc!H257,Input!$9:$11,2,FALSE),"")</f>
        <v/>
      </c>
      <c r="AR57" s="41" t="str">
        <f ca="1">IFERROR(HLOOKUP(Calc!I257,Input!$9:$11,2,FALSE),"")</f>
        <v/>
      </c>
      <c r="AS57" s="41" t="str">
        <f ca="1">IFERROR(HLOOKUP(Calc!J257,Input!$9:$11,2,FALSE),"")</f>
        <v/>
      </c>
      <c r="AT57" s="41" t="str">
        <f ca="1">IFERROR(HLOOKUP(Calc!K257,Input!$9:$11,2,FALSE),"")</f>
        <v/>
      </c>
      <c r="AU57" s="41" t="str">
        <f ca="1">IFERROR(HLOOKUP(Calc!L257,Input!$9:$11,2,FALSE),"")</f>
        <v/>
      </c>
      <c r="AV57" s="42" t="str">
        <f t="array" aca="1" ref="AV57" ca="1">IF(SUM(AJ57:AU57)=0,"",PRODUCT(1+IF(AJ57:AU57="",0,AJ57:AU57))-1)</f>
        <v/>
      </c>
      <c r="AX57" s="86">
        <f ca="1">IF(MAX($AX$5:AX56)&gt;=Input!$B$6,"",EDATE(AX56,1))</f>
        <v>45413</v>
      </c>
      <c r="AY57" s="87">
        <f ca="1">IF(AX57="","",HLOOKUP($AX57,Input!$B$9:$RJ$11,3,FALSE))</f>
        <v>-3.2802694996869608E-3</v>
      </c>
      <c r="AZ57" s="87">
        <f ca="1">IF(AY57="","",HLOOKUP($AX57,Input!$B$9:$RJ$11,2,FALSE))</f>
        <v>6.0156844249332564E-3</v>
      </c>
      <c r="BF57" s="86">
        <f ca="1">IF(MAX($BF$5:BF56)&gt;=Input!$B$6,"",EDATE(BF56,1))</f>
        <v>45413</v>
      </c>
      <c r="BG57" s="87">
        <f ca="1">IF(BF57="","",HLOOKUP($AX57,Input!$B$9:$RJ$11,3,FALSE))</f>
        <v>-3.2802694996869608E-3</v>
      </c>
      <c r="BH57" s="87">
        <f ca="1">IF(BG57="","",HLOOKUP($AX57,Input!$B$9:$RJ$11,2,FALSE))</f>
        <v>6.0156844249332564E-3</v>
      </c>
    </row>
    <row r="58" spans="21:60">
      <c r="U58" s="80"/>
      <c r="AH58" s="40" t="str">
        <f ca="1">IF(AH57&lt;&gt;""," ","")</f>
        <v/>
      </c>
      <c r="AI58" s="43" t="str">
        <f ca="1">IF(AH58&lt;&gt;"","Index","")</f>
        <v/>
      </c>
      <c r="AJ58" s="41" t="str">
        <f ca="1">IF(AJ57="","",IFERROR(HLOOKUP(Calc!A257,Input!$9:$11,3,FALSE),""))</f>
        <v/>
      </c>
      <c r="AK58" s="41" t="str">
        <f ca="1">IF(AK57="","",IFERROR(HLOOKUP(Calc!B257,Input!$9:$11,3,FALSE),""))</f>
        <v/>
      </c>
      <c r="AL58" s="41" t="str">
        <f ca="1">IF(AL57="","",IFERROR(HLOOKUP(Calc!C257,Input!$9:$11,3,FALSE),""))</f>
        <v/>
      </c>
      <c r="AM58" s="41" t="str">
        <f ca="1">IF(AM57="","",IFERROR(HLOOKUP(Calc!D257,Input!$9:$11,3,FALSE),""))</f>
        <v/>
      </c>
      <c r="AN58" s="41" t="str">
        <f ca="1">IF(AN57="","",IFERROR(HLOOKUP(Calc!E257,Input!$9:$11,3,FALSE),""))</f>
        <v/>
      </c>
      <c r="AO58" s="41" t="str">
        <f ca="1">IF(AO57="","",IFERROR(HLOOKUP(Calc!F257,Input!$9:$11,3,FALSE),""))</f>
        <v/>
      </c>
      <c r="AP58" s="41" t="str">
        <f ca="1">IF(AP57="","",IFERROR(HLOOKUP(Calc!G257,Input!$9:$11,3,FALSE),""))</f>
        <v/>
      </c>
      <c r="AQ58" s="41" t="str">
        <f ca="1">IF(AQ57="","",IFERROR(HLOOKUP(Calc!H257,Input!$9:$11,3,FALSE),""))</f>
        <v/>
      </c>
      <c r="AR58" s="41" t="str">
        <f ca="1">IF(AR57="","",IFERROR(HLOOKUP(Calc!I257,Input!$9:$11,3,FALSE),""))</f>
        <v/>
      </c>
      <c r="AS58" s="41" t="str">
        <f ca="1">IF(AS57="","",IFERROR(HLOOKUP(Calc!J257,Input!$9:$11,3,FALSE),""))</f>
        <v/>
      </c>
      <c r="AT58" s="41" t="str">
        <f ca="1">IF(AT57="","",IFERROR(HLOOKUP(Calc!K257,Input!$9:$11,3,FALSE),""))</f>
        <v/>
      </c>
      <c r="AU58" s="41" t="str">
        <f ca="1">IF(AU57="","",IFERROR(HLOOKUP(Calc!L257,Input!$9:$11,3,FALSE),""))</f>
        <v/>
      </c>
      <c r="AV58" s="42" t="str">
        <f t="array" aca="1" ref="AV58" ca="1">IF(SUM(AJ58:AU58)=0,"",PRODUCT(1+IF(AJ58:AU58="",0,AJ58:AU58))-1)</f>
        <v/>
      </c>
      <c r="AX58" s="86">
        <f ca="1">IF(MAX($AX$5:AX57)&gt;=Input!$B$6,"",EDATE(AX57,1))</f>
        <v>45444</v>
      </c>
      <c r="AY58" s="87">
        <f ca="1">IF(AX58="","",HLOOKUP($AX58,Input!$B$9:$RJ$11,3,FALSE))</f>
        <v>6.5683711558007341E-2</v>
      </c>
      <c r="AZ58" s="87">
        <f ca="1">IF(AY58="","",HLOOKUP($AX58,Input!$B$9:$RJ$11,2,FALSE))</f>
        <v>5.3157965662871797E-3</v>
      </c>
      <c r="BF58" s="86">
        <f ca="1">IF(MAX($BF$5:BF57)&gt;=Input!$B$6,"",EDATE(BF57,1))</f>
        <v>45444</v>
      </c>
      <c r="BG58" s="87">
        <f ca="1">IF(BF58="","",HLOOKUP($AX58,Input!$B$9:$RJ$11,3,FALSE))</f>
        <v>6.5683711558007341E-2</v>
      </c>
      <c r="BH58" s="87">
        <f ca="1">IF(BG58="","",HLOOKUP($AX58,Input!$B$9:$RJ$11,2,FALSE))</f>
        <v>5.3157965662871797E-3</v>
      </c>
    </row>
    <row r="59" spans="21:60">
      <c r="U59" s="40"/>
      <c r="AH59" s="40" t="str">
        <f ca="1">IF(AH57&gt;=YEAR(Input!$B$6),"",Quant!AH57+1)</f>
        <v/>
      </c>
      <c r="AI59" s="43" t="str">
        <f ca="1">IF(AH59&lt;&gt;"","Fund","")</f>
        <v/>
      </c>
      <c r="AJ59" s="41" t="str">
        <f ca="1">IFERROR(HLOOKUP(Calc!A259,Input!$9:$11,2,FALSE),"")</f>
        <v/>
      </c>
      <c r="AK59" s="41" t="str">
        <f ca="1">IFERROR(HLOOKUP(Calc!B259,Input!$9:$11,2,FALSE),"")</f>
        <v/>
      </c>
      <c r="AL59" s="41" t="str">
        <f ca="1">IFERROR(HLOOKUP(Calc!C259,Input!$9:$11,2,FALSE),"")</f>
        <v/>
      </c>
      <c r="AM59" s="41" t="str">
        <f ca="1">IFERROR(HLOOKUP(Calc!D259,Input!$9:$11,2,FALSE),"")</f>
        <v/>
      </c>
      <c r="AN59" s="41" t="str">
        <f ca="1">IFERROR(HLOOKUP(Calc!E259,Input!$9:$11,2,FALSE),"")</f>
        <v/>
      </c>
      <c r="AO59" s="41" t="str">
        <f ca="1">IFERROR(HLOOKUP(Calc!F259,Input!$9:$11,2,FALSE),"")</f>
        <v/>
      </c>
      <c r="AP59" s="41" t="str">
        <f ca="1">IFERROR(HLOOKUP(Calc!G259,Input!$9:$11,2,FALSE),"")</f>
        <v/>
      </c>
      <c r="AQ59" s="41" t="str">
        <f ca="1">IFERROR(HLOOKUP(Calc!H259,Input!$9:$11,2,FALSE),"")</f>
        <v/>
      </c>
      <c r="AR59" s="41" t="str">
        <f ca="1">IFERROR(HLOOKUP(Calc!I259,Input!$9:$11,2,FALSE),"")</f>
        <v/>
      </c>
      <c r="AS59" s="41" t="str">
        <f ca="1">IFERROR(HLOOKUP(Calc!J259,Input!$9:$11,2,FALSE),"")</f>
        <v/>
      </c>
      <c r="AT59" s="41" t="str">
        <f ca="1">IFERROR(HLOOKUP(Calc!K259,Input!$9:$11,2,FALSE),"")</f>
        <v/>
      </c>
      <c r="AU59" s="41" t="str">
        <f ca="1">IFERROR(HLOOKUP(Calc!L259,Input!$9:$11,2,FALSE),"")</f>
        <v/>
      </c>
      <c r="AV59" s="42" t="str">
        <f t="array" aca="1" ref="AV59" ca="1">IF(SUM(AJ59:AU59)=0,"",PRODUCT(1+IF(AJ59:AU59="",0,AJ59:AU59))-1)</f>
        <v/>
      </c>
      <c r="AX59" s="86">
        <f ca="1">IF(MAX($AX$5:AX58)&gt;=Input!$B$6,"",EDATE(AX58,1))</f>
        <v>45474</v>
      </c>
      <c r="AY59" s="87">
        <f ca="1">IF(AX59="","",HLOOKUP($AX59,Input!$B$9:$RJ$11,3,FALSE))</f>
        <v>3.917228224200997E-2</v>
      </c>
      <c r="AZ59" s="87">
        <f ca="1">IF(AY59="","",HLOOKUP($AX59,Input!$B$9:$RJ$11,2,FALSE))</f>
        <v>6.4922640772119185E-3</v>
      </c>
      <c r="BF59" s="86">
        <f ca="1">IF(MAX($BF$5:BF58)&gt;=Input!$B$6,"",EDATE(BF58,1))</f>
        <v>45474</v>
      </c>
      <c r="BG59" s="87">
        <f ca="1">IF(BF59="","",HLOOKUP($AX59,Input!$B$9:$RJ$11,3,FALSE))</f>
        <v>3.917228224200997E-2</v>
      </c>
      <c r="BH59" s="87">
        <f ca="1">IF(BG59="","",HLOOKUP($AX59,Input!$B$9:$RJ$11,2,FALSE))</f>
        <v>6.4922640772119185E-3</v>
      </c>
    </row>
    <row r="60" spans="21:60">
      <c r="AH60" s="40" t="str">
        <f ca="1">IF(AH59&lt;&gt;""," ","")</f>
        <v/>
      </c>
      <c r="AI60" s="43" t="str">
        <f ca="1">IF(AH60&lt;&gt;"","Index","")</f>
        <v/>
      </c>
      <c r="AJ60" s="41" t="str">
        <f ca="1">IF(AJ59="","",IFERROR(HLOOKUP(Calc!A259,Input!$9:$11,3,FALSE),""))</f>
        <v/>
      </c>
      <c r="AK60" s="41" t="str">
        <f ca="1">IF(AK59="","",IFERROR(HLOOKUP(Calc!B259,Input!$9:$11,3,FALSE),""))</f>
        <v/>
      </c>
      <c r="AL60" s="41" t="str">
        <f ca="1">IF(AL59="","",IFERROR(HLOOKUP(Calc!C259,Input!$9:$11,3,FALSE),""))</f>
        <v/>
      </c>
      <c r="AM60" s="41" t="str">
        <f ca="1">IF(AM59="","",IFERROR(HLOOKUP(Calc!D259,Input!$9:$11,3,FALSE),""))</f>
        <v/>
      </c>
      <c r="AN60" s="41" t="str">
        <f ca="1">IF(AN59="","",IFERROR(HLOOKUP(Calc!E259,Input!$9:$11,3,FALSE),""))</f>
        <v/>
      </c>
      <c r="AO60" s="41" t="str">
        <f ca="1">IF(AO59="","",IFERROR(HLOOKUP(Calc!F259,Input!$9:$11,3,FALSE),""))</f>
        <v/>
      </c>
      <c r="AP60" s="41" t="str">
        <f ca="1">IF(AP59="","",IFERROR(HLOOKUP(Calc!G259,Input!$9:$11,3,FALSE),""))</f>
        <v/>
      </c>
      <c r="AQ60" s="41" t="str">
        <f ca="1">IF(AQ59="","",IFERROR(HLOOKUP(Calc!H259,Input!$9:$11,3,FALSE),""))</f>
        <v/>
      </c>
      <c r="AR60" s="41" t="str">
        <f ca="1">IF(AR59="","",IFERROR(HLOOKUP(Calc!I259,Input!$9:$11,3,FALSE),""))</f>
        <v/>
      </c>
      <c r="AS60" s="41" t="str">
        <f ca="1">IF(AS59="","",IFERROR(HLOOKUP(Calc!J259,Input!$9:$11,3,FALSE),""))</f>
        <v/>
      </c>
      <c r="AT60" s="41" t="str">
        <f ca="1">IF(AT59="","",IFERROR(HLOOKUP(Calc!K259,Input!$9:$11,3,FALSE),""))</f>
        <v/>
      </c>
      <c r="AU60" s="41" t="str">
        <f ca="1">IF(AU59="","",IFERROR(HLOOKUP(Calc!L259,Input!$9:$11,3,FALSE),""))</f>
        <v/>
      </c>
      <c r="AV60" s="42" t="str">
        <f t="array" aca="1" ref="AV60" ca="1">IF(SUM(AJ60:AU60)=0,"",PRODUCT(1+IF(AJ60:AU60="",0,AJ60:AU60))-1)</f>
        <v/>
      </c>
      <c r="AX60" s="86">
        <f ca="1">IF(MAX($AX$5:AX59)&gt;=Input!$B$6,"",EDATE(AX59,1))</f>
        <v>45505</v>
      </c>
      <c r="AY60" s="87">
        <f ca="1">IF(AX60="","",HLOOKUP($AX60,Input!$B$9:$RJ$11,3,FALSE))</f>
        <v>1.141229963348378E-2</v>
      </c>
      <c r="AZ60" s="87">
        <f ca="1">IF(AY60="","",HLOOKUP($AX60,Input!$B$9:$RJ$11,2,FALSE))</f>
        <v>5.6095686386240518E-3</v>
      </c>
      <c r="BF60" s="86">
        <f ca="1">IF(MAX($BF$5:BF59)&gt;=Input!$B$6,"",EDATE(BF59,1))</f>
        <v>45505</v>
      </c>
      <c r="BG60" s="87">
        <f ca="1">IF(BF60="","",HLOOKUP($AX60,Input!$B$9:$RJ$11,3,FALSE))</f>
        <v>1.141229963348378E-2</v>
      </c>
      <c r="BH60" s="87">
        <f ca="1">IF(BG60="","",HLOOKUP($AX60,Input!$B$9:$RJ$11,2,FALSE))</f>
        <v>5.6095686386240518E-3</v>
      </c>
    </row>
    <row r="61" spans="21:60">
      <c r="U61" s="40"/>
      <c r="AH61" s="40" t="str">
        <f ca="1">IF(AH59&gt;=YEAR(Input!$B$6),"",Quant!AH59+1)</f>
        <v/>
      </c>
      <c r="AI61" s="43" t="str">
        <f ca="1">IF(AH61&lt;&gt;"","Fund","")</f>
        <v/>
      </c>
      <c r="AJ61" s="41" t="str">
        <f ca="1">IFERROR(HLOOKUP(Calc!A261,Input!$9:$11,2,FALSE),"")</f>
        <v/>
      </c>
      <c r="AK61" s="41" t="str">
        <f ca="1">IFERROR(HLOOKUP(Calc!B261,Input!$9:$11,2,FALSE),"")</f>
        <v/>
      </c>
      <c r="AL61" s="41" t="str">
        <f ca="1">IFERROR(HLOOKUP(Calc!C261,Input!$9:$11,2,FALSE),"")</f>
        <v/>
      </c>
      <c r="AM61" s="41" t="str">
        <f ca="1">IFERROR(HLOOKUP(Calc!D261,Input!$9:$11,2,FALSE),"")</f>
        <v/>
      </c>
      <c r="AN61" s="41" t="str">
        <f ca="1">IFERROR(HLOOKUP(Calc!E261,Input!$9:$11,2,FALSE),"")</f>
        <v/>
      </c>
      <c r="AO61" s="41" t="str">
        <f ca="1">IFERROR(HLOOKUP(Calc!F261,Input!$9:$11,2,FALSE),"")</f>
        <v/>
      </c>
      <c r="AP61" s="41" t="str">
        <f ca="1">IFERROR(HLOOKUP(Calc!G261,Input!$9:$11,2,FALSE),"")</f>
        <v/>
      </c>
      <c r="AQ61" s="41" t="str">
        <f ca="1">IFERROR(HLOOKUP(Calc!H261,Input!$9:$11,2,FALSE),"")</f>
        <v/>
      </c>
      <c r="AR61" s="41" t="str">
        <f ca="1">IFERROR(HLOOKUP(Calc!I261,Input!$9:$11,2,FALSE),"")</f>
        <v/>
      </c>
      <c r="AS61" s="41" t="str">
        <f ca="1">IFERROR(HLOOKUP(Calc!J261,Input!$9:$11,2,FALSE),"")</f>
        <v/>
      </c>
      <c r="AT61" s="41" t="str">
        <f ca="1">IFERROR(HLOOKUP(Calc!K261,Input!$9:$11,2,FALSE),"")</f>
        <v/>
      </c>
      <c r="AU61" s="41" t="str">
        <f ca="1">IFERROR(HLOOKUP(Calc!L261,Input!$9:$11,2,FALSE),"")</f>
        <v/>
      </c>
      <c r="AV61" s="42" t="str">
        <f t="array" aca="1" ref="AV61" ca="1">IF(SUM(AJ61:AU61)=0,"",PRODUCT(1+IF(AJ61:AU61="",0,AJ61:AU61))-1)</f>
        <v/>
      </c>
      <c r="AX61" s="86">
        <f ca="1">IF(MAX($AX$5:AX60)&gt;=Input!$B$6,"",EDATE(AX60,1))</f>
        <v>45536</v>
      </c>
      <c r="AY61" s="87">
        <f ca="1">IF(AX61="","",HLOOKUP($AX61,Input!$B$9:$RJ$11,3,FALSE))</f>
        <v>2.2783019428670892E-2</v>
      </c>
      <c r="AZ61" s="87">
        <f ca="1">IF(AY61="","",HLOOKUP($AX61,Input!$B$9:$RJ$11,2,FALSE))</f>
        <v>6.0297009859522363E-3</v>
      </c>
      <c r="BF61" s="86">
        <f ca="1">IF(MAX($BF$5:BF60)&gt;=Input!$B$6,"",EDATE(BF60,1))</f>
        <v>45536</v>
      </c>
      <c r="BG61" s="87">
        <f ca="1">IF(BF61="","",HLOOKUP($AX61,Input!$B$9:$RJ$11,3,FALSE))</f>
        <v>2.2783019428670892E-2</v>
      </c>
      <c r="BH61" s="87">
        <f ca="1">IF(BG61="","",HLOOKUP($AX61,Input!$B$9:$RJ$11,2,FALSE))</f>
        <v>6.0297009859522363E-3</v>
      </c>
    </row>
    <row r="62" spans="21:60">
      <c r="U62" s="80"/>
      <c r="AH62" s="40" t="str">
        <f ca="1">IF(AH61&lt;&gt;""," ","")</f>
        <v/>
      </c>
      <c r="AI62" s="43" t="str">
        <f ca="1">IF(AH62&lt;&gt;"","Index","")</f>
        <v/>
      </c>
      <c r="AJ62" s="41" t="str">
        <f ca="1">IF(AJ61="","",IFERROR(HLOOKUP(Calc!A261,Input!$9:$11,3,FALSE),""))</f>
        <v/>
      </c>
      <c r="AK62" s="41" t="str">
        <f ca="1">IF(AK61="","",IFERROR(HLOOKUP(Calc!B261,Input!$9:$11,3,FALSE),""))</f>
        <v/>
      </c>
      <c r="AL62" s="41" t="str">
        <f ca="1">IF(AL61="","",IFERROR(HLOOKUP(Calc!C261,Input!$9:$11,3,FALSE),""))</f>
        <v/>
      </c>
      <c r="AM62" s="41" t="str">
        <f ca="1">IF(AM61="","",IFERROR(HLOOKUP(Calc!D261,Input!$9:$11,3,FALSE),""))</f>
        <v/>
      </c>
      <c r="AN62" s="41" t="str">
        <f ca="1">IF(AN61="","",IFERROR(HLOOKUP(Calc!E261,Input!$9:$11,3,FALSE),""))</f>
        <v/>
      </c>
      <c r="AO62" s="41" t="str">
        <f ca="1">IF(AO61="","",IFERROR(HLOOKUP(Calc!F261,Input!$9:$11,3,FALSE),""))</f>
        <v/>
      </c>
      <c r="AP62" s="41" t="str">
        <f ca="1">IF(AP61="","",IFERROR(HLOOKUP(Calc!G261,Input!$9:$11,3,FALSE),""))</f>
        <v/>
      </c>
      <c r="AQ62" s="41" t="str">
        <f ca="1">IF(AQ61="","",IFERROR(HLOOKUP(Calc!H261,Input!$9:$11,3,FALSE),""))</f>
        <v/>
      </c>
      <c r="AR62" s="41" t="str">
        <f ca="1">IF(AR61="","",IFERROR(HLOOKUP(Calc!I261,Input!$9:$11,3,FALSE),""))</f>
        <v/>
      </c>
      <c r="AS62" s="41" t="str">
        <f ca="1">IF(AS61="","",IFERROR(HLOOKUP(Calc!J261,Input!$9:$11,3,FALSE),""))</f>
        <v/>
      </c>
      <c r="AT62" s="41" t="str">
        <f ca="1">IF(AT61="","",IFERROR(HLOOKUP(Calc!K261,Input!$9:$11,3,FALSE),""))</f>
        <v/>
      </c>
      <c r="AU62" s="41" t="str">
        <f ca="1">IF(AU61="","",IFERROR(HLOOKUP(Calc!L261,Input!$9:$11,3,FALSE),""))</f>
        <v/>
      </c>
      <c r="AV62" s="42" t="str">
        <f t="array" aca="1" ref="AV62" ca="1">IF(SUM(AJ62:AU62)=0,"",PRODUCT(1+IF(AJ62:AU62="",0,AJ62:AU62))-1)</f>
        <v/>
      </c>
      <c r="AX62" s="86">
        <f ca="1">IF(MAX($AX$5:AX61)&gt;=Input!$B$6,"",EDATE(AX61,1))</f>
        <v>45566</v>
      </c>
      <c r="AY62" s="87">
        <f ca="1">IF(AX62="","",HLOOKUP($AX62,Input!$B$9:$RJ$11,3,FALSE))</f>
        <v>-6.2202523357425266E-2</v>
      </c>
      <c r="AZ62" s="87">
        <f ca="1">IF(AY62="","",HLOOKUP($AX62,Input!$B$9:$RJ$11,2,FALSE))</f>
        <v>5.8619416129235095E-3</v>
      </c>
      <c r="BF62" s="86">
        <f ca="1">IF(MAX($BF$5:BF61)&gt;=Input!$B$6,"",EDATE(BF61,1))</f>
        <v>45566</v>
      </c>
      <c r="BG62" s="87">
        <f ca="1">IF(BF62="","",HLOOKUP($AX62,Input!$B$9:$RJ$11,3,FALSE))</f>
        <v>-6.2202523357425266E-2</v>
      </c>
      <c r="BH62" s="87">
        <f ca="1">IF(BG62="","",HLOOKUP($AX62,Input!$B$9:$RJ$11,2,FALSE))</f>
        <v>5.8619416129235095E-3</v>
      </c>
    </row>
    <row r="63" spans="21:60">
      <c r="AH63" s="40"/>
      <c r="AI63" s="40"/>
      <c r="AX63" s="86">
        <f ca="1">IF(MAX($AX$5:AX62)&gt;=Input!$B$6,"",EDATE(AX62,1))</f>
        <v>45597</v>
      </c>
      <c r="AY63" s="87">
        <f ca="1">IF(AX63="","",HLOOKUP($AX63,Input!$B$9:$RJ$11,3,FALSE))</f>
        <v>-3.0675036717089377E-3</v>
      </c>
      <c r="AZ63" s="87">
        <f ca="1">IF(AY63="","",HLOOKUP($AX63,Input!$B$9:$RJ$11,2,FALSE))</f>
        <v>5.4320725117206004E-3</v>
      </c>
      <c r="BF63" s="86">
        <f ca="1">IF(MAX($BF$5:BF62)&gt;=Input!$B$6,"",EDATE(BF62,1))</f>
        <v>45597</v>
      </c>
      <c r="BG63" s="87">
        <f ca="1">IF(BF63="","",HLOOKUP($AX63,Input!$B$9:$RJ$11,3,FALSE))</f>
        <v>-3.0675036717089377E-3</v>
      </c>
      <c r="BH63" s="87">
        <f ca="1">IF(BG63="","",HLOOKUP($AX63,Input!$B$9:$RJ$11,2,FALSE))</f>
        <v>5.4320725117206004E-3</v>
      </c>
    </row>
    <row r="64" spans="21:60">
      <c r="AH64" s="40"/>
      <c r="AI64" s="40"/>
      <c r="AX64" s="86">
        <f ca="1">IF(MAX($AX$5:AX63)&gt;=Input!$B$6,"",EDATE(AX63,1))</f>
        <v>45627</v>
      </c>
      <c r="AY64" s="87">
        <f ca="1">IF(AX64="","",HLOOKUP($AX64,Input!$B$9:$RJ$11,3,FALSE))</f>
        <v>-2.0152417419844082E-2</v>
      </c>
      <c r="AZ64" s="87">
        <f ca="1">IF(AY64="","",HLOOKUP($AX64,Input!$B$9:$RJ$11,2,FALSE))</f>
        <v>5.9572968686231933E-3</v>
      </c>
      <c r="BF64" s="86">
        <f ca="1">IF(MAX($BF$5:BF63)&gt;=Input!$B$6,"",EDATE(BF63,1))</f>
        <v>45627</v>
      </c>
      <c r="BG64" s="87">
        <f ca="1">IF(BF64="","",HLOOKUP($AX64,Input!$B$9:$RJ$11,3,FALSE))</f>
        <v>-2.0152417419844082E-2</v>
      </c>
      <c r="BH64" s="87">
        <f ca="1">IF(BG64="","",HLOOKUP($AX64,Input!$B$9:$RJ$11,2,FALSE))</f>
        <v>5.9572968686231933E-3</v>
      </c>
    </row>
    <row r="65" spans="34:60">
      <c r="AH65" s="40"/>
      <c r="AI65" s="40"/>
      <c r="AX65" s="86">
        <f ca="1">IF(MAX($AX$5:AX64)&gt;=Input!$B$6,"",EDATE(AX64,1))</f>
        <v>45658</v>
      </c>
      <c r="AY65" s="87">
        <f ca="1">IF(AX65="","",HLOOKUP($AX65,Input!$B$9:$RJ$11,3,FALSE))</f>
        <v>-5.7687102449586192E-3</v>
      </c>
      <c r="AZ65" s="87">
        <f ca="1">IF(AY65="","",HLOOKUP($AX65,Input!$B$9:$RJ$11,2,FALSE))</f>
        <v>5.889585982892305E-3</v>
      </c>
      <c r="BF65" s="86">
        <f ca="1">IF(MAX($BF$5:BF64)&gt;=Input!$B$6,"",EDATE(BF64,1))</f>
        <v>45658</v>
      </c>
      <c r="BG65" s="87">
        <f ca="1">IF(BF65="","",HLOOKUP($AX65,Input!$B$9:$RJ$11,3,FALSE))</f>
        <v>-5.7687102449586192E-3</v>
      </c>
      <c r="BH65" s="87">
        <f ca="1">IF(BG65="","",HLOOKUP($AX65,Input!$B$9:$RJ$11,2,FALSE))</f>
        <v>5.889585982892305E-3</v>
      </c>
    </row>
    <row r="66" spans="34:60">
      <c r="AH66" s="40"/>
      <c r="AI66" s="40"/>
      <c r="AX66" s="86">
        <f ca="1">IF(MAX($AX$5:AX65)&gt;=Input!$B$6,"",EDATE(AX65,1))</f>
        <v>45689</v>
      </c>
      <c r="AY66" s="87">
        <f ca="1">IF(AX66="","",HLOOKUP($AX66,Input!$B$9:$RJ$11,3,FALSE))</f>
        <v>-5.8859811811948104E-2</v>
      </c>
      <c r="AZ66" s="87">
        <f ca="1">IF(AY66="","",HLOOKUP($AX66,Input!$B$9:$RJ$11,2,FALSE))</f>
        <v>5.4499085551311301E-3</v>
      </c>
      <c r="BF66" s="86">
        <f ca="1">IF(MAX($BF$5:BF65)&gt;=Input!$B$6,"",EDATE(BF65,1))</f>
        <v>45689</v>
      </c>
      <c r="BG66" s="87">
        <f ca="1">IF(BF66="","",HLOOKUP($AX66,Input!$B$9:$RJ$11,3,FALSE))</f>
        <v>-5.8859811811948104E-2</v>
      </c>
      <c r="BH66" s="87">
        <f ca="1">IF(BG66="","",HLOOKUP($AX66,Input!$B$9:$RJ$11,2,FALSE))</f>
        <v>5.4499085551311301E-3</v>
      </c>
    </row>
    <row r="67" spans="34:60">
      <c r="AH67" s="40"/>
      <c r="AI67" s="40"/>
      <c r="AX67" s="86">
        <f ca="1">IF(MAX($AX$5:AX66)&gt;=Input!$B$6,"",EDATE(AX66,1))</f>
        <v>45717</v>
      </c>
      <c r="AY67" s="87">
        <f ca="1">IF(AX67="","",HLOOKUP($AX67,Input!$B$9:$RJ$11,3,FALSE))</f>
        <v>6.3035882972424462E-2</v>
      </c>
      <c r="AZ67" s="87">
        <f ca="1">IF(AY67="","",HLOOKUP($AX67,Input!$B$9:$RJ$11,2,FALSE))</f>
        <v>6.6727438459500618E-3</v>
      </c>
      <c r="BF67" s="86">
        <f ca="1">IF(MAX($BF$5:BF66)&gt;=Input!$B$6,"",EDATE(BF66,1))</f>
        <v>45717</v>
      </c>
      <c r="BG67" s="87">
        <f ca="1">IF(BF67="","",HLOOKUP($AX67,Input!$B$9:$RJ$11,3,FALSE))</f>
        <v>6.3035882972424462E-2</v>
      </c>
      <c r="BH67" s="87">
        <f ca="1">IF(BG67="","",HLOOKUP($AX67,Input!$B$9:$RJ$11,2,FALSE))</f>
        <v>6.6727438459500618E-3</v>
      </c>
    </row>
    <row r="68" spans="34:60">
      <c r="AH68" s="40"/>
      <c r="AI68" s="40"/>
      <c r="AX68" s="86">
        <f ca="1">IF(MAX($AX$5:AX67)&gt;=Input!$B$6,"",EDATE(AX67,1))</f>
        <v>45748</v>
      </c>
      <c r="AY68" s="87">
        <f ca="1">IF(AX68="","",HLOOKUP($AX68,Input!$B$9:$RJ$11,3,FALSE))</f>
        <v>3.4645940470293679E-2</v>
      </c>
      <c r="AZ68" s="87">
        <f ca="1">IF(AY68="","",HLOOKUP($AX68,Input!$B$9:$RJ$11,2,FALSE))</f>
        <v>5.8503721609190415E-3</v>
      </c>
      <c r="BF68" s="86">
        <f ca="1">IF(MAX($BF$5:BF67)&gt;=Input!$B$6,"",EDATE(BF67,1))</f>
        <v>45748</v>
      </c>
      <c r="BG68" s="87">
        <f ca="1">IF(BF68="","",HLOOKUP($AX68,Input!$B$9:$RJ$11,3,FALSE))</f>
        <v>3.4645940470293679E-2</v>
      </c>
      <c r="BH68" s="87">
        <f ca="1">IF(BG68="","",HLOOKUP($AX68,Input!$B$9:$RJ$11,2,FALSE))</f>
        <v>5.8503721609190415E-3</v>
      </c>
    </row>
    <row r="69" spans="34:60">
      <c r="AH69" s="40"/>
      <c r="AI69" s="40"/>
      <c r="AX69" s="86">
        <f ca="1">IF(MAX($AX$5:AX68)&gt;=Input!$B$6,"",EDATE(AX68,1))</f>
        <v>45778</v>
      </c>
      <c r="AY69" s="87">
        <f ca="1">IF(AX69="","",HLOOKUP($AX69,Input!$B$9:$RJ$11,3,FALSE))</f>
        <v>1.7115828751304685E-2</v>
      </c>
      <c r="AZ69" s="87">
        <f ca="1">IF(AY69="","",HLOOKUP($AX69,Input!$B$9:$RJ$11,2,FALSE))</f>
        <v>5.4941374141998537E-3</v>
      </c>
      <c r="BF69" s="86">
        <f ca="1">IF(MAX($BF$5:BF68)&gt;=Input!$B$6,"",EDATE(BF68,1))</f>
        <v>45778</v>
      </c>
      <c r="BG69" s="87">
        <f ca="1">IF(BF69="","",HLOOKUP($AX69,Input!$B$9:$RJ$11,3,FALSE))</f>
        <v>1.7115828751304685E-2</v>
      </c>
      <c r="BH69" s="87">
        <f ca="1">IF(BG69="","",HLOOKUP($AX69,Input!$B$9:$RJ$11,2,FALSE))</f>
        <v>5.4941374141998537E-3</v>
      </c>
    </row>
    <row r="70" spans="34:60">
      <c r="AX70" s="86">
        <f ca="1">IF(MAX($AX$5:AX69)&gt;=Input!$B$6,"",EDATE(AX69,1))</f>
        <v>45809</v>
      </c>
      <c r="AY70" s="87">
        <f ca="1">IF(AX70="","",HLOOKUP($AX70,Input!$B$9:$RJ$11,3,FALSE))</f>
        <v>3.0962760649193788E-2</v>
      </c>
      <c r="AZ70" s="87">
        <f ca="1">IF(AY70="","",HLOOKUP($AX70,Input!$B$9:$RJ$11,2,FALSE))</f>
        <v>5.2830871442077956E-3</v>
      </c>
      <c r="BF70" s="86">
        <f ca="1">IF(MAX($BF$5:BF69)&gt;=Input!$B$6,"",EDATE(BF69,1))</f>
        <v>45809</v>
      </c>
      <c r="BG70" s="87">
        <f ca="1">IF(BF70="","",HLOOKUP($AX70,Input!$B$9:$RJ$11,3,FALSE))</f>
        <v>3.0962760649193788E-2</v>
      </c>
      <c r="BH70" s="87">
        <f ca="1">IF(BG70="","",HLOOKUP($AX70,Input!$B$9:$RJ$11,2,FALSE))</f>
        <v>5.2830871442077956E-3</v>
      </c>
    </row>
    <row r="71" spans="34:60">
      <c r="AX71" s="86">
        <f ca="1">IF(MAX($AX$5:AX70)&gt;=Input!$B$6,"",EDATE(AX70,1))</f>
        <v>45839</v>
      </c>
      <c r="AY71" s="87">
        <f ca="1">IF(AX71="","",HLOOKUP($AX71,Input!$B$9:$RJ$11,3,FALSE))</f>
        <v>-2.9341166004691055E-2</v>
      </c>
      <c r="AZ71" s="87">
        <f ca="1">IF(AY71="","",HLOOKUP($AX71,Input!$B$9:$RJ$11,2,FALSE))</f>
        <v>4.8272428143826263E-3</v>
      </c>
      <c r="BF71" s="86">
        <f ca="1">IF(MAX($BF$5:BF70)&gt;=Input!$B$6,"",EDATE(BF70,1))</f>
        <v>45839</v>
      </c>
      <c r="BG71" s="87">
        <f ca="1">IF(BF71="","",HLOOKUP($AX71,Input!$B$9:$RJ$11,3,FALSE))</f>
        <v>-2.9341166004691055E-2</v>
      </c>
      <c r="BH71" s="87">
        <f ca="1">IF(BG71="","",HLOOKUP($AX71,Input!$B$9:$RJ$11,2,FALSE))</f>
        <v>4.8272428143826263E-3</v>
      </c>
    </row>
    <row r="72" spans="34:60">
      <c r="AX72" s="86">
        <f ca="1">IF(MAX($AX$5:AX71)&gt;=Input!$B$6,"",EDATE(AX71,1))</f>
        <v>45870</v>
      </c>
      <c r="AY72" s="87">
        <f ca="1">IF(AX72="","",HLOOKUP($AX72,Input!$B$9:$RJ$11,3,FALSE))</f>
        <v>-1.3787757359694952E-2</v>
      </c>
      <c r="AZ72" s="87">
        <f ca="1">IF(AY72="","",HLOOKUP($AX72,Input!$B$9:$RJ$11,2,FALSE))</f>
        <v>4.3993144914615786E-3</v>
      </c>
      <c r="BF72" s="86">
        <f ca="1">IF(MAX($BF$5:BF71)&gt;=Input!$B$6,"",EDATE(BF71,1))</f>
        <v>45870</v>
      </c>
      <c r="BG72" s="87">
        <f ca="1">IF(BF72="","",HLOOKUP($AX72,Input!$B$9:$RJ$11,3,FALSE))</f>
        <v>-1.3787757359694952E-2</v>
      </c>
      <c r="BH72" s="87">
        <f ca="1">IF(BG72="","",HLOOKUP($AX72,Input!$B$9:$RJ$11,2,FALSE))</f>
        <v>4.3993144914615786E-3</v>
      </c>
    </row>
    <row r="73" spans="34:60">
      <c r="AX73" s="86">
        <f ca="1">IF(MAX($AX$5:AX72)&gt;=Input!$B$6,"",EDATE(AX72,1))</f>
        <v>45901</v>
      </c>
      <c r="AY73" s="87">
        <f ca="1">IF(AX73="","",HLOOKUP($AX73,Input!$B$9:$RJ$11,3,FALSE))</f>
        <v>7.5429291947182175E-3</v>
      </c>
      <c r="AZ73" s="87">
        <f ca="1">IF(AY73="","",HLOOKUP($AX73,Input!$B$9:$RJ$11,2,FALSE))</f>
        <v>5.0012523133678008E-3</v>
      </c>
      <c r="BF73" s="86">
        <f ca="1">IF(MAX($BF$5:BF72)&gt;=Input!$B$6,"",EDATE(BF72,1))</f>
        <v>45901</v>
      </c>
      <c r="BG73" s="87">
        <f ca="1">IF(BF73="","",HLOOKUP($AX73,Input!$B$9:$RJ$11,3,FALSE))</f>
        <v>7.5429291947182175E-3</v>
      </c>
      <c r="BH73" s="87">
        <f ca="1">IF(BG73="","",HLOOKUP($AX73,Input!$B$9:$RJ$11,2,FALSE))</f>
        <v>5.0012523133678008E-3</v>
      </c>
    </row>
    <row r="74" spans="34:60">
      <c r="AX74" s="86">
        <f ca="1">IF(MAX($AX$5:AX73)&gt;=Input!$B$6,"",EDATE(AX73,1))</f>
        <v>45931</v>
      </c>
      <c r="AY74" s="87">
        <f ca="1">IF(AX74="","",HLOOKUP($AX74,Input!$B$9:$RJ$11,3,FALSE))</f>
        <v>4.5142232569856722E-2</v>
      </c>
      <c r="AZ74" s="87">
        <f ca="1">IF(AY74="","",HLOOKUP($AX74,Input!$B$9:$RJ$11,2,FALSE))</f>
        <v>4.7909582497462624E-3</v>
      </c>
      <c r="BF74" s="86">
        <f ca="1">IF(MAX($BF$5:BF73)&gt;=Input!$B$6,"",EDATE(BF73,1))</f>
        <v>45931</v>
      </c>
      <c r="BG74" s="87">
        <f ca="1">IF(BF74="","",HLOOKUP($AX74,Input!$B$9:$RJ$11,3,FALSE))</f>
        <v>4.5142232569856722E-2</v>
      </c>
      <c r="BH74" s="87">
        <f ca="1">IF(BG74="","",HLOOKUP($AX74,Input!$B$9:$RJ$11,2,FALSE))</f>
        <v>4.7909582497462624E-3</v>
      </c>
    </row>
    <row r="75" spans="34:60">
      <c r="AX75" s="86">
        <f ca="1">IF(MAX($AX$5:AX74)&gt;=Input!$B$6,"",EDATE(AX74,1))</f>
        <v>45962</v>
      </c>
      <c r="AY75" s="87">
        <f ca="1">IF(AX75="","",HLOOKUP($AX75,Input!$B$9:$RJ$11,3,FALSE))</f>
        <v>1.8694041310779452E-2</v>
      </c>
      <c r="AZ75" s="87">
        <f ca="1">IF(AY75="","",HLOOKUP($AX75,Input!$B$9:$RJ$11,2,FALSE))</f>
        <v>4.4976963306061846E-3</v>
      </c>
      <c r="BF75" s="86">
        <f ca="1">IF(MAX($BF$5:BF74)&gt;=Input!$B$6,"",EDATE(BF74,1))</f>
        <v>45962</v>
      </c>
      <c r="BG75" s="87">
        <f ca="1">IF(BF75="","",HLOOKUP($AX75,Input!$B$9:$RJ$11,3,FALSE))</f>
        <v>1.8694041310779452E-2</v>
      </c>
      <c r="BH75" s="87">
        <f ca="1">IF(BG75="","",HLOOKUP($AX75,Input!$B$9:$RJ$11,2,FALSE))</f>
        <v>4.4976963306061846E-3</v>
      </c>
    </row>
    <row r="76" spans="34:60">
      <c r="AX76" s="86">
        <f ca="1">IF(MAX($AX$5:AX75)&gt;=Input!$B$6,"",EDATE(AX75,1))</f>
        <v>45992</v>
      </c>
      <c r="AY76" s="87">
        <f ca="1">IF(AX76="","",HLOOKUP($AX76,Input!$B$9:$RJ$11,3,FALSE))</f>
        <v>-2.7993031318993555E-3</v>
      </c>
      <c r="AZ76" s="87">
        <f ca="1">IF(AY76="","",HLOOKUP($AX76,Input!$B$9:$RJ$11,2,FALSE))</f>
        <v>5.3133437598938795E-3</v>
      </c>
      <c r="BF76" s="86">
        <f ca="1">IF(MAX($BF$5:BF75)&gt;=Input!$B$6,"",EDATE(BF75,1))</f>
        <v>45992</v>
      </c>
      <c r="BG76" s="87">
        <f ca="1">IF(BF76="","",HLOOKUP($AX76,Input!$B$9:$RJ$11,3,FALSE))</f>
        <v>-2.7993031318993555E-3</v>
      </c>
      <c r="BH76" s="87">
        <f ca="1">IF(BG76="","",HLOOKUP($AX76,Input!$B$9:$RJ$11,2,FALSE))</f>
        <v>5.3133437598938795E-3</v>
      </c>
    </row>
    <row r="77" spans="34:60">
      <c r="AX77" s="86">
        <f ca="1">IF(MAX($AX$5:AX76)&gt;=Input!$B$6,"",EDATE(AX76,1))</f>
        <v>46023</v>
      </c>
      <c r="AY77" s="87">
        <f ca="1">IF(AX77="","",HLOOKUP($AX77,Input!$B$9:$RJ$11,3,FALSE))</f>
        <v>-3.0959142122343852E-2</v>
      </c>
      <c r="AZ77" s="87">
        <f ca="1">IF(AY77="","",HLOOKUP($AX77,Input!$B$9:$RJ$11,2,FALSE))</f>
        <v>4.3426082882924598E-3</v>
      </c>
      <c r="BF77" s="86">
        <f ca="1">IF(MAX($BF$5:BF76)&gt;=Input!$B$6,"",EDATE(BF76,1))</f>
        <v>46023</v>
      </c>
      <c r="BG77" s="87">
        <f ca="1">IF(BF77="","",HLOOKUP($AX77,Input!$B$9:$RJ$11,3,FALSE))</f>
        <v>-3.0959142122343852E-2</v>
      </c>
      <c r="BH77" s="87">
        <f ca="1">IF(BG77="","",HLOOKUP($AX77,Input!$B$9:$RJ$11,2,FALSE))</f>
        <v>4.3426082882924598E-3</v>
      </c>
    </row>
    <row r="78" spans="34:60">
      <c r="AX78" s="86">
        <f ca="1">IF(MAX($AX$5:AX77)&gt;=Input!$B$6,"",EDATE(AX77,1))</f>
        <v>46054</v>
      </c>
      <c r="AY78" s="87">
        <f ca="1">IF(AX78="","",HLOOKUP($AX78,Input!$B$9:$RJ$11,3,FALSE))</f>
        <v>-5.6080708828565307E-3</v>
      </c>
      <c r="AZ78" s="87">
        <f ca="1">IF(AY78="","",HLOOKUP($AX78,Input!$B$9:$RJ$11,2,FALSE))</f>
        <v>4.9834655154467567E-3</v>
      </c>
      <c r="BF78" s="86">
        <f ca="1">IF(MAX($BF$5:BF77)&gt;=Input!$B$6,"",EDATE(BF77,1))</f>
        <v>46054</v>
      </c>
      <c r="BG78" s="87">
        <f ca="1">IF(BF78="","",HLOOKUP($AX78,Input!$B$9:$RJ$11,3,FALSE))</f>
        <v>-5.6080708828565307E-3</v>
      </c>
      <c r="BH78" s="87">
        <f ca="1">IF(BG78="","",HLOOKUP($AX78,Input!$B$9:$RJ$11,2,FALSE))</f>
        <v>4.9834655154467567E-3</v>
      </c>
    </row>
    <row r="79" spans="34:60">
      <c r="AX79" s="86">
        <f ca="1">IF(MAX($AX$5:AX78)&gt;=Input!$B$6,"",EDATE(AX78,1))</f>
        <v>46082</v>
      </c>
      <c r="AY79" s="87">
        <f ca="1">IF(AX79="","",HLOOKUP($AX79,Input!$B$9:$RJ$11,3,FALSE))</f>
        <v>-0.11308191662380629</v>
      </c>
      <c r="AZ79" s="87">
        <f ca="1">IF(AY79="","",HLOOKUP($AX79,Input!$B$9:$RJ$11,2,FALSE))</f>
        <v>5.2186890678086106E-3</v>
      </c>
      <c r="BF79" s="86">
        <f ca="1">IF(MAX($BF$5:BF78)&gt;=Input!$B$6,"",EDATE(BF78,1))</f>
        <v>46082</v>
      </c>
      <c r="BG79" s="87">
        <f ca="1">IF(BF79="","",HLOOKUP($AX79,Input!$B$9:$RJ$11,3,FALSE))</f>
        <v>-0.11308191662380629</v>
      </c>
      <c r="BH79" s="87">
        <f ca="1">IF(BG79="","",HLOOKUP($AX79,Input!$B$9:$RJ$11,2,FALSE))</f>
        <v>5.2186890678086106E-3</v>
      </c>
    </row>
    <row r="80" spans="34:60">
      <c r="AX80" s="86">
        <f ca="1">IF(MAX($AX$5:AX79)&gt;=Input!$B$6,"",EDATE(AX79,1))</f>
        <v>46113</v>
      </c>
      <c r="AY80" s="87">
        <f ca="1">IF(AX80="","",HLOOKUP($AX80,Input!$B$9:$RJ$11,3,FALSE))</f>
        <v>7.4610190135862453E-2</v>
      </c>
      <c r="AZ80" s="87">
        <f ca="1">IF(AY80="","",HLOOKUP($AX80,Input!$B$9:$RJ$11,2,FALSE))</f>
        <v>6.6965723661619623E-3</v>
      </c>
      <c r="BF80" s="86">
        <f ca="1">IF(MAX($BF$5:BF79)&gt;=Input!$B$6,"",EDATE(BF79,1))</f>
        <v>46113</v>
      </c>
      <c r="BG80" s="87">
        <f ca="1">IF(BF80="","",HLOOKUP($AX80,Input!$B$9:$RJ$11,3,FALSE))</f>
        <v>7.4610190135862453E-2</v>
      </c>
      <c r="BH80" s="87">
        <f ca="1">IF(BG80="","",HLOOKUP($AX80,Input!$B$9:$RJ$11,2,FALSE))</f>
        <v>6.6965723661619623E-3</v>
      </c>
    </row>
    <row r="81" spans="50:60">
      <c r="AX81" s="86">
        <f ca="1">IF(MAX($AX$5:AX80)&gt;=Input!$B$6,"",EDATE(AX80,1))</f>
        <v>46143</v>
      </c>
      <c r="AY81" s="87">
        <f ca="1">IF(AX81="","",HLOOKUP($AX81,Input!$B$9:$RJ$11,3,FALSE))</f>
        <v>-1.8743580073799171E-2</v>
      </c>
      <c r="AZ81" s="87">
        <f ca="1">IF(AY81="","",HLOOKUP($AX81,Input!$B$9:$RJ$11,2,FALSE))</f>
        <v>4.6758559776564944E-3</v>
      </c>
      <c r="BF81" s="86">
        <f ca="1">IF(MAX($BF$5:BF80)&gt;=Input!$B$6,"",EDATE(BF80,1))</f>
        <v>46143</v>
      </c>
      <c r="BG81" s="87">
        <f ca="1">IF(BF81="","",HLOOKUP($AX81,Input!$B$9:$RJ$11,3,FALSE))</f>
        <v>-1.8743580073799171E-2</v>
      </c>
      <c r="BH81" s="87">
        <f ca="1">IF(BG81="","",HLOOKUP($AX81,Input!$B$9:$RJ$11,2,FALSE))</f>
        <v>4.6758559776564944E-3</v>
      </c>
    </row>
    <row r="82" spans="50:60">
      <c r="AX82" s="86">
        <f ca="1">IF(MAX($AX$5:AX81)&gt;=Input!$B$6,"",EDATE(AX81,1))</f>
        <v>46174</v>
      </c>
      <c r="AY82" s="87" t="str">
        <f ca="1">IF(AX82="","",HLOOKUP($AX82,Input!$B$9:$RJ$11,3,FALSE))</f>
        <v/>
      </c>
      <c r="AZ82" s="87" t="str">
        <f ca="1">IF(AY82="","",HLOOKUP($AX82,Input!$B$9:$RJ$11,2,FALSE))</f>
        <v/>
      </c>
      <c r="BF82" s="86">
        <f ca="1">IF(MAX($BF$5:BF81)&gt;=Input!$B$6,"",EDATE(BF81,1))</f>
        <v>46174</v>
      </c>
      <c r="BG82" s="87" t="str">
        <f ca="1">IF(BF82="","",HLOOKUP($AX82,Input!$B$9:$RJ$11,3,FALSE))</f>
        <v/>
      </c>
      <c r="BH82" s="87" t="str">
        <f ca="1">IF(BG82="","",HLOOKUP($AX82,Input!$B$9:$RJ$11,2,FALSE))</f>
        <v/>
      </c>
    </row>
    <row r="83" spans="50:60">
      <c r="AX83" s="86">
        <f ca="1">IF(MAX($AX$5:AX82)&gt;=Input!$B$6,"",EDATE(AX82,1))</f>
        <v>46204</v>
      </c>
      <c r="AY83" s="87" t="str">
        <f ca="1">IF(AX83="","",HLOOKUP($AX83,Input!$B$9:$RJ$11,3,FALSE))</f>
        <v/>
      </c>
      <c r="AZ83" s="87" t="str">
        <f ca="1">IF(AY83="","",HLOOKUP($AX83,Input!$B$9:$RJ$11,2,FALSE))</f>
        <v/>
      </c>
      <c r="BF83" s="86">
        <f ca="1">IF(MAX($BF$5:BF82)&gt;=Input!$B$6,"",EDATE(BF82,1))</f>
        <v>46204</v>
      </c>
      <c r="BG83" s="87" t="str">
        <f ca="1">IF(BF83="","",HLOOKUP($AX83,Input!$B$9:$RJ$11,3,FALSE))</f>
        <v/>
      </c>
      <c r="BH83" s="87" t="str">
        <f ca="1">IF(BG83="","",HLOOKUP($AX83,Input!$B$9:$RJ$11,2,FALSE))</f>
        <v/>
      </c>
    </row>
    <row r="84" spans="50:60">
      <c r="AX84" s="86" t="str">
        <f ca="1">IF(MAX($AX$5:AX83)&gt;=Input!$B$6,"",EDATE(AX83,1))</f>
        <v/>
      </c>
      <c r="AY84" s="87" t="str">
        <f ca="1">IF(AX84="","",HLOOKUP($AX84,Input!$B$9:$RJ$11,3,FALSE))</f>
        <v/>
      </c>
      <c r="AZ84" s="87" t="str">
        <f ca="1">IF(AY84="","",HLOOKUP($AX84,Input!$B$9:$RJ$11,2,FALSE))</f>
        <v/>
      </c>
      <c r="BF84" s="86" t="str">
        <f ca="1">IF(MAX($BF$5:BF83)&gt;=Input!$B$6,"",EDATE(BF83,1))</f>
        <v/>
      </c>
      <c r="BG84" s="87" t="str">
        <f ca="1">IF(BF84="","",HLOOKUP($AX84,Input!$B$9:$RJ$11,3,FALSE))</f>
        <v/>
      </c>
      <c r="BH84" s="87" t="str">
        <f ca="1">IF(BG84="","",HLOOKUP($AX84,Input!$B$9:$RJ$11,2,FALSE))</f>
        <v/>
      </c>
    </row>
    <row r="85" spans="50:60">
      <c r="AX85" s="86" t="str">
        <f ca="1">IF(MAX($AX$5:AX84)&gt;=Input!$B$6,"",EDATE(AX84,1))</f>
        <v/>
      </c>
      <c r="AY85" s="87" t="str">
        <f ca="1">IF(AX85="","",HLOOKUP($AX85,Input!$B$9:$RJ$11,3,FALSE))</f>
        <v/>
      </c>
      <c r="AZ85" s="87" t="str">
        <f ca="1">IF(AY85="","",HLOOKUP($AX85,Input!$B$9:$RJ$11,2,FALSE))</f>
        <v/>
      </c>
      <c r="BF85" s="86" t="str">
        <f ca="1">IF(MAX($BF$5:BF84)&gt;=Input!$B$6,"",EDATE(BF84,1))</f>
        <v/>
      </c>
      <c r="BG85" s="87" t="str">
        <f ca="1">IF(BF85="","",HLOOKUP($AX85,Input!$B$9:$RJ$11,3,FALSE))</f>
        <v/>
      </c>
      <c r="BH85" s="87" t="str">
        <f ca="1">IF(BG85="","",HLOOKUP($AX85,Input!$B$9:$RJ$11,2,FALSE))</f>
        <v/>
      </c>
    </row>
    <row r="86" spans="50:60">
      <c r="AX86" s="86" t="str">
        <f ca="1">IF(MAX($AX$5:AX85)&gt;=Input!$B$6,"",EDATE(AX85,1))</f>
        <v/>
      </c>
      <c r="AY86" s="87" t="str">
        <f ca="1">IF(AX86="","",HLOOKUP($AX86,Input!$B$9:$RJ$11,3,FALSE))</f>
        <v/>
      </c>
      <c r="AZ86" s="87" t="str">
        <f ca="1">IF(AY86="","",HLOOKUP($AX86,Input!$B$9:$RJ$11,2,FALSE))</f>
        <v/>
      </c>
      <c r="BF86" s="86" t="str">
        <f ca="1">IF(MAX($BF$5:BF85)&gt;=Input!$B$6,"",EDATE(BF85,1))</f>
        <v/>
      </c>
      <c r="BG86" s="87" t="str">
        <f ca="1">IF(BF86="","",HLOOKUP($AX86,Input!$B$9:$RJ$11,3,FALSE))</f>
        <v/>
      </c>
      <c r="BH86" s="87" t="str">
        <f ca="1">IF(BG86="","",HLOOKUP($AX86,Input!$B$9:$RJ$11,2,FALSE))</f>
        <v/>
      </c>
    </row>
    <row r="87" spans="50:60">
      <c r="AX87" s="86" t="str">
        <f ca="1">IF(MAX($AX$5:AX86)&gt;=Input!$B$6,"",EDATE(AX86,1))</f>
        <v/>
      </c>
      <c r="AY87" s="87" t="str">
        <f ca="1">IF(AX87="","",HLOOKUP($AX87,Input!$B$9:$RJ$11,3,FALSE))</f>
        <v/>
      </c>
      <c r="AZ87" s="87" t="str">
        <f ca="1">IF(AY87="","",HLOOKUP($AX87,Input!$B$9:$RJ$11,2,FALSE))</f>
        <v/>
      </c>
      <c r="BF87" s="86" t="str">
        <f ca="1">IF(MAX($BF$5:BF86)&gt;=Input!$B$6,"",EDATE(BF86,1))</f>
        <v/>
      </c>
      <c r="BG87" s="87" t="str">
        <f ca="1">IF(BF87="","",HLOOKUP($AX87,Input!$B$9:$RJ$11,3,FALSE))</f>
        <v/>
      </c>
      <c r="BH87" s="87" t="str">
        <f ca="1">IF(BG87="","",HLOOKUP($AX87,Input!$B$9:$RJ$11,2,FALSE))</f>
        <v/>
      </c>
    </row>
    <row r="88" spans="50:60">
      <c r="AX88" s="86" t="str">
        <f ca="1">IF(MAX($AX$5:AX87)&gt;=Input!$B$6,"",EDATE(AX87,1))</f>
        <v/>
      </c>
      <c r="AY88" s="87" t="str">
        <f ca="1">IF(AX88="","",HLOOKUP($AX88,Input!$B$9:$RJ$11,3,FALSE))</f>
        <v/>
      </c>
      <c r="AZ88" s="87" t="str">
        <f ca="1">IF(AY88="","",HLOOKUP($AX88,Input!$B$9:$RJ$11,2,FALSE))</f>
        <v/>
      </c>
      <c r="BF88" s="86" t="str">
        <f ca="1">IF(MAX($BF$5:BF87)&gt;=Input!$B$6,"",EDATE(BF87,1))</f>
        <v/>
      </c>
      <c r="BG88" s="87" t="str">
        <f ca="1">IF(BF88="","",HLOOKUP($AX88,Input!$B$9:$RJ$11,3,FALSE))</f>
        <v/>
      </c>
      <c r="BH88" s="87" t="str">
        <f ca="1">IF(BG88="","",HLOOKUP($AX88,Input!$B$9:$RJ$11,2,FALSE))</f>
        <v/>
      </c>
    </row>
    <row r="89" spans="50:60">
      <c r="AX89" s="86" t="str">
        <f ca="1">IF(MAX($AX$5:AX88)&gt;=Input!$B$6,"",EDATE(AX88,1))</f>
        <v/>
      </c>
      <c r="AY89" s="87" t="str">
        <f ca="1">IF(AX89="","",HLOOKUP($AX89,Input!$B$9:$RJ$11,3,FALSE))</f>
        <v/>
      </c>
      <c r="AZ89" s="87" t="str">
        <f ca="1">IF(AY89="","",HLOOKUP($AX89,Input!$B$9:$RJ$11,2,FALSE))</f>
        <v/>
      </c>
      <c r="BF89" s="86" t="str">
        <f ca="1">IF(MAX($BF$5:BF88)&gt;=Input!$B$6,"",EDATE(BF88,1))</f>
        <v/>
      </c>
      <c r="BG89" s="87" t="str">
        <f ca="1">IF(BF89="","",HLOOKUP($AX89,Input!$B$9:$RJ$11,3,FALSE))</f>
        <v/>
      </c>
      <c r="BH89" s="87" t="str">
        <f ca="1">IF(BG89="","",HLOOKUP($AX89,Input!$B$9:$RJ$11,2,FALSE))</f>
        <v/>
      </c>
    </row>
    <row r="90" spans="50:60">
      <c r="AX90" s="86" t="str">
        <f ca="1">IF(MAX($AX$5:AX89)&gt;=Input!$B$6,"",EDATE(AX89,1))</f>
        <v/>
      </c>
      <c r="AY90" s="87" t="str">
        <f ca="1">IF(AX90="","",HLOOKUP($AX90,Input!$B$9:$RJ$11,3,FALSE))</f>
        <v/>
      </c>
      <c r="AZ90" s="87" t="str">
        <f ca="1">IF(AY90="","",HLOOKUP($AX90,Input!$B$9:$RJ$11,2,FALSE))</f>
        <v/>
      </c>
      <c r="BF90" s="86" t="str">
        <f ca="1">IF(MAX($BF$5:BF89)&gt;=Input!$B$6,"",EDATE(BF89,1))</f>
        <v/>
      </c>
      <c r="BG90" s="87" t="str">
        <f ca="1">IF(BF90="","",HLOOKUP($AX90,Input!$B$9:$RJ$11,3,FALSE))</f>
        <v/>
      </c>
      <c r="BH90" s="87" t="str">
        <f ca="1">IF(BG90="","",HLOOKUP($AX90,Input!$B$9:$RJ$11,2,FALSE))</f>
        <v/>
      </c>
    </row>
    <row r="91" spans="50:60">
      <c r="AX91" s="86" t="str">
        <f ca="1">IF(MAX($AX$5:AX90)&gt;=Input!$B$6,"",EDATE(AX90,1))</f>
        <v/>
      </c>
      <c r="AY91" s="87" t="str">
        <f ca="1">IF(AX91="","",HLOOKUP($AX91,Input!$B$9:$RJ$11,3,FALSE))</f>
        <v/>
      </c>
      <c r="AZ91" s="87" t="str">
        <f ca="1">IF(AY91="","",HLOOKUP($AX91,Input!$B$9:$RJ$11,2,FALSE))</f>
        <v/>
      </c>
      <c r="BF91" s="86" t="str">
        <f ca="1">IF(MAX($BF$5:BF90)&gt;=Input!$B$6,"",EDATE(BF90,1))</f>
        <v/>
      </c>
      <c r="BG91" s="87" t="str">
        <f ca="1">IF(BF91="","",HLOOKUP($AX91,Input!$B$9:$RJ$11,3,FALSE))</f>
        <v/>
      </c>
      <c r="BH91" s="87" t="str">
        <f ca="1">IF(BG91="","",HLOOKUP($AX91,Input!$B$9:$RJ$11,2,FALSE))</f>
        <v/>
      </c>
    </row>
    <row r="92" spans="50:60">
      <c r="AX92" s="86" t="str">
        <f ca="1">IF(MAX($AX$5:AX91)&gt;=Input!$B$6,"",EDATE(AX91,1))</f>
        <v/>
      </c>
      <c r="AY92" s="87" t="str">
        <f ca="1">IF(AX92="","",HLOOKUP($AX92,Input!$B$9:$RJ$11,3,FALSE))</f>
        <v/>
      </c>
      <c r="AZ92" s="87" t="str">
        <f ca="1">IF(AY92="","",HLOOKUP($AX92,Input!$B$9:$RJ$11,2,FALSE))</f>
        <v/>
      </c>
      <c r="BF92" s="86" t="str">
        <f ca="1">IF(MAX($BF$5:BF91)&gt;=Input!$B$6,"",EDATE(BF91,1))</f>
        <v/>
      </c>
      <c r="BG92" s="87" t="str">
        <f ca="1">IF(BF92="","",HLOOKUP($AX92,Input!$B$9:$RJ$11,3,FALSE))</f>
        <v/>
      </c>
      <c r="BH92" s="87" t="str">
        <f ca="1">IF(BG92="","",HLOOKUP($AX92,Input!$B$9:$RJ$11,2,FALSE))</f>
        <v/>
      </c>
    </row>
    <row r="93" spans="50:60">
      <c r="AX93" s="86" t="str">
        <f ca="1">IF(MAX($AX$5:AX92)&gt;=Input!$B$6,"",EDATE(AX92,1))</f>
        <v/>
      </c>
      <c r="AY93" s="87" t="str">
        <f ca="1">IF(AX93="","",HLOOKUP($AX93,Input!$B$9:$RJ$11,3,FALSE))</f>
        <v/>
      </c>
      <c r="AZ93" s="87" t="str">
        <f ca="1">IF(AY93="","",HLOOKUP($AX93,Input!$B$9:$RJ$11,2,FALSE))</f>
        <v/>
      </c>
      <c r="BF93" s="86" t="str">
        <f ca="1">IF(MAX($BF$5:BF92)&gt;=Input!$B$6,"",EDATE(BF92,1))</f>
        <v/>
      </c>
      <c r="BG93" s="87" t="str">
        <f ca="1">IF(BF93="","",HLOOKUP($AX93,Input!$B$9:$RJ$11,3,FALSE))</f>
        <v/>
      </c>
      <c r="BH93" s="87" t="str">
        <f ca="1">IF(BG93="","",HLOOKUP($AX93,Input!$B$9:$RJ$11,2,FALSE))</f>
        <v/>
      </c>
    </row>
    <row r="94" spans="50:60">
      <c r="AX94" s="86" t="str">
        <f ca="1">IF(MAX($AX$5:AX93)&gt;=Input!$B$6,"",EDATE(AX93,1))</f>
        <v/>
      </c>
      <c r="AY94" s="87" t="str">
        <f ca="1">IF(AX94="","",HLOOKUP($AX94,Input!$B$9:$RJ$11,3,FALSE))</f>
        <v/>
      </c>
      <c r="AZ94" s="87" t="str">
        <f ca="1">IF(AY94="","",HLOOKUP($AX94,Input!$B$9:$RJ$11,2,FALSE))</f>
        <v/>
      </c>
      <c r="BF94" s="86" t="str">
        <f ca="1">IF(MAX($BF$5:BF93)&gt;=Input!$B$6,"",EDATE(BF93,1))</f>
        <v/>
      </c>
      <c r="BG94" s="87" t="str">
        <f ca="1">IF(BF94="","",HLOOKUP($AX94,Input!$B$9:$RJ$11,3,FALSE))</f>
        <v/>
      </c>
      <c r="BH94" s="87" t="str">
        <f ca="1">IF(BG94="","",HLOOKUP($AX94,Input!$B$9:$RJ$11,2,FALSE))</f>
        <v/>
      </c>
    </row>
    <row r="95" spans="50:60">
      <c r="AX95" s="86" t="str">
        <f ca="1">IF(MAX($AX$5:AX94)&gt;=Input!$B$6,"",EDATE(AX94,1))</f>
        <v/>
      </c>
      <c r="AY95" s="87" t="str">
        <f ca="1">IF(AX95="","",HLOOKUP($AX95,Input!$B$9:$RJ$11,3,FALSE))</f>
        <v/>
      </c>
      <c r="AZ95" s="87" t="str">
        <f ca="1">IF(AY95="","",HLOOKUP($AX95,Input!$B$9:$RJ$11,2,FALSE))</f>
        <v/>
      </c>
      <c r="BF95" s="86" t="str">
        <f ca="1">IF(MAX($BF$5:BF94)&gt;=Input!$B$6,"",EDATE(BF94,1))</f>
        <v/>
      </c>
      <c r="BG95" s="87" t="str">
        <f ca="1">IF(BF95="","",HLOOKUP($AX95,Input!$B$9:$RJ$11,3,FALSE))</f>
        <v/>
      </c>
      <c r="BH95" s="87" t="str">
        <f ca="1">IF(BG95="","",HLOOKUP($AX95,Input!$B$9:$RJ$11,2,FALSE))</f>
        <v/>
      </c>
    </row>
    <row r="96" spans="50:60">
      <c r="AX96" s="86" t="str">
        <f ca="1">IF(MAX($AX$5:AX95)&gt;=Input!$B$6,"",EDATE(AX95,1))</f>
        <v/>
      </c>
      <c r="AY96" s="87" t="str">
        <f ca="1">IF(AX96="","",HLOOKUP($AX96,Input!$B$9:$RJ$11,3,FALSE))</f>
        <v/>
      </c>
      <c r="AZ96" s="87" t="str">
        <f ca="1">IF(AY96="","",HLOOKUP($AX96,Input!$B$9:$RJ$11,2,FALSE))</f>
        <v/>
      </c>
      <c r="BF96" s="86" t="str">
        <f ca="1">IF(MAX($BF$5:BF95)&gt;=Input!$B$6,"",EDATE(BF95,1))</f>
        <v/>
      </c>
      <c r="BG96" s="87" t="str">
        <f ca="1">IF(BF96="","",HLOOKUP($AX96,Input!$B$9:$RJ$11,3,FALSE))</f>
        <v/>
      </c>
      <c r="BH96" s="87" t="str">
        <f ca="1">IF(BG96="","",HLOOKUP($AX96,Input!$B$9:$RJ$11,2,FALSE))</f>
        <v/>
      </c>
    </row>
    <row r="97" spans="50:60">
      <c r="AX97" s="86" t="str">
        <f ca="1">IF(MAX($AX$5:AX96)&gt;=Input!$B$6,"",EDATE(AX96,1))</f>
        <v/>
      </c>
      <c r="AY97" s="87" t="str">
        <f ca="1">IF(AX97="","",HLOOKUP($AX97,Input!$B$9:$RJ$11,3,FALSE))</f>
        <v/>
      </c>
      <c r="AZ97" s="87" t="str">
        <f ca="1">IF(AY97="","",HLOOKUP($AX97,Input!$B$9:$RJ$11,2,FALSE))</f>
        <v/>
      </c>
      <c r="BF97" s="86" t="str">
        <f ca="1">IF(MAX($BF$5:BF96)&gt;=Input!$B$6,"",EDATE(BF96,1))</f>
        <v/>
      </c>
      <c r="BG97" s="87" t="str">
        <f ca="1">IF(BF97="","",HLOOKUP($AX97,Input!$B$9:$RJ$11,3,FALSE))</f>
        <v/>
      </c>
      <c r="BH97" s="87" t="str">
        <f ca="1">IF(BG97="","",HLOOKUP($AX97,Input!$B$9:$RJ$11,2,FALSE))</f>
        <v/>
      </c>
    </row>
    <row r="98" spans="50:60">
      <c r="AX98" s="86" t="str">
        <f ca="1">IF(MAX($AX$5:AX97)&gt;=Input!$B$6,"",EDATE(AX97,1))</f>
        <v/>
      </c>
      <c r="AY98" s="87" t="str">
        <f ca="1">IF(AX98="","",HLOOKUP($AX98,Input!$B$9:$RJ$11,3,FALSE))</f>
        <v/>
      </c>
      <c r="AZ98" s="87" t="str">
        <f ca="1">IF(AY98="","",HLOOKUP($AX98,Input!$B$9:$RJ$11,2,FALSE))</f>
        <v/>
      </c>
      <c r="BF98" s="86" t="str">
        <f ca="1">IF(MAX($BF$5:BF97)&gt;=Input!$B$6,"",EDATE(BF97,1))</f>
        <v/>
      </c>
      <c r="BG98" s="87" t="str">
        <f ca="1">IF(BF98="","",HLOOKUP($AX98,Input!$B$9:$RJ$11,3,FALSE))</f>
        <v/>
      </c>
      <c r="BH98" s="87" t="str">
        <f ca="1">IF(BG98="","",HLOOKUP($AX98,Input!$B$9:$RJ$11,2,FALSE))</f>
        <v/>
      </c>
    </row>
    <row r="99" spans="50:60">
      <c r="AX99" s="86" t="str">
        <f ca="1">IF(MAX($AX$5:AX98)&gt;=Input!$B$6,"",EDATE(AX98,1))</f>
        <v/>
      </c>
      <c r="AY99" s="87" t="str">
        <f ca="1">IF(AX99="","",HLOOKUP($AX99,Input!$B$9:$RJ$11,3,FALSE))</f>
        <v/>
      </c>
      <c r="AZ99" s="87" t="str">
        <f ca="1">IF(AY99="","",HLOOKUP($AX99,Input!$B$9:$RJ$11,2,FALSE))</f>
        <v/>
      </c>
      <c r="BF99" s="86" t="str">
        <f ca="1">IF(MAX($BF$5:BF98)&gt;=Input!$B$6,"",EDATE(BF98,1))</f>
        <v/>
      </c>
      <c r="BG99" s="87" t="str">
        <f ca="1">IF(BF99="","",HLOOKUP($AX99,Input!$B$9:$RJ$11,3,FALSE))</f>
        <v/>
      </c>
      <c r="BH99" s="87" t="str">
        <f ca="1">IF(BG99="","",HLOOKUP($AX99,Input!$B$9:$RJ$11,2,FALSE))</f>
        <v/>
      </c>
    </row>
    <row r="100" spans="50:60">
      <c r="AX100" s="86" t="str">
        <f ca="1">IF(MAX($AX$5:AX99)&gt;=Input!$B$6,"",EDATE(AX99,1))</f>
        <v/>
      </c>
      <c r="AY100" s="87" t="str">
        <f ca="1">IF(AX100="","",HLOOKUP($AX100,Input!$B$9:$RJ$11,3,FALSE))</f>
        <v/>
      </c>
      <c r="AZ100" s="87" t="str">
        <f ca="1">IF(AY100="","",HLOOKUP($AX100,Input!$B$9:$RJ$11,2,FALSE))</f>
        <v/>
      </c>
      <c r="BF100" s="86" t="str">
        <f ca="1">IF(MAX($BF$5:BF99)&gt;=Input!$B$6,"",EDATE(BF99,1))</f>
        <v/>
      </c>
      <c r="BG100" s="87" t="str">
        <f ca="1">IF(BF100="","",HLOOKUP($AX100,Input!$B$9:$RJ$11,3,FALSE))</f>
        <v/>
      </c>
      <c r="BH100" s="87" t="str">
        <f ca="1">IF(BG100="","",HLOOKUP($AX100,Input!$B$9:$RJ$11,2,FALSE))</f>
        <v/>
      </c>
    </row>
    <row r="101" spans="50:60">
      <c r="AX101" s="86" t="str">
        <f ca="1">IF(MAX($AX$5:AX100)&gt;=Input!$B$6,"",EDATE(AX100,1))</f>
        <v/>
      </c>
      <c r="AY101" s="87" t="str">
        <f ca="1">IF(AX101="","",HLOOKUP($AX101,Input!$B$9:$RJ$11,3,FALSE))</f>
        <v/>
      </c>
      <c r="AZ101" s="87" t="str">
        <f ca="1">IF(AY101="","",HLOOKUP($AX101,Input!$B$9:$RJ$11,2,FALSE))</f>
        <v/>
      </c>
      <c r="BF101" s="86" t="str">
        <f ca="1">IF(MAX($BF$5:BF100)&gt;=Input!$B$6,"",EDATE(BF100,1))</f>
        <v/>
      </c>
      <c r="BG101" s="87" t="str">
        <f ca="1">IF(BF101="","",HLOOKUP($AX101,Input!$B$9:$RJ$11,3,FALSE))</f>
        <v/>
      </c>
      <c r="BH101" s="87" t="str">
        <f ca="1">IF(BG101="","",HLOOKUP($AX101,Input!$B$9:$RJ$11,2,FALSE))</f>
        <v/>
      </c>
    </row>
    <row r="102" spans="50:60">
      <c r="AX102" s="86" t="str">
        <f ca="1">IF(MAX($AX$5:AX101)&gt;=Input!$B$6,"",EDATE(AX101,1))</f>
        <v/>
      </c>
      <c r="AY102" s="87" t="str">
        <f ca="1">IF(AX102="","",HLOOKUP($AX102,Input!$B$9:$RJ$11,3,FALSE))</f>
        <v/>
      </c>
      <c r="AZ102" s="87" t="str">
        <f ca="1">IF(AY102="","",HLOOKUP($AX102,Input!$B$9:$RJ$11,2,FALSE))</f>
        <v/>
      </c>
      <c r="BF102" s="86" t="str">
        <f ca="1">IF(MAX($BF$5:BF101)&gt;=Input!$B$6,"",EDATE(BF101,1))</f>
        <v/>
      </c>
      <c r="BG102" s="87" t="str">
        <f ca="1">IF(BF102="","",HLOOKUP($AX102,Input!$B$9:$RJ$11,3,FALSE))</f>
        <v/>
      </c>
      <c r="BH102" s="87" t="str">
        <f ca="1">IF(BG102="","",HLOOKUP($AX102,Input!$B$9:$RJ$11,2,FALSE))</f>
        <v/>
      </c>
    </row>
    <row r="103" spans="50:60">
      <c r="AX103" s="86" t="str">
        <f ca="1">IF(MAX($AX$5:AX102)&gt;=Input!$B$6,"",EDATE(AX102,1))</f>
        <v/>
      </c>
      <c r="AY103" s="87" t="str">
        <f ca="1">IF(AX103="","",HLOOKUP($AX103,Input!$B$9:$RJ$11,3,FALSE))</f>
        <v/>
      </c>
      <c r="AZ103" s="87" t="str">
        <f ca="1">IF(AY103="","",HLOOKUP($AX103,Input!$B$9:$RJ$11,2,FALSE))</f>
        <v/>
      </c>
      <c r="BF103" s="86" t="str">
        <f ca="1">IF(MAX($BF$5:BF102)&gt;=Input!$B$6,"",EDATE(BF102,1))</f>
        <v/>
      </c>
      <c r="BG103" s="87" t="str">
        <f ca="1">IF(BF103="","",HLOOKUP($AX103,Input!$B$9:$RJ$11,3,FALSE))</f>
        <v/>
      </c>
      <c r="BH103" s="87" t="str">
        <f ca="1">IF(BG103="","",HLOOKUP($AX103,Input!$B$9:$RJ$11,2,FALSE))</f>
        <v/>
      </c>
    </row>
    <row r="104" spans="50:60">
      <c r="AX104" s="86" t="str">
        <f ca="1">IF(MAX($AX$5:AX103)&gt;=Input!$B$6,"",EDATE(AX103,1))</f>
        <v/>
      </c>
      <c r="AY104" s="87" t="str">
        <f ca="1">IF(AX104="","",HLOOKUP($AX104,Input!$B$9:$RJ$11,3,FALSE))</f>
        <v/>
      </c>
      <c r="AZ104" s="87" t="str">
        <f ca="1">IF(AY104="","",HLOOKUP($AX104,Input!$B$9:$RJ$11,2,FALSE))</f>
        <v/>
      </c>
      <c r="BF104" s="86" t="str">
        <f ca="1">IF(MAX($BF$5:BF103)&gt;=Input!$B$6,"",EDATE(BF103,1))</f>
        <v/>
      </c>
      <c r="BG104" s="87" t="str">
        <f ca="1">IF(BF104="","",HLOOKUP($AX104,Input!$B$9:$RJ$11,3,FALSE))</f>
        <v/>
      </c>
      <c r="BH104" s="87" t="str">
        <f ca="1">IF(BG104="","",HLOOKUP($AX104,Input!$B$9:$RJ$11,2,FALSE))</f>
        <v/>
      </c>
    </row>
    <row r="105" spans="50:60">
      <c r="AX105" s="86" t="str">
        <f ca="1">IF(MAX($AX$5:AX104)&gt;=Input!$B$6,"",EDATE(AX104,1))</f>
        <v/>
      </c>
      <c r="AY105" s="87" t="str">
        <f ca="1">IF(AX105="","",HLOOKUP($AX105,Input!$B$9:$RJ$11,3,FALSE))</f>
        <v/>
      </c>
      <c r="AZ105" s="87" t="str">
        <f ca="1">IF(AY105="","",HLOOKUP($AX105,Input!$B$9:$RJ$11,2,FALSE))</f>
        <v/>
      </c>
      <c r="BF105" s="86" t="str">
        <f ca="1">IF(MAX($BF$5:BF104)&gt;=Input!$B$6,"",EDATE(BF104,1))</f>
        <v/>
      </c>
      <c r="BG105" s="87" t="str">
        <f ca="1">IF(BF105="","",HLOOKUP($AX105,Input!$B$9:$RJ$11,3,FALSE))</f>
        <v/>
      </c>
      <c r="BH105" s="87" t="str">
        <f ca="1">IF(BG105="","",HLOOKUP($AX105,Input!$B$9:$RJ$11,2,FALSE))</f>
        <v/>
      </c>
    </row>
    <row r="106" spans="50:60">
      <c r="AX106" s="86" t="str">
        <f ca="1">IF(MAX($AX$5:AX105)&gt;=Input!$B$6,"",EDATE(AX105,1))</f>
        <v/>
      </c>
      <c r="AY106" s="87" t="str">
        <f ca="1">IF(AX106="","",HLOOKUP($AX106,Input!$B$9:$RJ$11,3,FALSE))</f>
        <v/>
      </c>
      <c r="AZ106" s="87" t="str">
        <f ca="1">IF(AY106="","",HLOOKUP($AX106,Input!$B$9:$RJ$11,2,FALSE))</f>
        <v/>
      </c>
      <c r="BF106" s="86" t="str">
        <f ca="1">IF(MAX($BF$5:BF105)&gt;=Input!$B$6,"",EDATE(BF105,1))</f>
        <v/>
      </c>
      <c r="BG106" s="87" t="str">
        <f ca="1">IF(BF106="","",HLOOKUP($AX106,Input!$B$9:$RJ$11,3,FALSE))</f>
        <v/>
      </c>
      <c r="BH106" s="87" t="str">
        <f ca="1">IF(BG106="","",HLOOKUP($AX106,Input!$B$9:$RJ$11,2,FALSE))</f>
        <v/>
      </c>
    </row>
    <row r="107" spans="50:60">
      <c r="AX107" s="86" t="str">
        <f ca="1">IF(MAX($AX$5:AX106)&gt;=Input!$B$6,"",EDATE(AX106,1))</f>
        <v/>
      </c>
      <c r="AY107" s="87" t="str">
        <f ca="1">IF(AX107="","",HLOOKUP($AX107,Input!$B$9:$RJ$11,3,FALSE))</f>
        <v/>
      </c>
      <c r="AZ107" s="87" t="str">
        <f ca="1">IF(AY107="","",HLOOKUP($AX107,Input!$B$9:$RJ$11,2,FALSE))</f>
        <v/>
      </c>
      <c r="BF107" s="86" t="str">
        <f ca="1">IF(MAX($BF$5:BF106)&gt;=Input!$B$6,"",EDATE(BF106,1))</f>
        <v/>
      </c>
      <c r="BG107" s="87" t="str">
        <f ca="1">IF(BF107="","",HLOOKUP($AX107,Input!$B$9:$RJ$11,3,FALSE))</f>
        <v/>
      </c>
      <c r="BH107" s="87" t="str">
        <f ca="1">IF(BG107="","",HLOOKUP($AX107,Input!$B$9:$RJ$11,2,FALSE))</f>
        <v/>
      </c>
    </row>
    <row r="108" spans="50:60">
      <c r="AX108" s="86" t="str">
        <f ca="1">IF(MAX($AX$5:AX107)&gt;=Input!$B$6,"",EDATE(AX107,1))</f>
        <v/>
      </c>
      <c r="AY108" s="87" t="str">
        <f ca="1">IF(AX108="","",HLOOKUP($AX108,Input!$B$9:$RJ$11,3,FALSE))</f>
        <v/>
      </c>
      <c r="AZ108" s="87" t="str">
        <f ca="1">IF(AY108="","",HLOOKUP($AX108,Input!$B$9:$RJ$11,2,FALSE))</f>
        <v/>
      </c>
      <c r="BF108" s="86" t="str">
        <f ca="1">IF(MAX($BF$5:BF107)&gt;=Input!$B$6,"",EDATE(BF107,1))</f>
        <v/>
      </c>
      <c r="BG108" s="87" t="str">
        <f ca="1">IF(BF108="","",HLOOKUP($AX108,Input!$B$9:$RJ$11,3,FALSE))</f>
        <v/>
      </c>
      <c r="BH108" s="87" t="str">
        <f ca="1">IF(BG108="","",HLOOKUP($AX108,Input!$B$9:$RJ$11,2,FALSE))</f>
        <v/>
      </c>
    </row>
    <row r="109" spans="50:60">
      <c r="AX109" s="86" t="str">
        <f ca="1">IF(MAX($AX$5:AX108)&gt;=Input!$B$6,"",EDATE(AX108,1))</f>
        <v/>
      </c>
      <c r="AY109" s="87" t="str">
        <f ca="1">IF(AX109="","",HLOOKUP($AX109,Input!$B$9:$RJ$11,3,FALSE))</f>
        <v/>
      </c>
      <c r="AZ109" s="87" t="str">
        <f ca="1">IF(AY109="","",HLOOKUP($AX109,Input!$B$9:$RJ$11,2,FALSE))</f>
        <v/>
      </c>
      <c r="BF109" s="86" t="str">
        <f ca="1">IF(MAX($BF$5:BF108)&gt;=Input!$B$6,"",EDATE(BF108,1))</f>
        <v/>
      </c>
      <c r="BG109" s="87" t="str">
        <f ca="1">IF(BF109="","",HLOOKUP($AX109,Input!$B$9:$RJ$11,3,FALSE))</f>
        <v/>
      </c>
      <c r="BH109" s="87" t="str">
        <f ca="1">IF(BG109="","",HLOOKUP($AX109,Input!$B$9:$RJ$11,2,FALSE))</f>
        <v/>
      </c>
    </row>
    <row r="110" spans="50:60">
      <c r="AX110" s="86" t="str">
        <f ca="1">IF(MAX($AX$5:AX109)&gt;=Input!$B$6,"",EDATE(AX109,1))</f>
        <v/>
      </c>
      <c r="AY110" s="87" t="str">
        <f ca="1">IF(AX110="","",HLOOKUP($AX110,Input!$B$9:$RJ$11,3,FALSE))</f>
        <v/>
      </c>
      <c r="AZ110" s="87" t="str">
        <f ca="1">IF(AY110="","",HLOOKUP($AX110,Input!$B$9:$RJ$11,2,FALSE))</f>
        <v/>
      </c>
      <c r="BF110" s="86" t="str">
        <f ca="1">IF(MAX($BF$5:BF109)&gt;=Input!$B$6,"",EDATE(BF109,1))</f>
        <v/>
      </c>
      <c r="BG110" s="87" t="str">
        <f ca="1">IF(BF110="","",HLOOKUP($AX110,Input!$B$9:$RJ$11,3,FALSE))</f>
        <v/>
      </c>
      <c r="BH110" s="87" t="str">
        <f ca="1">IF(BG110="","",HLOOKUP($AX110,Input!$B$9:$RJ$11,2,FALSE))</f>
        <v/>
      </c>
    </row>
    <row r="111" spans="50:60">
      <c r="AX111" s="86" t="str">
        <f ca="1">IF(MAX($AX$5:AX110)&gt;=Input!$B$6,"",EDATE(AX110,1))</f>
        <v/>
      </c>
      <c r="AY111" s="87" t="str">
        <f ca="1">IF(AX111="","",HLOOKUP($AX111,Input!$B$9:$RJ$11,3,FALSE))</f>
        <v/>
      </c>
      <c r="AZ111" s="87" t="str">
        <f ca="1">IF(AY111="","",HLOOKUP($AX111,Input!$B$9:$RJ$11,2,FALSE))</f>
        <v/>
      </c>
      <c r="BF111" s="86" t="str">
        <f ca="1">IF(MAX($BF$5:BF110)&gt;=Input!$B$6,"",EDATE(BF110,1))</f>
        <v/>
      </c>
      <c r="BG111" s="87" t="str">
        <f ca="1">IF(BF111="","",HLOOKUP($AX111,Input!$B$9:$RJ$11,3,FALSE))</f>
        <v/>
      </c>
      <c r="BH111" s="87" t="str">
        <f ca="1">IF(BG111="","",HLOOKUP($AX111,Input!$B$9:$RJ$11,2,FALSE))</f>
        <v/>
      </c>
    </row>
    <row r="112" spans="50:60">
      <c r="AX112" s="86" t="str">
        <f ca="1">IF(MAX($AX$5:AX111)&gt;=Input!$B$6,"",EDATE(AX111,1))</f>
        <v/>
      </c>
      <c r="AY112" s="87" t="str">
        <f ca="1">IF(AX112="","",HLOOKUP($AX112,Input!$B$9:$RJ$11,3,FALSE))</f>
        <v/>
      </c>
      <c r="AZ112" s="87" t="str">
        <f ca="1">IF(AY112="","",HLOOKUP($AX112,Input!$B$9:$RJ$11,2,FALSE))</f>
        <v/>
      </c>
      <c r="BF112" s="86" t="str">
        <f ca="1">IF(MAX($BF$5:BF111)&gt;=Input!$B$6,"",EDATE(BF111,1))</f>
        <v/>
      </c>
      <c r="BG112" s="87" t="str">
        <f ca="1">IF(BF112="","",HLOOKUP($AX112,Input!$B$9:$RJ$11,3,FALSE))</f>
        <v/>
      </c>
      <c r="BH112" s="87" t="str">
        <f ca="1">IF(BG112="","",HLOOKUP($AX112,Input!$B$9:$RJ$11,2,FALSE))</f>
        <v/>
      </c>
    </row>
    <row r="113" spans="50:60">
      <c r="AX113" s="86" t="str">
        <f ca="1">IF(MAX($AX$5:AX112)&gt;=Input!$B$6,"",EDATE(AX112,1))</f>
        <v/>
      </c>
      <c r="AY113" s="87" t="str">
        <f ca="1">IF(AX113="","",HLOOKUP($AX113,Input!$B$9:$RJ$11,3,FALSE))</f>
        <v/>
      </c>
      <c r="AZ113" s="87" t="str">
        <f ca="1">IF(AY113="","",HLOOKUP($AX113,Input!$B$9:$RJ$11,2,FALSE))</f>
        <v/>
      </c>
      <c r="BF113" s="86" t="str">
        <f ca="1">IF(MAX($BF$5:BF112)&gt;=Input!$B$6,"",EDATE(BF112,1))</f>
        <v/>
      </c>
      <c r="BG113" s="87" t="str">
        <f ca="1">IF(BF113="","",HLOOKUP($AX113,Input!$B$9:$RJ$11,3,FALSE))</f>
        <v/>
      </c>
      <c r="BH113" s="87" t="str">
        <f ca="1">IF(BG113="","",HLOOKUP($AX113,Input!$B$9:$RJ$11,2,FALSE))</f>
        <v/>
      </c>
    </row>
    <row r="114" spans="50:60">
      <c r="AX114" s="86" t="str">
        <f ca="1">IF(MAX($AX$5:AX113)&gt;=Input!$B$6,"",EDATE(AX113,1))</f>
        <v/>
      </c>
      <c r="AY114" s="87" t="str">
        <f ca="1">IF(AX114="","",HLOOKUP($AX114,Input!$B$9:$RJ$11,3,FALSE))</f>
        <v/>
      </c>
      <c r="AZ114" s="87" t="str">
        <f ca="1">IF(AY114="","",HLOOKUP($AX114,Input!$B$9:$RJ$11,2,FALSE))</f>
        <v/>
      </c>
      <c r="BF114" s="86" t="str">
        <f ca="1">IF(MAX($BF$5:BF113)&gt;=Input!$B$6,"",EDATE(BF113,1))</f>
        <v/>
      </c>
      <c r="BG114" s="87" t="str">
        <f ca="1">IF(BF114="","",HLOOKUP($AX114,Input!$B$9:$RJ$11,3,FALSE))</f>
        <v/>
      </c>
      <c r="BH114" s="87" t="str">
        <f ca="1">IF(BG114="","",HLOOKUP($AX114,Input!$B$9:$RJ$11,2,FALSE))</f>
        <v/>
      </c>
    </row>
    <row r="115" spans="50:60">
      <c r="AX115" s="86" t="str">
        <f ca="1">IF(MAX($AX$5:AX114)&gt;=Input!$B$6,"",EDATE(AX114,1))</f>
        <v/>
      </c>
      <c r="AY115" s="87" t="str">
        <f ca="1">IF(AX115="","",HLOOKUP($AX115,Input!$B$9:$RJ$11,3,FALSE))</f>
        <v/>
      </c>
      <c r="AZ115" s="87" t="str">
        <f ca="1">IF(AY115="","",HLOOKUP($AX115,Input!$B$9:$RJ$11,2,FALSE))</f>
        <v/>
      </c>
      <c r="BF115" s="86" t="str">
        <f ca="1">IF(MAX($BF$5:BF114)&gt;=Input!$B$6,"",EDATE(BF114,1))</f>
        <v/>
      </c>
      <c r="BG115" s="87" t="str">
        <f ca="1">IF(BF115="","",HLOOKUP($AX115,Input!$B$9:$RJ$11,3,FALSE))</f>
        <v/>
      </c>
      <c r="BH115" s="87" t="str">
        <f ca="1">IF(BG115="","",HLOOKUP($AX115,Input!$B$9:$RJ$11,2,FALSE))</f>
        <v/>
      </c>
    </row>
    <row r="116" spans="50:60">
      <c r="AX116" s="86" t="str">
        <f ca="1">IF(MAX($AX$5:AX115)&gt;=Input!$B$6,"",EDATE(AX115,1))</f>
        <v/>
      </c>
      <c r="AY116" s="87" t="str">
        <f ca="1">IF(AX116="","",HLOOKUP($AX116,Input!$B$9:$RJ$11,3,FALSE))</f>
        <v/>
      </c>
      <c r="AZ116" s="87" t="str">
        <f ca="1">IF(AY116="","",HLOOKUP($AX116,Input!$B$9:$RJ$11,2,FALSE))</f>
        <v/>
      </c>
      <c r="BF116" s="86" t="str">
        <f ca="1">IF(MAX($BF$5:BF115)&gt;=Input!$B$6,"",EDATE(BF115,1))</f>
        <v/>
      </c>
      <c r="BG116" s="87" t="str">
        <f ca="1">IF(BF116="","",HLOOKUP($AX116,Input!$B$9:$RJ$11,3,FALSE))</f>
        <v/>
      </c>
      <c r="BH116" s="87" t="str">
        <f ca="1">IF(BG116="","",HLOOKUP($AX116,Input!$B$9:$RJ$11,2,FALSE))</f>
        <v/>
      </c>
    </row>
    <row r="117" spans="50:60">
      <c r="AX117" s="86" t="str">
        <f ca="1">IF(MAX($AX$5:AX116)&gt;=Input!$B$6,"",EDATE(AX116,1))</f>
        <v/>
      </c>
      <c r="AY117" s="87" t="str">
        <f ca="1">IF(AX117="","",HLOOKUP($AX117,Input!$B$9:$RJ$11,3,FALSE))</f>
        <v/>
      </c>
      <c r="AZ117" s="87" t="str">
        <f ca="1">IF(AY117="","",HLOOKUP($AX117,Input!$B$9:$RJ$11,2,FALSE))</f>
        <v/>
      </c>
      <c r="BF117" s="86" t="str">
        <f ca="1">IF(MAX($BF$5:BF116)&gt;=Input!$B$6,"",EDATE(BF116,1))</f>
        <v/>
      </c>
      <c r="BG117" s="87" t="str">
        <f ca="1">IF(BF117="","",HLOOKUP($AX117,Input!$B$9:$RJ$11,3,FALSE))</f>
        <v/>
      </c>
      <c r="BH117" s="87" t="str">
        <f ca="1">IF(BG117="","",HLOOKUP($AX117,Input!$B$9:$RJ$11,2,FALSE))</f>
        <v/>
      </c>
    </row>
    <row r="118" spans="50:60">
      <c r="AX118" s="86" t="str">
        <f ca="1">IF(MAX($AX$5:AX117)&gt;=Input!$B$6,"",EDATE(AX117,1))</f>
        <v/>
      </c>
      <c r="AY118" s="87" t="str">
        <f ca="1">IF(AX118="","",HLOOKUP($AX118,Input!$B$9:$RJ$11,3,FALSE))</f>
        <v/>
      </c>
      <c r="AZ118" s="87" t="str">
        <f ca="1">IF(AY118="","",HLOOKUP($AX118,Input!$B$9:$RJ$11,2,FALSE))</f>
        <v/>
      </c>
      <c r="BF118" s="86" t="str">
        <f ca="1">IF(MAX($BF$5:BF117)&gt;=Input!$B$6,"",EDATE(BF117,1))</f>
        <v/>
      </c>
      <c r="BG118" s="87" t="str">
        <f ca="1">IF(BF118="","",HLOOKUP($AX118,Input!$B$9:$RJ$11,3,FALSE))</f>
        <v/>
      </c>
      <c r="BH118" s="87" t="str">
        <f ca="1">IF(BG118="","",HLOOKUP($AX118,Input!$B$9:$RJ$11,2,FALSE))</f>
        <v/>
      </c>
    </row>
    <row r="119" spans="50:60">
      <c r="AX119" s="86" t="str">
        <f ca="1">IF(MAX($AX$5:AX118)&gt;=Input!$B$6,"",EDATE(AX118,1))</f>
        <v/>
      </c>
      <c r="AY119" s="87" t="str">
        <f ca="1">IF(AX119="","",HLOOKUP($AX119,Input!$B$9:$RJ$11,3,FALSE))</f>
        <v/>
      </c>
      <c r="AZ119" s="87" t="str">
        <f ca="1">IF(AY119="","",HLOOKUP($AX119,Input!$B$9:$RJ$11,2,FALSE))</f>
        <v/>
      </c>
      <c r="BF119" s="86" t="str">
        <f ca="1">IF(MAX($BF$5:BF118)&gt;=Input!$B$6,"",EDATE(BF118,1))</f>
        <v/>
      </c>
      <c r="BG119" s="87" t="str">
        <f ca="1">IF(BF119="","",HLOOKUP($AX119,Input!$B$9:$RJ$11,3,FALSE))</f>
        <v/>
      </c>
      <c r="BH119" s="87" t="str">
        <f ca="1">IF(BG119="","",HLOOKUP($AX119,Input!$B$9:$RJ$11,2,FALSE))</f>
        <v/>
      </c>
    </row>
    <row r="120" spans="50:60">
      <c r="AX120" s="86" t="str">
        <f ca="1">IF(MAX($AX$5:AX119)&gt;=Input!$B$6,"",EDATE(AX119,1))</f>
        <v/>
      </c>
      <c r="AY120" s="87" t="str">
        <f ca="1">IF(AX120="","",HLOOKUP($AX120,Input!$B$9:$RJ$11,3,FALSE))</f>
        <v/>
      </c>
      <c r="AZ120" s="87" t="str">
        <f ca="1">IF(AY120="","",HLOOKUP($AX120,Input!$B$9:$RJ$11,2,FALSE))</f>
        <v/>
      </c>
      <c r="BF120" s="86" t="str">
        <f ca="1">IF(MAX($BF$5:BF119)&gt;=Input!$B$6,"",EDATE(BF119,1))</f>
        <v/>
      </c>
      <c r="BG120" s="87" t="str">
        <f ca="1">IF(BF120="","",HLOOKUP($AX120,Input!$B$9:$RJ$11,3,FALSE))</f>
        <v/>
      </c>
      <c r="BH120" s="87" t="str">
        <f ca="1">IF(BG120="","",HLOOKUP($AX120,Input!$B$9:$RJ$11,2,FALSE))</f>
        <v/>
      </c>
    </row>
    <row r="121" spans="50:60">
      <c r="AX121" s="86" t="str">
        <f ca="1">IF(MAX($AX$5:AX120)&gt;=Input!$B$6,"",EDATE(AX120,1))</f>
        <v/>
      </c>
      <c r="AY121" s="87" t="str">
        <f ca="1">IF(AX121="","",HLOOKUP($AX121,Input!$B$9:$RJ$11,3,FALSE))</f>
        <v/>
      </c>
      <c r="AZ121" s="87" t="str">
        <f ca="1">IF(AY121="","",HLOOKUP($AX121,Input!$B$9:$RJ$11,2,FALSE))</f>
        <v/>
      </c>
      <c r="BF121" s="86" t="str">
        <f ca="1">IF(MAX($BF$5:BF120)&gt;=Input!$B$6,"",EDATE(BF120,1))</f>
        <v/>
      </c>
      <c r="BG121" s="87" t="str">
        <f ca="1">IF(BF121="","",HLOOKUP($AX121,Input!$B$9:$RJ$11,3,FALSE))</f>
        <v/>
      </c>
      <c r="BH121" s="87" t="str">
        <f ca="1">IF(BG121="","",HLOOKUP($AX121,Input!$B$9:$RJ$11,2,FALSE))</f>
        <v/>
      </c>
    </row>
    <row r="122" spans="50:60">
      <c r="AX122" s="86" t="str">
        <f ca="1">IF(MAX($AX$5:AX121)&gt;=Input!$B$6,"",EDATE(AX121,1))</f>
        <v/>
      </c>
      <c r="AY122" s="87" t="str">
        <f ca="1">IF(AX122="","",HLOOKUP($AX122,Input!$B$9:$RJ$11,3,FALSE))</f>
        <v/>
      </c>
      <c r="AZ122" s="87" t="str">
        <f ca="1">IF(AY122="","",HLOOKUP($AX122,Input!$B$9:$RJ$11,2,FALSE))</f>
        <v/>
      </c>
      <c r="BF122" s="86" t="str">
        <f ca="1">IF(MAX($BF$5:BF121)&gt;=Input!$B$6,"",EDATE(BF121,1))</f>
        <v/>
      </c>
      <c r="BG122" s="87" t="str">
        <f ca="1">IF(BF122="","",HLOOKUP($AX122,Input!$B$9:$RJ$11,3,FALSE))</f>
        <v/>
      </c>
      <c r="BH122" s="87" t="str">
        <f ca="1">IF(BG122="","",HLOOKUP($AX122,Input!$B$9:$RJ$11,2,FALSE))</f>
        <v/>
      </c>
    </row>
    <row r="123" spans="50:60">
      <c r="AX123" s="86" t="str">
        <f ca="1">IF(MAX($AX$5:AX122)&gt;=Input!$B$6,"",EDATE(AX122,1))</f>
        <v/>
      </c>
      <c r="AY123" s="87" t="str">
        <f ca="1">IF(AX123="","",HLOOKUP($AX123,Input!$B$9:$RJ$11,3,FALSE))</f>
        <v/>
      </c>
      <c r="AZ123" s="87" t="str">
        <f ca="1">IF(AY123="","",HLOOKUP($AX123,Input!$B$9:$RJ$11,2,FALSE))</f>
        <v/>
      </c>
      <c r="BF123" s="86" t="str">
        <f ca="1">IF(MAX($BF$5:BF122)&gt;=Input!$B$6,"",EDATE(BF122,1))</f>
        <v/>
      </c>
      <c r="BG123" s="87" t="str">
        <f ca="1">IF(BF123="","",HLOOKUP($AX123,Input!$B$9:$RJ$11,3,FALSE))</f>
        <v/>
      </c>
      <c r="BH123" s="87" t="str">
        <f ca="1">IF(BG123="","",HLOOKUP($AX123,Input!$B$9:$RJ$11,2,FALSE))</f>
        <v/>
      </c>
    </row>
    <row r="124" spans="50:60">
      <c r="AX124" s="86" t="str">
        <f ca="1">IF(MAX($AX$5:AX123)&gt;=Input!$B$6,"",EDATE(AX123,1))</f>
        <v/>
      </c>
      <c r="AY124" s="87" t="str">
        <f ca="1">IF(AX124="","",HLOOKUP($AX124,Input!$B$9:$RJ$11,3,FALSE))</f>
        <v/>
      </c>
      <c r="AZ124" s="87" t="str">
        <f ca="1">IF(AY124="","",HLOOKUP($AX124,Input!$B$9:$RJ$11,2,FALSE))</f>
        <v/>
      </c>
      <c r="BF124" s="86" t="str">
        <f ca="1">IF(MAX($BF$5:BF123)&gt;=Input!$B$6,"",EDATE(BF123,1))</f>
        <v/>
      </c>
      <c r="BG124" s="87" t="str">
        <f ca="1">IF(BF124="","",HLOOKUP($AX124,Input!$B$9:$RJ$11,3,FALSE))</f>
        <v/>
      </c>
      <c r="BH124" s="87" t="str">
        <f ca="1">IF(BG124="","",HLOOKUP($AX124,Input!$B$9:$RJ$11,2,FALSE))</f>
        <v/>
      </c>
    </row>
    <row r="125" spans="50:60">
      <c r="AX125" s="86" t="str">
        <f ca="1">IF(MAX($AX$5:AX124)&gt;=Input!$B$6,"",EDATE(AX124,1))</f>
        <v/>
      </c>
      <c r="AY125" s="87" t="str">
        <f ca="1">IF(AX125="","",HLOOKUP($AX125,Input!$B$9:$RJ$11,3,FALSE))</f>
        <v/>
      </c>
      <c r="AZ125" s="87" t="str">
        <f ca="1">IF(AY125="","",HLOOKUP($AX125,Input!$B$9:$RJ$11,2,FALSE))</f>
        <v/>
      </c>
      <c r="BF125" s="86" t="str">
        <f ca="1">IF(MAX($BF$5:BF124)&gt;=Input!$B$6,"",EDATE(BF124,1))</f>
        <v/>
      </c>
      <c r="BG125" s="87" t="str">
        <f ca="1">IF(BF125="","",HLOOKUP($AX125,Input!$B$9:$RJ$11,3,FALSE))</f>
        <v/>
      </c>
      <c r="BH125" s="87" t="str">
        <f ca="1">IF(BG125="","",HLOOKUP($AX125,Input!$B$9:$RJ$11,2,FALSE))</f>
        <v/>
      </c>
    </row>
    <row r="126" spans="50:60">
      <c r="AX126" s="86" t="str">
        <f ca="1">IF(MAX($AX$5:AX125)&gt;=Input!$B$6,"",EDATE(AX125,1))</f>
        <v/>
      </c>
      <c r="AY126" s="87" t="str">
        <f ca="1">IF(AX126="","",HLOOKUP($AX126,Input!$B$9:$RJ$11,3,FALSE))</f>
        <v/>
      </c>
      <c r="AZ126" s="87" t="str">
        <f ca="1">IF(AY126="","",HLOOKUP($AX126,Input!$B$9:$RJ$11,2,FALSE))</f>
        <v/>
      </c>
      <c r="BF126" s="86" t="str">
        <f ca="1">IF(MAX($BF$5:BF125)&gt;=Input!$B$6,"",EDATE(BF125,1))</f>
        <v/>
      </c>
      <c r="BG126" s="87" t="str">
        <f ca="1">IF(BF126="","",HLOOKUP($AX126,Input!$B$9:$RJ$11,3,FALSE))</f>
        <v/>
      </c>
      <c r="BH126" s="87" t="str">
        <f ca="1">IF(BG126="","",HLOOKUP($AX126,Input!$B$9:$RJ$11,2,FALSE))</f>
        <v/>
      </c>
    </row>
    <row r="127" spans="50:60">
      <c r="AX127" s="86" t="str">
        <f ca="1">IF(MAX($AX$5:AX126)&gt;=Input!$B$6,"",EDATE(AX126,1))</f>
        <v/>
      </c>
      <c r="AY127" s="87" t="str">
        <f ca="1">IF(AX127="","",HLOOKUP($AX127,Input!$B$9:$RJ$11,3,FALSE))</f>
        <v/>
      </c>
      <c r="AZ127" s="87" t="str">
        <f ca="1">IF(AY127="","",HLOOKUP($AX127,Input!$B$9:$RJ$11,2,FALSE))</f>
        <v/>
      </c>
      <c r="BF127" s="86" t="str">
        <f ca="1">IF(MAX($BF$5:BF126)&gt;=Input!$B$6,"",EDATE(BF126,1))</f>
        <v/>
      </c>
      <c r="BG127" s="87" t="str">
        <f ca="1">IF(BF127="","",HLOOKUP($AX127,Input!$B$9:$RJ$11,3,FALSE))</f>
        <v/>
      </c>
      <c r="BH127" s="87" t="str">
        <f ca="1">IF(BG127="","",HLOOKUP($AX127,Input!$B$9:$RJ$11,2,FALSE))</f>
        <v/>
      </c>
    </row>
    <row r="128" spans="50:60">
      <c r="AX128" s="86" t="str">
        <f ca="1">IF(MAX($AX$5:AX127)&gt;=Input!$B$6,"",EDATE(AX127,1))</f>
        <v/>
      </c>
      <c r="AY128" s="87" t="str">
        <f ca="1">IF(AX128="","",HLOOKUP($AX128,Input!$B$9:$RJ$11,3,FALSE))</f>
        <v/>
      </c>
      <c r="AZ128" s="87" t="str">
        <f ca="1">IF(AY128="","",HLOOKUP($AX128,Input!$B$9:$RJ$11,2,FALSE))</f>
        <v/>
      </c>
      <c r="BF128" s="86" t="str">
        <f ca="1">IF(MAX($BF$5:BF127)&gt;=Input!$B$6,"",EDATE(BF127,1))</f>
        <v/>
      </c>
      <c r="BG128" s="87" t="str">
        <f ca="1">IF(BF128="","",HLOOKUP($AX128,Input!$B$9:$RJ$11,3,FALSE))</f>
        <v/>
      </c>
      <c r="BH128" s="87" t="str">
        <f ca="1">IF(BG128="","",HLOOKUP($AX128,Input!$B$9:$RJ$11,2,FALSE))</f>
        <v/>
      </c>
    </row>
    <row r="129" spans="50:60">
      <c r="AX129" s="86" t="str">
        <f ca="1">IF(MAX($AX$5:AX128)&gt;=Input!$B$6,"",EDATE(AX128,1))</f>
        <v/>
      </c>
      <c r="AY129" s="87" t="str">
        <f ca="1">IF(AX129="","",HLOOKUP($AX129,Input!$B$9:$RJ$11,3,FALSE))</f>
        <v/>
      </c>
      <c r="AZ129" s="87" t="str">
        <f ca="1">IF(AY129="","",HLOOKUP($AX129,Input!$B$9:$RJ$11,2,FALSE))</f>
        <v/>
      </c>
      <c r="BF129" s="86" t="str">
        <f ca="1">IF(MAX($BF$5:BF128)&gt;=Input!$B$6,"",EDATE(BF128,1))</f>
        <v/>
      </c>
      <c r="BG129" s="87" t="str">
        <f ca="1">IF(BF129="","",HLOOKUP($AX129,Input!$B$9:$RJ$11,3,FALSE))</f>
        <v/>
      </c>
      <c r="BH129" s="87" t="str">
        <f ca="1">IF(BG129="","",HLOOKUP($AX129,Input!$B$9:$RJ$11,2,FALSE))</f>
        <v/>
      </c>
    </row>
    <row r="130" spans="50:60">
      <c r="AX130" s="86" t="str">
        <f ca="1">IF(MAX($AX$5:AX129)&gt;=Input!$B$6,"",EDATE(AX129,1))</f>
        <v/>
      </c>
      <c r="AY130" s="87" t="str">
        <f ca="1">IF(AX130="","",HLOOKUP($AX130,Input!$B$9:$RJ$11,3,FALSE))</f>
        <v/>
      </c>
      <c r="AZ130" s="87" t="str">
        <f ca="1">IF(AY130="","",HLOOKUP($AX130,Input!$B$9:$RJ$11,2,FALSE))</f>
        <v/>
      </c>
      <c r="BF130" s="86" t="str">
        <f ca="1">IF(MAX($BF$5:BF129)&gt;=Input!$B$6,"",EDATE(BF129,1))</f>
        <v/>
      </c>
      <c r="BG130" s="87" t="str">
        <f ca="1">IF(BF130="","",HLOOKUP($AX130,Input!$B$9:$RJ$11,3,FALSE))</f>
        <v/>
      </c>
      <c r="BH130" s="87" t="str">
        <f ca="1">IF(BG130="","",HLOOKUP($AX130,Input!$B$9:$RJ$11,2,FALSE))</f>
        <v/>
      </c>
    </row>
    <row r="131" spans="50:60">
      <c r="AX131" s="86" t="str">
        <f ca="1">IF(MAX($AX$5:AX130)&gt;=Input!$B$6,"",EDATE(AX130,1))</f>
        <v/>
      </c>
      <c r="AY131" s="87" t="str">
        <f ca="1">IF(AX131="","",HLOOKUP($AX131,Input!$B$9:$RJ$11,3,FALSE))</f>
        <v/>
      </c>
      <c r="AZ131" s="87" t="str">
        <f ca="1">IF(AY131="","",HLOOKUP($AX131,Input!$B$9:$RJ$11,2,FALSE))</f>
        <v/>
      </c>
      <c r="BF131" s="86" t="str">
        <f ca="1">IF(MAX($BF$5:BF130)&gt;=Input!$B$6,"",EDATE(BF130,1))</f>
        <v/>
      </c>
      <c r="BG131" s="87" t="str">
        <f ca="1">IF(BF131="","",HLOOKUP($AX131,Input!$B$9:$RJ$11,3,FALSE))</f>
        <v/>
      </c>
      <c r="BH131" s="87" t="str">
        <f ca="1">IF(BG131="","",HLOOKUP($AX131,Input!$B$9:$RJ$11,2,FALSE))</f>
        <v/>
      </c>
    </row>
    <row r="132" spans="50:60">
      <c r="AX132" s="86" t="str">
        <f ca="1">IF(MAX($AX$5:AX131)&gt;=Input!$B$6,"",EDATE(AX131,1))</f>
        <v/>
      </c>
      <c r="AY132" s="87" t="str">
        <f ca="1">IF(AX132="","",HLOOKUP($AX132,Input!$B$9:$RJ$11,3,FALSE))</f>
        <v/>
      </c>
      <c r="AZ132" s="87" t="str">
        <f ca="1">IF(AY132="","",HLOOKUP($AX132,Input!$B$9:$RJ$11,2,FALSE))</f>
        <v/>
      </c>
      <c r="BF132" s="86" t="str">
        <f ca="1">IF(MAX($BF$5:BF131)&gt;=Input!$B$6,"",EDATE(BF131,1))</f>
        <v/>
      </c>
      <c r="BG132" s="87" t="str">
        <f ca="1">IF(BF132="","",HLOOKUP($AX132,Input!$B$9:$RJ$11,3,FALSE))</f>
        <v/>
      </c>
      <c r="BH132" s="87" t="str">
        <f ca="1">IF(BG132="","",HLOOKUP($AX132,Input!$B$9:$RJ$11,2,FALSE))</f>
        <v/>
      </c>
    </row>
    <row r="133" spans="50:60">
      <c r="AX133" s="86" t="str">
        <f ca="1">IF(MAX($AX$5:AX132)&gt;=Input!$B$6,"",EDATE(AX132,1))</f>
        <v/>
      </c>
      <c r="AY133" s="87" t="str">
        <f ca="1">IF(AX133="","",HLOOKUP($AX133,Input!$B$9:$RJ$11,3,FALSE))</f>
        <v/>
      </c>
      <c r="AZ133" s="87" t="str">
        <f ca="1">IF(AY133="","",HLOOKUP($AX133,Input!$B$9:$RJ$11,2,FALSE))</f>
        <v/>
      </c>
      <c r="BF133" s="86" t="str">
        <f ca="1">IF(MAX($BF$5:BF132)&gt;=Input!$B$6,"",EDATE(BF132,1))</f>
        <v/>
      </c>
      <c r="BG133" s="87" t="str">
        <f ca="1">IF(BF133="","",HLOOKUP($AX133,Input!$B$9:$RJ$11,3,FALSE))</f>
        <v/>
      </c>
      <c r="BH133" s="87" t="str">
        <f ca="1">IF(BG133="","",HLOOKUP($AX133,Input!$B$9:$RJ$11,2,FALSE))</f>
        <v/>
      </c>
    </row>
    <row r="134" spans="50:60">
      <c r="AX134" s="86" t="str">
        <f ca="1">IF(MAX($AX$5:AX133)&gt;=Input!$B$6,"",EDATE(AX133,1))</f>
        <v/>
      </c>
      <c r="AY134" s="87" t="str">
        <f ca="1">IF(AX134="","",HLOOKUP($AX134,Input!$B$9:$RJ$11,3,FALSE))</f>
        <v/>
      </c>
      <c r="AZ134" s="87" t="str">
        <f ca="1">IF(AY134="","",HLOOKUP($AX134,Input!$B$9:$RJ$11,2,FALSE))</f>
        <v/>
      </c>
      <c r="BF134" s="86" t="str">
        <f ca="1">IF(MAX($BF$5:BF133)&gt;=Input!$B$6,"",EDATE(BF133,1))</f>
        <v/>
      </c>
      <c r="BG134" s="87" t="str">
        <f ca="1">IF(BF134="","",HLOOKUP($AX134,Input!$B$9:$RJ$11,3,FALSE))</f>
        <v/>
      </c>
      <c r="BH134" s="87" t="str">
        <f ca="1">IF(BG134="","",HLOOKUP($AX134,Input!$B$9:$RJ$11,2,FALSE))</f>
        <v/>
      </c>
    </row>
    <row r="135" spans="50:60">
      <c r="AX135" s="86" t="str">
        <f ca="1">IF(MAX($AX$5:AX134)&gt;=Input!$B$6,"",EDATE(AX134,1))</f>
        <v/>
      </c>
      <c r="AY135" s="87" t="str">
        <f ca="1">IF(AX135="","",HLOOKUP($AX135,Input!$B$9:$RJ$11,3,FALSE))</f>
        <v/>
      </c>
      <c r="AZ135" s="87" t="str">
        <f ca="1">IF(AY135="","",HLOOKUP($AX135,Input!$B$9:$RJ$11,2,FALSE))</f>
        <v/>
      </c>
      <c r="BF135" s="86" t="str">
        <f ca="1">IF(MAX($BF$5:BF134)&gt;=Input!$B$6,"",EDATE(BF134,1))</f>
        <v/>
      </c>
      <c r="BG135" s="87" t="str">
        <f ca="1">IF(BF135="","",HLOOKUP($AX135,Input!$B$9:$RJ$11,3,FALSE))</f>
        <v/>
      </c>
      <c r="BH135" s="87" t="str">
        <f ca="1">IF(BG135="","",HLOOKUP($AX135,Input!$B$9:$RJ$11,2,FALSE))</f>
        <v/>
      </c>
    </row>
    <row r="136" spans="50:60">
      <c r="AX136" s="86" t="str">
        <f ca="1">IF(MAX($AX$5:AX135)&gt;=Input!$B$6,"",EDATE(AX135,1))</f>
        <v/>
      </c>
      <c r="AY136" s="87" t="str">
        <f ca="1">IF(AX136="","",HLOOKUP($AX136,Input!$B$9:$RJ$11,3,FALSE))</f>
        <v/>
      </c>
      <c r="AZ136" s="87" t="str">
        <f ca="1">IF(AY136="","",HLOOKUP($AX136,Input!$B$9:$RJ$11,2,FALSE))</f>
        <v/>
      </c>
      <c r="BF136" s="86" t="str">
        <f ca="1">IF(MAX($BF$5:BF135)&gt;=Input!$B$6,"",EDATE(BF135,1))</f>
        <v/>
      </c>
      <c r="BG136" s="87" t="str">
        <f ca="1">IF(BF136="","",HLOOKUP($AX136,Input!$B$9:$RJ$11,3,FALSE))</f>
        <v/>
      </c>
      <c r="BH136" s="87" t="str">
        <f ca="1">IF(BG136="","",HLOOKUP($AX136,Input!$B$9:$RJ$11,2,FALSE))</f>
        <v/>
      </c>
    </row>
    <row r="137" spans="50:60">
      <c r="AX137" s="86" t="str">
        <f ca="1">IF(MAX($AX$5:AX136)&gt;=Input!$B$6,"",EDATE(AX136,1))</f>
        <v/>
      </c>
      <c r="AY137" s="87" t="str">
        <f ca="1">IF(AX137="","",HLOOKUP($AX137,Input!$B$9:$RJ$11,3,FALSE))</f>
        <v/>
      </c>
      <c r="AZ137" s="87" t="str">
        <f ca="1">IF(AY137="","",HLOOKUP($AX137,Input!$B$9:$RJ$11,2,FALSE))</f>
        <v/>
      </c>
      <c r="BF137" s="86" t="str">
        <f ca="1">IF(MAX($BF$5:BF136)&gt;=Input!$B$6,"",EDATE(BF136,1))</f>
        <v/>
      </c>
      <c r="BG137" s="87" t="str">
        <f ca="1">IF(BF137="","",HLOOKUP($AX137,Input!$B$9:$RJ$11,3,FALSE))</f>
        <v/>
      </c>
      <c r="BH137" s="87" t="str">
        <f ca="1">IF(BG137="","",HLOOKUP($AX137,Input!$B$9:$RJ$11,2,FALSE))</f>
        <v/>
      </c>
    </row>
    <row r="138" spans="50:60">
      <c r="AX138" s="86" t="str">
        <f ca="1">IF(MAX($AX$5:AX137)&gt;=Input!$B$6,"",EDATE(AX137,1))</f>
        <v/>
      </c>
      <c r="AY138" s="87" t="str">
        <f ca="1">IF(AX138="","",HLOOKUP($AX138,Input!$B$9:$RJ$11,3,FALSE))</f>
        <v/>
      </c>
      <c r="AZ138" s="87" t="str">
        <f ca="1">IF(AY138="","",HLOOKUP($AX138,Input!$B$9:$RJ$11,2,FALSE))</f>
        <v/>
      </c>
      <c r="BF138" s="86" t="str">
        <f ca="1">IF(MAX($BF$5:BF137)&gt;=Input!$B$6,"",EDATE(BF137,1))</f>
        <v/>
      </c>
      <c r="BG138" s="87" t="str">
        <f ca="1">IF(BF138="","",HLOOKUP($AX138,Input!$B$9:$RJ$11,3,FALSE))</f>
        <v/>
      </c>
      <c r="BH138" s="87" t="str">
        <f ca="1">IF(BG138="","",HLOOKUP($AX138,Input!$B$9:$RJ$11,2,FALSE))</f>
        <v/>
      </c>
    </row>
    <row r="139" spans="50:60">
      <c r="AX139" s="86" t="str">
        <f ca="1">IF(MAX($AX$5:AX138)&gt;=Input!$B$6,"",EDATE(AX138,1))</f>
        <v/>
      </c>
      <c r="AY139" s="87" t="str">
        <f ca="1">IF(AX139="","",HLOOKUP($AX139,Input!$B$9:$RJ$11,3,FALSE))</f>
        <v/>
      </c>
      <c r="AZ139" s="87" t="str">
        <f ca="1">IF(AY139="","",HLOOKUP($AX139,Input!$B$9:$RJ$11,2,FALSE))</f>
        <v/>
      </c>
      <c r="BF139" s="86" t="str">
        <f ca="1">IF(MAX($BF$5:BF138)&gt;=Input!$B$6,"",EDATE(BF138,1))</f>
        <v/>
      </c>
      <c r="BG139" s="87" t="str">
        <f ca="1">IF(BF139="","",HLOOKUP($AX139,Input!$B$9:$RJ$11,3,FALSE))</f>
        <v/>
      </c>
      <c r="BH139" s="87" t="str">
        <f ca="1">IF(BG139="","",HLOOKUP($AX139,Input!$B$9:$RJ$11,2,FALSE))</f>
        <v/>
      </c>
    </row>
    <row r="140" spans="50:60">
      <c r="AX140" s="86" t="str">
        <f ca="1">IF(MAX($AX$5:AX139)&gt;=Input!$B$6,"",EDATE(AX139,1))</f>
        <v/>
      </c>
      <c r="AY140" s="87" t="str">
        <f ca="1">IF(AX140="","",HLOOKUP($AX140,Input!$B$9:$RJ$11,3,FALSE))</f>
        <v/>
      </c>
      <c r="AZ140" s="87" t="str">
        <f ca="1">IF(AY140="","",HLOOKUP($AX140,Input!$B$9:$RJ$11,2,FALSE))</f>
        <v/>
      </c>
      <c r="BF140" s="86" t="str">
        <f ca="1">IF(MAX($BF$5:BF139)&gt;=Input!$B$6,"",EDATE(BF139,1))</f>
        <v/>
      </c>
      <c r="BG140" s="87" t="str">
        <f ca="1">IF(BF140="","",HLOOKUP($AX140,Input!$B$9:$RJ$11,3,FALSE))</f>
        <v/>
      </c>
      <c r="BH140" s="87" t="str">
        <f ca="1">IF(BG140="","",HLOOKUP($AX140,Input!$B$9:$RJ$11,2,FALSE))</f>
        <v/>
      </c>
    </row>
    <row r="141" spans="50:60">
      <c r="AX141" s="86" t="str">
        <f ca="1">IF(MAX($AX$5:AX140)&gt;=Input!$B$6,"",EDATE(AX140,1))</f>
        <v/>
      </c>
      <c r="AY141" s="87" t="str">
        <f ca="1">IF(AX141="","",HLOOKUP($AX141,Input!$B$9:$RJ$11,3,FALSE))</f>
        <v/>
      </c>
      <c r="AZ141" s="87" t="str">
        <f ca="1">IF(AY141="","",HLOOKUP($AX141,Input!$B$9:$RJ$11,2,FALSE))</f>
        <v/>
      </c>
      <c r="BF141" s="86" t="str">
        <f ca="1">IF(MAX($BF$5:BF140)&gt;=Input!$B$6,"",EDATE(BF140,1))</f>
        <v/>
      </c>
      <c r="BG141" s="87" t="str">
        <f ca="1">IF(BF141="","",HLOOKUP($AX141,Input!$B$9:$RJ$11,3,FALSE))</f>
        <v/>
      </c>
      <c r="BH141" s="87" t="str">
        <f ca="1">IF(BG141="","",HLOOKUP($AX141,Input!$B$9:$RJ$11,2,FALSE))</f>
        <v/>
      </c>
    </row>
    <row r="142" spans="50:60">
      <c r="AX142" s="86" t="str">
        <f ca="1">IF(MAX($AX$5:AX141)&gt;=Input!$B$6,"",EDATE(AX141,1))</f>
        <v/>
      </c>
      <c r="AY142" s="87" t="str">
        <f ca="1">IF(AX142="","",HLOOKUP($AX142,Input!$B$9:$RJ$11,3,FALSE))</f>
        <v/>
      </c>
      <c r="AZ142" s="87" t="str">
        <f ca="1">IF(AY142="","",HLOOKUP($AX142,Input!$B$9:$RJ$11,2,FALSE))</f>
        <v/>
      </c>
      <c r="BF142" s="86" t="str">
        <f ca="1">IF(MAX($BF$5:BF141)&gt;=Input!$B$6,"",EDATE(BF141,1))</f>
        <v/>
      </c>
      <c r="BG142" s="87" t="str">
        <f ca="1">IF(BF142="","",HLOOKUP($AX142,Input!$B$9:$RJ$11,3,FALSE))</f>
        <v/>
      </c>
      <c r="BH142" s="87" t="str">
        <f ca="1">IF(BG142="","",HLOOKUP($AX142,Input!$B$9:$RJ$11,2,FALSE))</f>
        <v/>
      </c>
    </row>
    <row r="143" spans="50:60">
      <c r="AX143" s="86" t="str">
        <f ca="1">IF(MAX($AX$5:AX142)&gt;=Input!$B$6,"",EDATE(AX142,1))</f>
        <v/>
      </c>
      <c r="AY143" s="87" t="str">
        <f ca="1">IF(AX143="","",HLOOKUP($AX143,Input!$B$9:$RJ$11,3,FALSE))</f>
        <v/>
      </c>
      <c r="AZ143" s="87" t="str">
        <f ca="1">IF(AY143="","",HLOOKUP($AX143,Input!$B$9:$RJ$11,2,FALSE))</f>
        <v/>
      </c>
      <c r="BF143" s="86" t="str">
        <f ca="1">IF(MAX($BF$5:BF142)&gt;=Input!$B$6,"",EDATE(BF142,1))</f>
        <v/>
      </c>
      <c r="BG143" s="87" t="str">
        <f ca="1">IF(BF143="","",HLOOKUP($AX143,Input!$B$9:$RJ$11,3,FALSE))</f>
        <v/>
      </c>
      <c r="BH143" s="87" t="str">
        <f ca="1">IF(BG143="","",HLOOKUP($AX143,Input!$B$9:$RJ$11,2,FALSE))</f>
        <v/>
      </c>
    </row>
    <row r="144" spans="50:60">
      <c r="AX144" s="86" t="str">
        <f ca="1">IF(MAX($AX$5:AX143)&gt;=Input!$B$6,"",EDATE(AX143,1))</f>
        <v/>
      </c>
      <c r="AY144" s="87" t="str">
        <f ca="1">IF(AX144="","",HLOOKUP($AX144,Input!$B$9:$RJ$11,3,FALSE))</f>
        <v/>
      </c>
      <c r="AZ144" s="87" t="str">
        <f ca="1">IF(AY144="","",HLOOKUP($AX144,Input!$B$9:$RJ$11,2,FALSE))</f>
        <v/>
      </c>
      <c r="BF144" s="86" t="str">
        <f ca="1">IF(MAX($BF$5:BF143)&gt;=Input!$B$6,"",EDATE(BF143,1))</f>
        <v/>
      </c>
      <c r="BG144" s="87" t="str">
        <f ca="1">IF(BF144="","",HLOOKUP($AX144,Input!$B$9:$RJ$11,3,FALSE))</f>
        <v/>
      </c>
      <c r="BH144" s="87" t="str">
        <f ca="1">IF(BG144="","",HLOOKUP($AX144,Input!$B$9:$RJ$11,2,FALSE))</f>
        <v/>
      </c>
    </row>
    <row r="145" spans="50:60">
      <c r="AX145" s="86" t="str">
        <f ca="1">IF(MAX($AX$5:AX144)&gt;=Input!$B$6,"",EDATE(AX144,1))</f>
        <v/>
      </c>
      <c r="AY145" s="87" t="str">
        <f ca="1">IF(AX145="","",HLOOKUP($AX145,Input!$B$9:$RJ$11,3,FALSE))</f>
        <v/>
      </c>
      <c r="AZ145" s="87" t="str">
        <f ca="1">IF(AY145="","",HLOOKUP($AX145,Input!$B$9:$RJ$11,2,FALSE))</f>
        <v/>
      </c>
      <c r="BF145" s="86" t="str">
        <f ca="1">IF(MAX($BF$5:BF144)&gt;=Input!$B$6,"",EDATE(BF144,1))</f>
        <v/>
      </c>
      <c r="BG145" s="87" t="str">
        <f ca="1">IF(BF145="","",HLOOKUP($AX145,Input!$B$9:$RJ$11,3,FALSE))</f>
        <v/>
      </c>
      <c r="BH145" s="87" t="str">
        <f ca="1">IF(BG145="","",HLOOKUP($AX145,Input!$B$9:$RJ$11,2,FALSE))</f>
        <v/>
      </c>
    </row>
    <row r="146" spans="50:60">
      <c r="AX146" s="86" t="str">
        <f ca="1">IF(MAX($AX$5:AX145)&gt;=Input!$B$6,"",EDATE(AX145,1))</f>
        <v/>
      </c>
      <c r="AY146" s="87" t="str">
        <f ca="1">IF(AX146="","",HLOOKUP($AX146,Input!$B$9:$RJ$11,3,FALSE))</f>
        <v/>
      </c>
      <c r="AZ146" s="87" t="str">
        <f ca="1">IF(AY146="","",HLOOKUP($AX146,Input!$B$9:$RJ$11,2,FALSE))</f>
        <v/>
      </c>
      <c r="BF146" s="86" t="str">
        <f ca="1">IF(MAX($BF$5:BF145)&gt;=Input!$B$6,"",EDATE(BF145,1))</f>
        <v/>
      </c>
      <c r="BG146" s="87" t="str">
        <f ca="1">IF(BF146="","",HLOOKUP($AX146,Input!$B$9:$RJ$11,3,FALSE))</f>
        <v/>
      </c>
      <c r="BH146" s="87" t="str">
        <f ca="1">IF(BG146="","",HLOOKUP($AX146,Input!$B$9:$RJ$11,2,FALSE))</f>
        <v/>
      </c>
    </row>
    <row r="147" spans="50:60">
      <c r="AX147" s="86" t="str">
        <f ca="1">IF(MAX($AX$5:AX146)&gt;=Input!$B$6,"",EDATE(AX146,1))</f>
        <v/>
      </c>
      <c r="AY147" s="87" t="str">
        <f ca="1">IF(AX147="","",HLOOKUP($AX147,Input!$B$9:$RJ$11,3,FALSE))</f>
        <v/>
      </c>
      <c r="AZ147" s="87" t="str">
        <f ca="1">IF(AY147="","",HLOOKUP($AX147,Input!$B$9:$RJ$11,2,FALSE))</f>
        <v/>
      </c>
      <c r="BF147" s="86" t="str">
        <f ca="1">IF(MAX($BF$5:BF146)&gt;=Input!$B$6,"",EDATE(BF146,1))</f>
        <v/>
      </c>
      <c r="BG147" s="87" t="str">
        <f ca="1">IF(BF147="","",HLOOKUP($AX147,Input!$B$9:$RJ$11,3,FALSE))</f>
        <v/>
      </c>
      <c r="BH147" s="87" t="str">
        <f ca="1">IF(BG147="","",HLOOKUP($AX147,Input!$B$9:$RJ$11,2,FALSE))</f>
        <v/>
      </c>
    </row>
    <row r="148" spans="50:60">
      <c r="AX148" s="86" t="str">
        <f ca="1">IF(MAX($AX$5:AX147)&gt;=Input!$B$6,"",EDATE(AX147,1))</f>
        <v/>
      </c>
      <c r="AY148" s="87" t="str">
        <f ca="1">IF(AX148="","",HLOOKUP($AX148,Input!$B$9:$RJ$11,3,FALSE))</f>
        <v/>
      </c>
      <c r="AZ148" s="87" t="str">
        <f ca="1">IF(AY148="","",HLOOKUP($AX148,Input!$B$9:$RJ$11,2,FALSE))</f>
        <v/>
      </c>
      <c r="BF148" s="86" t="str">
        <f ca="1">IF(MAX($BF$5:BF147)&gt;=Input!$B$6,"",EDATE(BF147,1))</f>
        <v/>
      </c>
      <c r="BG148" s="87" t="str">
        <f ca="1">IF(BF148="","",HLOOKUP($AX148,Input!$B$9:$RJ$11,3,FALSE))</f>
        <v/>
      </c>
      <c r="BH148" s="87" t="str">
        <f ca="1">IF(BG148="","",HLOOKUP($AX148,Input!$B$9:$RJ$11,2,FALSE))</f>
        <v/>
      </c>
    </row>
    <row r="149" spans="50:60">
      <c r="AX149" s="86" t="str">
        <f ca="1">IF(MAX($AX$5:AX148)&gt;=Input!$B$6,"",EDATE(AX148,1))</f>
        <v/>
      </c>
      <c r="AY149" s="87" t="str">
        <f ca="1">IF(AX149="","",HLOOKUP($AX149,Input!$B$9:$RJ$11,3,FALSE))</f>
        <v/>
      </c>
      <c r="AZ149" s="87" t="str">
        <f ca="1">IF(AY149="","",HLOOKUP($AX149,Input!$B$9:$RJ$11,2,FALSE))</f>
        <v/>
      </c>
      <c r="BF149" s="86" t="str">
        <f ca="1">IF(MAX($BF$5:BF148)&gt;=Input!$B$6,"",EDATE(BF148,1))</f>
        <v/>
      </c>
      <c r="BG149" s="87" t="str">
        <f ca="1">IF(BF149="","",HLOOKUP($AX149,Input!$B$9:$RJ$11,3,FALSE))</f>
        <v/>
      </c>
      <c r="BH149" s="87" t="str">
        <f ca="1">IF(BG149="","",HLOOKUP($AX149,Input!$B$9:$RJ$11,2,FALSE))</f>
        <v/>
      </c>
    </row>
    <row r="150" spans="50:60">
      <c r="AX150" s="86" t="str">
        <f ca="1">IF(MAX($AX$5:AX149)&gt;=Input!$B$6,"",EDATE(AX149,1))</f>
        <v/>
      </c>
      <c r="AY150" s="87" t="str">
        <f ca="1">IF(AX150="","",HLOOKUP($AX150,Input!$B$9:$RJ$11,3,FALSE))</f>
        <v/>
      </c>
      <c r="AZ150" s="87" t="str">
        <f ca="1">IF(AY150="","",HLOOKUP($AX150,Input!$B$9:$RJ$11,2,FALSE))</f>
        <v/>
      </c>
      <c r="BF150" s="86" t="str">
        <f ca="1">IF(MAX($BF$5:BF149)&gt;=Input!$B$6,"",EDATE(BF149,1))</f>
        <v/>
      </c>
      <c r="BG150" s="87" t="str">
        <f ca="1">IF(BF150="","",HLOOKUP($AX150,Input!$B$9:$RJ$11,3,FALSE))</f>
        <v/>
      </c>
      <c r="BH150" s="87" t="str">
        <f ca="1">IF(BG150="","",HLOOKUP($AX150,Input!$B$9:$RJ$11,2,FALSE))</f>
        <v/>
      </c>
    </row>
    <row r="151" spans="50:60">
      <c r="AX151" s="86" t="str">
        <f ca="1">IF(MAX($AX$5:AX150)&gt;=Input!$B$6,"",EDATE(AX150,1))</f>
        <v/>
      </c>
      <c r="AY151" s="87" t="str">
        <f ca="1">IF(AX151="","",HLOOKUP($AX151,Input!$B$9:$RJ$11,3,FALSE))</f>
        <v/>
      </c>
      <c r="AZ151" s="87" t="str">
        <f ca="1">IF(AY151="","",HLOOKUP($AX151,Input!$B$9:$RJ$11,2,FALSE))</f>
        <v/>
      </c>
      <c r="BF151" s="86" t="str">
        <f ca="1">IF(MAX($BF$5:BF150)&gt;=Input!$B$6,"",EDATE(BF150,1))</f>
        <v/>
      </c>
      <c r="BG151" s="87" t="str">
        <f ca="1">IF(BF151="","",HLOOKUP($AX151,Input!$B$9:$RJ$11,3,FALSE))</f>
        <v/>
      </c>
      <c r="BH151" s="87" t="str">
        <f ca="1">IF(BG151="","",HLOOKUP($AX151,Input!$B$9:$RJ$11,2,FALSE))</f>
        <v/>
      </c>
    </row>
    <row r="152" spans="50:60">
      <c r="AX152" s="86" t="str">
        <f ca="1">IF(MAX($AX$5:AX151)&gt;=Input!$B$6,"",EDATE(AX151,1))</f>
        <v/>
      </c>
      <c r="AY152" s="87" t="str">
        <f ca="1">IF(AX152="","",HLOOKUP($AX152,Input!$B$9:$RJ$11,3,FALSE))</f>
        <v/>
      </c>
      <c r="AZ152" s="87" t="str">
        <f ca="1">IF(AY152="","",HLOOKUP($AX152,Input!$B$9:$RJ$11,2,FALSE))</f>
        <v/>
      </c>
      <c r="BF152" s="86" t="str">
        <f ca="1">IF(MAX($BF$5:BF151)&gt;=Input!$B$6,"",EDATE(BF151,1))</f>
        <v/>
      </c>
      <c r="BG152" s="87" t="str">
        <f ca="1">IF(BF152="","",HLOOKUP($AX152,Input!$B$9:$RJ$11,3,FALSE))</f>
        <v/>
      </c>
      <c r="BH152" s="87" t="str">
        <f ca="1">IF(BG152="","",HLOOKUP($AX152,Input!$B$9:$RJ$11,2,FALSE))</f>
        <v/>
      </c>
    </row>
    <row r="153" spans="50:60">
      <c r="AX153" s="86" t="str">
        <f ca="1">IF(MAX($AX$5:AX152)&gt;=Input!$B$6,"",EDATE(AX152,1))</f>
        <v/>
      </c>
      <c r="AY153" s="87" t="str">
        <f ca="1">IF(AX153="","",HLOOKUP($AX153,Input!$B$9:$RJ$11,3,FALSE))</f>
        <v/>
      </c>
      <c r="AZ153" s="87" t="str">
        <f ca="1">IF(AY153="","",HLOOKUP($AX153,Input!$B$9:$RJ$11,2,FALSE))</f>
        <v/>
      </c>
      <c r="BF153" s="86" t="str">
        <f ca="1">IF(MAX($BF$5:BF152)&gt;=Input!$B$6,"",EDATE(BF152,1))</f>
        <v/>
      </c>
      <c r="BG153" s="87" t="str">
        <f ca="1">IF(BF153="","",HLOOKUP($AX153,Input!$B$9:$RJ$11,3,FALSE))</f>
        <v/>
      </c>
      <c r="BH153" s="87" t="str">
        <f ca="1">IF(BG153="","",HLOOKUP($AX153,Input!$B$9:$RJ$11,2,FALSE))</f>
        <v/>
      </c>
    </row>
    <row r="154" spans="50:60">
      <c r="AX154" s="86" t="str">
        <f ca="1">IF(MAX($AX$5:AX153)&gt;=Input!$B$6,"",EDATE(AX153,1))</f>
        <v/>
      </c>
      <c r="AY154" s="87" t="str">
        <f ca="1">IF(AX154="","",HLOOKUP($AX154,Input!$B$9:$RJ$11,3,FALSE))</f>
        <v/>
      </c>
      <c r="AZ154" s="87" t="str">
        <f ca="1">IF(AY154="","",HLOOKUP($AX154,Input!$B$9:$RJ$11,2,FALSE))</f>
        <v/>
      </c>
      <c r="BF154" s="86" t="str">
        <f ca="1">IF(MAX($BF$5:BF153)&gt;=Input!$B$6,"",EDATE(BF153,1))</f>
        <v/>
      </c>
      <c r="BG154" s="87" t="str">
        <f ca="1">IF(BF154="","",HLOOKUP($AX154,Input!$B$9:$RJ$11,3,FALSE))</f>
        <v/>
      </c>
      <c r="BH154" s="87" t="str">
        <f ca="1">IF(BG154="","",HLOOKUP($AX154,Input!$B$9:$RJ$11,2,FALSE))</f>
        <v/>
      </c>
    </row>
    <row r="155" spans="50:60">
      <c r="AX155" s="86" t="str">
        <f ca="1">IF(MAX($AX$5:AX154)&gt;=Input!$B$6,"",EDATE(AX154,1))</f>
        <v/>
      </c>
      <c r="AY155" s="87" t="str">
        <f ca="1">IF(AX155="","",HLOOKUP($AX155,Input!$B$9:$RJ$11,3,FALSE))</f>
        <v/>
      </c>
      <c r="AZ155" s="87" t="str">
        <f ca="1">IF(AY155="","",HLOOKUP($AX155,Input!$B$9:$RJ$11,2,FALSE))</f>
        <v/>
      </c>
      <c r="BF155" s="86" t="str">
        <f ca="1">IF(MAX($BF$5:BF154)&gt;=Input!$B$6,"",EDATE(BF154,1))</f>
        <v/>
      </c>
      <c r="BG155" s="87" t="str">
        <f ca="1">IF(BF155="","",HLOOKUP($AX155,Input!$B$9:$RJ$11,3,FALSE))</f>
        <v/>
      </c>
      <c r="BH155" s="87" t="str">
        <f ca="1">IF(BG155="","",HLOOKUP($AX155,Input!$B$9:$RJ$11,2,FALSE))</f>
        <v/>
      </c>
    </row>
    <row r="156" spans="50:60">
      <c r="AX156" s="86" t="str">
        <f ca="1">IF(MAX($AX$5:AX155)&gt;=Input!$B$6,"",EDATE(AX155,1))</f>
        <v/>
      </c>
      <c r="AY156" s="87" t="str">
        <f ca="1">IF(AX156="","",HLOOKUP($AX156,Input!$B$9:$RJ$11,3,FALSE))</f>
        <v/>
      </c>
      <c r="AZ156" s="87" t="str">
        <f ca="1">IF(AY156="","",HLOOKUP($AX156,Input!$B$9:$RJ$11,2,FALSE))</f>
        <v/>
      </c>
      <c r="BF156" s="86" t="str">
        <f ca="1">IF(MAX($BF$5:BF155)&gt;=Input!$B$6,"",EDATE(BF155,1))</f>
        <v/>
      </c>
      <c r="BG156" s="87" t="str">
        <f ca="1">IF(BF156="","",HLOOKUP($AX156,Input!$B$9:$RJ$11,3,FALSE))</f>
        <v/>
      </c>
      <c r="BH156" s="87" t="str">
        <f ca="1">IF(BG156="","",HLOOKUP($AX156,Input!$B$9:$RJ$11,2,FALSE))</f>
        <v/>
      </c>
    </row>
    <row r="157" spans="50:60">
      <c r="AX157" s="86" t="str">
        <f ca="1">IF(MAX($AX$5:AX156)&gt;=Input!$B$6,"",EDATE(AX156,1))</f>
        <v/>
      </c>
      <c r="AY157" s="87" t="str">
        <f ca="1">IF(AX157="","",HLOOKUP($AX157,Input!$B$9:$RJ$11,3,FALSE))</f>
        <v/>
      </c>
      <c r="AZ157" s="87" t="str">
        <f ca="1">IF(AY157="","",HLOOKUP($AX157,Input!$B$9:$RJ$11,2,FALSE))</f>
        <v/>
      </c>
      <c r="BF157" s="86" t="str">
        <f ca="1">IF(MAX($BF$5:BF156)&gt;=Input!$B$6,"",EDATE(BF156,1))</f>
        <v/>
      </c>
      <c r="BG157" s="87" t="str">
        <f ca="1">IF(BF157="","",HLOOKUP($AX157,Input!$B$9:$RJ$11,3,FALSE))</f>
        <v/>
      </c>
      <c r="BH157" s="87" t="str">
        <f ca="1">IF(BG157="","",HLOOKUP($AX157,Input!$B$9:$RJ$11,2,FALSE))</f>
        <v/>
      </c>
    </row>
    <row r="158" spans="50:60">
      <c r="AX158" s="86" t="str">
        <f ca="1">IF(MAX($AX$5:AX157)&gt;=Input!$B$6,"",EDATE(AX157,1))</f>
        <v/>
      </c>
      <c r="AY158" s="87" t="str">
        <f ca="1">IF(AX158="","",HLOOKUP($AX158,Input!$B$9:$RJ$11,3,FALSE))</f>
        <v/>
      </c>
      <c r="AZ158" s="87" t="str">
        <f ca="1">IF(AY158="","",HLOOKUP($AX158,Input!$B$9:$RJ$11,2,FALSE))</f>
        <v/>
      </c>
      <c r="BF158" s="86" t="str">
        <f ca="1">IF(MAX($BF$5:BF157)&gt;=Input!$B$6,"",EDATE(BF157,1))</f>
        <v/>
      </c>
      <c r="BG158" s="87" t="str">
        <f ca="1">IF(BF158="","",HLOOKUP($AX158,Input!$B$9:$RJ$11,3,FALSE))</f>
        <v/>
      </c>
      <c r="BH158" s="87" t="str">
        <f ca="1">IF(BG158="","",HLOOKUP($AX158,Input!$B$9:$RJ$11,2,FALSE))</f>
        <v/>
      </c>
    </row>
    <row r="159" spans="50:60">
      <c r="AX159" s="86" t="str">
        <f ca="1">IF(MAX($AX$5:AX158)&gt;=Input!$B$6,"",EDATE(AX158,1))</f>
        <v/>
      </c>
      <c r="AY159" s="87" t="str">
        <f ca="1">IF(AX159="","",HLOOKUP($AX159,Input!$B$9:$RJ$11,3,FALSE))</f>
        <v/>
      </c>
      <c r="AZ159" s="87" t="str">
        <f ca="1">IF(AY159="","",HLOOKUP($AX159,Input!$B$9:$RJ$11,2,FALSE))</f>
        <v/>
      </c>
      <c r="BF159" s="86" t="str">
        <f ca="1">IF(MAX($BF$5:BF158)&gt;=Input!$B$6,"",EDATE(BF158,1))</f>
        <v/>
      </c>
      <c r="BG159" s="87" t="str">
        <f ca="1">IF(BF159="","",HLOOKUP($AX159,Input!$B$9:$RJ$11,3,FALSE))</f>
        <v/>
      </c>
      <c r="BH159" s="87" t="str">
        <f ca="1">IF(BG159="","",HLOOKUP($AX159,Input!$B$9:$RJ$11,2,FALSE))</f>
        <v/>
      </c>
    </row>
    <row r="160" spans="50:60">
      <c r="AX160" s="86" t="str">
        <f ca="1">IF(MAX($AX$5:AX159)&gt;=Input!$B$6,"",EDATE(AX159,1))</f>
        <v/>
      </c>
      <c r="AY160" s="87" t="str">
        <f ca="1">IF(AX160="","",HLOOKUP($AX160,Input!$B$9:$RJ$11,3,FALSE))</f>
        <v/>
      </c>
      <c r="AZ160" s="87" t="str">
        <f ca="1">IF(AY160="","",HLOOKUP($AX160,Input!$B$9:$RJ$11,2,FALSE))</f>
        <v/>
      </c>
      <c r="BF160" s="86" t="str">
        <f ca="1">IF(MAX($BF$5:BF159)&gt;=Input!$B$6,"",EDATE(BF159,1))</f>
        <v/>
      </c>
      <c r="BG160" s="87" t="str">
        <f ca="1">IF(BF160="","",HLOOKUP($AX160,Input!$B$9:$RJ$11,3,FALSE))</f>
        <v/>
      </c>
      <c r="BH160" s="87" t="str">
        <f ca="1">IF(BG160="","",HLOOKUP($AX160,Input!$B$9:$RJ$11,2,FALSE))</f>
        <v/>
      </c>
    </row>
    <row r="161" spans="50:60">
      <c r="AX161" s="86" t="str">
        <f ca="1">IF(MAX($AX$5:AX160)&gt;=Input!$B$6,"",EDATE(AX160,1))</f>
        <v/>
      </c>
      <c r="AY161" s="87" t="str">
        <f ca="1">IF(AX161="","",HLOOKUP($AX161,Input!$B$9:$RJ$11,3,FALSE))</f>
        <v/>
      </c>
      <c r="AZ161" s="87" t="str">
        <f ca="1">IF(AY161="","",HLOOKUP($AX161,Input!$B$9:$RJ$11,2,FALSE))</f>
        <v/>
      </c>
      <c r="BF161" s="86" t="str">
        <f ca="1">IF(MAX($BF$5:BF160)&gt;=Input!$B$6,"",EDATE(BF160,1))</f>
        <v/>
      </c>
      <c r="BG161" s="87" t="str">
        <f ca="1">IF(BF161="","",HLOOKUP($AX161,Input!$B$9:$RJ$11,3,FALSE))</f>
        <v/>
      </c>
      <c r="BH161" s="87" t="str">
        <f ca="1">IF(BG161="","",HLOOKUP($AX161,Input!$B$9:$RJ$11,2,FALSE))</f>
        <v/>
      </c>
    </row>
    <row r="162" spans="50:60">
      <c r="AX162" s="86" t="str">
        <f ca="1">IF(MAX($AX$5:AX161)&gt;=Input!$B$6,"",EDATE(AX161,1))</f>
        <v/>
      </c>
      <c r="AY162" s="87" t="str">
        <f ca="1">IF(AX162="","",HLOOKUP($AX162,Input!$B$9:$RJ$11,3,FALSE))</f>
        <v/>
      </c>
      <c r="AZ162" s="87" t="str">
        <f ca="1">IF(AY162="","",HLOOKUP($AX162,Input!$B$9:$RJ$11,2,FALSE))</f>
        <v/>
      </c>
      <c r="BF162" s="86" t="str">
        <f ca="1">IF(MAX($BF$5:BF161)&gt;=Input!$B$6,"",EDATE(BF161,1))</f>
        <v/>
      </c>
      <c r="BG162" s="87" t="str">
        <f ca="1">IF(BF162="","",HLOOKUP($AX162,Input!$B$9:$RJ$11,3,FALSE))</f>
        <v/>
      </c>
      <c r="BH162" s="87" t="str">
        <f ca="1">IF(BG162="","",HLOOKUP($AX162,Input!$B$9:$RJ$11,2,FALSE))</f>
        <v/>
      </c>
    </row>
    <row r="163" spans="50:60">
      <c r="AX163" s="86" t="str">
        <f ca="1">IF(MAX($AX$5:AX162)&gt;=Input!$B$6,"",EDATE(AX162,1))</f>
        <v/>
      </c>
      <c r="AY163" s="87" t="str">
        <f ca="1">IF(AX163="","",HLOOKUP($AX163,Input!$B$9:$RJ$11,3,FALSE))</f>
        <v/>
      </c>
      <c r="AZ163" s="87" t="str">
        <f ca="1">IF(AY163="","",HLOOKUP($AX163,Input!$B$9:$RJ$11,2,FALSE))</f>
        <v/>
      </c>
      <c r="BF163" s="86" t="str">
        <f ca="1">IF(MAX($BF$5:BF162)&gt;=Input!$B$6,"",EDATE(BF162,1))</f>
        <v/>
      </c>
      <c r="BG163" s="87" t="str">
        <f ca="1">IF(BF163="","",HLOOKUP($AX163,Input!$B$9:$RJ$11,3,FALSE))</f>
        <v/>
      </c>
      <c r="BH163" s="87" t="str">
        <f ca="1">IF(BG163="","",HLOOKUP($AX163,Input!$B$9:$RJ$11,2,FALSE))</f>
        <v/>
      </c>
    </row>
    <row r="164" spans="50:60">
      <c r="AX164" s="86" t="str">
        <f ca="1">IF(MAX($AX$5:AX163)&gt;=Input!$B$6,"",EDATE(AX163,1))</f>
        <v/>
      </c>
      <c r="AY164" s="87" t="str">
        <f ca="1">IF(AX164="","",HLOOKUP($AX164,Input!$B$9:$RJ$11,3,FALSE))</f>
        <v/>
      </c>
      <c r="AZ164" s="87" t="str">
        <f ca="1">IF(AY164="","",HLOOKUP($AX164,Input!$B$9:$RJ$11,2,FALSE))</f>
        <v/>
      </c>
      <c r="BF164" s="86" t="str">
        <f ca="1">IF(MAX($BF$5:BF163)&gt;=Input!$B$6,"",EDATE(BF163,1))</f>
        <v/>
      </c>
      <c r="BG164" s="87" t="str">
        <f ca="1">IF(BF164="","",HLOOKUP($AX164,Input!$B$9:$RJ$11,3,FALSE))</f>
        <v/>
      </c>
      <c r="BH164" s="87" t="str">
        <f ca="1">IF(BG164="","",HLOOKUP($AX164,Input!$B$9:$RJ$11,2,FALSE))</f>
        <v/>
      </c>
    </row>
    <row r="165" spans="50:60">
      <c r="AX165" s="86" t="str">
        <f ca="1">IF(MAX($AX$5:AX164)&gt;=Input!$B$6,"",EDATE(AX164,1))</f>
        <v/>
      </c>
      <c r="AY165" s="87" t="str">
        <f ca="1">IF(AX165="","",HLOOKUP($AX165,Input!$B$9:$RJ$11,3,FALSE))</f>
        <v/>
      </c>
      <c r="AZ165" s="87" t="str">
        <f ca="1">IF(AY165="","",HLOOKUP($AX165,Input!$B$9:$RJ$11,2,FALSE))</f>
        <v/>
      </c>
      <c r="BF165" s="86" t="str">
        <f ca="1">IF(MAX($BF$5:BF164)&gt;=Input!$B$6,"",EDATE(BF164,1))</f>
        <v/>
      </c>
      <c r="BG165" s="87" t="str">
        <f ca="1">IF(BF165="","",HLOOKUP($AX165,Input!$B$9:$RJ$11,3,FALSE))</f>
        <v/>
      </c>
      <c r="BH165" s="87" t="str">
        <f ca="1">IF(BG165="","",HLOOKUP($AX165,Input!$B$9:$RJ$11,2,FALSE))</f>
        <v/>
      </c>
    </row>
    <row r="166" spans="50:60">
      <c r="AX166" s="86" t="str">
        <f ca="1">IF(MAX($AX$5:AX165)&gt;=Input!$B$6,"",EDATE(AX165,1))</f>
        <v/>
      </c>
      <c r="AY166" s="87" t="str">
        <f ca="1">IF(AX166="","",HLOOKUP($AX166,Input!$B$9:$RJ$11,3,FALSE))</f>
        <v/>
      </c>
      <c r="AZ166" s="87" t="str">
        <f ca="1">IF(AY166="","",HLOOKUP($AX166,Input!$B$9:$RJ$11,2,FALSE))</f>
        <v/>
      </c>
      <c r="BF166" s="86" t="str">
        <f ca="1">IF(MAX($BF$5:BF165)&gt;=Input!$B$6,"",EDATE(BF165,1))</f>
        <v/>
      </c>
      <c r="BG166" s="87" t="str">
        <f ca="1">IF(BF166="","",HLOOKUP($AX166,Input!$B$9:$RJ$11,3,FALSE))</f>
        <v/>
      </c>
      <c r="BH166" s="87" t="str">
        <f ca="1">IF(BG166="","",HLOOKUP($AX166,Input!$B$9:$RJ$11,2,FALSE))</f>
        <v/>
      </c>
    </row>
    <row r="167" spans="50:60">
      <c r="AX167" s="86" t="str">
        <f ca="1">IF(MAX($AX$5:AX166)&gt;=Input!$B$6,"",EDATE(AX166,1))</f>
        <v/>
      </c>
      <c r="AY167" s="87" t="str">
        <f ca="1">IF(AX167="","",HLOOKUP($AX167,Input!$B$9:$RJ$11,3,FALSE))</f>
        <v/>
      </c>
      <c r="AZ167" s="87" t="str">
        <f ca="1">IF(AY167="","",HLOOKUP($AX167,Input!$B$9:$RJ$11,2,FALSE))</f>
        <v/>
      </c>
      <c r="BF167" s="86" t="str">
        <f ca="1">IF(MAX($BF$5:BF166)&gt;=Input!$B$6,"",EDATE(BF166,1))</f>
        <v/>
      </c>
      <c r="BG167" s="87" t="str">
        <f ca="1">IF(BF167="","",HLOOKUP($AX167,Input!$B$9:$RJ$11,3,FALSE))</f>
        <v/>
      </c>
      <c r="BH167" s="87" t="str">
        <f ca="1">IF(BG167="","",HLOOKUP($AX167,Input!$B$9:$RJ$11,2,FALSE))</f>
        <v/>
      </c>
    </row>
    <row r="168" spans="50:60">
      <c r="AX168" s="86" t="str">
        <f ca="1">IF(MAX($AX$5:AX167)&gt;=Input!$B$6,"",EDATE(AX167,1))</f>
        <v/>
      </c>
      <c r="AY168" s="87" t="str">
        <f ca="1">IF(AX168="","",HLOOKUP($AX168,Input!$B$9:$RJ$11,3,FALSE))</f>
        <v/>
      </c>
      <c r="AZ168" s="87" t="str">
        <f ca="1">IF(AY168="","",HLOOKUP($AX168,Input!$B$9:$RJ$11,2,FALSE))</f>
        <v/>
      </c>
      <c r="BF168" s="86" t="str">
        <f ca="1">IF(MAX($BF$5:BF167)&gt;=Input!$B$6,"",EDATE(BF167,1))</f>
        <v/>
      </c>
      <c r="BG168" s="87" t="str">
        <f ca="1">IF(BF168="","",HLOOKUP($AX168,Input!$B$9:$RJ$11,3,FALSE))</f>
        <v/>
      </c>
      <c r="BH168" s="87" t="str">
        <f ca="1">IF(BG168="","",HLOOKUP($AX168,Input!$B$9:$RJ$11,2,FALSE))</f>
        <v/>
      </c>
    </row>
    <row r="169" spans="50:60">
      <c r="AX169" s="86" t="str">
        <f ca="1">IF(MAX($AX$5:AX168)&gt;=Input!$B$6,"",EDATE(AX168,1))</f>
        <v/>
      </c>
      <c r="AY169" s="87" t="str">
        <f ca="1">IF(AX169="","",HLOOKUP($AX169,Input!$B$9:$RJ$11,3,FALSE))</f>
        <v/>
      </c>
      <c r="AZ169" s="87" t="str">
        <f ca="1">IF(AY169="","",HLOOKUP($AX169,Input!$B$9:$RJ$11,2,FALSE))</f>
        <v/>
      </c>
      <c r="BF169" s="86" t="str">
        <f ca="1">IF(MAX($BF$5:BF168)&gt;=Input!$B$6,"",EDATE(BF168,1))</f>
        <v/>
      </c>
      <c r="BG169" s="87" t="str">
        <f ca="1">IF(BF169="","",HLOOKUP($AX169,Input!$B$9:$RJ$11,3,FALSE))</f>
        <v/>
      </c>
      <c r="BH169" s="87" t="str">
        <f ca="1">IF(BG169="","",HLOOKUP($AX169,Input!$B$9:$RJ$11,2,FALSE))</f>
        <v/>
      </c>
    </row>
    <row r="170" spans="50:60">
      <c r="AX170" s="86" t="str">
        <f ca="1">IF(MAX($AX$5:AX169)&gt;=Input!$B$6,"",EDATE(AX169,1))</f>
        <v/>
      </c>
      <c r="AY170" s="87" t="str">
        <f ca="1">IF(AX170="","",HLOOKUP($AX170,Input!$B$9:$RJ$11,3,FALSE))</f>
        <v/>
      </c>
      <c r="AZ170" s="87" t="str">
        <f ca="1">IF(AY170="","",HLOOKUP($AX170,Input!$B$9:$RJ$11,2,FALSE))</f>
        <v/>
      </c>
      <c r="BF170" s="86" t="str">
        <f ca="1">IF(MAX($BF$5:BF169)&gt;=Input!$B$6,"",EDATE(BF169,1))</f>
        <v/>
      </c>
      <c r="BG170" s="87" t="str">
        <f ca="1">IF(BF170="","",HLOOKUP($AX170,Input!$B$9:$RJ$11,3,FALSE))</f>
        <v/>
      </c>
      <c r="BH170" s="87" t="str">
        <f ca="1">IF(BG170="","",HLOOKUP($AX170,Input!$B$9:$RJ$11,2,FALSE))</f>
        <v/>
      </c>
    </row>
    <row r="171" spans="50:60">
      <c r="AX171" s="86" t="str">
        <f ca="1">IF(MAX($AX$5:AX170)&gt;=Input!$B$6,"",EDATE(AX170,1))</f>
        <v/>
      </c>
      <c r="AY171" s="87" t="str">
        <f ca="1">IF(AX171="","",HLOOKUP($AX171,Input!$B$9:$RJ$11,3,FALSE))</f>
        <v/>
      </c>
      <c r="AZ171" s="87" t="str">
        <f ca="1">IF(AY171="","",HLOOKUP($AX171,Input!$B$9:$RJ$11,2,FALSE))</f>
        <v/>
      </c>
      <c r="BF171" s="86" t="str">
        <f ca="1">IF(MAX($BF$5:BF170)&gt;=Input!$B$6,"",EDATE(BF170,1))</f>
        <v/>
      </c>
      <c r="BG171" s="87" t="str">
        <f ca="1">IF(BF171="","",HLOOKUP($AX171,Input!$B$9:$RJ$11,3,FALSE))</f>
        <v/>
      </c>
      <c r="BH171" s="87" t="str">
        <f ca="1">IF(BG171="","",HLOOKUP($AX171,Input!$B$9:$RJ$11,2,FALSE))</f>
        <v/>
      </c>
    </row>
    <row r="172" spans="50:60">
      <c r="AX172" s="86" t="str">
        <f ca="1">IF(MAX($AX$5:AX171)&gt;=Input!$B$6,"",EDATE(AX171,1))</f>
        <v/>
      </c>
      <c r="AY172" s="87" t="str">
        <f ca="1">IF(AX172="","",HLOOKUP($AX172,Input!$B$9:$RJ$11,3,FALSE))</f>
        <v/>
      </c>
      <c r="AZ172" s="87" t="str">
        <f ca="1">IF(AY172="","",HLOOKUP($AX172,Input!$B$9:$RJ$11,2,FALSE))</f>
        <v/>
      </c>
      <c r="BF172" s="86" t="str">
        <f ca="1">IF(MAX($BF$5:BF171)&gt;=Input!$B$6,"",EDATE(BF171,1))</f>
        <v/>
      </c>
      <c r="BG172" s="87" t="str">
        <f ca="1">IF(BF172="","",HLOOKUP($AX172,Input!$B$9:$RJ$11,3,FALSE))</f>
        <v/>
      </c>
      <c r="BH172" s="87" t="str">
        <f ca="1">IF(BG172="","",HLOOKUP($AX172,Input!$B$9:$RJ$11,2,FALSE))</f>
        <v/>
      </c>
    </row>
    <row r="173" spans="50:60">
      <c r="AX173" s="86" t="str">
        <f ca="1">IF(MAX($AX$5:AX172)&gt;=Input!$B$6,"",EDATE(AX172,1))</f>
        <v/>
      </c>
      <c r="AY173" s="87" t="str">
        <f ca="1">IF(AX173="","",HLOOKUP($AX173,Input!$B$9:$RJ$11,3,FALSE))</f>
        <v/>
      </c>
      <c r="AZ173" s="87" t="str">
        <f ca="1">IF(AY173="","",HLOOKUP($AX173,Input!$B$9:$RJ$11,2,FALSE))</f>
        <v/>
      </c>
      <c r="BF173" s="86" t="str">
        <f ca="1">IF(MAX($BF$5:BF172)&gt;=Input!$B$6,"",EDATE(BF172,1))</f>
        <v/>
      </c>
      <c r="BG173" s="87" t="str">
        <f ca="1">IF(BF173="","",HLOOKUP($AX173,Input!$B$9:$RJ$11,3,FALSE))</f>
        <v/>
      </c>
      <c r="BH173" s="87" t="str">
        <f ca="1">IF(BG173="","",HLOOKUP($AX173,Input!$B$9:$RJ$11,2,FALSE))</f>
        <v/>
      </c>
    </row>
    <row r="174" spans="50:60">
      <c r="AX174" s="86" t="str">
        <f ca="1">IF(MAX($AX$5:AX173)&gt;=Input!$B$6,"",EDATE(AX173,1))</f>
        <v/>
      </c>
      <c r="AY174" s="87" t="str">
        <f ca="1">IF(AX174="","",HLOOKUP($AX174,Input!$B$9:$RJ$11,3,FALSE))</f>
        <v/>
      </c>
      <c r="AZ174" s="87" t="str">
        <f ca="1">IF(AY174="","",HLOOKUP($AX174,Input!$B$9:$RJ$11,2,FALSE))</f>
        <v/>
      </c>
      <c r="BF174" s="86" t="str">
        <f ca="1">IF(MAX($BF$5:BF173)&gt;=Input!$B$6,"",EDATE(BF173,1))</f>
        <v/>
      </c>
      <c r="BG174" s="87" t="str">
        <f ca="1">IF(BF174="","",HLOOKUP($AX174,Input!$B$9:$RJ$11,3,FALSE))</f>
        <v/>
      </c>
      <c r="BH174" s="87" t="str">
        <f ca="1">IF(BG174="","",HLOOKUP($AX174,Input!$B$9:$RJ$11,2,FALSE))</f>
        <v/>
      </c>
    </row>
    <row r="175" spans="50:60">
      <c r="AX175" s="86" t="str">
        <f ca="1">IF(MAX($AX$5:AX174)&gt;=Input!$B$6,"",EDATE(AX174,1))</f>
        <v/>
      </c>
      <c r="AY175" s="87" t="str">
        <f ca="1">IF(AX175="","",HLOOKUP($AX175,Input!$B$9:$RJ$11,3,FALSE))</f>
        <v/>
      </c>
      <c r="AZ175" s="87" t="str">
        <f ca="1">IF(AY175="","",HLOOKUP($AX175,Input!$B$9:$RJ$11,2,FALSE))</f>
        <v/>
      </c>
      <c r="BF175" s="86" t="str">
        <f ca="1">IF(MAX($BF$5:BF174)&gt;=Input!$B$6,"",EDATE(BF174,1))</f>
        <v/>
      </c>
      <c r="BG175" s="87" t="str">
        <f ca="1">IF(BF175="","",HLOOKUP($AX175,Input!$B$9:$RJ$11,3,FALSE))</f>
        <v/>
      </c>
      <c r="BH175" s="87" t="str">
        <f ca="1">IF(BG175="","",HLOOKUP($AX175,Input!$B$9:$RJ$11,2,FALSE))</f>
        <v/>
      </c>
    </row>
    <row r="176" spans="50:60">
      <c r="AX176" s="86" t="str">
        <f ca="1">IF(MAX($AX$5:AX175)&gt;=Input!$B$6,"",EDATE(AX175,1))</f>
        <v/>
      </c>
      <c r="AY176" s="87" t="str">
        <f ca="1">IF(AX176="","",HLOOKUP($AX176,Input!$B$9:$RJ$11,3,FALSE))</f>
        <v/>
      </c>
      <c r="AZ176" s="87" t="str">
        <f ca="1">IF(AY176="","",HLOOKUP($AX176,Input!$B$9:$RJ$11,2,FALSE))</f>
        <v/>
      </c>
      <c r="BF176" s="86" t="str">
        <f ca="1">IF(MAX($BF$5:BF175)&gt;=Input!$B$6,"",EDATE(BF175,1))</f>
        <v/>
      </c>
      <c r="BG176" s="87" t="str">
        <f ca="1">IF(BF176="","",HLOOKUP($AX176,Input!$B$9:$RJ$11,3,FALSE))</f>
        <v/>
      </c>
      <c r="BH176" s="87" t="str">
        <f ca="1">IF(BG176="","",HLOOKUP($AX176,Input!$B$9:$RJ$11,2,FALSE))</f>
        <v/>
      </c>
    </row>
    <row r="177" spans="50:60">
      <c r="AX177" s="86" t="str">
        <f ca="1">IF(MAX($AX$5:AX176)&gt;=Input!$B$6,"",EDATE(AX176,1))</f>
        <v/>
      </c>
      <c r="AY177" s="87" t="str">
        <f ca="1">IF(AX177="","",HLOOKUP($AX177,Input!$B$9:$RJ$11,3,FALSE))</f>
        <v/>
      </c>
      <c r="AZ177" s="87" t="str">
        <f ca="1">IF(AY177="","",HLOOKUP($AX177,Input!$B$9:$RJ$11,2,FALSE))</f>
        <v/>
      </c>
      <c r="BF177" s="86" t="str">
        <f ca="1">IF(MAX($BF$5:BF176)&gt;=Input!$B$6,"",EDATE(BF176,1))</f>
        <v/>
      </c>
      <c r="BG177" s="87" t="str">
        <f ca="1">IF(BF177="","",HLOOKUP($AX177,Input!$B$9:$RJ$11,3,FALSE))</f>
        <v/>
      </c>
      <c r="BH177" s="87" t="str">
        <f ca="1">IF(BG177="","",HLOOKUP($AX177,Input!$B$9:$RJ$11,2,FALSE))</f>
        <v/>
      </c>
    </row>
    <row r="178" spans="50:60">
      <c r="AX178" s="86" t="str">
        <f ca="1">IF(MAX($AX$5:AX177)&gt;=Input!$B$6,"",EDATE(AX177,1))</f>
        <v/>
      </c>
      <c r="AY178" s="87" t="str">
        <f ca="1">IF(AX178="","",HLOOKUP($AX178,Input!$B$9:$RJ$11,3,FALSE))</f>
        <v/>
      </c>
      <c r="AZ178" s="87" t="str">
        <f ca="1">IF(AY178="","",HLOOKUP($AX178,Input!$B$9:$RJ$11,2,FALSE))</f>
        <v/>
      </c>
      <c r="BF178" s="86" t="str">
        <f ca="1">IF(MAX($BF$5:BF177)&gt;=Input!$B$6,"",EDATE(BF177,1))</f>
        <v/>
      </c>
      <c r="BG178" s="87" t="str">
        <f ca="1">IF(BF178="","",HLOOKUP($AX178,Input!$B$9:$RJ$11,3,FALSE))</f>
        <v/>
      </c>
      <c r="BH178" s="87" t="str">
        <f ca="1">IF(BG178="","",HLOOKUP($AX178,Input!$B$9:$RJ$11,2,FALSE))</f>
        <v/>
      </c>
    </row>
    <row r="179" spans="50:60">
      <c r="AX179" s="86" t="str">
        <f ca="1">IF(MAX($AX$5:AX178)&gt;=Input!$B$6,"",EDATE(AX178,1))</f>
        <v/>
      </c>
      <c r="AY179" s="87" t="str">
        <f ca="1">IF(AX179="","",HLOOKUP($AX179,Input!$B$9:$RJ$11,3,FALSE))</f>
        <v/>
      </c>
      <c r="AZ179" s="87" t="str">
        <f ca="1">IF(AY179="","",HLOOKUP($AX179,Input!$B$9:$RJ$11,2,FALSE))</f>
        <v/>
      </c>
      <c r="BF179" s="86" t="str">
        <f ca="1">IF(MAX($BF$5:BF178)&gt;=Input!$B$6,"",EDATE(BF178,1))</f>
        <v/>
      </c>
      <c r="BG179" s="87" t="str">
        <f ca="1">IF(BF179="","",HLOOKUP($AX179,Input!$B$9:$RJ$11,3,FALSE))</f>
        <v/>
      </c>
      <c r="BH179" s="87" t="str">
        <f ca="1">IF(BG179="","",HLOOKUP($AX179,Input!$B$9:$RJ$11,2,FALSE))</f>
        <v/>
      </c>
    </row>
    <row r="180" spans="50:60">
      <c r="AX180" s="86" t="str">
        <f ca="1">IF(MAX($AX$5:AX179)&gt;=Input!$B$6,"",EDATE(AX179,1))</f>
        <v/>
      </c>
      <c r="AY180" s="87" t="str">
        <f ca="1">IF(AX180="","",HLOOKUP($AX180,Input!$B$9:$RJ$11,3,FALSE))</f>
        <v/>
      </c>
      <c r="AZ180" s="87" t="str">
        <f ca="1">IF(AY180="","",HLOOKUP($AX180,Input!$B$9:$RJ$11,2,FALSE))</f>
        <v/>
      </c>
      <c r="BF180" s="86" t="str">
        <f ca="1">IF(MAX($BF$5:BF179)&gt;=Input!$B$6,"",EDATE(BF179,1))</f>
        <v/>
      </c>
      <c r="BG180" s="87" t="str">
        <f ca="1">IF(BF180="","",HLOOKUP($AX180,Input!$B$9:$RJ$11,3,FALSE))</f>
        <v/>
      </c>
      <c r="BH180" s="87" t="str">
        <f ca="1">IF(BG180="","",HLOOKUP($AX180,Input!$B$9:$RJ$11,2,FALSE))</f>
        <v/>
      </c>
    </row>
    <row r="181" spans="50:60">
      <c r="AX181" s="86" t="str">
        <f ca="1">IF(MAX($AX$5:AX180)&gt;=Input!$B$6,"",EDATE(AX180,1))</f>
        <v/>
      </c>
      <c r="AY181" s="87" t="str">
        <f ca="1">IF(AX181="","",HLOOKUP($AX181,Input!$B$9:$RJ$11,3,FALSE))</f>
        <v/>
      </c>
      <c r="AZ181" s="87" t="str">
        <f ca="1">IF(AY181="","",HLOOKUP($AX181,Input!$B$9:$RJ$11,2,FALSE))</f>
        <v/>
      </c>
      <c r="BF181" s="86" t="str">
        <f ca="1">IF(MAX($BF$5:BF180)&gt;=Input!$B$6,"",EDATE(BF180,1))</f>
        <v/>
      </c>
      <c r="BG181" s="87" t="str">
        <f ca="1">IF(BF181="","",HLOOKUP($AX181,Input!$B$9:$RJ$11,3,FALSE))</f>
        <v/>
      </c>
      <c r="BH181" s="87" t="str">
        <f ca="1">IF(BG181="","",HLOOKUP($AX181,Input!$B$9:$RJ$11,2,FALSE))</f>
        <v/>
      </c>
    </row>
    <row r="182" spans="50:60">
      <c r="AX182" s="86" t="str">
        <f ca="1">IF(MAX($AX$5:AX181)&gt;=Input!$B$6,"",EDATE(AX181,1))</f>
        <v/>
      </c>
      <c r="AY182" s="87" t="str">
        <f ca="1">IF(AX182="","",HLOOKUP($AX182,Input!$B$9:$RJ$11,3,FALSE))</f>
        <v/>
      </c>
      <c r="AZ182" s="87" t="str">
        <f ca="1">IF(AY182="","",HLOOKUP($AX182,Input!$B$9:$RJ$11,2,FALSE))</f>
        <v/>
      </c>
      <c r="BF182" s="86" t="str">
        <f ca="1">IF(MAX($BF$5:BF181)&gt;=Input!$B$6,"",EDATE(BF181,1))</f>
        <v/>
      </c>
      <c r="BG182" s="87" t="str">
        <f ca="1">IF(BF182="","",HLOOKUP($AX182,Input!$B$9:$RJ$11,3,FALSE))</f>
        <v/>
      </c>
      <c r="BH182" s="87" t="str">
        <f ca="1">IF(BG182="","",HLOOKUP($AX182,Input!$B$9:$RJ$11,2,FALSE))</f>
        <v/>
      </c>
    </row>
    <row r="183" spans="50:60">
      <c r="AX183" s="86" t="str">
        <f ca="1">IF(MAX($AX$5:AX182)&gt;=Input!$B$6,"",EDATE(AX182,1))</f>
        <v/>
      </c>
      <c r="AY183" s="87" t="str">
        <f ca="1">IF(AX183="","",HLOOKUP($AX183,Input!$B$9:$RJ$11,3,FALSE))</f>
        <v/>
      </c>
      <c r="AZ183" s="87" t="str">
        <f ca="1">IF(AY183="","",HLOOKUP($AX183,Input!$B$9:$RJ$11,2,FALSE))</f>
        <v/>
      </c>
      <c r="BF183" s="86" t="str">
        <f ca="1">IF(MAX($BF$5:BF182)&gt;=Input!$B$6,"",EDATE(BF182,1))</f>
        <v/>
      </c>
      <c r="BG183" s="87" t="str">
        <f ca="1">IF(BF183="","",HLOOKUP($AX183,Input!$B$9:$RJ$11,3,FALSE))</f>
        <v/>
      </c>
      <c r="BH183" s="87" t="str">
        <f ca="1">IF(BG183="","",HLOOKUP($AX183,Input!$B$9:$RJ$11,2,FALSE))</f>
        <v/>
      </c>
    </row>
    <row r="184" spans="50:60">
      <c r="AX184" s="86" t="str">
        <f ca="1">IF(MAX($AX$5:AX183)&gt;=Input!$B$6,"",EDATE(AX183,1))</f>
        <v/>
      </c>
      <c r="AY184" s="87" t="str">
        <f ca="1">IF(AX184="","",HLOOKUP($AX184,Input!$B$9:$RJ$11,3,FALSE))</f>
        <v/>
      </c>
      <c r="AZ184" s="87" t="str">
        <f ca="1">IF(AY184="","",HLOOKUP($AX184,Input!$B$9:$RJ$11,2,FALSE))</f>
        <v/>
      </c>
      <c r="BF184" s="86" t="str">
        <f ca="1">IF(MAX($BF$5:BF183)&gt;=Input!$B$6,"",EDATE(BF183,1))</f>
        <v/>
      </c>
      <c r="BG184" s="87" t="str">
        <f ca="1">IF(BF184="","",HLOOKUP($AX184,Input!$B$9:$RJ$11,3,FALSE))</f>
        <v/>
      </c>
      <c r="BH184" s="87" t="str">
        <f ca="1">IF(BG184="","",HLOOKUP($AX184,Input!$B$9:$RJ$11,2,FALSE))</f>
        <v/>
      </c>
    </row>
    <row r="185" spans="50:60">
      <c r="AX185" s="86" t="str">
        <f ca="1">IF(MAX($AX$5:AX184)&gt;=Input!$B$6,"",EDATE(AX184,1))</f>
        <v/>
      </c>
      <c r="AY185" s="87" t="str">
        <f ca="1">IF(AX185="","",HLOOKUP($AX185,Input!$B$9:$RJ$11,3,FALSE))</f>
        <v/>
      </c>
      <c r="AZ185" s="87" t="str">
        <f ca="1">IF(AY185="","",HLOOKUP($AX185,Input!$B$9:$RJ$11,2,FALSE))</f>
        <v/>
      </c>
      <c r="BF185" s="86" t="str">
        <f ca="1">IF(MAX($BF$5:BF184)&gt;=Input!$B$6,"",EDATE(BF184,1))</f>
        <v/>
      </c>
      <c r="BG185" s="87" t="str">
        <f ca="1">IF(BF185="","",HLOOKUP($AX185,Input!$B$9:$RJ$11,3,FALSE))</f>
        <v/>
      </c>
      <c r="BH185" s="87" t="str">
        <f ca="1">IF(BG185="","",HLOOKUP($AX185,Input!$B$9:$RJ$11,2,FALSE))</f>
        <v/>
      </c>
    </row>
    <row r="186" spans="50:60">
      <c r="AX186" s="86" t="str">
        <f ca="1">IF(MAX($AX$5:AX185)&gt;=Input!$B$6,"",EDATE(AX185,1))</f>
        <v/>
      </c>
      <c r="AY186" s="87" t="str">
        <f ca="1">IF(AX186="","",HLOOKUP($AX186,Input!$B$9:$RJ$11,3,FALSE))</f>
        <v/>
      </c>
      <c r="AZ186" s="87" t="str">
        <f ca="1">IF(AY186="","",HLOOKUP($AX186,Input!$B$9:$RJ$11,2,FALSE))</f>
        <v/>
      </c>
      <c r="BF186" s="86" t="str">
        <f ca="1">IF(MAX($BF$5:BF185)&gt;=Input!$B$6,"",EDATE(BF185,1))</f>
        <v/>
      </c>
      <c r="BG186" s="87" t="str">
        <f ca="1">IF(BF186="","",HLOOKUP($AX186,Input!$B$9:$RJ$11,3,FALSE))</f>
        <v/>
      </c>
      <c r="BH186" s="87" t="str">
        <f ca="1">IF(BG186="","",HLOOKUP($AX186,Input!$B$9:$RJ$11,2,FALSE))</f>
        <v/>
      </c>
    </row>
    <row r="187" spans="50:60">
      <c r="AX187" s="86" t="str">
        <f ca="1">IF(MAX($AX$5:AX186)&gt;=Input!$B$6,"",EDATE(AX186,1))</f>
        <v/>
      </c>
      <c r="AY187" s="87" t="str">
        <f ca="1">IF(AX187="","",HLOOKUP($AX187,Input!$B$9:$RJ$11,3,FALSE))</f>
        <v/>
      </c>
      <c r="AZ187" s="87" t="str">
        <f ca="1">IF(AY187="","",HLOOKUP($AX187,Input!$B$9:$RJ$11,2,FALSE))</f>
        <v/>
      </c>
      <c r="BF187" s="86" t="str">
        <f ca="1">IF(MAX($BF$5:BF186)&gt;=Input!$B$6,"",EDATE(BF186,1))</f>
        <v/>
      </c>
      <c r="BG187" s="87" t="str">
        <f ca="1">IF(BF187="","",HLOOKUP($AX187,Input!$B$9:$RJ$11,3,FALSE))</f>
        <v/>
      </c>
      <c r="BH187" s="87" t="str">
        <f ca="1">IF(BG187="","",HLOOKUP($AX187,Input!$B$9:$RJ$11,2,FALSE))</f>
        <v/>
      </c>
    </row>
    <row r="188" spans="50:60">
      <c r="AX188" s="86" t="str">
        <f ca="1">IF(MAX($AX$5:AX187)&gt;=Input!$B$6,"",EDATE(AX187,1))</f>
        <v/>
      </c>
      <c r="AY188" s="87" t="str">
        <f ca="1">IF(AX188="","",HLOOKUP($AX188,Input!$B$9:$RJ$11,3,FALSE))</f>
        <v/>
      </c>
      <c r="AZ188" s="87" t="str">
        <f ca="1">IF(AY188="","",HLOOKUP($AX188,Input!$B$9:$RJ$11,2,FALSE))</f>
        <v/>
      </c>
      <c r="BF188" s="86" t="str">
        <f ca="1">IF(MAX($BF$5:BF187)&gt;=Input!$B$6,"",EDATE(BF187,1))</f>
        <v/>
      </c>
      <c r="BG188" s="87" t="str">
        <f ca="1">IF(BF188="","",HLOOKUP($AX188,Input!$B$9:$RJ$11,3,FALSE))</f>
        <v/>
      </c>
      <c r="BH188" s="87" t="str">
        <f ca="1">IF(BG188="","",HLOOKUP($AX188,Input!$B$9:$RJ$11,2,FALSE))</f>
        <v/>
      </c>
    </row>
    <row r="189" spans="50:60">
      <c r="AX189" s="86" t="str">
        <f ca="1">IF(MAX($AX$5:AX188)&gt;=Input!$B$6,"",EDATE(AX188,1))</f>
        <v/>
      </c>
      <c r="AY189" s="87" t="str">
        <f ca="1">IF(AX189="","",HLOOKUP($AX189,Input!$B$9:$RJ$11,3,FALSE))</f>
        <v/>
      </c>
      <c r="AZ189" s="87" t="str">
        <f ca="1">IF(AY189="","",HLOOKUP($AX189,Input!$B$9:$RJ$11,2,FALSE))</f>
        <v/>
      </c>
      <c r="BF189" s="86" t="str">
        <f ca="1">IF(MAX($BF$5:BF188)&gt;=Input!$B$6,"",EDATE(BF188,1))</f>
        <v/>
      </c>
      <c r="BG189" s="87" t="str">
        <f ca="1">IF(BF189="","",HLOOKUP($AX189,Input!$B$9:$RJ$11,3,FALSE))</f>
        <v/>
      </c>
      <c r="BH189" s="87" t="str">
        <f ca="1">IF(BG189="","",HLOOKUP($AX189,Input!$B$9:$RJ$11,2,FALSE))</f>
        <v/>
      </c>
    </row>
    <row r="190" spans="50:60">
      <c r="AX190" s="86" t="str">
        <f ca="1">IF(MAX($AX$5:AX189)&gt;=Input!$B$6,"",EDATE(AX189,1))</f>
        <v/>
      </c>
      <c r="AY190" s="87" t="str">
        <f ca="1">IF(AX190="","",HLOOKUP($AX190,Input!$B$9:$RJ$11,3,FALSE))</f>
        <v/>
      </c>
      <c r="AZ190" s="87" t="str">
        <f ca="1">IF(AY190="","",HLOOKUP($AX190,Input!$B$9:$RJ$11,2,FALSE))</f>
        <v/>
      </c>
      <c r="BF190" s="86" t="str">
        <f ca="1">IF(MAX($BF$5:BF189)&gt;=Input!$B$6,"",EDATE(BF189,1))</f>
        <v/>
      </c>
      <c r="BG190" s="87" t="str">
        <f ca="1">IF(BF190="","",HLOOKUP($AX190,Input!$B$9:$RJ$11,3,FALSE))</f>
        <v/>
      </c>
      <c r="BH190" s="87" t="str">
        <f ca="1">IF(BG190="","",HLOOKUP($AX190,Input!$B$9:$RJ$11,2,FALSE))</f>
        <v/>
      </c>
    </row>
    <row r="191" spans="50:60">
      <c r="AX191" s="86" t="str">
        <f ca="1">IF(MAX($AX$5:AX190)&gt;=Input!$B$6,"",EDATE(AX190,1))</f>
        <v/>
      </c>
      <c r="AY191" s="87" t="str">
        <f ca="1">IF(AX191="","",HLOOKUP($AX191,Input!$B$9:$RJ$11,3,FALSE))</f>
        <v/>
      </c>
      <c r="AZ191" s="87" t="str">
        <f ca="1">IF(AY191="","",HLOOKUP($AX191,Input!$B$9:$RJ$11,2,FALSE))</f>
        <v/>
      </c>
      <c r="BF191" s="86" t="str">
        <f ca="1">IF(MAX($BF$5:BF190)&gt;=Input!$B$6,"",EDATE(BF190,1))</f>
        <v/>
      </c>
      <c r="BG191" s="87" t="str">
        <f ca="1">IF(BF191="","",HLOOKUP($AX191,Input!$B$9:$RJ$11,3,FALSE))</f>
        <v/>
      </c>
      <c r="BH191" s="87" t="str">
        <f ca="1">IF(BG191="","",HLOOKUP($AX191,Input!$B$9:$RJ$11,2,FALSE))</f>
        <v/>
      </c>
    </row>
    <row r="192" spans="50:60">
      <c r="AX192" s="86" t="str">
        <f ca="1">IF(MAX($AX$5:AX191)&gt;=Input!$B$6,"",EDATE(AX191,1))</f>
        <v/>
      </c>
      <c r="AY192" s="87" t="str">
        <f ca="1">IF(AX192="","",HLOOKUP($AX192,Input!$B$9:$RJ$11,3,FALSE))</f>
        <v/>
      </c>
      <c r="AZ192" s="87" t="str">
        <f ca="1">IF(AY192="","",HLOOKUP($AX192,Input!$B$9:$RJ$11,2,FALSE))</f>
        <v/>
      </c>
      <c r="BF192" s="86" t="str">
        <f ca="1">IF(MAX($BF$5:BF191)&gt;=Input!$B$6,"",EDATE(BF191,1))</f>
        <v/>
      </c>
      <c r="BG192" s="87" t="str">
        <f ca="1">IF(BF192="","",HLOOKUP($AX192,Input!$B$9:$RJ$11,3,FALSE))</f>
        <v/>
      </c>
      <c r="BH192" s="87" t="str">
        <f ca="1">IF(BG192="","",HLOOKUP($AX192,Input!$B$9:$RJ$11,2,FALSE))</f>
        <v/>
      </c>
    </row>
    <row r="193" spans="50:60">
      <c r="AX193" s="86" t="str">
        <f ca="1">IF(MAX($AX$5:AX192)&gt;=Input!$B$6,"",EDATE(AX192,1))</f>
        <v/>
      </c>
      <c r="AY193" s="87" t="str">
        <f ca="1">IF(AX193="","",HLOOKUP($AX193,Input!$B$9:$RJ$11,3,FALSE))</f>
        <v/>
      </c>
      <c r="AZ193" s="87" t="str">
        <f ca="1">IF(AY193="","",HLOOKUP($AX193,Input!$B$9:$RJ$11,2,FALSE))</f>
        <v/>
      </c>
      <c r="BF193" s="86" t="str">
        <f ca="1">IF(MAX($BF$5:BF192)&gt;=Input!$B$6,"",EDATE(BF192,1))</f>
        <v/>
      </c>
      <c r="BG193" s="87" t="str">
        <f ca="1">IF(BF193="","",HLOOKUP($AX193,Input!$B$9:$RJ$11,3,FALSE))</f>
        <v/>
      </c>
      <c r="BH193" s="87" t="str">
        <f ca="1">IF(BG193="","",HLOOKUP($AX193,Input!$B$9:$RJ$11,2,FALSE))</f>
        <v/>
      </c>
    </row>
    <row r="194" spans="50:60">
      <c r="AX194" s="86" t="str">
        <f ca="1">IF(MAX($AX$5:AX193)&gt;=Input!$B$6,"",EDATE(AX193,1))</f>
        <v/>
      </c>
      <c r="AY194" s="87" t="str">
        <f ca="1">IF(AX194="","",HLOOKUP($AX194,Input!$B$9:$RJ$11,3,FALSE))</f>
        <v/>
      </c>
      <c r="AZ194" s="87" t="str">
        <f ca="1">IF(AY194="","",HLOOKUP($AX194,Input!$B$9:$RJ$11,2,FALSE))</f>
        <v/>
      </c>
      <c r="BF194" s="86" t="str">
        <f ca="1">IF(MAX($BF$5:BF193)&gt;=Input!$B$6,"",EDATE(BF193,1))</f>
        <v/>
      </c>
      <c r="BG194" s="87" t="str">
        <f ca="1">IF(BF194="","",HLOOKUP($AX194,Input!$B$9:$RJ$11,3,FALSE))</f>
        <v/>
      </c>
      <c r="BH194" s="87" t="str">
        <f ca="1">IF(BG194="","",HLOOKUP($AX194,Input!$B$9:$RJ$11,2,FALSE))</f>
        <v/>
      </c>
    </row>
    <row r="195" spans="50:60">
      <c r="AX195" s="86" t="str">
        <f ca="1">IF(MAX($AX$5:AX194)&gt;=Input!$B$6,"",EDATE(AX194,1))</f>
        <v/>
      </c>
      <c r="AY195" s="87" t="str">
        <f ca="1">IF(AX195="","",HLOOKUP($AX195,Input!$B$9:$RJ$11,3,FALSE))</f>
        <v/>
      </c>
      <c r="AZ195" s="87" t="str">
        <f ca="1">IF(AY195="","",HLOOKUP($AX195,Input!$B$9:$RJ$11,2,FALSE))</f>
        <v/>
      </c>
      <c r="BF195" s="86" t="str">
        <f ca="1">IF(MAX($BF$5:BF194)&gt;=Input!$B$6,"",EDATE(BF194,1))</f>
        <v/>
      </c>
      <c r="BG195" s="87" t="str">
        <f ca="1">IF(BF195="","",HLOOKUP($AX195,Input!$B$9:$RJ$11,3,FALSE))</f>
        <v/>
      </c>
      <c r="BH195" s="87" t="str">
        <f ca="1">IF(BG195="","",HLOOKUP($AX195,Input!$B$9:$RJ$11,2,FALSE))</f>
        <v/>
      </c>
    </row>
    <row r="196" spans="50:60">
      <c r="AX196" s="86" t="str">
        <f ca="1">IF(MAX($AX$5:AX195)&gt;=Input!$B$6,"",EDATE(AX195,1))</f>
        <v/>
      </c>
      <c r="AY196" s="87" t="str">
        <f ca="1">IF(AX196="","",HLOOKUP($AX196,Input!$B$9:$RJ$11,3,FALSE))</f>
        <v/>
      </c>
      <c r="AZ196" s="87" t="str">
        <f ca="1">IF(AY196="","",HLOOKUP($AX196,Input!$B$9:$RJ$11,2,FALSE))</f>
        <v/>
      </c>
      <c r="BF196" s="86" t="str">
        <f ca="1">IF(MAX($BF$5:BF195)&gt;=Input!$B$6,"",EDATE(BF195,1))</f>
        <v/>
      </c>
      <c r="BG196" s="87" t="str">
        <f ca="1">IF(BF196="","",HLOOKUP($AX196,Input!$B$9:$RJ$11,3,FALSE))</f>
        <v/>
      </c>
      <c r="BH196" s="87" t="str">
        <f ca="1">IF(BG196="","",HLOOKUP($AX196,Input!$B$9:$RJ$11,2,FALSE))</f>
        <v/>
      </c>
    </row>
    <row r="197" spans="50:60">
      <c r="AX197" s="86" t="str">
        <f ca="1">IF(MAX($AX$5:AX196)&gt;=Input!$B$6,"",EDATE(AX196,1))</f>
        <v/>
      </c>
      <c r="AY197" s="87" t="str">
        <f ca="1">IF(AX197="","",HLOOKUP($AX197,Input!$B$9:$RJ$11,3,FALSE))</f>
        <v/>
      </c>
      <c r="AZ197" s="87" t="str">
        <f ca="1">IF(AY197="","",HLOOKUP($AX197,Input!$B$9:$RJ$11,2,FALSE))</f>
        <v/>
      </c>
      <c r="BF197" s="86" t="str">
        <f ca="1">IF(MAX($BF$5:BF196)&gt;=Input!$B$6,"",EDATE(BF196,1))</f>
        <v/>
      </c>
      <c r="BG197" s="87" t="str">
        <f ca="1">IF(BF197="","",HLOOKUP($AX197,Input!$B$9:$RJ$11,3,FALSE))</f>
        <v/>
      </c>
      <c r="BH197" s="87" t="str">
        <f ca="1">IF(BG197="","",HLOOKUP($AX197,Input!$B$9:$RJ$11,2,FALSE))</f>
        <v/>
      </c>
    </row>
    <row r="198" spans="50:60">
      <c r="AX198" s="86" t="str">
        <f ca="1">IF(MAX($AX$5:AX197)&gt;=Input!$B$6,"",EDATE(AX197,1))</f>
        <v/>
      </c>
      <c r="AY198" s="87" t="str">
        <f ca="1">IF(AX198="","",HLOOKUP($AX198,Input!$B$9:$RJ$11,3,FALSE))</f>
        <v/>
      </c>
      <c r="AZ198" s="87" t="str">
        <f ca="1">IF(AY198="","",HLOOKUP($AX198,Input!$B$9:$RJ$11,2,FALSE))</f>
        <v/>
      </c>
      <c r="BF198" s="86" t="str">
        <f ca="1">IF(MAX($BF$5:BF197)&gt;=Input!$B$6,"",EDATE(BF197,1))</f>
        <v/>
      </c>
      <c r="BG198" s="87" t="str">
        <f ca="1">IF(BF198="","",HLOOKUP($AX198,Input!$B$9:$RJ$11,3,FALSE))</f>
        <v/>
      </c>
      <c r="BH198" s="87" t="str">
        <f ca="1">IF(BG198="","",HLOOKUP($AX198,Input!$B$9:$RJ$11,2,FALSE))</f>
        <v/>
      </c>
    </row>
    <row r="199" spans="50:60">
      <c r="AX199" s="86" t="str">
        <f ca="1">IF(MAX($AX$5:AX198)&gt;=Input!$B$6,"",EDATE(AX198,1))</f>
        <v/>
      </c>
      <c r="AY199" s="87" t="str">
        <f ca="1">IF(AX199="","",HLOOKUP($AX199,Input!$B$9:$RJ$11,3,FALSE))</f>
        <v/>
      </c>
      <c r="AZ199" s="87" t="str">
        <f ca="1">IF(AY199="","",HLOOKUP($AX199,Input!$B$9:$RJ$11,2,FALSE))</f>
        <v/>
      </c>
      <c r="BF199" s="86" t="str">
        <f ca="1">IF(MAX($BF$5:BF198)&gt;=Input!$B$6,"",EDATE(BF198,1))</f>
        <v/>
      </c>
      <c r="BG199" s="87" t="str">
        <f ca="1">IF(BF199="","",HLOOKUP($AX199,Input!$B$9:$RJ$11,3,FALSE))</f>
        <v/>
      </c>
      <c r="BH199" s="87" t="str">
        <f ca="1">IF(BG199="","",HLOOKUP($AX199,Input!$B$9:$RJ$11,2,FALSE))</f>
        <v/>
      </c>
    </row>
    <row r="200" spans="50:60">
      <c r="AX200" s="86" t="str">
        <f ca="1">IF(MAX($AX$5:AX199)&gt;=Input!$B$6,"",EDATE(AX199,1))</f>
        <v/>
      </c>
      <c r="AY200" s="87" t="str">
        <f ca="1">IF(AX200="","",HLOOKUP($AX200,Input!$B$9:$RJ$11,3,FALSE))</f>
        <v/>
      </c>
      <c r="AZ200" s="87" t="str">
        <f ca="1">IF(AY200="","",HLOOKUP($AX200,Input!$B$9:$RJ$11,2,FALSE))</f>
        <v/>
      </c>
      <c r="BF200" s="86" t="str">
        <f ca="1">IF(MAX($BF$5:BF199)&gt;=Input!$B$6,"",EDATE(BF199,1))</f>
        <v/>
      </c>
      <c r="BG200" s="87" t="str">
        <f ca="1">IF(BF200="","",HLOOKUP($AX200,Input!$B$9:$RJ$11,3,FALSE))</f>
        <v/>
      </c>
      <c r="BH200" s="87" t="str">
        <f ca="1">IF(BG200="","",HLOOKUP($AX200,Input!$B$9:$RJ$11,2,FALSE))</f>
        <v/>
      </c>
    </row>
    <row r="201" spans="50:60">
      <c r="AX201" s="86" t="str">
        <f ca="1">IF(MAX($AX$5:AX200)&gt;=Input!$B$6,"",EDATE(AX200,1))</f>
        <v/>
      </c>
      <c r="AY201" s="87" t="str">
        <f ca="1">IF(AX201="","",HLOOKUP($AX201,Input!$B$9:$RJ$11,3,FALSE))</f>
        <v/>
      </c>
      <c r="AZ201" s="87" t="str">
        <f ca="1">IF(AY201="","",HLOOKUP($AX201,Input!$B$9:$RJ$11,2,FALSE))</f>
        <v/>
      </c>
      <c r="BF201" s="86" t="str">
        <f ca="1">IF(MAX($BF$5:BF200)&gt;=Input!$B$6,"",EDATE(BF200,1))</f>
        <v/>
      </c>
      <c r="BG201" s="87" t="str">
        <f ca="1">IF(BF201="","",HLOOKUP($AX201,Input!$B$9:$RJ$11,3,FALSE))</f>
        <v/>
      </c>
      <c r="BH201" s="87" t="str">
        <f ca="1">IF(BG201="","",HLOOKUP($AX201,Input!$B$9:$RJ$11,2,FALSE))</f>
        <v/>
      </c>
    </row>
    <row r="202" spans="50:60">
      <c r="AX202" s="86" t="str">
        <f ca="1">IF(MAX($AX$5:AX201)&gt;=Input!$B$6,"",EDATE(AX201,1))</f>
        <v/>
      </c>
      <c r="AY202" s="87" t="str">
        <f ca="1">IF(AX202="","",HLOOKUP($AX202,Input!$B$9:$RJ$11,3,FALSE))</f>
        <v/>
      </c>
      <c r="AZ202" s="87" t="str">
        <f ca="1">IF(AY202="","",HLOOKUP($AX202,Input!$B$9:$RJ$11,2,FALSE))</f>
        <v/>
      </c>
      <c r="BF202" s="86" t="str">
        <f ca="1">IF(MAX($BF$5:BF201)&gt;=Input!$B$6,"",EDATE(BF201,1))</f>
        <v/>
      </c>
      <c r="BG202" s="87" t="str">
        <f ca="1">IF(BF202="","",HLOOKUP($AX202,Input!$B$9:$RJ$11,3,FALSE))</f>
        <v/>
      </c>
      <c r="BH202" s="87" t="str">
        <f ca="1">IF(BG202="","",HLOOKUP($AX202,Input!$B$9:$RJ$11,2,FALSE))</f>
        <v/>
      </c>
    </row>
    <row r="203" spans="50:60">
      <c r="AX203" s="86" t="str">
        <f ca="1">IF(MAX($AX$5:AX202)&gt;=Input!$B$6,"",EDATE(AX202,1))</f>
        <v/>
      </c>
      <c r="AY203" s="87" t="str">
        <f ca="1">IF(AX203="","",HLOOKUP($AX203,Input!$B$9:$RJ$11,3,FALSE))</f>
        <v/>
      </c>
      <c r="AZ203" s="87" t="str">
        <f ca="1">IF(AY203="","",HLOOKUP($AX203,Input!$B$9:$RJ$11,2,FALSE))</f>
        <v/>
      </c>
      <c r="BF203" s="86" t="str">
        <f ca="1">IF(MAX($BF$5:BF202)&gt;=Input!$B$6,"",EDATE(BF202,1))</f>
        <v/>
      </c>
      <c r="BG203" s="87" t="str">
        <f ca="1">IF(BF203="","",HLOOKUP($AX203,Input!$B$9:$RJ$11,3,FALSE))</f>
        <v/>
      </c>
      <c r="BH203" s="87" t="str">
        <f ca="1">IF(BG203="","",HLOOKUP($AX203,Input!$B$9:$RJ$11,2,FALSE))</f>
        <v/>
      </c>
    </row>
    <row r="204" spans="50:60">
      <c r="AX204" s="86" t="str">
        <f ca="1">IF(MAX($AX$5:AX203)&gt;=Input!$B$6,"",EDATE(AX203,1))</f>
        <v/>
      </c>
      <c r="AY204" s="87" t="str">
        <f ca="1">IF(AX204="","",HLOOKUP($AX204,Input!$B$9:$RJ$11,3,FALSE))</f>
        <v/>
      </c>
      <c r="AZ204" s="87" t="str">
        <f ca="1">IF(AY204="","",HLOOKUP($AX204,Input!$B$9:$RJ$11,2,FALSE))</f>
        <v/>
      </c>
      <c r="BF204" s="86" t="str">
        <f ca="1">IF(MAX($BF$5:BF203)&gt;=Input!$B$6,"",EDATE(BF203,1))</f>
        <v/>
      </c>
      <c r="BG204" s="87" t="str">
        <f ca="1">IF(BF204="","",HLOOKUP($AX204,Input!$B$9:$RJ$11,3,FALSE))</f>
        <v/>
      </c>
      <c r="BH204" s="87" t="str">
        <f ca="1">IF(BG204="","",HLOOKUP($AX204,Input!$B$9:$RJ$11,2,FALSE))</f>
        <v/>
      </c>
    </row>
    <row r="205" spans="50:60">
      <c r="AX205" s="86" t="str">
        <f ca="1">IF(MAX($AX$5:AX204)&gt;=Input!$B$6,"",EDATE(AX204,1))</f>
        <v/>
      </c>
      <c r="AY205" s="87" t="str">
        <f ca="1">IF(AX205="","",HLOOKUP($AX205,Input!$B$9:$RJ$11,3,FALSE))</f>
        <v/>
      </c>
      <c r="AZ205" s="87" t="str">
        <f ca="1">IF(AY205="","",HLOOKUP($AX205,Input!$B$9:$RJ$11,2,FALSE))</f>
        <v/>
      </c>
      <c r="BF205" s="86" t="str">
        <f ca="1">IF(MAX($BF$5:BF204)&gt;=Input!$B$6,"",EDATE(BF204,1))</f>
        <v/>
      </c>
      <c r="BG205" s="87" t="str">
        <f ca="1">IF(BF205="","",HLOOKUP($AX205,Input!$B$9:$RJ$11,3,FALSE))</f>
        <v/>
      </c>
      <c r="BH205" s="87" t="str">
        <f ca="1">IF(BG205="","",HLOOKUP($AX205,Input!$B$9:$RJ$11,2,FALSE))</f>
        <v/>
      </c>
    </row>
    <row r="206" spans="50:60">
      <c r="AX206" s="86" t="str">
        <f ca="1">IF(MAX($AX$5:AX205)&gt;=Input!$B$6,"",EDATE(AX205,1))</f>
        <v/>
      </c>
      <c r="AY206" s="87" t="str">
        <f ca="1">IF(AX206="","",HLOOKUP($AX206,Input!$B$9:$RJ$11,3,FALSE))</f>
        <v/>
      </c>
      <c r="AZ206" s="87" t="str">
        <f ca="1">IF(AY206="","",HLOOKUP($AX206,Input!$B$9:$RJ$11,2,FALSE))</f>
        <v/>
      </c>
      <c r="BF206" s="86" t="str">
        <f ca="1">IF(MAX($BF$5:BF205)&gt;=Input!$B$6,"",EDATE(BF205,1))</f>
        <v/>
      </c>
      <c r="BG206" s="87" t="str">
        <f ca="1">IF(BF206="","",HLOOKUP($AX206,Input!$B$9:$RJ$11,3,FALSE))</f>
        <v/>
      </c>
      <c r="BH206" s="87" t="str">
        <f ca="1">IF(BG206="","",HLOOKUP($AX206,Input!$B$9:$RJ$11,2,FALSE))</f>
        <v/>
      </c>
    </row>
    <row r="207" spans="50:60">
      <c r="AX207" s="86" t="str">
        <f ca="1">IF(MAX($AX$5:AX206)&gt;=Input!$B$6,"",EDATE(AX206,1))</f>
        <v/>
      </c>
      <c r="AY207" s="87" t="str">
        <f ca="1">IF(AX207="","",HLOOKUP($AX207,Input!$B$9:$RJ$11,3,FALSE))</f>
        <v/>
      </c>
      <c r="AZ207" s="87" t="str">
        <f ca="1">IF(AY207="","",HLOOKUP($AX207,Input!$B$9:$RJ$11,2,FALSE))</f>
        <v/>
      </c>
      <c r="BF207" s="86" t="str">
        <f ca="1">IF(MAX($BF$5:BF206)&gt;=Input!$B$6,"",EDATE(BF206,1))</f>
        <v/>
      </c>
      <c r="BG207" s="87" t="str">
        <f ca="1">IF(BF207="","",HLOOKUP($AX207,Input!$B$9:$RJ$11,3,FALSE))</f>
        <v/>
      </c>
      <c r="BH207" s="87" t="str">
        <f ca="1">IF(BG207="","",HLOOKUP($AX207,Input!$B$9:$RJ$11,2,FALSE))</f>
        <v/>
      </c>
    </row>
    <row r="208" spans="50:60">
      <c r="AX208" s="86" t="str">
        <f ca="1">IF(MAX($AX$5:AX207)&gt;=Input!$B$6,"",EDATE(AX207,1))</f>
        <v/>
      </c>
      <c r="AY208" s="87" t="str">
        <f ca="1">IF(AX208="","",HLOOKUP($AX208,Input!$B$9:$RJ$11,3,FALSE))</f>
        <v/>
      </c>
      <c r="AZ208" s="87" t="str">
        <f ca="1">IF(AY208="","",HLOOKUP($AX208,Input!$B$9:$RJ$11,2,FALSE))</f>
        <v/>
      </c>
      <c r="BF208" s="86" t="str">
        <f ca="1">IF(MAX($BF$5:BF207)&gt;=Input!$B$6,"",EDATE(BF207,1))</f>
        <v/>
      </c>
      <c r="BG208" s="87" t="str">
        <f ca="1">IF(BF208="","",HLOOKUP($AX208,Input!$B$9:$RJ$11,3,FALSE))</f>
        <v/>
      </c>
      <c r="BH208" s="87" t="str">
        <f ca="1">IF(BG208="","",HLOOKUP($AX208,Input!$B$9:$RJ$11,2,FALSE))</f>
        <v/>
      </c>
    </row>
    <row r="209" spans="50:60">
      <c r="AX209" s="86" t="str">
        <f ca="1">IF(MAX($AX$5:AX208)&gt;=Input!$B$6,"",EDATE(AX208,1))</f>
        <v/>
      </c>
      <c r="AY209" s="87" t="str">
        <f ca="1">IF(AX209="","",HLOOKUP($AX209,Input!$B$9:$RJ$11,3,FALSE))</f>
        <v/>
      </c>
      <c r="AZ209" s="87" t="str">
        <f ca="1">IF(AY209="","",HLOOKUP($AX209,Input!$B$9:$RJ$11,2,FALSE))</f>
        <v/>
      </c>
      <c r="BF209" s="86" t="str">
        <f ca="1">IF(MAX($BF$5:BF208)&gt;=Input!$B$6,"",EDATE(BF208,1))</f>
        <v/>
      </c>
      <c r="BG209" s="87" t="str">
        <f ca="1">IF(BF209="","",HLOOKUP($AX209,Input!$B$9:$RJ$11,3,FALSE))</f>
        <v/>
      </c>
      <c r="BH209" s="87" t="str">
        <f ca="1">IF(BG209="","",HLOOKUP($AX209,Input!$B$9:$RJ$11,2,FALSE))</f>
        <v/>
      </c>
    </row>
    <row r="210" spans="50:60">
      <c r="AX210" s="86" t="str">
        <f ca="1">IF(MAX($AX$5:AX209)&gt;=Input!$B$6,"",EDATE(AX209,1))</f>
        <v/>
      </c>
      <c r="AY210" s="87" t="str">
        <f ca="1">IF(AX210="","",HLOOKUP($AX210,Input!$B$9:$RJ$11,3,FALSE))</f>
        <v/>
      </c>
      <c r="AZ210" s="87" t="str">
        <f ca="1">IF(AY210="","",HLOOKUP($AX210,Input!$B$9:$RJ$11,2,FALSE))</f>
        <v/>
      </c>
      <c r="BF210" s="86" t="str">
        <f ca="1">IF(MAX($BF$5:BF209)&gt;=Input!$B$6,"",EDATE(BF209,1))</f>
        <v/>
      </c>
      <c r="BG210" s="87" t="str">
        <f ca="1">IF(BF210="","",HLOOKUP($AX210,Input!$B$9:$RJ$11,3,FALSE))</f>
        <v/>
      </c>
      <c r="BH210" s="87" t="str">
        <f ca="1">IF(BG210="","",HLOOKUP($AX210,Input!$B$9:$RJ$11,2,FALSE))</f>
        <v/>
      </c>
    </row>
    <row r="211" spans="50:60">
      <c r="AX211" s="86" t="str">
        <f ca="1">IF(MAX($AX$5:AX210)&gt;=Input!$B$6,"",EDATE(AX210,1))</f>
        <v/>
      </c>
      <c r="AY211" s="87" t="str">
        <f ca="1">IF(AX211="","",HLOOKUP($AX211,Input!$B$9:$RJ$11,3,FALSE))</f>
        <v/>
      </c>
      <c r="AZ211" s="87" t="str">
        <f ca="1">IF(AY211="","",HLOOKUP($AX211,Input!$B$9:$RJ$11,2,FALSE))</f>
        <v/>
      </c>
      <c r="BF211" s="86" t="str">
        <f ca="1">IF(MAX($BF$5:BF210)&gt;=Input!$B$6,"",EDATE(BF210,1))</f>
        <v/>
      </c>
      <c r="BG211" s="87" t="str">
        <f ca="1">IF(BF211="","",HLOOKUP($AX211,Input!$B$9:$RJ$11,3,FALSE))</f>
        <v/>
      </c>
      <c r="BH211" s="87" t="str">
        <f ca="1">IF(BG211="","",HLOOKUP($AX211,Input!$B$9:$RJ$11,2,FALSE))</f>
        <v/>
      </c>
    </row>
    <row r="212" spans="50:60">
      <c r="AX212" s="86" t="str">
        <f ca="1">IF(MAX($AX$5:AX211)&gt;=Input!$B$6,"",EDATE(AX211,1))</f>
        <v/>
      </c>
      <c r="AY212" s="87" t="str">
        <f ca="1">IF(AX212="","",HLOOKUP($AX212,Input!$B$9:$RJ$11,3,FALSE))</f>
        <v/>
      </c>
      <c r="AZ212" s="87" t="str">
        <f ca="1">IF(AY212="","",HLOOKUP($AX212,Input!$B$9:$RJ$11,2,FALSE))</f>
        <v/>
      </c>
      <c r="BF212" s="86" t="str">
        <f ca="1">IF(MAX($BF$5:BF211)&gt;=Input!$B$6,"",EDATE(BF211,1))</f>
        <v/>
      </c>
      <c r="BG212" s="87" t="str">
        <f ca="1">IF(BF212="","",HLOOKUP($AX212,Input!$B$9:$RJ$11,3,FALSE))</f>
        <v/>
      </c>
      <c r="BH212" s="87" t="str">
        <f ca="1">IF(BG212="","",HLOOKUP($AX212,Input!$B$9:$RJ$11,2,FALSE))</f>
        <v/>
      </c>
    </row>
    <row r="213" spans="50:60">
      <c r="AX213" s="86" t="str">
        <f ca="1">IF(MAX($AX$5:AX212)&gt;=Input!$B$6,"",EDATE(AX212,1))</f>
        <v/>
      </c>
      <c r="AY213" s="87" t="str">
        <f ca="1">IF(AX213="","",HLOOKUP($AX213,Input!$B$9:$RJ$11,3,FALSE))</f>
        <v/>
      </c>
      <c r="AZ213" s="87" t="str">
        <f ca="1">IF(AY213="","",HLOOKUP($AX213,Input!$B$9:$RJ$11,2,FALSE))</f>
        <v/>
      </c>
      <c r="BF213" s="86" t="str">
        <f ca="1">IF(MAX($BF$5:BF212)&gt;=Input!$B$6,"",EDATE(BF212,1))</f>
        <v/>
      </c>
      <c r="BG213" s="87" t="str">
        <f ca="1">IF(BF213="","",HLOOKUP($AX213,Input!$B$9:$RJ$11,3,FALSE))</f>
        <v/>
      </c>
      <c r="BH213" s="87" t="str">
        <f ca="1">IF(BG213="","",HLOOKUP($AX213,Input!$B$9:$RJ$11,2,FALSE))</f>
        <v/>
      </c>
    </row>
    <row r="214" spans="50:60">
      <c r="AX214" s="86" t="str">
        <f ca="1">IF(MAX($AX$5:AX213)&gt;=Input!$B$6,"",EDATE(AX213,1))</f>
        <v/>
      </c>
      <c r="AY214" s="87" t="str">
        <f ca="1">IF(AX214="","",HLOOKUP($AX214,Input!$B$9:$RJ$11,3,FALSE))</f>
        <v/>
      </c>
      <c r="AZ214" s="87" t="str">
        <f ca="1">IF(AY214="","",HLOOKUP($AX214,Input!$B$9:$RJ$11,2,FALSE))</f>
        <v/>
      </c>
      <c r="BF214" s="86" t="str">
        <f ca="1">IF(MAX($BF$5:BF213)&gt;=Input!$B$6,"",EDATE(BF213,1))</f>
        <v/>
      </c>
      <c r="BG214" s="87" t="str">
        <f ca="1">IF(BF214="","",HLOOKUP($AX214,Input!$B$9:$RJ$11,3,FALSE))</f>
        <v/>
      </c>
      <c r="BH214" s="87" t="str">
        <f ca="1">IF(BG214="","",HLOOKUP($AX214,Input!$B$9:$RJ$11,2,FALSE))</f>
        <v/>
      </c>
    </row>
    <row r="215" spans="50:60">
      <c r="AX215" s="86" t="str">
        <f ca="1">IF(MAX($AX$5:AX214)&gt;=Input!$B$6,"",EDATE(AX214,1))</f>
        <v/>
      </c>
      <c r="AY215" s="87" t="str">
        <f ca="1">IF(AX215="","",HLOOKUP($AX215,Input!$B$9:$RJ$11,3,FALSE))</f>
        <v/>
      </c>
      <c r="AZ215" s="87" t="str">
        <f ca="1">IF(AY215="","",HLOOKUP($AX215,Input!$B$9:$RJ$11,2,FALSE))</f>
        <v/>
      </c>
      <c r="BF215" s="86" t="str">
        <f ca="1">IF(MAX($BF$5:BF214)&gt;=Input!$B$6,"",EDATE(BF214,1))</f>
        <v/>
      </c>
      <c r="BG215" s="87" t="str">
        <f ca="1">IF(BF215="","",HLOOKUP($AX215,Input!$B$9:$RJ$11,3,FALSE))</f>
        <v/>
      </c>
      <c r="BH215" s="87" t="str">
        <f ca="1">IF(BG215="","",HLOOKUP($AX215,Input!$B$9:$RJ$11,2,FALSE))</f>
        <v/>
      </c>
    </row>
    <row r="216" spans="50:60">
      <c r="AX216" s="86" t="str">
        <f ca="1">IF(MAX($AX$5:AX215)&gt;=Input!$B$6,"",EDATE(AX215,1))</f>
        <v/>
      </c>
      <c r="AY216" s="87" t="str">
        <f ca="1">IF(AX216="","",HLOOKUP($AX216,Input!$B$9:$RJ$11,3,FALSE))</f>
        <v/>
      </c>
      <c r="AZ216" s="87" t="str">
        <f ca="1">IF(AY216="","",HLOOKUP($AX216,Input!$B$9:$RJ$11,2,FALSE))</f>
        <v/>
      </c>
      <c r="BF216" s="86" t="str">
        <f ca="1">IF(MAX($BF$5:BF215)&gt;=Input!$B$6,"",EDATE(BF215,1))</f>
        <v/>
      </c>
      <c r="BG216" s="87" t="str">
        <f ca="1">IF(BF216="","",HLOOKUP($AX216,Input!$B$9:$RJ$11,3,FALSE))</f>
        <v/>
      </c>
      <c r="BH216" s="87" t="str">
        <f ca="1">IF(BG216="","",HLOOKUP($AX216,Input!$B$9:$RJ$11,2,FALSE))</f>
        <v/>
      </c>
    </row>
    <row r="217" spans="50:60">
      <c r="AX217" s="86" t="str">
        <f ca="1">IF(MAX($AX$5:AX216)&gt;=Input!$B$6,"",EDATE(AX216,1))</f>
        <v/>
      </c>
      <c r="AY217" s="87" t="str">
        <f ca="1">IF(AX217="","",HLOOKUP($AX217,Input!$B$9:$RJ$11,3,FALSE))</f>
        <v/>
      </c>
      <c r="AZ217" s="87" t="str">
        <f ca="1">IF(AY217="","",HLOOKUP($AX217,Input!$B$9:$RJ$11,2,FALSE))</f>
        <v/>
      </c>
      <c r="BF217" s="86" t="str">
        <f ca="1">IF(MAX($BF$5:BF216)&gt;=Input!$B$6,"",EDATE(BF216,1))</f>
        <v/>
      </c>
      <c r="BG217" s="87" t="str">
        <f ca="1">IF(BF217="","",HLOOKUP($AX217,Input!$B$9:$RJ$11,3,FALSE))</f>
        <v/>
      </c>
      <c r="BH217" s="87" t="str">
        <f ca="1">IF(BG217="","",HLOOKUP($AX217,Input!$B$9:$RJ$11,2,FALSE))</f>
        <v/>
      </c>
    </row>
    <row r="218" spans="50:60">
      <c r="AX218" s="86" t="str">
        <f ca="1">IF(MAX($AX$5:AX217)&gt;=Input!$B$6,"",EDATE(AX217,1))</f>
        <v/>
      </c>
      <c r="AY218" s="87" t="str">
        <f ca="1">IF(AX218="","",HLOOKUP($AX218,Input!$B$9:$RJ$11,3,FALSE))</f>
        <v/>
      </c>
      <c r="AZ218" s="87" t="str">
        <f ca="1">IF(AY218="","",HLOOKUP($AX218,Input!$B$9:$RJ$11,2,FALSE))</f>
        <v/>
      </c>
      <c r="BF218" s="86" t="str">
        <f ca="1">IF(MAX($BF$5:BF217)&gt;=Input!$B$6,"",EDATE(BF217,1))</f>
        <v/>
      </c>
      <c r="BG218" s="87" t="str">
        <f ca="1">IF(BF218="","",HLOOKUP($AX218,Input!$B$9:$RJ$11,3,FALSE))</f>
        <v/>
      </c>
      <c r="BH218" s="87" t="str">
        <f ca="1">IF(BG218="","",HLOOKUP($AX218,Input!$B$9:$RJ$11,2,FALSE))</f>
        <v/>
      </c>
    </row>
    <row r="219" spans="50:60">
      <c r="AX219" s="86" t="str">
        <f ca="1">IF(MAX($AX$5:AX218)&gt;=Input!$B$6,"",EDATE(AX218,1))</f>
        <v/>
      </c>
      <c r="AY219" s="87" t="str">
        <f ca="1">IF(AX219="","",HLOOKUP($AX219,Input!$B$9:$RJ$11,3,FALSE))</f>
        <v/>
      </c>
      <c r="AZ219" s="87" t="str">
        <f ca="1">IF(AY219="","",HLOOKUP($AX219,Input!$B$9:$RJ$11,2,FALSE))</f>
        <v/>
      </c>
      <c r="BF219" s="86" t="str">
        <f ca="1">IF(MAX($BF$5:BF218)&gt;=Input!$B$6,"",EDATE(BF218,1))</f>
        <v/>
      </c>
      <c r="BG219" s="87" t="str">
        <f ca="1">IF(BF219="","",HLOOKUP($AX219,Input!$B$9:$RJ$11,3,FALSE))</f>
        <v/>
      </c>
      <c r="BH219" s="87" t="str">
        <f ca="1">IF(BG219="","",HLOOKUP($AX219,Input!$B$9:$RJ$11,2,FALSE))</f>
        <v/>
      </c>
    </row>
    <row r="220" spans="50:60">
      <c r="AX220" s="86" t="str">
        <f ca="1">IF(MAX($AX$5:AX219)&gt;=Input!$B$6,"",EDATE(AX219,1))</f>
        <v/>
      </c>
      <c r="AY220" s="87" t="str">
        <f ca="1">IF(AX220="","",HLOOKUP($AX220,Input!$B$9:$RJ$11,3,FALSE))</f>
        <v/>
      </c>
      <c r="AZ220" s="87" t="str">
        <f ca="1">IF(AY220="","",HLOOKUP($AX220,Input!$B$9:$RJ$11,2,FALSE))</f>
        <v/>
      </c>
      <c r="BF220" s="86" t="str">
        <f ca="1">IF(MAX($BF$5:BF219)&gt;=Input!$B$6,"",EDATE(BF219,1))</f>
        <v/>
      </c>
      <c r="BG220" s="87" t="str">
        <f ca="1">IF(BF220="","",HLOOKUP($AX220,Input!$B$9:$RJ$11,3,FALSE))</f>
        <v/>
      </c>
      <c r="BH220" s="87" t="str">
        <f ca="1">IF(BG220="","",HLOOKUP($AX220,Input!$B$9:$RJ$11,2,FALSE))</f>
        <v/>
      </c>
    </row>
    <row r="221" spans="50:60">
      <c r="AX221" s="86" t="str">
        <f ca="1">IF(MAX($AX$5:AX220)&gt;=Input!$B$6,"",EDATE(AX220,1))</f>
        <v/>
      </c>
      <c r="AY221" s="87" t="str">
        <f ca="1">IF(AX221="","",HLOOKUP($AX221,Input!$B$9:$RJ$11,3,FALSE))</f>
        <v/>
      </c>
      <c r="AZ221" s="87" t="str">
        <f ca="1">IF(AY221="","",HLOOKUP($AX221,Input!$B$9:$RJ$11,2,FALSE))</f>
        <v/>
      </c>
      <c r="BF221" s="86" t="str">
        <f ca="1">IF(MAX($BF$5:BF220)&gt;=Input!$B$6,"",EDATE(BF220,1))</f>
        <v/>
      </c>
      <c r="BG221" s="87" t="str">
        <f ca="1">IF(BF221="","",HLOOKUP($AX221,Input!$B$9:$RJ$11,3,FALSE))</f>
        <v/>
      </c>
      <c r="BH221" s="87" t="str">
        <f ca="1">IF(BG221="","",HLOOKUP($AX221,Input!$B$9:$RJ$11,2,FALSE))</f>
        <v/>
      </c>
    </row>
    <row r="222" spans="50:60">
      <c r="AX222" s="86" t="str">
        <f ca="1">IF(MAX($AX$5:AX221)&gt;=Input!$B$6,"",EDATE(AX221,1))</f>
        <v/>
      </c>
      <c r="AY222" s="87" t="str">
        <f ca="1">IF(AX222="","",HLOOKUP($AX222,Input!$B$9:$RJ$11,3,FALSE))</f>
        <v/>
      </c>
      <c r="AZ222" s="87" t="str">
        <f ca="1">IF(AY222="","",HLOOKUP($AX222,Input!$B$9:$RJ$11,2,FALSE))</f>
        <v/>
      </c>
      <c r="BF222" s="86" t="str">
        <f ca="1">IF(MAX($BF$5:BF221)&gt;=Input!$B$6,"",EDATE(BF221,1))</f>
        <v/>
      </c>
      <c r="BG222" s="87" t="str">
        <f ca="1">IF(BF222="","",HLOOKUP($AX222,Input!$B$9:$RJ$11,3,FALSE))</f>
        <v/>
      </c>
      <c r="BH222" s="87" t="str">
        <f ca="1">IF(BG222="","",HLOOKUP($AX222,Input!$B$9:$RJ$11,2,FALSE))</f>
        <v/>
      </c>
    </row>
    <row r="223" spans="50:60">
      <c r="AX223" s="86" t="str">
        <f ca="1">IF(MAX($AX$5:AX222)&gt;=Input!$B$6,"",EDATE(AX222,1))</f>
        <v/>
      </c>
      <c r="AY223" s="87" t="str">
        <f ca="1">IF(AX223="","",HLOOKUP($AX223,Input!$B$9:$RJ$11,3,FALSE))</f>
        <v/>
      </c>
      <c r="AZ223" s="87" t="str">
        <f ca="1">IF(AY223="","",HLOOKUP($AX223,Input!$B$9:$RJ$11,2,FALSE))</f>
        <v/>
      </c>
      <c r="BF223" s="86" t="str">
        <f ca="1">IF(MAX($BF$5:BF222)&gt;=Input!$B$6,"",EDATE(BF222,1))</f>
        <v/>
      </c>
      <c r="BG223" s="87" t="str">
        <f ca="1">IF(BF223="","",HLOOKUP($AX223,Input!$B$9:$RJ$11,3,FALSE))</f>
        <v/>
      </c>
      <c r="BH223" s="87" t="str">
        <f ca="1">IF(BG223="","",HLOOKUP($AX223,Input!$B$9:$RJ$11,2,FALSE))</f>
        <v/>
      </c>
    </row>
    <row r="224" spans="50:60">
      <c r="AX224" s="86" t="str">
        <f ca="1">IF(MAX($AX$5:AX223)&gt;=Input!$B$6,"",EDATE(AX223,1))</f>
        <v/>
      </c>
      <c r="AY224" s="87" t="str">
        <f ca="1">IF(AX224="","",HLOOKUP($AX224,Input!$B$9:$RJ$11,3,FALSE))</f>
        <v/>
      </c>
      <c r="AZ224" s="87" t="str">
        <f ca="1">IF(AY224="","",HLOOKUP($AX224,Input!$B$9:$RJ$11,2,FALSE))</f>
        <v/>
      </c>
      <c r="BF224" s="86" t="str">
        <f ca="1">IF(MAX($BF$5:BF223)&gt;=Input!$B$6,"",EDATE(BF223,1))</f>
        <v/>
      </c>
      <c r="BG224" s="87" t="str">
        <f ca="1">IF(BF224="","",HLOOKUP($AX224,Input!$B$9:$RJ$11,3,FALSE))</f>
        <v/>
      </c>
      <c r="BH224" s="87" t="str">
        <f ca="1">IF(BG224="","",HLOOKUP($AX224,Input!$B$9:$RJ$11,2,FALSE))</f>
        <v/>
      </c>
    </row>
    <row r="225" spans="50:60">
      <c r="AX225" s="86" t="str">
        <f ca="1">IF(MAX($AX$5:AX224)&gt;=Input!$B$6,"",EDATE(AX224,1))</f>
        <v/>
      </c>
      <c r="AY225" s="87" t="str">
        <f ca="1">IF(AX225="","",HLOOKUP($AX225,Input!$B$9:$RJ$11,3,FALSE))</f>
        <v/>
      </c>
      <c r="AZ225" s="87" t="str">
        <f ca="1">IF(AY225="","",HLOOKUP($AX225,Input!$B$9:$RJ$11,2,FALSE))</f>
        <v/>
      </c>
      <c r="BF225" s="86" t="str">
        <f ca="1">IF(MAX($BF$5:BF224)&gt;=Input!$B$6,"",EDATE(BF224,1))</f>
        <v/>
      </c>
      <c r="BG225" s="87" t="str">
        <f ca="1">IF(BF225="","",HLOOKUP($AX225,Input!$B$9:$RJ$11,3,FALSE))</f>
        <v/>
      </c>
      <c r="BH225" s="87" t="str">
        <f ca="1">IF(BG225="","",HLOOKUP($AX225,Input!$B$9:$RJ$11,2,FALSE))</f>
        <v/>
      </c>
    </row>
    <row r="226" spans="50:60">
      <c r="AX226" s="86" t="str">
        <f ca="1">IF(MAX($AX$5:AX225)&gt;=Input!$B$6,"",EDATE(AX225,1))</f>
        <v/>
      </c>
      <c r="AY226" s="87" t="str">
        <f ca="1">IF(AX226="","",HLOOKUP($AX226,Input!$B$9:$RJ$11,3,FALSE))</f>
        <v/>
      </c>
      <c r="AZ226" s="87" t="str">
        <f ca="1">IF(AY226="","",HLOOKUP($AX226,Input!$B$9:$RJ$11,2,FALSE))</f>
        <v/>
      </c>
      <c r="BF226" s="86" t="str">
        <f ca="1">IF(MAX($BF$5:BF225)&gt;=Input!$B$6,"",EDATE(BF225,1))</f>
        <v/>
      </c>
      <c r="BG226" s="87" t="str">
        <f ca="1">IF(BF226="","",HLOOKUP($AX226,Input!$B$9:$RJ$11,3,FALSE))</f>
        <v/>
      </c>
      <c r="BH226" s="87" t="str">
        <f ca="1">IF(BG226="","",HLOOKUP($AX226,Input!$B$9:$RJ$11,2,FALSE))</f>
        <v/>
      </c>
    </row>
    <row r="227" spans="50:60">
      <c r="AX227" s="86" t="str">
        <f ca="1">IF(MAX($AX$5:AX226)&gt;=Input!$B$6,"",EDATE(AX226,1))</f>
        <v/>
      </c>
      <c r="AY227" s="87" t="str">
        <f ca="1">IF(AX227="","",HLOOKUP($AX227,Input!$B$9:$RJ$11,3,FALSE))</f>
        <v/>
      </c>
      <c r="AZ227" s="87" t="str">
        <f ca="1">IF(AY227="","",HLOOKUP($AX227,Input!$B$9:$RJ$11,2,FALSE))</f>
        <v/>
      </c>
      <c r="BF227" s="86" t="str">
        <f ca="1">IF(MAX($BF$5:BF226)&gt;=Input!$B$6,"",EDATE(BF226,1))</f>
        <v/>
      </c>
      <c r="BG227" s="87" t="str">
        <f ca="1">IF(BF227="","",HLOOKUP($AX227,Input!$B$9:$RJ$11,3,FALSE))</f>
        <v/>
      </c>
      <c r="BH227" s="87" t="str">
        <f ca="1">IF(BG227="","",HLOOKUP($AX227,Input!$B$9:$RJ$11,2,FALSE))</f>
        <v/>
      </c>
    </row>
    <row r="228" spans="50:60">
      <c r="AX228" s="86" t="str">
        <f ca="1">IF(MAX($AX$5:AX227)&gt;=Input!$B$6,"",EDATE(AX227,1))</f>
        <v/>
      </c>
      <c r="AY228" s="87" t="str">
        <f ca="1">IF(AX228="","",HLOOKUP($AX228,Input!$B$9:$RJ$11,3,FALSE))</f>
        <v/>
      </c>
      <c r="AZ228" s="87" t="str">
        <f ca="1">IF(AY228="","",HLOOKUP($AX228,Input!$B$9:$RJ$11,2,FALSE))</f>
        <v/>
      </c>
      <c r="BF228" s="86" t="str">
        <f ca="1">IF(MAX($BF$5:BF227)&gt;=Input!$B$6,"",EDATE(BF227,1))</f>
        <v/>
      </c>
      <c r="BG228" s="87" t="str">
        <f ca="1">IF(BF228="","",HLOOKUP($AX228,Input!$B$9:$RJ$11,3,FALSE))</f>
        <v/>
      </c>
      <c r="BH228" s="87" t="str">
        <f ca="1">IF(BG228="","",HLOOKUP($AX228,Input!$B$9:$RJ$11,2,FALSE))</f>
        <v/>
      </c>
    </row>
    <row r="229" spans="50:60">
      <c r="AX229" s="86" t="str">
        <f ca="1">IF(MAX($AX$5:AX228)&gt;=Input!$B$6,"",EDATE(AX228,1))</f>
        <v/>
      </c>
      <c r="AY229" s="87" t="str">
        <f ca="1">IF(AX229="","",HLOOKUP($AX229,Input!$B$9:$RJ$11,3,FALSE))</f>
        <v/>
      </c>
      <c r="AZ229" s="87" t="str">
        <f ca="1">IF(AY229="","",HLOOKUP($AX229,Input!$B$9:$RJ$11,2,FALSE))</f>
        <v/>
      </c>
      <c r="BF229" s="86" t="str">
        <f ca="1">IF(MAX($BF$5:BF228)&gt;=Input!$B$6,"",EDATE(BF228,1))</f>
        <v/>
      </c>
      <c r="BG229" s="87" t="str">
        <f ca="1">IF(BF229="","",HLOOKUP($AX229,Input!$B$9:$RJ$11,3,FALSE))</f>
        <v/>
      </c>
      <c r="BH229" s="87" t="str">
        <f ca="1">IF(BG229="","",HLOOKUP($AX229,Input!$B$9:$RJ$11,2,FALSE))</f>
        <v/>
      </c>
    </row>
    <row r="230" spans="50:60">
      <c r="AX230" s="86" t="str">
        <f ca="1">IF(MAX($AX$5:AX229)&gt;=Input!$B$6,"",EDATE(AX229,1))</f>
        <v/>
      </c>
      <c r="AY230" s="87" t="str">
        <f ca="1">IF(AX230="","",HLOOKUP($AX230,Input!$B$9:$RJ$11,3,FALSE))</f>
        <v/>
      </c>
      <c r="AZ230" s="87" t="str">
        <f ca="1">IF(AY230="","",HLOOKUP($AX230,Input!$B$9:$RJ$11,2,FALSE))</f>
        <v/>
      </c>
      <c r="BF230" s="86" t="str">
        <f ca="1">IF(MAX($BF$5:BF229)&gt;=Input!$B$6,"",EDATE(BF229,1))</f>
        <v/>
      </c>
      <c r="BG230" s="87" t="str">
        <f ca="1">IF(BF230="","",HLOOKUP($AX230,Input!$B$9:$RJ$11,3,FALSE))</f>
        <v/>
      </c>
      <c r="BH230" s="87" t="str">
        <f ca="1">IF(BG230="","",HLOOKUP($AX230,Input!$B$9:$RJ$11,2,FALSE))</f>
        <v/>
      </c>
    </row>
    <row r="231" spans="50:60">
      <c r="AX231" s="86" t="str">
        <f ca="1">IF(MAX($AX$5:AX230)&gt;=Input!$B$6,"",EDATE(AX230,1))</f>
        <v/>
      </c>
      <c r="AY231" s="87" t="str">
        <f ca="1">IF(AX231="","",HLOOKUP($AX231,Input!$B$9:$RJ$11,3,FALSE))</f>
        <v/>
      </c>
      <c r="AZ231" s="87" t="str">
        <f ca="1">IF(AY231="","",HLOOKUP($AX231,Input!$B$9:$RJ$11,2,FALSE))</f>
        <v/>
      </c>
      <c r="BF231" s="86" t="str">
        <f ca="1">IF(MAX($BF$5:BF230)&gt;=Input!$B$6,"",EDATE(BF230,1))</f>
        <v/>
      </c>
      <c r="BG231" s="87" t="str">
        <f ca="1">IF(BF231="","",HLOOKUP($AX231,Input!$B$9:$RJ$11,3,FALSE))</f>
        <v/>
      </c>
      <c r="BH231" s="87" t="str">
        <f ca="1">IF(BG231="","",HLOOKUP($AX231,Input!$B$9:$RJ$11,2,FALSE))</f>
        <v/>
      </c>
    </row>
    <row r="232" spans="50:60">
      <c r="AX232" s="86" t="str">
        <f ca="1">IF(MAX($AX$5:AX231)&gt;=Input!$B$6,"",EDATE(AX231,1))</f>
        <v/>
      </c>
      <c r="AY232" s="87" t="str">
        <f ca="1">IF(AX232="","",HLOOKUP($AX232,Input!$B$9:$RJ$11,3,FALSE))</f>
        <v/>
      </c>
      <c r="AZ232" s="87" t="str">
        <f ca="1">IF(AY232="","",HLOOKUP($AX232,Input!$B$9:$RJ$11,2,FALSE))</f>
        <v/>
      </c>
      <c r="BF232" s="86" t="str">
        <f ca="1">IF(MAX($BF$5:BF231)&gt;=Input!$B$6,"",EDATE(BF231,1))</f>
        <v/>
      </c>
      <c r="BG232" s="87" t="str">
        <f ca="1">IF(BF232="","",HLOOKUP($AX232,Input!$B$9:$RJ$11,3,FALSE))</f>
        <v/>
      </c>
      <c r="BH232" s="87" t="str">
        <f ca="1">IF(BG232="","",HLOOKUP($AX232,Input!$B$9:$RJ$11,2,FALSE))</f>
        <v/>
      </c>
    </row>
    <row r="233" spans="50:60">
      <c r="AX233" s="86" t="str">
        <f ca="1">IF(MAX($AX$5:AX232)&gt;=Input!$B$6,"",EDATE(AX232,1))</f>
        <v/>
      </c>
      <c r="AY233" s="87" t="str">
        <f ca="1">IF(AX233="","",HLOOKUP($AX233,Input!$B$9:$RJ$11,3,FALSE))</f>
        <v/>
      </c>
      <c r="AZ233" s="87" t="str">
        <f ca="1">IF(AY233="","",HLOOKUP($AX233,Input!$B$9:$RJ$11,2,FALSE))</f>
        <v/>
      </c>
      <c r="BF233" s="86" t="str">
        <f ca="1">IF(MAX($BF$5:BF232)&gt;=Input!$B$6,"",EDATE(BF232,1))</f>
        <v/>
      </c>
      <c r="BG233" s="87" t="str">
        <f ca="1">IF(BF233="","",HLOOKUP($AX233,Input!$B$9:$RJ$11,3,FALSE))</f>
        <v/>
      </c>
      <c r="BH233" s="87" t="str">
        <f ca="1">IF(BG233="","",HLOOKUP($AX233,Input!$B$9:$RJ$11,2,FALSE))</f>
        <v/>
      </c>
    </row>
    <row r="234" spans="50:60">
      <c r="AX234" s="86" t="str">
        <f ca="1">IF(MAX($AX$5:AX233)&gt;=Input!$B$6,"",EDATE(AX233,1))</f>
        <v/>
      </c>
      <c r="AY234" s="87" t="str">
        <f ca="1">IF(AX234="","",HLOOKUP($AX234,Input!$B$9:$RJ$11,3,FALSE))</f>
        <v/>
      </c>
      <c r="AZ234" s="87" t="str">
        <f ca="1">IF(AY234="","",HLOOKUP($AX234,Input!$B$9:$RJ$11,2,FALSE))</f>
        <v/>
      </c>
      <c r="BF234" s="86" t="str">
        <f ca="1">IF(MAX($BF$5:BF233)&gt;=Input!$B$6,"",EDATE(BF233,1))</f>
        <v/>
      </c>
      <c r="BG234" s="87" t="str">
        <f ca="1">IF(BF234="","",HLOOKUP($AX234,Input!$B$9:$RJ$11,3,FALSE))</f>
        <v/>
      </c>
      <c r="BH234" s="87" t="str">
        <f ca="1">IF(BG234="","",HLOOKUP($AX234,Input!$B$9:$RJ$11,2,FALSE))</f>
        <v/>
      </c>
    </row>
    <row r="235" spans="50:60">
      <c r="AX235" s="86" t="str">
        <f ca="1">IF(MAX($AX$5:AX234)&gt;=Input!$B$6,"",EDATE(AX234,1))</f>
        <v/>
      </c>
      <c r="AY235" s="87" t="str">
        <f ca="1">IF(AX235="","",HLOOKUP($AX235,Input!$B$9:$RJ$11,3,FALSE))</f>
        <v/>
      </c>
      <c r="AZ235" s="87" t="str">
        <f ca="1">IF(AY235="","",HLOOKUP($AX235,Input!$B$9:$RJ$11,2,FALSE))</f>
        <v/>
      </c>
      <c r="BF235" s="86" t="str">
        <f ca="1">IF(MAX($BF$5:BF234)&gt;=Input!$B$6,"",EDATE(BF234,1))</f>
        <v/>
      </c>
      <c r="BG235" s="87" t="str">
        <f ca="1">IF(BF235="","",HLOOKUP($AX235,Input!$B$9:$RJ$11,3,FALSE))</f>
        <v/>
      </c>
      <c r="BH235" s="87" t="str">
        <f ca="1">IF(BG235="","",HLOOKUP($AX235,Input!$B$9:$RJ$11,2,FALSE))</f>
        <v/>
      </c>
    </row>
    <row r="236" spans="50:60">
      <c r="AX236" s="86" t="str">
        <f ca="1">IF(MAX($AX$5:AX235)&gt;=Input!$B$6,"",EDATE(AX235,1))</f>
        <v/>
      </c>
      <c r="AY236" s="87" t="str">
        <f ca="1">IF(AX236="","",HLOOKUP($AX236,Input!$B$9:$RJ$11,3,FALSE))</f>
        <v/>
      </c>
      <c r="AZ236" s="87" t="str">
        <f ca="1">IF(AY236="","",HLOOKUP($AX236,Input!$B$9:$RJ$11,2,FALSE))</f>
        <v/>
      </c>
      <c r="BF236" s="86" t="str">
        <f ca="1">IF(MAX($BF$5:BF235)&gt;=Input!$B$6,"",EDATE(BF235,1))</f>
        <v/>
      </c>
      <c r="BG236" s="87" t="str">
        <f ca="1">IF(BF236="","",HLOOKUP($AX236,Input!$B$9:$RJ$11,3,FALSE))</f>
        <v/>
      </c>
      <c r="BH236" s="87" t="str">
        <f ca="1">IF(BG236="","",HLOOKUP($AX236,Input!$B$9:$RJ$11,2,FALSE))</f>
        <v/>
      </c>
    </row>
    <row r="237" spans="50:60">
      <c r="AX237" s="86" t="str">
        <f ca="1">IF(MAX($AX$5:AX236)&gt;=Input!$B$6,"",EDATE(AX236,1))</f>
        <v/>
      </c>
      <c r="AY237" s="87" t="str">
        <f ca="1">IF(AX237="","",HLOOKUP($AX237,Input!$B$9:$RJ$11,3,FALSE))</f>
        <v/>
      </c>
      <c r="AZ237" s="87" t="str">
        <f ca="1">IF(AY237="","",HLOOKUP($AX237,Input!$B$9:$RJ$11,2,FALSE))</f>
        <v/>
      </c>
      <c r="BF237" s="86" t="str">
        <f ca="1">IF(MAX($BF$5:BF236)&gt;=Input!$B$6,"",EDATE(BF236,1))</f>
        <v/>
      </c>
      <c r="BG237" s="87" t="str">
        <f ca="1">IF(BF237="","",HLOOKUP($AX237,Input!$B$9:$RJ$11,3,FALSE))</f>
        <v/>
      </c>
      <c r="BH237" s="87" t="str">
        <f ca="1">IF(BG237="","",HLOOKUP($AX237,Input!$B$9:$RJ$11,2,FALSE))</f>
        <v/>
      </c>
    </row>
    <row r="238" spans="50:60">
      <c r="AX238" s="86" t="str">
        <f ca="1">IF(MAX($AX$5:AX237)&gt;=Input!$B$6,"",EDATE(AX237,1))</f>
        <v/>
      </c>
      <c r="AY238" s="87" t="str">
        <f ca="1">IF(AX238="","",HLOOKUP($AX238,Input!$B$9:$RJ$11,3,FALSE))</f>
        <v/>
      </c>
      <c r="AZ238" s="87" t="str">
        <f ca="1">IF(AY238="","",HLOOKUP($AX238,Input!$B$9:$RJ$11,2,FALSE))</f>
        <v/>
      </c>
      <c r="BF238" s="86" t="str">
        <f ca="1">IF(MAX($BF$5:BF237)&gt;=Input!$B$6,"",EDATE(BF237,1))</f>
        <v/>
      </c>
      <c r="BG238" s="87" t="str">
        <f ca="1">IF(BF238="","",HLOOKUP($AX238,Input!$B$9:$RJ$11,3,FALSE))</f>
        <v/>
      </c>
      <c r="BH238" s="87" t="str">
        <f ca="1">IF(BG238="","",HLOOKUP($AX238,Input!$B$9:$RJ$11,2,FALSE))</f>
        <v/>
      </c>
    </row>
    <row r="239" spans="50:60">
      <c r="AX239" s="86" t="str">
        <f ca="1">IF(MAX($AX$5:AX238)&gt;=Input!$B$6,"",EDATE(AX238,1))</f>
        <v/>
      </c>
      <c r="AY239" s="87" t="str">
        <f ca="1">IF(AX239="","",HLOOKUP($AX239,Input!$B$9:$RJ$11,3,FALSE))</f>
        <v/>
      </c>
      <c r="AZ239" s="87" t="str">
        <f ca="1">IF(AY239="","",HLOOKUP($AX239,Input!$B$9:$RJ$11,2,FALSE))</f>
        <v/>
      </c>
      <c r="BF239" s="86" t="str">
        <f ca="1">IF(MAX($BF$5:BF238)&gt;=Input!$B$6,"",EDATE(BF238,1))</f>
        <v/>
      </c>
      <c r="BG239" s="87" t="str">
        <f ca="1">IF(BF239="","",HLOOKUP($AX239,Input!$B$9:$RJ$11,3,FALSE))</f>
        <v/>
      </c>
      <c r="BH239" s="87" t="str">
        <f ca="1">IF(BG239="","",HLOOKUP($AX239,Input!$B$9:$RJ$11,2,FALSE))</f>
        <v/>
      </c>
    </row>
    <row r="240" spans="50:60">
      <c r="AX240" s="86" t="str">
        <f ca="1">IF(MAX($AX$5:AX239)&gt;=Input!$B$6,"",EDATE(AX239,1))</f>
        <v/>
      </c>
      <c r="AY240" s="87" t="str">
        <f ca="1">IF(AX240="","",HLOOKUP($AX240,Input!$B$9:$RJ$11,3,FALSE))</f>
        <v/>
      </c>
      <c r="AZ240" s="87" t="str">
        <f ca="1">IF(AY240="","",HLOOKUP($AX240,Input!$B$9:$RJ$11,2,FALSE))</f>
        <v/>
      </c>
      <c r="BF240" s="86" t="str">
        <f ca="1">IF(MAX($BF$5:BF239)&gt;=Input!$B$6,"",EDATE(BF239,1))</f>
        <v/>
      </c>
      <c r="BG240" s="87" t="str">
        <f ca="1">IF(BF240="","",HLOOKUP($AX240,Input!$B$9:$RJ$11,3,FALSE))</f>
        <v/>
      </c>
      <c r="BH240" s="87" t="str">
        <f ca="1">IF(BG240="","",HLOOKUP($AX240,Input!$B$9:$RJ$11,2,FALSE))</f>
        <v/>
      </c>
    </row>
    <row r="241" spans="50:60">
      <c r="AX241" s="86" t="str">
        <f ca="1">IF(MAX($AX$5:AX240)&gt;=Input!$B$6,"",EDATE(AX240,1))</f>
        <v/>
      </c>
      <c r="AY241" s="87" t="str">
        <f ca="1">IF(AX241="","",HLOOKUP($AX241,Input!$B$9:$RJ$11,3,FALSE))</f>
        <v/>
      </c>
      <c r="AZ241" s="87" t="str">
        <f ca="1">IF(AY241="","",HLOOKUP($AX241,Input!$B$9:$RJ$11,2,FALSE))</f>
        <v/>
      </c>
      <c r="BF241" s="86" t="str">
        <f ca="1">IF(MAX($BF$5:BF240)&gt;=Input!$B$6,"",EDATE(BF240,1))</f>
        <v/>
      </c>
      <c r="BG241" s="87" t="str">
        <f ca="1">IF(BF241="","",HLOOKUP($AX241,Input!$B$9:$RJ$11,3,FALSE))</f>
        <v/>
      </c>
      <c r="BH241" s="87" t="str">
        <f ca="1">IF(BG241="","",HLOOKUP($AX241,Input!$B$9:$RJ$11,2,FALSE))</f>
        <v/>
      </c>
    </row>
    <row r="242" spans="50:60">
      <c r="AX242" s="86" t="str">
        <f ca="1">IF(MAX($AX$5:AX241)&gt;=Input!$B$6,"",EDATE(AX241,1))</f>
        <v/>
      </c>
      <c r="AY242" s="87" t="str">
        <f ca="1">IF(AX242="","",HLOOKUP($AX242,Input!$B$9:$RJ$11,3,FALSE))</f>
        <v/>
      </c>
      <c r="AZ242" s="87" t="str">
        <f ca="1">IF(AY242="","",HLOOKUP($AX242,Input!$B$9:$RJ$11,2,FALSE))</f>
        <v/>
      </c>
      <c r="BF242" s="86" t="str">
        <f ca="1">IF(MAX($BF$5:BF241)&gt;=Input!$B$6,"",EDATE(BF241,1))</f>
        <v/>
      </c>
      <c r="BG242" s="87" t="str">
        <f ca="1">IF(BF242="","",HLOOKUP($AX242,Input!$B$9:$RJ$11,3,FALSE))</f>
        <v/>
      </c>
      <c r="BH242" s="87" t="str">
        <f ca="1">IF(BG242="","",HLOOKUP($AX242,Input!$B$9:$RJ$11,2,FALSE))</f>
        <v/>
      </c>
    </row>
    <row r="243" spans="50:60">
      <c r="AX243" s="86" t="str">
        <f ca="1">IF(MAX($AX$5:AX242)&gt;=Input!$B$6,"",EDATE(AX242,1))</f>
        <v/>
      </c>
      <c r="AY243" s="87" t="str">
        <f ca="1">IF(AX243="","",HLOOKUP($AX243,Input!$B$9:$RJ$11,3,FALSE))</f>
        <v/>
      </c>
      <c r="AZ243" s="87" t="str">
        <f ca="1">IF(AY243="","",HLOOKUP($AX243,Input!$B$9:$RJ$11,2,FALSE))</f>
        <v/>
      </c>
      <c r="BF243" s="86" t="str">
        <f ca="1">IF(MAX($BF$5:BF242)&gt;=Input!$B$6,"",EDATE(BF242,1))</f>
        <v/>
      </c>
      <c r="BG243" s="87" t="str">
        <f ca="1">IF(BF243="","",HLOOKUP($AX243,Input!$B$9:$RJ$11,3,FALSE))</f>
        <v/>
      </c>
      <c r="BH243" s="87" t="str">
        <f ca="1">IF(BG243="","",HLOOKUP($AX243,Input!$B$9:$RJ$11,2,FALSE))</f>
        <v/>
      </c>
    </row>
    <row r="244" spans="50:60">
      <c r="AX244" s="86" t="str">
        <f ca="1">IF(MAX($AX$5:AX243)&gt;=Input!$B$6,"",EDATE(AX243,1))</f>
        <v/>
      </c>
      <c r="AY244" s="87" t="str">
        <f ca="1">IF(AX244="","",HLOOKUP($AX244,Input!$B$9:$RJ$11,3,FALSE))</f>
        <v/>
      </c>
      <c r="AZ244" s="87" t="str">
        <f ca="1">IF(AY244="","",HLOOKUP($AX244,Input!$B$9:$RJ$11,2,FALSE))</f>
        <v/>
      </c>
      <c r="BF244" s="86" t="str">
        <f ca="1">IF(MAX($BF$5:BF243)&gt;=Input!$B$6,"",EDATE(BF243,1))</f>
        <v/>
      </c>
      <c r="BG244" s="87" t="str">
        <f ca="1">IF(BF244="","",HLOOKUP($AX244,Input!$B$9:$RJ$11,3,FALSE))</f>
        <v/>
      </c>
      <c r="BH244" s="87" t="str">
        <f ca="1">IF(BG244="","",HLOOKUP($AX244,Input!$B$9:$RJ$11,2,FALSE))</f>
        <v/>
      </c>
    </row>
    <row r="245" spans="50:60">
      <c r="AX245" s="86" t="str">
        <f ca="1">IF(MAX($AX$5:AX244)&gt;=Input!$B$6,"",EDATE(AX244,1))</f>
        <v/>
      </c>
      <c r="AY245" s="87" t="str">
        <f ca="1">IF(AX245="","",HLOOKUP($AX245,Input!$B$9:$RJ$11,3,FALSE))</f>
        <v/>
      </c>
      <c r="AZ245" s="87" t="str">
        <f ca="1">IF(AY245="","",HLOOKUP($AX245,Input!$B$9:$RJ$11,2,FALSE))</f>
        <v/>
      </c>
      <c r="BF245" s="86" t="str">
        <f ca="1">IF(MAX($BF$5:BF244)&gt;=Input!$B$6,"",EDATE(BF244,1))</f>
        <v/>
      </c>
      <c r="BG245" s="87" t="str">
        <f ca="1">IF(BF245="","",HLOOKUP($AX245,Input!$B$9:$RJ$11,3,FALSE))</f>
        <v/>
      </c>
      <c r="BH245" s="87" t="str">
        <f ca="1">IF(BG245="","",HLOOKUP($AX245,Input!$B$9:$RJ$11,2,FALSE))</f>
        <v/>
      </c>
    </row>
    <row r="246" spans="50:60">
      <c r="AX246" s="86" t="str">
        <f ca="1">IF(MAX($AX$5:AX245)&gt;=Input!$B$6,"",EDATE(AX245,1))</f>
        <v/>
      </c>
      <c r="AY246" s="87" t="str">
        <f ca="1">IF(AX246="","",HLOOKUP($AX246,Input!$B$9:$RJ$11,3,FALSE))</f>
        <v/>
      </c>
      <c r="AZ246" s="87" t="str">
        <f ca="1">IF(AY246="","",HLOOKUP($AX246,Input!$B$9:$RJ$11,2,FALSE))</f>
        <v/>
      </c>
      <c r="BF246" s="86" t="str">
        <f ca="1">IF(MAX($BF$5:BF245)&gt;=Input!$B$6,"",EDATE(BF245,1))</f>
        <v/>
      </c>
      <c r="BG246" s="87" t="str">
        <f ca="1">IF(BF246="","",HLOOKUP($AX246,Input!$B$9:$RJ$11,3,FALSE))</f>
        <v/>
      </c>
      <c r="BH246" s="87" t="str">
        <f ca="1">IF(BG246="","",HLOOKUP($AX246,Input!$B$9:$RJ$11,2,FALSE))</f>
        <v/>
      </c>
    </row>
    <row r="247" spans="50:60">
      <c r="AX247" s="86" t="str">
        <f ca="1">IF(MAX($AX$5:AX246)&gt;=Input!$B$6,"",EDATE(AX246,1))</f>
        <v/>
      </c>
      <c r="AY247" s="87" t="str">
        <f ca="1">IF(AX247="","",HLOOKUP($AX247,Input!$B$9:$RJ$11,3,FALSE))</f>
        <v/>
      </c>
      <c r="AZ247" s="87" t="str">
        <f ca="1">IF(AY247="","",HLOOKUP($AX247,Input!$B$9:$RJ$11,2,FALSE))</f>
        <v/>
      </c>
      <c r="BF247" s="86" t="str">
        <f ca="1">IF(MAX($BF$5:BF246)&gt;=Input!$B$6,"",EDATE(BF246,1))</f>
        <v/>
      </c>
      <c r="BG247" s="87" t="str">
        <f ca="1">IF(BF247="","",HLOOKUP($AX247,Input!$B$9:$RJ$11,3,FALSE))</f>
        <v/>
      </c>
      <c r="BH247" s="87" t="str">
        <f ca="1">IF(BG247="","",HLOOKUP($AX247,Input!$B$9:$RJ$11,2,FALSE))</f>
        <v/>
      </c>
    </row>
    <row r="248" spans="50:60">
      <c r="AX248" s="86" t="str">
        <f ca="1">IF(MAX($AX$5:AX247)&gt;=Input!$B$6,"",EDATE(AX247,1))</f>
        <v/>
      </c>
      <c r="AY248" s="87" t="str">
        <f ca="1">IF(AX248="","",HLOOKUP($AX248,Input!$B$9:$RJ$11,3,FALSE))</f>
        <v/>
      </c>
      <c r="AZ248" s="87" t="str">
        <f ca="1">IF(AY248="","",HLOOKUP($AX248,Input!$B$9:$RJ$11,2,FALSE))</f>
        <v/>
      </c>
      <c r="BF248" s="86" t="str">
        <f ca="1">IF(MAX($BF$5:BF247)&gt;=Input!$B$6,"",EDATE(BF247,1))</f>
        <v/>
      </c>
      <c r="BG248" s="87" t="str">
        <f ca="1">IF(BF248="","",HLOOKUP($AX248,Input!$B$9:$RJ$11,3,FALSE))</f>
        <v/>
      </c>
      <c r="BH248" s="87" t="str">
        <f ca="1">IF(BG248="","",HLOOKUP($AX248,Input!$B$9:$RJ$11,2,FALSE))</f>
        <v/>
      </c>
    </row>
    <row r="249" spans="50:60">
      <c r="AX249" s="86" t="str">
        <f ca="1">IF(MAX($AX$5:AX248)&gt;=Input!$B$6,"",EDATE(AX248,1))</f>
        <v/>
      </c>
      <c r="AY249" s="87" t="str">
        <f ca="1">IF(AX249="","",HLOOKUP($AX249,Input!$B$9:$RJ$11,3,FALSE))</f>
        <v/>
      </c>
      <c r="AZ249" s="87" t="str">
        <f ca="1">IF(AY249="","",HLOOKUP($AX249,Input!$B$9:$RJ$11,2,FALSE))</f>
        <v/>
      </c>
      <c r="BF249" s="86" t="str">
        <f ca="1">IF(MAX($BF$5:BF248)&gt;=Input!$B$6,"",EDATE(BF248,1))</f>
        <v/>
      </c>
      <c r="BG249" s="87" t="str">
        <f ca="1">IF(BF249="","",HLOOKUP($AX249,Input!$B$9:$RJ$11,3,FALSE))</f>
        <v/>
      </c>
      <c r="BH249" s="87" t="str">
        <f ca="1">IF(BG249="","",HLOOKUP($AX249,Input!$B$9:$RJ$11,2,FALSE))</f>
        <v/>
      </c>
    </row>
    <row r="250" spans="50:60">
      <c r="AX250" s="86" t="str">
        <f ca="1">IF(MAX($AX$5:AX249)&gt;=Input!$B$6,"",EDATE(AX249,1))</f>
        <v/>
      </c>
      <c r="AY250" s="87" t="str">
        <f ca="1">IF(AX250="","",HLOOKUP($AX250,Input!$B$9:$RJ$11,3,FALSE))</f>
        <v/>
      </c>
      <c r="AZ250" s="87" t="str">
        <f ca="1">IF(AY250="","",HLOOKUP($AX250,Input!$B$9:$RJ$11,2,FALSE))</f>
        <v/>
      </c>
      <c r="BF250" s="86" t="str">
        <f ca="1">IF(MAX($BF$5:BF249)&gt;=Input!$B$6,"",EDATE(BF249,1))</f>
        <v/>
      </c>
      <c r="BG250" s="87" t="str">
        <f ca="1">IF(BF250="","",HLOOKUP($AX250,Input!$B$9:$RJ$11,3,FALSE))</f>
        <v/>
      </c>
      <c r="BH250" s="87" t="str">
        <f ca="1">IF(BG250="","",HLOOKUP($AX250,Input!$B$9:$RJ$11,2,FALSE))</f>
        <v/>
      </c>
    </row>
    <row r="251" spans="50:60">
      <c r="AX251" s="86" t="str">
        <f ca="1">IF(MAX($AX$5:AX250)&gt;=Input!$B$6,"",EDATE(AX250,1))</f>
        <v/>
      </c>
      <c r="AY251" s="87" t="str">
        <f ca="1">IF(AX251="","",HLOOKUP($AX251,Input!$B$9:$RJ$11,3,FALSE))</f>
        <v/>
      </c>
      <c r="AZ251" s="87" t="str">
        <f ca="1">IF(AY251="","",HLOOKUP($AX251,Input!$B$9:$RJ$11,2,FALSE))</f>
        <v/>
      </c>
      <c r="BF251" s="86" t="str">
        <f ca="1">IF(MAX($BF$5:BF250)&gt;=Input!$B$6,"",EDATE(BF250,1))</f>
        <v/>
      </c>
      <c r="BG251" s="87" t="str">
        <f ca="1">IF(BF251="","",HLOOKUP($AX251,Input!$B$9:$RJ$11,3,FALSE))</f>
        <v/>
      </c>
      <c r="BH251" s="87" t="str">
        <f ca="1">IF(BG251="","",HLOOKUP($AX251,Input!$B$9:$RJ$11,2,FALSE))</f>
        <v/>
      </c>
    </row>
    <row r="252" spans="50:60">
      <c r="AX252" s="86" t="str">
        <f ca="1">IF(MAX($AX$5:AX251)&gt;=Input!$B$6,"",EDATE(AX251,1))</f>
        <v/>
      </c>
      <c r="AY252" s="87" t="str">
        <f ca="1">IF(AX252="","",HLOOKUP($AX252,Input!$B$9:$RJ$11,3,FALSE))</f>
        <v/>
      </c>
      <c r="AZ252" s="87" t="str">
        <f ca="1">IF(AY252="","",HLOOKUP($AX252,Input!$B$9:$RJ$11,2,FALSE))</f>
        <v/>
      </c>
      <c r="BF252" s="86" t="str">
        <f ca="1">IF(MAX($BF$5:BF251)&gt;=Input!$B$6,"",EDATE(BF251,1))</f>
        <v/>
      </c>
      <c r="BG252" s="87" t="str">
        <f ca="1">IF(BF252="","",HLOOKUP($AX252,Input!$B$9:$RJ$11,3,FALSE))</f>
        <v/>
      </c>
      <c r="BH252" s="87" t="str">
        <f ca="1">IF(BG252="","",HLOOKUP($AX252,Input!$B$9:$RJ$11,2,FALSE))</f>
        <v/>
      </c>
    </row>
    <row r="253" spans="50:60">
      <c r="AX253" s="86" t="str">
        <f ca="1">IF(MAX($AX$5:AX252)&gt;=Input!$B$6,"",EDATE(AX252,1))</f>
        <v/>
      </c>
      <c r="AY253" s="87" t="str">
        <f ca="1">IF(AX253="","",HLOOKUP($AX253,Input!$B$9:$RJ$11,3,FALSE))</f>
        <v/>
      </c>
      <c r="AZ253" s="87" t="str">
        <f ca="1">IF(AY253="","",HLOOKUP($AX253,Input!$B$9:$RJ$11,2,FALSE))</f>
        <v/>
      </c>
      <c r="BF253" s="86" t="str">
        <f ca="1">IF(MAX($BF$5:BF252)&gt;=Input!$B$6,"",EDATE(BF252,1))</f>
        <v/>
      </c>
      <c r="BG253" s="87" t="str">
        <f ca="1">IF(BF253="","",HLOOKUP($AX253,Input!$B$9:$RJ$11,3,FALSE))</f>
        <v/>
      </c>
      <c r="BH253" s="87" t="str">
        <f ca="1">IF(BG253="","",HLOOKUP($AX253,Input!$B$9:$RJ$11,2,FALSE))</f>
        <v/>
      </c>
    </row>
    <row r="254" spans="50:60">
      <c r="AX254" s="86" t="str">
        <f ca="1">IF(MAX($AX$5:AX253)&gt;=Input!$B$6,"",EDATE(AX253,1))</f>
        <v/>
      </c>
      <c r="AY254" s="87" t="str">
        <f ca="1">IF(AX254="","",HLOOKUP($AX254,Input!$B$9:$RJ$11,3,FALSE))</f>
        <v/>
      </c>
      <c r="AZ254" s="87" t="str">
        <f ca="1">IF(AY254="","",HLOOKUP($AX254,Input!$B$9:$RJ$11,2,FALSE))</f>
        <v/>
      </c>
      <c r="BF254" s="86" t="str">
        <f ca="1">IF(MAX($BF$5:BF253)&gt;=Input!$B$6,"",EDATE(BF253,1))</f>
        <v/>
      </c>
      <c r="BG254" s="87" t="str">
        <f ca="1">IF(BF254="","",HLOOKUP($AX254,Input!$B$9:$RJ$11,3,FALSE))</f>
        <v/>
      </c>
      <c r="BH254" s="87" t="str">
        <f ca="1">IF(BG254="","",HLOOKUP($AX254,Input!$B$9:$RJ$11,2,FALSE))</f>
        <v/>
      </c>
    </row>
    <row r="255" spans="50:60">
      <c r="AX255" s="86" t="str">
        <f ca="1">IF(MAX($AX$5:AX254)&gt;=Input!$B$6,"",EDATE(AX254,1))</f>
        <v/>
      </c>
      <c r="AY255" s="87" t="str">
        <f ca="1">IF(AX255="","",HLOOKUP($AX255,Input!$B$9:$RJ$11,3,FALSE))</f>
        <v/>
      </c>
      <c r="AZ255" s="87" t="str">
        <f ca="1">IF(AY255="","",HLOOKUP($AX255,Input!$B$9:$RJ$11,2,FALSE))</f>
        <v/>
      </c>
      <c r="BF255" s="86" t="str">
        <f ca="1">IF(MAX($BF$5:BF254)&gt;=Input!$B$6,"",EDATE(BF254,1))</f>
        <v/>
      </c>
      <c r="BG255" s="87" t="str">
        <f ca="1">IF(BF255="","",HLOOKUP($AX255,Input!$B$9:$RJ$11,3,FALSE))</f>
        <v/>
      </c>
      <c r="BH255" s="87" t="str">
        <f ca="1">IF(BG255="","",HLOOKUP($AX255,Input!$B$9:$RJ$11,2,FALSE))</f>
        <v/>
      </c>
    </row>
    <row r="256" spans="50:60">
      <c r="AX256" s="86" t="str">
        <f ca="1">IF(MAX($AX$5:AX255)&gt;=Input!$B$6,"",EDATE(AX255,1))</f>
        <v/>
      </c>
      <c r="AY256" s="87" t="str">
        <f ca="1">IF(AX256="","",HLOOKUP($AX256,Input!$B$9:$RJ$11,3,FALSE))</f>
        <v/>
      </c>
      <c r="AZ256" s="87" t="str">
        <f ca="1">IF(AY256="","",HLOOKUP($AX256,Input!$B$9:$RJ$11,2,FALSE))</f>
        <v/>
      </c>
      <c r="BF256" s="86" t="str">
        <f ca="1">IF(MAX($BF$5:BF255)&gt;=Input!$B$6,"",EDATE(BF255,1))</f>
        <v/>
      </c>
      <c r="BG256" s="87" t="str">
        <f ca="1">IF(BF256="","",HLOOKUP($AX256,Input!$B$9:$RJ$11,3,FALSE))</f>
        <v/>
      </c>
      <c r="BH256" s="87" t="str">
        <f ca="1">IF(BG256="","",HLOOKUP($AX256,Input!$B$9:$RJ$11,2,FALSE))</f>
        <v/>
      </c>
    </row>
    <row r="257" spans="50:60">
      <c r="AX257" s="86" t="str">
        <f ca="1">IF(MAX($AX$5:AX256)&gt;=Input!$B$6,"",EDATE(AX256,1))</f>
        <v/>
      </c>
      <c r="AY257" s="87" t="str">
        <f ca="1">IF(AX257="","",HLOOKUP($AX257,Input!$B$9:$RJ$11,3,FALSE))</f>
        <v/>
      </c>
      <c r="AZ257" s="87" t="str">
        <f ca="1">IF(AY257="","",HLOOKUP($AX257,Input!$B$9:$RJ$11,2,FALSE))</f>
        <v/>
      </c>
      <c r="BF257" s="86" t="str">
        <f ca="1">IF(MAX($BF$5:BF256)&gt;=Input!$B$6,"",EDATE(BF256,1))</f>
        <v/>
      </c>
      <c r="BG257" s="87" t="str">
        <f ca="1">IF(BF257="","",HLOOKUP($AX257,Input!$B$9:$RJ$11,3,FALSE))</f>
        <v/>
      </c>
      <c r="BH257" s="87" t="str">
        <f ca="1">IF(BG257="","",HLOOKUP($AX257,Input!$B$9:$RJ$11,2,FALSE))</f>
        <v/>
      </c>
    </row>
    <row r="258" spans="50:60">
      <c r="AX258" s="86" t="str">
        <f ca="1">IF(MAX($AX$5:AX257)&gt;=Input!$B$6,"",EDATE(AX257,1))</f>
        <v/>
      </c>
      <c r="AY258" s="87" t="str">
        <f ca="1">IF(AX258="","",HLOOKUP($AX258,Input!$B$9:$RJ$11,3,FALSE))</f>
        <v/>
      </c>
      <c r="AZ258" s="87" t="str">
        <f ca="1">IF(AY258="","",HLOOKUP($AX258,Input!$B$9:$RJ$11,2,FALSE))</f>
        <v/>
      </c>
      <c r="BF258" s="86" t="str">
        <f ca="1">IF(MAX($BF$5:BF257)&gt;=Input!$B$6,"",EDATE(BF257,1))</f>
        <v/>
      </c>
      <c r="BG258" s="87" t="str">
        <f ca="1">IF(BF258="","",HLOOKUP($AX258,Input!$B$9:$RJ$11,3,FALSE))</f>
        <v/>
      </c>
      <c r="BH258" s="87" t="str">
        <f ca="1">IF(BG258="","",HLOOKUP($AX258,Input!$B$9:$RJ$11,2,FALSE))</f>
        <v/>
      </c>
    </row>
    <row r="259" spans="50:60">
      <c r="AX259" s="86" t="str">
        <f ca="1">IF(MAX($AX$5:AX258)&gt;=Input!$B$6,"",EDATE(AX258,1))</f>
        <v/>
      </c>
      <c r="AY259" s="87" t="str">
        <f ca="1">IF(AX259="","",HLOOKUP($AX259,Input!$B$9:$RJ$11,3,FALSE))</f>
        <v/>
      </c>
      <c r="AZ259" s="87" t="str">
        <f ca="1">IF(AY259="","",HLOOKUP($AX259,Input!$B$9:$RJ$11,2,FALSE))</f>
        <v/>
      </c>
      <c r="BF259" s="86" t="str">
        <f ca="1">IF(MAX($BF$5:BF258)&gt;=Input!$B$6,"",EDATE(BF258,1))</f>
        <v/>
      </c>
      <c r="BG259" s="87" t="str">
        <f ca="1">IF(BF259="","",HLOOKUP($AX259,Input!$B$9:$RJ$11,3,FALSE))</f>
        <v/>
      </c>
      <c r="BH259" s="87" t="str">
        <f ca="1">IF(BG259="","",HLOOKUP($AX259,Input!$B$9:$RJ$11,2,FALSE))</f>
        <v/>
      </c>
    </row>
    <row r="260" spans="50:60">
      <c r="AX260" s="86" t="str">
        <f ca="1">IF(MAX($AX$5:AX259)&gt;=Input!$B$6,"",EDATE(AX259,1))</f>
        <v/>
      </c>
      <c r="AY260" s="87" t="str">
        <f ca="1">IF(AX260="","",HLOOKUP($AX260,Input!$B$9:$RJ$11,3,FALSE))</f>
        <v/>
      </c>
      <c r="AZ260" s="87" t="str">
        <f ca="1">IF(AY260="","",HLOOKUP($AX260,Input!$B$9:$RJ$11,2,FALSE))</f>
        <v/>
      </c>
      <c r="BF260" s="86" t="str">
        <f ca="1">IF(MAX($BF$5:BF259)&gt;=Input!$B$6,"",EDATE(BF259,1))</f>
        <v/>
      </c>
      <c r="BG260" s="87" t="str">
        <f ca="1">IF(BF260="","",HLOOKUP($AX260,Input!$B$9:$RJ$11,3,FALSE))</f>
        <v/>
      </c>
      <c r="BH260" s="87" t="str">
        <f ca="1">IF(BG260="","",HLOOKUP($AX260,Input!$B$9:$RJ$11,2,FALSE))</f>
        <v/>
      </c>
    </row>
    <row r="261" spans="50:60">
      <c r="AX261" s="86" t="str">
        <f ca="1">IF(MAX($AX$5:AX260)&gt;=Input!$B$6,"",EDATE(AX260,1))</f>
        <v/>
      </c>
      <c r="AY261" s="87" t="str">
        <f ca="1">IF(AX261="","",HLOOKUP($AX261,Input!$B$9:$RJ$11,3,FALSE))</f>
        <v/>
      </c>
      <c r="AZ261" s="87" t="str">
        <f ca="1">IF(AY261="","",HLOOKUP($AX261,Input!$B$9:$RJ$11,2,FALSE))</f>
        <v/>
      </c>
      <c r="BF261" s="86" t="str">
        <f ca="1">IF(MAX($BF$5:BF260)&gt;=Input!$B$6,"",EDATE(BF260,1))</f>
        <v/>
      </c>
      <c r="BG261" s="87" t="str">
        <f ca="1">IF(BF261="","",HLOOKUP($AX261,Input!$B$9:$RJ$11,3,FALSE))</f>
        <v/>
      </c>
      <c r="BH261" s="87" t="str">
        <f ca="1">IF(BG261="","",HLOOKUP($AX261,Input!$B$9:$RJ$11,2,FALSE))</f>
        <v/>
      </c>
    </row>
    <row r="262" spans="50:60">
      <c r="AX262" s="86" t="str">
        <f ca="1">IF(MAX($AX$5:AX261)&gt;=Input!$B$6,"",EDATE(AX261,1))</f>
        <v/>
      </c>
      <c r="AY262" s="87" t="str">
        <f ca="1">IF(AX262="","",HLOOKUP($AX262,Input!$B$9:$RJ$11,3,FALSE))</f>
        <v/>
      </c>
      <c r="AZ262" s="87" t="str">
        <f ca="1">IF(AY262="","",HLOOKUP($AX262,Input!$B$9:$RJ$11,2,FALSE))</f>
        <v/>
      </c>
      <c r="BF262" s="86" t="str">
        <f ca="1">IF(MAX($BF$5:BF261)&gt;=Input!$B$6,"",EDATE(BF261,1))</f>
        <v/>
      </c>
      <c r="BG262" s="87" t="str">
        <f ca="1">IF(BF262="","",HLOOKUP($AX262,Input!$B$9:$RJ$11,3,FALSE))</f>
        <v/>
      </c>
      <c r="BH262" s="87" t="str">
        <f ca="1">IF(BG262="","",HLOOKUP($AX262,Input!$B$9:$RJ$11,2,FALSE))</f>
        <v/>
      </c>
    </row>
    <row r="263" spans="50:60">
      <c r="AX263" s="86" t="str">
        <f ca="1">IF(MAX($AX$5:AX262)&gt;=Input!$B$6,"",EDATE(AX262,1))</f>
        <v/>
      </c>
      <c r="AY263" s="87" t="str">
        <f ca="1">IF(AX263="","",HLOOKUP($AX263,Input!$B$9:$RJ$11,3,FALSE))</f>
        <v/>
      </c>
      <c r="AZ263" s="87" t="str">
        <f ca="1">IF(AY263="","",HLOOKUP($AX263,Input!$B$9:$RJ$11,2,FALSE))</f>
        <v/>
      </c>
      <c r="BF263" s="86" t="str">
        <f ca="1">IF(MAX($BF$5:BF262)&gt;=Input!$B$6,"",EDATE(BF262,1))</f>
        <v/>
      </c>
      <c r="BG263" s="87" t="str">
        <f ca="1">IF(BF263="","",HLOOKUP($AX263,Input!$B$9:$RJ$11,3,FALSE))</f>
        <v/>
      </c>
      <c r="BH263" s="87" t="str">
        <f ca="1">IF(BG263="","",HLOOKUP($AX263,Input!$B$9:$RJ$11,2,FALSE))</f>
        <v/>
      </c>
    </row>
    <row r="264" spans="50:60">
      <c r="AX264" s="86" t="str">
        <f ca="1">IF(MAX($AX$5:AX263)&gt;=Input!$B$6,"",EDATE(AX263,1))</f>
        <v/>
      </c>
      <c r="AY264" s="87" t="str">
        <f ca="1">IF(AX264="","",HLOOKUP($AX264,Input!$B$9:$RJ$11,3,FALSE))</f>
        <v/>
      </c>
      <c r="AZ264" s="87" t="str">
        <f ca="1">IF(AY264="","",HLOOKUP($AX264,Input!$B$9:$RJ$11,2,FALSE))</f>
        <v/>
      </c>
      <c r="BF264" s="86" t="str">
        <f ca="1">IF(MAX($BF$5:BF263)&gt;=Input!$B$6,"",EDATE(BF263,1))</f>
        <v/>
      </c>
      <c r="BG264" s="87" t="str">
        <f ca="1">IF(BF264="","",HLOOKUP($AX264,Input!$B$9:$RJ$11,3,FALSE))</f>
        <v/>
      </c>
      <c r="BH264" s="87" t="str">
        <f ca="1">IF(BG264="","",HLOOKUP($AX264,Input!$B$9:$RJ$11,2,FALSE))</f>
        <v/>
      </c>
    </row>
    <row r="265" spans="50:60">
      <c r="AX265" s="86" t="str">
        <f ca="1">IF(MAX($AX$5:AX264)&gt;=Input!$B$6,"",EDATE(AX264,1))</f>
        <v/>
      </c>
      <c r="AY265" s="87" t="str">
        <f ca="1">IF(AX265="","",HLOOKUP($AX265,Input!$B$9:$RJ$11,3,FALSE))</f>
        <v/>
      </c>
      <c r="AZ265" s="87" t="str">
        <f ca="1">IF(AY265="","",HLOOKUP($AX265,Input!$B$9:$RJ$11,2,FALSE))</f>
        <v/>
      </c>
      <c r="BF265" s="86" t="str">
        <f ca="1">IF(MAX($BF$5:BF264)&gt;=Input!$B$6,"",EDATE(BF264,1))</f>
        <v/>
      </c>
      <c r="BG265" s="87" t="str">
        <f ca="1">IF(BF265="","",HLOOKUP($AX265,Input!$B$9:$RJ$11,3,FALSE))</f>
        <v/>
      </c>
      <c r="BH265" s="87" t="str">
        <f ca="1">IF(BG265="","",HLOOKUP($AX265,Input!$B$9:$RJ$11,2,FALSE))</f>
        <v/>
      </c>
    </row>
    <row r="266" spans="50:60">
      <c r="AX266" s="86" t="str">
        <f ca="1">IF(MAX($AX$5:AX265)&gt;=Input!$B$6,"",EDATE(AX265,1))</f>
        <v/>
      </c>
      <c r="AY266" s="87" t="str">
        <f ca="1">IF(AX266="","",HLOOKUP($AX266,Input!$B$9:$RJ$11,3,FALSE))</f>
        <v/>
      </c>
      <c r="AZ266" s="87" t="str">
        <f ca="1">IF(AY266="","",HLOOKUP($AX266,Input!$B$9:$RJ$11,2,FALSE))</f>
        <v/>
      </c>
      <c r="BF266" s="86" t="str">
        <f ca="1">IF(MAX($BF$5:BF265)&gt;=Input!$B$6,"",EDATE(BF265,1))</f>
        <v/>
      </c>
      <c r="BG266" s="87" t="str">
        <f ca="1">IF(BF266="","",HLOOKUP($AX266,Input!$B$9:$RJ$11,3,FALSE))</f>
        <v/>
      </c>
      <c r="BH266" s="87" t="str">
        <f ca="1">IF(BG266="","",HLOOKUP($AX266,Input!$B$9:$RJ$11,2,FALSE))</f>
        <v/>
      </c>
    </row>
    <row r="267" spans="50:60">
      <c r="AX267" s="86" t="str">
        <f ca="1">IF(MAX($AX$5:AX266)&gt;=Input!$B$6,"",EDATE(AX266,1))</f>
        <v/>
      </c>
      <c r="AY267" s="87" t="str">
        <f ca="1">IF(AX267="","",HLOOKUP($AX267,Input!$B$9:$RJ$11,3,FALSE))</f>
        <v/>
      </c>
      <c r="AZ267" s="87" t="str">
        <f ca="1">IF(AY267="","",HLOOKUP($AX267,Input!$B$9:$RJ$11,2,FALSE))</f>
        <v/>
      </c>
      <c r="BF267" s="86" t="str">
        <f ca="1">IF(MAX($BF$5:BF266)&gt;=Input!$B$6,"",EDATE(BF266,1))</f>
        <v/>
      </c>
      <c r="BG267" s="87" t="str">
        <f ca="1">IF(BF267="","",HLOOKUP($AX267,Input!$B$9:$RJ$11,3,FALSE))</f>
        <v/>
      </c>
      <c r="BH267" s="87" t="str">
        <f ca="1">IF(BG267="","",HLOOKUP($AX267,Input!$B$9:$RJ$11,2,FALSE))</f>
        <v/>
      </c>
    </row>
    <row r="268" spans="50:60">
      <c r="AX268" s="86" t="str">
        <f ca="1">IF(MAX($AX$5:AX267)&gt;=Input!$B$6,"",EDATE(AX267,1))</f>
        <v/>
      </c>
      <c r="AY268" s="87" t="str">
        <f ca="1">IF(AX268="","",HLOOKUP($AX268,Input!$B$9:$RJ$11,3,FALSE))</f>
        <v/>
      </c>
      <c r="AZ268" s="87" t="str">
        <f ca="1">IF(AY268="","",HLOOKUP($AX268,Input!$B$9:$RJ$11,2,FALSE))</f>
        <v/>
      </c>
      <c r="BF268" s="86" t="str">
        <f ca="1">IF(MAX($BF$5:BF267)&gt;=Input!$B$6,"",EDATE(BF267,1))</f>
        <v/>
      </c>
      <c r="BG268" s="87" t="str">
        <f ca="1">IF(BF268="","",HLOOKUP($AX268,Input!$B$9:$RJ$11,3,FALSE))</f>
        <v/>
      </c>
      <c r="BH268" s="87" t="str">
        <f ca="1">IF(BG268="","",HLOOKUP($AX268,Input!$B$9:$RJ$11,2,FALSE))</f>
        <v/>
      </c>
    </row>
    <row r="269" spans="50:60">
      <c r="AX269" s="86" t="str">
        <f ca="1">IF(MAX($AX$5:AX268)&gt;=Input!$B$6,"",EDATE(AX268,1))</f>
        <v/>
      </c>
      <c r="AY269" s="87" t="str">
        <f ca="1">IF(AX269="","",HLOOKUP($AX269,Input!$B$9:$RJ$11,3,FALSE))</f>
        <v/>
      </c>
      <c r="AZ269" s="87" t="str">
        <f ca="1">IF(AY269="","",HLOOKUP($AX269,Input!$B$9:$RJ$11,2,FALSE))</f>
        <v/>
      </c>
      <c r="BF269" s="86" t="str">
        <f ca="1">IF(MAX($BF$5:BF268)&gt;=Input!$B$6,"",EDATE(BF268,1))</f>
        <v/>
      </c>
      <c r="BG269" s="87" t="str">
        <f ca="1">IF(BF269="","",HLOOKUP($AX269,Input!$B$9:$RJ$11,3,FALSE))</f>
        <v/>
      </c>
      <c r="BH269" s="87" t="str">
        <f ca="1">IF(BG269="","",HLOOKUP($AX269,Input!$B$9:$RJ$11,2,FALSE))</f>
        <v/>
      </c>
    </row>
    <row r="270" spans="50:60">
      <c r="AX270" s="86" t="str">
        <f ca="1">IF(MAX($AX$5:AX269)&gt;=Input!$B$6,"",EDATE(AX269,1))</f>
        <v/>
      </c>
      <c r="AY270" s="87" t="str">
        <f ca="1">IF(AX270="","",HLOOKUP($AX270,Input!$B$9:$RJ$11,3,FALSE))</f>
        <v/>
      </c>
      <c r="AZ270" s="87" t="str">
        <f ca="1">IF(AY270="","",HLOOKUP($AX270,Input!$B$9:$RJ$11,2,FALSE))</f>
        <v/>
      </c>
      <c r="BF270" s="86" t="str">
        <f ca="1">IF(MAX($BF$5:BF269)&gt;=Input!$B$6,"",EDATE(BF269,1))</f>
        <v/>
      </c>
      <c r="BG270" s="87" t="str">
        <f ca="1">IF(BF270="","",HLOOKUP($AX270,Input!$B$9:$RJ$11,3,FALSE))</f>
        <v/>
      </c>
      <c r="BH270" s="87" t="str">
        <f ca="1">IF(BG270="","",HLOOKUP($AX270,Input!$B$9:$RJ$11,2,FALSE))</f>
        <v/>
      </c>
    </row>
    <row r="271" spans="50:60">
      <c r="AX271" s="86" t="str">
        <f ca="1">IF(MAX($AX$5:AX270)&gt;=Input!$B$6,"",EDATE(AX270,1))</f>
        <v/>
      </c>
      <c r="AY271" s="87" t="str">
        <f ca="1">IF(AX271="","",HLOOKUP($AX271,Input!$B$9:$RJ$11,3,FALSE))</f>
        <v/>
      </c>
      <c r="AZ271" s="87" t="str">
        <f ca="1">IF(AY271="","",HLOOKUP($AX271,Input!$B$9:$RJ$11,2,FALSE))</f>
        <v/>
      </c>
      <c r="BF271" s="86" t="str">
        <f ca="1">IF(MAX($BF$5:BF270)&gt;=Input!$B$6,"",EDATE(BF270,1))</f>
        <v/>
      </c>
      <c r="BG271" s="87" t="str">
        <f ca="1">IF(BF271="","",HLOOKUP($AX271,Input!$B$9:$RJ$11,3,FALSE))</f>
        <v/>
      </c>
      <c r="BH271" s="87" t="str">
        <f ca="1">IF(BG271="","",HLOOKUP($AX271,Input!$B$9:$RJ$11,2,FALSE))</f>
        <v/>
      </c>
    </row>
    <row r="272" spans="50:60">
      <c r="AX272" s="86" t="str">
        <f ca="1">IF(MAX($AX$5:AX271)&gt;=Input!$B$6,"",EDATE(AX271,1))</f>
        <v/>
      </c>
      <c r="AY272" s="87" t="str">
        <f ca="1">IF(AX272="","",HLOOKUP($AX272,Input!$B$9:$RJ$11,3,FALSE))</f>
        <v/>
      </c>
      <c r="AZ272" s="87" t="str">
        <f ca="1">IF(AY272="","",HLOOKUP($AX272,Input!$B$9:$RJ$11,2,FALSE))</f>
        <v/>
      </c>
      <c r="BF272" s="86" t="str">
        <f ca="1">IF(MAX($BF$5:BF271)&gt;=Input!$B$6,"",EDATE(BF271,1))</f>
        <v/>
      </c>
      <c r="BG272" s="87" t="str">
        <f ca="1">IF(BF272="","",HLOOKUP($AX272,Input!$B$9:$RJ$11,3,FALSE))</f>
        <v/>
      </c>
      <c r="BH272" s="87" t="str">
        <f ca="1">IF(BG272="","",HLOOKUP($AX272,Input!$B$9:$RJ$11,2,FALSE))</f>
        <v/>
      </c>
    </row>
    <row r="273" spans="50:60">
      <c r="AX273" s="86" t="str">
        <f ca="1">IF(MAX($AX$5:AX272)&gt;=Input!$B$6,"",EDATE(AX272,1))</f>
        <v/>
      </c>
      <c r="AY273" s="87" t="str">
        <f ca="1">IF(AX273="","",HLOOKUP($AX273,Input!$B$9:$RJ$11,3,FALSE))</f>
        <v/>
      </c>
      <c r="AZ273" s="87" t="str">
        <f ca="1">IF(AY273="","",HLOOKUP($AX273,Input!$B$9:$RJ$11,2,FALSE))</f>
        <v/>
      </c>
      <c r="BF273" s="86" t="str">
        <f ca="1">IF(MAX($BF$5:BF272)&gt;=Input!$B$6,"",EDATE(BF272,1))</f>
        <v/>
      </c>
      <c r="BG273" s="87" t="str">
        <f ca="1">IF(BF273="","",HLOOKUP($AX273,Input!$B$9:$RJ$11,3,FALSE))</f>
        <v/>
      </c>
      <c r="BH273" s="87" t="str">
        <f ca="1">IF(BG273="","",HLOOKUP($AX273,Input!$B$9:$RJ$11,2,FALSE))</f>
        <v/>
      </c>
    </row>
    <row r="274" spans="50:60">
      <c r="AX274" s="86" t="str">
        <f ca="1">IF(MAX($AX$5:AX273)&gt;=Input!$B$6,"",EDATE(AX273,1))</f>
        <v/>
      </c>
      <c r="AY274" s="87" t="str">
        <f ca="1">IF(AX274="","",HLOOKUP($AX274,Input!$B$9:$RJ$11,3,FALSE))</f>
        <v/>
      </c>
      <c r="AZ274" s="87" t="str">
        <f ca="1">IF(AY274="","",HLOOKUP($AX274,Input!$B$9:$RJ$11,2,FALSE))</f>
        <v/>
      </c>
      <c r="BF274" s="86" t="str">
        <f ca="1">IF(MAX($BF$5:BF273)&gt;=Input!$B$6,"",EDATE(BF273,1))</f>
        <v/>
      </c>
      <c r="BG274" s="87" t="str">
        <f ca="1">IF(BF274="","",HLOOKUP($AX274,Input!$B$9:$RJ$11,3,FALSE))</f>
        <v/>
      </c>
      <c r="BH274" s="87" t="str">
        <f ca="1">IF(BG274="","",HLOOKUP($AX274,Input!$B$9:$RJ$11,2,FALSE))</f>
        <v/>
      </c>
    </row>
    <row r="275" spans="50:60">
      <c r="AX275" s="86" t="str">
        <f ca="1">IF(MAX($AX$5:AX274)&gt;=Input!$B$6,"",EDATE(AX274,1))</f>
        <v/>
      </c>
      <c r="AY275" s="87" t="str">
        <f ca="1">IF(AX275="","",HLOOKUP($AX275,Input!$B$9:$RJ$11,3,FALSE))</f>
        <v/>
      </c>
      <c r="AZ275" s="87" t="str">
        <f ca="1">IF(AY275="","",HLOOKUP($AX275,Input!$B$9:$RJ$11,2,FALSE))</f>
        <v/>
      </c>
      <c r="BF275" s="86" t="str">
        <f ca="1">IF(MAX($BF$5:BF274)&gt;=Input!$B$6,"",EDATE(BF274,1))</f>
        <v/>
      </c>
      <c r="BG275" s="87" t="str">
        <f ca="1">IF(BF275="","",HLOOKUP($AX275,Input!$B$9:$RJ$11,3,FALSE))</f>
        <v/>
      </c>
      <c r="BH275" s="87" t="str">
        <f ca="1">IF(BG275="","",HLOOKUP($AX275,Input!$B$9:$RJ$11,2,FALSE))</f>
        <v/>
      </c>
    </row>
    <row r="276" spans="50:60">
      <c r="AX276" s="86" t="str">
        <f ca="1">IF(MAX($AX$5:AX275)&gt;=Input!$B$6,"",EDATE(AX275,1))</f>
        <v/>
      </c>
      <c r="AY276" s="87" t="str">
        <f ca="1">IF(AX276="","",HLOOKUP($AX276,Input!$B$9:$RJ$11,3,FALSE))</f>
        <v/>
      </c>
      <c r="AZ276" s="87" t="str">
        <f ca="1">IF(AY276="","",HLOOKUP($AX276,Input!$B$9:$RJ$11,2,FALSE))</f>
        <v/>
      </c>
      <c r="BF276" s="86" t="str">
        <f ca="1">IF(MAX($BF$5:BF275)&gt;=Input!$B$6,"",EDATE(BF275,1))</f>
        <v/>
      </c>
      <c r="BG276" s="87" t="str">
        <f ca="1">IF(BF276="","",HLOOKUP($AX276,Input!$B$9:$RJ$11,3,FALSE))</f>
        <v/>
      </c>
      <c r="BH276" s="87" t="str">
        <f ca="1">IF(BG276="","",HLOOKUP($AX276,Input!$B$9:$RJ$11,2,FALSE))</f>
        <v/>
      </c>
    </row>
    <row r="277" spans="50:60">
      <c r="AX277" s="86" t="str">
        <f ca="1">IF(MAX($AX$5:AX276)&gt;=Input!$B$6,"",EDATE(AX276,1))</f>
        <v/>
      </c>
      <c r="AY277" s="87" t="str">
        <f ca="1">IF(AX277="","",HLOOKUP($AX277,Input!$B$9:$RJ$11,3,FALSE))</f>
        <v/>
      </c>
      <c r="AZ277" s="87" t="str">
        <f ca="1">IF(AY277="","",HLOOKUP($AX277,Input!$B$9:$RJ$11,2,FALSE))</f>
        <v/>
      </c>
      <c r="BF277" s="86" t="str">
        <f ca="1">IF(MAX($BF$5:BF276)&gt;=Input!$B$6,"",EDATE(BF276,1))</f>
        <v/>
      </c>
      <c r="BG277" s="87" t="str">
        <f ca="1">IF(BF277="","",HLOOKUP($AX277,Input!$B$9:$RJ$11,3,FALSE))</f>
        <v/>
      </c>
      <c r="BH277" s="87" t="str">
        <f ca="1">IF(BG277="","",HLOOKUP($AX277,Input!$B$9:$RJ$11,2,FALSE))</f>
        <v/>
      </c>
    </row>
    <row r="278" spans="50:60">
      <c r="AX278" s="86" t="str">
        <f ca="1">IF(MAX($AX$5:AX277)&gt;=Input!$B$6,"",EDATE(AX277,1))</f>
        <v/>
      </c>
      <c r="AY278" s="87" t="str">
        <f ca="1">IF(AX278="","",HLOOKUP($AX278,Input!$B$9:$RJ$11,3,FALSE))</f>
        <v/>
      </c>
      <c r="AZ278" s="87" t="str">
        <f ca="1">IF(AY278="","",HLOOKUP($AX278,Input!$B$9:$RJ$11,2,FALSE))</f>
        <v/>
      </c>
      <c r="BF278" s="86" t="str">
        <f ca="1">IF(MAX($BF$5:BF277)&gt;=Input!$B$6,"",EDATE(BF277,1))</f>
        <v/>
      </c>
      <c r="BG278" s="87" t="str">
        <f ca="1">IF(BF278="","",HLOOKUP($AX278,Input!$B$9:$RJ$11,3,FALSE))</f>
        <v/>
      </c>
      <c r="BH278" s="87" t="str">
        <f ca="1">IF(BG278="","",HLOOKUP($AX278,Input!$B$9:$RJ$11,2,FALSE))</f>
        <v/>
      </c>
    </row>
    <row r="279" spans="50:60">
      <c r="AX279" s="86" t="str">
        <f ca="1">IF(MAX($AX$5:AX278)&gt;=Input!$B$6,"",EDATE(AX278,1))</f>
        <v/>
      </c>
      <c r="AY279" s="87" t="str">
        <f ca="1">IF(AX279="","",HLOOKUP($AX279,Input!$B$9:$RJ$11,3,FALSE))</f>
        <v/>
      </c>
      <c r="AZ279" s="87" t="str">
        <f ca="1">IF(AY279="","",HLOOKUP($AX279,Input!$B$9:$RJ$11,2,FALSE))</f>
        <v/>
      </c>
      <c r="BF279" s="86" t="str">
        <f ca="1">IF(MAX($BF$5:BF278)&gt;=Input!$B$6,"",EDATE(BF278,1))</f>
        <v/>
      </c>
      <c r="BG279" s="87" t="str">
        <f ca="1">IF(BF279="","",HLOOKUP($AX279,Input!$B$9:$RJ$11,3,FALSE))</f>
        <v/>
      </c>
      <c r="BH279" s="87" t="str">
        <f ca="1">IF(BG279="","",HLOOKUP($AX279,Input!$B$9:$RJ$11,2,FALSE))</f>
        <v/>
      </c>
    </row>
    <row r="280" spans="50:60">
      <c r="AX280" s="86" t="str">
        <f ca="1">IF(MAX($AX$5:AX279)&gt;=Input!$B$6,"",EDATE(AX279,1))</f>
        <v/>
      </c>
      <c r="AY280" s="87" t="str">
        <f ca="1">IF(AX280="","",HLOOKUP($AX280,Input!$B$9:$RJ$11,3,FALSE))</f>
        <v/>
      </c>
      <c r="AZ280" s="87" t="str">
        <f ca="1">IF(AY280="","",HLOOKUP($AX280,Input!$B$9:$RJ$11,2,FALSE))</f>
        <v/>
      </c>
      <c r="BF280" s="86" t="str">
        <f ca="1">IF(MAX($BF$5:BF279)&gt;=Input!$B$6,"",EDATE(BF279,1))</f>
        <v/>
      </c>
      <c r="BG280" s="87" t="str">
        <f ca="1">IF(BF280="","",HLOOKUP($AX280,Input!$B$9:$RJ$11,3,FALSE))</f>
        <v/>
      </c>
      <c r="BH280" s="87" t="str">
        <f ca="1">IF(BG280="","",HLOOKUP($AX280,Input!$B$9:$RJ$11,2,FALSE))</f>
        <v/>
      </c>
    </row>
    <row r="281" spans="50:60">
      <c r="AX281" s="86" t="str">
        <f ca="1">IF(MAX($AX$5:AX280)&gt;=Input!$B$6,"",EDATE(AX280,1))</f>
        <v/>
      </c>
      <c r="AY281" s="87" t="str">
        <f ca="1">IF(AX281="","",HLOOKUP($AX281,Input!$B$9:$RJ$11,3,FALSE))</f>
        <v/>
      </c>
      <c r="AZ281" s="87" t="str">
        <f ca="1">IF(AY281="","",HLOOKUP($AX281,Input!$B$9:$RJ$11,2,FALSE))</f>
        <v/>
      </c>
      <c r="BF281" s="86" t="str">
        <f ca="1">IF(MAX($BF$5:BF280)&gt;=Input!$B$6,"",EDATE(BF280,1))</f>
        <v/>
      </c>
      <c r="BG281" s="87" t="str">
        <f ca="1">IF(BF281="","",HLOOKUP($AX281,Input!$B$9:$RJ$11,3,FALSE))</f>
        <v/>
      </c>
      <c r="BH281" s="87" t="str">
        <f ca="1">IF(BG281="","",HLOOKUP($AX281,Input!$B$9:$RJ$11,2,FALSE))</f>
        <v/>
      </c>
    </row>
    <row r="282" spans="50:60">
      <c r="AX282" s="86" t="str">
        <f ca="1">IF(MAX($AX$5:AX281)&gt;=Input!$B$6,"",EDATE(AX281,1))</f>
        <v/>
      </c>
      <c r="AY282" s="87" t="str">
        <f ca="1">IF(AX282="","",HLOOKUP($AX282,Input!$B$9:$RJ$11,3,FALSE))</f>
        <v/>
      </c>
      <c r="AZ282" s="87" t="str">
        <f ca="1">IF(AY282="","",HLOOKUP($AX282,Input!$B$9:$RJ$11,2,FALSE))</f>
        <v/>
      </c>
      <c r="BF282" s="86" t="str">
        <f ca="1">IF(MAX($BF$5:BF281)&gt;=Input!$B$6,"",EDATE(BF281,1))</f>
        <v/>
      </c>
      <c r="BG282" s="87" t="str">
        <f ca="1">IF(BF282="","",HLOOKUP($AX282,Input!$B$9:$RJ$11,3,FALSE))</f>
        <v/>
      </c>
      <c r="BH282" s="87" t="str">
        <f ca="1">IF(BG282="","",HLOOKUP($AX282,Input!$B$9:$RJ$11,2,FALSE))</f>
        <v/>
      </c>
    </row>
    <row r="283" spans="50:60">
      <c r="AX283" s="86" t="str">
        <f ca="1">IF(MAX($AX$5:AX282)&gt;=Input!$B$6,"",EDATE(AX282,1))</f>
        <v/>
      </c>
      <c r="AY283" s="87" t="str">
        <f ca="1">IF(AX283="","",HLOOKUP($AX283,Input!$B$9:$RJ$11,3,FALSE))</f>
        <v/>
      </c>
      <c r="AZ283" s="87" t="str">
        <f ca="1">IF(AY283="","",HLOOKUP($AX283,Input!$B$9:$RJ$11,2,FALSE))</f>
        <v/>
      </c>
      <c r="BF283" s="86" t="str">
        <f ca="1">IF(MAX($BF$5:BF282)&gt;=Input!$B$6,"",EDATE(BF282,1))</f>
        <v/>
      </c>
      <c r="BG283" s="87" t="str">
        <f ca="1">IF(BF283="","",HLOOKUP($AX283,Input!$B$9:$RJ$11,3,FALSE))</f>
        <v/>
      </c>
      <c r="BH283" s="87" t="str">
        <f ca="1">IF(BG283="","",HLOOKUP($AX283,Input!$B$9:$RJ$11,2,FALSE))</f>
        <v/>
      </c>
    </row>
    <row r="284" spans="50:60">
      <c r="AX284" s="86" t="str">
        <f ca="1">IF(MAX($AX$5:AX283)&gt;=Input!$B$6,"",EDATE(AX283,1))</f>
        <v/>
      </c>
      <c r="AY284" s="87" t="str">
        <f ca="1">IF(AX284="","",HLOOKUP($AX284,Input!$B$9:$RJ$11,3,FALSE))</f>
        <v/>
      </c>
      <c r="AZ284" s="87" t="str">
        <f ca="1">IF(AY284="","",HLOOKUP($AX284,Input!$B$9:$RJ$11,2,FALSE))</f>
        <v/>
      </c>
      <c r="BF284" s="86" t="str">
        <f ca="1">IF(MAX($BF$5:BF283)&gt;=Input!$B$6,"",EDATE(BF283,1))</f>
        <v/>
      </c>
      <c r="BG284" s="87" t="str">
        <f ca="1">IF(BF284="","",HLOOKUP($AX284,Input!$B$9:$RJ$11,3,FALSE))</f>
        <v/>
      </c>
      <c r="BH284" s="87" t="str">
        <f ca="1">IF(BG284="","",HLOOKUP($AX284,Input!$B$9:$RJ$11,2,FALSE))</f>
        <v/>
      </c>
    </row>
    <row r="285" spans="50:60">
      <c r="AX285" s="86" t="str">
        <f ca="1">IF(MAX($AX$5:AX284)&gt;=Input!$B$6,"",EDATE(AX284,1))</f>
        <v/>
      </c>
      <c r="AY285" s="87" t="str">
        <f ca="1">IF(AX285="","",HLOOKUP($AX285,Input!$B$9:$RJ$11,3,FALSE))</f>
        <v/>
      </c>
      <c r="AZ285" s="87" t="str">
        <f ca="1">IF(AY285="","",HLOOKUP($AX285,Input!$B$9:$RJ$11,2,FALSE))</f>
        <v/>
      </c>
      <c r="BF285" s="86" t="str">
        <f ca="1">IF(MAX($BF$5:BF284)&gt;=Input!$B$6,"",EDATE(BF284,1))</f>
        <v/>
      </c>
      <c r="BG285" s="87" t="str">
        <f ca="1">IF(BF285="","",HLOOKUP($AX285,Input!$B$9:$RJ$11,3,FALSE))</f>
        <v/>
      </c>
      <c r="BH285" s="87" t="str">
        <f ca="1">IF(BG285="","",HLOOKUP($AX285,Input!$B$9:$RJ$11,2,FALSE))</f>
        <v/>
      </c>
    </row>
    <row r="286" spans="50:60">
      <c r="AX286" s="86" t="str">
        <f ca="1">IF(MAX($AX$5:AX285)&gt;=Input!$B$6,"",EDATE(AX285,1))</f>
        <v/>
      </c>
      <c r="AY286" s="87" t="str">
        <f ca="1">IF(AX286="","",HLOOKUP($AX286,Input!$B$9:$RJ$11,3,FALSE))</f>
        <v/>
      </c>
      <c r="AZ286" s="87" t="str">
        <f ca="1">IF(AY286="","",HLOOKUP($AX286,Input!$B$9:$RJ$11,2,FALSE))</f>
        <v/>
      </c>
      <c r="BF286" s="86" t="str">
        <f ca="1">IF(MAX($BF$5:BF285)&gt;=Input!$B$6,"",EDATE(BF285,1))</f>
        <v/>
      </c>
      <c r="BG286" s="87" t="str">
        <f ca="1">IF(BF286="","",HLOOKUP($AX286,Input!$B$9:$RJ$11,3,FALSE))</f>
        <v/>
      </c>
      <c r="BH286" s="87" t="str">
        <f ca="1">IF(BG286="","",HLOOKUP($AX286,Input!$B$9:$RJ$11,2,FALSE))</f>
        <v/>
      </c>
    </row>
    <row r="287" spans="50:60">
      <c r="AX287" s="86" t="str">
        <f ca="1">IF(MAX($AX$5:AX286)&gt;=Input!$B$6,"",EDATE(AX286,1))</f>
        <v/>
      </c>
      <c r="AY287" s="87" t="str">
        <f ca="1">IF(AX287="","",HLOOKUP($AX287,Input!$B$9:$RJ$11,3,FALSE))</f>
        <v/>
      </c>
      <c r="AZ287" s="87" t="str">
        <f ca="1">IF(AY287="","",HLOOKUP($AX287,Input!$B$9:$RJ$11,2,FALSE))</f>
        <v/>
      </c>
      <c r="BF287" s="86" t="str">
        <f ca="1">IF(MAX($BF$5:BF286)&gt;=Input!$B$6,"",EDATE(BF286,1))</f>
        <v/>
      </c>
      <c r="BG287" s="87" t="str">
        <f ca="1">IF(BF287="","",HLOOKUP($AX287,Input!$B$9:$RJ$11,3,FALSE))</f>
        <v/>
      </c>
      <c r="BH287" s="87" t="str">
        <f ca="1">IF(BG287="","",HLOOKUP($AX287,Input!$B$9:$RJ$11,2,FALSE))</f>
        <v/>
      </c>
    </row>
    <row r="288" spans="50:60">
      <c r="AX288" s="86" t="str">
        <f ca="1">IF(MAX($AX$5:AX287)&gt;=Input!$B$6,"",EDATE(AX287,1))</f>
        <v/>
      </c>
      <c r="AY288" s="87" t="str">
        <f ca="1">IF(AX288="","",HLOOKUP($AX288,Input!$B$9:$RJ$11,3,FALSE))</f>
        <v/>
      </c>
      <c r="AZ288" s="87" t="str">
        <f ca="1">IF(AY288="","",HLOOKUP($AX288,Input!$B$9:$RJ$11,2,FALSE))</f>
        <v/>
      </c>
      <c r="BF288" s="86" t="str">
        <f ca="1">IF(MAX($BF$5:BF287)&gt;=Input!$B$6,"",EDATE(BF287,1))</f>
        <v/>
      </c>
      <c r="BG288" s="87" t="str">
        <f ca="1">IF(BF288="","",HLOOKUP($AX288,Input!$B$9:$RJ$11,3,FALSE))</f>
        <v/>
      </c>
      <c r="BH288" s="87" t="str">
        <f ca="1">IF(BG288="","",HLOOKUP($AX288,Input!$B$9:$RJ$11,2,FALSE))</f>
        <v/>
      </c>
    </row>
    <row r="289" spans="50:60">
      <c r="AX289" s="86" t="str">
        <f ca="1">IF(MAX($AX$5:AX288)&gt;=Input!$B$6,"",EDATE(AX288,1))</f>
        <v/>
      </c>
      <c r="AY289" s="87" t="str">
        <f ca="1">IF(AX289="","",HLOOKUP($AX289,Input!$B$9:$RJ$11,3,FALSE))</f>
        <v/>
      </c>
      <c r="AZ289" s="87" t="str">
        <f ca="1">IF(AY289="","",HLOOKUP($AX289,Input!$B$9:$RJ$11,2,FALSE))</f>
        <v/>
      </c>
      <c r="BF289" s="86" t="str">
        <f ca="1">IF(MAX($BF$5:BF288)&gt;=Input!$B$6,"",EDATE(BF288,1))</f>
        <v/>
      </c>
      <c r="BG289" s="87" t="str">
        <f ca="1">IF(BF289="","",HLOOKUP($AX289,Input!$B$9:$RJ$11,3,FALSE))</f>
        <v/>
      </c>
      <c r="BH289" s="87" t="str">
        <f ca="1">IF(BG289="","",HLOOKUP($AX289,Input!$B$9:$RJ$11,2,FALSE))</f>
        <v/>
      </c>
    </row>
    <row r="290" spans="50:60">
      <c r="AX290" s="86" t="str">
        <f ca="1">IF(MAX($AX$5:AX289)&gt;=Input!$B$6,"",EDATE(AX289,1))</f>
        <v/>
      </c>
      <c r="AY290" s="87" t="str">
        <f ca="1">IF(AX290="","",HLOOKUP($AX290,Input!$B$9:$RJ$11,3,FALSE))</f>
        <v/>
      </c>
      <c r="AZ290" s="87" t="str">
        <f ca="1">IF(AY290="","",HLOOKUP($AX290,Input!$B$9:$RJ$11,2,FALSE))</f>
        <v/>
      </c>
      <c r="BF290" s="86" t="str">
        <f ca="1">IF(MAX($BF$5:BF289)&gt;=Input!$B$6,"",EDATE(BF289,1))</f>
        <v/>
      </c>
      <c r="BG290" s="87" t="str">
        <f ca="1">IF(BF290="","",HLOOKUP($AX290,Input!$B$9:$RJ$11,3,FALSE))</f>
        <v/>
      </c>
      <c r="BH290" s="87" t="str">
        <f ca="1">IF(BG290="","",HLOOKUP($AX290,Input!$B$9:$RJ$11,2,FALSE))</f>
        <v/>
      </c>
    </row>
    <row r="291" spans="50:60">
      <c r="AX291" s="86" t="str">
        <f ca="1">IF(MAX($AX$5:AX290)&gt;=Input!$B$6,"",EDATE(AX290,1))</f>
        <v/>
      </c>
      <c r="AY291" s="87" t="str">
        <f ca="1">IF(AX291="","",HLOOKUP($AX291,Input!$B$9:$RJ$11,3,FALSE))</f>
        <v/>
      </c>
      <c r="AZ291" s="87" t="str">
        <f ca="1">IF(AY291="","",HLOOKUP($AX291,Input!$B$9:$RJ$11,2,FALSE))</f>
        <v/>
      </c>
      <c r="BF291" s="86" t="str">
        <f ca="1">IF(MAX($BF$5:BF290)&gt;=Input!$B$6,"",EDATE(BF290,1))</f>
        <v/>
      </c>
      <c r="BG291" s="87" t="str">
        <f ca="1">IF(BF291="","",HLOOKUP($AX291,Input!$B$9:$RJ$11,3,FALSE))</f>
        <v/>
      </c>
      <c r="BH291" s="87" t="str">
        <f ca="1">IF(BG291="","",HLOOKUP($AX291,Input!$B$9:$RJ$11,2,FALSE))</f>
        <v/>
      </c>
    </row>
    <row r="292" spans="50:60">
      <c r="AX292" s="86" t="str">
        <f ca="1">IF(MAX($AX$5:AX291)&gt;=Input!$B$6,"",EDATE(AX291,1))</f>
        <v/>
      </c>
      <c r="AY292" s="87" t="str">
        <f ca="1">IF(AX292="","",HLOOKUP($AX292,Input!$B$9:$RJ$11,3,FALSE))</f>
        <v/>
      </c>
      <c r="AZ292" s="87" t="str">
        <f ca="1">IF(AY292="","",HLOOKUP($AX292,Input!$B$9:$RJ$11,2,FALSE))</f>
        <v/>
      </c>
      <c r="BF292" s="86" t="str">
        <f ca="1">IF(MAX($BF$5:BF291)&gt;=Input!$B$6,"",EDATE(BF291,1))</f>
        <v/>
      </c>
      <c r="BG292" s="87" t="str">
        <f ca="1">IF(BF292="","",HLOOKUP($AX292,Input!$B$9:$RJ$11,3,FALSE))</f>
        <v/>
      </c>
      <c r="BH292" s="87" t="str">
        <f ca="1">IF(BG292="","",HLOOKUP($AX292,Input!$B$9:$RJ$11,2,FALSE))</f>
        <v/>
      </c>
    </row>
    <row r="293" spans="50:60">
      <c r="AX293" s="86" t="str">
        <f ca="1">IF(MAX($AX$5:AX292)&gt;=Input!$B$6,"",EDATE(AX292,1))</f>
        <v/>
      </c>
      <c r="AY293" s="87" t="str">
        <f ca="1">IF(AX293="","",HLOOKUP($AX293,Input!$B$9:$RJ$11,3,FALSE))</f>
        <v/>
      </c>
      <c r="AZ293" s="87" t="str">
        <f ca="1">IF(AY293="","",HLOOKUP($AX293,Input!$B$9:$RJ$11,2,FALSE))</f>
        <v/>
      </c>
      <c r="BF293" s="86" t="str">
        <f ca="1">IF(MAX($BF$5:BF292)&gt;=Input!$B$6,"",EDATE(BF292,1))</f>
        <v/>
      </c>
      <c r="BG293" s="87" t="str">
        <f ca="1">IF(BF293="","",HLOOKUP($AX293,Input!$B$9:$RJ$11,3,FALSE))</f>
        <v/>
      </c>
      <c r="BH293" s="87" t="str">
        <f ca="1">IF(BG293="","",HLOOKUP($AX293,Input!$B$9:$RJ$11,2,FALSE))</f>
        <v/>
      </c>
    </row>
    <row r="294" spans="50:60">
      <c r="AX294" s="86" t="str">
        <f ca="1">IF(MAX($AX$5:AX293)&gt;=Input!$B$6,"",EDATE(AX293,1))</f>
        <v/>
      </c>
      <c r="AY294" s="87" t="str">
        <f ca="1">IF(AX294="","",HLOOKUP($AX294,Input!$B$9:$RJ$11,3,FALSE))</f>
        <v/>
      </c>
      <c r="AZ294" s="87" t="str">
        <f ca="1">IF(AY294="","",HLOOKUP($AX294,Input!$B$9:$RJ$11,2,FALSE))</f>
        <v/>
      </c>
      <c r="BF294" s="86" t="str">
        <f ca="1">IF(MAX($BF$5:BF293)&gt;=Input!$B$6,"",EDATE(BF293,1))</f>
        <v/>
      </c>
      <c r="BG294" s="87" t="str">
        <f ca="1">IF(BF294="","",HLOOKUP($AX294,Input!$B$9:$RJ$11,3,FALSE))</f>
        <v/>
      </c>
      <c r="BH294" s="87" t="str">
        <f ca="1">IF(BG294="","",HLOOKUP($AX294,Input!$B$9:$RJ$11,2,FALSE))</f>
        <v/>
      </c>
    </row>
    <row r="295" spans="50:60">
      <c r="AX295" s="86" t="str">
        <f ca="1">IF(MAX($AX$5:AX294)&gt;=Input!$B$6,"",EDATE(AX294,1))</f>
        <v/>
      </c>
      <c r="AY295" s="87" t="str">
        <f ca="1">IF(AX295="","",HLOOKUP($AX295,Input!$B$9:$RJ$11,3,FALSE))</f>
        <v/>
      </c>
      <c r="AZ295" s="87" t="str">
        <f ca="1">IF(AY295="","",HLOOKUP($AX295,Input!$B$9:$RJ$11,2,FALSE))</f>
        <v/>
      </c>
      <c r="BF295" s="86" t="str">
        <f ca="1">IF(MAX($BF$5:BF294)&gt;=Input!$B$6,"",EDATE(BF294,1))</f>
        <v/>
      </c>
      <c r="BG295" s="87" t="str">
        <f ca="1">IF(BF295="","",HLOOKUP($AX295,Input!$B$9:$RJ$11,3,FALSE))</f>
        <v/>
      </c>
      <c r="BH295" s="87" t="str">
        <f ca="1">IF(BG295="","",HLOOKUP($AX295,Input!$B$9:$RJ$11,2,FALSE))</f>
        <v/>
      </c>
    </row>
    <row r="296" spans="50:60">
      <c r="AX296" s="86" t="str">
        <f ca="1">IF(MAX($AX$5:AX295)&gt;=Input!$B$6,"",EDATE(AX295,1))</f>
        <v/>
      </c>
      <c r="AY296" s="87" t="str">
        <f ca="1">IF(AX296="","",HLOOKUP($AX296,Input!$B$9:$RJ$11,3,FALSE))</f>
        <v/>
      </c>
      <c r="AZ296" s="87" t="str">
        <f ca="1">IF(AY296="","",HLOOKUP($AX296,Input!$B$9:$RJ$11,2,FALSE))</f>
        <v/>
      </c>
      <c r="BF296" s="86" t="str">
        <f ca="1">IF(MAX($BF$5:BF295)&gt;=Input!$B$6,"",EDATE(BF295,1))</f>
        <v/>
      </c>
      <c r="BG296" s="87" t="str">
        <f ca="1">IF(BF296="","",HLOOKUP($AX296,Input!$B$9:$RJ$11,3,FALSE))</f>
        <v/>
      </c>
      <c r="BH296" s="87" t="str">
        <f ca="1">IF(BG296="","",HLOOKUP($AX296,Input!$B$9:$RJ$11,2,FALSE))</f>
        <v/>
      </c>
    </row>
    <row r="297" spans="50:60">
      <c r="AX297" s="86" t="str">
        <f ca="1">IF(MAX($AX$5:AX296)&gt;=Input!$B$6,"",EDATE(AX296,1))</f>
        <v/>
      </c>
      <c r="AY297" s="87" t="str">
        <f ca="1">IF(AX297="","",HLOOKUP($AX297,Input!$B$9:$RJ$11,3,FALSE))</f>
        <v/>
      </c>
      <c r="AZ297" s="87" t="str">
        <f ca="1">IF(AY297="","",HLOOKUP($AX297,Input!$B$9:$RJ$11,2,FALSE))</f>
        <v/>
      </c>
      <c r="BF297" s="86" t="str">
        <f ca="1">IF(MAX($BF$5:BF296)&gt;=Input!$B$6,"",EDATE(BF296,1))</f>
        <v/>
      </c>
      <c r="BG297" s="87" t="str">
        <f ca="1">IF(BF297="","",HLOOKUP($AX297,Input!$B$9:$RJ$11,3,FALSE))</f>
        <v/>
      </c>
      <c r="BH297" s="87" t="str">
        <f ca="1">IF(BG297="","",HLOOKUP($AX297,Input!$B$9:$RJ$11,2,FALSE))</f>
        <v/>
      </c>
    </row>
    <row r="298" spans="50:60">
      <c r="AX298" s="86" t="str">
        <f ca="1">IF(MAX($AX$5:AX297)&gt;=Input!$B$6,"",EDATE(AX297,1))</f>
        <v/>
      </c>
      <c r="AY298" s="87" t="str">
        <f ca="1">IF(AX298="","",HLOOKUP($AX298,Input!$B$9:$RJ$11,3,FALSE))</f>
        <v/>
      </c>
      <c r="AZ298" s="87" t="str">
        <f ca="1">IF(AY298="","",HLOOKUP($AX298,Input!$B$9:$RJ$11,2,FALSE))</f>
        <v/>
      </c>
      <c r="BF298" s="86" t="str">
        <f ca="1">IF(MAX($BF$5:BF297)&gt;=Input!$B$6,"",EDATE(BF297,1))</f>
        <v/>
      </c>
      <c r="BG298" s="87" t="str">
        <f ca="1">IF(BF298="","",HLOOKUP($AX298,Input!$B$9:$RJ$11,3,FALSE))</f>
        <v/>
      </c>
      <c r="BH298" s="87" t="str">
        <f ca="1">IF(BG298="","",HLOOKUP($AX298,Input!$B$9:$RJ$11,2,FALSE))</f>
        <v/>
      </c>
    </row>
    <row r="299" spans="50:60">
      <c r="AX299" s="86" t="str">
        <f ca="1">IF(MAX($AX$5:AX298)&gt;=Input!$B$6,"",EDATE(AX298,1))</f>
        <v/>
      </c>
      <c r="AY299" s="87" t="str">
        <f ca="1">IF(AX299="","",HLOOKUP($AX299,Input!$B$9:$RJ$11,3,FALSE))</f>
        <v/>
      </c>
      <c r="AZ299" s="87" t="str">
        <f ca="1">IF(AY299="","",HLOOKUP($AX299,Input!$B$9:$RJ$11,2,FALSE))</f>
        <v/>
      </c>
      <c r="BF299" s="86" t="str">
        <f ca="1">IF(MAX($BF$5:BF298)&gt;=Input!$B$6,"",EDATE(BF298,1))</f>
        <v/>
      </c>
      <c r="BG299" s="87" t="str">
        <f ca="1">IF(BF299="","",HLOOKUP($AX299,Input!$B$9:$RJ$11,3,FALSE))</f>
        <v/>
      </c>
      <c r="BH299" s="87" t="str">
        <f ca="1">IF(BG299="","",HLOOKUP($AX299,Input!$B$9:$RJ$11,2,FALSE))</f>
        <v/>
      </c>
    </row>
    <row r="300" spans="50:60">
      <c r="AX300" s="86" t="str">
        <f ca="1">IF(MAX($AX$5:AX299)&gt;=Input!$B$6,"",EDATE(AX299,1))</f>
        <v/>
      </c>
      <c r="AY300" s="87" t="str">
        <f ca="1">IF(AX300="","",HLOOKUP($AX300,Input!$B$9:$RJ$11,3,FALSE))</f>
        <v/>
      </c>
      <c r="AZ300" s="87" t="str">
        <f ca="1">IF(AY300="","",HLOOKUP($AX300,Input!$B$9:$RJ$11,2,FALSE))</f>
        <v/>
      </c>
      <c r="BF300" s="86" t="str">
        <f ca="1">IF(MAX($BF$5:BF299)&gt;=Input!$B$6,"",EDATE(BF299,1))</f>
        <v/>
      </c>
      <c r="BG300" s="87" t="str">
        <f ca="1">IF(BF300="","",HLOOKUP($AX300,Input!$B$9:$RJ$11,3,FALSE))</f>
        <v/>
      </c>
      <c r="BH300" s="87" t="str">
        <f ca="1">IF(BG300="","",HLOOKUP($AX300,Input!$B$9:$RJ$11,2,FALSE))</f>
        <v/>
      </c>
    </row>
    <row r="301" spans="50:60">
      <c r="AX301" s="86" t="str">
        <f ca="1">IF(MAX($AX$5:AX300)&gt;=Input!$B$6,"",EDATE(AX300,1))</f>
        <v/>
      </c>
      <c r="AY301" s="87" t="str">
        <f ca="1">IF(AX301="","",HLOOKUP($AX301,Input!$B$9:$RJ$11,3,FALSE))</f>
        <v/>
      </c>
      <c r="AZ301" s="87" t="str">
        <f ca="1">IF(AY301="","",HLOOKUP($AX301,Input!$B$9:$RJ$11,2,FALSE))</f>
        <v/>
      </c>
      <c r="BF301" s="86" t="str">
        <f ca="1">IF(MAX($BF$5:BF300)&gt;=Input!$B$6,"",EDATE(BF300,1))</f>
        <v/>
      </c>
      <c r="BG301" s="87" t="str">
        <f ca="1">IF(BF301="","",HLOOKUP($AX301,Input!$B$9:$RJ$11,3,FALSE))</f>
        <v/>
      </c>
      <c r="BH301" s="87" t="str">
        <f ca="1">IF(BG301="","",HLOOKUP($AX301,Input!$B$9:$RJ$11,2,FALSE))</f>
        <v/>
      </c>
    </row>
    <row r="302" spans="50:60">
      <c r="AX302" s="86" t="str">
        <f ca="1">IF(MAX($AX$5:AX301)&gt;=Input!$B$6,"",EDATE(AX301,1))</f>
        <v/>
      </c>
      <c r="AY302" s="87" t="str">
        <f ca="1">IF(AX302="","",HLOOKUP($AX302,Input!$B$9:$RJ$11,3,FALSE))</f>
        <v/>
      </c>
      <c r="AZ302" s="87" t="str">
        <f ca="1">IF(AY302="","",HLOOKUP($AX302,Input!$B$9:$RJ$11,2,FALSE))</f>
        <v/>
      </c>
      <c r="BF302" s="86" t="str">
        <f ca="1">IF(MAX($BF$5:BF301)&gt;=Input!$B$6,"",EDATE(BF301,1))</f>
        <v/>
      </c>
      <c r="BG302" s="87" t="str">
        <f ca="1">IF(BF302="","",HLOOKUP($AX302,Input!$B$9:$RJ$11,3,FALSE))</f>
        <v/>
      </c>
      <c r="BH302" s="87" t="str">
        <f ca="1">IF(BG302="","",HLOOKUP($AX302,Input!$B$9:$RJ$11,2,FALSE))</f>
        <v/>
      </c>
    </row>
    <row r="303" spans="50:60">
      <c r="AX303" s="86" t="str">
        <f ca="1">IF(MAX($AX$5:AX302)&gt;=Input!$B$6,"",EDATE(AX302,1))</f>
        <v/>
      </c>
      <c r="AY303" s="87" t="str">
        <f ca="1">IF(AX303="","",HLOOKUP($AX303,Input!$B$9:$RJ$11,3,FALSE))</f>
        <v/>
      </c>
      <c r="AZ303" s="87" t="str">
        <f ca="1">IF(AY303="","",HLOOKUP($AX303,Input!$B$9:$RJ$11,2,FALSE))</f>
        <v/>
      </c>
      <c r="BF303" s="86" t="str">
        <f ca="1">IF(MAX($BF$5:BF302)&gt;=Input!$B$6,"",EDATE(BF302,1))</f>
        <v/>
      </c>
      <c r="BG303" s="87" t="str">
        <f ca="1">IF(BF303="","",HLOOKUP($AX303,Input!$B$9:$RJ$11,3,FALSE))</f>
        <v/>
      </c>
      <c r="BH303" s="87" t="str">
        <f ca="1">IF(BG303="","",HLOOKUP($AX303,Input!$B$9:$RJ$11,2,FALSE))</f>
        <v/>
      </c>
    </row>
    <row r="304" spans="50:60">
      <c r="AX304" s="86" t="str">
        <f ca="1">IF(MAX($AX$5:AX303)&gt;=Input!$B$6,"",EDATE(AX303,1))</f>
        <v/>
      </c>
      <c r="AY304" s="87" t="str">
        <f ca="1">IF(AX304="","",HLOOKUP($AX304,Input!$B$9:$RJ$11,3,FALSE))</f>
        <v/>
      </c>
      <c r="AZ304" s="87" t="str">
        <f ca="1">IF(AY304="","",HLOOKUP($AX304,Input!$B$9:$RJ$11,2,FALSE))</f>
        <v/>
      </c>
      <c r="BF304" s="86" t="str">
        <f ca="1">IF(MAX($BF$5:BF303)&gt;=Input!$B$6,"",EDATE(BF303,1))</f>
        <v/>
      </c>
      <c r="BG304" s="87" t="str">
        <f ca="1">IF(BF304="","",HLOOKUP($AX304,Input!$B$9:$RJ$11,3,FALSE))</f>
        <v/>
      </c>
      <c r="BH304" s="87" t="str">
        <f ca="1">IF(BG304="","",HLOOKUP($AX304,Input!$B$9:$RJ$11,2,FALSE))</f>
        <v/>
      </c>
    </row>
    <row r="305" spans="50:60">
      <c r="AX305" s="86" t="str">
        <f ca="1">IF(MAX($AX$5:AX304)&gt;=Input!$B$6,"",EDATE(AX304,1))</f>
        <v/>
      </c>
      <c r="AY305" s="87" t="str">
        <f ca="1">IF(AX305="","",HLOOKUP($AX305,Input!$B$9:$RJ$11,3,FALSE))</f>
        <v/>
      </c>
      <c r="AZ305" s="87" t="str">
        <f ca="1">IF(AY305="","",HLOOKUP($AX305,Input!$B$9:$RJ$11,2,FALSE))</f>
        <v/>
      </c>
      <c r="BF305" s="86" t="str">
        <f ca="1">IF(MAX($BF$5:BF304)&gt;=Input!$B$6,"",EDATE(BF304,1))</f>
        <v/>
      </c>
      <c r="BG305" s="87" t="str">
        <f ca="1">IF(BF305="","",HLOOKUP($AX305,Input!$B$9:$RJ$11,3,FALSE))</f>
        <v/>
      </c>
      <c r="BH305" s="87" t="str">
        <f ca="1">IF(BG305="","",HLOOKUP($AX305,Input!$B$9:$RJ$11,2,FALSE))</f>
        <v/>
      </c>
    </row>
    <row r="306" spans="50:60">
      <c r="AX306" s="86" t="str">
        <f ca="1">IF(MAX($AX$5:AX305)&gt;=Input!$B$6,"",EDATE(AX305,1))</f>
        <v/>
      </c>
      <c r="AY306" s="87" t="str">
        <f ca="1">IF(AX306="","",HLOOKUP($AX306,Input!$B$9:$RJ$11,3,FALSE))</f>
        <v/>
      </c>
      <c r="AZ306" s="87" t="str">
        <f ca="1">IF(AY306="","",HLOOKUP($AX306,Input!$B$9:$RJ$11,2,FALSE))</f>
        <v/>
      </c>
      <c r="BF306" s="86" t="str">
        <f ca="1">IF(MAX($BF$5:BF305)&gt;=Input!$B$6,"",EDATE(BF305,1))</f>
        <v/>
      </c>
      <c r="BG306" s="87" t="str">
        <f ca="1">IF(BF306="","",HLOOKUP($AX306,Input!$B$9:$RJ$11,3,FALSE))</f>
        <v/>
      </c>
      <c r="BH306" s="87" t="str">
        <f ca="1">IF(BG306="","",HLOOKUP($AX306,Input!$B$9:$RJ$11,2,FALSE))</f>
        <v/>
      </c>
    </row>
    <row r="307" spans="50:60">
      <c r="AX307" s="86" t="str">
        <f ca="1">IF(MAX($AX$5:AX306)&gt;=Input!$B$6,"",EDATE(AX306,1))</f>
        <v/>
      </c>
      <c r="AY307" s="87" t="str">
        <f ca="1">IF(AX307="","",HLOOKUP($AX307,Input!$B$9:$RJ$11,3,FALSE))</f>
        <v/>
      </c>
      <c r="AZ307" s="87" t="str">
        <f ca="1">IF(AY307="","",HLOOKUP($AX307,Input!$B$9:$RJ$11,2,FALSE))</f>
        <v/>
      </c>
      <c r="BF307" s="86" t="str">
        <f ca="1">IF(MAX($BF$5:BF306)&gt;=Input!$B$6,"",EDATE(BF306,1))</f>
        <v/>
      </c>
      <c r="BG307" s="87" t="str">
        <f ca="1">IF(BF307="","",HLOOKUP($AX307,Input!$B$9:$RJ$11,3,FALSE))</f>
        <v/>
      </c>
      <c r="BH307" s="87" t="str">
        <f ca="1">IF(BG307="","",HLOOKUP($AX307,Input!$B$9:$RJ$11,2,FALSE))</f>
        <v/>
      </c>
    </row>
    <row r="308" spans="50:60">
      <c r="AX308" s="86" t="str">
        <f ca="1">IF(MAX($AX$5:AX307)&gt;=Input!$B$6,"",EDATE(AX307,1))</f>
        <v/>
      </c>
      <c r="AY308" s="87" t="str">
        <f ca="1">IF(AX308="","",HLOOKUP($AX308,Input!$B$9:$RJ$11,3,FALSE))</f>
        <v/>
      </c>
      <c r="AZ308" s="87" t="str">
        <f ca="1">IF(AY308="","",HLOOKUP($AX308,Input!$B$9:$RJ$11,2,FALSE))</f>
        <v/>
      </c>
      <c r="BF308" s="86" t="str">
        <f ca="1">IF(MAX($BF$5:BF307)&gt;=Input!$B$6,"",EDATE(BF307,1))</f>
        <v/>
      </c>
      <c r="BG308" s="87" t="str">
        <f ca="1">IF(BF308="","",HLOOKUP($AX308,Input!$B$9:$RJ$11,3,FALSE))</f>
        <v/>
      </c>
      <c r="BH308" s="87" t="str">
        <f ca="1">IF(BG308="","",HLOOKUP($AX308,Input!$B$9:$RJ$11,2,FALSE))</f>
        <v/>
      </c>
    </row>
    <row r="309" spans="50:60">
      <c r="AX309" s="86" t="str">
        <f ca="1">IF(MAX($AX$5:AX308)&gt;=Input!$B$6,"",EDATE(AX308,1))</f>
        <v/>
      </c>
      <c r="AY309" s="87" t="str">
        <f ca="1">IF(AX309="","",HLOOKUP($AX309,Input!$B$9:$RJ$11,3,FALSE))</f>
        <v/>
      </c>
      <c r="AZ309" s="87" t="str">
        <f ca="1">IF(AY309="","",HLOOKUP($AX309,Input!$B$9:$RJ$11,2,FALSE))</f>
        <v/>
      </c>
      <c r="BF309" s="86" t="str">
        <f ca="1">IF(MAX($BF$5:BF308)&gt;=Input!$B$6,"",EDATE(BF308,1))</f>
        <v/>
      </c>
      <c r="BG309" s="87" t="str">
        <f ca="1">IF(BF309="","",HLOOKUP($AX309,Input!$B$9:$RJ$11,3,FALSE))</f>
        <v/>
      </c>
      <c r="BH309" s="87" t="str">
        <f ca="1">IF(BG309="","",HLOOKUP($AX309,Input!$B$9:$RJ$11,2,FALSE))</f>
        <v/>
      </c>
    </row>
    <row r="310" spans="50:60">
      <c r="AX310" s="86" t="str">
        <f ca="1">IF(MAX($AX$5:AX309)&gt;=Input!$B$6,"",EDATE(AX309,1))</f>
        <v/>
      </c>
      <c r="AY310" s="87" t="str">
        <f ca="1">IF(AX310="","",HLOOKUP($AX310,Input!$B$9:$RJ$11,3,FALSE))</f>
        <v/>
      </c>
      <c r="AZ310" s="87" t="str">
        <f ca="1">IF(AY310="","",HLOOKUP($AX310,Input!$B$9:$RJ$11,2,FALSE))</f>
        <v/>
      </c>
      <c r="BF310" s="86" t="str">
        <f ca="1">IF(MAX($BF$5:BF309)&gt;=Input!$B$6,"",EDATE(BF309,1))</f>
        <v/>
      </c>
      <c r="BG310" s="87" t="str">
        <f ca="1">IF(BF310="","",HLOOKUP($AX310,Input!$B$9:$RJ$11,3,FALSE))</f>
        <v/>
      </c>
      <c r="BH310" s="87" t="str">
        <f ca="1">IF(BG310="","",HLOOKUP($AX310,Input!$B$9:$RJ$11,2,FALSE))</f>
        <v/>
      </c>
    </row>
    <row r="311" spans="50:60">
      <c r="AX311" s="86" t="str">
        <f ca="1">IF(MAX($AX$5:AX310)&gt;=Input!$B$6,"",EDATE(AX310,1))</f>
        <v/>
      </c>
      <c r="AY311" s="87" t="str">
        <f ca="1">IF(AX311="","",HLOOKUP($AX311,Input!$B$9:$RJ$11,3,FALSE))</f>
        <v/>
      </c>
      <c r="AZ311" s="87" t="str">
        <f ca="1">IF(AY311="","",HLOOKUP($AX311,Input!$B$9:$RJ$11,2,FALSE))</f>
        <v/>
      </c>
      <c r="BF311" s="86" t="str">
        <f ca="1">IF(MAX($BF$5:BF310)&gt;=Input!$B$6,"",EDATE(BF310,1))</f>
        <v/>
      </c>
      <c r="BG311" s="87" t="str">
        <f ca="1">IF(BF311="","",HLOOKUP($AX311,Input!$B$9:$RJ$11,3,FALSE))</f>
        <v/>
      </c>
      <c r="BH311" s="87" t="str">
        <f ca="1">IF(BG311="","",HLOOKUP($AX311,Input!$B$9:$RJ$11,2,FALSE))</f>
        <v/>
      </c>
    </row>
    <row r="312" spans="50:60">
      <c r="AX312" s="86" t="str">
        <f ca="1">IF(MAX($AX$5:AX311)&gt;=Input!$B$6,"",EDATE(AX311,1))</f>
        <v/>
      </c>
      <c r="AY312" s="87" t="str">
        <f ca="1">IF(AX312="","",HLOOKUP($AX312,Input!$B$9:$RJ$11,3,FALSE))</f>
        <v/>
      </c>
      <c r="AZ312" s="87" t="str">
        <f ca="1">IF(AY312="","",HLOOKUP($AX312,Input!$B$9:$RJ$11,2,FALSE))</f>
        <v/>
      </c>
      <c r="BF312" s="86" t="str">
        <f ca="1">IF(MAX($BF$5:BF311)&gt;=Input!$B$6,"",EDATE(BF311,1))</f>
        <v/>
      </c>
      <c r="BG312" s="87" t="str">
        <f ca="1">IF(BF312="","",HLOOKUP($AX312,Input!$B$9:$RJ$11,3,FALSE))</f>
        <v/>
      </c>
      <c r="BH312" s="87" t="str">
        <f ca="1">IF(BG312="","",HLOOKUP($AX312,Input!$B$9:$RJ$11,2,FALSE))</f>
        <v/>
      </c>
    </row>
    <row r="313" spans="50:60">
      <c r="AX313" s="86" t="str">
        <f ca="1">IF(MAX($AX$5:AX312)&gt;=Input!$B$6,"",EDATE(AX312,1))</f>
        <v/>
      </c>
      <c r="AY313" s="87" t="str">
        <f ca="1">IF(AX313="","",HLOOKUP($AX313,Input!$B$9:$RJ$11,3,FALSE))</f>
        <v/>
      </c>
      <c r="AZ313" s="87" t="str">
        <f ca="1">IF(AY313="","",HLOOKUP($AX313,Input!$B$9:$RJ$11,2,FALSE))</f>
        <v/>
      </c>
      <c r="BF313" s="86" t="str">
        <f ca="1">IF(MAX($BF$5:BF312)&gt;=Input!$B$6,"",EDATE(BF312,1))</f>
        <v/>
      </c>
      <c r="BG313" s="87" t="str">
        <f ca="1">IF(BF313="","",HLOOKUP($AX313,Input!$B$9:$RJ$11,3,FALSE))</f>
        <v/>
      </c>
      <c r="BH313" s="87" t="str">
        <f ca="1">IF(BG313="","",HLOOKUP($AX313,Input!$B$9:$RJ$11,2,FALSE))</f>
        <v/>
      </c>
    </row>
    <row r="314" spans="50:60">
      <c r="AX314" s="86" t="str">
        <f ca="1">IF(MAX($AX$5:AX313)&gt;=Input!$B$6,"",EDATE(AX313,1))</f>
        <v/>
      </c>
      <c r="AY314" s="87" t="str">
        <f ca="1">IF(AX314="","",HLOOKUP($AX314,Input!$B$9:$RJ$11,3,FALSE))</f>
        <v/>
      </c>
      <c r="AZ314" s="87" t="str">
        <f ca="1">IF(AY314="","",HLOOKUP($AX314,Input!$B$9:$RJ$11,2,FALSE))</f>
        <v/>
      </c>
      <c r="BF314" s="86" t="str">
        <f ca="1">IF(MAX($BF$5:BF313)&gt;=Input!$B$6,"",EDATE(BF313,1))</f>
        <v/>
      </c>
      <c r="BG314" s="87" t="str">
        <f ca="1">IF(BF314="","",HLOOKUP($AX314,Input!$B$9:$RJ$11,3,FALSE))</f>
        <v/>
      </c>
      <c r="BH314" s="87" t="str">
        <f ca="1">IF(BG314="","",HLOOKUP($AX314,Input!$B$9:$RJ$11,2,FALSE))</f>
        <v/>
      </c>
    </row>
    <row r="315" spans="50:60">
      <c r="AX315" s="86" t="str">
        <f ca="1">IF(MAX($AX$5:AX314)&gt;=Input!$B$6,"",EDATE(AX314,1))</f>
        <v/>
      </c>
      <c r="AY315" s="87" t="str">
        <f ca="1">IF(AX315="","",HLOOKUP($AX315,Input!$B$9:$RJ$11,3,FALSE))</f>
        <v/>
      </c>
      <c r="AZ315" s="87" t="str">
        <f ca="1">IF(AY315="","",HLOOKUP($AX315,Input!$B$9:$RJ$11,2,FALSE))</f>
        <v/>
      </c>
      <c r="BF315" s="86" t="str">
        <f ca="1">IF(MAX($BF$5:BF314)&gt;=Input!$B$6,"",EDATE(BF314,1))</f>
        <v/>
      </c>
      <c r="BG315" s="87" t="str">
        <f ca="1">IF(BF315="","",HLOOKUP($AX315,Input!$B$9:$RJ$11,3,FALSE))</f>
        <v/>
      </c>
      <c r="BH315" s="87" t="str">
        <f ca="1">IF(BG315="","",HLOOKUP($AX315,Input!$B$9:$RJ$11,2,FALSE))</f>
        <v/>
      </c>
    </row>
    <row r="316" spans="50:60">
      <c r="AX316" s="86" t="str">
        <f ca="1">IF(MAX($AX$5:AX315)&gt;=Input!$B$6,"",EDATE(AX315,1))</f>
        <v/>
      </c>
      <c r="AY316" s="87" t="str">
        <f ca="1">IF(AX316="","",HLOOKUP($AX316,Input!$B$9:$RJ$11,3,FALSE))</f>
        <v/>
      </c>
      <c r="AZ316" s="87" t="str">
        <f ca="1">IF(AY316="","",HLOOKUP($AX316,Input!$B$9:$RJ$11,2,FALSE))</f>
        <v/>
      </c>
      <c r="BF316" s="86" t="str">
        <f ca="1">IF(MAX($BF$5:BF315)&gt;=Input!$B$6,"",EDATE(BF315,1))</f>
        <v/>
      </c>
      <c r="BG316" s="87" t="str">
        <f ca="1">IF(BF316="","",HLOOKUP($AX316,Input!$B$9:$RJ$11,3,FALSE))</f>
        <v/>
      </c>
      <c r="BH316" s="87" t="str">
        <f ca="1">IF(BG316="","",HLOOKUP($AX316,Input!$B$9:$RJ$11,2,FALSE))</f>
        <v/>
      </c>
    </row>
    <row r="317" spans="50:60">
      <c r="AX317" s="86" t="str">
        <f ca="1">IF(MAX($AX$5:AX316)&gt;=Input!$B$6,"",EDATE(AX316,1))</f>
        <v/>
      </c>
      <c r="AY317" s="87" t="str">
        <f ca="1">IF(AX317="","",HLOOKUP($AX317,Input!$B$9:$RJ$11,3,FALSE))</f>
        <v/>
      </c>
      <c r="AZ317" s="87" t="str">
        <f ca="1">IF(AY317="","",HLOOKUP($AX317,Input!$B$9:$RJ$11,2,FALSE))</f>
        <v/>
      </c>
      <c r="BF317" s="86" t="str">
        <f ca="1">IF(MAX($BF$5:BF316)&gt;=Input!$B$6,"",EDATE(BF316,1))</f>
        <v/>
      </c>
      <c r="BG317" s="87" t="str">
        <f ca="1">IF(BF317="","",HLOOKUP($AX317,Input!$B$9:$RJ$11,3,FALSE))</f>
        <v/>
      </c>
      <c r="BH317" s="87" t="str">
        <f ca="1">IF(BG317="","",HLOOKUP($AX317,Input!$B$9:$RJ$11,2,FALSE))</f>
        <v/>
      </c>
    </row>
    <row r="318" spans="50:60">
      <c r="AX318" s="86" t="str">
        <f ca="1">IF(MAX($AX$5:AX317)&gt;=Input!$B$6,"",EDATE(AX317,1))</f>
        <v/>
      </c>
      <c r="AY318" s="87" t="str">
        <f ca="1">IF(AX318="","",HLOOKUP($AX318,Input!$B$9:$RJ$11,3,FALSE))</f>
        <v/>
      </c>
      <c r="AZ318" s="87" t="str">
        <f ca="1">IF(AY318="","",HLOOKUP($AX318,Input!$B$9:$RJ$11,2,FALSE))</f>
        <v/>
      </c>
      <c r="BF318" s="86" t="str">
        <f ca="1">IF(MAX($BF$5:BF317)&gt;=Input!$B$6,"",EDATE(BF317,1))</f>
        <v/>
      </c>
      <c r="BG318" s="87" t="str">
        <f ca="1">IF(BF318="","",HLOOKUP($AX318,Input!$B$9:$RJ$11,3,FALSE))</f>
        <v/>
      </c>
      <c r="BH318" s="87" t="str">
        <f ca="1">IF(BG318="","",HLOOKUP($AX318,Input!$B$9:$RJ$11,2,FALSE))</f>
        <v/>
      </c>
    </row>
    <row r="319" spans="50:60">
      <c r="AX319" s="86" t="str">
        <f ca="1">IF(MAX($AX$5:AX318)&gt;=Input!$B$6,"",EDATE(AX318,1))</f>
        <v/>
      </c>
      <c r="AY319" s="87" t="str">
        <f ca="1">IF(AX319="","",HLOOKUP($AX319,Input!$B$9:$RJ$11,3,FALSE))</f>
        <v/>
      </c>
      <c r="AZ319" s="87" t="str">
        <f ca="1">IF(AY319="","",HLOOKUP($AX319,Input!$B$9:$RJ$11,2,FALSE))</f>
        <v/>
      </c>
      <c r="BF319" s="86" t="str">
        <f ca="1">IF(MAX($BF$5:BF318)&gt;=Input!$B$6,"",EDATE(BF318,1))</f>
        <v/>
      </c>
      <c r="BG319" s="87" t="str">
        <f ca="1">IF(BF319="","",HLOOKUP($AX319,Input!$B$9:$RJ$11,3,FALSE))</f>
        <v/>
      </c>
      <c r="BH319" s="87" t="str">
        <f ca="1">IF(BG319="","",HLOOKUP($AX319,Input!$B$9:$RJ$11,2,FALSE))</f>
        <v/>
      </c>
    </row>
    <row r="320" spans="50:60">
      <c r="AX320" s="86" t="str">
        <f ca="1">IF(MAX($AX$5:AX319)&gt;=Input!$B$6,"",EDATE(AX319,1))</f>
        <v/>
      </c>
      <c r="AY320" s="87" t="str">
        <f ca="1">IF(AX320="","",HLOOKUP($AX320,Input!$B$9:$RJ$11,3,FALSE))</f>
        <v/>
      </c>
      <c r="AZ320" s="87" t="str">
        <f ca="1">IF(AY320="","",HLOOKUP($AX320,Input!$B$9:$RJ$11,2,FALSE))</f>
        <v/>
      </c>
      <c r="BF320" s="86" t="str">
        <f ca="1">IF(MAX($BF$5:BF319)&gt;=Input!$B$6,"",EDATE(BF319,1))</f>
        <v/>
      </c>
      <c r="BG320" s="87" t="str">
        <f ca="1">IF(BF320="","",HLOOKUP($AX320,Input!$B$9:$RJ$11,3,FALSE))</f>
        <v/>
      </c>
      <c r="BH320" s="87" t="str">
        <f ca="1">IF(BG320="","",HLOOKUP($AX320,Input!$B$9:$RJ$11,2,FALSE))</f>
        <v/>
      </c>
    </row>
    <row r="321" spans="50:60">
      <c r="AX321" s="86" t="str">
        <f ca="1">IF(MAX($AX$5:AX320)&gt;=Input!$B$6,"",EDATE(AX320,1))</f>
        <v/>
      </c>
      <c r="AY321" s="87" t="str">
        <f ca="1">IF(AX321="","",HLOOKUP($AX321,Input!$B$9:$RJ$11,3,FALSE))</f>
        <v/>
      </c>
      <c r="AZ321" s="87" t="str">
        <f ca="1">IF(AY321="","",HLOOKUP($AX321,Input!$B$9:$RJ$11,2,FALSE))</f>
        <v/>
      </c>
      <c r="BF321" s="86" t="str">
        <f ca="1">IF(MAX($BF$5:BF320)&gt;=Input!$B$6,"",EDATE(BF320,1))</f>
        <v/>
      </c>
      <c r="BG321" s="87" t="str">
        <f ca="1">IF(BF321="","",HLOOKUP($AX321,Input!$B$9:$RJ$11,3,FALSE))</f>
        <v/>
      </c>
      <c r="BH321" s="87" t="str">
        <f ca="1">IF(BG321="","",HLOOKUP($AX321,Input!$B$9:$RJ$11,2,FALSE))</f>
        <v/>
      </c>
    </row>
    <row r="322" spans="50:60">
      <c r="AX322" s="86" t="str">
        <f ca="1">IF(MAX($AX$5:AX321)&gt;=Input!$B$6,"",EDATE(AX321,1))</f>
        <v/>
      </c>
      <c r="AY322" s="87" t="str">
        <f ca="1">IF(AX322="","",HLOOKUP($AX322,Input!$B$9:$RJ$11,3,FALSE))</f>
        <v/>
      </c>
      <c r="AZ322" s="87" t="str">
        <f ca="1">IF(AY322="","",HLOOKUP($AX322,Input!$B$9:$RJ$11,2,FALSE))</f>
        <v/>
      </c>
      <c r="BF322" s="86" t="str">
        <f ca="1">IF(MAX($BF$5:BF321)&gt;=Input!$B$6,"",EDATE(BF321,1))</f>
        <v/>
      </c>
      <c r="BG322" s="87" t="str">
        <f ca="1">IF(BF322="","",HLOOKUP($AX322,Input!$B$9:$RJ$11,3,FALSE))</f>
        <v/>
      </c>
      <c r="BH322" s="87" t="str">
        <f ca="1">IF(BG322="","",HLOOKUP($AX322,Input!$B$9:$RJ$11,2,FALSE))</f>
        <v/>
      </c>
    </row>
    <row r="323" spans="50:60">
      <c r="AX323" s="86" t="str">
        <f ca="1">IF(MAX($AX$5:AX322)&gt;=Input!$B$6,"",EDATE(AX322,1))</f>
        <v/>
      </c>
      <c r="AY323" s="87" t="str">
        <f ca="1">IF(AX323="","",HLOOKUP($AX323,Input!$B$9:$RJ$11,3,FALSE))</f>
        <v/>
      </c>
      <c r="AZ323" s="87" t="str">
        <f ca="1">IF(AY323="","",HLOOKUP($AX323,Input!$B$9:$RJ$11,2,FALSE))</f>
        <v/>
      </c>
      <c r="BF323" s="86" t="str">
        <f ca="1">IF(MAX($BF$5:BF322)&gt;=Input!$B$6,"",EDATE(BF322,1))</f>
        <v/>
      </c>
      <c r="BG323" s="87" t="str">
        <f ca="1">IF(BF323="","",HLOOKUP($AX323,Input!$B$9:$RJ$11,3,FALSE))</f>
        <v/>
      </c>
      <c r="BH323" s="87" t="str">
        <f ca="1">IF(BG323="","",HLOOKUP($AX323,Input!$B$9:$RJ$11,2,FALSE))</f>
        <v/>
      </c>
    </row>
    <row r="324" spans="50:60">
      <c r="AX324" s="86" t="str">
        <f ca="1">IF(MAX($AX$5:AX323)&gt;=Input!$B$6,"",EDATE(AX323,1))</f>
        <v/>
      </c>
      <c r="AY324" s="87" t="str">
        <f ca="1">IF(AX324="","",HLOOKUP($AX324,Input!$B$9:$RJ$11,3,FALSE))</f>
        <v/>
      </c>
      <c r="AZ324" s="87" t="str">
        <f ca="1">IF(AY324="","",HLOOKUP($AX324,Input!$B$9:$RJ$11,2,FALSE))</f>
        <v/>
      </c>
      <c r="BF324" s="86" t="str">
        <f ca="1">IF(MAX($BF$5:BF323)&gt;=Input!$B$6,"",EDATE(BF323,1))</f>
        <v/>
      </c>
      <c r="BG324" s="87" t="str">
        <f ca="1">IF(BF324="","",HLOOKUP($AX324,Input!$B$9:$RJ$11,3,FALSE))</f>
        <v/>
      </c>
      <c r="BH324" s="87" t="str">
        <f ca="1">IF(BG324="","",HLOOKUP($AX324,Input!$B$9:$RJ$11,2,FALSE))</f>
        <v/>
      </c>
    </row>
    <row r="325" spans="50:60">
      <c r="AX325" s="86" t="str">
        <f ca="1">IF(MAX($AX$5:AX324)&gt;=Input!$B$6,"",EDATE(AX324,1))</f>
        <v/>
      </c>
      <c r="AY325" s="87" t="str">
        <f ca="1">IF(AX325="","",HLOOKUP($AX325,Input!$B$9:$RJ$11,3,FALSE))</f>
        <v/>
      </c>
      <c r="AZ325" s="87" t="str">
        <f ca="1">IF(AY325="","",HLOOKUP($AX325,Input!$B$9:$RJ$11,2,FALSE))</f>
        <v/>
      </c>
      <c r="BF325" s="86" t="str">
        <f ca="1">IF(MAX($BF$5:BF324)&gt;=Input!$B$6,"",EDATE(BF324,1))</f>
        <v/>
      </c>
      <c r="BG325" s="87" t="str">
        <f ca="1">IF(BF325="","",HLOOKUP($AX325,Input!$B$9:$RJ$11,3,FALSE))</f>
        <v/>
      </c>
      <c r="BH325" s="87" t="str">
        <f ca="1">IF(BG325="","",HLOOKUP($AX325,Input!$B$9:$RJ$11,2,FALSE))</f>
        <v/>
      </c>
    </row>
    <row r="326" spans="50:60">
      <c r="AX326" s="86" t="str">
        <f ca="1">IF(MAX($AX$5:AX325)&gt;=Input!$B$6,"",EDATE(AX325,1))</f>
        <v/>
      </c>
      <c r="AY326" s="87" t="str">
        <f ca="1">IF(AX326="","",HLOOKUP($AX326,Input!$B$9:$RJ$11,3,FALSE))</f>
        <v/>
      </c>
      <c r="AZ326" s="87" t="str">
        <f ca="1">IF(AY326="","",HLOOKUP($AX326,Input!$B$9:$RJ$11,2,FALSE))</f>
        <v/>
      </c>
      <c r="BF326" s="86" t="str">
        <f ca="1">IF(MAX($BF$5:BF325)&gt;=Input!$B$6,"",EDATE(BF325,1))</f>
        <v/>
      </c>
      <c r="BG326" s="87" t="str">
        <f ca="1">IF(BF326="","",HLOOKUP($AX326,Input!$B$9:$RJ$11,3,FALSE))</f>
        <v/>
      </c>
      <c r="BH326" s="87" t="str">
        <f ca="1">IF(BG326="","",HLOOKUP($AX326,Input!$B$9:$RJ$11,2,FALSE))</f>
        <v/>
      </c>
    </row>
    <row r="327" spans="50:60">
      <c r="AX327" s="86" t="str">
        <f ca="1">IF(MAX($AX$5:AX326)&gt;=Input!$B$6,"",EDATE(AX326,1))</f>
        <v/>
      </c>
      <c r="AY327" s="87" t="str">
        <f ca="1">IF(AX327="","",HLOOKUP($AX327,Input!$B$9:$RJ$11,3,FALSE))</f>
        <v/>
      </c>
      <c r="AZ327" s="87" t="str">
        <f ca="1">IF(AY327="","",HLOOKUP($AX327,Input!$B$9:$RJ$11,2,FALSE))</f>
        <v/>
      </c>
      <c r="BF327" s="86" t="str">
        <f ca="1">IF(MAX($BF$5:BF326)&gt;=Input!$B$6,"",EDATE(BF326,1))</f>
        <v/>
      </c>
      <c r="BG327" s="87" t="str">
        <f ca="1">IF(BF327="","",HLOOKUP($AX327,Input!$B$9:$RJ$11,3,FALSE))</f>
        <v/>
      </c>
      <c r="BH327" s="87" t="str">
        <f ca="1">IF(BG327="","",HLOOKUP($AX327,Input!$B$9:$RJ$11,2,FALSE))</f>
        <v/>
      </c>
    </row>
    <row r="328" spans="50:60">
      <c r="AX328" s="86" t="str">
        <f ca="1">IF(MAX($AX$5:AX327)&gt;=Input!$B$6,"",EDATE(AX327,1))</f>
        <v/>
      </c>
      <c r="AY328" s="87" t="str">
        <f ca="1">IF(AX328="","",HLOOKUP($AX328,Input!$B$9:$RJ$11,3,FALSE))</f>
        <v/>
      </c>
      <c r="AZ328" s="87" t="str">
        <f ca="1">IF(AY328="","",HLOOKUP($AX328,Input!$B$9:$RJ$11,2,FALSE))</f>
        <v/>
      </c>
      <c r="BF328" s="86" t="str">
        <f ca="1">IF(MAX($BF$5:BF327)&gt;=Input!$B$6,"",EDATE(BF327,1))</f>
        <v/>
      </c>
      <c r="BG328" s="87" t="str">
        <f ca="1">IF(BF328="","",HLOOKUP($AX328,Input!$B$9:$RJ$11,3,FALSE))</f>
        <v/>
      </c>
      <c r="BH328" s="87" t="str">
        <f ca="1">IF(BG328="","",HLOOKUP($AX328,Input!$B$9:$RJ$11,2,FALSE))</f>
        <v/>
      </c>
    </row>
    <row r="329" spans="50:60">
      <c r="AX329" s="86" t="str">
        <f ca="1">IF(MAX($AX$5:AX328)&gt;=Input!$B$6,"",EDATE(AX328,1))</f>
        <v/>
      </c>
      <c r="AY329" s="87" t="str">
        <f ca="1">IF(AX329="","",HLOOKUP($AX329,Input!$B$9:$RJ$11,3,FALSE))</f>
        <v/>
      </c>
      <c r="AZ329" s="87" t="str">
        <f ca="1">IF(AY329="","",HLOOKUP($AX329,Input!$B$9:$RJ$11,2,FALSE))</f>
        <v/>
      </c>
      <c r="BF329" s="86" t="str">
        <f ca="1">IF(MAX($BF$5:BF328)&gt;=Input!$B$6,"",EDATE(BF328,1))</f>
        <v/>
      </c>
      <c r="BG329" s="87" t="str">
        <f ca="1">IF(BF329="","",HLOOKUP($AX329,Input!$B$9:$RJ$11,3,FALSE))</f>
        <v/>
      </c>
      <c r="BH329" s="87" t="str">
        <f ca="1">IF(BG329="","",HLOOKUP($AX329,Input!$B$9:$RJ$11,2,FALSE))</f>
        <v/>
      </c>
    </row>
    <row r="330" spans="50:60">
      <c r="AX330" s="86" t="str">
        <f ca="1">IF(MAX($AX$5:AX329)&gt;=Input!$B$6,"",EDATE(AX329,1))</f>
        <v/>
      </c>
      <c r="AY330" s="87" t="str">
        <f ca="1">IF(AX330="","",HLOOKUP($AX330,Input!$B$9:$RJ$11,3,FALSE))</f>
        <v/>
      </c>
      <c r="AZ330" s="87" t="str">
        <f ca="1">IF(AY330="","",HLOOKUP($AX330,Input!$B$9:$RJ$11,2,FALSE))</f>
        <v/>
      </c>
      <c r="BF330" s="86" t="str">
        <f ca="1">IF(MAX($BF$5:BF329)&gt;=Input!$B$6,"",EDATE(BF329,1))</f>
        <v/>
      </c>
      <c r="BG330" s="87" t="str">
        <f ca="1">IF(BF330="","",HLOOKUP($AX330,Input!$B$9:$RJ$11,3,FALSE))</f>
        <v/>
      </c>
      <c r="BH330" s="87" t="str">
        <f ca="1">IF(BG330="","",HLOOKUP($AX330,Input!$B$9:$RJ$11,2,FALSE))</f>
        <v/>
      </c>
    </row>
    <row r="331" spans="50:60">
      <c r="AX331" s="86" t="str">
        <f ca="1">IF(MAX($AX$5:AX330)&gt;=Input!$B$6,"",EDATE(AX330,1))</f>
        <v/>
      </c>
      <c r="AY331" s="87" t="str">
        <f ca="1">IF(AX331="","",HLOOKUP($AX331,Input!$B$9:$RJ$11,3,FALSE))</f>
        <v/>
      </c>
      <c r="AZ331" s="87" t="str">
        <f ca="1">IF(AY331="","",HLOOKUP($AX331,Input!$B$9:$RJ$11,2,FALSE))</f>
        <v/>
      </c>
      <c r="BF331" s="86" t="str">
        <f ca="1">IF(MAX($BF$5:BF330)&gt;=Input!$B$6,"",EDATE(BF330,1))</f>
        <v/>
      </c>
      <c r="BG331" s="87" t="str">
        <f ca="1">IF(BF331="","",HLOOKUP($AX331,Input!$B$9:$RJ$11,3,FALSE))</f>
        <v/>
      </c>
      <c r="BH331" s="87" t="str">
        <f ca="1">IF(BG331="","",HLOOKUP($AX331,Input!$B$9:$RJ$11,2,FALSE))</f>
        <v/>
      </c>
    </row>
    <row r="332" spans="50:60">
      <c r="AX332" s="86" t="str">
        <f ca="1">IF(MAX($AX$5:AX331)&gt;=Input!$B$6,"",EDATE(AX331,1))</f>
        <v/>
      </c>
      <c r="AY332" s="87" t="str">
        <f ca="1">IF(AX332="","",HLOOKUP($AX332,Input!$B$9:$RJ$11,3,FALSE))</f>
        <v/>
      </c>
      <c r="AZ332" s="87" t="str">
        <f ca="1">IF(AY332="","",HLOOKUP($AX332,Input!$B$9:$RJ$11,2,FALSE))</f>
        <v/>
      </c>
      <c r="BF332" s="86" t="str">
        <f ca="1">IF(MAX($BF$5:BF331)&gt;=Input!$B$6,"",EDATE(BF331,1))</f>
        <v/>
      </c>
      <c r="BG332" s="87" t="str">
        <f ca="1">IF(BF332="","",HLOOKUP($AX332,Input!$B$9:$RJ$11,3,FALSE))</f>
        <v/>
      </c>
      <c r="BH332" s="87" t="str">
        <f ca="1">IF(BG332="","",HLOOKUP($AX332,Input!$B$9:$RJ$11,2,FALSE))</f>
        <v/>
      </c>
    </row>
    <row r="333" spans="50:60">
      <c r="AX333" s="86" t="str">
        <f ca="1">IF(MAX($AX$5:AX332)&gt;=Input!$B$6,"",EDATE(AX332,1))</f>
        <v/>
      </c>
      <c r="AY333" s="87" t="str">
        <f ca="1">IF(AX333="","",HLOOKUP($AX333,Input!$B$9:$RJ$11,3,FALSE))</f>
        <v/>
      </c>
      <c r="AZ333" s="87" t="str">
        <f ca="1">IF(AY333="","",HLOOKUP($AX333,Input!$B$9:$RJ$11,2,FALSE))</f>
        <v/>
      </c>
      <c r="BF333" s="86" t="str">
        <f ca="1">IF(MAX($BF$5:BF332)&gt;=Input!$B$6,"",EDATE(BF332,1))</f>
        <v/>
      </c>
      <c r="BG333" s="87" t="str">
        <f ca="1">IF(BF333="","",HLOOKUP($AX333,Input!$B$9:$RJ$11,3,FALSE))</f>
        <v/>
      </c>
      <c r="BH333" s="87" t="str">
        <f ca="1">IF(BG333="","",HLOOKUP($AX333,Input!$B$9:$RJ$11,2,FALSE))</f>
        <v/>
      </c>
    </row>
    <row r="334" spans="50:60">
      <c r="AX334" s="86" t="str">
        <f ca="1">IF(MAX($AX$5:AX333)&gt;=Input!$B$6,"",EDATE(AX333,1))</f>
        <v/>
      </c>
      <c r="AY334" s="87" t="str">
        <f ca="1">IF(AX334="","",HLOOKUP($AX334,Input!$B$9:$RJ$11,3,FALSE))</f>
        <v/>
      </c>
      <c r="AZ334" s="87" t="str">
        <f ca="1">IF(AY334="","",HLOOKUP($AX334,Input!$B$9:$RJ$11,2,FALSE))</f>
        <v/>
      </c>
      <c r="BF334" s="86" t="str">
        <f ca="1">IF(MAX($BF$5:BF333)&gt;=Input!$B$6,"",EDATE(BF333,1))</f>
        <v/>
      </c>
      <c r="BG334" s="87" t="str">
        <f ca="1">IF(BF334="","",HLOOKUP($AX334,Input!$B$9:$RJ$11,3,FALSE))</f>
        <v/>
      </c>
      <c r="BH334" s="87" t="str">
        <f ca="1">IF(BG334="","",HLOOKUP($AX334,Input!$B$9:$RJ$11,2,FALSE))</f>
        <v/>
      </c>
    </row>
    <row r="335" spans="50:60">
      <c r="AX335" s="86" t="str">
        <f ca="1">IF(MAX($AX$5:AX334)&gt;=Input!$B$6,"",EDATE(AX334,1))</f>
        <v/>
      </c>
      <c r="AY335" s="87" t="str">
        <f ca="1">IF(AX335="","",HLOOKUP($AX335,Input!$B$9:$RJ$11,3,FALSE))</f>
        <v/>
      </c>
      <c r="AZ335" s="87" t="str">
        <f ca="1">IF(AY335="","",HLOOKUP($AX335,Input!$B$9:$RJ$11,2,FALSE))</f>
        <v/>
      </c>
      <c r="BF335" s="86" t="str">
        <f ca="1">IF(MAX($BF$5:BF334)&gt;=Input!$B$6,"",EDATE(BF334,1))</f>
        <v/>
      </c>
      <c r="BG335" s="87" t="str">
        <f ca="1">IF(BF335="","",HLOOKUP($AX335,Input!$B$9:$RJ$11,3,FALSE))</f>
        <v/>
      </c>
      <c r="BH335" s="87" t="str">
        <f ca="1">IF(BG335="","",HLOOKUP($AX335,Input!$B$9:$RJ$11,2,FALSE))</f>
        <v/>
      </c>
    </row>
    <row r="336" spans="50:60">
      <c r="AX336" s="86" t="str">
        <f ca="1">IF(MAX($AX$5:AX335)&gt;=Input!$B$6,"",EDATE(AX335,1))</f>
        <v/>
      </c>
      <c r="AY336" s="87" t="str">
        <f ca="1">IF(AX336="","",HLOOKUP($AX336,Input!$B$9:$RJ$11,3,FALSE))</f>
        <v/>
      </c>
      <c r="AZ336" s="87" t="str">
        <f ca="1">IF(AY336="","",HLOOKUP($AX336,Input!$B$9:$RJ$11,2,FALSE))</f>
        <v/>
      </c>
      <c r="BF336" s="86" t="str">
        <f ca="1">IF(MAX($BF$5:BF335)&gt;=Input!$B$6,"",EDATE(BF335,1))</f>
        <v/>
      </c>
      <c r="BG336" s="87" t="str">
        <f ca="1">IF(BF336="","",HLOOKUP($AX336,Input!$B$9:$RJ$11,3,FALSE))</f>
        <v/>
      </c>
      <c r="BH336" s="87" t="str">
        <f ca="1">IF(BG336="","",HLOOKUP($AX336,Input!$B$9:$RJ$11,2,FALSE))</f>
        <v/>
      </c>
    </row>
    <row r="337" spans="50:60">
      <c r="AX337" s="86" t="str">
        <f ca="1">IF(MAX($AX$5:AX336)&gt;=Input!$B$6,"",EDATE(AX336,1))</f>
        <v/>
      </c>
      <c r="AY337" s="87" t="str">
        <f ca="1">IF(AX337="","",HLOOKUP($AX337,Input!$B$9:$RJ$11,3,FALSE))</f>
        <v/>
      </c>
      <c r="AZ337" s="87" t="str">
        <f ca="1">IF(AY337="","",HLOOKUP($AX337,Input!$B$9:$RJ$11,2,FALSE))</f>
        <v/>
      </c>
      <c r="BF337" s="86" t="str">
        <f ca="1">IF(MAX($BF$5:BF336)&gt;=Input!$B$6,"",EDATE(BF336,1))</f>
        <v/>
      </c>
      <c r="BG337" s="87" t="str">
        <f ca="1">IF(BF337="","",HLOOKUP($AX337,Input!$B$9:$RJ$11,3,FALSE))</f>
        <v/>
      </c>
      <c r="BH337" s="87" t="str">
        <f ca="1">IF(BG337="","",HLOOKUP($AX337,Input!$B$9:$RJ$11,2,FALSE))</f>
        <v/>
      </c>
    </row>
    <row r="338" spans="50:60">
      <c r="AX338" s="86" t="str">
        <f ca="1">IF(MAX($AX$5:AX337)&gt;=Input!$B$6,"",EDATE(AX337,1))</f>
        <v/>
      </c>
      <c r="AY338" s="87" t="str">
        <f ca="1">IF(AX338="","",HLOOKUP($AX338,Input!$B$9:$RJ$11,3,FALSE))</f>
        <v/>
      </c>
      <c r="AZ338" s="87" t="str">
        <f ca="1">IF(AY338="","",HLOOKUP($AX338,Input!$B$9:$RJ$11,2,FALSE))</f>
        <v/>
      </c>
      <c r="BF338" s="86" t="str">
        <f ca="1">IF(MAX($BF$5:BF337)&gt;=Input!$B$6,"",EDATE(BF337,1))</f>
        <v/>
      </c>
      <c r="BG338" s="87" t="str">
        <f ca="1">IF(BF338="","",HLOOKUP($AX338,Input!$B$9:$RJ$11,3,FALSE))</f>
        <v/>
      </c>
      <c r="BH338" s="87" t="str">
        <f ca="1">IF(BG338="","",HLOOKUP($AX338,Input!$B$9:$RJ$11,2,FALSE))</f>
        <v/>
      </c>
    </row>
    <row r="339" spans="50:60">
      <c r="AX339" s="86" t="str">
        <f ca="1">IF(MAX($AX$5:AX338)&gt;=Input!$B$6,"",EDATE(AX338,1))</f>
        <v/>
      </c>
      <c r="AY339" s="87" t="str">
        <f ca="1">IF(AX339="","",HLOOKUP($AX339,Input!$B$9:$RJ$11,3,FALSE))</f>
        <v/>
      </c>
      <c r="AZ339" s="87" t="str">
        <f ca="1">IF(AY339="","",HLOOKUP($AX339,Input!$B$9:$RJ$11,2,FALSE))</f>
        <v/>
      </c>
      <c r="BF339" s="86" t="str">
        <f ca="1">IF(MAX($BF$5:BF338)&gt;=Input!$B$6,"",EDATE(BF338,1))</f>
        <v/>
      </c>
      <c r="BG339" s="87" t="str">
        <f ca="1">IF(BF339="","",HLOOKUP($AX339,Input!$B$9:$RJ$11,3,FALSE))</f>
        <v/>
      </c>
      <c r="BH339" s="87" t="str">
        <f ca="1">IF(BG339="","",HLOOKUP($AX339,Input!$B$9:$RJ$11,2,FALSE))</f>
        <v/>
      </c>
    </row>
    <row r="340" spans="50:60">
      <c r="AX340" s="86" t="str">
        <f ca="1">IF(MAX($AX$5:AX339)&gt;=Input!$B$6,"",EDATE(AX339,1))</f>
        <v/>
      </c>
      <c r="AY340" s="87" t="str">
        <f ca="1">IF(AX340="","",HLOOKUP($AX340,Input!$B$9:$RJ$11,3,FALSE))</f>
        <v/>
      </c>
      <c r="AZ340" s="87" t="str">
        <f ca="1">IF(AY340="","",HLOOKUP($AX340,Input!$B$9:$RJ$11,2,FALSE))</f>
        <v/>
      </c>
      <c r="BF340" s="86" t="str">
        <f ca="1">IF(MAX($BF$5:BF339)&gt;=Input!$B$6,"",EDATE(BF339,1))</f>
        <v/>
      </c>
      <c r="BG340" s="87" t="str">
        <f ca="1">IF(BF340="","",HLOOKUP($AX340,Input!$B$9:$RJ$11,3,FALSE))</f>
        <v/>
      </c>
      <c r="BH340" s="87" t="str">
        <f ca="1">IF(BG340="","",HLOOKUP($AX340,Input!$B$9:$RJ$11,2,FALSE))</f>
        <v/>
      </c>
    </row>
    <row r="341" spans="50:60">
      <c r="AX341" s="86" t="str">
        <f ca="1">IF(MAX($AX$5:AX340)&gt;=Input!$B$6,"",EDATE(AX340,1))</f>
        <v/>
      </c>
      <c r="AY341" s="87" t="str">
        <f ca="1">IF(AX341="","",HLOOKUP($AX341,Input!$B$9:$RJ$11,3,FALSE))</f>
        <v/>
      </c>
      <c r="AZ341" s="87" t="str">
        <f ca="1">IF(AY341="","",HLOOKUP($AX341,Input!$B$9:$RJ$11,2,FALSE))</f>
        <v/>
      </c>
      <c r="BF341" s="86" t="str">
        <f ca="1">IF(MAX($BF$5:BF340)&gt;=Input!$B$6,"",EDATE(BF340,1))</f>
        <v/>
      </c>
      <c r="BG341" s="87" t="str">
        <f ca="1">IF(BF341="","",HLOOKUP($AX341,Input!$B$9:$RJ$11,3,FALSE))</f>
        <v/>
      </c>
      <c r="BH341" s="87" t="str">
        <f ca="1">IF(BG341="","",HLOOKUP($AX341,Input!$B$9:$RJ$11,2,FALSE))</f>
        <v/>
      </c>
    </row>
    <row r="342" spans="50:60">
      <c r="AX342" s="86" t="str">
        <f ca="1">IF(MAX($AX$5:AX341)&gt;=Input!$B$6,"",EDATE(AX341,1))</f>
        <v/>
      </c>
      <c r="AY342" s="87" t="str">
        <f ca="1">IF(AX342="","",HLOOKUP($AX342,Input!$B$9:$RJ$11,3,FALSE))</f>
        <v/>
      </c>
      <c r="AZ342" s="87" t="str">
        <f ca="1">IF(AY342="","",HLOOKUP($AX342,Input!$B$9:$RJ$11,2,FALSE))</f>
        <v/>
      </c>
      <c r="BF342" s="86" t="str">
        <f ca="1">IF(MAX($BF$5:BF341)&gt;=Input!$B$6,"",EDATE(BF341,1))</f>
        <v/>
      </c>
      <c r="BG342" s="87" t="str">
        <f ca="1">IF(BF342="","",HLOOKUP($AX342,Input!$B$9:$RJ$11,3,FALSE))</f>
        <v/>
      </c>
      <c r="BH342" s="87" t="str">
        <f ca="1">IF(BG342="","",HLOOKUP($AX342,Input!$B$9:$RJ$11,2,FALSE))</f>
        <v/>
      </c>
    </row>
    <row r="343" spans="50:60">
      <c r="AX343" s="86" t="str">
        <f ca="1">IF(MAX($AX$5:AX342)&gt;=Input!$B$6,"",EDATE(AX342,1))</f>
        <v/>
      </c>
      <c r="AY343" s="87" t="str">
        <f ca="1">IF(AX343="","",HLOOKUP($AX343,Input!$B$9:$RJ$11,3,FALSE))</f>
        <v/>
      </c>
      <c r="AZ343" s="87" t="str">
        <f ca="1">IF(AY343="","",HLOOKUP($AX343,Input!$B$9:$RJ$11,2,FALSE))</f>
        <v/>
      </c>
      <c r="BF343" s="86" t="str">
        <f ca="1">IF(MAX($BF$5:BF342)&gt;=Input!$B$6,"",EDATE(BF342,1))</f>
        <v/>
      </c>
      <c r="BG343" s="87" t="str">
        <f ca="1">IF(BF343="","",HLOOKUP($AX343,Input!$B$9:$RJ$11,3,FALSE))</f>
        <v/>
      </c>
      <c r="BH343" s="87" t="str">
        <f ca="1">IF(BG343="","",HLOOKUP($AX343,Input!$B$9:$RJ$11,2,FALSE))</f>
        <v/>
      </c>
    </row>
    <row r="344" spans="50:60">
      <c r="AX344" s="86" t="str">
        <f ca="1">IF(MAX($AX$5:AX343)&gt;=Input!$B$6,"",EDATE(AX343,1))</f>
        <v/>
      </c>
      <c r="AY344" s="87" t="str">
        <f ca="1">IF(AX344="","",HLOOKUP($AX344,Input!$B$9:$RJ$11,3,FALSE))</f>
        <v/>
      </c>
      <c r="AZ344" s="87" t="str">
        <f ca="1">IF(AY344="","",HLOOKUP($AX344,Input!$B$9:$RJ$11,2,FALSE))</f>
        <v/>
      </c>
      <c r="BF344" s="86" t="str">
        <f ca="1">IF(MAX($BF$5:BF343)&gt;=Input!$B$6,"",EDATE(BF343,1))</f>
        <v/>
      </c>
      <c r="BG344" s="87" t="str">
        <f ca="1">IF(BF344="","",HLOOKUP($AX344,Input!$B$9:$RJ$11,3,FALSE))</f>
        <v/>
      </c>
      <c r="BH344" s="87" t="str">
        <f ca="1">IF(BG344="","",HLOOKUP($AX344,Input!$B$9:$RJ$11,2,FALSE))</f>
        <v/>
      </c>
    </row>
    <row r="345" spans="50:60">
      <c r="AX345" s="86" t="str">
        <f ca="1">IF(MAX($AX$5:AX344)&gt;=Input!$B$6,"",EDATE(AX344,1))</f>
        <v/>
      </c>
      <c r="AY345" s="87" t="str">
        <f ca="1">IF(AX345="","",HLOOKUP($AX345,Input!$B$9:$RJ$11,3,FALSE))</f>
        <v/>
      </c>
      <c r="AZ345" s="87" t="str">
        <f ca="1">IF(AY345="","",HLOOKUP($AX345,Input!$B$9:$RJ$11,2,FALSE))</f>
        <v/>
      </c>
      <c r="BF345" s="86" t="str">
        <f ca="1">IF(MAX($BF$5:BF344)&gt;=Input!$B$6,"",EDATE(BF344,1))</f>
        <v/>
      </c>
      <c r="BG345" s="87" t="str">
        <f ca="1">IF(BF345="","",HLOOKUP($AX345,Input!$B$9:$RJ$11,3,FALSE))</f>
        <v/>
      </c>
      <c r="BH345" s="87" t="str">
        <f ca="1">IF(BG345="","",HLOOKUP($AX345,Input!$B$9:$RJ$11,2,FALSE))</f>
        <v/>
      </c>
    </row>
    <row r="346" spans="50:60">
      <c r="AX346" s="86" t="str">
        <f ca="1">IF(MAX($AX$5:AX345)&gt;=Input!$B$6,"",EDATE(AX345,1))</f>
        <v/>
      </c>
      <c r="AY346" s="87" t="str">
        <f ca="1">IF(AX346="","",HLOOKUP($AX346,Input!$B$9:$RJ$11,3,FALSE))</f>
        <v/>
      </c>
      <c r="AZ346" s="87" t="str">
        <f ca="1">IF(AY346="","",HLOOKUP($AX346,Input!$B$9:$RJ$11,2,FALSE))</f>
        <v/>
      </c>
      <c r="BF346" s="86" t="str">
        <f ca="1">IF(MAX($BF$5:BF345)&gt;=Input!$B$6,"",EDATE(BF345,1))</f>
        <v/>
      </c>
      <c r="BG346" s="87" t="str">
        <f ca="1">IF(BF346="","",HLOOKUP($AX346,Input!$B$9:$RJ$11,3,FALSE))</f>
        <v/>
      </c>
      <c r="BH346" s="87" t="str">
        <f ca="1">IF(BG346="","",HLOOKUP($AX346,Input!$B$9:$RJ$11,2,FALSE))</f>
        <v/>
      </c>
    </row>
    <row r="347" spans="50:60">
      <c r="AX347" s="86" t="str">
        <f ca="1">IF(MAX($AX$5:AX346)&gt;=Input!$B$6,"",EDATE(AX346,1))</f>
        <v/>
      </c>
      <c r="AY347" s="87" t="str">
        <f ca="1">IF(AX347="","",HLOOKUP($AX347,Input!$B$9:$RJ$11,3,FALSE))</f>
        <v/>
      </c>
      <c r="AZ347" s="87" t="str">
        <f ca="1">IF(AY347="","",HLOOKUP($AX347,Input!$B$9:$RJ$11,2,FALSE))</f>
        <v/>
      </c>
      <c r="BF347" s="86" t="str">
        <f ca="1">IF(MAX($BF$5:BF346)&gt;=Input!$B$6,"",EDATE(BF346,1))</f>
        <v/>
      </c>
      <c r="BG347" s="87" t="str">
        <f ca="1">IF(BF347="","",HLOOKUP($AX347,Input!$B$9:$RJ$11,3,FALSE))</f>
        <v/>
      </c>
      <c r="BH347" s="87" t="str">
        <f ca="1">IF(BG347="","",HLOOKUP($AX347,Input!$B$9:$RJ$11,2,FALSE))</f>
        <v/>
      </c>
    </row>
    <row r="348" spans="50:60">
      <c r="AX348" s="86" t="str">
        <f ca="1">IF(MAX($AX$5:AX347)&gt;=Input!$B$6,"",EDATE(AX347,1))</f>
        <v/>
      </c>
      <c r="AY348" s="87" t="str">
        <f ca="1">IF(AX348="","",HLOOKUP($AX348,Input!$B$9:$RJ$11,3,FALSE))</f>
        <v/>
      </c>
      <c r="AZ348" s="87" t="str">
        <f ca="1">IF(AY348="","",HLOOKUP($AX348,Input!$B$9:$RJ$11,2,FALSE))</f>
        <v/>
      </c>
      <c r="BF348" s="86" t="str">
        <f ca="1">IF(MAX($BF$5:BF347)&gt;=Input!$B$6,"",EDATE(BF347,1))</f>
        <v/>
      </c>
      <c r="BG348" s="87" t="str">
        <f ca="1">IF(BF348="","",HLOOKUP($AX348,Input!$B$9:$RJ$11,3,FALSE))</f>
        <v/>
      </c>
      <c r="BH348" s="87" t="str">
        <f ca="1">IF(BG348="","",HLOOKUP($AX348,Input!$B$9:$RJ$11,2,FALSE))</f>
        <v/>
      </c>
    </row>
    <row r="349" spans="50:60">
      <c r="AX349" s="86" t="str">
        <f ca="1">IF(MAX($AX$5:AX348)&gt;=Input!$B$6,"",EDATE(AX348,1))</f>
        <v/>
      </c>
      <c r="AY349" s="87" t="str">
        <f ca="1">IF(AX349="","",HLOOKUP($AX349,Input!$B$9:$RJ$11,3,FALSE))</f>
        <v/>
      </c>
      <c r="AZ349" s="87" t="str">
        <f ca="1">IF(AY349="","",HLOOKUP($AX349,Input!$B$9:$RJ$11,2,FALSE))</f>
        <v/>
      </c>
      <c r="BF349" s="86" t="str">
        <f ca="1">IF(MAX($BF$5:BF348)&gt;=Input!$B$6,"",EDATE(BF348,1))</f>
        <v/>
      </c>
      <c r="BG349" s="87" t="str">
        <f ca="1">IF(BF349="","",HLOOKUP($AX349,Input!$B$9:$RJ$11,3,FALSE))</f>
        <v/>
      </c>
      <c r="BH349" s="87" t="str">
        <f ca="1">IF(BG349="","",HLOOKUP($AX349,Input!$B$9:$RJ$11,2,FALSE))</f>
        <v/>
      </c>
    </row>
    <row r="350" spans="50:60">
      <c r="AX350" s="86" t="str">
        <f ca="1">IF(MAX($AX$5:AX349)&gt;=Input!$B$6,"",EDATE(AX349,1))</f>
        <v/>
      </c>
      <c r="AY350" s="87" t="str">
        <f ca="1">IF(AX350="","",HLOOKUP($AX350,Input!$B$9:$RJ$11,3,FALSE))</f>
        <v/>
      </c>
      <c r="AZ350" s="87" t="str">
        <f ca="1">IF(AY350="","",HLOOKUP($AX350,Input!$B$9:$RJ$11,2,FALSE))</f>
        <v/>
      </c>
      <c r="BF350" s="86" t="str">
        <f ca="1">IF(MAX($BF$5:BF349)&gt;=Input!$B$6,"",EDATE(BF349,1))</f>
        <v/>
      </c>
      <c r="BG350" s="87" t="str">
        <f ca="1">IF(BF350="","",HLOOKUP($AX350,Input!$B$9:$RJ$11,3,FALSE))</f>
        <v/>
      </c>
      <c r="BH350" s="87" t="str">
        <f ca="1">IF(BG350="","",HLOOKUP($AX350,Input!$B$9:$RJ$11,2,FALSE))</f>
        <v/>
      </c>
    </row>
    <row r="351" spans="50:60">
      <c r="AX351" s="86" t="str">
        <f ca="1">IF(MAX($AX$5:AX350)&gt;=Input!$B$6,"",EDATE(AX350,1))</f>
        <v/>
      </c>
      <c r="AY351" s="87" t="str">
        <f ca="1">IF(AX351="","",HLOOKUP($AX351,Input!$B$9:$RJ$11,3,FALSE))</f>
        <v/>
      </c>
      <c r="AZ351" s="87" t="str">
        <f ca="1">IF(AY351="","",HLOOKUP($AX351,Input!$B$9:$RJ$11,2,FALSE))</f>
        <v/>
      </c>
      <c r="BF351" s="86" t="str">
        <f ca="1">IF(MAX($BF$5:BF350)&gt;=Input!$B$6,"",EDATE(BF350,1))</f>
        <v/>
      </c>
      <c r="BG351" s="87" t="str">
        <f ca="1">IF(BF351="","",HLOOKUP($AX351,Input!$B$9:$RJ$11,3,FALSE))</f>
        <v/>
      </c>
      <c r="BH351" s="87" t="str">
        <f ca="1">IF(BG351="","",HLOOKUP($AX351,Input!$B$9:$RJ$11,2,FALSE))</f>
        <v/>
      </c>
    </row>
    <row r="352" spans="50:60">
      <c r="AX352" s="86" t="str">
        <f ca="1">IF(MAX($AX$5:AX351)&gt;=Input!$B$6,"",EDATE(AX351,1))</f>
        <v/>
      </c>
      <c r="AY352" s="87" t="str">
        <f ca="1">IF(AX352="","",HLOOKUP($AX352,Input!$B$9:$RJ$11,3,FALSE))</f>
        <v/>
      </c>
      <c r="AZ352" s="87" t="str">
        <f ca="1">IF(AY352="","",HLOOKUP($AX352,Input!$B$9:$RJ$11,2,FALSE))</f>
        <v/>
      </c>
      <c r="BF352" s="86" t="str">
        <f ca="1">IF(MAX($BF$5:BF351)&gt;=Input!$B$6,"",EDATE(BF351,1))</f>
        <v/>
      </c>
      <c r="BG352" s="87" t="str">
        <f ca="1">IF(BF352="","",HLOOKUP($AX352,Input!$B$9:$RJ$11,3,FALSE))</f>
        <v/>
      </c>
      <c r="BH352" s="87" t="str">
        <f ca="1">IF(BG352="","",HLOOKUP($AX352,Input!$B$9:$RJ$11,2,FALSE))</f>
        <v/>
      </c>
    </row>
    <row r="353" spans="50:60">
      <c r="AX353" s="86" t="str">
        <f ca="1">IF(MAX($AX$5:AX352)&gt;=Input!$B$6,"",EDATE(AX352,1))</f>
        <v/>
      </c>
      <c r="AY353" s="87" t="str">
        <f ca="1">IF(AX353="","",HLOOKUP($AX353,Input!$B$9:$RJ$11,3,FALSE))</f>
        <v/>
      </c>
      <c r="AZ353" s="87" t="str">
        <f ca="1">IF(AY353="","",HLOOKUP($AX353,Input!$B$9:$RJ$11,2,FALSE))</f>
        <v/>
      </c>
      <c r="BF353" s="86" t="str">
        <f ca="1">IF(MAX($BF$5:BF352)&gt;=Input!$B$6,"",EDATE(BF352,1))</f>
        <v/>
      </c>
      <c r="BG353" s="87" t="str">
        <f ca="1">IF(BF353="","",HLOOKUP($AX353,Input!$B$9:$RJ$11,3,FALSE))</f>
        <v/>
      </c>
      <c r="BH353" s="87" t="str">
        <f ca="1">IF(BG353="","",HLOOKUP($AX353,Input!$B$9:$RJ$11,2,FALSE))</f>
        <v/>
      </c>
    </row>
    <row r="354" spans="50:60">
      <c r="AX354" s="86" t="str">
        <f ca="1">IF(MAX($AX$5:AX353)&gt;=Input!$B$6,"",EDATE(AX353,1))</f>
        <v/>
      </c>
      <c r="AY354" s="87" t="str">
        <f ca="1">IF(AX354="","",HLOOKUP($AX354,Input!$B$9:$RJ$11,3,FALSE))</f>
        <v/>
      </c>
      <c r="AZ354" s="87" t="str">
        <f ca="1">IF(AY354="","",HLOOKUP($AX354,Input!$B$9:$RJ$11,2,FALSE))</f>
        <v/>
      </c>
      <c r="BF354" s="86" t="str">
        <f ca="1">IF(MAX($BF$5:BF353)&gt;=Input!$B$6,"",EDATE(BF353,1))</f>
        <v/>
      </c>
      <c r="BG354" s="87" t="str">
        <f ca="1">IF(BF354="","",HLOOKUP($AX354,Input!$B$9:$RJ$11,3,FALSE))</f>
        <v/>
      </c>
      <c r="BH354" s="87" t="str">
        <f ca="1">IF(BG354="","",HLOOKUP($AX354,Input!$B$9:$RJ$11,2,FALSE))</f>
        <v/>
      </c>
    </row>
    <row r="355" spans="50:60">
      <c r="AX355" s="86" t="str">
        <f ca="1">IF(MAX($AX$5:AX354)&gt;=Input!$B$6,"",EDATE(AX354,1))</f>
        <v/>
      </c>
      <c r="AY355" s="87" t="str">
        <f ca="1">IF(AX355="","",HLOOKUP($AX355,Input!$B$9:$RJ$11,3,FALSE))</f>
        <v/>
      </c>
      <c r="AZ355" s="87" t="str">
        <f ca="1">IF(AY355="","",HLOOKUP($AX355,Input!$B$9:$RJ$11,2,FALSE))</f>
        <v/>
      </c>
      <c r="BF355" s="86" t="str">
        <f ca="1">IF(MAX($BF$5:BF354)&gt;=Input!$B$6,"",EDATE(BF354,1))</f>
        <v/>
      </c>
      <c r="BG355" s="87" t="str">
        <f ca="1">IF(BF355="","",HLOOKUP($AX355,Input!$B$9:$RJ$11,3,FALSE))</f>
        <v/>
      </c>
      <c r="BH355" s="87" t="str">
        <f ca="1">IF(BG355="","",HLOOKUP($AX355,Input!$B$9:$RJ$11,2,FALSE))</f>
        <v/>
      </c>
    </row>
    <row r="356" spans="50:60">
      <c r="AX356" s="86" t="str">
        <f ca="1">IF(MAX($AX$5:AX355)&gt;=Input!$B$6,"",EDATE(AX355,1))</f>
        <v/>
      </c>
      <c r="AY356" s="87" t="str">
        <f ca="1">IF(AX356="","",HLOOKUP($AX356,Input!$B$9:$RJ$11,3,FALSE))</f>
        <v/>
      </c>
      <c r="AZ356" s="87" t="str">
        <f ca="1">IF(AY356="","",HLOOKUP($AX356,Input!$B$9:$RJ$11,2,FALSE))</f>
        <v/>
      </c>
      <c r="BF356" s="86" t="str">
        <f ca="1">IF(MAX($BF$5:BF355)&gt;=Input!$B$6,"",EDATE(BF355,1))</f>
        <v/>
      </c>
      <c r="BG356" s="87" t="str">
        <f ca="1">IF(BF356="","",HLOOKUP($AX356,Input!$B$9:$RJ$11,3,FALSE))</f>
        <v/>
      </c>
      <c r="BH356" s="87" t="str">
        <f ca="1">IF(BG356="","",HLOOKUP($AX356,Input!$B$9:$RJ$11,2,FALSE))</f>
        <v/>
      </c>
    </row>
    <row r="357" spans="50:60">
      <c r="AX357" s="86" t="str">
        <f ca="1">IF(MAX($AX$5:AX356)&gt;=Input!$B$6,"",EDATE(AX356,1))</f>
        <v/>
      </c>
      <c r="AY357" s="87" t="str">
        <f ca="1">IF(AX357="","",HLOOKUP($AX357,Input!$B$9:$RJ$11,3,FALSE))</f>
        <v/>
      </c>
      <c r="AZ357" s="87" t="str">
        <f ca="1">IF(AY357="","",HLOOKUP($AX357,Input!$B$9:$RJ$11,2,FALSE))</f>
        <v/>
      </c>
      <c r="BF357" s="86" t="str">
        <f ca="1">IF(MAX($BF$5:BF356)&gt;=Input!$B$6,"",EDATE(BF356,1))</f>
        <v/>
      </c>
      <c r="BG357" s="87" t="str">
        <f ca="1">IF(BF357="","",HLOOKUP($AX357,Input!$B$9:$RJ$11,3,FALSE))</f>
        <v/>
      </c>
      <c r="BH357" s="87" t="str">
        <f ca="1">IF(BG357="","",HLOOKUP($AX357,Input!$B$9:$RJ$11,2,FALSE))</f>
        <v/>
      </c>
    </row>
    <row r="358" spans="50:60">
      <c r="AX358" s="86" t="str">
        <f ca="1">IF(MAX($AX$5:AX357)&gt;=Input!$B$6,"",EDATE(AX357,1))</f>
        <v/>
      </c>
      <c r="AY358" s="87" t="str">
        <f ca="1">IF(AX358="","",HLOOKUP($AX358,Input!$B$9:$RJ$11,3,FALSE))</f>
        <v/>
      </c>
      <c r="AZ358" s="87" t="str">
        <f ca="1">IF(AY358="","",HLOOKUP($AX358,Input!$B$9:$RJ$11,2,FALSE))</f>
        <v/>
      </c>
      <c r="BF358" s="86" t="str">
        <f ca="1">IF(MAX($BF$5:BF357)&gt;=Input!$B$6,"",EDATE(BF357,1))</f>
        <v/>
      </c>
      <c r="BG358" s="87" t="str">
        <f ca="1">IF(BF358="","",HLOOKUP($AX358,Input!$B$9:$RJ$11,3,FALSE))</f>
        <v/>
      </c>
      <c r="BH358" s="87" t="str">
        <f ca="1">IF(BG358="","",HLOOKUP($AX358,Input!$B$9:$RJ$11,2,FALSE))</f>
        <v/>
      </c>
    </row>
    <row r="359" spans="50:60">
      <c r="AX359" s="86" t="str">
        <f ca="1">IF(MAX($AX$5:AX358)&gt;=Input!$B$6,"",EDATE(AX358,1))</f>
        <v/>
      </c>
      <c r="AY359" s="87" t="str">
        <f ca="1">IF(AX359="","",HLOOKUP($AX359,Input!$B$9:$RJ$11,3,FALSE))</f>
        <v/>
      </c>
      <c r="AZ359" s="87" t="str">
        <f ca="1">IF(AY359="","",HLOOKUP($AX359,Input!$B$9:$RJ$11,2,FALSE))</f>
        <v/>
      </c>
      <c r="BF359" s="86" t="str">
        <f ca="1">IF(MAX($BF$5:BF358)&gt;=Input!$B$6,"",EDATE(BF358,1))</f>
        <v/>
      </c>
      <c r="BG359" s="87" t="str">
        <f ca="1">IF(BF359="","",HLOOKUP($AX359,Input!$B$9:$RJ$11,3,FALSE))</f>
        <v/>
      </c>
      <c r="BH359" s="87" t="str">
        <f ca="1">IF(BG359="","",HLOOKUP($AX359,Input!$B$9:$RJ$11,2,FALSE))</f>
        <v/>
      </c>
    </row>
    <row r="360" spans="50:60">
      <c r="AX360" s="86" t="str">
        <f ca="1">IF(MAX($AX$5:AX359)&gt;=Input!$B$6,"",EDATE(AX359,1))</f>
        <v/>
      </c>
      <c r="AY360" s="87" t="str">
        <f ca="1">IF(AX360="","",HLOOKUP($AX360,Input!$B$9:$RJ$11,3,FALSE))</f>
        <v/>
      </c>
      <c r="AZ360" s="87" t="str">
        <f ca="1">IF(AY360="","",HLOOKUP($AX360,Input!$B$9:$RJ$11,2,FALSE))</f>
        <v/>
      </c>
      <c r="BF360" s="86" t="str">
        <f ca="1">IF(MAX($BF$5:BF359)&gt;=Input!$B$6,"",EDATE(BF359,1))</f>
        <v/>
      </c>
      <c r="BG360" s="87" t="str">
        <f ca="1">IF(BF360="","",HLOOKUP($AX360,Input!$B$9:$RJ$11,3,FALSE))</f>
        <v/>
      </c>
      <c r="BH360" s="87" t="str">
        <f ca="1">IF(BG360="","",HLOOKUP($AX360,Input!$B$9:$RJ$11,2,FALSE))</f>
        <v/>
      </c>
    </row>
    <row r="361" spans="50:60">
      <c r="AX361" s="86" t="str">
        <f ca="1">IF(MAX($AX$5:AX360)&gt;=Input!$B$6,"",EDATE(AX360,1))</f>
        <v/>
      </c>
      <c r="AY361" s="87" t="str">
        <f ca="1">IF(AX361="","",HLOOKUP($AX361,Input!$B$9:$RJ$11,3,FALSE))</f>
        <v/>
      </c>
      <c r="AZ361" s="87" t="str">
        <f ca="1">IF(AY361="","",HLOOKUP($AX361,Input!$B$9:$RJ$11,2,FALSE))</f>
        <v/>
      </c>
      <c r="BF361" s="86" t="str">
        <f ca="1">IF(MAX($BF$5:BF360)&gt;=Input!$B$6,"",EDATE(BF360,1))</f>
        <v/>
      </c>
      <c r="BG361" s="87" t="str">
        <f ca="1">IF(BF361="","",HLOOKUP($AX361,Input!$B$9:$RJ$11,3,FALSE))</f>
        <v/>
      </c>
      <c r="BH361" s="87" t="str">
        <f ca="1">IF(BG361="","",HLOOKUP($AX361,Input!$B$9:$RJ$11,2,FALSE))</f>
        <v/>
      </c>
    </row>
    <row r="362" spans="50:60">
      <c r="AX362" s="86" t="str">
        <f ca="1">IF(MAX($AX$5:AX361)&gt;=Input!$B$6,"",EDATE(AX361,1))</f>
        <v/>
      </c>
      <c r="AY362" s="87" t="str">
        <f ca="1">IF(AX362="","",HLOOKUP($AX362,Input!$B$9:$RJ$11,3,FALSE))</f>
        <v/>
      </c>
      <c r="AZ362" s="87" t="str">
        <f ca="1">IF(AY362="","",HLOOKUP($AX362,Input!$B$9:$RJ$11,2,FALSE))</f>
        <v/>
      </c>
      <c r="BF362" s="86" t="str">
        <f ca="1">IF(MAX($BF$5:BF361)&gt;=Input!$B$6,"",EDATE(BF361,1))</f>
        <v/>
      </c>
      <c r="BG362" s="87" t="str">
        <f ca="1">IF(BF362="","",HLOOKUP($AX362,Input!$B$9:$RJ$11,3,FALSE))</f>
        <v/>
      </c>
      <c r="BH362" s="87" t="str">
        <f ca="1">IF(BG362="","",HLOOKUP($AX362,Input!$B$9:$RJ$11,2,FALSE))</f>
        <v/>
      </c>
    </row>
    <row r="363" spans="50:60">
      <c r="AX363" s="86" t="str">
        <f ca="1">IF(MAX($AX$5:AX362)&gt;=Input!$B$6,"",EDATE(AX362,1))</f>
        <v/>
      </c>
      <c r="AY363" s="87" t="str">
        <f ca="1">IF(AX363="","",HLOOKUP($AX363,Input!$B$9:$RJ$11,3,FALSE))</f>
        <v/>
      </c>
      <c r="AZ363" s="87" t="str">
        <f ca="1">IF(AY363="","",HLOOKUP($AX363,Input!$B$9:$RJ$11,2,FALSE))</f>
        <v/>
      </c>
      <c r="BF363" s="86" t="str">
        <f ca="1">IF(MAX($BF$5:BF362)&gt;=Input!$B$6,"",EDATE(BF362,1))</f>
        <v/>
      </c>
      <c r="BG363" s="87" t="str">
        <f ca="1">IF(BF363="","",HLOOKUP($AX363,Input!$B$9:$RJ$11,3,FALSE))</f>
        <v/>
      </c>
      <c r="BH363" s="87" t="str">
        <f ca="1">IF(BG363="","",HLOOKUP($AX363,Input!$B$9:$RJ$11,2,FALSE))</f>
        <v/>
      </c>
    </row>
    <row r="364" spans="50:60">
      <c r="AX364" s="86" t="str">
        <f ca="1">IF(MAX($AX$5:AX363)&gt;=Input!$B$6,"",EDATE(AX363,1))</f>
        <v/>
      </c>
      <c r="AY364" s="87" t="str">
        <f ca="1">IF(AX364="","",HLOOKUP($AX364,Input!$B$9:$RJ$11,3,FALSE))</f>
        <v/>
      </c>
      <c r="AZ364" s="87" t="str">
        <f ca="1">IF(AY364="","",HLOOKUP($AX364,Input!$B$9:$RJ$11,2,FALSE))</f>
        <v/>
      </c>
      <c r="BF364" s="86" t="str">
        <f ca="1">IF(MAX($BF$5:BF363)&gt;=Input!$B$6,"",EDATE(BF363,1))</f>
        <v/>
      </c>
      <c r="BG364" s="87" t="str">
        <f ca="1">IF(BF364="","",HLOOKUP($AX364,Input!$B$9:$RJ$11,3,FALSE))</f>
        <v/>
      </c>
      <c r="BH364" s="87" t="str">
        <f ca="1">IF(BG364="","",HLOOKUP($AX364,Input!$B$9:$RJ$11,2,FALSE))</f>
        <v/>
      </c>
    </row>
    <row r="365" spans="50:60">
      <c r="AX365" s="86" t="str">
        <f ca="1">IF(MAX($AX$5:AX364)&gt;=Input!$B$6,"",EDATE(AX364,1))</f>
        <v/>
      </c>
      <c r="AY365" s="87" t="str">
        <f ca="1">IF(AX365="","",HLOOKUP($AX365,Input!$B$9:$RJ$11,3,FALSE))</f>
        <v/>
      </c>
      <c r="AZ365" s="87" t="str">
        <f ca="1">IF(AY365="","",HLOOKUP($AX365,Input!$B$9:$RJ$11,2,FALSE))</f>
        <v/>
      </c>
      <c r="BF365" s="86" t="str">
        <f ca="1">IF(MAX($BF$5:BF364)&gt;=Input!$B$6,"",EDATE(BF364,1))</f>
        <v/>
      </c>
      <c r="BG365" s="87" t="str">
        <f ca="1">IF(BF365="","",HLOOKUP($AX365,Input!$B$9:$RJ$11,3,FALSE))</f>
        <v/>
      </c>
      <c r="BH365" s="87" t="str">
        <f ca="1">IF(BG365="","",HLOOKUP($AX365,Input!$B$9:$RJ$11,2,FALSE))</f>
        <v/>
      </c>
    </row>
    <row r="366" spans="50:60">
      <c r="AX366" s="86" t="str">
        <f ca="1">IF(MAX($AX$5:AX365)&gt;=Input!$B$6,"",EDATE(AX365,1))</f>
        <v/>
      </c>
      <c r="AY366" s="87" t="str">
        <f ca="1">IF(AX366="","",HLOOKUP($AX366,Input!$B$9:$RJ$11,3,FALSE))</f>
        <v/>
      </c>
      <c r="AZ366" s="87" t="str">
        <f ca="1">IF(AY366="","",HLOOKUP($AX366,Input!$B$9:$RJ$11,2,FALSE))</f>
        <v/>
      </c>
      <c r="BF366" s="86" t="str">
        <f ca="1">IF(MAX($BF$5:BF365)&gt;=Input!$B$6,"",EDATE(BF365,1))</f>
        <v/>
      </c>
      <c r="BG366" s="87" t="str">
        <f ca="1">IF(BF366="","",HLOOKUP($AX366,Input!$B$9:$RJ$11,3,FALSE))</f>
        <v/>
      </c>
      <c r="BH366" s="87" t="str">
        <f ca="1">IF(BG366="","",HLOOKUP($AX366,Input!$B$9:$RJ$11,2,FALSE))</f>
        <v/>
      </c>
    </row>
    <row r="367" spans="50:60">
      <c r="AX367" s="86" t="str">
        <f ca="1">IF(MAX($AX$5:AX366)&gt;=Input!$B$6,"",EDATE(AX366,1))</f>
        <v/>
      </c>
      <c r="AY367" s="87" t="str">
        <f ca="1">IF(AX367="","",HLOOKUP($AX367,Input!$B$9:$RJ$11,3,FALSE))</f>
        <v/>
      </c>
      <c r="AZ367" s="87" t="str">
        <f ca="1">IF(AY367="","",HLOOKUP($AX367,Input!$B$9:$RJ$11,2,FALSE))</f>
        <v/>
      </c>
      <c r="BF367" s="86" t="str">
        <f ca="1">IF(MAX($BF$5:BF366)&gt;=Input!$B$6,"",EDATE(BF366,1))</f>
        <v/>
      </c>
      <c r="BG367" s="87" t="str">
        <f ca="1">IF(BF367="","",HLOOKUP($AX367,Input!$B$9:$RJ$11,3,FALSE))</f>
        <v/>
      </c>
      <c r="BH367" s="87" t="str">
        <f ca="1">IF(BG367="","",HLOOKUP($AX367,Input!$B$9:$RJ$11,2,FALSE))</f>
        <v/>
      </c>
    </row>
    <row r="368" spans="50:60">
      <c r="AX368" s="86" t="str">
        <f ca="1">IF(MAX($AX$5:AX367)&gt;=Input!$B$6,"",EDATE(AX367,1))</f>
        <v/>
      </c>
      <c r="AY368" s="87" t="str">
        <f ca="1">IF(AX368="","",HLOOKUP($AX368,Input!$B$9:$RJ$11,3,FALSE))</f>
        <v/>
      </c>
      <c r="AZ368" s="87" t="str">
        <f ca="1">IF(AY368="","",HLOOKUP($AX368,Input!$B$9:$RJ$11,2,FALSE))</f>
        <v/>
      </c>
      <c r="BF368" s="86" t="str">
        <f ca="1">IF(MAX($BF$5:BF367)&gt;=Input!$B$6,"",EDATE(BF367,1))</f>
        <v/>
      </c>
      <c r="BG368" s="87" t="str">
        <f ca="1">IF(BF368="","",HLOOKUP($AX368,Input!$B$9:$RJ$11,3,FALSE))</f>
        <v/>
      </c>
      <c r="BH368" s="87" t="str">
        <f ca="1">IF(BG368="","",HLOOKUP($AX368,Input!$B$9:$RJ$11,2,FALSE))</f>
        <v/>
      </c>
    </row>
    <row r="369" spans="50:60">
      <c r="AX369" s="86" t="str">
        <f ca="1">IF(MAX($AX$5:AX368)&gt;=Input!$B$6,"",EDATE(AX368,1))</f>
        <v/>
      </c>
      <c r="AY369" s="87" t="str">
        <f ca="1">IF(AX369="","",HLOOKUP($AX369,Input!$B$9:$RJ$11,3,FALSE))</f>
        <v/>
      </c>
      <c r="AZ369" s="87" t="str">
        <f ca="1">IF(AY369="","",HLOOKUP($AX369,Input!$B$9:$RJ$11,2,FALSE))</f>
        <v/>
      </c>
      <c r="BF369" s="86" t="str">
        <f ca="1">IF(MAX($BF$5:BF368)&gt;=Input!$B$6,"",EDATE(BF368,1))</f>
        <v/>
      </c>
      <c r="BG369" s="87" t="str">
        <f ca="1">IF(BF369="","",HLOOKUP($AX369,Input!$B$9:$RJ$11,3,FALSE))</f>
        <v/>
      </c>
      <c r="BH369" s="87" t="str">
        <f ca="1">IF(BG369="","",HLOOKUP($AX369,Input!$B$9:$RJ$11,2,FALSE))</f>
        <v/>
      </c>
    </row>
    <row r="370" spans="50:60">
      <c r="AX370" s="86" t="str">
        <f ca="1">IF(MAX($AX$5:AX369)&gt;=Input!$B$6,"",EDATE(AX369,1))</f>
        <v/>
      </c>
      <c r="AY370" s="87" t="str">
        <f ca="1">IF(AX370="","",HLOOKUP($AX370,Input!$B$9:$RJ$11,3,FALSE))</f>
        <v/>
      </c>
      <c r="AZ370" s="87" t="str">
        <f ca="1">IF(AY370="","",HLOOKUP($AX370,Input!$B$9:$RJ$11,2,FALSE))</f>
        <v/>
      </c>
      <c r="BF370" s="86" t="str">
        <f ca="1">IF(MAX($BF$5:BF369)&gt;=Input!$B$6,"",EDATE(BF369,1))</f>
        <v/>
      </c>
      <c r="BG370" s="87" t="str">
        <f ca="1">IF(BF370="","",HLOOKUP($AX370,Input!$B$9:$RJ$11,3,FALSE))</f>
        <v/>
      </c>
      <c r="BH370" s="87" t="str">
        <f ca="1">IF(BG370="","",HLOOKUP($AX370,Input!$B$9:$RJ$11,2,FALSE))</f>
        <v/>
      </c>
    </row>
    <row r="371" spans="50:60">
      <c r="AX371" s="86" t="str">
        <f ca="1">IF(MAX($AX$5:AX370)&gt;=Input!$B$6,"",EDATE(AX370,1))</f>
        <v/>
      </c>
      <c r="AY371" s="87" t="str">
        <f ca="1">IF(AX371="","",HLOOKUP($AX371,Input!$B$9:$RJ$11,3,FALSE))</f>
        <v/>
      </c>
      <c r="AZ371" s="87" t="str">
        <f ca="1">IF(AY371="","",HLOOKUP($AX371,Input!$B$9:$RJ$11,2,FALSE))</f>
        <v/>
      </c>
      <c r="BF371" s="86" t="str">
        <f ca="1">IF(MAX($BF$5:BF370)&gt;=Input!$B$6,"",EDATE(BF370,1))</f>
        <v/>
      </c>
      <c r="BG371" s="87" t="str">
        <f ca="1">IF(BF371="","",HLOOKUP($AX371,Input!$B$9:$RJ$11,3,FALSE))</f>
        <v/>
      </c>
      <c r="BH371" s="87" t="str">
        <f ca="1">IF(BG371="","",HLOOKUP($AX371,Input!$B$9:$RJ$11,2,FALSE))</f>
        <v/>
      </c>
    </row>
    <row r="372" spans="50:60">
      <c r="AX372" s="86" t="str">
        <f ca="1">IF(MAX($AX$5:AX371)&gt;=Input!$B$6,"",EDATE(AX371,1))</f>
        <v/>
      </c>
      <c r="AY372" s="87" t="str">
        <f ca="1">IF(AX372="","",HLOOKUP($AX372,Input!$B$9:$RJ$11,3,FALSE))</f>
        <v/>
      </c>
      <c r="AZ372" s="87" t="str">
        <f ca="1">IF(AY372="","",HLOOKUP($AX372,Input!$B$9:$RJ$11,2,FALSE))</f>
        <v/>
      </c>
      <c r="BF372" s="86" t="str">
        <f ca="1">IF(MAX($BF$5:BF371)&gt;=Input!$B$6,"",EDATE(BF371,1))</f>
        <v/>
      </c>
      <c r="BG372" s="87" t="str">
        <f ca="1">IF(BF372="","",HLOOKUP($AX372,Input!$B$9:$RJ$11,3,FALSE))</f>
        <v/>
      </c>
      <c r="BH372" s="87" t="str">
        <f ca="1">IF(BG372="","",HLOOKUP($AX372,Input!$B$9:$RJ$11,2,FALSE))</f>
        <v/>
      </c>
    </row>
    <row r="373" spans="50:60">
      <c r="AX373" s="86" t="str">
        <f ca="1">IF(MAX($AX$5:AX372)&gt;=Input!$B$6,"",EDATE(AX372,1))</f>
        <v/>
      </c>
      <c r="AY373" s="87" t="str">
        <f ca="1">IF(AX373="","",HLOOKUP($AX373,Input!$B$9:$RJ$11,3,FALSE))</f>
        <v/>
      </c>
      <c r="AZ373" s="87" t="str">
        <f ca="1">IF(AY373="","",HLOOKUP($AX373,Input!$B$9:$RJ$11,2,FALSE))</f>
        <v/>
      </c>
      <c r="BF373" s="86" t="str">
        <f ca="1">IF(MAX($BF$5:BF372)&gt;=Input!$B$6,"",EDATE(BF372,1))</f>
        <v/>
      </c>
      <c r="BG373" s="87" t="str">
        <f ca="1">IF(BF373="","",HLOOKUP($AX373,Input!$B$9:$RJ$11,3,FALSE))</f>
        <v/>
      </c>
      <c r="BH373" s="87" t="str">
        <f ca="1">IF(BG373="","",HLOOKUP($AX373,Input!$B$9:$RJ$11,2,FALSE))</f>
        <v/>
      </c>
    </row>
    <row r="374" spans="50:60">
      <c r="AX374" s="86" t="str">
        <f ca="1">IF(MAX($AX$5:AX373)&gt;=Input!$B$6,"",EDATE(AX373,1))</f>
        <v/>
      </c>
      <c r="AY374" s="87" t="str">
        <f ca="1">IF(AX374="","",HLOOKUP($AX374,Input!$B$9:$RJ$11,3,FALSE))</f>
        <v/>
      </c>
      <c r="AZ374" s="87" t="str">
        <f ca="1">IF(AY374="","",HLOOKUP($AX374,Input!$B$9:$RJ$11,2,FALSE))</f>
        <v/>
      </c>
      <c r="BF374" s="86" t="str">
        <f ca="1">IF(MAX($BF$5:BF373)&gt;=Input!$B$6,"",EDATE(BF373,1))</f>
        <v/>
      </c>
      <c r="BG374" s="87" t="str">
        <f ca="1">IF(BF374="","",HLOOKUP($AX374,Input!$B$9:$RJ$11,3,FALSE))</f>
        <v/>
      </c>
      <c r="BH374" s="87" t="str">
        <f ca="1">IF(BG374="","",HLOOKUP($AX374,Input!$B$9:$RJ$11,2,FALSE))</f>
        <v/>
      </c>
    </row>
    <row r="375" spans="50:60">
      <c r="AX375" s="86" t="str">
        <f ca="1">IF(MAX($AX$5:AX374)&gt;=Input!$B$6,"",EDATE(AX374,1))</f>
        <v/>
      </c>
      <c r="AY375" s="87" t="str">
        <f ca="1">IF(AX375="","",HLOOKUP($AX375,Input!$B$9:$RJ$11,3,FALSE))</f>
        <v/>
      </c>
      <c r="AZ375" s="87" t="str">
        <f ca="1">IF(AY375="","",HLOOKUP($AX375,Input!$B$9:$RJ$11,2,FALSE))</f>
        <v/>
      </c>
      <c r="BF375" s="86" t="str">
        <f ca="1">IF(MAX($BF$5:BF374)&gt;=Input!$B$6,"",EDATE(BF374,1))</f>
        <v/>
      </c>
      <c r="BG375" s="87" t="str">
        <f ca="1">IF(BF375="","",HLOOKUP($AX375,Input!$B$9:$RJ$11,3,FALSE))</f>
        <v/>
      </c>
      <c r="BH375" s="87" t="str">
        <f ca="1">IF(BG375="","",HLOOKUP($AX375,Input!$B$9:$RJ$11,2,FALSE))</f>
        <v/>
      </c>
    </row>
    <row r="376" spans="50:60">
      <c r="AX376" s="86" t="str">
        <f ca="1">IF(MAX($AX$5:AX375)&gt;=Input!$B$6,"",EDATE(AX375,1))</f>
        <v/>
      </c>
      <c r="AY376" s="87" t="str">
        <f ca="1">IF(AX376="","",HLOOKUP($AX376,Input!$B$9:$RJ$11,3,FALSE))</f>
        <v/>
      </c>
      <c r="AZ376" s="87" t="str">
        <f ca="1">IF(AY376="","",HLOOKUP($AX376,Input!$B$9:$RJ$11,2,FALSE))</f>
        <v/>
      </c>
      <c r="BF376" s="86" t="str">
        <f ca="1">IF(MAX($BF$5:BF375)&gt;=Input!$B$6,"",EDATE(BF375,1))</f>
        <v/>
      </c>
      <c r="BG376" s="87" t="str">
        <f ca="1">IF(BF376="","",HLOOKUP($AX376,Input!$B$9:$RJ$11,3,FALSE))</f>
        <v/>
      </c>
      <c r="BH376" s="87" t="str">
        <f ca="1">IF(BG376="","",HLOOKUP($AX376,Input!$B$9:$RJ$11,2,FALSE))</f>
        <v/>
      </c>
    </row>
    <row r="377" spans="50:60">
      <c r="AX377" s="86" t="str">
        <f ca="1">IF(MAX($AX$5:AX376)&gt;=Input!$B$6,"",EDATE(AX376,1))</f>
        <v/>
      </c>
      <c r="AY377" s="87" t="str">
        <f ca="1">IF(AX377="","",HLOOKUP($AX377,Input!$B$9:$RJ$11,3,FALSE))</f>
        <v/>
      </c>
      <c r="AZ377" s="87" t="str">
        <f ca="1">IF(AY377="","",HLOOKUP($AX377,Input!$B$9:$RJ$11,2,FALSE))</f>
        <v/>
      </c>
      <c r="BF377" s="86" t="str">
        <f ca="1">IF(MAX($BF$5:BF376)&gt;=Input!$B$6,"",EDATE(BF376,1))</f>
        <v/>
      </c>
      <c r="BG377" s="87" t="str">
        <f ca="1">IF(BF377="","",HLOOKUP($AX377,Input!$B$9:$RJ$11,3,FALSE))</f>
        <v/>
      </c>
      <c r="BH377" s="87" t="str">
        <f ca="1">IF(BG377="","",HLOOKUP($AX377,Input!$B$9:$RJ$11,2,FALSE))</f>
        <v/>
      </c>
    </row>
    <row r="378" spans="50:60">
      <c r="AX378" s="86" t="str">
        <f ca="1">IF(MAX($AX$5:AX377)&gt;=Input!$B$6,"",EDATE(AX377,1))</f>
        <v/>
      </c>
      <c r="AY378" s="87" t="str">
        <f ca="1">IF(AX378="","",HLOOKUP($AX378,Input!$B$9:$RJ$11,3,FALSE))</f>
        <v/>
      </c>
      <c r="AZ378" s="87" t="str">
        <f ca="1">IF(AY378="","",HLOOKUP($AX378,Input!$B$9:$RJ$11,2,FALSE))</f>
        <v/>
      </c>
      <c r="BF378" s="86" t="str">
        <f ca="1">IF(MAX($BF$5:BF377)&gt;=Input!$B$6,"",EDATE(BF377,1))</f>
        <v/>
      </c>
      <c r="BG378" s="87" t="str">
        <f ca="1">IF(BF378="","",HLOOKUP($AX378,Input!$B$9:$RJ$11,3,FALSE))</f>
        <v/>
      </c>
      <c r="BH378" s="87" t="str">
        <f ca="1">IF(BG378="","",HLOOKUP($AX378,Input!$B$9:$RJ$11,2,FALSE))</f>
        <v/>
      </c>
    </row>
    <row r="379" spans="50:60">
      <c r="AX379" s="86" t="str">
        <f ca="1">IF(MAX($AX$5:AX378)&gt;=Input!$B$6,"",EDATE(AX378,1))</f>
        <v/>
      </c>
      <c r="AY379" s="87" t="str">
        <f ca="1">IF(AX379="","",HLOOKUP($AX379,Input!$B$9:$RJ$11,3,FALSE))</f>
        <v/>
      </c>
      <c r="AZ379" s="87" t="str">
        <f ca="1">IF(AY379="","",HLOOKUP($AX379,Input!$B$9:$RJ$11,2,FALSE))</f>
        <v/>
      </c>
      <c r="BF379" s="86" t="str">
        <f ca="1">IF(MAX($BF$5:BF378)&gt;=Input!$B$6,"",EDATE(BF378,1))</f>
        <v/>
      </c>
      <c r="BG379" s="87" t="str">
        <f ca="1">IF(BF379="","",HLOOKUP($AX379,Input!$B$9:$RJ$11,3,FALSE))</f>
        <v/>
      </c>
      <c r="BH379" s="87" t="str">
        <f ca="1">IF(BG379="","",HLOOKUP($AX379,Input!$B$9:$RJ$11,2,FALSE))</f>
        <v/>
      </c>
    </row>
    <row r="380" spans="50:60">
      <c r="AX380" s="86" t="str">
        <f ca="1">IF(MAX($AX$5:AX379)&gt;=Input!$B$6,"",EDATE(AX379,1))</f>
        <v/>
      </c>
      <c r="AY380" s="87" t="str">
        <f ca="1">IF(AX380="","",HLOOKUP($AX380,Input!$B$9:$RJ$11,3,FALSE))</f>
        <v/>
      </c>
      <c r="AZ380" s="87" t="str">
        <f ca="1">IF(AY380="","",HLOOKUP($AX380,Input!$B$9:$RJ$11,2,FALSE))</f>
        <v/>
      </c>
      <c r="BF380" s="86" t="str">
        <f ca="1">IF(MAX($BF$5:BF379)&gt;=Input!$B$6,"",EDATE(BF379,1))</f>
        <v/>
      </c>
      <c r="BG380" s="87" t="str">
        <f ca="1">IF(BF380="","",HLOOKUP($AX380,Input!$B$9:$RJ$11,3,FALSE))</f>
        <v/>
      </c>
      <c r="BH380" s="87" t="str">
        <f ca="1">IF(BG380="","",HLOOKUP($AX380,Input!$B$9:$RJ$11,2,FALSE))</f>
        <v/>
      </c>
    </row>
    <row r="381" spans="50:60">
      <c r="AX381" s="86" t="str">
        <f ca="1">IF(MAX($AX$5:AX380)&gt;=Input!$B$6,"",EDATE(AX380,1))</f>
        <v/>
      </c>
      <c r="AY381" s="87" t="str">
        <f ca="1">IF(AX381="","",HLOOKUP($AX381,Input!$B$9:$RJ$11,3,FALSE))</f>
        <v/>
      </c>
      <c r="AZ381" s="87" t="str">
        <f ca="1">IF(AY381="","",HLOOKUP($AX381,Input!$B$9:$RJ$11,2,FALSE))</f>
        <v/>
      </c>
      <c r="BF381" s="86" t="str">
        <f ca="1">IF(MAX($BF$5:BF380)&gt;=Input!$B$6,"",EDATE(BF380,1))</f>
        <v/>
      </c>
      <c r="BG381" s="87" t="str">
        <f ca="1">IF(BF381="","",HLOOKUP($AX381,Input!$B$9:$RJ$11,3,FALSE))</f>
        <v/>
      </c>
      <c r="BH381" s="87" t="str">
        <f ca="1">IF(BG381="","",HLOOKUP($AX381,Input!$B$9:$RJ$11,2,FALSE))</f>
        <v/>
      </c>
    </row>
    <row r="382" spans="50:60">
      <c r="AX382" s="86" t="str">
        <f ca="1">IF(MAX($AX$5:AX381)&gt;=Input!$B$6,"",EDATE(AX381,1))</f>
        <v/>
      </c>
      <c r="AY382" s="87" t="str">
        <f ca="1">IF(AX382="","",HLOOKUP($AX382,Input!$B$9:$RJ$11,3,FALSE))</f>
        <v/>
      </c>
      <c r="AZ382" s="87" t="str">
        <f ca="1">IF(AY382="","",HLOOKUP($AX382,Input!$B$9:$RJ$11,2,FALSE))</f>
        <v/>
      </c>
      <c r="BF382" s="86" t="str">
        <f ca="1">IF(MAX($BF$5:BF381)&gt;=Input!$B$6,"",EDATE(BF381,1))</f>
        <v/>
      </c>
      <c r="BG382" s="87" t="str">
        <f ca="1">IF(BF382="","",HLOOKUP($AX382,Input!$B$9:$RJ$11,3,FALSE))</f>
        <v/>
      </c>
      <c r="BH382" s="87" t="str">
        <f ca="1">IF(BG382="","",HLOOKUP($AX382,Input!$B$9:$RJ$11,2,FALSE))</f>
        <v/>
      </c>
    </row>
    <row r="383" spans="50:60">
      <c r="AX383" s="86" t="str">
        <f ca="1">IF(MAX($AX$5:AX382)&gt;=Input!$B$6,"",EDATE(AX382,1))</f>
        <v/>
      </c>
      <c r="AY383" s="87" t="str">
        <f ca="1">IF(AX383="","",HLOOKUP($AX383,Input!$B$9:$RJ$11,3,FALSE))</f>
        <v/>
      </c>
      <c r="AZ383" s="87" t="str">
        <f ca="1">IF(AY383="","",HLOOKUP($AX383,Input!$B$9:$RJ$11,2,FALSE))</f>
        <v/>
      </c>
      <c r="BF383" s="86" t="str">
        <f ca="1">IF(MAX($BF$5:BF382)&gt;=Input!$B$6,"",EDATE(BF382,1))</f>
        <v/>
      </c>
      <c r="BG383" s="87" t="str">
        <f ca="1">IF(BF383="","",HLOOKUP($AX383,Input!$B$9:$RJ$11,3,FALSE))</f>
        <v/>
      </c>
      <c r="BH383" s="87" t="str">
        <f ca="1">IF(BG383="","",HLOOKUP($AX383,Input!$B$9:$RJ$11,2,FALSE))</f>
        <v/>
      </c>
    </row>
    <row r="384" spans="50:60">
      <c r="AX384" s="86" t="str">
        <f ca="1">IF(MAX($AX$5:AX383)&gt;=Input!$B$6,"",EDATE(AX383,1))</f>
        <v/>
      </c>
      <c r="AY384" s="87" t="str">
        <f ca="1">IF(AX384="","",HLOOKUP($AX384,Input!$B$9:$RJ$11,3,FALSE))</f>
        <v/>
      </c>
      <c r="AZ384" s="87" t="str">
        <f ca="1">IF(AY384="","",HLOOKUP($AX384,Input!$B$9:$RJ$11,2,FALSE))</f>
        <v/>
      </c>
      <c r="BF384" s="86" t="str">
        <f ca="1">IF(MAX($BF$5:BF383)&gt;=Input!$B$6,"",EDATE(BF383,1))</f>
        <v/>
      </c>
      <c r="BG384" s="87" t="str">
        <f ca="1">IF(BF384="","",HLOOKUP($AX384,Input!$B$9:$RJ$11,3,FALSE))</f>
        <v/>
      </c>
      <c r="BH384" s="87" t="str">
        <f ca="1">IF(BG384="","",HLOOKUP($AX384,Input!$B$9:$RJ$11,2,FALSE))</f>
        <v/>
      </c>
    </row>
    <row r="385" spans="50:60">
      <c r="AX385" s="86" t="str">
        <f ca="1">IF(MAX($AX$5:AX384)&gt;=Input!$B$6,"",EDATE(AX384,1))</f>
        <v/>
      </c>
      <c r="AY385" s="87" t="str">
        <f ca="1">IF(AX385="","",HLOOKUP($AX385,Input!$B$9:$RJ$11,3,FALSE))</f>
        <v/>
      </c>
      <c r="AZ385" s="87" t="str">
        <f ca="1">IF(AY385="","",HLOOKUP($AX385,Input!$B$9:$RJ$11,2,FALSE))</f>
        <v/>
      </c>
      <c r="BF385" s="86" t="str">
        <f ca="1">IF(MAX($BF$5:BF384)&gt;=Input!$B$6,"",EDATE(BF384,1))</f>
        <v/>
      </c>
      <c r="BG385" s="87" t="str">
        <f ca="1">IF(BF385="","",HLOOKUP($AX385,Input!$B$9:$RJ$11,3,FALSE))</f>
        <v/>
      </c>
      <c r="BH385" s="87" t="str">
        <f ca="1">IF(BG385="","",HLOOKUP($AX385,Input!$B$9:$RJ$11,2,FALSE))</f>
        <v/>
      </c>
    </row>
    <row r="386" spans="50:60">
      <c r="AX386" s="86" t="str">
        <f ca="1">IF(MAX($AX$5:AX385)&gt;=Input!$B$6,"",EDATE(AX385,1))</f>
        <v/>
      </c>
      <c r="AY386" s="87" t="str">
        <f ca="1">IF(AX386="","",HLOOKUP($AX386,Input!$B$9:$RJ$11,3,FALSE))</f>
        <v/>
      </c>
      <c r="AZ386" s="87" t="str">
        <f ca="1">IF(AY386="","",HLOOKUP($AX386,Input!$B$9:$RJ$11,2,FALSE))</f>
        <v/>
      </c>
      <c r="BF386" s="86" t="str">
        <f ca="1">IF(MAX($BF$5:BF385)&gt;=Input!$B$6,"",EDATE(BF385,1))</f>
        <v/>
      </c>
      <c r="BG386" s="87" t="str">
        <f ca="1">IF(BF386="","",HLOOKUP($AX386,Input!$B$9:$RJ$11,3,FALSE))</f>
        <v/>
      </c>
      <c r="BH386" s="87" t="str">
        <f ca="1">IF(BG386="","",HLOOKUP($AX386,Input!$B$9:$RJ$11,2,FALSE))</f>
        <v/>
      </c>
    </row>
    <row r="387" spans="50:60">
      <c r="AX387" s="86" t="str">
        <f ca="1">IF(MAX($AX$5:AX386)&gt;=Input!$B$6,"",EDATE(AX386,1))</f>
        <v/>
      </c>
      <c r="AY387" s="87" t="str">
        <f ca="1">IF(AX387="","",HLOOKUP($AX387,Input!$B$9:$RJ$11,3,FALSE))</f>
        <v/>
      </c>
      <c r="AZ387" s="87" t="str">
        <f ca="1">IF(AY387="","",HLOOKUP($AX387,Input!$B$9:$RJ$11,2,FALSE))</f>
        <v/>
      </c>
      <c r="BF387" s="86" t="str">
        <f ca="1">IF(MAX($BF$5:BF386)&gt;=Input!$B$6,"",EDATE(BF386,1))</f>
        <v/>
      </c>
      <c r="BG387" s="87" t="str">
        <f ca="1">IF(BF387="","",HLOOKUP($AX387,Input!$B$9:$RJ$11,3,FALSE))</f>
        <v/>
      </c>
      <c r="BH387" s="87" t="str">
        <f ca="1">IF(BG387="","",HLOOKUP($AX387,Input!$B$9:$RJ$11,2,FALSE))</f>
        <v/>
      </c>
    </row>
    <row r="388" spans="50:60">
      <c r="AX388" s="86" t="str">
        <f ca="1">IF(MAX($AX$5:AX387)&gt;=Input!$B$6,"",EDATE(AX387,1))</f>
        <v/>
      </c>
      <c r="AY388" s="87" t="str">
        <f ca="1">IF(AX388="","",HLOOKUP($AX388,Input!$B$9:$RJ$11,3,FALSE))</f>
        <v/>
      </c>
      <c r="AZ388" s="87" t="str">
        <f ca="1">IF(AY388="","",HLOOKUP($AX388,Input!$B$9:$RJ$11,2,FALSE))</f>
        <v/>
      </c>
      <c r="BF388" s="86" t="str">
        <f ca="1">IF(MAX($BF$5:BF387)&gt;=Input!$B$6,"",EDATE(BF387,1))</f>
        <v/>
      </c>
      <c r="BG388" s="87" t="str">
        <f ca="1">IF(BF388="","",HLOOKUP($AX388,Input!$B$9:$RJ$11,3,FALSE))</f>
        <v/>
      </c>
      <c r="BH388" s="87" t="str">
        <f ca="1">IF(BG388="","",HLOOKUP($AX388,Input!$B$9:$RJ$11,2,FALSE))</f>
        <v/>
      </c>
    </row>
    <row r="389" spans="50:60">
      <c r="AX389" s="86" t="str">
        <f ca="1">IF(MAX($AX$5:AX388)&gt;=Input!$B$6,"",EDATE(AX388,1))</f>
        <v/>
      </c>
      <c r="AY389" s="87" t="str">
        <f ca="1">IF(AX389="","",HLOOKUP($AX389,Input!$B$9:$RJ$11,3,FALSE))</f>
        <v/>
      </c>
      <c r="AZ389" s="87" t="str">
        <f ca="1">IF(AY389="","",HLOOKUP($AX389,Input!$B$9:$RJ$11,2,FALSE))</f>
        <v/>
      </c>
      <c r="BF389" s="86" t="str">
        <f ca="1">IF(MAX($BF$5:BF388)&gt;=Input!$B$6,"",EDATE(BF388,1))</f>
        <v/>
      </c>
      <c r="BG389" s="87" t="str">
        <f ca="1">IF(BF389="","",HLOOKUP($AX389,Input!$B$9:$RJ$11,3,FALSE))</f>
        <v/>
      </c>
      <c r="BH389" s="87" t="str">
        <f ca="1">IF(BG389="","",HLOOKUP($AX389,Input!$B$9:$RJ$11,2,FALSE))</f>
        <v/>
      </c>
    </row>
    <row r="390" spans="50:60">
      <c r="AX390" s="86" t="str">
        <f ca="1">IF(MAX($AX$5:AX389)&gt;=Input!$B$6,"",EDATE(AX389,1))</f>
        <v/>
      </c>
      <c r="AY390" s="87" t="str">
        <f ca="1">IF(AX390="","",HLOOKUP($AX390,Input!$B$9:$RJ$11,3,FALSE))</f>
        <v/>
      </c>
      <c r="AZ390" s="87" t="str">
        <f ca="1">IF(AY390="","",HLOOKUP($AX390,Input!$B$9:$RJ$11,2,FALSE))</f>
        <v/>
      </c>
      <c r="BF390" s="86" t="str">
        <f ca="1">IF(MAX($BF$5:BF389)&gt;=Input!$B$6,"",EDATE(BF389,1))</f>
        <v/>
      </c>
      <c r="BG390" s="87" t="str">
        <f ca="1">IF(BF390="","",HLOOKUP($AX390,Input!$B$9:$RJ$11,3,FALSE))</f>
        <v/>
      </c>
      <c r="BH390" s="87" t="str">
        <f ca="1">IF(BG390="","",HLOOKUP($AX390,Input!$B$9:$RJ$11,2,FALSE))</f>
        <v/>
      </c>
    </row>
    <row r="391" spans="50:60">
      <c r="AX391" s="86" t="str">
        <f ca="1">IF(MAX($AX$5:AX390)&gt;=Input!$B$6,"",EDATE(AX390,1))</f>
        <v/>
      </c>
      <c r="AY391" s="87" t="str">
        <f ca="1">IF(AX391="","",HLOOKUP($AX391,Input!$B$9:$RJ$11,3,FALSE))</f>
        <v/>
      </c>
      <c r="AZ391" s="87" t="str">
        <f ca="1">IF(AY391="","",HLOOKUP($AX391,Input!$B$9:$RJ$11,2,FALSE))</f>
        <v/>
      </c>
      <c r="BF391" s="86" t="str">
        <f ca="1">IF(MAX($BF$5:BF390)&gt;=Input!$B$6,"",EDATE(BF390,1))</f>
        <v/>
      </c>
      <c r="BG391" s="87" t="str">
        <f ca="1">IF(BF391="","",HLOOKUP($AX391,Input!$B$9:$RJ$11,3,FALSE))</f>
        <v/>
      </c>
      <c r="BH391" s="87" t="str">
        <f ca="1">IF(BG391="","",HLOOKUP($AX391,Input!$B$9:$RJ$11,2,FALSE))</f>
        <v/>
      </c>
    </row>
    <row r="392" spans="50:60">
      <c r="AX392" s="86" t="str">
        <f ca="1">IF(MAX($AX$5:AX391)&gt;=Input!$B$6,"",EDATE(AX391,1))</f>
        <v/>
      </c>
      <c r="AY392" s="87" t="str">
        <f ca="1">IF(AX392="","",HLOOKUP($AX392,Input!$B$9:$RJ$11,3,FALSE))</f>
        <v/>
      </c>
      <c r="AZ392" s="87" t="str">
        <f ca="1">IF(AY392="","",HLOOKUP($AX392,Input!$B$9:$RJ$11,2,FALSE))</f>
        <v/>
      </c>
      <c r="BF392" s="86" t="str">
        <f ca="1">IF(MAX($BF$5:BF391)&gt;=Input!$B$6,"",EDATE(BF391,1))</f>
        <v/>
      </c>
      <c r="BG392" s="87" t="str">
        <f ca="1">IF(BF392="","",HLOOKUP($AX392,Input!$B$9:$RJ$11,3,FALSE))</f>
        <v/>
      </c>
      <c r="BH392" s="87" t="str">
        <f ca="1">IF(BG392="","",HLOOKUP($AX392,Input!$B$9:$RJ$11,2,FALSE))</f>
        <v/>
      </c>
    </row>
    <row r="393" spans="50:60">
      <c r="AX393" s="86" t="str">
        <f ca="1">IF(MAX($AX$5:AX392)&gt;=Input!$B$6,"",EDATE(AX392,1))</f>
        <v/>
      </c>
      <c r="AY393" s="87" t="str">
        <f ca="1">IF(AX393="","",HLOOKUP($AX393,Input!$B$9:$RJ$11,3,FALSE))</f>
        <v/>
      </c>
      <c r="AZ393" s="87" t="str">
        <f ca="1">IF(AY393="","",HLOOKUP($AX393,Input!$B$9:$RJ$11,2,FALSE))</f>
        <v/>
      </c>
      <c r="BF393" s="86" t="str">
        <f ca="1">IF(MAX($BF$5:BF392)&gt;=Input!$B$6,"",EDATE(BF392,1))</f>
        <v/>
      </c>
      <c r="BG393" s="87" t="str">
        <f ca="1">IF(BF393="","",HLOOKUP($AX393,Input!$B$9:$RJ$11,3,FALSE))</f>
        <v/>
      </c>
      <c r="BH393" s="87" t="str">
        <f ca="1">IF(BG393="","",HLOOKUP($AX393,Input!$B$9:$RJ$11,2,FALSE))</f>
        <v/>
      </c>
    </row>
    <row r="394" spans="50:60">
      <c r="AX394" s="86" t="str">
        <f ca="1">IF(MAX($AX$5:AX393)&gt;=Input!$B$6,"",EDATE(AX393,1))</f>
        <v/>
      </c>
      <c r="AY394" s="87" t="str">
        <f ca="1">IF(AX394="","",HLOOKUP($AX394,Input!$B$9:$RJ$11,3,FALSE))</f>
        <v/>
      </c>
      <c r="AZ394" s="87" t="str">
        <f ca="1">IF(AY394="","",HLOOKUP($AX394,Input!$B$9:$RJ$11,2,FALSE))</f>
        <v/>
      </c>
      <c r="BF394" s="86" t="str">
        <f ca="1">IF(MAX($BF$5:BF393)&gt;=Input!$B$6,"",EDATE(BF393,1))</f>
        <v/>
      </c>
      <c r="BG394" s="87" t="str">
        <f ca="1">IF(BF394="","",HLOOKUP($AX394,Input!$B$9:$RJ$11,3,FALSE))</f>
        <v/>
      </c>
      <c r="BH394" s="87" t="str">
        <f ca="1">IF(BG394="","",HLOOKUP($AX394,Input!$B$9:$RJ$11,2,FALSE))</f>
        <v/>
      </c>
    </row>
    <row r="395" spans="50:60">
      <c r="AX395" s="86" t="str">
        <f ca="1">IF(MAX($AX$5:AX394)&gt;=Input!$B$6,"",EDATE(AX394,1))</f>
        <v/>
      </c>
      <c r="AY395" s="87" t="str">
        <f ca="1">IF(AX395="","",HLOOKUP($AX395,Input!$B$9:$RJ$11,3,FALSE))</f>
        <v/>
      </c>
      <c r="AZ395" s="87" t="str">
        <f ca="1">IF(AY395="","",HLOOKUP($AX395,Input!$B$9:$RJ$11,2,FALSE))</f>
        <v/>
      </c>
      <c r="BF395" s="86" t="str">
        <f ca="1">IF(MAX($BF$5:BF394)&gt;=Input!$B$6,"",EDATE(BF394,1))</f>
        <v/>
      </c>
      <c r="BG395" s="87" t="str">
        <f ca="1">IF(BF395="","",HLOOKUP($AX395,Input!$B$9:$RJ$11,3,FALSE))</f>
        <v/>
      </c>
      <c r="BH395" s="87" t="str">
        <f ca="1">IF(BG395="","",HLOOKUP($AX395,Input!$B$9:$RJ$11,2,FALSE))</f>
        <v/>
      </c>
    </row>
    <row r="396" spans="50:60">
      <c r="AX396" s="86" t="str">
        <f ca="1">IF(MAX($AX$5:AX395)&gt;=Input!$B$6,"",EDATE(AX395,1))</f>
        <v/>
      </c>
      <c r="AY396" s="87" t="str">
        <f ca="1">IF(AX396="","",HLOOKUP($AX396,Input!$B$9:$RJ$11,3,FALSE))</f>
        <v/>
      </c>
      <c r="AZ396" s="87" t="str">
        <f ca="1">IF(AY396="","",HLOOKUP($AX396,Input!$B$9:$RJ$11,2,FALSE))</f>
        <v/>
      </c>
      <c r="BF396" s="86" t="str">
        <f ca="1">IF(MAX($BF$5:BF395)&gt;=Input!$B$6,"",EDATE(BF395,1))</f>
        <v/>
      </c>
      <c r="BG396" s="87" t="str">
        <f ca="1">IF(BF396="","",HLOOKUP($AX396,Input!$B$9:$RJ$11,3,FALSE))</f>
        <v/>
      </c>
      <c r="BH396" s="87" t="str">
        <f ca="1">IF(BG396="","",HLOOKUP($AX396,Input!$B$9:$RJ$11,2,FALSE))</f>
        <v/>
      </c>
    </row>
    <row r="397" spans="50:60">
      <c r="AX397" s="86" t="str">
        <f ca="1">IF(MAX($AX$5:AX396)&gt;=Input!$B$6,"",EDATE(AX396,1))</f>
        <v/>
      </c>
      <c r="AY397" s="87" t="str">
        <f ca="1">IF(AX397="","",HLOOKUP($AX397,Input!$B$9:$RJ$11,3,FALSE))</f>
        <v/>
      </c>
      <c r="AZ397" s="87" t="str">
        <f ca="1">IF(AY397="","",HLOOKUP($AX397,Input!$B$9:$RJ$11,2,FALSE))</f>
        <v/>
      </c>
      <c r="BF397" s="86" t="str">
        <f ca="1">IF(MAX($BF$5:BF396)&gt;=Input!$B$6,"",EDATE(BF396,1))</f>
        <v/>
      </c>
      <c r="BG397" s="87" t="str">
        <f ca="1">IF(BF397="","",HLOOKUP($AX397,Input!$B$9:$RJ$11,3,FALSE))</f>
        <v/>
      </c>
      <c r="BH397" s="87" t="str">
        <f ca="1">IF(BG397="","",HLOOKUP($AX397,Input!$B$9:$RJ$11,2,FALSE))</f>
        <v/>
      </c>
    </row>
    <row r="398" spans="50:60">
      <c r="AX398" s="86" t="str">
        <f ca="1">IF(MAX($AX$5:AX397)&gt;=Input!$B$6,"",EDATE(AX397,1))</f>
        <v/>
      </c>
      <c r="AY398" s="87" t="str">
        <f ca="1">IF(AX398="","",HLOOKUP($AX398,Input!$B$9:$RJ$11,3,FALSE))</f>
        <v/>
      </c>
      <c r="AZ398" s="87" t="str">
        <f ca="1">IF(AY398="","",HLOOKUP($AX398,Input!$B$9:$RJ$11,2,FALSE))</f>
        <v/>
      </c>
      <c r="BF398" s="86" t="str">
        <f ca="1">IF(MAX($BF$5:BF397)&gt;=Input!$B$6,"",EDATE(BF397,1))</f>
        <v/>
      </c>
      <c r="BG398" s="87" t="str">
        <f ca="1">IF(BF398="","",HLOOKUP($AX398,Input!$B$9:$RJ$11,3,FALSE))</f>
        <v/>
      </c>
      <c r="BH398" s="87" t="str">
        <f ca="1">IF(BG398="","",HLOOKUP($AX398,Input!$B$9:$RJ$11,2,FALSE))</f>
        <v/>
      </c>
    </row>
    <row r="399" spans="50:60">
      <c r="AX399" s="86" t="str">
        <f ca="1">IF(MAX($AX$5:AX398)&gt;=Input!$B$6,"",EDATE(AX398,1))</f>
        <v/>
      </c>
      <c r="AY399" s="87" t="str">
        <f ca="1">IF(AX399="","",HLOOKUP($AX399,Input!$B$9:$RJ$11,3,FALSE))</f>
        <v/>
      </c>
      <c r="AZ399" s="87" t="str">
        <f ca="1">IF(AY399="","",HLOOKUP($AX399,Input!$B$9:$RJ$11,2,FALSE))</f>
        <v/>
      </c>
      <c r="BF399" s="86" t="str">
        <f ca="1">IF(MAX($BF$5:BF398)&gt;=Input!$B$6,"",EDATE(BF398,1))</f>
        <v/>
      </c>
      <c r="BG399" s="87" t="str">
        <f ca="1">IF(BF399="","",HLOOKUP($AX399,Input!$B$9:$RJ$11,3,FALSE))</f>
        <v/>
      </c>
      <c r="BH399" s="87" t="str">
        <f ca="1">IF(BG399="","",HLOOKUP($AX399,Input!$B$9:$RJ$11,2,FALSE))</f>
        <v/>
      </c>
    </row>
    <row r="400" spans="50:60">
      <c r="AX400" s="86" t="str">
        <f ca="1">IF(MAX($AX$5:AX399)&gt;=Input!$B$6,"",EDATE(AX399,1))</f>
        <v/>
      </c>
      <c r="AY400" s="87" t="str">
        <f ca="1">IF(AX400="","",HLOOKUP($AX400,Input!$B$9:$RJ$11,3,FALSE))</f>
        <v/>
      </c>
      <c r="AZ400" s="87" t="str">
        <f ca="1">IF(AY400="","",HLOOKUP($AX400,Input!$B$9:$RJ$11,2,FALSE))</f>
        <v/>
      </c>
      <c r="BF400" s="86" t="str">
        <f ca="1">IF(MAX($BF$5:BF399)&gt;=Input!$B$6,"",EDATE(BF399,1))</f>
        <v/>
      </c>
      <c r="BG400" s="87" t="str">
        <f ca="1">IF(BF400="","",HLOOKUP($AX400,Input!$B$9:$RJ$11,3,FALSE))</f>
        <v/>
      </c>
      <c r="BH400" s="87" t="str">
        <f ca="1">IF(BG400="","",HLOOKUP($AX400,Input!$B$9:$RJ$11,2,FALSE))</f>
        <v/>
      </c>
    </row>
    <row r="401" spans="50:60">
      <c r="AX401" s="86" t="str">
        <f ca="1">IF(MAX($AX$5:AX400)&gt;=Input!$B$6,"",EDATE(AX400,1))</f>
        <v/>
      </c>
      <c r="AY401" s="87" t="str">
        <f ca="1">IF(AX401="","",HLOOKUP($AX401,Input!$B$9:$RJ$11,3,FALSE))</f>
        <v/>
      </c>
      <c r="AZ401" s="87" t="str">
        <f ca="1">IF(AY401="","",HLOOKUP($AX401,Input!$B$9:$RJ$11,2,FALSE))</f>
        <v/>
      </c>
      <c r="BF401" s="86" t="str">
        <f ca="1">IF(MAX($BF$5:BF400)&gt;=Input!$B$6,"",EDATE(BF400,1))</f>
        <v/>
      </c>
      <c r="BG401" s="87" t="str">
        <f ca="1">IF(BF401="","",HLOOKUP($AX401,Input!$B$9:$RJ$11,3,FALSE))</f>
        <v/>
      </c>
      <c r="BH401" s="87" t="str">
        <f ca="1">IF(BG401="","",HLOOKUP($AX401,Input!$B$9:$RJ$11,2,FALSE))</f>
        <v/>
      </c>
    </row>
    <row r="402" spans="50:60">
      <c r="AX402" s="86" t="str">
        <f ca="1">IF(MAX($AX$5:AX401)&gt;=Input!$B$6,"",EDATE(AX401,1))</f>
        <v/>
      </c>
      <c r="AY402" s="87" t="str">
        <f ca="1">IF(AX402="","",HLOOKUP($AX402,Input!$B$9:$RJ$11,3,FALSE))</f>
        <v/>
      </c>
      <c r="AZ402" s="87" t="str">
        <f ca="1">IF(AY402="","",HLOOKUP($AX402,Input!$B$9:$RJ$11,2,FALSE))</f>
        <v/>
      </c>
      <c r="BF402" s="86" t="str">
        <f ca="1">IF(MAX($BF$5:BF401)&gt;=Input!$B$6,"",EDATE(BF401,1))</f>
        <v/>
      </c>
      <c r="BG402" s="87" t="str">
        <f ca="1">IF(BF402="","",HLOOKUP($AX402,Input!$B$9:$RJ$11,3,FALSE))</f>
        <v/>
      </c>
      <c r="BH402" s="87" t="str">
        <f ca="1">IF(BG402="","",HLOOKUP($AX402,Input!$B$9:$RJ$11,2,FALSE))</f>
        <v/>
      </c>
    </row>
    <row r="403" spans="50:60">
      <c r="AX403" s="86" t="str">
        <f ca="1">IF(MAX($AX$5:AX402)&gt;=Input!$B$6,"",EDATE(AX402,1))</f>
        <v/>
      </c>
      <c r="AY403" s="87" t="str">
        <f ca="1">IF(AX403="","",HLOOKUP($AX403,Input!$B$9:$RJ$11,3,FALSE))</f>
        <v/>
      </c>
      <c r="AZ403" s="87" t="str">
        <f ca="1">IF(AY403="","",HLOOKUP($AX403,Input!$B$9:$RJ$11,2,FALSE))</f>
        <v/>
      </c>
      <c r="BF403" s="86" t="str">
        <f ca="1">IF(MAX($BF$5:BF402)&gt;=Input!$B$6,"",EDATE(BF402,1))</f>
        <v/>
      </c>
      <c r="BG403" s="87" t="str">
        <f ca="1">IF(BF403="","",HLOOKUP($AX403,Input!$B$9:$RJ$11,3,FALSE))</f>
        <v/>
      </c>
      <c r="BH403" s="87" t="str">
        <f ca="1">IF(BG403="","",HLOOKUP($AX403,Input!$B$9:$RJ$11,2,FALSE))</f>
        <v/>
      </c>
    </row>
    <row r="404" spans="50:60">
      <c r="AX404" s="86" t="str">
        <f ca="1">IF(MAX($AX$5:AX403)&gt;=Input!$B$6,"",EDATE(AX403,1))</f>
        <v/>
      </c>
      <c r="AY404" s="87" t="str">
        <f ca="1">IF(AX404="","",HLOOKUP($AX404,Input!$B$9:$RJ$11,3,FALSE))</f>
        <v/>
      </c>
      <c r="AZ404" s="87" t="str">
        <f ca="1">IF(AY404="","",HLOOKUP($AX404,Input!$B$9:$RJ$11,2,FALSE))</f>
        <v/>
      </c>
      <c r="BF404" s="86" t="str">
        <f ca="1">IF(MAX($BF$5:BF403)&gt;=Input!$B$6,"",EDATE(BF403,1))</f>
        <v/>
      </c>
      <c r="BG404" s="87" t="str">
        <f ca="1">IF(BF404="","",HLOOKUP($AX404,Input!$B$9:$RJ$11,3,FALSE))</f>
        <v/>
      </c>
      <c r="BH404" s="87" t="str">
        <f ca="1">IF(BG404="","",HLOOKUP($AX404,Input!$B$9:$RJ$11,2,FALSE))</f>
        <v/>
      </c>
    </row>
    <row r="405" spans="50:60">
      <c r="AX405" s="86" t="str">
        <f ca="1">IF(MAX($AX$5:AX404)&gt;=Input!$B$6,"",EDATE(AX404,1))</f>
        <v/>
      </c>
      <c r="AY405" s="87" t="str">
        <f ca="1">IF(AX405="","",HLOOKUP($AX405,Input!$B$9:$RJ$11,3,FALSE))</f>
        <v/>
      </c>
      <c r="AZ405" s="87" t="str">
        <f ca="1">IF(AY405="","",HLOOKUP($AX405,Input!$B$9:$RJ$11,2,FALSE))</f>
        <v/>
      </c>
      <c r="BF405" s="86" t="str">
        <f ca="1">IF(MAX($BF$5:BF404)&gt;=Input!$B$6,"",EDATE(BF404,1))</f>
        <v/>
      </c>
      <c r="BG405" s="87" t="str">
        <f ca="1">IF(BF405="","",HLOOKUP($AX405,Input!$B$9:$RJ$11,3,FALSE))</f>
        <v/>
      </c>
      <c r="BH405" s="87" t="str">
        <f ca="1">IF(BG405="","",HLOOKUP($AX405,Input!$B$9:$RJ$11,2,FALSE))</f>
        <v/>
      </c>
    </row>
    <row r="406" spans="50:60">
      <c r="AX406" s="86" t="str">
        <f ca="1">IF(MAX($AX$5:AX405)&gt;=Input!$B$6,"",EDATE(AX405,1))</f>
        <v/>
      </c>
      <c r="AY406" s="87" t="str">
        <f ca="1">IF(AX406="","",HLOOKUP($AX406,Input!$B$9:$RJ$11,3,FALSE))</f>
        <v/>
      </c>
      <c r="AZ406" s="87" t="str">
        <f ca="1">IF(AY406="","",HLOOKUP($AX406,Input!$B$9:$RJ$11,2,FALSE))</f>
        <v/>
      </c>
      <c r="BF406" s="86" t="str">
        <f ca="1">IF(MAX($BF$5:BF405)&gt;=Input!$B$6,"",EDATE(BF405,1))</f>
        <v/>
      </c>
      <c r="BG406" s="87" t="str">
        <f ca="1">IF(BF406="","",HLOOKUP($AX406,Input!$B$9:$RJ$11,3,FALSE))</f>
        <v/>
      </c>
      <c r="BH406" s="87" t="str">
        <f ca="1">IF(BG406="","",HLOOKUP($AX406,Input!$B$9:$RJ$11,2,FALSE))</f>
        <v/>
      </c>
    </row>
    <row r="407" spans="50:60">
      <c r="AX407" s="86" t="str">
        <f ca="1">IF(MAX($AX$5:AX406)&gt;=Input!$B$6,"",EDATE(AX406,1))</f>
        <v/>
      </c>
      <c r="AY407" s="87" t="str">
        <f ca="1">IF(AX407="","",HLOOKUP($AX407,Input!$B$9:$RJ$11,3,FALSE))</f>
        <v/>
      </c>
      <c r="AZ407" s="87" t="str">
        <f ca="1">IF(AY407="","",HLOOKUP($AX407,Input!$B$9:$RJ$11,2,FALSE))</f>
        <v/>
      </c>
      <c r="BF407" s="86" t="str">
        <f ca="1">IF(MAX($BF$5:BF406)&gt;=Input!$B$6,"",EDATE(BF406,1))</f>
        <v/>
      </c>
      <c r="BG407" s="87" t="str">
        <f ca="1">IF(BF407="","",HLOOKUP($AX407,Input!$B$9:$RJ$11,3,FALSE))</f>
        <v/>
      </c>
      <c r="BH407" s="87" t="str">
        <f ca="1">IF(BG407="","",HLOOKUP($AX407,Input!$B$9:$RJ$11,2,FALSE))</f>
        <v/>
      </c>
    </row>
    <row r="408" spans="50:60">
      <c r="AX408" s="86" t="str">
        <f ca="1">IF(MAX($AX$5:AX407)&gt;=Input!$B$6,"",EDATE(AX407,1))</f>
        <v/>
      </c>
      <c r="AY408" s="87" t="str">
        <f ca="1">IF(AX408="","",HLOOKUP($AX408,Input!$B$9:$RJ$11,3,FALSE))</f>
        <v/>
      </c>
      <c r="AZ408" s="87" t="str">
        <f ca="1">IF(AY408="","",HLOOKUP($AX408,Input!$B$9:$RJ$11,2,FALSE))</f>
        <v/>
      </c>
      <c r="BF408" s="86" t="str">
        <f ca="1">IF(MAX($BF$5:BF407)&gt;=Input!$B$6,"",EDATE(BF407,1))</f>
        <v/>
      </c>
      <c r="BG408" s="87" t="str">
        <f ca="1">IF(BF408="","",HLOOKUP($AX408,Input!$B$9:$RJ$11,3,FALSE))</f>
        <v/>
      </c>
      <c r="BH408" s="87" t="str">
        <f ca="1">IF(BG408="","",HLOOKUP($AX408,Input!$B$9:$RJ$11,2,FALSE))</f>
        <v/>
      </c>
    </row>
    <row r="409" spans="50:60">
      <c r="AX409" s="86" t="str">
        <f ca="1">IF(MAX($AX$5:AX408)&gt;=Input!$B$6,"",EDATE(AX408,1))</f>
        <v/>
      </c>
      <c r="AY409" s="87" t="str">
        <f ca="1">IF(AX409="","",HLOOKUP($AX409,Input!$B$9:$RJ$11,3,FALSE))</f>
        <v/>
      </c>
      <c r="AZ409" s="87" t="str">
        <f ca="1">IF(AY409="","",HLOOKUP($AX409,Input!$B$9:$RJ$11,2,FALSE))</f>
        <v/>
      </c>
      <c r="BF409" s="86" t="str">
        <f ca="1">IF(MAX($BF$5:BF408)&gt;=Input!$B$6,"",EDATE(BF408,1))</f>
        <v/>
      </c>
      <c r="BG409" s="87" t="str">
        <f ca="1">IF(BF409="","",HLOOKUP($AX409,Input!$B$9:$RJ$11,3,FALSE))</f>
        <v/>
      </c>
      <c r="BH409" s="87" t="str">
        <f ca="1">IF(BG409="","",HLOOKUP($AX409,Input!$B$9:$RJ$11,2,FALSE))</f>
        <v/>
      </c>
    </row>
    <row r="410" spans="50:60">
      <c r="AX410" s="86" t="str">
        <f ca="1">IF(MAX($AX$5:AX409)&gt;=Input!$B$6,"",EDATE(AX409,1))</f>
        <v/>
      </c>
      <c r="AY410" s="87" t="str">
        <f ca="1">IF(AX410="","",HLOOKUP($AX410,Input!$B$9:$RJ$11,3,FALSE))</f>
        <v/>
      </c>
      <c r="AZ410" s="87" t="str">
        <f ca="1">IF(AY410="","",HLOOKUP($AX410,Input!$B$9:$RJ$11,2,FALSE))</f>
        <v/>
      </c>
      <c r="BF410" s="86" t="str">
        <f ca="1">IF(MAX($BF$5:BF409)&gt;=Input!$B$6,"",EDATE(BF409,1))</f>
        <v/>
      </c>
      <c r="BG410" s="87" t="str">
        <f ca="1">IF(BF410="","",HLOOKUP($AX410,Input!$B$9:$RJ$11,3,FALSE))</f>
        <v/>
      </c>
      <c r="BH410" s="87" t="str">
        <f ca="1">IF(BG410="","",HLOOKUP($AX410,Input!$B$9:$RJ$11,2,FALSE))</f>
        <v/>
      </c>
    </row>
    <row r="411" spans="50:60">
      <c r="AX411" s="86" t="str">
        <f ca="1">IF(MAX($AX$5:AX410)&gt;=Input!$B$6,"",EDATE(AX410,1))</f>
        <v/>
      </c>
      <c r="AY411" s="87" t="str">
        <f ca="1">IF(AX411="","",HLOOKUP($AX411,Input!$B$9:$RJ$11,3,FALSE))</f>
        <v/>
      </c>
      <c r="AZ411" s="87" t="str">
        <f ca="1">IF(AY411="","",HLOOKUP($AX411,Input!$B$9:$RJ$11,2,FALSE))</f>
        <v/>
      </c>
      <c r="BF411" s="86" t="str">
        <f ca="1">IF(MAX($BF$5:BF410)&gt;=Input!$B$6,"",EDATE(BF410,1))</f>
        <v/>
      </c>
      <c r="BG411" s="87" t="str">
        <f ca="1">IF(BF411="","",HLOOKUP($AX411,Input!$B$9:$RJ$11,3,FALSE))</f>
        <v/>
      </c>
      <c r="BH411" s="87" t="str">
        <f ca="1">IF(BG411="","",HLOOKUP($AX411,Input!$B$9:$RJ$11,2,FALSE))</f>
        <v/>
      </c>
    </row>
    <row r="412" spans="50:60">
      <c r="AX412" s="86" t="str">
        <f ca="1">IF(MAX($AX$5:AX411)&gt;=Input!$B$6,"",EDATE(AX411,1))</f>
        <v/>
      </c>
      <c r="AY412" s="87" t="str">
        <f ca="1">IF(AX412="","",HLOOKUP($AX412,Input!$B$9:$RJ$11,3,FALSE))</f>
        <v/>
      </c>
      <c r="AZ412" s="87" t="str">
        <f ca="1">IF(AY412="","",HLOOKUP($AX412,Input!$B$9:$RJ$11,2,FALSE))</f>
        <v/>
      </c>
      <c r="BF412" s="86" t="str">
        <f ca="1">IF(MAX($BF$5:BF411)&gt;=Input!$B$6,"",EDATE(BF411,1))</f>
        <v/>
      </c>
      <c r="BG412" s="87" t="str">
        <f ca="1">IF(BF412="","",HLOOKUP($AX412,Input!$B$9:$RJ$11,3,FALSE))</f>
        <v/>
      </c>
      <c r="BH412" s="87" t="str">
        <f ca="1">IF(BG412="","",HLOOKUP($AX412,Input!$B$9:$RJ$11,2,FALSE))</f>
        <v/>
      </c>
    </row>
    <row r="413" spans="50:60">
      <c r="AX413" s="86" t="str">
        <f ca="1">IF(MAX($AX$5:AX412)&gt;=Input!$B$6,"",EDATE(AX412,1))</f>
        <v/>
      </c>
      <c r="AY413" s="87" t="str">
        <f ca="1">IF(AX413="","",HLOOKUP($AX413,Input!$B$9:$RJ$11,3,FALSE))</f>
        <v/>
      </c>
      <c r="AZ413" s="87" t="str">
        <f ca="1">IF(AY413="","",HLOOKUP($AX413,Input!$B$9:$RJ$11,2,FALSE))</f>
        <v/>
      </c>
      <c r="BF413" s="86" t="str">
        <f ca="1">IF(MAX($BF$5:BF412)&gt;=Input!$B$6,"",EDATE(BF412,1))</f>
        <v/>
      </c>
      <c r="BG413" s="87" t="str">
        <f ca="1">IF(BF413="","",HLOOKUP($AX413,Input!$B$9:$RJ$11,3,FALSE))</f>
        <v/>
      </c>
      <c r="BH413" s="87" t="str">
        <f ca="1">IF(BG413="","",HLOOKUP($AX413,Input!$B$9:$RJ$11,2,FALSE))</f>
        <v/>
      </c>
    </row>
    <row r="414" spans="50:60">
      <c r="AX414" s="86" t="str">
        <f ca="1">IF(MAX($AX$5:AX413)&gt;=Input!$B$6,"",EDATE(AX413,1))</f>
        <v/>
      </c>
      <c r="AY414" s="87" t="str">
        <f ca="1">IF(AX414="","",HLOOKUP($AX414,Input!$B$9:$RJ$11,3,FALSE))</f>
        <v/>
      </c>
      <c r="AZ414" s="87" t="str">
        <f ca="1">IF(AY414="","",HLOOKUP($AX414,Input!$B$9:$RJ$11,2,FALSE))</f>
        <v/>
      </c>
      <c r="BF414" s="86" t="str">
        <f ca="1">IF(MAX($BF$5:BF413)&gt;=Input!$B$6,"",EDATE(BF413,1))</f>
        <v/>
      </c>
      <c r="BG414" s="87" t="str">
        <f ca="1">IF(BF414="","",HLOOKUP($AX414,Input!$B$9:$RJ$11,3,FALSE))</f>
        <v/>
      </c>
      <c r="BH414" s="87" t="str">
        <f ca="1">IF(BG414="","",HLOOKUP($AX414,Input!$B$9:$RJ$11,2,FALSE))</f>
        <v/>
      </c>
    </row>
    <row r="415" spans="50:60">
      <c r="AX415" s="86" t="str">
        <f ca="1">IF(MAX($AX$5:AX414)&gt;=Input!$B$6,"",EDATE(AX414,1))</f>
        <v/>
      </c>
      <c r="AY415" s="87" t="str">
        <f ca="1">IF(AX415="","",HLOOKUP($AX415,Input!$B$9:$RJ$11,3,FALSE))</f>
        <v/>
      </c>
      <c r="AZ415" s="87" t="str">
        <f ca="1">IF(AY415="","",HLOOKUP($AX415,Input!$B$9:$RJ$11,2,FALSE))</f>
        <v/>
      </c>
      <c r="BF415" s="86" t="str">
        <f ca="1">IF(MAX($BF$5:BF414)&gt;=Input!$B$6,"",EDATE(BF414,1))</f>
        <v/>
      </c>
      <c r="BG415" s="87" t="str">
        <f ca="1">IF(BF415="","",HLOOKUP($AX415,Input!$B$9:$RJ$11,3,FALSE))</f>
        <v/>
      </c>
      <c r="BH415" s="87" t="str">
        <f ca="1">IF(BG415="","",HLOOKUP($AX415,Input!$B$9:$RJ$11,2,FALSE))</f>
        <v/>
      </c>
    </row>
    <row r="416" spans="50:60">
      <c r="AX416" s="86" t="str">
        <f ca="1">IF(MAX($AX$5:AX415)&gt;=Input!$B$6,"",EDATE(AX415,1))</f>
        <v/>
      </c>
      <c r="AY416" s="87" t="str">
        <f ca="1">IF(AX416="","",HLOOKUP($AX416,Input!$B$9:$RJ$11,3,FALSE))</f>
        <v/>
      </c>
      <c r="AZ416" s="87" t="str">
        <f ca="1">IF(AY416="","",HLOOKUP($AX416,Input!$B$9:$RJ$11,2,FALSE))</f>
        <v/>
      </c>
      <c r="BF416" s="86" t="str">
        <f ca="1">IF(MAX($BF$5:BF415)&gt;=Input!$B$6,"",EDATE(BF415,1))</f>
        <v/>
      </c>
      <c r="BG416" s="87" t="str">
        <f ca="1">IF(BF416="","",HLOOKUP($AX416,Input!$B$9:$RJ$11,3,FALSE))</f>
        <v/>
      </c>
      <c r="BH416" s="87" t="str">
        <f ca="1">IF(BG416="","",HLOOKUP($AX416,Input!$B$9:$RJ$11,2,FALSE))</f>
        <v/>
      </c>
    </row>
    <row r="417" spans="50:60">
      <c r="AX417" s="86" t="str">
        <f ca="1">IF(MAX($AX$5:AX416)&gt;=Input!$B$6,"",EDATE(AX416,1))</f>
        <v/>
      </c>
      <c r="AY417" s="87" t="str">
        <f ca="1">IF(AX417="","",HLOOKUP($AX417,Input!$B$9:$RJ$11,3,FALSE))</f>
        <v/>
      </c>
      <c r="AZ417" s="87" t="str">
        <f ca="1">IF(AY417="","",HLOOKUP($AX417,Input!$B$9:$RJ$11,2,FALSE))</f>
        <v/>
      </c>
      <c r="BF417" s="86" t="str">
        <f ca="1">IF(MAX($BF$5:BF416)&gt;=Input!$B$6,"",EDATE(BF416,1))</f>
        <v/>
      </c>
      <c r="BG417" s="87" t="str">
        <f ca="1">IF(BF417="","",HLOOKUP($AX417,Input!$B$9:$RJ$11,3,FALSE))</f>
        <v/>
      </c>
      <c r="BH417" s="87" t="str">
        <f ca="1">IF(BG417="","",HLOOKUP($AX417,Input!$B$9:$RJ$11,2,FALSE))</f>
        <v/>
      </c>
    </row>
    <row r="418" spans="50:60">
      <c r="AX418" s="86" t="str">
        <f ca="1">IF(MAX($AX$5:AX417)&gt;=Input!$B$6,"",EDATE(AX417,1))</f>
        <v/>
      </c>
      <c r="AY418" s="87" t="str">
        <f ca="1">IF(AX418="","",HLOOKUP($AX418,Input!$B$9:$RJ$11,3,FALSE))</f>
        <v/>
      </c>
      <c r="AZ418" s="87" t="str">
        <f ca="1">IF(AY418="","",HLOOKUP($AX418,Input!$B$9:$RJ$11,2,FALSE))</f>
        <v/>
      </c>
      <c r="BF418" s="86" t="str">
        <f ca="1">IF(MAX($BF$5:BF417)&gt;=Input!$B$6,"",EDATE(BF417,1))</f>
        <v/>
      </c>
      <c r="BG418" s="87" t="str">
        <f ca="1">IF(BF418="","",HLOOKUP($AX418,Input!$B$9:$RJ$11,3,FALSE))</f>
        <v/>
      </c>
      <c r="BH418" s="87" t="str">
        <f ca="1">IF(BG418="","",HLOOKUP($AX418,Input!$B$9:$RJ$11,2,FALSE))</f>
        <v/>
      </c>
    </row>
    <row r="419" spans="50:60">
      <c r="AX419" s="86" t="str">
        <f ca="1">IF(MAX($AX$5:AX418)&gt;=Input!$B$6,"",EDATE(AX418,1))</f>
        <v/>
      </c>
      <c r="AY419" s="87" t="str">
        <f ca="1">IF(AX419="","",HLOOKUP($AX419,Input!$B$9:$RJ$11,3,FALSE))</f>
        <v/>
      </c>
      <c r="AZ419" s="87" t="str">
        <f ca="1">IF(AY419="","",HLOOKUP($AX419,Input!$B$9:$RJ$11,2,FALSE))</f>
        <v/>
      </c>
      <c r="BF419" s="86" t="str">
        <f ca="1">IF(MAX($BF$5:BF418)&gt;=Input!$B$6,"",EDATE(BF418,1))</f>
        <v/>
      </c>
      <c r="BG419" s="87" t="str">
        <f ca="1">IF(BF419="","",HLOOKUP($AX419,Input!$B$9:$RJ$11,3,FALSE))</f>
        <v/>
      </c>
      <c r="BH419" s="87" t="str">
        <f ca="1">IF(BG419="","",HLOOKUP($AX419,Input!$B$9:$RJ$11,2,FALSE))</f>
        <v/>
      </c>
    </row>
    <row r="420" spans="50:60">
      <c r="AX420" s="86" t="str">
        <f ca="1">IF(MAX($AX$5:AX419)&gt;=Input!$B$6,"",EDATE(AX419,1))</f>
        <v/>
      </c>
      <c r="AY420" s="87" t="str">
        <f ca="1">IF(AX420="","",HLOOKUP($AX420,Input!$B$9:$RJ$11,3,FALSE))</f>
        <v/>
      </c>
      <c r="AZ420" s="87" t="str">
        <f ca="1">IF(AY420="","",HLOOKUP($AX420,Input!$B$9:$RJ$11,2,FALSE))</f>
        <v/>
      </c>
      <c r="BF420" s="86" t="str">
        <f ca="1">IF(MAX($BF$5:BF419)&gt;=Input!$B$6,"",EDATE(BF419,1))</f>
        <v/>
      </c>
      <c r="BG420" s="87" t="str">
        <f ca="1">IF(BF420="","",HLOOKUP($AX420,Input!$B$9:$RJ$11,3,FALSE))</f>
        <v/>
      </c>
      <c r="BH420" s="87" t="str">
        <f ca="1">IF(BG420="","",HLOOKUP($AX420,Input!$B$9:$RJ$11,2,FALSE))</f>
        <v/>
      </c>
    </row>
    <row r="421" spans="50:60">
      <c r="AX421" s="86" t="str">
        <f ca="1">IF(MAX($AX$5:AX420)&gt;=Input!$B$6,"",EDATE(AX420,1))</f>
        <v/>
      </c>
      <c r="AY421" s="87" t="str">
        <f ca="1">IF(AX421="","",HLOOKUP($AX421,Input!$B$9:$RJ$11,3,FALSE))</f>
        <v/>
      </c>
      <c r="AZ421" s="87" t="str">
        <f ca="1">IF(AY421="","",HLOOKUP($AX421,Input!$B$9:$RJ$11,2,FALSE))</f>
        <v/>
      </c>
      <c r="BF421" s="86" t="str">
        <f ca="1">IF(MAX($BF$5:BF420)&gt;=Input!$B$6,"",EDATE(BF420,1))</f>
        <v/>
      </c>
      <c r="BG421" s="87" t="str">
        <f ca="1">IF(BF421="","",HLOOKUP($AX421,Input!$B$9:$RJ$11,3,FALSE))</f>
        <v/>
      </c>
      <c r="BH421" s="87" t="str">
        <f ca="1">IF(BG421="","",HLOOKUP($AX421,Input!$B$9:$RJ$11,2,FALSE))</f>
        <v/>
      </c>
    </row>
    <row r="422" spans="50:60">
      <c r="AX422" s="86" t="str">
        <f ca="1">IF(MAX($AX$5:AX421)&gt;=Input!$B$6,"",EDATE(AX421,1))</f>
        <v/>
      </c>
      <c r="AY422" s="87" t="str">
        <f ca="1">IF(AX422="","",HLOOKUP($AX422,Input!$B$9:$RJ$11,3,FALSE))</f>
        <v/>
      </c>
      <c r="AZ422" s="87" t="str">
        <f ca="1">IF(AY422="","",HLOOKUP($AX422,Input!$B$9:$RJ$11,2,FALSE))</f>
        <v/>
      </c>
      <c r="BF422" s="86" t="str">
        <f ca="1">IF(MAX($BF$5:BF421)&gt;=Input!$B$6,"",EDATE(BF421,1))</f>
        <v/>
      </c>
      <c r="BG422" s="87" t="str">
        <f ca="1">IF(BF422="","",HLOOKUP($AX422,Input!$B$9:$RJ$11,3,FALSE))</f>
        <v/>
      </c>
      <c r="BH422" s="87" t="str">
        <f ca="1">IF(BG422="","",HLOOKUP($AX422,Input!$B$9:$RJ$11,2,FALSE))</f>
        <v/>
      </c>
    </row>
    <row r="423" spans="50:60">
      <c r="AX423" s="86" t="str">
        <f ca="1">IF(MAX($AX$5:AX422)&gt;=Input!$B$6,"",EDATE(AX422,1))</f>
        <v/>
      </c>
      <c r="AY423" s="87" t="str">
        <f ca="1">IF(AX423="","",HLOOKUP($AX423,Input!$B$9:$RJ$11,3,FALSE))</f>
        <v/>
      </c>
      <c r="AZ423" s="87" t="str">
        <f ca="1">IF(AY423="","",HLOOKUP($AX423,Input!$B$9:$RJ$11,2,FALSE))</f>
        <v/>
      </c>
      <c r="BF423" s="86" t="str">
        <f ca="1">IF(MAX($BF$5:BF422)&gt;=Input!$B$6,"",EDATE(BF422,1))</f>
        <v/>
      </c>
      <c r="BG423" s="87" t="str">
        <f ca="1">IF(BF423="","",HLOOKUP($AX423,Input!$B$9:$RJ$11,3,FALSE))</f>
        <v/>
      </c>
      <c r="BH423" s="87" t="str">
        <f ca="1">IF(BG423="","",HLOOKUP($AX423,Input!$B$9:$RJ$11,2,FALSE))</f>
        <v/>
      </c>
    </row>
    <row r="424" spans="50:60">
      <c r="AX424" s="86" t="str">
        <f ca="1">IF(MAX($AX$5:AX423)&gt;=Input!$B$6,"",EDATE(AX423,1))</f>
        <v/>
      </c>
      <c r="AY424" s="87" t="str">
        <f ca="1">IF(AX424="","",HLOOKUP($AX424,Input!$B$9:$RJ$11,3,FALSE))</f>
        <v/>
      </c>
      <c r="AZ424" s="87" t="str">
        <f ca="1">IF(AY424="","",HLOOKUP($AX424,Input!$B$9:$RJ$11,2,FALSE))</f>
        <v/>
      </c>
      <c r="BF424" s="86" t="str">
        <f ca="1">IF(MAX($BF$5:BF423)&gt;=Input!$B$6,"",EDATE(BF423,1))</f>
        <v/>
      </c>
      <c r="BG424" s="87" t="str">
        <f ca="1">IF(BF424="","",HLOOKUP($AX424,Input!$B$9:$RJ$11,3,FALSE))</f>
        <v/>
      </c>
      <c r="BH424" s="87" t="str">
        <f ca="1">IF(BG424="","",HLOOKUP($AX424,Input!$B$9:$RJ$11,2,FALSE))</f>
        <v/>
      </c>
    </row>
    <row r="425" spans="50:60">
      <c r="AX425" s="86" t="str">
        <f ca="1">IF(MAX($AX$5:AX424)&gt;=Input!$B$6,"",EDATE(AX424,1))</f>
        <v/>
      </c>
      <c r="AY425" s="87" t="str">
        <f ca="1">IF(AX425="","",HLOOKUP($AX425,Input!$B$9:$RJ$11,3,FALSE))</f>
        <v/>
      </c>
      <c r="AZ425" s="87" t="str">
        <f ca="1">IF(AY425="","",HLOOKUP($AX425,Input!$B$9:$RJ$11,2,FALSE))</f>
        <v/>
      </c>
      <c r="BF425" s="86" t="str">
        <f ca="1">IF(MAX($BF$5:BF424)&gt;=Input!$B$6,"",EDATE(BF424,1))</f>
        <v/>
      </c>
      <c r="BG425" s="87" t="str">
        <f ca="1">IF(BF425="","",HLOOKUP($AX425,Input!$B$9:$RJ$11,3,FALSE))</f>
        <v/>
      </c>
      <c r="BH425" s="87" t="str">
        <f ca="1">IF(BG425="","",HLOOKUP($AX425,Input!$B$9:$RJ$11,2,FALSE))</f>
        <v/>
      </c>
    </row>
    <row r="426" spans="50:60">
      <c r="AX426" s="86" t="str">
        <f ca="1">IF(MAX($AX$5:AX425)&gt;=Input!$B$6,"",EDATE(AX425,1))</f>
        <v/>
      </c>
      <c r="AY426" s="87" t="str">
        <f ca="1">IF(AX426="","",HLOOKUP($AX426,Input!$B$9:$RJ$11,3,FALSE))</f>
        <v/>
      </c>
      <c r="AZ426" s="87" t="str">
        <f ca="1">IF(AY426="","",HLOOKUP($AX426,Input!$B$9:$RJ$11,2,FALSE))</f>
        <v/>
      </c>
      <c r="BF426" s="86" t="str">
        <f ca="1">IF(MAX($BF$5:BF425)&gt;=Input!$B$6,"",EDATE(BF425,1))</f>
        <v/>
      </c>
      <c r="BG426" s="87" t="str">
        <f ca="1">IF(BF426="","",HLOOKUP($AX426,Input!$B$9:$RJ$11,3,FALSE))</f>
        <v/>
      </c>
      <c r="BH426" s="87" t="str">
        <f ca="1">IF(BG426="","",HLOOKUP($AX426,Input!$B$9:$RJ$11,2,FALSE))</f>
        <v/>
      </c>
    </row>
    <row r="427" spans="50:60">
      <c r="AX427" s="86" t="str">
        <f ca="1">IF(MAX($AX$5:AX426)&gt;=Input!$B$6,"",EDATE(AX426,1))</f>
        <v/>
      </c>
      <c r="AY427" s="87" t="str">
        <f ca="1">IF(AX427="","",HLOOKUP($AX427,Input!$B$9:$RJ$11,3,FALSE))</f>
        <v/>
      </c>
      <c r="AZ427" s="87" t="str">
        <f ca="1">IF(AY427="","",HLOOKUP($AX427,Input!$B$9:$RJ$11,2,FALSE))</f>
        <v/>
      </c>
      <c r="BF427" s="86" t="str">
        <f ca="1">IF(MAX($BF$5:BF426)&gt;=Input!$B$6,"",EDATE(BF426,1))</f>
        <v/>
      </c>
      <c r="BG427" s="87" t="str">
        <f ca="1">IF(BF427="","",HLOOKUP($AX427,Input!$B$9:$RJ$11,3,FALSE))</f>
        <v/>
      </c>
      <c r="BH427" s="87" t="str">
        <f ca="1">IF(BG427="","",HLOOKUP($AX427,Input!$B$9:$RJ$11,2,FALSE))</f>
        <v/>
      </c>
    </row>
    <row r="428" spans="50:60">
      <c r="AX428" s="86" t="str">
        <f ca="1">IF(MAX($AX$5:AX427)&gt;=Input!$B$6,"",EDATE(AX427,1))</f>
        <v/>
      </c>
      <c r="AY428" s="87" t="str">
        <f ca="1">IF(AX428="","",HLOOKUP($AX428,Input!$B$9:$RJ$11,3,FALSE))</f>
        <v/>
      </c>
      <c r="AZ428" s="87" t="str">
        <f ca="1">IF(AY428="","",HLOOKUP($AX428,Input!$B$9:$RJ$11,2,FALSE))</f>
        <v/>
      </c>
      <c r="BF428" s="86" t="str">
        <f ca="1">IF(MAX($BF$5:BF427)&gt;=Input!$B$6,"",EDATE(BF427,1))</f>
        <v/>
      </c>
      <c r="BG428" s="87" t="str">
        <f ca="1">IF(BF428="","",HLOOKUP($AX428,Input!$B$9:$RJ$11,3,FALSE))</f>
        <v/>
      </c>
      <c r="BH428" s="87" t="str">
        <f ca="1">IF(BG428="","",HLOOKUP($AX428,Input!$B$9:$RJ$11,2,FALSE))</f>
        <v/>
      </c>
    </row>
    <row r="429" spans="50:60">
      <c r="AX429" s="86" t="str">
        <f ca="1">IF(MAX($AX$5:AX428)&gt;=Input!$B$6,"",EDATE(AX428,1))</f>
        <v/>
      </c>
      <c r="AY429" s="87" t="str">
        <f ca="1">IF(AX429="","",HLOOKUP($AX429,Input!$B$9:$RJ$11,3,FALSE))</f>
        <v/>
      </c>
      <c r="AZ429" s="87" t="str">
        <f ca="1">IF(AY429="","",HLOOKUP($AX429,Input!$B$9:$RJ$11,2,FALSE))</f>
        <v/>
      </c>
      <c r="BF429" s="86" t="str">
        <f ca="1">IF(MAX($BF$5:BF428)&gt;=Input!$B$6,"",EDATE(BF428,1))</f>
        <v/>
      </c>
      <c r="BG429" s="87" t="str">
        <f ca="1">IF(BF429="","",HLOOKUP($AX429,Input!$B$9:$RJ$11,3,FALSE))</f>
        <v/>
      </c>
      <c r="BH429" s="87" t="str">
        <f ca="1">IF(BG429="","",HLOOKUP($AX429,Input!$B$9:$RJ$11,2,FALSE))</f>
        <v/>
      </c>
    </row>
    <row r="430" spans="50:60">
      <c r="AX430" s="86" t="str">
        <f ca="1">IF(MAX($AX$5:AX429)&gt;=Input!$B$6,"",EDATE(AX429,1))</f>
        <v/>
      </c>
      <c r="AY430" s="87" t="str">
        <f ca="1">IF(AX430="","",HLOOKUP($AX430,Input!$B$9:$RJ$11,3,FALSE))</f>
        <v/>
      </c>
      <c r="AZ430" s="87" t="str">
        <f ca="1">IF(AY430="","",HLOOKUP($AX430,Input!$B$9:$RJ$11,2,FALSE))</f>
        <v/>
      </c>
      <c r="BF430" s="86" t="str">
        <f ca="1">IF(MAX($BF$5:BF429)&gt;=Input!$B$6,"",EDATE(BF429,1))</f>
        <v/>
      </c>
      <c r="BG430" s="87" t="str">
        <f ca="1">IF(BF430="","",HLOOKUP($AX430,Input!$B$9:$RJ$11,3,FALSE))</f>
        <v/>
      </c>
      <c r="BH430" s="87" t="str">
        <f ca="1">IF(BG430="","",HLOOKUP($AX430,Input!$B$9:$RJ$11,2,FALSE))</f>
        <v/>
      </c>
    </row>
    <row r="431" spans="50:60">
      <c r="AX431" s="86" t="str">
        <f ca="1">IF(MAX($AX$5:AX430)&gt;=Input!$B$6,"",EDATE(AX430,1))</f>
        <v/>
      </c>
      <c r="AY431" s="87" t="str">
        <f ca="1">IF(AX431="","",HLOOKUP($AX431,Input!$B$9:$RJ$11,3,FALSE))</f>
        <v/>
      </c>
      <c r="AZ431" s="87" t="str">
        <f ca="1">IF(AY431="","",HLOOKUP($AX431,Input!$B$9:$RJ$11,2,FALSE))</f>
        <v/>
      </c>
      <c r="BF431" s="86" t="str">
        <f ca="1">IF(MAX($BF$5:BF430)&gt;=Input!$B$6,"",EDATE(BF430,1))</f>
        <v/>
      </c>
      <c r="BG431" s="87" t="str">
        <f ca="1">IF(BF431="","",HLOOKUP($AX431,Input!$B$9:$RJ$11,3,FALSE))</f>
        <v/>
      </c>
      <c r="BH431" s="87" t="str">
        <f ca="1">IF(BG431="","",HLOOKUP($AX431,Input!$B$9:$RJ$11,2,FALSE))</f>
        <v/>
      </c>
    </row>
    <row r="432" spans="50:60">
      <c r="AX432" s="86" t="str">
        <f ca="1">IF(MAX($AX$5:AX431)&gt;=Input!$B$6,"",EDATE(AX431,1))</f>
        <v/>
      </c>
      <c r="AY432" s="87" t="str">
        <f ca="1">IF(AX432="","",HLOOKUP($AX432,Input!$B$9:$RJ$11,3,FALSE))</f>
        <v/>
      </c>
      <c r="AZ432" s="87" t="str">
        <f ca="1">IF(AY432="","",HLOOKUP($AX432,Input!$B$9:$RJ$11,2,FALSE))</f>
        <v/>
      </c>
      <c r="BF432" s="86" t="str">
        <f ca="1">IF(MAX($BF$5:BF431)&gt;=Input!$B$6,"",EDATE(BF431,1))</f>
        <v/>
      </c>
      <c r="BG432" s="87" t="str">
        <f ca="1">IF(BF432="","",HLOOKUP($AX432,Input!$B$9:$RJ$11,3,FALSE))</f>
        <v/>
      </c>
      <c r="BH432" s="87" t="str">
        <f ca="1">IF(BG432="","",HLOOKUP($AX432,Input!$B$9:$RJ$11,2,FALSE))</f>
        <v/>
      </c>
    </row>
    <row r="433" spans="50:60">
      <c r="AX433" s="86" t="str">
        <f ca="1">IF(MAX($AX$5:AX432)&gt;=Input!$B$6,"",EDATE(AX432,1))</f>
        <v/>
      </c>
      <c r="AY433" s="87" t="str">
        <f ca="1">IF(AX433="","",HLOOKUP($AX433,Input!$B$9:$RJ$11,3,FALSE))</f>
        <v/>
      </c>
      <c r="AZ433" s="87" t="str">
        <f ca="1">IF(AY433="","",HLOOKUP($AX433,Input!$B$9:$RJ$11,2,FALSE))</f>
        <v/>
      </c>
      <c r="BF433" s="86" t="str">
        <f ca="1">IF(MAX($BF$5:BF432)&gt;=Input!$B$6,"",EDATE(BF432,1))</f>
        <v/>
      </c>
      <c r="BG433" s="87" t="str">
        <f ca="1">IF(BF433="","",HLOOKUP($AX433,Input!$B$9:$RJ$11,3,FALSE))</f>
        <v/>
      </c>
      <c r="BH433" s="87" t="str">
        <f ca="1">IF(BG433="","",HLOOKUP($AX433,Input!$B$9:$RJ$11,2,FALSE))</f>
        <v/>
      </c>
    </row>
    <row r="434" spans="50:60">
      <c r="AX434" s="86" t="str">
        <f ca="1">IF(MAX($AX$5:AX433)&gt;=Input!$B$6,"",EDATE(AX433,1))</f>
        <v/>
      </c>
      <c r="AY434" s="87" t="str">
        <f ca="1">IF(AX434="","",HLOOKUP($AX434,Input!$B$9:$RJ$11,3,FALSE))</f>
        <v/>
      </c>
      <c r="AZ434" s="87" t="str">
        <f ca="1">IF(AY434="","",HLOOKUP($AX434,Input!$B$9:$RJ$11,2,FALSE))</f>
        <v/>
      </c>
      <c r="BF434" s="86" t="str">
        <f ca="1">IF(MAX($BF$5:BF433)&gt;=Input!$B$6,"",EDATE(BF433,1))</f>
        <v/>
      </c>
      <c r="BG434" s="87" t="str">
        <f ca="1">IF(BF434="","",HLOOKUP($AX434,Input!$B$9:$RJ$11,3,FALSE))</f>
        <v/>
      </c>
      <c r="BH434" s="87" t="str">
        <f ca="1">IF(BG434="","",HLOOKUP($AX434,Input!$B$9:$RJ$11,2,FALSE))</f>
        <v/>
      </c>
    </row>
    <row r="435" spans="50:60">
      <c r="AX435" s="86" t="str">
        <f ca="1">IF(MAX($AX$5:AX434)&gt;=Input!$B$6,"",EDATE(AX434,1))</f>
        <v/>
      </c>
      <c r="AY435" s="87" t="str">
        <f ca="1">IF(AX435="","",HLOOKUP($AX435,Input!$B$9:$RJ$11,3,FALSE))</f>
        <v/>
      </c>
      <c r="AZ435" s="87" t="str">
        <f ca="1">IF(AY435="","",HLOOKUP($AX435,Input!$B$9:$RJ$11,2,FALSE))</f>
        <v/>
      </c>
      <c r="BF435" s="86" t="str">
        <f ca="1">IF(MAX($BF$5:BF434)&gt;=Input!$B$6,"",EDATE(BF434,1))</f>
        <v/>
      </c>
      <c r="BG435" s="87" t="str">
        <f ca="1">IF(BF435="","",HLOOKUP($AX435,Input!$B$9:$RJ$11,3,FALSE))</f>
        <v/>
      </c>
      <c r="BH435" s="87" t="str">
        <f ca="1">IF(BG435="","",HLOOKUP($AX435,Input!$B$9:$RJ$11,2,FALSE))</f>
        <v/>
      </c>
    </row>
    <row r="436" spans="50:60">
      <c r="AX436" s="86" t="str">
        <f ca="1">IF(MAX($AX$5:AX435)&gt;=Input!$B$6,"",EDATE(AX435,1))</f>
        <v/>
      </c>
      <c r="AY436" s="87" t="str">
        <f ca="1">IF(AX436="","",HLOOKUP($AX436,Input!$B$9:$RJ$11,3,FALSE))</f>
        <v/>
      </c>
      <c r="AZ436" s="87" t="str">
        <f ca="1">IF(AY436="","",HLOOKUP($AX436,Input!$B$9:$RJ$11,2,FALSE))</f>
        <v/>
      </c>
      <c r="BF436" s="86" t="str">
        <f ca="1">IF(MAX($BF$5:BF435)&gt;=Input!$B$6,"",EDATE(BF435,1))</f>
        <v/>
      </c>
      <c r="BG436" s="87" t="str">
        <f ca="1">IF(BF436="","",HLOOKUP($AX436,Input!$B$9:$RJ$11,3,FALSE))</f>
        <v/>
      </c>
      <c r="BH436" s="87" t="str">
        <f ca="1">IF(BG436="","",HLOOKUP($AX436,Input!$B$9:$RJ$11,2,FALSE))</f>
        <v/>
      </c>
    </row>
    <row r="437" spans="50:60">
      <c r="AX437" s="86" t="str">
        <f ca="1">IF(MAX($AX$5:AX436)&gt;=Input!$B$6,"",EDATE(AX436,1))</f>
        <v/>
      </c>
      <c r="AY437" s="87" t="str">
        <f ca="1">IF(AX437="","",HLOOKUP($AX437,Input!$B$9:$RJ$11,3,FALSE))</f>
        <v/>
      </c>
      <c r="AZ437" s="87" t="str">
        <f ca="1">IF(AY437="","",HLOOKUP($AX437,Input!$B$9:$RJ$11,2,FALSE))</f>
        <v/>
      </c>
      <c r="BF437" s="86" t="str">
        <f ca="1">IF(MAX($BF$5:BF436)&gt;=Input!$B$6,"",EDATE(BF436,1))</f>
        <v/>
      </c>
      <c r="BG437" s="87" t="str">
        <f ca="1">IF(BF437="","",HLOOKUP($AX437,Input!$B$9:$RJ$11,3,FALSE))</f>
        <v/>
      </c>
      <c r="BH437" s="87" t="str">
        <f ca="1">IF(BG437="","",HLOOKUP($AX437,Input!$B$9:$RJ$11,2,FALSE))</f>
        <v/>
      </c>
    </row>
    <row r="438" spans="50:60">
      <c r="AX438" s="86" t="str">
        <f ca="1">IF(MAX($AX$5:AX437)&gt;=Input!$B$6,"",EDATE(AX437,1))</f>
        <v/>
      </c>
      <c r="AY438" s="87" t="str">
        <f ca="1">IF(AX438="","",HLOOKUP($AX438,Input!$B$9:$RJ$11,3,FALSE))</f>
        <v/>
      </c>
      <c r="AZ438" s="87" t="str">
        <f ca="1">IF(AY438="","",HLOOKUP($AX438,Input!$B$9:$RJ$11,2,FALSE))</f>
        <v/>
      </c>
      <c r="BF438" s="86" t="str">
        <f ca="1">IF(MAX($BF$5:BF437)&gt;=Input!$B$6,"",EDATE(BF437,1))</f>
        <v/>
      </c>
      <c r="BG438" s="87" t="str">
        <f ca="1">IF(BF438="","",HLOOKUP($AX438,Input!$B$9:$RJ$11,3,FALSE))</f>
        <v/>
      </c>
      <c r="BH438" s="87" t="str">
        <f ca="1">IF(BG438="","",HLOOKUP($AX438,Input!$B$9:$RJ$11,2,FALSE))</f>
        <v/>
      </c>
    </row>
    <row r="439" spans="50:60">
      <c r="AX439" s="86" t="str">
        <f ca="1">IF(MAX($AX$5:AX438)&gt;=Input!$B$6,"",EDATE(AX438,1))</f>
        <v/>
      </c>
      <c r="AY439" s="87" t="str">
        <f ca="1">IF(AX439="","",HLOOKUP($AX439,Input!$B$9:$RJ$11,3,FALSE))</f>
        <v/>
      </c>
      <c r="AZ439" s="87" t="str">
        <f ca="1">IF(AY439="","",HLOOKUP($AX439,Input!$B$9:$RJ$11,2,FALSE))</f>
        <v/>
      </c>
      <c r="BF439" s="86" t="str">
        <f ca="1">IF(MAX($BF$5:BF438)&gt;=Input!$B$6,"",EDATE(BF438,1))</f>
        <v/>
      </c>
      <c r="BG439" s="87" t="str">
        <f ca="1">IF(BF439="","",HLOOKUP($AX439,Input!$B$9:$RJ$11,3,FALSE))</f>
        <v/>
      </c>
      <c r="BH439" s="87" t="str">
        <f ca="1">IF(BG439="","",HLOOKUP($AX439,Input!$B$9:$RJ$11,2,FALSE))</f>
        <v/>
      </c>
    </row>
    <row r="440" spans="50:60">
      <c r="AX440" s="86" t="str">
        <f ca="1">IF(MAX($AX$5:AX439)&gt;=Input!$B$6,"",EDATE(AX439,1))</f>
        <v/>
      </c>
      <c r="AY440" s="87" t="str">
        <f ca="1">IF(AX440="","",HLOOKUP($AX440,Input!$B$9:$RJ$11,3,FALSE))</f>
        <v/>
      </c>
      <c r="AZ440" s="87" t="str">
        <f ca="1">IF(AY440="","",HLOOKUP($AX440,Input!$B$9:$RJ$11,2,FALSE))</f>
        <v/>
      </c>
      <c r="BF440" s="86" t="str">
        <f ca="1">IF(MAX($BF$5:BF439)&gt;=Input!$B$6,"",EDATE(BF439,1))</f>
        <v/>
      </c>
      <c r="BG440" s="87" t="str">
        <f ca="1">IF(BF440="","",HLOOKUP($AX440,Input!$B$9:$RJ$11,3,FALSE))</f>
        <v/>
      </c>
      <c r="BH440" s="87" t="str">
        <f ca="1">IF(BG440="","",HLOOKUP($AX440,Input!$B$9:$RJ$11,2,FALSE))</f>
        <v/>
      </c>
    </row>
    <row r="441" spans="50:60">
      <c r="AX441" s="86" t="str">
        <f ca="1">IF(MAX($AX$5:AX440)&gt;=Input!$B$6,"",EDATE(AX440,1))</f>
        <v/>
      </c>
      <c r="AY441" s="87" t="str">
        <f ca="1">IF(AX441="","",HLOOKUP($AX441,Input!$B$9:$RJ$11,3,FALSE))</f>
        <v/>
      </c>
      <c r="AZ441" s="87" t="str">
        <f ca="1">IF(AY441="","",HLOOKUP($AX441,Input!$B$9:$RJ$11,2,FALSE))</f>
        <v/>
      </c>
      <c r="BF441" s="86" t="str">
        <f ca="1">IF(MAX($BF$5:BF440)&gt;=Input!$B$6,"",EDATE(BF440,1))</f>
        <v/>
      </c>
      <c r="BG441" s="87" t="str">
        <f ca="1">IF(BF441="","",HLOOKUP($AX441,Input!$B$9:$RJ$11,3,FALSE))</f>
        <v/>
      </c>
      <c r="BH441" s="87" t="str">
        <f ca="1">IF(BG441="","",HLOOKUP($AX441,Input!$B$9:$RJ$11,2,FALSE))</f>
        <v/>
      </c>
    </row>
    <row r="442" spans="50:60">
      <c r="AX442" s="86" t="str">
        <f ca="1">IF(MAX($AX$5:AX441)&gt;=Input!$B$6,"",EDATE(AX441,1))</f>
        <v/>
      </c>
      <c r="AY442" s="87" t="str">
        <f ca="1">IF(AX442="","",HLOOKUP($AX442,Input!$B$9:$RJ$11,3,FALSE))</f>
        <v/>
      </c>
      <c r="AZ442" s="87" t="str">
        <f ca="1">IF(AY442="","",HLOOKUP($AX442,Input!$B$9:$RJ$11,2,FALSE))</f>
        <v/>
      </c>
      <c r="BF442" s="86" t="str">
        <f ca="1">IF(MAX($BF$5:BF441)&gt;=Input!$B$6,"",EDATE(BF441,1))</f>
        <v/>
      </c>
      <c r="BG442" s="87" t="str">
        <f ca="1">IF(BF442="","",HLOOKUP($AX442,Input!$B$9:$RJ$11,3,FALSE))</f>
        <v/>
      </c>
      <c r="BH442" s="87" t="str">
        <f ca="1">IF(BG442="","",HLOOKUP($AX442,Input!$B$9:$RJ$11,2,FALSE))</f>
        <v/>
      </c>
    </row>
    <row r="443" spans="50:60">
      <c r="AX443" s="86" t="str">
        <f ca="1">IF(MAX($AX$5:AX442)&gt;=Input!$B$6,"",EDATE(AX442,1))</f>
        <v/>
      </c>
      <c r="AY443" s="87" t="str">
        <f ca="1">IF(AX443="","",HLOOKUP($AX443,Input!$B$9:$RJ$11,3,FALSE))</f>
        <v/>
      </c>
      <c r="AZ443" s="87" t="str">
        <f ca="1">IF(AY443="","",HLOOKUP($AX443,Input!$B$9:$RJ$11,2,FALSE))</f>
        <v/>
      </c>
      <c r="BF443" s="86" t="str">
        <f ca="1">IF(MAX($BF$5:BF442)&gt;=Input!$B$6,"",EDATE(BF442,1))</f>
        <v/>
      </c>
      <c r="BG443" s="87" t="str">
        <f ca="1">IF(BF443="","",HLOOKUP($AX443,Input!$B$9:$RJ$11,3,FALSE))</f>
        <v/>
      </c>
      <c r="BH443" s="87" t="str">
        <f ca="1">IF(BG443="","",HLOOKUP($AX443,Input!$B$9:$RJ$11,2,FALSE))</f>
        <v/>
      </c>
    </row>
    <row r="444" spans="50:60">
      <c r="AX444" s="86" t="str">
        <f ca="1">IF(MAX($AX$5:AX443)&gt;=Input!$B$6,"",EDATE(AX443,1))</f>
        <v/>
      </c>
      <c r="AY444" s="87" t="str">
        <f ca="1">IF(AX444="","",HLOOKUP($AX444,Input!$B$9:$RJ$11,3,FALSE))</f>
        <v/>
      </c>
      <c r="AZ444" s="87" t="str">
        <f ca="1">IF(AY444="","",HLOOKUP($AX444,Input!$B$9:$RJ$11,2,FALSE))</f>
        <v/>
      </c>
      <c r="BF444" s="86" t="str">
        <f ca="1">IF(MAX($BF$5:BF443)&gt;=Input!$B$6,"",EDATE(BF443,1))</f>
        <v/>
      </c>
      <c r="BG444" s="87" t="str">
        <f ca="1">IF(BF444="","",HLOOKUP($AX444,Input!$B$9:$RJ$11,3,FALSE))</f>
        <v/>
      </c>
      <c r="BH444" s="87" t="str">
        <f ca="1">IF(BG444="","",HLOOKUP($AX444,Input!$B$9:$RJ$11,2,FALSE))</f>
        <v/>
      </c>
    </row>
    <row r="445" spans="50:60">
      <c r="AX445" s="86" t="str">
        <f ca="1">IF(MAX($AX$5:AX444)&gt;=Input!$B$6,"",EDATE(AX444,1))</f>
        <v/>
      </c>
      <c r="AY445" s="87" t="str">
        <f ca="1">IF(AX445="","",HLOOKUP($AX445,Input!$B$9:$RJ$11,3,FALSE))</f>
        <v/>
      </c>
      <c r="AZ445" s="87" t="str">
        <f ca="1">IF(AY445="","",HLOOKUP($AX445,Input!$B$9:$RJ$11,2,FALSE))</f>
        <v/>
      </c>
      <c r="BF445" s="86" t="str">
        <f ca="1">IF(MAX($BF$5:BF444)&gt;=Input!$B$6,"",EDATE(BF444,1))</f>
        <v/>
      </c>
      <c r="BG445" s="87" t="str">
        <f ca="1">IF(BF445="","",HLOOKUP($AX445,Input!$B$9:$RJ$11,3,FALSE))</f>
        <v/>
      </c>
      <c r="BH445" s="87" t="str">
        <f ca="1">IF(BG445="","",HLOOKUP($AX445,Input!$B$9:$RJ$11,2,FALSE))</f>
        <v/>
      </c>
    </row>
    <row r="446" spans="50:60">
      <c r="AX446" s="86" t="str">
        <f ca="1">IF(MAX($AX$5:AX445)&gt;=Input!$B$6,"",EDATE(AX445,1))</f>
        <v/>
      </c>
      <c r="AY446" s="87" t="str">
        <f ca="1">IF(AX446="","",HLOOKUP($AX446,Input!$B$9:$RJ$11,3,FALSE))</f>
        <v/>
      </c>
      <c r="AZ446" s="87" t="str">
        <f ca="1">IF(AY446="","",HLOOKUP($AX446,Input!$B$9:$RJ$11,2,FALSE))</f>
        <v/>
      </c>
      <c r="BF446" s="86" t="str">
        <f ca="1">IF(MAX($BF$5:BF445)&gt;=Input!$B$6,"",EDATE(BF445,1))</f>
        <v/>
      </c>
      <c r="BG446" s="87" t="str">
        <f ca="1">IF(BF446="","",HLOOKUP($AX446,Input!$B$9:$RJ$11,3,FALSE))</f>
        <v/>
      </c>
      <c r="BH446" s="87" t="str">
        <f ca="1">IF(BG446="","",HLOOKUP($AX446,Input!$B$9:$RJ$11,2,FALSE))</f>
        <v/>
      </c>
    </row>
    <row r="447" spans="50:60">
      <c r="AX447" s="86" t="str">
        <f ca="1">IF(MAX($AX$5:AX446)&gt;=Input!$B$6,"",EDATE(AX446,1))</f>
        <v/>
      </c>
      <c r="AY447" s="87" t="str">
        <f ca="1">IF(AX447="","",HLOOKUP($AX447,Input!$B$9:$RJ$11,3,FALSE))</f>
        <v/>
      </c>
      <c r="AZ447" s="87" t="str">
        <f ca="1">IF(AY447="","",HLOOKUP($AX447,Input!$B$9:$RJ$11,2,FALSE))</f>
        <v/>
      </c>
      <c r="BF447" s="86" t="str">
        <f ca="1">IF(MAX($BF$5:BF446)&gt;=Input!$B$6,"",EDATE(BF446,1))</f>
        <v/>
      </c>
      <c r="BG447" s="87" t="str">
        <f ca="1">IF(BF447="","",HLOOKUP($AX447,Input!$B$9:$RJ$11,3,FALSE))</f>
        <v/>
      </c>
      <c r="BH447" s="87" t="str">
        <f ca="1">IF(BG447="","",HLOOKUP($AX447,Input!$B$9:$RJ$11,2,FALSE))</f>
        <v/>
      </c>
    </row>
    <row r="448" spans="50:60">
      <c r="AX448" s="86" t="str">
        <f ca="1">IF(MAX($AX$5:AX447)&gt;=Input!$B$6,"",EDATE(AX447,1))</f>
        <v/>
      </c>
      <c r="AY448" s="87" t="str">
        <f ca="1">IF(AX448="","",HLOOKUP($AX448,Input!$B$9:$RJ$11,3,FALSE))</f>
        <v/>
      </c>
      <c r="AZ448" s="87" t="str">
        <f ca="1">IF(AY448="","",HLOOKUP($AX448,Input!$B$9:$RJ$11,2,FALSE))</f>
        <v/>
      </c>
      <c r="BF448" s="86" t="str">
        <f ca="1">IF(MAX($BF$5:BF447)&gt;=Input!$B$6,"",EDATE(BF447,1))</f>
        <v/>
      </c>
      <c r="BG448" s="87" t="str">
        <f ca="1">IF(BF448="","",HLOOKUP($AX448,Input!$B$9:$RJ$11,3,FALSE))</f>
        <v/>
      </c>
      <c r="BH448" s="87" t="str">
        <f ca="1">IF(BG448="","",HLOOKUP($AX448,Input!$B$9:$RJ$11,2,FALSE))</f>
        <v/>
      </c>
    </row>
    <row r="449" spans="50:60">
      <c r="AX449" s="86" t="str">
        <f ca="1">IF(MAX($AX$5:AX448)&gt;=Input!$B$6,"",EDATE(AX448,1))</f>
        <v/>
      </c>
      <c r="AY449" s="87" t="str">
        <f ca="1">IF(AX449="","",HLOOKUP($AX449,Input!$B$9:$RJ$11,3,FALSE))</f>
        <v/>
      </c>
      <c r="AZ449" s="87" t="str">
        <f ca="1">IF(AY449="","",HLOOKUP($AX449,Input!$B$9:$RJ$11,2,FALSE))</f>
        <v/>
      </c>
      <c r="BF449" s="86" t="str">
        <f ca="1">IF(MAX($BF$5:BF448)&gt;=Input!$B$6,"",EDATE(BF448,1))</f>
        <v/>
      </c>
      <c r="BG449" s="87" t="str">
        <f ca="1">IF(BF449="","",HLOOKUP($AX449,Input!$B$9:$RJ$11,3,FALSE))</f>
        <v/>
      </c>
      <c r="BH449" s="87" t="str">
        <f ca="1">IF(BG449="","",HLOOKUP($AX449,Input!$B$9:$RJ$11,2,FALSE))</f>
        <v/>
      </c>
    </row>
    <row r="450" spans="50:60">
      <c r="AX450" s="86" t="str">
        <f ca="1">IF(MAX($AX$5:AX449)&gt;=Input!$B$6,"",EDATE(AX449,1))</f>
        <v/>
      </c>
      <c r="AY450" s="87" t="str">
        <f ca="1">IF(AX450="","",HLOOKUP($AX450,Input!$B$9:$RJ$11,3,FALSE))</f>
        <v/>
      </c>
      <c r="AZ450" s="87" t="str">
        <f ca="1">IF(AY450="","",HLOOKUP($AX450,Input!$B$9:$RJ$11,2,FALSE))</f>
        <v/>
      </c>
      <c r="BF450" s="86" t="str">
        <f ca="1">IF(MAX($BF$5:BF449)&gt;=Input!$B$6,"",EDATE(BF449,1))</f>
        <v/>
      </c>
      <c r="BG450" s="87" t="str">
        <f ca="1">IF(BF450="","",HLOOKUP($AX450,Input!$B$9:$RJ$11,3,FALSE))</f>
        <v/>
      </c>
      <c r="BH450" s="87" t="str">
        <f ca="1">IF(BG450="","",HLOOKUP($AX450,Input!$B$9:$RJ$11,2,FALSE))</f>
        <v/>
      </c>
    </row>
    <row r="451" spans="50:60">
      <c r="AX451" s="86" t="str">
        <f ca="1">IF(MAX($AX$5:AX450)&gt;=Input!$B$6,"",EDATE(AX450,1))</f>
        <v/>
      </c>
      <c r="AY451" s="87" t="str">
        <f ca="1">IF(AX451="","",HLOOKUP($AX451,Input!$B$9:$RJ$11,3,FALSE))</f>
        <v/>
      </c>
      <c r="AZ451" s="87" t="str">
        <f ca="1">IF(AY451="","",HLOOKUP($AX451,Input!$B$9:$RJ$11,2,FALSE))</f>
        <v/>
      </c>
      <c r="BF451" s="86" t="str">
        <f ca="1">IF(MAX($BF$5:BF450)&gt;=Input!$B$6,"",EDATE(BF450,1))</f>
        <v/>
      </c>
      <c r="BG451" s="87" t="str">
        <f ca="1">IF(BF451="","",HLOOKUP($AX451,Input!$B$9:$RJ$11,3,FALSE))</f>
        <v/>
      </c>
      <c r="BH451" s="87" t="str">
        <f ca="1">IF(BG451="","",HLOOKUP($AX451,Input!$B$9:$RJ$11,2,FALSE))</f>
        <v/>
      </c>
    </row>
    <row r="452" spans="50:60">
      <c r="AX452" s="86" t="str">
        <f ca="1">IF(MAX($AX$5:AX451)&gt;=Input!$B$6,"",EDATE(AX451,1))</f>
        <v/>
      </c>
      <c r="AY452" s="87" t="str">
        <f ca="1">IF(AX452="","",HLOOKUP($AX452,Input!$B$9:$RJ$11,3,FALSE))</f>
        <v/>
      </c>
      <c r="AZ452" s="87" t="str">
        <f ca="1">IF(AY452="","",HLOOKUP($AX452,Input!$B$9:$RJ$11,2,FALSE))</f>
        <v/>
      </c>
      <c r="BF452" s="86" t="str">
        <f ca="1">IF(MAX($BF$5:BF451)&gt;=Input!$B$6,"",EDATE(BF451,1))</f>
        <v/>
      </c>
      <c r="BG452" s="87" t="str">
        <f ca="1">IF(BF452="","",HLOOKUP($AX452,Input!$B$9:$RJ$11,3,FALSE))</f>
        <v/>
      </c>
      <c r="BH452" s="87" t="str">
        <f ca="1">IF(BG452="","",HLOOKUP($AX452,Input!$B$9:$RJ$11,2,FALSE))</f>
        <v/>
      </c>
    </row>
    <row r="453" spans="50:60">
      <c r="AX453" s="86" t="str">
        <f ca="1">IF(MAX($AX$5:AX452)&gt;=Input!$B$6,"",EDATE(AX452,1))</f>
        <v/>
      </c>
      <c r="AY453" s="87" t="str">
        <f ca="1">IF(AX453="","",HLOOKUP($AX453,Input!$B$9:$RJ$11,3,FALSE))</f>
        <v/>
      </c>
      <c r="AZ453" s="87" t="str">
        <f ca="1">IF(AY453="","",HLOOKUP($AX453,Input!$B$9:$RJ$11,2,FALSE))</f>
        <v/>
      </c>
      <c r="BF453" s="86" t="str">
        <f ca="1">IF(MAX($BF$5:BF452)&gt;=Input!$B$6,"",EDATE(BF452,1))</f>
        <v/>
      </c>
      <c r="BG453" s="87" t="str">
        <f ca="1">IF(BF453="","",HLOOKUP($AX453,Input!$B$9:$RJ$11,3,FALSE))</f>
        <v/>
      </c>
      <c r="BH453" s="87" t="str">
        <f ca="1">IF(BG453="","",HLOOKUP($AX453,Input!$B$9:$RJ$11,2,FALSE))</f>
        <v/>
      </c>
    </row>
    <row r="454" spans="50:60">
      <c r="AX454" s="86" t="str">
        <f ca="1">IF(MAX($AX$5:AX453)&gt;=Input!$B$6,"",EDATE(AX453,1))</f>
        <v/>
      </c>
      <c r="AY454" s="87" t="str">
        <f ca="1">IF(AX454="","",HLOOKUP($AX454,Input!$B$9:$RJ$11,3,FALSE))</f>
        <v/>
      </c>
      <c r="AZ454" s="87" t="str">
        <f ca="1">IF(AY454="","",HLOOKUP($AX454,Input!$B$9:$RJ$11,2,FALSE))</f>
        <v/>
      </c>
      <c r="BF454" s="86" t="str">
        <f ca="1">IF(MAX($BF$5:BF453)&gt;=Input!$B$6,"",EDATE(BF453,1))</f>
        <v/>
      </c>
      <c r="BG454" s="87" t="str">
        <f ca="1">IF(BF454="","",HLOOKUP($AX454,Input!$B$9:$RJ$11,3,FALSE))</f>
        <v/>
      </c>
      <c r="BH454" s="87" t="str">
        <f ca="1">IF(BG454="","",HLOOKUP($AX454,Input!$B$9:$RJ$11,2,FALSE))</f>
        <v/>
      </c>
    </row>
    <row r="455" spans="50:60">
      <c r="AX455" s="86" t="str">
        <f ca="1">IF(MAX($AX$5:AX454)&gt;=Input!$B$6,"",EDATE(AX454,1))</f>
        <v/>
      </c>
      <c r="AY455" s="87" t="str">
        <f ca="1">IF(AX455="","",HLOOKUP($AX455,Input!$B$9:$RJ$11,3,FALSE))</f>
        <v/>
      </c>
      <c r="AZ455" s="87" t="str">
        <f ca="1">IF(AY455="","",HLOOKUP($AX455,Input!$B$9:$RJ$11,2,FALSE))</f>
        <v/>
      </c>
      <c r="BF455" s="86" t="str">
        <f ca="1">IF(MAX($BF$5:BF454)&gt;=Input!$B$6,"",EDATE(BF454,1))</f>
        <v/>
      </c>
      <c r="BG455" s="87" t="str">
        <f ca="1">IF(BF455="","",HLOOKUP($AX455,Input!$B$9:$RJ$11,3,FALSE))</f>
        <v/>
      </c>
      <c r="BH455" s="87" t="str">
        <f ca="1">IF(BG455="","",HLOOKUP($AX455,Input!$B$9:$RJ$11,2,FALSE))</f>
        <v/>
      </c>
    </row>
    <row r="456" spans="50:60">
      <c r="AX456" s="86" t="str">
        <f ca="1">IF(MAX($AX$5:AX455)&gt;=Input!$B$6,"",EDATE(AX455,1))</f>
        <v/>
      </c>
      <c r="AY456" s="87" t="str">
        <f ca="1">IF(AX456="","",HLOOKUP($AX456,Input!$B$9:$RJ$11,3,FALSE))</f>
        <v/>
      </c>
      <c r="AZ456" s="87" t="str">
        <f ca="1">IF(AY456="","",HLOOKUP($AX456,Input!$B$9:$RJ$11,2,FALSE))</f>
        <v/>
      </c>
      <c r="BF456" s="86" t="str">
        <f ca="1">IF(MAX($BF$5:BF455)&gt;=Input!$B$6,"",EDATE(BF455,1))</f>
        <v/>
      </c>
      <c r="BG456" s="87" t="str">
        <f ca="1">IF(BF456="","",HLOOKUP($AX456,Input!$B$9:$RJ$11,3,FALSE))</f>
        <v/>
      </c>
      <c r="BH456" s="87" t="str">
        <f ca="1">IF(BG456="","",HLOOKUP($AX456,Input!$B$9:$RJ$11,2,FALSE))</f>
        <v/>
      </c>
    </row>
    <row r="457" spans="50:60">
      <c r="AX457" s="86" t="str">
        <f ca="1">IF(MAX($AX$5:AX456)&gt;=Input!$B$6,"",EDATE(AX456,1))</f>
        <v/>
      </c>
      <c r="AY457" s="87" t="str">
        <f ca="1">IF(AX457="","",HLOOKUP($AX457,Input!$B$9:$RJ$11,3,FALSE))</f>
        <v/>
      </c>
      <c r="AZ457" s="87" t="str">
        <f ca="1">IF(AY457="","",HLOOKUP($AX457,Input!$B$9:$RJ$11,2,FALSE))</f>
        <v/>
      </c>
      <c r="BF457" s="86" t="str">
        <f ca="1">IF(MAX($BF$5:BF456)&gt;=Input!$B$6,"",EDATE(BF456,1))</f>
        <v/>
      </c>
      <c r="BG457" s="87" t="str">
        <f ca="1">IF(BF457="","",HLOOKUP($AX457,Input!$B$9:$RJ$11,3,FALSE))</f>
        <v/>
      </c>
      <c r="BH457" s="87" t="str">
        <f ca="1">IF(BG457="","",HLOOKUP($AX457,Input!$B$9:$RJ$11,2,FALSE))</f>
        <v/>
      </c>
    </row>
    <row r="458" spans="50:60">
      <c r="AX458" s="86" t="str">
        <f ca="1">IF(MAX($AX$5:AX457)&gt;=Input!$B$6,"",EDATE(AX457,1))</f>
        <v/>
      </c>
      <c r="AY458" s="87" t="str">
        <f ca="1">IF(AX458="","",HLOOKUP($AX458,Input!$B$9:$RJ$11,3,FALSE))</f>
        <v/>
      </c>
      <c r="AZ458" s="87" t="str">
        <f ca="1">IF(AY458="","",HLOOKUP($AX458,Input!$B$9:$RJ$11,2,FALSE))</f>
        <v/>
      </c>
      <c r="BF458" s="86" t="str">
        <f ca="1">IF(MAX($BF$5:BF457)&gt;=Input!$B$6,"",EDATE(BF457,1))</f>
        <v/>
      </c>
      <c r="BG458" s="87" t="str">
        <f ca="1">IF(BF458="","",HLOOKUP($AX458,Input!$B$9:$RJ$11,3,FALSE))</f>
        <v/>
      </c>
      <c r="BH458" s="87" t="str">
        <f ca="1">IF(BG458="","",HLOOKUP($AX458,Input!$B$9:$RJ$11,2,FALSE))</f>
        <v/>
      </c>
    </row>
    <row r="459" spans="50:60">
      <c r="AX459" s="86" t="str">
        <f ca="1">IF(MAX($AX$5:AX458)&gt;=Input!$B$6,"",EDATE(AX458,1))</f>
        <v/>
      </c>
      <c r="AY459" s="87" t="str">
        <f ca="1">IF(AX459="","",HLOOKUP($AX459,Input!$B$9:$RJ$11,3,FALSE))</f>
        <v/>
      </c>
      <c r="AZ459" s="87" t="str">
        <f ca="1">IF(AY459="","",HLOOKUP($AX459,Input!$B$9:$RJ$11,2,FALSE))</f>
        <v/>
      </c>
      <c r="BF459" s="86" t="str">
        <f ca="1">IF(MAX($BF$5:BF458)&gt;=Input!$B$6,"",EDATE(BF458,1))</f>
        <v/>
      </c>
      <c r="BG459" s="87" t="str">
        <f ca="1">IF(BF459="","",HLOOKUP($AX459,Input!$B$9:$RJ$11,3,FALSE))</f>
        <v/>
      </c>
      <c r="BH459" s="87" t="str">
        <f ca="1">IF(BG459="","",HLOOKUP($AX459,Input!$B$9:$RJ$11,2,FALSE))</f>
        <v/>
      </c>
    </row>
    <row r="460" spans="50:60">
      <c r="AX460" s="86" t="str">
        <f ca="1">IF(MAX($AX$5:AX459)&gt;=Input!$B$6,"",EDATE(AX459,1))</f>
        <v/>
      </c>
      <c r="AY460" s="87" t="str">
        <f ca="1">IF(AX460="","",HLOOKUP($AX460,Input!$B$9:$RJ$11,3,FALSE))</f>
        <v/>
      </c>
      <c r="AZ460" s="87" t="str">
        <f ca="1">IF(AY460="","",HLOOKUP($AX460,Input!$B$9:$RJ$11,2,FALSE))</f>
        <v/>
      </c>
      <c r="BF460" s="86" t="str">
        <f ca="1">IF(MAX($BF$5:BF459)&gt;=Input!$B$6,"",EDATE(BF459,1))</f>
        <v/>
      </c>
      <c r="BG460" s="87" t="str">
        <f ca="1">IF(BF460="","",HLOOKUP($AX460,Input!$B$9:$RJ$11,3,FALSE))</f>
        <v/>
      </c>
      <c r="BH460" s="87" t="str">
        <f ca="1">IF(BG460="","",HLOOKUP($AX460,Input!$B$9:$RJ$11,2,FALSE))</f>
        <v/>
      </c>
    </row>
    <row r="461" spans="50:60">
      <c r="AX461" s="86" t="str">
        <f ca="1">IF(MAX($AX$5:AX460)&gt;=Input!$B$6,"",EDATE(AX460,1))</f>
        <v/>
      </c>
      <c r="AY461" s="87" t="str">
        <f ca="1">IF(AX461="","",HLOOKUP($AX461,Input!$B$9:$RJ$11,3,FALSE))</f>
        <v/>
      </c>
      <c r="AZ461" s="87" t="str">
        <f ca="1">IF(AY461="","",HLOOKUP($AX461,Input!$B$9:$RJ$11,2,FALSE))</f>
        <v/>
      </c>
      <c r="BF461" s="86" t="str">
        <f ca="1">IF(MAX($BF$5:BF460)&gt;=Input!$B$6,"",EDATE(BF460,1))</f>
        <v/>
      </c>
      <c r="BG461" s="87" t="str">
        <f ca="1">IF(BF461="","",HLOOKUP($AX461,Input!$B$9:$RJ$11,3,FALSE))</f>
        <v/>
      </c>
      <c r="BH461" s="87" t="str">
        <f ca="1">IF(BG461="","",HLOOKUP($AX461,Input!$B$9:$RJ$11,2,FALSE))</f>
        <v/>
      </c>
    </row>
    <row r="462" spans="50:60">
      <c r="AX462" s="86" t="str">
        <f ca="1">IF(MAX($AX$5:AX461)&gt;=Input!$B$6,"",EDATE(AX461,1))</f>
        <v/>
      </c>
      <c r="AY462" s="87" t="str">
        <f ca="1">IF(AX462="","",HLOOKUP($AX462,Input!$B$9:$RJ$11,3,FALSE))</f>
        <v/>
      </c>
      <c r="AZ462" s="87" t="str">
        <f ca="1">IF(AY462="","",HLOOKUP($AX462,Input!$B$9:$RJ$11,2,FALSE))</f>
        <v/>
      </c>
      <c r="BF462" s="86" t="str">
        <f ca="1">IF(MAX($BF$5:BF461)&gt;=Input!$B$6,"",EDATE(BF461,1))</f>
        <v/>
      </c>
      <c r="BG462" s="87" t="str">
        <f ca="1">IF(BF462="","",HLOOKUP($AX462,Input!$B$9:$RJ$11,3,FALSE))</f>
        <v/>
      </c>
      <c r="BH462" s="87" t="str">
        <f ca="1">IF(BG462="","",HLOOKUP($AX462,Input!$B$9:$RJ$11,2,FALSE))</f>
        <v/>
      </c>
    </row>
    <row r="463" spans="50:60">
      <c r="AX463" s="86" t="str">
        <f ca="1">IF(MAX($AX$5:AX462)&gt;=Input!$B$6,"",EDATE(AX462,1))</f>
        <v/>
      </c>
      <c r="AY463" s="87" t="str">
        <f ca="1">IF(AX463="","",HLOOKUP($AX463,Input!$B$9:$RJ$11,3,FALSE))</f>
        <v/>
      </c>
      <c r="AZ463" s="87" t="str">
        <f ca="1">IF(AY463="","",HLOOKUP($AX463,Input!$B$9:$RJ$11,2,FALSE))</f>
        <v/>
      </c>
      <c r="BF463" s="86" t="str">
        <f ca="1">IF(MAX($BF$5:BF462)&gt;=Input!$B$6,"",EDATE(BF462,1))</f>
        <v/>
      </c>
      <c r="BG463" s="87" t="str">
        <f ca="1">IF(BF463="","",HLOOKUP($AX463,Input!$B$9:$RJ$11,3,FALSE))</f>
        <v/>
      </c>
      <c r="BH463" s="87" t="str">
        <f ca="1">IF(BG463="","",HLOOKUP($AX463,Input!$B$9:$RJ$11,2,FALSE))</f>
        <v/>
      </c>
    </row>
    <row r="464" spans="50:60">
      <c r="AX464" s="86" t="str">
        <f ca="1">IF(MAX($AX$5:AX463)&gt;=Input!$B$6,"",EDATE(AX463,1))</f>
        <v/>
      </c>
      <c r="AY464" s="87" t="str">
        <f ca="1">IF(AX464="","",HLOOKUP($AX464,Input!$B$9:$RJ$11,3,FALSE))</f>
        <v/>
      </c>
      <c r="AZ464" s="87" t="str">
        <f ca="1">IF(AY464="","",HLOOKUP($AX464,Input!$B$9:$RJ$11,2,FALSE))</f>
        <v/>
      </c>
      <c r="BF464" s="86" t="str">
        <f ca="1">IF(MAX($BF$5:BF463)&gt;=Input!$B$6,"",EDATE(BF463,1))</f>
        <v/>
      </c>
      <c r="BG464" s="87" t="str">
        <f ca="1">IF(BF464="","",HLOOKUP($AX464,Input!$B$9:$RJ$11,3,FALSE))</f>
        <v/>
      </c>
      <c r="BH464" s="87" t="str">
        <f ca="1">IF(BG464="","",HLOOKUP($AX464,Input!$B$9:$RJ$11,2,FALSE))</f>
        <v/>
      </c>
    </row>
    <row r="465" spans="50:60">
      <c r="AX465" s="86" t="str">
        <f ca="1">IF(MAX($AX$5:AX464)&gt;=Input!$B$6,"",EDATE(AX464,1))</f>
        <v/>
      </c>
      <c r="AY465" s="87" t="str">
        <f ca="1">IF(AX465="","",HLOOKUP($AX465,Input!$B$9:$RJ$11,3,FALSE))</f>
        <v/>
      </c>
      <c r="AZ465" s="87" t="str">
        <f ca="1">IF(AY465="","",HLOOKUP($AX465,Input!$B$9:$RJ$11,2,FALSE))</f>
        <v/>
      </c>
      <c r="BF465" s="86" t="str">
        <f ca="1">IF(MAX($BF$5:BF464)&gt;=Input!$B$6,"",EDATE(BF464,1))</f>
        <v/>
      </c>
      <c r="BG465" s="87" t="str">
        <f ca="1">IF(BF465="","",HLOOKUP($AX465,Input!$B$9:$RJ$11,3,FALSE))</f>
        <v/>
      </c>
      <c r="BH465" s="87" t="str">
        <f ca="1">IF(BG465="","",HLOOKUP($AX465,Input!$B$9:$RJ$11,2,FALSE))</f>
        <v/>
      </c>
    </row>
    <row r="466" spans="50:60">
      <c r="AX466" s="86" t="str">
        <f ca="1">IF(MAX($AX$5:AX465)&gt;=Input!$B$6,"",EDATE(AX465,1))</f>
        <v/>
      </c>
      <c r="AY466" s="87" t="str">
        <f ca="1">IF(AX466="","",HLOOKUP($AX466,Input!$B$9:$RJ$11,3,FALSE))</f>
        <v/>
      </c>
      <c r="AZ466" s="87" t="str">
        <f ca="1">IF(AY466="","",HLOOKUP($AX466,Input!$B$9:$RJ$11,2,FALSE))</f>
        <v/>
      </c>
      <c r="BF466" s="86" t="str">
        <f ca="1">IF(MAX($BF$5:BF465)&gt;=Input!$B$6,"",EDATE(BF465,1))</f>
        <v/>
      </c>
      <c r="BG466" s="87" t="str">
        <f ca="1">IF(BF466="","",HLOOKUP($AX466,Input!$B$9:$RJ$11,3,FALSE))</f>
        <v/>
      </c>
      <c r="BH466" s="87" t="str">
        <f ca="1">IF(BG466="","",HLOOKUP($AX466,Input!$B$9:$RJ$11,2,FALSE))</f>
        <v/>
      </c>
    </row>
    <row r="467" spans="50:60">
      <c r="AX467" s="86" t="str">
        <f ca="1">IF(MAX($AX$5:AX466)&gt;=Input!$B$6,"",EDATE(AX466,1))</f>
        <v/>
      </c>
      <c r="AY467" s="87" t="str">
        <f ca="1">IF(AX467="","",HLOOKUP($AX467,Input!$B$9:$RJ$11,3,FALSE))</f>
        <v/>
      </c>
      <c r="AZ467" s="87" t="str">
        <f ca="1">IF(AY467="","",HLOOKUP($AX467,Input!$B$9:$RJ$11,2,FALSE))</f>
        <v/>
      </c>
      <c r="BF467" s="86" t="str">
        <f ca="1">IF(MAX($BF$5:BF466)&gt;=Input!$B$6,"",EDATE(BF466,1))</f>
        <v/>
      </c>
      <c r="BG467" s="87" t="str">
        <f ca="1">IF(BF467="","",HLOOKUP($AX467,Input!$B$9:$RJ$11,3,FALSE))</f>
        <v/>
      </c>
      <c r="BH467" s="87" t="str">
        <f ca="1">IF(BG467="","",HLOOKUP($AX467,Input!$B$9:$RJ$11,2,FALSE))</f>
        <v/>
      </c>
    </row>
    <row r="468" spans="50:60">
      <c r="AX468" s="86" t="str">
        <f ca="1">IF(MAX($AX$5:AX467)&gt;=Input!$B$6,"",EDATE(AX467,1))</f>
        <v/>
      </c>
      <c r="AY468" s="87" t="str">
        <f ca="1">IF(AX468="","",HLOOKUP($AX468,Input!$B$9:$RJ$11,3,FALSE))</f>
        <v/>
      </c>
      <c r="AZ468" s="87" t="str">
        <f ca="1">IF(AY468="","",HLOOKUP($AX468,Input!$B$9:$RJ$11,2,FALSE))</f>
        <v/>
      </c>
      <c r="BF468" s="86" t="str">
        <f ca="1">IF(MAX($BF$5:BF467)&gt;=Input!$B$6,"",EDATE(BF467,1))</f>
        <v/>
      </c>
      <c r="BG468" s="87" t="str">
        <f ca="1">IF(BF468="","",HLOOKUP($AX468,Input!$B$9:$RJ$11,3,FALSE))</f>
        <v/>
      </c>
      <c r="BH468" s="87" t="str">
        <f ca="1">IF(BG468="","",HLOOKUP($AX468,Input!$B$9:$RJ$11,2,FALSE))</f>
        <v/>
      </c>
    </row>
    <row r="469" spans="50:60">
      <c r="AX469" s="86" t="str">
        <f ca="1">IF(MAX($AX$5:AX468)&gt;=Input!$B$6,"",EDATE(AX468,1))</f>
        <v/>
      </c>
      <c r="AY469" s="87" t="str">
        <f ca="1">IF(AX469="","",HLOOKUP($AX469,Input!$B$9:$RJ$11,3,FALSE))</f>
        <v/>
      </c>
      <c r="AZ469" s="87" t="str">
        <f ca="1">IF(AY469="","",HLOOKUP($AX469,Input!$B$9:$RJ$11,2,FALSE))</f>
        <v/>
      </c>
      <c r="BF469" s="86" t="str">
        <f ca="1">IF(MAX($BF$5:BF468)&gt;=Input!$B$6,"",EDATE(BF468,1))</f>
        <v/>
      </c>
      <c r="BG469" s="87" t="str">
        <f ca="1">IF(BF469="","",HLOOKUP($AX469,Input!$B$9:$RJ$11,3,FALSE))</f>
        <v/>
      </c>
      <c r="BH469" s="87" t="str">
        <f ca="1">IF(BG469="","",HLOOKUP($AX469,Input!$B$9:$RJ$11,2,FALSE))</f>
        <v/>
      </c>
    </row>
    <row r="470" spans="50:60">
      <c r="AX470" s="86" t="str">
        <f ca="1">IF(MAX($AX$5:AX469)&gt;=Input!$B$6,"",EDATE(AX469,1))</f>
        <v/>
      </c>
      <c r="AY470" s="87" t="str">
        <f ca="1">IF(AX470="","",HLOOKUP($AX470,Input!$B$9:$RJ$11,3,FALSE))</f>
        <v/>
      </c>
      <c r="AZ470" s="87" t="str">
        <f ca="1">IF(AY470="","",HLOOKUP($AX470,Input!$B$9:$RJ$11,2,FALSE))</f>
        <v/>
      </c>
      <c r="BF470" s="86" t="str">
        <f ca="1">IF(MAX($BF$5:BF469)&gt;=Input!$B$6,"",EDATE(BF469,1))</f>
        <v/>
      </c>
      <c r="BG470" s="87" t="str">
        <f ca="1">IF(BF470="","",HLOOKUP($AX470,Input!$B$9:$RJ$11,3,FALSE))</f>
        <v/>
      </c>
      <c r="BH470" s="87" t="str">
        <f ca="1">IF(BG470="","",HLOOKUP($AX470,Input!$B$9:$RJ$11,2,FALSE))</f>
        <v/>
      </c>
    </row>
    <row r="471" spans="50:60">
      <c r="AX471" s="86" t="str">
        <f ca="1">IF(MAX($AX$5:AX470)&gt;=Input!$B$6,"",EDATE(AX470,1))</f>
        <v/>
      </c>
      <c r="AY471" s="87" t="str">
        <f ca="1">IF(AX471="","",HLOOKUP($AX471,Input!$B$9:$RJ$11,3,FALSE))</f>
        <v/>
      </c>
      <c r="AZ471" s="87" t="str">
        <f ca="1">IF(AY471="","",HLOOKUP($AX471,Input!$B$9:$RJ$11,2,FALSE))</f>
        <v/>
      </c>
      <c r="BF471" s="86" t="str">
        <f ca="1">IF(MAX($BF$5:BF470)&gt;=Input!$B$6,"",EDATE(BF470,1))</f>
        <v/>
      </c>
      <c r="BG471" s="87" t="str">
        <f ca="1">IF(BF471="","",HLOOKUP($AX471,Input!$B$9:$RJ$11,3,FALSE))</f>
        <v/>
      </c>
      <c r="BH471" s="87" t="str">
        <f ca="1">IF(BG471="","",HLOOKUP($AX471,Input!$B$9:$RJ$11,2,FALSE))</f>
        <v/>
      </c>
    </row>
    <row r="472" spans="50:60">
      <c r="AX472" s="86" t="str">
        <f ca="1">IF(MAX($AX$5:AX471)&gt;=Input!$B$6,"",EDATE(AX471,1))</f>
        <v/>
      </c>
      <c r="AY472" s="87" t="str">
        <f ca="1">IF(AX472="","",HLOOKUP($AX472,Input!$B$9:$RJ$11,3,FALSE))</f>
        <v/>
      </c>
      <c r="AZ472" s="87" t="str">
        <f ca="1">IF(AY472="","",HLOOKUP($AX472,Input!$B$9:$RJ$11,2,FALSE))</f>
        <v/>
      </c>
      <c r="BF472" s="86" t="str">
        <f ca="1">IF(MAX($BF$5:BF471)&gt;=Input!$B$6,"",EDATE(BF471,1))</f>
        <v/>
      </c>
      <c r="BG472" s="87" t="str">
        <f ca="1">IF(BF472="","",HLOOKUP($AX472,Input!$B$9:$RJ$11,3,FALSE))</f>
        <v/>
      </c>
      <c r="BH472" s="87" t="str">
        <f ca="1">IF(BG472="","",HLOOKUP($AX472,Input!$B$9:$RJ$11,2,FALSE))</f>
        <v/>
      </c>
    </row>
    <row r="473" spans="50:60">
      <c r="AX473" s="86" t="str">
        <f ca="1">IF(MAX($AX$5:AX472)&gt;=Input!$B$6,"",EDATE(AX472,1))</f>
        <v/>
      </c>
      <c r="AY473" s="87" t="str">
        <f ca="1">IF(AX473="","",HLOOKUP($AX473,Input!$B$9:$RJ$11,3,FALSE))</f>
        <v/>
      </c>
      <c r="AZ473" s="87" t="str">
        <f ca="1">IF(AY473="","",HLOOKUP($AX473,Input!$B$9:$RJ$11,2,FALSE))</f>
        <v/>
      </c>
      <c r="BF473" s="86" t="str">
        <f ca="1">IF(MAX($BF$5:BF472)&gt;=Input!$B$6,"",EDATE(BF472,1))</f>
        <v/>
      </c>
      <c r="BG473" s="87" t="str">
        <f ca="1">IF(BF473="","",HLOOKUP($AX473,Input!$B$9:$RJ$11,3,FALSE))</f>
        <v/>
      </c>
      <c r="BH473" s="87" t="str">
        <f ca="1">IF(BG473="","",HLOOKUP($AX473,Input!$B$9:$RJ$11,2,FALSE))</f>
        <v/>
      </c>
    </row>
    <row r="474" spans="50:60">
      <c r="AX474" s="86" t="str">
        <f ca="1">IF(MAX($AX$5:AX473)&gt;=Input!$B$6,"",EDATE(AX473,1))</f>
        <v/>
      </c>
      <c r="AY474" s="87" t="str">
        <f ca="1">IF(AX474="","",HLOOKUP($AX474,Input!$B$9:$RJ$11,3,FALSE))</f>
        <v/>
      </c>
      <c r="AZ474" s="87" t="str">
        <f ca="1">IF(AY474="","",HLOOKUP($AX474,Input!$B$9:$RJ$11,2,FALSE))</f>
        <v/>
      </c>
      <c r="BF474" s="86" t="str">
        <f ca="1">IF(MAX($BF$5:BF473)&gt;=Input!$B$6,"",EDATE(BF473,1))</f>
        <v/>
      </c>
      <c r="BG474" s="87" t="str">
        <f ca="1">IF(BF474="","",HLOOKUP($AX474,Input!$B$9:$RJ$11,3,FALSE))</f>
        <v/>
      </c>
      <c r="BH474" s="87" t="str">
        <f ca="1">IF(BG474="","",HLOOKUP($AX474,Input!$B$9:$RJ$11,2,FALSE))</f>
        <v/>
      </c>
    </row>
    <row r="475" spans="50:60">
      <c r="AX475" s="86" t="str">
        <f ca="1">IF(MAX($AX$5:AX474)&gt;=Input!$B$6,"",EDATE(AX474,1))</f>
        <v/>
      </c>
      <c r="AY475" s="87" t="str">
        <f ca="1">IF(AX475="","",HLOOKUP($AX475,Input!$B$9:$RJ$11,3,FALSE))</f>
        <v/>
      </c>
      <c r="AZ475" s="87" t="str">
        <f ca="1">IF(AY475="","",HLOOKUP($AX475,Input!$B$9:$RJ$11,2,FALSE))</f>
        <v/>
      </c>
      <c r="BF475" s="86" t="str">
        <f ca="1">IF(MAX($BF$5:BF474)&gt;=Input!$B$6,"",EDATE(BF474,1))</f>
        <v/>
      </c>
      <c r="BG475" s="87" t="str">
        <f ca="1">IF(BF475="","",HLOOKUP($AX475,Input!$B$9:$RJ$11,3,FALSE))</f>
        <v/>
      </c>
      <c r="BH475" s="87" t="str">
        <f ca="1">IF(BG475="","",HLOOKUP($AX475,Input!$B$9:$RJ$11,2,FALSE))</f>
        <v/>
      </c>
    </row>
    <row r="476" spans="50:60">
      <c r="AX476" s="86" t="str">
        <f ca="1">IF(MAX($AX$5:AX475)&gt;=Input!$B$6,"",EDATE(AX475,1))</f>
        <v/>
      </c>
      <c r="AY476" s="87" t="str">
        <f ca="1">IF(AX476="","",HLOOKUP($AX476,Input!$B$9:$RJ$11,3,FALSE))</f>
        <v/>
      </c>
      <c r="AZ476" s="87" t="str">
        <f ca="1">IF(AY476="","",HLOOKUP($AX476,Input!$B$9:$RJ$11,2,FALSE))</f>
        <v/>
      </c>
      <c r="BF476" s="86" t="str">
        <f ca="1">IF(MAX($BF$5:BF475)&gt;=Input!$B$6,"",EDATE(BF475,1))</f>
        <v/>
      </c>
      <c r="BG476" s="87" t="str">
        <f ca="1">IF(BF476="","",HLOOKUP($AX476,Input!$B$9:$RJ$11,3,FALSE))</f>
        <v/>
      </c>
      <c r="BH476" s="87" t="str">
        <f ca="1">IF(BG476="","",HLOOKUP($AX476,Input!$B$9:$RJ$11,2,FALSE))</f>
        <v/>
      </c>
    </row>
    <row r="477" spans="50:60">
      <c r="AX477" s="86" t="str">
        <f ca="1">IF(MAX($AX$5:AX476)&gt;=Input!$B$6,"",EDATE(AX476,1))</f>
        <v/>
      </c>
      <c r="AY477" s="87" t="str">
        <f ca="1">IF(AX477="","",HLOOKUP($AX477,Input!$B$9:$RJ$11,3,FALSE))</f>
        <v/>
      </c>
      <c r="AZ477" s="87" t="str">
        <f ca="1">IF(AY477="","",HLOOKUP($AX477,Input!$B$9:$RJ$11,2,FALSE))</f>
        <v/>
      </c>
      <c r="BF477" s="86" t="str">
        <f ca="1">IF(MAX($BF$5:BF476)&gt;=Input!$B$6,"",EDATE(BF476,1))</f>
        <v/>
      </c>
      <c r="BG477" s="87" t="str">
        <f ca="1">IF(BF477="","",HLOOKUP($AX477,Input!$B$9:$RJ$11,3,FALSE))</f>
        <v/>
      </c>
      <c r="BH477" s="87" t="str">
        <f ca="1">IF(BG477="","",HLOOKUP($AX477,Input!$B$9:$RJ$11,2,FALSE))</f>
        <v/>
      </c>
    </row>
    <row r="478" spans="50:60">
      <c r="AX478" s="86" t="str">
        <f ca="1">IF(MAX($AX$5:AX477)&gt;=Input!$B$6,"",EDATE(AX477,1))</f>
        <v/>
      </c>
      <c r="AY478" s="87" t="str">
        <f ca="1">IF(AX478="","",HLOOKUP($AX478,Input!$B$9:$RJ$11,3,FALSE))</f>
        <v/>
      </c>
      <c r="AZ478" s="87" t="str">
        <f ca="1">IF(AY478="","",HLOOKUP($AX478,Input!$B$9:$RJ$11,2,FALSE))</f>
        <v/>
      </c>
      <c r="BF478" s="86" t="str">
        <f ca="1">IF(MAX($BF$5:BF477)&gt;=Input!$B$6,"",EDATE(BF477,1))</f>
        <v/>
      </c>
      <c r="BG478" s="87" t="str">
        <f ca="1">IF(BF478="","",HLOOKUP($AX478,Input!$B$9:$RJ$11,3,FALSE))</f>
        <v/>
      </c>
      <c r="BH478" s="87" t="str">
        <f ca="1">IF(BG478="","",HLOOKUP($AX478,Input!$B$9:$RJ$11,2,FALSE))</f>
        <v/>
      </c>
    </row>
    <row r="479" spans="50:60">
      <c r="AX479" s="86" t="str">
        <f ca="1">IF(MAX($AX$5:AX478)&gt;=Input!$B$6,"",EDATE(AX478,1))</f>
        <v/>
      </c>
      <c r="AY479" s="87" t="str">
        <f ca="1">IF(AX479="","",HLOOKUP($AX479,Input!$B$9:$RJ$11,3,FALSE))</f>
        <v/>
      </c>
      <c r="AZ479" s="87" t="str">
        <f ca="1">IF(AY479="","",HLOOKUP($AX479,Input!$B$9:$RJ$11,2,FALSE))</f>
        <v/>
      </c>
      <c r="BF479" s="86" t="str">
        <f ca="1">IF(MAX($BF$5:BF478)&gt;=Input!$B$6,"",EDATE(BF478,1))</f>
        <v/>
      </c>
      <c r="BG479" s="87" t="str">
        <f ca="1">IF(BF479="","",HLOOKUP($AX479,Input!$B$9:$RJ$11,3,FALSE))</f>
        <v/>
      </c>
      <c r="BH479" s="87" t="str">
        <f ca="1">IF(BG479="","",HLOOKUP($AX479,Input!$B$9:$RJ$11,2,FALSE))</f>
        <v/>
      </c>
    </row>
    <row r="480" spans="50:60">
      <c r="AX480" s="86" t="str">
        <f ca="1">IF(MAX($AX$5:AX479)&gt;=Input!$B$6,"",EDATE(AX479,1))</f>
        <v/>
      </c>
      <c r="AY480" s="87" t="str">
        <f ca="1">IF(AX480="","",HLOOKUP($AX480,Input!$B$9:$RJ$11,3,FALSE))</f>
        <v/>
      </c>
      <c r="AZ480" s="87" t="str">
        <f ca="1">IF(AY480="","",HLOOKUP($AX480,Input!$B$9:$RJ$11,2,FALSE))</f>
        <v/>
      </c>
      <c r="BF480" s="86" t="str">
        <f ca="1">IF(MAX($BF$5:BF479)&gt;=Input!$B$6,"",EDATE(BF479,1))</f>
        <v/>
      </c>
      <c r="BG480" s="87" t="str">
        <f ca="1">IF(BF480="","",HLOOKUP($AX480,Input!$B$9:$RJ$11,3,FALSE))</f>
        <v/>
      </c>
      <c r="BH480" s="87" t="str">
        <f ca="1">IF(BG480="","",HLOOKUP($AX480,Input!$B$9:$RJ$11,2,FALSE))</f>
        <v/>
      </c>
    </row>
    <row r="481" spans="50:60">
      <c r="AX481" s="86" t="str">
        <f ca="1">IF(MAX($AX$5:AX480)&gt;=Input!$B$6,"",EDATE(AX480,1))</f>
        <v/>
      </c>
      <c r="AY481" s="87" t="str">
        <f ca="1">IF(AX481="","",HLOOKUP($AX481,Input!$B$9:$RJ$11,3,FALSE))</f>
        <v/>
      </c>
      <c r="AZ481" s="87" t="str">
        <f ca="1">IF(AY481="","",HLOOKUP($AX481,Input!$B$9:$RJ$11,2,FALSE))</f>
        <v/>
      </c>
      <c r="BF481" s="86" t="str">
        <f ca="1">IF(MAX($BF$5:BF480)&gt;=Input!$B$6,"",EDATE(BF480,1))</f>
        <v/>
      </c>
      <c r="BG481" s="87" t="str">
        <f ca="1">IF(BF481="","",HLOOKUP($AX481,Input!$B$9:$RJ$11,3,FALSE))</f>
        <v/>
      </c>
      <c r="BH481" s="87" t="str">
        <f ca="1">IF(BG481="","",HLOOKUP($AX481,Input!$B$9:$RJ$11,2,FALSE))</f>
        <v/>
      </c>
    </row>
  </sheetData>
  <sortState xmlns:xlrd2="http://schemas.microsoft.com/office/spreadsheetml/2017/richdata2" ref="U3:AI62">
    <sortCondition ref="U3:U62"/>
  </sortState>
  <mergeCells count="6">
    <mergeCell ref="BH2:BH4"/>
    <mergeCell ref="AZ2:AZ4"/>
    <mergeCell ref="AY2:AY4"/>
    <mergeCell ref="AX2:AX4"/>
    <mergeCell ref="BF2:BF4"/>
    <mergeCell ref="BG2:BG4"/>
  </mergeCells>
  <phoneticPr fontId="7" type="noConversion"/>
  <conditionalFormatting sqref="A34 Q15:Q29 A7:A32">
    <cfRule type="cellIs" dxfId="52" priority="105" operator="notEqual">
      <formula>""</formula>
    </cfRule>
  </conditionalFormatting>
  <conditionalFormatting sqref="B34:N34 B7:N32">
    <cfRule type="expression" dxfId="51" priority="104">
      <formula>$A7&lt;&gt;""</formula>
    </cfRule>
  </conditionalFormatting>
  <conditionalFormatting sqref="B34:M34 B7:M32">
    <cfRule type="expression" dxfId="50" priority="103">
      <formula>$A7&lt;&gt;""</formula>
    </cfRule>
  </conditionalFormatting>
  <conditionalFormatting sqref="N7:N32">
    <cfRule type="expression" dxfId="49" priority="102">
      <formula>$A7&lt;&gt;""</formula>
    </cfRule>
  </conditionalFormatting>
  <conditionalFormatting sqref="Q15:Q29 A7:A31">
    <cfRule type="expression" dxfId="48" priority="99">
      <formula>AND(A7&lt;&gt;"",A8="")</formula>
    </cfRule>
    <cfRule type="cellIs" dxfId="47" priority="100" operator="notEqual">
      <formula>""</formula>
    </cfRule>
  </conditionalFormatting>
  <conditionalFormatting sqref="AX5:AZ480 BN12:BQ16 BN18:BQ19">
    <cfRule type="expression" dxfId="46" priority="95">
      <formula>AND(AX5&lt;&gt;"",AX6="")</formula>
    </cfRule>
    <cfRule type="expression" dxfId="45" priority="97">
      <formula>AX5&lt;&gt;""</formula>
    </cfRule>
  </conditionalFormatting>
  <conditionalFormatting sqref="AZ5:AZ481">
    <cfRule type="expression" dxfId="44" priority="91">
      <formula>AND($AY5&lt;0,$AZ5&lt;0,$AY5&lt;&gt;"")</formula>
    </cfRule>
    <cfRule type="expression" dxfId="43" priority="92">
      <formula>AND($AY5&lt;0,$AZ5&gt;0,$AY5&lt;&gt;"")</formula>
    </cfRule>
    <cfRule type="expression" dxfId="42" priority="93">
      <formula>AND($AY5&gt;0,$AZ5&lt;0,$AY5&lt;&gt;"")</formula>
    </cfRule>
    <cfRule type="expression" dxfId="41" priority="94">
      <formula>AND($AY5&gt;0,$AZ5&gt;0,$AY5&lt;&gt;"")</formula>
    </cfRule>
  </conditionalFormatting>
  <conditionalFormatting sqref="BF5:BF481">
    <cfRule type="expression" dxfId="40" priority="89">
      <formula>AND(BF5&lt;&gt;"",BF6="")</formula>
    </cfRule>
    <cfRule type="expression" dxfId="39" priority="90">
      <formula>BF5&lt;&gt;""</formula>
    </cfRule>
  </conditionalFormatting>
  <conditionalFormatting sqref="BG5:BH481">
    <cfRule type="expression" dxfId="38" priority="87">
      <formula>AND(BG5&lt;&gt;"",BG6="")</formula>
    </cfRule>
    <cfRule type="expression" dxfId="37" priority="88">
      <formula>BG5&lt;&gt;""</formula>
    </cfRule>
  </conditionalFormatting>
  <conditionalFormatting sqref="AX481:AZ481">
    <cfRule type="expression" dxfId="36" priority="108">
      <formula>AND(AX481&lt;&gt;"",#REF!="")</formula>
    </cfRule>
    <cfRule type="expression" dxfId="35" priority="109">
      <formula>AX481&lt;&gt;""</formula>
    </cfRule>
  </conditionalFormatting>
  <conditionalFormatting sqref="BH5:BH481">
    <cfRule type="expression" dxfId="34" priority="120">
      <formula>AND($BG5&gt;$BH5,$BG5&lt;0,$BG5&lt;&gt;"")</formula>
    </cfRule>
    <cfRule type="expression" dxfId="33" priority="121">
      <formula>AND($BG5&lt;$BH5,$BG5&gt;0,$BG5&lt;&gt;"")</formula>
    </cfRule>
    <cfRule type="expression" dxfId="32" priority="122">
      <formula>AND($BG5&lt;$BH5,$BG5&lt;0,$BG5&lt;&gt;"")</formula>
    </cfRule>
    <cfRule type="expression" dxfId="31" priority="123">
      <formula>AND($BG5&gt;$BH5,$BG5&gt;0,$BG5&lt;&gt;"")</formula>
    </cfRule>
  </conditionalFormatting>
  <conditionalFormatting sqref="A32">
    <cfRule type="expression" dxfId="30" priority="135">
      <formula>AND(A32&lt;&gt;"",A34="")</formula>
    </cfRule>
    <cfRule type="cellIs" dxfId="29" priority="136" operator="notEqual">
      <formula>""</formula>
    </cfRule>
  </conditionalFormatting>
  <conditionalFormatting sqref="AH23:AH69">
    <cfRule type="expression" dxfId="28" priority="65">
      <formula>AND(AH23&lt;&gt;"",AH24="")</formula>
    </cfRule>
    <cfRule type="cellIs" dxfId="27" priority="66" operator="notEqual">
      <formula>""</formula>
    </cfRule>
    <cfRule type="cellIs" dxfId="26" priority="67" operator="notEqual">
      <formula>""</formula>
    </cfRule>
  </conditionalFormatting>
  <conditionalFormatting sqref="Q3:T32">
    <cfRule type="expression" dxfId="25" priority="59">
      <formula>$N3&lt;&gt;""</formula>
    </cfRule>
  </conditionalFormatting>
  <conditionalFormatting sqref="O7:O37">
    <cfRule type="expression" dxfId="24" priority="58">
      <formula>$A7&lt;&gt;""</formula>
    </cfRule>
  </conditionalFormatting>
  <conditionalFormatting sqref="O7:O37">
    <cfRule type="expression" dxfId="23" priority="57">
      <formula>$A7&lt;&gt;""</formula>
    </cfRule>
  </conditionalFormatting>
  <conditionalFormatting sqref="AI23:AV62">
    <cfRule type="expression" dxfId="22" priority="137">
      <formula>$AI23="Index"</formula>
    </cfRule>
  </conditionalFormatting>
  <conditionalFormatting sqref="AI23:AU62">
    <cfRule type="expression" dxfId="21" priority="138">
      <formula>$AI23="Fund"</formula>
    </cfRule>
  </conditionalFormatting>
  <conditionalFormatting sqref="AV23:AV62">
    <cfRule type="expression" dxfId="20" priority="139">
      <formula>$AI23="Index"</formula>
    </cfRule>
    <cfRule type="expression" dxfId="19" priority="140">
      <formula>$AI23="Fund"</formula>
    </cfRule>
  </conditionalFormatting>
  <conditionalFormatting sqref="AD6 V1:AF1 V2:AD2 AB3:AD5 AE2:AF5 V16:AD23 AE8:AF22 V24:AF34 V3:AA6 V7:AD13">
    <cfRule type="cellIs" dxfId="18" priority="42" operator="equal">
      <formula>"n.a."</formula>
    </cfRule>
  </conditionalFormatting>
  <conditionalFormatting sqref="AB6:AC6">
    <cfRule type="cellIs" dxfId="17" priority="41" operator="equal">
      <formula>"n.a."</formula>
    </cfRule>
  </conditionalFormatting>
  <conditionalFormatting sqref="AE6:AF6">
    <cfRule type="cellIs" dxfId="16" priority="40" operator="equal">
      <formula>"n.a."</formula>
    </cfRule>
  </conditionalFormatting>
  <conditionalFormatting sqref="AE7:AF7">
    <cfRule type="cellIs" dxfId="15" priority="39" operator="equal">
      <formula>"n.a."</formula>
    </cfRule>
  </conditionalFormatting>
  <conditionalFormatting sqref="Q6:T18">
    <cfRule type="expression" dxfId="14" priority="32">
      <formula>$N6&lt;&gt;""</formula>
    </cfRule>
  </conditionalFormatting>
  <conditionalFormatting sqref="V14:V15 X14:Y15 AA14:AB15">
    <cfRule type="cellIs" dxfId="13" priority="29" operator="equal">
      <formula>"n.a."</formula>
    </cfRule>
  </conditionalFormatting>
  <conditionalFormatting sqref="AE23:AF23">
    <cfRule type="cellIs" dxfId="12" priority="28" operator="equal">
      <formula>"n.a."</formula>
    </cfRule>
  </conditionalFormatting>
  <conditionalFormatting sqref="W14:W15">
    <cfRule type="cellIs" dxfId="11" priority="27" operator="equal">
      <formula>"n.a."</formula>
    </cfRule>
  </conditionalFormatting>
  <conditionalFormatting sqref="AC14 Z14">
    <cfRule type="cellIs" dxfId="10" priority="26" operator="equal">
      <formula>"n.a."</formula>
    </cfRule>
  </conditionalFormatting>
  <conditionalFormatting sqref="AC15">
    <cfRule type="cellIs" dxfId="9" priority="25" operator="equal">
      <formula>"n.a."</formula>
    </cfRule>
  </conditionalFormatting>
  <conditionalFormatting sqref="Z15">
    <cfRule type="cellIs" dxfId="8" priority="24" operator="equal">
      <formula>"n.a."</formula>
    </cfRule>
  </conditionalFormatting>
  <conditionalFormatting sqref="BN20:BQ20">
    <cfRule type="expression" dxfId="7" priority="143">
      <formula>AND(BN20&lt;&gt;"",BN22="")</formula>
    </cfRule>
    <cfRule type="expression" dxfId="6" priority="144">
      <formula>BN20&lt;&gt;""</formula>
    </cfRule>
  </conditionalFormatting>
  <conditionalFormatting sqref="BN17:BQ17">
    <cfRule type="expression" dxfId="5" priority="147">
      <formula>AND(BN17&lt;&gt;"",#REF!="")</formula>
    </cfRule>
    <cfRule type="expression" dxfId="4" priority="148">
      <formula>BN17&lt;&gt;""</formula>
    </cfRule>
  </conditionalFormatting>
  <conditionalFormatting sqref="N3:O12">
    <cfRule type="cellIs" dxfId="3" priority="5" operator="lessThan">
      <formula>0</formula>
    </cfRule>
  </conditionalFormatting>
  <conditionalFormatting sqref="N7:O18">
    <cfRule type="cellIs" dxfId="2" priority="4" operator="lessThan">
      <formula>0</formula>
    </cfRule>
  </conditionalFormatting>
  <conditionalFormatting sqref="N19:O24">
    <cfRule type="cellIs" dxfId="1" priority="1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AH5:AI6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5:B44"/>
  <sheetViews>
    <sheetView topLeftCell="A22" zoomScaleNormal="100" workbookViewId="0">
      <selection activeCell="S26" sqref="S26"/>
    </sheetView>
  </sheetViews>
  <sheetFormatPr defaultRowHeight="14.5"/>
  <sheetData>
    <row r="15" spans="2:2">
      <c r="B15" t="str">
        <f ca="1">"Max DD: 
"&amp;TEXT(Quant!AF3,"0.00%")</f>
        <v>Max DD: 
0.00%</v>
      </c>
    </row>
    <row r="44" spans="2:2" ht="47.25" customHeight="1">
      <c r="B44" t="str">
        <f ca="1">"Beta:   "&amp;TEXT(Quant!W13,"0.00")&amp;"
"&amp;"Alpha: "&amp;TEXT(((1+INTERCEPT(Input!$B$10:$RS$10,Input!$B$11:$RS$11))^12)-1,"0.0%")</f>
        <v>Beta:   0.00
Alpha: 5.6%</v>
      </c>
    </row>
  </sheetData>
  <phoneticPr fontId="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L262"/>
  <sheetViews>
    <sheetView zoomScale="70" zoomScaleNormal="70" workbookViewId="0">
      <selection activeCell="AD3" sqref="AC1:AD3"/>
    </sheetView>
  </sheetViews>
  <sheetFormatPr defaultRowHeight="14.5"/>
  <cols>
    <col min="1" max="1" width="25.90625" bestFit="1" customWidth="1"/>
    <col min="3" max="3" width="12.90625" bestFit="1" customWidth="1"/>
  </cols>
  <sheetData>
    <row r="1" spans="1:13" s="1" customFormat="1">
      <c r="A1" s="1" t="s">
        <v>16</v>
      </c>
    </row>
    <row r="2" spans="1:13">
      <c r="A2" s="2">
        <f>DATE(YEAR(Input!$B$5),1,1)</f>
        <v>43831</v>
      </c>
      <c r="B2" s="2">
        <f>EDATE(A2,1)</f>
        <v>43862</v>
      </c>
      <c r="C2" s="2">
        <f t="shared" ref="C2:K2" si="0">EDATE(B2,1)</f>
        <v>43891</v>
      </c>
      <c r="D2" s="2">
        <f t="shared" si="0"/>
        <v>43922</v>
      </c>
      <c r="E2" s="2">
        <f t="shared" si="0"/>
        <v>43952</v>
      </c>
      <c r="F2" s="2">
        <f t="shared" si="0"/>
        <v>43983</v>
      </c>
      <c r="G2" s="2">
        <f t="shared" si="0"/>
        <v>44013</v>
      </c>
      <c r="H2" s="2">
        <f t="shared" si="0"/>
        <v>44044</v>
      </c>
      <c r="I2" s="2">
        <f t="shared" si="0"/>
        <v>44075</v>
      </c>
      <c r="J2" s="2">
        <f t="shared" si="0"/>
        <v>44105</v>
      </c>
      <c r="K2" s="2">
        <f t="shared" si="0"/>
        <v>44136</v>
      </c>
      <c r="L2" s="2">
        <f>EDATE(K2,1)</f>
        <v>44166</v>
      </c>
      <c r="M2" s="2"/>
    </row>
    <row r="3" spans="1:13">
      <c r="A3" s="2">
        <f ca="1">IF(L2&gt;=MAX(Input!$B$9:$RJ$9),"n.a.",EDATE(L2,1))</f>
        <v>44197</v>
      </c>
      <c r="B3" s="2">
        <f ca="1">IF(A3&gt;=MAX(Input!$B$9:$RJ$9),"n.a.",EDATE(A3,1))</f>
        <v>44228</v>
      </c>
      <c r="C3" s="2">
        <f ca="1">IF(B3&gt;=MAX(Input!$B$9:$RJ$9),"n.a.",EDATE(B3,1))</f>
        <v>44256</v>
      </c>
      <c r="D3" s="2">
        <f ca="1">IF(C3&gt;=MAX(Input!$B$9:$RJ$9),"n.a.",EDATE(C3,1))</f>
        <v>44287</v>
      </c>
      <c r="E3" s="2">
        <f ca="1">IF(D3&gt;=MAX(Input!$B$9:$RJ$9),"n.a.",EDATE(D3,1))</f>
        <v>44317</v>
      </c>
      <c r="F3" s="2">
        <f ca="1">IF(E3&gt;=MAX(Input!$B$9:$RJ$9),"n.a.",EDATE(E3,1))</f>
        <v>44348</v>
      </c>
      <c r="G3" s="2">
        <f ca="1">IF(F3&gt;=MAX(Input!$B$9:$RJ$9),"n.a.",EDATE(F3,1))</f>
        <v>44378</v>
      </c>
      <c r="H3" s="2">
        <f ca="1">IF(G3&gt;=MAX(Input!$B$9:$RJ$9),"n.a.",EDATE(G3,1))</f>
        <v>44409</v>
      </c>
      <c r="I3" s="2">
        <f ca="1">IF(H3&gt;=MAX(Input!$B$9:$RJ$9),"n.a.",EDATE(H3,1))</f>
        <v>44440</v>
      </c>
      <c r="J3" s="2">
        <f ca="1">IF(I3&gt;=MAX(Input!$B$9:$RJ$9),"n.a.",EDATE(I3,1))</f>
        <v>44470</v>
      </c>
      <c r="K3" s="2">
        <f ca="1">IF(J3&gt;=MAX(Input!$B$9:$RJ$9),"n.a.",EDATE(J3,1))</f>
        <v>44501</v>
      </c>
      <c r="L3" s="2">
        <f ca="1">IF(K3&gt;=MAX(Input!$B$9:$RJ$9),"n.a.",EDATE(K3,1))</f>
        <v>44531</v>
      </c>
      <c r="M3" s="2"/>
    </row>
    <row r="4" spans="1:13">
      <c r="A4" s="2">
        <f ca="1">IF(L3&gt;=MAX(Input!$B$9:$RJ$9),"n.a.",EDATE(L3,1))</f>
        <v>44562</v>
      </c>
      <c r="B4" s="2">
        <f ca="1">IF(A4&gt;=MAX(Input!$B$9:$RJ$9),"n.a.",EDATE(A4,1))</f>
        <v>44593</v>
      </c>
      <c r="C4" s="2">
        <f ca="1">IF(B4&gt;=MAX(Input!$B$9:$RJ$9),"n.a.",EDATE(B4,1))</f>
        <v>44621</v>
      </c>
      <c r="D4" s="2">
        <f ca="1">IF(C4&gt;=MAX(Input!$B$9:$RJ$9),"n.a.",EDATE(C4,1))</f>
        <v>44652</v>
      </c>
      <c r="E4" s="2">
        <f ca="1">IF(D4&gt;=MAX(Input!$B$9:$RJ$9),"n.a.",EDATE(D4,1))</f>
        <v>44682</v>
      </c>
      <c r="F4" s="2">
        <f ca="1">IF(E4&gt;=MAX(Input!$B$9:$RJ$9),"n.a.",EDATE(E4,1))</f>
        <v>44713</v>
      </c>
      <c r="G4" s="2">
        <f ca="1">IF(F4&gt;=MAX(Input!$B$9:$RJ$9),"n.a.",EDATE(F4,1))</f>
        <v>44743</v>
      </c>
      <c r="H4" s="2">
        <f ca="1">IF(G4&gt;=MAX(Input!$B$9:$RJ$9),"n.a.",EDATE(G4,1))</f>
        <v>44774</v>
      </c>
      <c r="I4" s="2">
        <f ca="1">IF(H4&gt;=MAX(Input!$B$9:$RJ$9),"n.a.",EDATE(H4,1))</f>
        <v>44805</v>
      </c>
      <c r="J4" s="2">
        <f ca="1">IF(I4&gt;=MAX(Input!$B$9:$RJ$9),"n.a.",EDATE(I4,1))</f>
        <v>44835</v>
      </c>
      <c r="K4" s="2">
        <f ca="1">IF(J4&gt;=MAX(Input!$B$9:$RJ$9),"n.a.",EDATE(J4,1))</f>
        <v>44866</v>
      </c>
      <c r="L4" s="2">
        <f ca="1">IF(K4&gt;=MAX(Input!$B$9:$RJ$9),"n.a.",EDATE(K4,1))</f>
        <v>44896</v>
      </c>
      <c r="M4" s="2"/>
    </row>
    <row r="5" spans="1:13">
      <c r="A5" s="2">
        <f ca="1">IF(L4&gt;=MAX(Input!$B$9:$RJ$9),"n.a.",EDATE(L4,1))</f>
        <v>44927</v>
      </c>
      <c r="B5" s="2">
        <f ca="1">IF(A5&gt;=MAX(Input!$B$9:$RJ$9),"n.a.",EDATE(A5,1))</f>
        <v>44958</v>
      </c>
      <c r="C5" s="2">
        <f ca="1">IF(B5&gt;=MAX(Input!$B$9:$RJ$9),"n.a.",EDATE(B5,1))</f>
        <v>44986</v>
      </c>
      <c r="D5" s="2">
        <f ca="1">IF(C5&gt;=MAX(Input!$B$9:$RJ$9),"n.a.",EDATE(C5,1))</f>
        <v>45017</v>
      </c>
      <c r="E5" s="2">
        <f ca="1">IF(D5&gt;=MAX(Input!$B$9:$RJ$9),"n.a.",EDATE(D5,1))</f>
        <v>45047</v>
      </c>
      <c r="F5" s="2">
        <f ca="1">IF(E5&gt;=MAX(Input!$B$9:$RJ$9),"n.a.",EDATE(E5,1))</f>
        <v>45078</v>
      </c>
      <c r="G5" s="2">
        <f ca="1">IF(F5&gt;=MAX(Input!$B$9:$RJ$9),"n.a.",EDATE(F5,1))</f>
        <v>45108</v>
      </c>
      <c r="H5" s="2">
        <f ca="1">IF(G5&gt;=MAX(Input!$B$9:$RJ$9),"n.a.",EDATE(G5,1))</f>
        <v>45139</v>
      </c>
      <c r="I5" s="2">
        <f ca="1">IF(H5&gt;=MAX(Input!$B$9:$RJ$9),"n.a.",EDATE(H5,1))</f>
        <v>45170</v>
      </c>
      <c r="J5" s="2">
        <f ca="1">IF(I5&gt;=MAX(Input!$B$9:$RJ$9),"n.a.",EDATE(I5,1))</f>
        <v>45200</v>
      </c>
      <c r="K5" s="2">
        <f ca="1">IF(J5&gt;=MAX(Input!$B$9:$RJ$9),"n.a.",EDATE(J5,1))</f>
        <v>45231</v>
      </c>
      <c r="L5" s="2">
        <f ca="1">IF(K5&gt;=MAX(Input!$B$9:$RJ$9),"n.a.",EDATE(K5,1))</f>
        <v>45261</v>
      </c>
      <c r="M5" s="2"/>
    </row>
    <row r="6" spans="1:13">
      <c r="A6" s="2">
        <f ca="1">IF(L5&gt;=MAX(Input!$B$9:$RJ$9),"n.a.",EDATE(L5,1))</f>
        <v>45292</v>
      </c>
      <c r="B6" s="2">
        <f ca="1">IF(A6&gt;=MAX(Input!$B$9:$RJ$9),"n.a.",EDATE(A6,1))</f>
        <v>45323</v>
      </c>
      <c r="C6" s="2">
        <f ca="1">IF(B6&gt;=MAX(Input!$B$9:$RJ$9),"n.a.",EDATE(B6,1))</f>
        <v>45352</v>
      </c>
      <c r="D6" s="2">
        <f ca="1">IF(C6&gt;=MAX(Input!$B$9:$RJ$9),"n.a.",EDATE(C6,1))</f>
        <v>45383</v>
      </c>
      <c r="E6" s="2">
        <f ca="1">IF(D6&gt;=MAX(Input!$B$9:$RJ$9),"n.a.",EDATE(D6,1))</f>
        <v>45413</v>
      </c>
      <c r="F6" s="2">
        <f ca="1">IF(E6&gt;=MAX(Input!$B$9:$RJ$9),"n.a.",EDATE(E6,1))</f>
        <v>45444</v>
      </c>
      <c r="G6" s="2">
        <f ca="1">IF(F6&gt;=MAX(Input!$B$9:$RJ$9),"n.a.",EDATE(F6,1))</f>
        <v>45474</v>
      </c>
      <c r="H6" s="2">
        <f ca="1">IF(G6&gt;=MAX(Input!$B$9:$RJ$9),"n.a.",EDATE(G6,1))</f>
        <v>45505</v>
      </c>
      <c r="I6" s="2">
        <f ca="1">IF(H6&gt;=MAX(Input!$B$9:$RJ$9),"n.a.",EDATE(H6,1))</f>
        <v>45536</v>
      </c>
      <c r="J6" s="2">
        <f ca="1">IF(I6&gt;=MAX(Input!$B$9:$RJ$9),"n.a.",EDATE(I6,1))</f>
        <v>45566</v>
      </c>
      <c r="K6" s="2">
        <f ca="1">IF(J6&gt;=MAX(Input!$B$9:$RJ$9),"n.a.",EDATE(J6,1))</f>
        <v>45597</v>
      </c>
      <c r="L6" s="2">
        <f ca="1">IF(K6&gt;=MAX(Input!$B$9:$RJ$9),"n.a.",EDATE(K6,1))</f>
        <v>45627</v>
      </c>
      <c r="M6" s="2"/>
    </row>
    <row r="7" spans="1:13">
      <c r="A7" s="2">
        <f ca="1">IF(L6&gt;=MAX(Input!$B$9:$RJ$9),"n.a.",EDATE(L6,1))</f>
        <v>45658</v>
      </c>
      <c r="B7" s="2">
        <f ca="1">IF(A7&gt;=MAX(Input!$B$9:$RJ$9),"n.a.",EDATE(A7,1))</f>
        <v>45689</v>
      </c>
      <c r="C7" s="2">
        <f ca="1">IF(B7&gt;=MAX(Input!$B$9:$RJ$9),"n.a.",EDATE(B7,1))</f>
        <v>45717</v>
      </c>
      <c r="D7" s="2">
        <f ca="1">IF(C7&gt;=MAX(Input!$B$9:$RJ$9),"n.a.",EDATE(C7,1))</f>
        <v>45748</v>
      </c>
      <c r="E7" s="2">
        <f ca="1">IF(D7&gt;=MAX(Input!$B$9:$RJ$9),"n.a.",EDATE(D7,1))</f>
        <v>45778</v>
      </c>
      <c r="F7" s="2">
        <f ca="1">IF(E7&gt;=MAX(Input!$B$9:$RJ$9),"n.a.",EDATE(E7,1))</f>
        <v>45809</v>
      </c>
      <c r="G7" s="2">
        <f ca="1">IF(F7&gt;=MAX(Input!$B$9:$RJ$9),"n.a.",EDATE(F7,1))</f>
        <v>45839</v>
      </c>
      <c r="H7" s="2">
        <f ca="1">IF(G7&gt;=MAX(Input!$B$9:$RJ$9),"n.a.",EDATE(G7,1))</f>
        <v>45870</v>
      </c>
      <c r="I7" s="2">
        <f ca="1">IF(H7&gt;=MAX(Input!$B$9:$RJ$9),"n.a.",EDATE(H7,1))</f>
        <v>45901</v>
      </c>
      <c r="J7" s="2">
        <f ca="1">IF(I7&gt;=MAX(Input!$B$9:$RJ$9),"n.a.",EDATE(I7,1))</f>
        <v>45931</v>
      </c>
      <c r="K7" s="2">
        <f ca="1">IF(J7&gt;=MAX(Input!$B$9:$RJ$9),"n.a.",EDATE(J7,1))</f>
        <v>45962</v>
      </c>
      <c r="L7" s="2">
        <f ca="1">IF(K7&gt;=MAX(Input!$B$9:$RJ$9),"n.a.",EDATE(K7,1))</f>
        <v>45992</v>
      </c>
      <c r="M7" s="2"/>
    </row>
    <row r="8" spans="1:13">
      <c r="A8" s="2">
        <f ca="1">IF(L7&gt;=MAX(Input!$B$9:$RJ$9),"n.a.",EDATE(L7,1))</f>
        <v>46023</v>
      </c>
      <c r="B8" s="2">
        <f ca="1">IF(A8&gt;=MAX(Input!$B$9:$RJ$9),"n.a.",EDATE(A8,1))</f>
        <v>46054</v>
      </c>
      <c r="C8" s="2">
        <f ca="1">IF(B8&gt;=MAX(Input!$B$9:$RJ$9),"n.a.",EDATE(B8,1))</f>
        <v>46082</v>
      </c>
      <c r="D8" s="2">
        <f ca="1">IF(C8&gt;=MAX(Input!$B$9:$RJ$9),"n.a.",EDATE(C8,1))</f>
        <v>46113</v>
      </c>
      <c r="E8" s="2">
        <f ca="1">IF(D8&gt;=MAX(Input!$B$9:$RJ$9),"n.a.",EDATE(D8,1))</f>
        <v>46143</v>
      </c>
      <c r="F8" s="2">
        <f ca="1">IF(E8&gt;=MAX(Input!$B$9:$RJ$9),"n.a.",EDATE(E8,1))</f>
        <v>46174</v>
      </c>
      <c r="G8" s="2">
        <f ca="1">IF(F8&gt;=MAX(Input!$B$9:$RJ$9),"n.a.",EDATE(F8,1))</f>
        <v>46204</v>
      </c>
      <c r="H8" s="2" t="str">
        <f ca="1">IF(G8&gt;=MAX(Input!$B$9:$RJ$9),"n.a.",EDATE(G8,1))</f>
        <v>n.a.</v>
      </c>
      <c r="I8" s="2" t="str">
        <f ca="1">IF(H8&gt;=MAX(Input!$B$9:$RJ$9),"n.a.",EDATE(H8,1))</f>
        <v>n.a.</v>
      </c>
      <c r="J8" s="2" t="str">
        <f ca="1">IF(I8&gt;=MAX(Input!$B$9:$RJ$9),"n.a.",EDATE(I8,1))</f>
        <v>n.a.</v>
      </c>
      <c r="K8" s="2" t="str">
        <f ca="1">IF(J8&gt;=MAX(Input!$B$9:$RJ$9),"n.a.",EDATE(J8,1))</f>
        <v>n.a.</v>
      </c>
      <c r="L8" s="2" t="str">
        <f ca="1">IF(K8&gt;=MAX(Input!$B$9:$RJ$9),"n.a.",EDATE(K8,1))</f>
        <v>n.a.</v>
      </c>
      <c r="M8" s="2"/>
    </row>
    <row r="9" spans="1:13">
      <c r="A9" s="2" t="str">
        <f ca="1">IF(L8&gt;=MAX(Input!$B$9:$RJ$9),"n.a.",EDATE(L8,1))</f>
        <v>n.a.</v>
      </c>
      <c r="B9" s="2" t="str">
        <f ca="1">IF(A9&gt;=MAX(Input!$B$9:$RJ$9),"n.a.",EDATE(A9,1))</f>
        <v>n.a.</v>
      </c>
      <c r="C9" s="2" t="str">
        <f ca="1">IF(B9&gt;=MAX(Input!$B$9:$RJ$9),"n.a.",EDATE(B9,1))</f>
        <v>n.a.</v>
      </c>
      <c r="D9" s="2" t="str">
        <f ca="1">IF(C9&gt;=MAX(Input!$B$9:$RJ$9),"n.a.",EDATE(C9,1))</f>
        <v>n.a.</v>
      </c>
      <c r="E9" s="2" t="str">
        <f ca="1">IF(D9&gt;=MAX(Input!$B$9:$RJ$9),"n.a.",EDATE(D9,1))</f>
        <v>n.a.</v>
      </c>
      <c r="F9" s="2" t="str">
        <f ca="1">IF(E9&gt;=MAX(Input!$B$9:$RJ$9),"n.a.",EDATE(E9,1))</f>
        <v>n.a.</v>
      </c>
      <c r="G9" s="2" t="str">
        <f ca="1">IF(F9&gt;=MAX(Input!$B$9:$RJ$9),"n.a.",EDATE(F9,1))</f>
        <v>n.a.</v>
      </c>
      <c r="H9" s="2" t="str">
        <f ca="1">IF(G9&gt;=MAX(Input!$B$9:$RJ$9),"n.a.",EDATE(G9,1))</f>
        <v>n.a.</v>
      </c>
      <c r="I9" s="2" t="str">
        <f ca="1">IF(H9&gt;=MAX(Input!$B$9:$RJ$9),"n.a.",EDATE(H9,1))</f>
        <v>n.a.</v>
      </c>
      <c r="J9" s="2" t="str">
        <f ca="1">IF(I9&gt;=MAX(Input!$B$9:$RJ$9),"n.a.",EDATE(I9,1))</f>
        <v>n.a.</v>
      </c>
      <c r="K9" s="2" t="str">
        <f ca="1">IF(J9&gt;=MAX(Input!$B$9:$RJ$9),"n.a.",EDATE(J9,1))</f>
        <v>n.a.</v>
      </c>
      <c r="L9" s="2" t="str">
        <f ca="1">IF(K9&gt;=MAX(Input!$B$9:$RJ$9),"n.a.",EDATE(K9,1))</f>
        <v>n.a.</v>
      </c>
      <c r="M9" s="2"/>
    </row>
    <row r="10" spans="1:13">
      <c r="A10" s="2" t="str">
        <f ca="1">IF(L9&gt;=MAX(Input!$B$9:$RJ$9),"n.a.",EDATE(L9,1))</f>
        <v>n.a.</v>
      </c>
      <c r="B10" s="2" t="str">
        <f ca="1">IF(A10&gt;=MAX(Input!$B$9:$RJ$9),"n.a.",EDATE(A10,1))</f>
        <v>n.a.</v>
      </c>
      <c r="C10" s="2" t="str">
        <f ca="1">IF(B10&gt;=MAX(Input!$B$9:$RJ$9),"n.a.",EDATE(B10,1))</f>
        <v>n.a.</v>
      </c>
      <c r="D10" s="2" t="str">
        <f ca="1">IF(C10&gt;=MAX(Input!$B$9:$RJ$9),"n.a.",EDATE(C10,1))</f>
        <v>n.a.</v>
      </c>
      <c r="E10" s="2" t="str">
        <f ca="1">IF(D10&gt;=MAX(Input!$B$9:$RJ$9),"n.a.",EDATE(D10,1))</f>
        <v>n.a.</v>
      </c>
      <c r="F10" s="2" t="str">
        <f ca="1">IF(E10&gt;=MAX(Input!$B$9:$RJ$9),"n.a.",EDATE(E10,1))</f>
        <v>n.a.</v>
      </c>
      <c r="G10" s="2" t="str">
        <f ca="1">IF(F10&gt;=MAX(Input!$B$9:$RJ$9),"n.a.",EDATE(F10,1))</f>
        <v>n.a.</v>
      </c>
      <c r="H10" s="2" t="str">
        <f ca="1">IF(G10&gt;=MAX(Input!$B$9:$RJ$9),"n.a.",EDATE(G10,1))</f>
        <v>n.a.</v>
      </c>
      <c r="I10" s="2" t="str">
        <f ca="1">IF(H10&gt;=MAX(Input!$B$9:$RJ$9),"n.a.",EDATE(H10,1))</f>
        <v>n.a.</v>
      </c>
      <c r="J10" s="2" t="str">
        <f ca="1">IF(I10&gt;=MAX(Input!$B$9:$RJ$9),"n.a.",EDATE(I10,1))</f>
        <v>n.a.</v>
      </c>
      <c r="K10" s="2" t="str">
        <f ca="1">IF(J10&gt;=MAX(Input!$B$9:$RJ$9),"n.a.",EDATE(J10,1))</f>
        <v>n.a.</v>
      </c>
      <c r="L10" s="2" t="str">
        <f ca="1">IF(K10&gt;=MAX(Input!$B$9:$RJ$9),"n.a.",EDATE(K10,1))</f>
        <v>n.a.</v>
      </c>
      <c r="M10" s="2"/>
    </row>
    <row r="11" spans="1:13">
      <c r="A11" s="2" t="str">
        <f ca="1">IF(L10&gt;=MAX(Input!$B$9:$RJ$9),"n.a.",EDATE(L10,1))</f>
        <v>n.a.</v>
      </c>
      <c r="B11" s="2" t="str">
        <f ca="1">IF(A11&gt;=MAX(Input!$B$9:$RJ$9),"n.a.",EDATE(A11,1))</f>
        <v>n.a.</v>
      </c>
      <c r="C11" s="2" t="str">
        <f ca="1">IF(B11&gt;=MAX(Input!$B$9:$RJ$9),"n.a.",EDATE(B11,1))</f>
        <v>n.a.</v>
      </c>
      <c r="D11" s="2" t="str">
        <f ca="1">IF(C11&gt;=MAX(Input!$B$9:$RJ$9),"n.a.",EDATE(C11,1))</f>
        <v>n.a.</v>
      </c>
      <c r="E11" s="2" t="str">
        <f ca="1">IF(D11&gt;=MAX(Input!$B$9:$RJ$9),"n.a.",EDATE(D11,1))</f>
        <v>n.a.</v>
      </c>
      <c r="F11" s="2" t="str">
        <f ca="1">IF(E11&gt;=MAX(Input!$B$9:$RJ$9),"n.a.",EDATE(E11,1))</f>
        <v>n.a.</v>
      </c>
      <c r="G11" s="2" t="str">
        <f ca="1">IF(F11&gt;=MAX(Input!$B$9:$RJ$9),"n.a.",EDATE(F11,1))</f>
        <v>n.a.</v>
      </c>
      <c r="H11" s="2" t="str">
        <f ca="1">IF(G11&gt;=MAX(Input!$B$9:$RJ$9),"n.a.",EDATE(G11,1))</f>
        <v>n.a.</v>
      </c>
      <c r="I11" s="2" t="str">
        <f ca="1">IF(H11&gt;=MAX(Input!$B$9:$RJ$9),"n.a.",EDATE(H11,1))</f>
        <v>n.a.</v>
      </c>
      <c r="J11" s="2" t="str">
        <f ca="1">IF(I11&gt;=MAX(Input!$B$9:$RJ$9),"n.a.",EDATE(I11,1))</f>
        <v>n.a.</v>
      </c>
      <c r="K11" s="2" t="str">
        <f ca="1">IF(J11&gt;=MAX(Input!$B$9:$RJ$9),"n.a.",EDATE(J11,1))</f>
        <v>n.a.</v>
      </c>
      <c r="L11" s="2" t="str">
        <f ca="1">IF(K11&gt;=MAX(Input!$B$9:$RJ$9),"n.a.",EDATE(K11,1))</f>
        <v>n.a.</v>
      </c>
      <c r="M11" s="2"/>
    </row>
    <row r="12" spans="1:13">
      <c r="A12" s="2" t="str">
        <f ca="1">IF(L11&gt;=MAX(Input!$B$9:$RJ$9),"n.a.",EDATE(L11,1))</f>
        <v>n.a.</v>
      </c>
      <c r="B12" s="2" t="str">
        <f ca="1">IF(A12&gt;=MAX(Input!$B$9:$RJ$9),"n.a.",EDATE(A12,1))</f>
        <v>n.a.</v>
      </c>
      <c r="C12" s="2" t="str">
        <f ca="1">IF(B12&gt;=MAX(Input!$B$9:$RJ$9),"n.a.",EDATE(B12,1))</f>
        <v>n.a.</v>
      </c>
      <c r="D12" s="2" t="str">
        <f ca="1">IF(C12&gt;=MAX(Input!$B$9:$RJ$9),"n.a.",EDATE(C12,1))</f>
        <v>n.a.</v>
      </c>
      <c r="E12" s="2" t="str">
        <f ca="1">IF(D12&gt;=MAX(Input!$B$9:$RJ$9),"n.a.",EDATE(D12,1))</f>
        <v>n.a.</v>
      </c>
      <c r="F12" s="2" t="str">
        <f ca="1">IF(E12&gt;=MAX(Input!$B$9:$RJ$9),"n.a.",EDATE(E12,1))</f>
        <v>n.a.</v>
      </c>
      <c r="G12" s="2" t="str">
        <f ca="1">IF(F12&gt;=MAX(Input!$B$9:$RJ$9),"n.a.",EDATE(F12,1))</f>
        <v>n.a.</v>
      </c>
      <c r="H12" s="2" t="str">
        <f ca="1">IF(G12&gt;=MAX(Input!$B$9:$RJ$9),"n.a.",EDATE(G12,1))</f>
        <v>n.a.</v>
      </c>
      <c r="I12" s="2" t="str">
        <f ca="1">IF(H12&gt;=MAX(Input!$B$9:$RJ$9),"n.a.",EDATE(H12,1))</f>
        <v>n.a.</v>
      </c>
      <c r="J12" s="2" t="str">
        <f ca="1">IF(I12&gt;=MAX(Input!$B$9:$RJ$9),"n.a.",EDATE(I12,1))</f>
        <v>n.a.</v>
      </c>
      <c r="K12" s="2" t="str">
        <f ca="1">IF(J12&gt;=MAX(Input!$B$9:$RJ$9),"n.a.",EDATE(J12,1))</f>
        <v>n.a.</v>
      </c>
      <c r="L12" s="2" t="str">
        <f ca="1">IF(K12&gt;=MAX(Input!$B$9:$RJ$9),"n.a.",EDATE(K12,1))</f>
        <v>n.a.</v>
      </c>
      <c r="M12" s="2"/>
    </row>
    <row r="13" spans="1:13">
      <c r="A13" s="2" t="str">
        <f ca="1">IF(L12&gt;=MAX(Input!$B$9:$RJ$9),"n.a.",EDATE(L12,1))</f>
        <v>n.a.</v>
      </c>
      <c r="B13" s="2" t="str">
        <f ca="1">IF(A13&gt;=MAX(Input!$B$9:$RJ$9),"n.a.",EDATE(A13,1))</f>
        <v>n.a.</v>
      </c>
      <c r="C13" s="2" t="str">
        <f ca="1">IF(B13&gt;=MAX(Input!$B$9:$RJ$9),"n.a.",EDATE(B13,1))</f>
        <v>n.a.</v>
      </c>
      <c r="D13" s="2" t="str">
        <f ca="1">IF(C13&gt;=MAX(Input!$B$9:$RJ$9),"n.a.",EDATE(C13,1))</f>
        <v>n.a.</v>
      </c>
      <c r="E13" s="2" t="str">
        <f ca="1">IF(D13&gt;=MAX(Input!$B$9:$RJ$9),"n.a.",EDATE(D13,1))</f>
        <v>n.a.</v>
      </c>
      <c r="F13" s="2" t="str">
        <f ca="1">IF(E13&gt;=MAX(Input!$B$9:$RJ$9),"n.a.",EDATE(E13,1))</f>
        <v>n.a.</v>
      </c>
      <c r="G13" s="2" t="str">
        <f ca="1">IF(F13&gt;=MAX(Input!$B$9:$RJ$9),"n.a.",EDATE(F13,1))</f>
        <v>n.a.</v>
      </c>
      <c r="H13" s="2" t="str">
        <f ca="1">IF(G13&gt;=MAX(Input!$B$9:$RJ$9),"n.a.",EDATE(G13,1))</f>
        <v>n.a.</v>
      </c>
      <c r="I13" s="2" t="str">
        <f ca="1">IF(H13&gt;=MAX(Input!$B$9:$RJ$9),"n.a.",EDATE(H13,1))</f>
        <v>n.a.</v>
      </c>
      <c r="J13" s="2" t="str">
        <f ca="1">IF(I13&gt;=MAX(Input!$B$9:$RJ$9),"n.a.",EDATE(I13,1))</f>
        <v>n.a.</v>
      </c>
      <c r="K13" s="2" t="str">
        <f ca="1">IF(J13&gt;=MAX(Input!$B$9:$RJ$9),"n.a.",EDATE(J13,1))</f>
        <v>n.a.</v>
      </c>
      <c r="L13" s="2" t="str">
        <f ca="1">IF(K13&gt;=MAX(Input!$B$9:$RJ$9),"n.a.",EDATE(K13,1))</f>
        <v>n.a.</v>
      </c>
      <c r="M13" s="2"/>
    </row>
    <row r="14" spans="1:13">
      <c r="A14" s="2" t="str">
        <f ca="1">IF(L13&gt;=MAX(Input!$B$9:$RJ$9),"n.a.",EDATE(L13,1))</f>
        <v>n.a.</v>
      </c>
      <c r="B14" s="2" t="str">
        <f ca="1">IF(A14&gt;=MAX(Input!$B$9:$RJ$9),"n.a.",EDATE(A14,1))</f>
        <v>n.a.</v>
      </c>
      <c r="C14" s="2" t="str">
        <f ca="1">IF(B14&gt;=MAX(Input!$B$9:$RJ$9),"n.a.",EDATE(B14,1))</f>
        <v>n.a.</v>
      </c>
      <c r="D14" s="2" t="str">
        <f ca="1">IF(C14&gt;=MAX(Input!$B$9:$RJ$9),"n.a.",EDATE(C14,1))</f>
        <v>n.a.</v>
      </c>
      <c r="E14" s="2" t="str">
        <f ca="1">IF(D14&gt;=MAX(Input!$B$9:$RJ$9),"n.a.",EDATE(D14,1))</f>
        <v>n.a.</v>
      </c>
      <c r="F14" s="2" t="str">
        <f ca="1">IF(E14&gt;=MAX(Input!$B$9:$RJ$9),"n.a.",EDATE(E14,1))</f>
        <v>n.a.</v>
      </c>
      <c r="G14" s="2" t="str">
        <f ca="1">IF(F14&gt;=MAX(Input!$B$9:$RJ$9),"n.a.",EDATE(F14,1))</f>
        <v>n.a.</v>
      </c>
      <c r="H14" s="2" t="str">
        <f ca="1">IF(G14&gt;=MAX(Input!$B$9:$RJ$9),"n.a.",EDATE(G14,1))</f>
        <v>n.a.</v>
      </c>
      <c r="I14" s="2" t="str">
        <f ca="1">IF(H14&gt;=MAX(Input!$B$9:$RJ$9),"n.a.",EDATE(H14,1))</f>
        <v>n.a.</v>
      </c>
      <c r="J14" s="2" t="str">
        <f ca="1">IF(I14&gt;=MAX(Input!$B$9:$RJ$9),"n.a.",EDATE(I14,1))</f>
        <v>n.a.</v>
      </c>
      <c r="K14" s="2" t="str">
        <f ca="1">IF(J14&gt;=MAX(Input!$B$9:$RJ$9),"n.a.",EDATE(J14,1))</f>
        <v>n.a.</v>
      </c>
      <c r="L14" s="2" t="str">
        <f ca="1">IF(K14&gt;=MAX(Input!$B$9:$RJ$9),"n.a.",EDATE(K14,1))</f>
        <v>n.a.</v>
      </c>
      <c r="M14" s="2"/>
    </row>
    <row r="15" spans="1:13">
      <c r="A15" s="2" t="str">
        <f ca="1">IF(L14&gt;=MAX(Input!$B$9:$RJ$9),"n.a.",EDATE(L14,1))</f>
        <v>n.a.</v>
      </c>
      <c r="B15" s="2" t="str">
        <f ca="1">IF(A15&gt;=MAX(Input!$B$9:$RJ$9),"n.a.",EDATE(A15,1))</f>
        <v>n.a.</v>
      </c>
      <c r="C15" s="2" t="str">
        <f ca="1">IF(B15&gt;=MAX(Input!$B$9:$RJ$9),"n.a.",EDATE(B15,1))</f>
        <v>n.a.</v>
      </c>
      <c r="D15" s="2" t="str">
        <f ca="1">IF(C15&gt;=MAX(Input!$B$9:$RJ$9),"n.a.",EDATE(C15,1))</f>
        <v>n.a.</v>
      </c>
      <c r="E15" s="2" t="str">
        <f ca="1">IF(D15&gt;=MAX(Input!$B$9:$RJ$9),"n.a.",EDATE(D15,1))</f>
        <v>n.a.</v>
      </c>
      <c r="F15" s="2" t="str">
        <f ca="1">IF(E15&gt;=MAX(Input!$B$9:$RJ$9),"n.a.",EDATE(E15,1))</f>
        <v>n.a.</v>
      </c>
      <c r="G15" s="2" t="str">
        <f ca="1">IF(F15&gt;=MAX(Input!$B$9:$RJ$9),"n.a.",EDATE(F15,1))</f>
        <v>n.a.</v>
      </c>
      <c r="H15" s="2" t="str">
        <f ca="1">IF(G15&gt;=MAX(Input!$B$9:$RJ$9),"n.a.",EDATE(G15,1))</f>
        <v>n.a.</v>
      </c>
      <c r="I15" s="2" t="str">
        <f ca="1">IF(H15&gt;=MAX(Input!$B$9:$RJ$9),"n.a.",EDATE(H15,1))</f>
        <v>n.a.</v>
      </c>
      <c r="J15" s="2" t="str">
        <f ca="1">IF(I15&gt;=MAX(Input!$B$9:$RJ$9),"n.a.",EDATE(I15,1))</f>
        <v>n.a.</v>
      </c>
      <c r="K15" s="2" t="str">
        <f ca="1">IF(J15&gt;=MAX(Input!$B$9:$RJ$9),"n.a.",EDATE(J15,1))</f>
        <v>n.a.</v>
      </c>
      <c r="L15" s="2" t="str">
        <f ca="1">IF(K15&gt;=MAX(Input!$B$9:$RJ$9),"n.a.",EDATE(K15,1))</f>
        <v>n.a.</v>
      </c>
      <c r="M15" s="2"/>
    </row>
    <row r="16" spans="1:13">
      <c r="A16" s="2" t="str">
        <f ca="1">IF(L15&gt;=MAX(Input!$B$9:$RJ$9),"n.a.",EDATE(L15,1))</f>
        <v>n.a.</v>
      </c>
      <c r="B16" s="2" t="str">
        <f ca="1">IF(A16&gt;=MAX(Input!$B$9:$RJ$9),"n.a.",EDATE(A16,1))</f>
        <v>n.a.</v>
      </c>
      <c r="C16" s="2" t="str">
        <f ca="1">IF(B16&gt;=MAX(Input!$B$9:$RJ$9),"n.a.",EDATE(B16,1))</f>
        <v>n.a.</v>
      </c>
      <c r="D16" s="2" t="str">
        <f ca="1">IF(C16&gt;=MAX(Input!$B$9:$RJ$9),"n.a.",EDATE(C16,1))</f>
        <v>n.a.</v>
      </c>
      <c r="E16" s="2" t="str">
        <f ca="1">IF(D16&gt;=MAX(Input!$B$9:$RJ$9),"n.a.",EDATE(D16,1))</f>
        <v>n.a.</v>
      </c>
      <c r="F16" s="2" t="str">
        <f ca="1">IF(E16&gt;=MAX(Input!$B$9:$RJ$9),"n.a.",EDATE(E16,1))</f>
        <v>n.a.</v>
      </c>
      <c r="G16" s="2" t="str">
        <f ca="1">IF(F16&gt;=MAX(Input!$B$9:$RJ$9),"n.a.",EDATE(F16,1))</f>
        <v>n.a.</v>
      </c>
      <c r="H16" s="2" t="str">
        <f ca="1">IF(G16&gt;=MAX(Input!$B$9:$RJ$9),"n.a.",EDATE(G16,1))</f>
        <v>n.a.</v>
      </c>
      <c r="I16" s="2" t="str">
        <f ca="1">IF(H16&gt;=MAX(Input!$B$9:$RJ$9),"n.a.",EDATE(H16,1))</f>
        <v>n.a.</v>
      </c>
      <c r="J16" s="2" t="str">
        <f ca="1">IF(I16&gt;=MAX(Input!$B$9:$RJ$9),"n.a.",EDATE(I16,1))</f>
        <v>n.a.</v>
      </c>
      <c r="K16" s="2" t="str">
        <f ca="1">IF(J16&gt;=MAX(Input!$B$9:$RJ$9),"n.a.",EDATE(J16,1))</f>
        <v>n.a.</v>
      </c>
      <c r="L16" s="2" t="str">
        <f ca="1">IF(K16&gt;=MAX(Input!$B$9:$RJ$9),"n.a.",EDATE(K16,1))</f>
        <v>n.a.</v>
      </c>
      <c r="M16" s="2"/>
    </row>
    <row r="17" spans="1:13">
      <c r="A17" s="2" t="str">
        <f ca="1">IF(L16&gt;=MAX(Input!$B$9:$RJ$9),"n.a.",EDATE(L16,1))</f>
        <v>n.a.</v>
      </c>
      <c r="B17" s="2" t="str">
        <f ca="1">IF(A17&gt;=MAX(Input!$B$9:$RJ$9),"n.a.",EDATE(A17,1))</f>
        <v>n.a.</v>
      </c>
      <c r="C17" s="2" t="str">
        <f ca="1">IF(B17&gt;=MAX(Input!$B$9:$RJ$9),"n.a.",EDATE(B17,1))</f>
        <v>n.a.</v>
      </c>
      <c r="D17" s="2" t="str">
        <f ca="1">IF(C17&gt;=MAX(Input!$B$9:$RJ$9),"n.a.",EDATE(C17,1))</f>
        <v>n.a.</v>
      </c>
      <c r="E17" s="2" t="str">
        <f ca="1">IF(D17&gt;=MAX(Input!$B$9:$RJ$9),"n.a.",EDATE(D17,1))</f>
        <v>n.a.</v>
      </c>
      <c r="F17" s="2" t="str">
        <f ca="1">IF(E17&gt;=MAX(Input!$B$9:$RJ$9),"n.a.",EDATE(E17,1))</f>
        <v>n.a.</v>
      </c>
      <c r="G17" s="2" t="str">
        <f ca="1">IF(F17&gt;=MAX(Input!$B$9:$RJ$9),"n.a.",EDATE(F17,1))</f>
        <v>n.a.</v>
      </c>
      <c r="H17" s="2" t="str">
        <f ca="1">IF(G17&gt;=MAX(Input!$B$9:$RJ$9),"n.a.",EDATE(G17,1))</f>
        <v>n.a.</v>
      </c>
      <c r="I17" s="2" t="str">
        <f ca="1">IF(H17&gt;=MAX(Input!$B$9:$RJ$9),"n.a.",EDATE(H17,1))</f>
        <v>n.a.</v>
      </c>
      <c r="J17" s="2" t="str">
        <f ca="1">IF(I17&gt;=MAX(Input!$B$9:$RJ$9),"n.a.",EDATE(I17,1))</f>
        <v>n.a.</v>
      </c>
      <c r="K17" s="2" t="str">
        <f ca="1">IF(J17&gt;=MAX(Input!$B$9:$RJ$9),"n.a.",EDATE(J17,1))</f>
        <v>n.a.</v>
      </c>
      <c r="L17" s="2" t="str">
        <f ca="1">IF(K17&gt;=MAX(Input!$B$9:$RJ$9),"n.a.",EDATE(K17,1))</f>
        <v>n.a.</v>
      </c>
      <c r="M17" s="2"/>
    </row>
    <row r="18" spans="1:13">
      <c r="A18" s="2" t="str">
        <f ca="1">IF(L17&gt;=MAX(Input!$B$9:$RJ$9),"n.a.",EDATE(L17,1))</f>
        <v>n.a.</v>
      </c>
      <c r="B18" s="2" t="str">
        <f ca="1">IF(A18&gt;=MAX(Input!$B$9:$RJ$9),"n.a.",EDATE(A18,1))</f>
        <v>n.a.</v>
      </c>
      <c r="C18" s="2" t="str">
        <f ca="1">IF(B18&gt;=MAX(Input!$B$9:$RJ$9),"n.a.",EDATE(B18,1))</f>
        <v>n.a.</v>
      </c>
      <c r="D18" s="2" t="str">
        <f ca="1">IF(C18&gt;=MAX(Input!$B$9:$RJ$9),"n.a.",EDATE(C18,1))</f>
        <v>n.a.</v>
      </c>
      <c r="E18" s="2" t="str">
        <f ca="1">IF(D18&gt;=MAX(Input!$B$9:$RJ$9),"n.a.",EDATE(D18,1))</f>
        <v>n.a.</v>
      </c>
      <c r="F18" s="2" t="str">
        <f ca="1">IF(E18&gt;=MAX(Input!$B$9:$RJ$9),"n.a.",EDATE(E18,1))</f>
        <v>n.a.</v>
      </c>
      <c r="G18" s="2" t="str">
        <f ca="1">IF(F18&gt;=MAX(Input!$B$9:$RJ$9),"n.a.",EDATE(F18,1))</f>
        <v>n.a.</v>
      </c>
      <c r="H18" s="2" t="str">
        <f ca="1">IF(G18&gt;=MAX(Input!$B$9:$RJ$9),"n.a.",EDATE(G18,1))</f>
        <v>n.a.</v>
      </c>
      <c r="I18" s="2" t="str">
        <f ca="1">IF(H18&gt;=MAX(Input!$B$9:$RJ$9),"n.a.",EDATE(H18,1))</f>
        <v>n.a.</v>
      </c>
      <c r="J18" s="2" t="str">
        <f ca="1">IF(I18&gt;=MAX(Input!$B$9:$RJ$9),"n.a.",EDATE(I18,1))</f>
        <v>n.a.</v>
      </c>
      <c r="K18" s="2" t="str">
        <f ca="1">IF(J18&gt;=MAX(Input!$B$9:$RJ$9),"n.a.",EDATE(J18,1))</f>
        <v>n.a.</v>
      </c>
      <c r="L18" s="2" t="str">
        <f ca="1">IF(K18&gt;=MAX(Input!$B$9:$RJ$9),"n.a.",EDATE(K18,1))</f>
        <v>n.a.</v>
      </c>
      <c r="M18" s="2"/>
    </row>
    <row r="19" spans="1:13">
      <c r="A19" s="2" t="str">
        <f ca="1">IF(L18&gt;=MAX(Input!$B$9:$RJ$9),"n.a.",EDATE(L18,1))</f>
        <v>n.a.</v>
      </c>
      <c r="B19" s="2" t="str">
        <f ca="1">IF(A19&gt;=MAX(Input!$B$9:$RJ$9),"n.a.",EDATE(A19,1))</f>
        <v>n.a.</v>
      </c>
      <c r="C19" s="2" t="str">
        <f ca="1">IF(B19&gt;=MAX(Input!$B$9:$RJ$9),"n.a.",EDATE(B19,1))</f>
        <v>n.a.</v>
      </c>
      <c r="D19" s="2" t="str">
        <f ca="1">IF(C19&gt;=MAX(Input!$B$9:$RJ$9),"n.a.",EDATE(C19,1))</f>
        <v>n.a.</v>
      </c>
      <c r="E19" s="2" t="str">
        <f ca="1">IF(D19&gt;=MAX(Input!$B$9:$RJ$9),"n.a.",EDATE(D19,1))</f>
        <v>n.a.</v>
      </c>
      <c r="F19" s="2" t="str">
        <f ca="1">IF(E19&gt;=MAX(Input!$B$9:$RJ$9),"n.a.",EDATE(E19,1))</f>
        <v>n.a.</v>
      </c>
      <c r="G19" s="2" t="str">
        <f ca="1">IF(F19&gt;=MAX(Input!$B$9:$RJ$9),"n.a.",EDATE(F19,1))</f>
        <v>n.a.</v>
      </c>
      <c r="H19" s="2" t="str">
        <f ca="1">IF(G19&gt;=MAX(Input!$B$9:$RJ$9),"n.a.",EDATE(G19,1))</f>
        <v>n.a.</v>
      </c>
      <c r="I19" s="2" t="str">
        <f ca="1">IF(H19&gt;=MAX(Input!$B$9:$RJ$9),"n.a.",EDATE(H19,1))</f>
        <v>n.a.</v>
      </c>
      <c r="J19" s="2" t="str">
        <f ca="1">IF(I19&gt;=MAX(Input!$B$9:$RJ$9),"n.a.",EDATE(I19,1))</f>
        <v>n.a.</v>
      </c>
      <c r="K19" s="2" t="str">
        <f ca="1">IF(J19&gt;=MAX(Input!$B$9:$RJ$9),"n.a.",EDATE(J19,1))</f>
        <v>n.a.</v>
      </c>
      <c r="L19" s="2" t="str">
        <f ca="1">IF(K19&gt;=MAX(Input!$B$9:$RJ$9),"n.a.",EDATE(K19,1))</f>
        <v>n.a.</v>
      </c>
      <c r="M19" s="2"/>
    </row>
    <row r="20" spans="1:13">
      <c r="A20" s="2" t="str">
        <f ca="1">IF(L19&gt;=MAX(Input!$B$9:$RJ$9),"n.a.",EDATE(L19,1))</f>
        <v>n.a.</v>
      </c>
      <c r="B20" s="2" t="str">
        <f ca="1">IF(A20&gt;=MAX(Input!$B$9:$RJ$9),"n.a.",EDATE(A20,1))</f>
        <v>n.a.</v>
      </c>
      <c r="C20" s="2" t="str">
        <f ca="1">IF(B20&gt;=MAX(Input!$B$9:$RJ$9),"n.a.",EDATE(B20,1))</f>
        <v>n.a.</v>
      </c>
      <c r="D20" s="2" t="str">
        <f ca="1">IF(C20&gt;=MAX(Input!$B$9:$RJ$9),"n.a.",EDATE(C20,1))</f>
        <v>n.a.</v>
      </c>
      <c r="E20" s="2" t="str">
        <f ca="1">IF(D20&gt;=MAX(Input!$B$9:$RJ$9),"n.a.",EDATE(D20,1))</f>
        <v>n.a.</v>
      </c>
      <c r="F20" s="2" t="str">
        <f ca="1">IF(E20&gt;=MAX(Input!$B$9:$RJ$9),"n.a.",EDATE(E20,1))</f>
        <v>n.a.</v>
      </c>
      <c r="G20" s="2" t="str">
        <f ca="1">IF(F20&gt;=MAX(Input!$B$9:$RJ$9),"n.a.",EDATE(F20,1))</f>
        <v>n.a.</v>
      </c>
      <c r="H20" s="2" t="str">
        <f ca="1">IF(G20&gt;=MAX(Input!$B$9:$RJ$9),"n.a.",EDATE(G20,1))</f>
        <v>n.a.</v>
      </c>
      <c r="I20" s="2" t="str">
        <f ca="1">IF(H20&gt;=MAX(Input!$B$9:$RJ$9),"n.a.",EDATE(H20,1))</f>
        <v>n.a.</v>
      </c>
      <c r="J20" s="2" t="str">
        <f ca="1">IF(I20&gt;=MAX(Input!$B$9:$RJ$9),"n.a.",EDATE(I20,1))</f>
        <v>n.a.</v>
      </c>
      <c r="K20" s="2" t="str">
        <f ca="1">IF(J20&gt;=MAX(Input!$B$9:$RJ$9),"n.a.",EDATE(J20,1))</f>
        <v>n.a.</v>
      </c>
      <c r="L20" s="2" t="str">
        <f ca="1">IF(K20&gt;=MAX(Input!$B$9:$RJ$9),"n.a.",EDATE(K20,1))</f>
        <v>n.a.</v>
      </c>
      <c r="M20" s="2"/>
    </row>
    <row r="21" spans="1:13">
      <c r="A21" s="2" t="str">
        <f ca="1">IF(L20&gt;=MAX(Input!$B$9:$RJ$9),"n.a.",EDATE(L20,1))</f>
        <v>n.a.</v>
      </c>
      <c r="B21" s="2" t="str">
        <f ca="1">IF(A21&gt;=MAX(Input!$B$9:$RJ$9),"n.a.",EDATE(A21,1))</f>
        <v>n.a.</v>
      </c>
      <c r="C21" s="2" t="str">
        <f ca="1">IF(B21&gt;=MAX(Input!$B$9:$RJ$9),"n.a.",EDATE(B21,1))</f>
        <v>n.a.</v>
      </c>
      <c r="D21" s="2" t="str">
        <f ca="1">IF(C21&gt;=MAX(Input!$B$9:$RJ$9),"n.a.",EDATE(C21,1))</f>
        <v>n.a.</v>
      </c>
      <c r="E21" s="2" t="str">
        <f ca="1">IF(D21&gt;=MAX(Input!$B$9:$RJ$9),"n.a.",EDATE(D21,1))</f>
        <v>n.a.</v>
      </c>
      <c r="F21" s="2" t="str">
        <f ca="1">IF(E21&gt;=MAX(Input!$B$9:$RJ$9),"n.a.",EDATE(E21,1))</f>
        <v>n.a.</v>
      </c>
      <c r="G21" s="2" t="str">
        <f ca="1">IF(F21&gt;=MAX(Input!$B$9:$RJ$9),"n.a.",EDATE(F21,1))</f>
        <v>n.a.</v>
      </c>
      <c r="H21" s="2" t="str">
        <f ca="1">IF(G21&gt;=MAX(Input!$B$9:$RJ$9),"n.a.",EDATE(G21,1))</f>
        <v>n.a.</v>
      </c>
      <c r="I21" s="2" t="str">
        <f ca="1">IF(H21&gt;=MAX(Input!$B$9:$RJ$9),"n.a.",EDATE(H21,1))</f>
        <v>n.a.</v>
      </c>
      <c r="J21" s="2" t="str">
        <f ca="1">IF(I21&gt;=MAX(Input!$B$9:$RJ$9),"n.a.",EDATE(I21,1))</f>
        <v>n.a.</v>
      </c>
      <c r="K21" s="2" t="str">
        <f ca="1">IF(J21&gt;=MAX(Input!$B$9:$RJ$9),"n.a.",EDATE(J21,1))</f>
        <v>n.a.</v>
      </c>
      <c r="L21" s="2" t="str">
        <f ca="1">IF(K21&gt;=MAX(Input!$B$9:$RJ$9),"n.a.",EDATE(K21,1))</f>
        <v>n.a.</v>
      </c>
      <c r="M21" s="2"/>
    </row>
    <row r="22" spans="1:13">
      <c r="A22" s="2" t="str">
        <f ca="1">IF(L21&gt;=MAX(Input!$B$9:$RJ$9),"n.a.",EDATE(L21,1))</f>
        <v>n.a.</v>
      </c>
      <c r="B22" s="2" t="str">
        <f ca="1">IF(A22&gt;=MAX(Input!$B$9:$RJ$9),"n.a.",EDATE(A22,1))</f>
        <v>n.a.</v>
      </c>
      <c r="C22" s="2" t="str">
        <f ca="1">IF(B22&gt;=MAX(Input!$B$9:$RJ$9),"n.a.",EDATE(B22,1))</f>
        <v>n.a.</v>
      </c>
      <c r="D22" s="2" t="str">
        <f ca="1">IF(C22&gt;=MAX(Input!$B$9:$RJ$9),"n.a.",EDATE(C22,1))</f>
        <v>n.a.</v>
      </c>
      <c r="E22" s="2" t="str">
        <f ca="1">IF(D22&gt;=MAX(Input!$B$9:$RJ$9),"n.a.",EDATE(D22,1))</f>
        <v>n.a.</v>
      </c>
      <c r="F22" s="2" t="str">
        <f ca="1">IF(E22&gt;=MAX(Input!$B$9:$RJ$9),"n.a.",EDATE(E22,1))</f>
        <v>n.a.</v>
      </c>
      <c r="G22" s="2" t="str">
        <f ca="1">IF(F22&gt;=MAX(Input!$B$9:$RJ$9),"n.a.",EDATE(F22,1))</f>
        <v>n.a.</v>
      </c>
      <c r="H22" s="2" t="str">
        <f ca="1">IF(G22&gt;=MAX(Input!$B$9:$RJ$9),"n.a.",EDATE(G22,1))</f>
        <v>n.a.</v>
      </c>
      <c r="I22" s="2" t="str">
        <f ca="1">IF(H22&gt;=MAX(Input!$B$9:$RJ$9),"n.a.",EDATE(H22,1))</f>
        <v>n.a.</v>
      </c>
      <c r="J22" s="2" t="str">
        <f ca="1">IF(I22&gt;=MAX(Input!$B$9:$RJ$9),"n.a.",EDATE(I22,1))</f>
        <v>n.a.</v>
      </c>
      <c r="K22" s="2" t="str">
        <f ca="1">IF(J22&gt;=MAX(Input!$B$9:$RJ$9),"n.a.",EDATE(J22,1))</f>
        <v>n.a.</v>
      </c>
      <c r="L22" s="2" t="str">
        <f ca="1">IF(K22&gt;=MAX(Input!$B$9:$RJ$9),"n.a.",EDATE(K22,1))</f>
        <v>n.a.</v>
      </c>
      <c r="M22" s="2"/>
    </row>
    <row r="23" spans="1:13">
      <c r="A23" s="2" t="str">
        <f ca="1">IF(L22&gt;=MAX(Input!$B$9:$RJ$9),"n.a.",EDATE(L22,1))</f>
        <v>n.a.</v>
      </c>
      <c r="B23" s="2" t="str">
        <f ca="1">IF(A23&gt;=MAX(Input!$B$9:$RJ$9),"n.a.",EDATE(A23,1))</f>
        <v>n.a.</v>
      </c>
      <c r="C23" s="2" t="str">
        <f ca="1">IF(B23&gt;=MAX(Input!$B$9:$RJ$9),"n.a.",EDATE(B23,1))</f>
        <v>n.a.</v>
      </c>
      <c r="D23" s="2" t="str">
        <f ca="1">IF(C23&gt;=MAX(Input!$B$9:$RJ$9),"n.a.",EDATE(C23,1))</f>
        <v>n.a.</v>
      </c>
      <c r="E23" s="2" t="str">
        <f ca="1">IF(D23&gt;=MAX(Input!$B$9:$RJ$9),"n.a.",EDATE(D23,1))</f>
        <v>n.a.</v>
      </c>
      <c r="F23" s="2" t="str">
        <f ca="1">IF(E23&gt;=MAX(Input!$B$9:$RJ$9),"n.a.",EDATE(E23,1))</f>
        <v>n.a.</v>
      </c>
      <c r="G23" s="2" t="str">
        <f ca="1">IF(F23&gt;=MAX(Input!$B$9:$RJ$9),"n.a.",EDATE(F23,1))</f>
        <v>n.a.</v>
      </c>
      <c r="H23" s="2" t="str">
        <f ca="1">IF(G23&gt;=MAX(Input!$B$9:$RJ$9),"n.a.",EDATE(G23,1))</f>
        <v>n.a.</v>
      </c>
      <c r="I23" s="2" t="str">
        <f ca="1">IF(H23&gt;=MAX(Input!$B$9:$RJ$9),"n.a.",EDATE(H23,1))</f>
        <v>n.a.</v>
      </c>
      <c r="J23" s="2" t="str">
        <f ca="1">IF(I23&gt;=MAX(Input!$B$9:$RJ$9),"n.a.",EDATE(I23,1))</f>
        <v>n.a.</v>
      </c>
      <c r="K23" s="2" t="str">
        <f ca="1">IF(J23&gt;=MAX(Input!$B$9:$RJ$9),"n.a.",EDATE(J23,1))</f>
        <v>n.a.</v>
      </c>
      <c r="L23" s="2" t="str">
        <f ca="1">IF(K23&gt;=MAX(Input!$B$9:$RJ$9),"n.a.",EDATE(K23,1))</f>
        <v>n.a.</v>
      </c>
      <c r="M23" s="2"/>
    </row>
    <row r="24" spans="1:13">
      <c r="A24" s="2" t="str">
        <f ca="1">IF(L23&gt;=MAX(Input!$B$9:$RJ$9),"n.a.",EDATE(L23,1))</f>
        <v>n.a.</v>
      </c>
      <c r="B24" s="2" t="str">
        <f ca="1">IF(A24&gt;=MAX(Input!$B$9:$RJ$9),"n.a.",EDATE(A24,1))</f>
        <v>n.a.</v>
      </c>
      <c r="C24" s="2" t="str">
        <f ca="1">IF(B24&gt;=MAX(Input!$B$9:$RJ$9),"n.a.",EDATE(B24,1))</f>
        <v>n.a.</v>
      </c>
      <c r="D24" s="2" t="str">
        <f ca="1">IF(C24&gt;=MAX(Input!$B$9:$RJ$9),"n.a.",EDATE(C24,1))</f>
        <v>n.a.</v>
      </c>
      <c r="E24" s="2" t="str">
        <f ca="1">IF(D24&gt;=MAX(Input!$B$9:$RJ$9),"n.a.",EDATE(D24,1))</f>
        <v>n.a.</v>
      </c>
      <c r="F24" s="2" t="str">
        <f ca="1">IF(E24&gt;=MAX(Input!$B$9:$RJ$9),"n.a.",EDATE(E24,1))</f>
        <v>n.a.</v>
      </c>
      <c r="G24" s="2" t="str">
        <f ca="1">IF(F24&gt;=MAX(Input!$B$9:$RJ$9),"n.a.",EDATE(F24,1))</f>
        <v>n.a.</v>
      </c>
      <c r="H24" s="2" t="str">
        <f ca="1">IF(G24&gt;=MAX(Input!$B$9:$RJ$9),"n.a.",EDATE(G24,1))</f>
        <v>n.a.</v>
      </c>
      <c r="I24" s="2" t="str">
        <f ca="1">IF(H24&gt;=MAX(Input!$B$9:$RJ$9),"n.a.",EDATE(H24,1))</f>
        <v>n.a.</v>
      </c>
      <c r="J24" s="2" t="str">
        <f ca="1">IF(I24&gt;=MAX(Input!$B$9:$RJ$9),"n.a.",EDATE(I24,1))</f>
        <v>n.a.</v>
      </c>
      <c r="K24" s="2" t="str">
        <f ca="1">IF(J24&gt;=MAX(Input!$B$9:$RJ$9),"n.a.",EDATE(J24,1))</f>
        <v>n.a.</v>
      </c>
      <c r="L24" s="2" t="str">
        <f ca="1">IF(K24&gt;=MAX(Input!$B$9:$RJ$9),"n.a.",EDATE(K24,1))</f>
        <v>n.a.</v>
      </c>
      <c r="M24" s="2"/>
    </row>
    <row r="25" spans="1:13">
      <c r="A25" s="2" t="str">
        <f ca="1">IF(L24&gt;=MAX(Input!$B$9:$RJ$9),"n.a.",EDATE(L24,1))</f>
        <v>n.a.</v>
      </c>
      <c r="B25" s="2" t="str">
        <f ca="1">IF(A25&gt;=MAX(Input!$B$9:$RJ$9),"n.a.",EDATE(A25,1))</f>
        <v>n.a.</v>
      </c>
      <c r="C25" s="2" t="str">
        <f ca="1">IF(B25&gt;=MAX(Input!$B$9:$RJ$9),"n.a.",EDATE(B25,1))</f>
        <v>n.a.</v>
      </c>
      <c r="D25" s="2" t="str">
        <f ca="1">IF(C25&gt;=MAX(Input!$B$9:$RJ$9),"n.a.",EDATE(C25,1))</f>
        <v>n.a.</v>
      </c>
      <c r="E25" s="2" t="str">
        <f ca="1">IF(D25&gt;=MAX(Input!$B$9:$RJ$9),"n.a.",EDATE(D25,1))</f>
        <v>n.a.</v>
      </c>
      <c r="F25" s="2" t="str">
        <f ca="1">IF(E25&gt;=MAX(Input!$B$9:$RJ$9),"n.a.",EDATE(E25,1))</f>
        <v>n.a.</v>
      </c>
      <c r="G25" s="2" t="str">
        <f ca="1">IF(F25&gt;=MAX(Input!$B$9:$RJ$9),"n.a.",EDATE(F25,1))</f>
        <v>n.a.</v>
      </c>
      <c r="H25" s="2" t="str">
        <f ca="1">IF(G25&gt;=MAX(Input!$B$9:$RJ$9),"n.a.",EDATE(G25,1))</f>
        <v>n.a.</v>
      </c>
      <c r="I25" s="2" t="str">
        <f ca="1">IF(H25&gt;=MAX(Input!$B$9:$RJ$9),"n.a.",EDATE(H25,1))</f>
        <v>n.a.</v>
      </c>
      <c r="J25" s="2" t="str">
        <f ca="1">IF(I25&gt;=MAX(Input!$B$9:$RJ$9),"n.a.",EDATE(I25,1))</f>
        <v>n.a.</v>
      </c>
      <c r="K25" s="2" t="str">
        <f ca="1">IF(J25&gt;=MAX(Input!$B$9:$RJ$9),"n.a.",EDATE(J25,1))</f>
        <v>n.a.</v>
      </c>
      <c r="L25" s="2" t="str">
        <f ca="1">IF(K25&gt;=MAX(Input!$B$9:$RJ$9),"n.a.",EDATE(K25,1))</f>
        <v>n.a.</v>
      </c>
      <c r="M25" s="2"/>
    </row>
    <row r="26" spans="1:13">
      <c r="A26" s="2" t="str">
        <f ca="1">IF(L25&gt;=MAX(Input!$B$9:$RJ$9),"n.a.",EDATE(L25,1))</f>
        <v>n.a.</v>
      </c>
      <c r="B26" s="2" t="str">
        <f ca="1">IF(A26&gt;=MAX(Input!$B$9:$RJ$9),"n.a.",EDATE(A26,1))</f>
        <v>n.a.</v>
      </c>
      <c r="C26" s="2" t="str">
        <f ca="1">IF(B26&gt;=MAX(Input!$B$9:$RJ$9),"n.a.",EDATE(B26,1))</f>
        <v>n.a.</v>
      </c>
      <c r="D26" s="2" t="str">
        <f ca="1">IF(C26&gt;=MAX(Input!$B$9:$RJ$9),"n.a.",EDATE(C26,1))</f>
        <v>n.a.</v>
      </c>
      <c r="E26" s="2" t="str">
        <f ca="1">IF(D26&gt;=MAX(Input!$B$9:$RJ$9),"n.a.",EDATE(D26,1))</f>
        <v>n.a.</v>
      </c>
      <c r="F26" s="2" t="str">
        <f ca="1">IF(E26&gt;=MAX(Input!$B$9:$RJ$9),"n.a.",EDATE(E26,1))</f>
        <v>n.a.</v>
      </c>
      <c r="G26" s="2" t="str">
        <f ca="1">IF(F26&gt;=MAX(Input!$B$9:$RJ$9),"n.a.",EDATE(F26,1))</f>
        <v>n.a.</v>
      </c>
      <c r="H26" s="2" t="str">
        <f ca="1">IF(G26&gt;=MAX(Input!$B$9:$RJ$9),"n.a.",EDATE(G26,1))</f>
        <v>n.a.</v>
      </c>
      <c r="I26" s="2" t="str">
        <f ca="1">IF(H26&gt;=MAX(Input!$B$9:$RJ$9),"n.a.",EDATE(H26,1))</f>
        <v>n.a.</v>
      </c>
      <c r="J26" s="2" t="str">
        <f ca="1">IF(I26&gt;=MAX(Input!$B$9:$RJ$9),"n.a.",EDATE(I26,1))</f>
        <v>n.a.</v>
      </c>
      <c r="K26" s="2" t="str">
        <f ca="1">IF(J26&gt;=MAX(Input!$B$9:$RJ$9),"n.a.",EDATE(J26,1))</f>
        <v>n.a.</v>
      </c>
      <c r="L26" s="2" t="str">
        <f ca="1">IF(K26&gt;=MAX(Input!$B$9:$RJ$9),"n.a.",EDATE(K26,1))</f>
        <v>n.a.</v>
      </c>
      <c r="M26" s="2"/>
    </row>
    <row r="27" spans="1:13">
      <c r="A27" s="2" t="str">
        <f ca="1">IF(L26&gt;=MAX(Input!$B$9:$RJ$9),"n.a.",EDATE(L26,1))</f>
        <v>n.a.</v>
      </c>
      <c r="B27" s="2" t="str">
        <f ca="1">IF(A27&gt;=MAX(Input!$B$9:$RJ$9),"n.a.",EDATE(A27,1))</f>
        <v>n.a.</v>
      </c>
      <c r="C27" s="2" t="str">
        <f ca="1">IF(B27&gt;=MAX(Input!$B$9:$RJ$9),"n.a.",EDATE(B27,1))</f>
        <v>n.a.</v>
      </c>
      <c r="D27" s="2" t="str">
        <f ca="1">IF(C27&gt;=MAX(Input!$B$9:$RJ$9),"n.a.",EDATE(C27,1))</f>
        <v>n.a.</v>
      </c>
      <c r="E27" s="2" t="str">
        <f ca="1">IF(D27&gt;=MAX(Input!$B$9:$RJ$9),"n.a.",EDATE(D27,1))</f>
        <v>n.a.</v>
      </c>
      <c r="F27" s="2" t="str">
        <f ca="1">IF(E27&gt;=MAX(Input!$B$9:$RJ$9),"n.a.",EDATE(E27,1))</f>
        <v>n.a.</v>
      </c>
      <c r="G27" s="2" t="str">
        <f ca="1">IF(F27&gt;=MAX(Input!$B$9:$RJ$9),"n.a.",EDATE(F27,1))</f>
        <v>n.a.</v>
      </c>
      <c r="H27" s="2" t="str">
        <f ca="1">IF(G27&gt;=MAX(Input!$B$9:$RJ$9),"n.a.",EDATE(G27,1))</f>
        <v>n.a.</v>
      </c>
      <c r="I27" s="2" t="str">
        <f ca="1">IF(H27&gt;=MAX(Input!$B$9:$RJ$9),"n.a.",EDATE(H27,1))</f>
        <v>n.a.</v>
      </c>
      <c r="J27" s="2" t="str">
        <f ca="1">IF(I27&gt;=MAX(Input!$B$9:$RJ$9),"n.a.",EDATE(I27,1))</f>
        <v>n.a.</v>
      </c>
      <c r="K27" s="2" t="str">
        <f ca="1">IF(J27&gt;=MAX(Input!$B$9:$RJ$9),"n.a.",EDATE(J27,1))</f>
        <v>n.a.</v>
      </c>
      <c r="L27" s="2" t="str">
        <f ca="1">IF(K27&gt;=MAX(Input!$B$9:$RJ$9),"n.a.",EDATE(K27,1))</f>
        <v>n.a.</v>
      </c>
      <c r="M27" s="2"/>
    </row>
    <row r="28" spans="1:13">
      <c r="A28" s="2" t="str">
        <f ca="1">IF(L27&gt;=MAX(Input!$B$9:$RJ$9),"n.a.",EDATE(L27,1))</f>
        <v>n.a.</v>
      </c>
      <c r="B28" s="2" t="str">
        <f ca="1">IF(A28&gt;=MAX(Input!$B$9:$RJ$9),"n.a.",EDATE(A28,1))</f>
        <v>n.a.</v>
      </c>
      <c r="C28" s="2" t="str">
        <f ca="1">IF(B28&gt;=MAX(Input!$B$9:$RJ$9),"n.a.",EDATE(B28,1))</f>
        <v>n.a.</v>
      </c>
      <c r="D28" s="2" t="str">
        <f ca="1">IF(C28&gt;=MAX(Input!$B$9:$RJ$9),"n.a.",EDATE(C28,1))</f>
        <v>n.a.</v>
      </c>
      <c r="E28" s="2" t="str">
        <f ca="1">IF(D28&gt;=MAX(Input!$B$9:$RJ$9),"n.a.",EDATE(D28,1))</f>
        <v>n.a.</v>
      </c>
      <c r="F28" s="2" t="str">
        <f ca="1">IF(E28&gt;=MAX(Input!$B$9:$RJ$9),"n.a.",EDATE(E28,1))</f>
        <v>n.a.</v>
      </c>
      <c r="G28" s="2" t="str">
        <f ca="1">IF(F28&gt;=MAX(Input!$B$9:$RJ$9),"n.a.",EDATE(F28,1))</f>
        <v>n.a.</v>
      </c>
      <c r="H28" s="2" t="str">
        <f ca="1">IF(G28&gt;=MAX(Input!$B$9:$RJ$9),"n.a.",EDATE(G28,1))</f>
        <v>n.a.</v>
      </c>
      <c r="I28" s="2" t="str">
        <f ca="1">IF(H28&gt;=MAX(Input!$B$9:$RJ$9),"n.a.",EDATE(H28,1))</f>
        <v>n.a.</v>
      </c>
      <c r="J28" s="2" t="str">
        <f ca="1">IF(I28&gt;=MAX(Input!$B$9:$RJ$9),"n.a.",EDATE(I28,1))</f>
        <v>n.a.</v>
      </c>
      <c r="K28" s="2" t="str">
        <f ca="1">IF(J28&gt;=MAX(Input!$B$9:$RJ$9),"n.a.",EDATE(J28,1))</f>
        <v>n.a.</v>
      </c>
      <c r="L28" s="2" t="str">
        <f ca="1">IF(K28&gt;=MAX(Input!$B$9:$RJ$9),"n.a.",EDATE(K28,1))</f>
        <v>n.a.</v>
      </c>
      <c r="M28" s="2"/>
    </row>
    <row r="29" spans="1:13">
      <c r="A29" s="2" t="str">
        <f ca="1">IF(L28&gt;=MAX(Input!$B$9:$RJ$9),"n.a.",EDATE(L28,1))</f>
        <v>n.a.</v>
      </c>
      <c r="B29" s="2" t="str">
        <f ca="1">IF(A29&gt;=MAX(Input!$B$9:$RJ$9),"n.a.",EDATE(A29,1))</f>
        <v>n.a.</v>
      </c>
      <c r="C29" s="2" t="str">
        <f ca="1">IF(B29&gt;=MAX(Input!$B$9:$RJ$9),"n.a.",EDATE(B29,1))</f>
        <v>n.a.</v>
      </c>
      <c r="D29" s="2" t="str">
        <f ca="1">IF(C29&gt;=MAX(Input!$B$9:$RJ$9),"n.a.",EDATE(C29,1))</f>
        <v>n.a.</v>
      </c>
      <c r="E29" s="2" t="str">
        <f ca="1">IF(D29&gt;=MAX(Input!$B$9:$RJ$9),"n.a.",EDATE(D29,1))</f>
        <v>n.a.</v>
      </c>
      <c r="F29" s="2" t="str">
        <f ca="1">IF(E29&gt;=MAX(Input!$B$9:$RJ$9),"n.a.",EDATE(E29,1))</f>
        <v>n.a.</v>
      </c>
      <c r="G29" s="2" t="str">
        <f ca="1">IF(F29&gt;=MAX(Input!$B$9:$RJ$9),"n.a.",EDATE(F29,1))</f>
        <v>n.a.</v>
      </c>
      <c r="H29" s="2" t="str">
        <f ca="1">IF(G29&gt;=MAX(Input!$B$9:$RJ$9),"n.a.",EDATE(G29,1))</f>
        <v>n.a.</v>
      </c>
      <c r="I29" s="2" t="str">
        <f ca="1">IF(H29&gt;=MAX(Input!$B$9:$RJ$9),"n.a.",EDATE(H29,1))</f>
        <v>n.a.</v>
      </c>
      <c r="J29" s="2" t="str">
        <f ca="1">IF(I29&gt;=MAX(Input!$B$9:$RJ$9),"n.a.",EDATE(I29,1))</f>
        <v>n.a.</v>
      </c>
      <c r="K29" s="2" t="str">
        <f ca="1">IF(J29&gt;=MAX(Input!$B$9:$RJ$9),"n.a.",EDATE(J29,1))</f>
        <v>n.a.</v>
      </c>
      <c r="L29" s="2" t="str">
        <f ca="1">IF(K29&gt;=MAX(Input!$B$9:$RJ$9),"n.a.",EDATE(K29,1))</f>
        <v>n.a.</v>
      </c>
      <c r="M29" s="2"/>
    </row>
    <row r="30" spans="1:13">
      <c r="A30" s="2" t="str">
        <f ca="1">IF(L29&gt;=MAX(Input!$B$9:$RJ$9),"n.a.",EDATE(L29,1))</f>
        <v>n.a.</v>
      </c>
      <c r="B30" s="2" t="str">
        <f ca="1">IF(A30&gt;=MAX(Input!$B$9:$RJ$9),"n.a.",EDATE(A30,1))</f>
        <v>n.a.</v>
      </c>
      <c r="C30" s="2" t="str">
        <f ca="1">IF(B30&gt;=MAX(Input!$B$9:$RJ$9),"n.a.",EDATE(B30,1))</f>
        <v>n.a.</v>
      </c>
      <c r="D30" s="2" t="str">
        <f ca="1">IF(C30&gt;=MAX(Input!$B$9:$RJ$9),"n.a.",EDATE(C30,1))</f>
        <v>n.a.</v>
      </c>
      <c r="E30" s="2" t="str">
        <f ca="1">IF(D30&gt;=MAX(Input!$B$9:$RJ$9),"n.a.",EDATE(D30,1))</f>
        <v>n.a.</v>
      </c>
      <c r="F30" s="2" t="str">
        <f ca="1">IF(E30&gt;=MAX(Input!$B$9:$RJ$9),"n.a.",EDATE(E30,1))</f>
        <v>n.a.</v>
      </c>
      <c r="G30" s="2" t="str">
        <f ca="1">IF(F30&gt;=MAX(Input!$B$9:$RJ$9),"n.a.",EDATE(F30,1))</f>
        <v>n.a.</v>
      </c>
      <c r="H30" s="2" t="str">
        <f ca="1">IF(G30&gt;=MAX(Input!$B$9:$RJ$9),"n.a.",EDATE(G30,1))</f>
        <v>n.a.</v>
      </c>
      <c r="I30" s="2" t="str">
        <f ca="1">IF(H30&gt;=MAX(Input!$B$9:$RJ$9),"n.a.",EDATE(H30,1))</f>
        <v>n.a.</v>
      </c>
      <c r="J30" s="2" t="str">
        <f ca="1">IF(I30&gt;=MAX(Input!$B$9:$RJ$9),"n.a.",EDATE(I30,1))</f>
        <v>n.a.</v>
      </c>
      <c r="K30" s="2" t="str">
        <f ca="1">IF(J30&gt;=MAX(Input!$B$9:$RJ$9),"n.a.",EDATE(J30,1))</f>
        <v>n.a.</v>
      </c>
      <c r="L30" s="2" t="str">
        <f ca="1">IF(K30&gt;=MAX(Input!$B$9:$RJ$9),"n.a.",EDATE(K30,1))</f>
        <v>n.a.</v>
      </c>
      <c r="M30" s="2"/>
    </row>
    <row r="31" spans="1:13">
      <c r="A31" s="2" t="str">
        <f ca="1">IF(L30&gt;=MAX(Input!$B$9:$RJ$9),"n.a.",EDATE(L30,1))</f>
        <v>n.a.</v>
      </c>
      <c r="B31" s="2" t="str">
        <f ca="1">IF(A31&gt;=MAX(Input!$B$9:$RJ$9),"n.a.",EDATE(A31,1))</f>
        <v>n.a.</v>
      </c>
      <c r="C31" s="2" t="str">
        <f ca="1">IF(B31&gt;=MAX(Input!$B$9:$RJ$9),"n.a.",EDATE(B31,1))</f>
        <v>n.a.</v>
      </c>
      <c r="D31" s="2" t="str">
        <f ca="1">IF(C31&gt;=MAX(Input!$B$9:$RJ$9),"n.a.",EDATE(C31,1))</f>
        <v>n.a.</v>
      </c>
      <c r="E31" s="2" t="str">
        <f ca="1">IF(D31&gt;=MAX(Input!$B$9:$RJ$9),"n.a.",EDATE(D31,1))</f>
        <v>n.a.</v>
      </c>
      <c r="F31" s="2" t="str">
        <f ca="1">IF(E31&gt;=MAX(Input!$B$9:$RJ$9),"n.a.",EDATE(E31,1))</f>
        <v>n.a.</v>
      </c>
      <c r="G31" s="2" t="str">
        <f ca="1">IF(F31&gt;=MAX(Input!$B$9:$RJ$9),"n.a.",EDATE(F31,1))</f>
        <v>n.a.</v>
      </c>
      <c r="H31" s="2" t="str">
        <f ca="1">IF(G31&gt;=MAX(Input!$B$9:$RJ$9),"n.a.",EDATE(G31,1))</f>
        <v>n.a.</v>
      </c>
      <c r="I31" s="2" t="str">
        <f ca="1">IF(H31&gt;=MAX(Input!$B$9:$RJ$9),"n.a.",EDATE(H31,1))</f>
        <v>n.a.</v>
      </c>
      <c r="J31" s="2" t="str">
        <f ca="1">IF(I31&gt;=MAX(Input!$B$9:$RJ$9),"n.a.",EDATE(I31,1))</f>
        <v>n.a.</v>
      </c>
      <c r="K31" s="2" t="str">
        <f ca="1">IF(J31&gt;=MAX(Input!$B$9:$RJ$9),"n.a.",EDATE(J31,1))</f>
        <v>n.a.</v>
      </c>
      <c r="L31" s="2" t="str">
        <f ca="1">IF(K31&gt;=MAX(Input!$B$9:$RJ$9),"n.a.",EDATE(K31,1))</f>
        <v>n.a.</v>
      </c>
      <c r="M31" s="2"/>
    </row>
    <row r="33" spans="1:480" s="1" customFormat="1">
      <c r="A33" s="1" t="s">
        <v>29</v>
      </c>
    </row>
    <row r="34" spans="1:480">
      <c r="B34" s="2">
        <f>C34-30</f>
        <v>43801</v>
      </c>
      <c r="C34" s="2">
        <f>Input!$B$5</f>
        <v>43831</v>
      </c>
      <c r="D34" s="2">
        <f ca="1">IF(MAX($C$34:C34)&gt;=Input!$B$6,"",EDATE(C34,1))</f>
        <v>43862</v>
      </c>
      <c r="E34" s="2">
        <f ca="1">IF(MAX($C$34:D34)&gt;=Input!$B$6,"",EDATE(D34,1))</f>
        <v>43891</v>
      </c>
      <c r="F34" s="2">
        <f ca="1">IF(MAX($C$34:E34)&gt;=Input!$B$6,"",EDATE(E34,1))</f>
        <v>43922</v>
      </c>
      <c r="G34" s="2">
        <f ca="1">IF(MAX($C$34:F34)&gt;=Input!$B$6,"",EDATE(F34,1))</f>
        <v>43952</v>
      </c>
      <c r="H34" s="2">
        <f ca="1">IF(MAX($C$34:G34)&gt;=Input!$B$6,"",EDATE(G34,1))</f>
        <v>43983</v>
      </c>
      <c r="I34" s="2">
        <f ca="1">IF(MAX($C$34:H34)&gt;=Input!$B$6,"",EDATE(H34,1))</f>
        <v>44013</v>
      </c>
      <c r="J34" s="2">
        <f ca="1">IF(MAX($C$34:I34)&gt;=Input!$B$6,"",EDATE(I34,1))</f>
        <v>44044</v>
      </c>
      <c r="K34" s="2">
        <f ca="1">IF(MAX($C$34:J34)&gt;=Input!$B$6,"",EDATE(J34,1))</f>
        <v>44075</v>
      </c>
      <c r="L34" s="2">
        <f ca="1">IF(MAX($C$34:K34)&gt;=Input!$B$6,"",EDATE(K34,1))</f>
        <v>44105</v>
      </c>
      <c r="M34" s="2">
        <f ca="1">IF(MAX($C$34:L34)&gt;=Input!$B$6,"",EDATE(L34,1))</f>
        <v>44136</v>
      </c>
      <c r="N34" s="2">
        <f ca="1">IF(MAX($C$34:M34)&gt;=Input!$B$6,"",EDATE(M34,1))</f>
        <v>44166</v>
      </c>
      <c r="O34" s="2">
        <f ca="1">IF(MAX($C$34:N34)&gt;=Input!$B$6,"",EDATE(N34,1))</f>
        <v>44197</v>
      </c>
      <c r="P34" s="2">
        <f ca="1">IF(MAX($C$34:O34)&gt;=Input!$B$6,"",EDATE(O34,1))</f>
        <v>44228</v>
      </c>
      <c r="Q34" s="2">
        <f ca="1">IF(MAX($C$34:P34)&gt;=Input!$B$6,"",EDATE(P34,1))</f>
        <v>44256</v>
      </c>
      <c r="R34" s="2">
        <f ca="1">IF(MAX($C$34:Q34)&gt;=Input!$B$6,"",EDATE(Q34,1))</f>
        <v>44287</v>
      </c>
      <c r="S34" s="2">
        <f ca="1">IF(MAX($C$34:R34)&gt;=Input!$B$6,"",EDATE(R34,1))</f>
        <v>44317</v>
      </c>
      <c r="T34" s="2">
        <f ca="1">IF(MAX($C$34:S34)&gt;=Input!$B$6,"",EDATE(S34,1))</f>
        <v>44348</v>
      </c>
      <c r="U34" s="2">
        <f ca="1">IF(MAX($C$34:T34)&gt;=Input!$B$6,"",EDATE(T34,1))</f>
        <v>44378</v>
      </c>
      <c r="V34" s="2">
        <f ca="1">IF(MAX($C$34:U34)&gt;=Input!$B$6,"",EDATE(U34,1))</f>
        <v>44409</v>
      </c>
      <c r="W34" s="2">
        <f ca="1">IF(MAX($C$34:V34)&gt;=Input!$B$6,"",EDATE(V34,1))</f>
        <v>44440</v>
      </c>
      <c r="X34" s="2">
        <f ca="1">IF(MAX($C$34:W34)&gt;=Input!$B$6,"",EDATE(W34,1))</f>
        <v>44470</v>
      </c>
      <c r="Y34" s="2">
        <f ca="1">IF(MAX($C$34:X34)&gt;=Input!$B$6,"",EDATE(X34,1))</f>
        <v>44501</v>
      </c>
      <c r="Z34" s="2">
        <f ca="1">IF(MAX($C$34:Y34)&gt;=Input!$B$6,"",EDATE(Y34,1))</f>
        <v>44531</v>
      </c>
      <c r="AA34" s="2">
        <f ca="1">IF(MAX($C$34:Z34)&gt;=Input!$B$6,"",EDATE(Z34,1))</f>
        <v>44562</v>
      </c>
      <c r="AB34" s="2">
        <f ca="1">IF(MAX($C$34:AA34)&gt;=Input!$B$6,"",EDATE(AA34,1))</f>
        <v>44593</v>
      </c>
      <c r="AC34" s="2">
        <f ca="1">IF(MAX($C$34:AB34)&gt;=Input!$B$6,"",EDATE(AB34,1))</f>
        <v>44621</v>
      </c>
      <c r="AD34" s="2">
        <f ca="1">IF(MAX($C$34:AC34)&gt;=Input!$B$6,"",EDATE(AC34,1))</f>
        <v>44652</v>
      </c>
      <c r="AE34" s="2">
        <f ca="1">IF(MAX($C$34:AD34)&gt;=Input!$B$6,"",EDATE(AD34,1))</f>
        <v>44682</v>
      </c>
      <c r="AF34" s="2">
        <f ca="1">IF(MAX($C$34:AE34)&gt;=Input!$B$6,"",EDATE(AE34,1))</f>
        <v>44713</v>
      </c>
      <c r="AG34" s="2">
        <f ca="1">IF(MAX($C$34:AF34)&gt;=Input!$B$6,"",EDATE(AF34,1))</f>
        <v>44743</v>
      </c>
      <c r="AH34" s="2">
        <f ca="1">IF(MAX($C$34:AG34)&gt;=Input!$B$6,"",EDATE(AG34,1))</f>
        <v>44774</v>
      </c>
      <c r="AI34" s="2">
        <f ca="1">IF(MAX($C$34:AH34)&gt;=Input!$B$6,"",EDATE(AH34,1))</f>
        <v>44805</v>
      </c>
      <c r="AJ34" s="2">
        <f ca="1">IF(MAX($C$34:AI34)&gt;=Input!$B$6,"",EDATE(AI34,1))</f>
        <v>44835</v>
      </c>
      <c r="AK34" s="2">
        <f ca="1">IF(MAX($C$34:AJ34)&gt;=Input!$B$6,"",EDATE(AJ34,1))</f>
        <v>44866</v>
      </c>
      <c r="AL34" s="2">
        <f ca="1">IF(MAX($C$34:AK34)&gt;=Input!$B$6,"",EDATE(AK34,1))</f>
        <v>44896</v>
      </c>
      <c r="AM34" s="2">
        <f ca="1">IF(MAX($C$34:AL34)&gt;=Input!$B$6,"",EDATE(AL34,1))</f>
        <v>44927</v>
      </c>
      <c r="AN34" s="2">
        <f ca="1">IF(MAX($C$34:AM34)&gt;=Input!$B$6,"",EDATE(AM34,1))</f>
        <v>44958</v>
      </c>
      <c r="AO34" s="2">
        <f ca="1">IF(MAX($C$34:AN34)&gt;=Input!$B$6,"",EDATE(AN34,1))</f>
        <v>44986</v>
      </c>
      <c r="AP34" s="2">
        <f ca="1">IF(MAX($C$34:AO34)&gt;=Input!$B$6,"",EDATE(AO34,1))</f>
        <v>45017</v>
      </c>
      <c r="AQ34" s="2">
        <f ca="1">IF(MAX($C$34:AP34)&gt;=Input!$B$6,"",EDATE(AP34,1))</f>
        <v>45047</v>
      </c>
      <c r="AR34" s="2">
        <f ca="1">IF(MAX($C$34:AQ34)&gt;=Input!$B$6,"",EDATE(AQ34,1))</f>
        <v>45078</v>
      </c>
      <c r="AS34" s="2">
        <f ca="1">IF(MAX($C$34:AR34)&gt;=Input!$B$6,"",EDATE(AR34,1))</f>
        <v>45108</v>
      </c>
      <c r="AT34" s="2">
        <f ca="1">IF(MAX($C$34:AS34)&gt;=Input!$B$6,"",EDATE(AS34,1))</f>
        <v>45139</v>
      </c>
      <c r="AU34" s="2">
        <f ca="1">IF(MAX($C$34:AT34)&gt;=Input!$B$6,"",EDATE(AT34,1))</f>
        <v>45170</v>
      </c>
      <c r="AV34" s="2">
        <f ca="1">IF(MAX($C$34:AU34)&gt;=Input!$B$6,"",EDATE(AU34,1))</f>
        <v>45200</v>
      </c>
      <c r="AW34" s="2">
        <f ca="1">IF(MAX($C$34:AV34)&gt;=Input!$B$6,"",EDATE(AV34,1))</f>
        <v>45231</v>
      </c>
      <c r="AX34" s="2">
        <f ca="1">IF(MAX($C$34:AW34)&gt;=Input!$B$6,"",EDATE(AW34,1))</f>
        <v>45261</v>
      </c>
      <c r="AY34" s="2">
        <f ca="1">IF(MAX($C$34:AX34)&gt;=Input!$B$6,"",EDATE(AX34,1))</f>
        <v>45292</v>
      </c>
      <c r="AZ34" s="2">
        <f ca="1">IF(MAX($C$34:AY34)&gt;=Input!$B$6,"",EDATE(AY34,1))</f>
        <v>45323</v>
      </c>
      <c r="BA34" s="2">
        <f ca="1">IF(MAX($C$34:AZ34)&gt;=Input!$B$6,"",EDATE(AZ34,1))</f>
        <v>45352</v>
      </c>
      <c r="BB34" s="2">
        <f ca="1">IF(MAX($C$34:BA34)&gt;=Input!$B$6,"",EDATE(BA34,1))</f>
        <v>45383</v>
      </c>
      <c r="BC34" s="2">
        <f ca="1">IF(MAX($C$34:BB34)&gt;=Input!$B$6,"",EDATE(BB34,1))</f>
        <v>45413</v>
      </c>
      <c r="BD34" s="2">
        <f ca="1">IF(MAX($C$34:BC34)&gt;=Input!$B$6,"",EDATE(BC34,1))</f>
        <v>45444</v>
      </c>
      <c r="BE34" s="2">
        <f ca="1">IF(MAX($C$34:BD34)&gt;=Input!$B$6,"",EDATE(BD34,1))</f>
        <v>45474</v>
      </c>
      <c r="BF34" s="2">
        <f ca="1">IF(MAX($C$34:BE34)&gt;=Input!$B$6,"",EDATE(BE34,1))</f>
        <v>45505</v>
      </c>
      <c r="BG34" s="2">
        <f ca="1">IF(MAX($C$34:BF34)&gt;=Input!$B$6,"",EDATE(BF34,1))</f>
        <v>45536</v>
      </c>
      <c r="BH34" s="2">
        <f ca="1">IF(MAX($C$34:BG34)&gt;=Input!$B$6,"",EDATE(BG34,1))</f>
        <v>45566</v>
      </c>
      <c r="BI34" s="2">
        <f ca="1">IF(MAX($C$34:BH34)&gt;=Input!$B$6,"",EDATE(BH34,1))</f>
        <v>45597</v>
      </c>
      <c r="BJ34" s="2">
        <f ca="1">IF(MAX($C$34:BI34)&gt;=Input!$B$6,"",EDATE(BI34,1))</f>
        <v>45627</v>
      </c>
      <c r="BK34" s="2">
        <f ca="1">IF(MAX($C$34:BJ34)&gt;=Input!$B$6,"",EDATE(BJ34,1))</f>
        <v>45658</v>
      </c>
      <c r="BL34" s="2">
        <f ca="1">IF(MAX($C$34:BK34)&gt;=Input!$B$6,"",EDATE(BK34,1))</f>
        <v>45689</v>
      </c>
      <c r="BM34" s="2">
        <f ca="1">IF(MAX($C$34:BL34)&gt;=Input!$B$6,"",EDATE(BL34,1))</f>
        <v>45717</v>
      </c>
      <c r="BN34" s="2">
        <f ca="1">IF(MAX($C$34:BM34)&gt;=Input!$B$6,"",EDATE(BM34,1))</f>
        <v>45748</v>
      </c>
      <c r="BO34" s="2">
        <f ca="1">IF(MAX($C$34:BN34)&gt;=Input!$B$6,"",EDATE(BN34,1))</f>
        <v>45778</v>
      </c>
      <c r="BP34" s="2">
        <f ca="1">IF(MAX($C$34:BO34)&gt;=Input!$B$6,"",EDATE(BO34,1))</f>
        <v>45809</v>
      </c>
      <c r="BQ34" s="2">
        <f ca="1">IF(MAX($C$34:BP34)&gt;=Input!$B$6,"",EDATE(BP34,1))</f>
        <v>45839</v>
      </c>
      <c r="BR34" s="2">
        <f ca="1">IF(MAX($C$34:BQ34)&gt;=Input!$B$6,"",EDATE(BQ34,1))</f>
        <v>45870</v>
      </c>
      <c r="BS34" s="2">
        <f ca="1">IF(MAX($C$34:BR34)&gt;=Input!$B$6,"",EDATE(BR34,1))</f>
        <v>45901</v>
      </c>
      <c r="BT34" s="2">
        <f ca="1">IF(MAX($C$34:BS34)&gt;=Input!$B$6,"",EDATE(BS34,1))</f>
        <v>45931</v>
      </c>
      <c r="BU34" s="2">
        <f ca="1">IF(MAX($C$34:BT34)&gt;=Input!$B$6,"",EDATE(BT34,1))</f>
        <v>45962</v>
      </c>
      <c r="BV34" s="2">
        <f ca="1">IF(MAX($C$34:BU34)&gt;=Input!$B$6,"",EDATE(BU34,1))</f>
        <v>45992</v>
      </c>
      <c r="BW34" s="2">
        <f ca="1">IF(MAX($C$34:BV34)&gt;=Input!$B$6,"",EDATE(BV34,1))</f>
        <v>46023</v>
      </c>
      <c r="BX34" s="2">
        <f ca="1">IF(MAX($C$34:BW34)&gt;=Input!$B$6,"",EDATE(BW34,1))</f>
        <v>46054</v>
      </c>
      <c r="BY34" s="2">
        <f ca="1">IF(MAX($C$34:BX34)&gt;=Input!$B$6,"",EDATE(BX34,1))</f>
        <v>46082</v>
      </c>
      <c r="BZ34" s="2">
        <f ca="1">IF(MAX($C$34:BY34)&gt;=Input!$B$6,"",EDATE(BY34,1))</f>
        <v>46113</v>
      </c>
      <c r="CA34" s="2">
        <f ca="1">IF(MAX($C$34:BZ34)&gt;=Input!$B$6,"",EDATE(BZ34,1))</f>
        <v>46143</v>
      </c>
      <c r="CB34" s="2">
        <f ca="1">IF(MAX($C$34:CA34)&gt;=Input!$B$6,"",EDATE(CA34,1))</f>
        <v>46174</v>
      </c>
      <c r="CC34" s="2">
        <f ca="1">IF(MAX($C$34:CB34)&gt;=Input!$B$6,"",EDATE(CB34,1))</f>
        <v>46204</v>
      </c>
      <c r="CD34" s="2" t="str">
        <f ca="1">IF(MAX($C$34:CC34)&gt;=Input!$B$6,"",EDATE(CC34,1))</f>
        <v/>
      </c>
      <c r="CE34" s="2" t="str">
        <f ca="1">IF(MAX($C$34:CD34)&gt;=Input!$B$6,"",EDATE(CD34,1))</f>
        <v/>
      </c>
      <c r="CF34" s="2" t="str">
        <f ca="1">IF(MAX($C$34:CE34)&gt;=Input!$B$6,"",EDATE(CE34,1))</f>
        <v/>
      </c>
      <c r="CG34" s="2" t="str">
        <f ca="1">IF(MAX($C$34:CF34)&gt;=Input!$B$6,"",EDATE(CF34,1))</f>
        <v/>
      </c>
      <c r="CH34" s="2" t="str">
        <f ca="1">IF(MAX($C$34:CG34)&gt;=Input!$B$6,"",EDATE(CG34,1))</f>
        <v/>
      </c>
      <c r="CI34" s="2" t="str">
        <f ca="1">IF(MAX($C$34:CH34)&gt;=Input!$B$6,"",EDATE(CH34,1))</f>
        <v/>
      </c>
      <c r="CJ34" s="2" t="str">
        <f ca="1">IF(MAX($C$34:CI34)&gt;=Input!$B$6,"",EDATE(CI34,1))</f>
        <v/>
      </c>
      <c r="CK34" s="2" t="str">
        <f ca="1">IF(MAX($C$34:CJ34)&gt;=Input!$B$6,"",EDATE(CJ34,1))</f>
        <v/>
      </c>
      <c r="CL34" s="2" t="str">
        <f ca="1">IF(MAX($C$34:CK34)&gt;=Input!$B$6,"",EDATE(CK34,1))</f>
        <v/>
      </c>
      <c r="CM34" s="2" t="str">
        <f ca="1">IF(MAX($C$34:CL34)&gt;=Input!$B$6,"",EDATE(CL34,1))</f>
        <v/>
      </c>
      <c r="CN34" s="2" t="str">
        <f ca="1">IF(MAX($C$34:CM34)&gt;=Input!$B$6,"",EDATE(CM34,1))</f>
        <v/>
      </c>
      <c r="CO34" s="2" t="str">
        <f ca="1">IF(MAX($C$34:CN34)&gt;=Input!$B$6,"",EDATE(CN34,1))</f>
        <v/>
      </c>
      <c r="CP34" s="2" t="str">
        <f ca="1">IF(MAX($C$34:CO34)&gt;=Input!$B$6,"",EDATE(CO34,1))</f>
        <v/>
      </c>
      <c r="CQ34" s="2" t="str">
        <f ca="1">IF(MAX($C$34:CP34)&gt;=Input!$B$6,"",EDATE(CP34,1))</f>
        <v/>
      </c>
      <c r="CR34" s="2" t="str">
        <f ca="1">IF(MAX($C$34:CQ34)&gt;=Input!$B$6,"",EDATE(CQ34,1))</f>
        <v/>
      </c>
      <c r="CS34" s="2" t="str">
        <f ca="1">IF(MAX($C$34:CR34)&gt;=Input!$B$6,"",EDATE(CR34,1))</f>
        <v/>
      </c>
      <c r="CT34" s="2" t="str">
        <f ca="1">IF(MAX($C$34:CS34)&gt;=Input!$B$6,"",EDATE(CS34,1))</f>
        <v/>
      </c>
      <c r="CU34" s="2" t="str">
        <f ca="1">IF(MAX($C$34:CT34)&gt;=Input!$B$6,"",EDATE(CT34,1))</f>
        <v/>
      </c>
      <c r="CV34" s="2" t="str">
        <f ca="1">IF(MAX($C$34:CU34)&gt;=Input!$B$6,"",EDATE(CU34,1))</f>
        <v/>
      </c>
      <c r="CW34" s="2" t="str">
        <f ca="1">IF(MAX($C$34:CV34)&gt;=Input!$B$6,"",EDATE(CV34,1))</f>
        <v/>
      </c>
      <c r="CX34" s="2" t="str">
        <f ca="1">IF(MAX($C$34:CW34)&gt;=Input!$B$6,"",EDATE(CW34,1))</f>
        <v/>
      </c>
      <c r="CY34" s="2" t="str">
        <f ca="1">IF(MAX($C$34:CX34)&gt;=Input!$B$6,"",EDATE(CX34,1))</f>
        <v/>
      </c>
      <c r="CZ34" s="2" t="str">
        <f ca="1">IF(MAX($C$34:CY34)&gt;=Input!$B$6,"",EDATE(CY34,1))</f>
        <v/>
      </c>
      <c r="DA34" s="2" t="str">
        <f ca="1">IF(MAX($C$34:CZ34)&gt;=Input!$B$6,"",EDATE(CZ34,1))</f>
        <v/>
      </c>
      <c r="DB34" s="2" t="str">
        <f ca="1">IF(MAX($C$34:DA34)&gt;=Input!$B$6,"",EDATE(DA34,1))</f>
        <v/>
      </c>
      <c r="DC34" s="2" t="str">
        <f ca="1">IF(MAX($C$34:DB34)&gt;=Input!$B$6,"",EDATE(DB34,1))</f>
        <v/>
      </c>
      <c r="DD34" s="2" t="str">
        <f ca="1">IF(MAX($C$34:DC34)&gt;=Input!$B$6,"",EDATE(DC34,1))</f>
        <v/>
      </c>
      <c r="DE34" s="2" t="str">
        <f ca="1">IF(MAX($C$34:DD34)&gt;=Input!$B$6,"",EDATE(DD34,1))</f>
        <v/>
      </c>
      <c r="DF34" s="2" t="str">
        <f ca="1">IF(MAX($C$34:DE34)&gt;=Input!$B$6,"",EDATE(DE34,1))</f>
        <v/>
      </c>
      <c r="DG34" s="2" t="str">
        <f ca="1">IF(MAX($C$34:DF34)&gt;=Input!$B$6,"",EDATE(DF34,1))</f>
        <v/>
      </c>
      <c r="DH34" s="2" t="str">
        <f ca="1">IF(MAX($C$34:DG34)&gt;=Input!$B$6,"",EDATE(DG34,1))</f>
        <v/>
      </c>
      <c r="DI34" s="2" t="str">
        <f ca="1">IF(MAX($C$34:DH34)&gt;=Input!$B$6,"",EDATE(DH34,1))</f>
        <v/>
      </c>
      <c r="DJ34" s="2" t="str">
        <f ca="1">IF(MAX($C$34:DI34)&gt;=Input!$B$6,"",EDATE(DI34,1))</f>
        <v/>
      </c>
      <c r="DK34" s="2" t="str">
        <f ca="1">IF(MAX($C$34:DJ34)&gt;=Input!$B$6,"",EDATE(DJ34,1))</f>
        <v/>
      </c>
      <c r="DL34" s="2" t="str">
        <f ca="1">IF(MAX($C$34:DK34)&gt;=Input!$B$6,"",EDATE(DK34,1))</f>
        <v/>
      </c>
      <c r="DM34" s="2" t="str">
        <f ca="1">IF(MAX($C$34:DL34)&gt;=Input!$B$6,"",EDATE(DL34,1))</f>
        <v/>
      </c>
      <c r="DN34" s="2" t="str">
        <f ca="1">IF(MAX($C$34:DM34)&gt;=Input!$B$6,"",EDATE(DM34,1))</f>
        <v/>
      </c>
      <c r="DO34" s="2" t="str">
        <f ca="1">IF(MAX($C$34:DN34)&gt;=Input!$B$6,"",EDATE(DN34,1))</f>
        <v/>
      </c>
      <c r="DP34" s="2" t="str">
        <f ca="1">IF(MAX($C$34:DO34)&gt;=Input!$B$6,"",EDATE(DO34,1))</f>
        <v/>
      </c>
      <c r="DQ34" s="2" t="str">
        <f ca="1">IF(MAX($C$34:DP34)&gt;=Input!$B$6,"",EDATE(DP34,1))</f>
        <v/>
      </c>
      <c r="DR34" s="2" t="str">
        <f ca="1">IF(MAX($C$34:DQ34)&gt;=Input!$B$6,"",EDATE(DQ34,1))</f>
        <v/>
      </c>
      <c r="DS34" s="2" t="str">
        <f ca="1">IF(MAX($C$34:DR34)&gt;=Input!$B$6,"",EDATE(DR34,1))</f>
        <v/>
      </c>
      <c r="DT34" s="2" t="str">
        <f ca="1">IF(MAX($C$34:DS34)&gt;=Input!$B$6,"",EDATE(DS34,1))</f>
        <v/>
      </c>
      <c r="DU34" s="2" t="str">
        <f ca="1">IF(MAX($C$34:DT34)&gt;=Input!$B$6,"",EDATE(DT34,1))</f>
        <v/>
      </c>
      <c r="DV34" s="2" t="str">
        <f ca="1">IF(MAX($C$34:DU34)&gt;=Input!$B$6,"",EDATE(DU34,1))</f>
        <v/>
      </c>
      <c r="DW34" s="2" t="str">
        <f ca="1">IF(MAX($C$34:DV34)&gt;=Input!$B$6,"",EDATE(DV34,1))</f>
        <v/>
      </c>
      <c r="DX34" s="2" t="str">
        <f ca="1">IF(MAX($C$34:DW34)&gt;=Input!$B$6,"",EDATE(DW34,1))</f>
        <v/>
      </c>
      <c r="DY34" s="2" t="str">
        <f ca="1">IF(MAX($C$34:DX34)&gt;=Input!$B$6,"",EDATE(DX34,1))</f>
        <v/>
      </c>
      <c r="DZ34" s="2" t="str">
        <f ca="1">IF(MAX($C$34:DY34)&gt;=Input!$B$6,"",EDATE(DY34,1))</f>
        <v/>
      </c>
      <c r="EA34" s="2" t="str">
        <f ca="1">IF(MAX($C$34:DZ34)&gt;=Input!$B$6,"",EDATE(DZ34,1))</f>
        <v/>
      </c>
      <c r="EB34" s="2" t="str">
        <f ca="1">IF(MAX($C$34:EA34)&gt;=Input!$B$6,"",EDATE(EA34,1))</f>
        <v/>
      </c>
      <c r="EC34" s="2" t="str">
        <f ca="1">IF(MAX($C$34:EB34)&gt;=Input!$B$6,"",EDATE(EB34,1))</f>
        <v/>
      </c>
      <c r="ED34" s="2" t="str">
        <f ca="1">IF(MAX($C$34:EC34)&gt;=Input!$B$6,"",EDATE(EC34,1))</f>
        <v/>
      </c>
      <c r="EE34" s="2" t="str">
        <f ca="1">IF(MAX($C$34:ED34)&gt;=Input!$B$6,"",EDATE(ED34,1))</f>
        <v/>
      </c>
      <c r="EF34" s="2" t="str">
        <f ca="1">IF(MAX($C$34:EE34)&gt;=Input!$B$6,"",EDATE(EE34,1))</f>
        <v/>
      </c>
      <c r="EG34" s="2" t="str">
        <f ca="1">IF(MAX($C$34:EF34)&gt;=Input!$B$6,"",EDATE(EF34,1))</f>
        <v/>
      </c>
      <c r="EH34" s="2" t="str">
        <f ca="1">IF(MAX($C$34:EG34)&gt;=Input!$B$6,"",EDATE(EG34,1))</f>
        <v/>
      </c>
      <c r="EI34" s="2" t="str">
        <f ca="1">IF(MAX($C$34:EH34)&gt;=Input!$B$6,"",EDATE(EH34,1))</f>
        <v/>
      </c>
      <c r="EJ34" s="2" t="str">
        <f ca="1">IF(MAX($C$34:EI34)&gt;=Input!$B$6,"",EDATE(EI34,1))</f>
        <v/>
      </c>
      <c r="EK34" s="2" t="str">
        <f ca="1">IF(MAX($C$34:EJ34)&gt;=Input!$B$6,"",EDATE(EJ34,1))</f>
        <v/>
      </c>
      <c r="EL34" s="2" t="str">
        <f ca="1">IF(MAX($C$34:EK34)&gt;=Input!$B$6,"",EDATE(EK34,1))</f>
        <v/>
      </c>
      <c r="EM34" s="2" t="str">
        <f ca="1">IF(MAX($C$34:EL34)&gt;=Input!$B$6,"",EDATE(EL34,1))</f>
        <v/>
      </c>
      <c r="EN34" s="2" t="str">
        <f ca="1">IF(MAX($C$34:EM34)&gt;=Input!$B$6,"",EDATE(EM34,1))</f>
        <v/>
      </c>
      <c r="EO34" s="2" t="str">
        <f ca="1">IF(MAX($C$34:EN34)&gt;=Input!$B$6,"",EDATE(EN34,1))</f>
        <v/>
      </c>
      <c r="EP34" s="2" t="str">
        <f ca="1">IF(MAX($C$34:EO34)&gt;=Input!$B$6,"",EDATE(EO34,1))</f>
        <v/>
      </c>
      <c r="EQ34" s="2" t="str">
        <f ca="1">IF(MAX($C$34:EP34)&gt;=Input!$B$6,"",EDATE(EP34,1))</f>
        <v/>
      </c>
      <c r="ER34" s="2" t="str">
        <f ca="1">IF(MAX($C$34:EQ34)&gt;=Input!$B$6,"",EDATE(EQ34,1))</f>
        <v/>
      </c>
      <c r="ES34" s="2" t="str">
        <f ca="1">IF(MAX($C$34:ER34)&gt;=Input!$B$6,"",EDATE(ER34,1))</f>
        <v/>
      </c>
      <c r="ET34" s="2" t="str">
        <f ca="1">IF(MAX($C$34:ES34)&gt;=Input!$B$6,"",EDATE(ES34,1))</f>
        <v/>
      </c>
      <c r="EU34" s="2" t="str">
        <f ca="1">IF(MAX($C$34:ET34)&gt;=Input!$B$6,"",EDATE(ET34,1))</f>
        <v/>
      </c>
      <c r="EV34" s="2" t="str">
        <f ca="1">IF(MAX($C$34:EU34)&gt;=Input!$B$6,"",EDATE(EU34,1))</f>
        <v/>
      </c>
      <c r="EW34" s="2" t="str">
        <f ca="1">IF(MAX($C$34:EV34)&gt;=Input!$B$6,"",EDATE(EV34,1))</f>
        <v/>
      </c>
      <c r="EX34" s="2" t="str">
        <f ca="1">IF(MAX($C$34:EW34)&gt;=Input!$B$6,"",EDATE(EW34,1))</f>
        <v/>
      </c>
      <c r="EY34" s="2" t="str">
        <f ca="1">IF(MAX($C$34:EX34)&gt;=Input!$B$6,"",EDATE(EX34,1))</f>
        <v/>
      </c>
      <c r="EZ34" s="2" t="str">
        <f ca="1">IF(MAX($C$34:EY34)&gt;=Input!$B$6,"",EDATE(EY34,1))</f>
        <v/>
      </c>
      <c r="FA34" s="2" t="str">
        <f ca="1">IF(MAX($C$34:EZ34)&gt;=Input!$B$6,"",EDATE(EZ34,1))</f>
        <v/>
      </c>
      <c r="FB34" s="2" t="str">
        <f ca="1">IF(MAX($C$34:FA34)&gt;=Input!$B$6,"",EDATE(FA34,1))</f>
        <v/>
      </c>
      <c r="FC34" s="2" t="str">
        <f ca="1">IF(MAX($C$34:FB34)&gt;=Input!$B$6,"",EDATE(FB34,1))</f>
        <v/>
      </c>
      <c r="FD34" s="2" t="str">
        <f ca="1">IF(MAX($C$34:FC34)&gt;=Input!$B$6,"",EDATE(FC34,1))</f>
        <v/>
      </c>
      <c r="FE34" s="2" t="str">
        <f ca="1">IF(MAX($C$34:FD34)&gt;=Input!$B$6,"",EDATE(FD34,1))</f>
        <v/>
      </c>
      <c r="FF34" s="2" t="str">
        <f ca="1">IF(MAX($C$34:FE34)&gt;=Input!$B$6,"",EDATE(FE34,1))</f>
        <v/>
      </c>
      <c r="FG34" s="2" t="str">
        <f ca="1">IF(MAX($C$34:FF34)&gt;=Input!$B$6,"",EDATE(FF34,1))</f>
        <v/>
      </c>
      <c r="FH34" s="2" t="str">
        <f ca="1">IF(MAX($C$34:FG34)&gt;=Input!$B$6,"",EDATE(FG34,1))</f>
        <v/>
      </c>
      <c r="FI34" s="2" t="str">
        <f ca="1">IF(MAX($C$34:FH34)&gt;=Input!$B$6,"",EDATE(FH34,1))</f>
        <v/>
      </c>
      <c r="FJ34" s="2" t="str">
        <f ca="1">IF(MAX($C$34:FI34)&gt;=Input!$B$6,"",EDATE(FI34,1))</f>
        <v/>
      </c>
      <c r="FK34" s="2" t="str">
        <f ca="1">IF(MAX($C$34:FJ34)&gt;=Input!$B$6,"",EDATE(FJ34,1))</f>
        <v/>
      </c>
      <c r="FL34" s="2" t="str">
        <f ca="1">IF(MAX($C$34:FK34)&gt;=Input!$B$6,"",EDATE(FK34,1))</f>
        <v/>
      </c>
      <c r="FM34" s="2" t="str">
        <f ca="1">IF(MAX($C$34:FL34)&gt;=Input!$B$6,"",EDATE(FL34,1))</f>
        <v/>
      </c>
      <c r="FN34" s="2" t="str">
        <f ca="1">IF(MAX($C$34:FM34)&gt;=Input!$B$6,"",EDATE(FM34,1))</f>
        <v/>
      </c>
      <c r="FO34" s="2" t="str">
        <f ca="1">IF(MAX($C$34:FN34)&gt;=Input!$B$6,"",EDATE(FN34,1))</f>
        <v/>
      </c>
      <c r="FP34" s="2" t="str">
        <f ca="1">IF(MAX($C$34:FO34)&gt;=Input!$B$6,"",EDATE(FO34,1))</f>
        <v/>
      </c>
      <c r="FQ34" s="2" t="str">
        <f ca="1">IF(MAX($C$34:FP34)&gt;=Input!$B$6,"",EDATE(FP34,1))</f>
        <v/>
      </c>
      <c r="FR34" s="2" t="str">
        <f ca="1">IF(MAX($C$34:FQ34)&gt;=Input!$B$6,"",EDATE(FQ34,1))</f>
        <v/>
      </c>
      <c r="FS34" s="2" t="str">
        <f ca="1">IF(MAX($C$34:FR34)&gt;=Input!$B$6,"",EDATE(FR34,1))</f>
        <v/>
      </c>
      <c r="FT34" s="2" t="str">
        <f ca="1">IF(MAX($C$34:FS34)&gt;=Input!$B$6,"",EDATE(FS34,1))</f>
        <v/>
      </c>
      <c r="FU34" s="2" t="str">
        <f ca="1">IF(MAX($C$34:FT34)&gt;=Input!$B$6,"",EDATE(FT34,1))</f>
        <v/>
      </c>
      <c r="FV34" s="2" t="str">
        <f ca="1">IF(MAX($C$34:FU34)&gt;=Input!$B$6,"",EDATE(FU34,1))</f>
        <v/>
      </c>
      <c r="FW34" s="2" t="str">
        <f ca="1">IF(MAX($C$34:FV34)&gt;=Input!$B$6,"",EDATE(FV34,1))</f>
        <v/>
      </c>
      <c r="FX34" s="2" t="str">
        <f ca="1">IF(MAX($C$34:FW34)&gt;=Input!$B$6,"",EDATE(FW34,1))</f>
        <v/>
      </c>
      <c r="FY34" s="2" t="str">
        <f ca="1">IF(MAX($C$34:FX34)&gt;=Input!$B$6,"",EDATE(FX34,1))</f>
        <v/>
      </c>
      <c r="FZ34" s="2" t="str">
        <f ca="1">IF(MAX($C$34:FY34)&gt;=Input!$B$6,"",EDATE(FY34,1))</f>
        <v/>
      </c>
      <c r="GA34" s="2" t="str">
        <f ca="1">IF(MAX($C$34:FZ34)&gt;=Input!$B$6,"",EDATE(FZ34,1))</f>
        <v/>
      </c>
      <c r="GB34" s="2" t="str">
        <f ca="1">IF(MAX($C$34:GA34)&gt;=Input!$B$6,"",EDATE(GA34,1))</f>
        <v/>
      </c>
      <c r="GC34" s="2" t="str">
        <f ca="1">IF(MAX($C$34:GB34)&gt;=Input!$B$6,"",EDATE(GB34,1))</f>
        <v/>
      </c>
      <c r="GD34" s="2" t="str">
        <f ca="1">IF(MAX($C$34:GC34)&gt;=Input!$B$6,"",EDATE(GC34,1))</f>
        <v/>
      </c>
      <c r="GE34" s="2" t="str">
        <f ca="1">IF(MAX($C$34:GD34)&gt;=Input!$B$6,"",EDATE(GD34,1))</f>
        <v/>
      </c>
      <c r="GF34" s="2" t="str">
        <f ca="1">IF(MAX($C$34:GE34)&gt;=Input!$B$6,"",EDATE(GE34,1))</f>
        <v/>
      </c>
      <c r="GG34" s="2" t="str">
        <f ca="1">IF(MAX($C$34:GF34)&gt;=Input!$B$6,"",EDATE(GF34,1))</f>
        <v/>
      </c>
      <c r="GH34" s="2" t="str">
        <f ca="1">IF(MAX($C$34:GG34)&gt;=Input!$B$6,"",EDATE(GG34,1))</f>
        <v/>
      </c>
      <c r="GI34" s="2" t="str">
        <f ca="1">IF(MAX($C$34:GH34)&gt;=Input!$B$6,"",EDATE(GH34,1))</f>
        <v/>
      </c>
      <c r="GJ34" s="2" t="str">
        <f ca="1">IF(MAX($C$34:GI34)&gt;=Input!$B$6,"",EDATE(GI34,1))</f>
        <v/>
      </c>
      <c r="GK34" s="2" t="str">
        <f ca="1">IF(MAX($C$34:GJ34)&gt;=Input!$B$6,"",EDATE(GJ34,1))</f>
        <v/>
      </c>
      <c r="GL34" s="2" t="str">
        <f ca="1">IF(MAX($C$34:GK34)&gt;=Input!$B$6,"",EDATE(GK34,1))</f>
        <v/>
      </c>
      <c r="GM34" s="2" t="str">
        <f ca="1">IF(MAX($C$34:GL34)&gt;=Input!$B$6,"",EDATE(GL34,1))</f>
        <v/>
      </c>
      <c r="GN34" s="2" t="str">
        <f ca="1">IF(MAX($C$34:GM34)&gt;=Input!$B$6,"",EDATE(GM34,1))</f>
        <v/>
      </c>
      <c r="GO34" s="2" t="str">
        <f ca="1">IF(MAX($C$34:GN34)&gt;=Input!$B$6,"",EDATE(GN34,1))</f>
        <v/>
      </c>
      <c r="GP34" s="2" t="str">
        <f ca="1">IF(MAX($C$34:GO34)&gt;=Input!$B$6,"",EDATE(GO34,1))</f>
        <v/>
      </c>
      <c r="GQ34" s="2" t="str">
        <f ca="1">IF(MAX($C$34:GP34)&gt;=Input!$B$6,"",EDATE(GP34,1))</f>
        <v/>
      </c>
      <c r="GR34" s="2" t="str">
        <f ca="1">IF(MAX($C$34:GQ34)&gt;=Input!$B$6,"",EDATE(GQ34,1))</f>
        <v/>
      </c>
      <c r="GS34" s="2" t="str">
        <f ca="1">IF(MAX($C$34:GR34)&gt;=Input!$B$6,"",EDATE(GR34,1))</f>
        <v/>
      </c>
      <c r="GT34" s="2" t="str">
        <f ca="1">IF(MAX($C$34:GS34)&gt;=Input!$B$6,"",EDATE(GS34,1))</f>
        <v/>
      </c>
      <c r="GU34" s="2" t="str">
        <f ca="1">IF(MAX($C$34:GT34)&gt;=Input!$B$6,"",EDATE(GT34,1))</f>
        <v/>
      </c>
      <c r="GV34" s="2" t="str">
        <f ca="1">IF(MAX($C$34:GU34)&gt;=Input!$B$6,"",EDATE(GU34,1))</f>
        <v/>
      </c>
      <c r="GW34" s="2" t="str">
        <f ca="1">IF(MAX($C$34:GV34)&gt;=Input!$B$6,"",EDATE(GV34,1))</f>
        <v/>
      </c>
      <c r="GX34" s="2" t="str">
        <f ca="1">IF(MAX($C$34:GW34)&gt;=Input!$B$6,"",EDATE(GW34,1))</f>
        <v/>
      </c>
      <c r="GY34" s="2" t="str">
        <f ca="1">IF(MAX($C$34:GX34)&gt;=Input!$B$6,"",EDATE(GX34,1))</f>
        <v/>
      </c>
      <c r="GZ34" s="2" t="str">
        <f ca="1">IF(MAX($C$34:GY34)&gt;=Input!$B$6,"",EDATE(GY34,1))</f>
        <v/>
      </c>
      <c r="HA34" s="2" t="str">
        <f ca="1">IF(MAX($C$34:GZ34)&gt;=Input!$B$6,"",EDATE(GZ34,1))</f>
        <v/>
      </c>
      <c r="HB34" s="2" t="str">
        <f ca="1">IF(MAX($C$34:HA34)&gt;=Input!$B$6,"",EDATE(HA34,1))</f>
        <v/>
      </c>
      <c r="HC34" s="2" t="str">
        <f ca="1">IF(MAX($C$34:HB34)&gt;=Input!$B$6,"",EDATE(HB34,1))</f>
        <v/>
      </c>
      <c r="HD34" s="2" t="str">
        <f ca="1">IF(MAX($C$34:HC34)&gt;=Input!$B$6,"",EDATE(HC34,1))</f>
        <v/>
      </c>
      <c r="HE34" s="2" t="str">
        <f ca="1">IF(MAX($C$34:HD34)&gt;=Input!$B$6,"",EDATE(HD34,1))</f>
        <v/>
      </c>
      <c r="HF34" s="2" t="str">
        <f ca="1">IF(MAX($C$34:HE34)&gt;=Input!$B$6,"",EDATE(HE34,1))</f>
        <v/>
      </c>
      <c r="HG34" s="2" t="str">
        <f ca="1">IF(MAX($C$34:HF34)&gt;=Input!$B$6,"",EDATE(HF34,1))</f>
        <v/>
      </c>
      <c r="HH34" s="2" t="str">
        <f ca="1">IF(MAX($C$34:HG34)&gt;=Input!$B$6,"",EDATE(HG34,1))</f>
        <v/>
      </c>
      <c r="HI34" s="2" t="str">
        <f ca="1">IF(MAX($C$34:HH34)&gt;=Input!$B$6,"",EDATE(HH34,1))</f>
        <v/>
      </c>
      <c r="HJ34" s="2" t="str">
        <f ca="1">IF(MAX($C$34:HI34)&gt;=Input!$B$6,"",EDATE(HI34,1))</f>
        <v/>
      </c>
      <c r="HK34" s="2" t="str">
        <f ca="1">IF(MAX($C$34:HJ34)&gt;=Input!$B$6,"",EDATE(HJ34,1))</f>
        <v/>
      </c>
      <c r="HL34" s="2" t="str">
        <f ca="1">IF(MAX($C$34:HK34)&gt;=Input!$B$6,"",EDATE(HK34,1))</f>
        <v/>
      </c>
      <c r="HM34" s="2" t="str">
        <f ca="1">IF(MAX($C$34:HL34)&gt;=Input!$B$6,"",EDATE(HL34,1))</f>
        <v/>
      </c>
      <c r="HN34" s="2" t="str">
        <f ca="1">IF(MAX($C$34:HM34)&gt;=Input!$B$6,"",EDATE(HM34,1))</f>
        <v/>
      </c>
      <c r="HO34" s="2" t="str">
        <f ca="1">IF(MAX($C$34:HN34)&gt;=Input!$B$6,"",EDATE(HN34,1))</f>
        <v/>
      </c>
      <c r="HP34" s="2" t="str">
        <f ca="1">IF(MAX($C$34:HO34)&gt;=Input!$B$6,"",EDATE(HO34,1))</f>
        <v/>
      </c>
      <c r="HQ34" s="2" t="str">
        <f ca="1">IF(MAX($C$34:HP34)&gt;=Input!$B$6,"",EDATE(HP34,1))</f>
        <v/>
      </c>
      <c r="HR34" s="2" t="str">
        <f ca="1">IF(MAX($C$34:HQ34)&gt;=Input!$B$6,"",EDATE(HQ34,1))</f>
        <v/>
      </c>
      <c r="HS34" s="2" t="str">
        <f ca="1">IF(MAX($C$34:HR34)&gt;=Input!$B$6,"",EDATE(HR34,1))</f>
        <v/>
      </c>
      <c r="HT34" s="2" t="str">
        <f ca="1">IF(MAX($C$34:HS34)&gt;=Input!$B$6,"",EDATE(HS34,1))</f>
        <v/>
      </c>
      <c r="HU34" s="2" t="str">
        <f ca="1">IF(MAX($C$34:HT34)&gt;=Input!$B$6,"",EDATE(HT34,1))</f>
        <v/>
      </c>
      <c r="HV34" s="2" t="str">
        <f ca="1">IF(MAX($C$34:HU34)&gt;=Input!$B$6,"",EDATE(HU34,1))</f>
        <v/>
      </c>
      <c r="HW34" s="2" t="str">
        <f ca="1">IF(MAX($C$34:HV34)&gt;=Input!$B$6,"",EDATE(HV34,1))</f>
        <v/>
      </c>
      <c r="HX34" s="2" t="str">
        <f ca="1">IF(MAX($C$34:HW34)&gt;=Input!$B$6,"",EDATE(HW34,1))</f>
        <v/>
      </c>
      <c r="HY34" s="2" t="str">
        <f ca="1">IF(MAX($C$34:HX34)&gt;=Input!$B$6,"",EDATE(HX34,1))</f>
        <v/>
      </c>
      <c r="HZ34" s="2" t="str">
        <f ca="1">IF(MAX($C$34:HY34)&gt;=Input!$B$6,"",EDATE(HY34,1))</f>
        <v/>
      </c>
      <c r="IA34" s="2" t="str">
        <f ca="1">IF(MAX($C$34:HZ34)&gt;=Input!$B$6,"",EDATE(HZ34,1))</f>
        <v/>
      </c>
      <c r="IB34" s="2" t="str">
        <f ca="1">IF(MAX($C$34:IA34)&gt;=Input!$B$6,"",EDATE(IA34,1))</f>
        <v/>
      </c>
      <c r="IC34" s="2" t="str">
        <f ca="1">IF(MAX($C$34:IB34)&gt;=Input!$B$6,"",EDATE(IB34,1))</f>
        <v/>
      </c>
      <c r="ID34" s="2" t="str">
        <f ca="1">IF(MAX($C$34:IC34)&gt;=Input!$B$6,"",EDATE(IC34,1))</f>
        <v/>
      </c>
      <c r="IE34" s="2" t="str">
        <f ca="1">IF(MAX($C$34:ID34)&gt;=Input!$B$6,"",EDATE(ID34,1))</f>
        <v/>
      </c>
      <c r="IF34" s="2" t="str">
        <f ca="1">IF(MAX($C$34:IE34)&gt;=Input!$B$6,"",EDATE(IE34,1))</f>
        <v/>
      </c>
      <c r="IG34" s="2" t="str">
        <f ca="1">IF(MAX($C$34:IF34)&gt;=Input!$B$6,"",EDATE(IF34,1))</f>
        <v/>
      </c>
      <c r="IH34" s="2" t="str">
        <f ca="1">IF(MAX($C$34:IG34)&gt;=Input!$B$6,"",EDATE(IG34,1))</f>
        <v/>
      </c>
      <c r="II34" s="2" t="str">
        <f ca="1">IF(MAX($C$34:IH34)&gt;=Input!$B$6,"",EDATE(IH34,1))</f>
        <v/>
      </c>
      <c r="IJ34" s="2" t="str">
        <f ca="1">IF(MAX($C$34:II34)&gt;=Input!$B$6,"",EDATE(II34,1))</f>
        <v/>
      </c>
      <c r="IK34" s="2" t="str">
        <f ca="1">IF(MAX($C$34:IJ34)&gt;=Input!$B$6,"",EDATE(IJ34,1))</f>
        <v/>
      </c>
      <c r="IL34" s="2" t="str">
        <f ca="1">IF(MAX($C$34:IK34)&gt;=Input!$B$6,"",EDATE(IK34,1))</f>
        <v/>
      </c>
      <c r="IM34" s="2" t="str">
        <f ca="1">IF(MAX($C$34:IL34)&gt;=Input!$B$6,"",EDATE(IL34,1))</f>
        <v/>
      </c>
      <c r="IN34" s="2" t="str">
        <f ca="1">IF(MAX($C$34:IM34)&gt;=Input!$B$6,"",EDATE(IM34,1))</f>
        <v/>
      </c>
      <c r="IO34" s="2" t="str">
        <f ca="1">IF(MAX($C$34:IN34)&gt;=Input!$B$6,"",EDATE(IN34,1))</f>
        <v/>
      </c>
      <c r="IP34" s="2" t="str">
        <f ca="1">IF(MAX($C$34:IO34)&gt;=Input!$B$6,"",EDATE(IO34,1))</f>
        <v/>
      </c>
      <c r="IQ34" s="2" t="str">
        <f ca="1">IF(MAX($C$34:IP34)&gt;=Input!$B$6,"",EDATE(IP34,1))</f>
        <v/>
      </c>
      <c r="IR34" s="2" t="str">
        <f ca="1">IF(MAX($C$34:IQ34)&gt;=Input!$B$6,"",EDATE(IQ34,1))</f>
        <v/>
      </c>
      <c r="IS34" s="2" t="str">
        <f ca="1">IF(MAX($C$34:IR34)&gt;=Input!$B$6,"",EDATE(IR34,1))</f>
        <v/>
      </c>
      <c r="IT34" s="2" t="str">
        <f ca="1">IF(MAX($C$34:IS34)&gt;=Input!$B$6,"",EDATE(IS34,1))</f>
        <v/>
      </c>
      <c r="IU34" s="2" t="str">
        <f ca="1">IF(MAX($C$34:IT34)&gt;=Input!$B$6,"",EDATE(IT34,1))</f>
        <v/>
      </c>
      <c r="IV34" s="2" t="str">
        <f ca="1">IF(MAX($C$34:IU34)&gt;=Input!$B$6,"",EDATE(IU34,1))</f>
        <v/>
      </c>
      <c r="IW34" s="2" t="str">
        <f ca="1">IF(MAX($C$34:IV34)&gt;=Input!$B$6,"",EDATE(IV34,1))</f>
        <v/>
      </c>
      <c r="IX34" s="2" t="str">
        <f ca="1">IF(MAX($C$34:IW34)&gt;=Input!$B$6,"",EDATE(IW34,1))</f>
        <v/>
      </c>
      <c r="IY34" s="2" t="str">
        <f ca="1">IF(MAX($C$34:IX34)&gt;=Input!$B$6,"",EDATE(IX34,1))</f>
        <v/>
      </c>
      <c r="IZ34" s="2" t="str">
        <f ca="1">IF(MAX($C$34:IY34)&gt;=Input!$B$6,"",EDATE(IY34,1))</f>
        <v/>
      </c>
      <c r="JA34" s="2" t="str">
        <f ca="1">IF(MAX($C$34:IZ34)&gt;=Input!$B$6,"",EDATE(IZ34,1))</f>
        <v/>
      </c>
      <c r="JB34" s="2" t="str">
        <f ca="1">IF(MAX($C$34:JA34)&gt;=Input!$B$6,"",EDATE(JA34,1))</f>
        <v/>
      </c>
      <c r="JC34" s="2" t="str">
        <f ca="1">IF(MAX($C$34:JB34)&gt;=Input!$B$6,"",EDATE(JB34,1))</f>
        <v/>
      </c>
      <c r="JD34" s="2" t="str">
        <f ca="1">IF(MAX($C$34:JC34)&gt;=Input!$B$6,"",EDATE(JC34,1))</f>
        <v/>
      </c>
      <c r="JE34" s="2" t="str">
        <f ca="1">IF(MAX($C$34:JD34)&gt;=Input!$B$6,"",EDATE(JD34,1))</f>
        <v/>
      </c>
      <c r="JF34" s="2" t="str">
        <f ca="1">IF(MAX($C$34:JE34)&gt;=Input!$B$6,"",EDATE(JE34,1))</f>
        <v/>
      </c>
      <c r="JG34" s="2" t="str">
        <f ca="1">IF(MAX($C$34:JF34)&gt;=Input!$B$6,"",EDATE(JF34,1))</f>
        <v/>
      </c>
      <c r="JH34" s="2" t="str">
        <f ca="1">IF(MAX($C$34:JG34)&gt;=Input!$B$6,"",EDATE(JG34,1))</f>
        <v/>
      </c>
      <c r="JI34" s="2" t="str">
        <f ca="1">IF(MAX($C$34:JH34)&gt;=Input!$B$6,"",EDATE(JH34,1))</f>
        <v/>
      </c>
      <c r="JJ34" s="2" t="str">
        <f ca="1">IF(MAX($C$34:JI34)&gt;=Input!$B$6,"",EDATE(JI34,1))</f>
        <v/>
      </c>
      <c r="JK34" s="2" t="str">
        <f ca="1">IF(MAX($C$34:JJ34)&gt;=Input!$B$6,"",EDATE(JJ34,1))</f>
        <v/>
      </c>
      <c r="JL34" s="2" t="str">
        <f ca="1">IF(MAX($C$34:JK34)&gt;=Input!$B$6,"",EDATE(JK34,1))</f>
        <v/>
      </c>
      <c r="JM34" s="2" t="str">
        <f ca="1">IF(MAX($C$34:JL34)&gt;=Input!$B$6,"",EDATE(JL34,1))</f>
        <v/>
      </c>
      <c r="JN34" s="2" t="str">
        <f ca="1">IF(MAX($C$34:JM34)&gt;=Input!$B$6,"",EDATE(JM34,1))</f>
        <v/>
      </c>
      <c r="JO34" s="2" t="str">
        <f ca="1">IF(MAX($C$34:JN34)&gt;=Input!$B$6,"",EDATE(JN34,1))</f>
        <v/>
      </c>
      <c r="JP34" s="2" t="str">
        <f ca="1">IF(MAX($C$34:JO34)&gt;=Input!$B$6,"",EDATE(JO34,1))</f>
        <v/>
      </c>
      <c r="JQ34" s="2" t="str">
        <f ca="1">IF(MAX($C$34:JP34)&gt;=Input!$B$6,"",EDATE(JP34,1))</f>
        <v/>
      </c>
      <c r="JR34" s="2" t="str">
        <f ca="1">IF(MAX($C$34:JQ34)&gt;=Input!$B$6,"",EDATE(JQ34,1))</f>
        <v/>
      </c>
      <c r="JS34" s="2" t="str">
        <f ca="1">IF(MAX($C$34:JR34)&gt;=Input!$B$6,"",EDATE(JR34,1))</f>
        <v/>
      </c>
      <c r="JT34" s="2" t="str">
        <f ca="1">IF(MAX($C$34:JS34)&gt;=Input!$B$6,"",EDATE(JS34,1))</f>
        <v/>
      </c>
      <c r="JU34" s="2" t="str">
        <f ca="1">IF(MAX($C$34:JT34)&gt;=Input!$B$6,"",EDATE(JT34,1))</f>
        <v/>
      </c>
      <c r="JV34" s="2" t="str">
        <f ca="1">IF(MAX($C$34:JU34)&gt;=Input!$B$6,"",EDATE(JU34,1))</f>
        <v/>
      </c>
      <c r="JW34" s="2" t="str">
        <f ca="1">IF(MAX($C$34:JV34)&gt;=Input!$B$6,"",EDATE(JV34,1))</f>
        <v/>
      </c>
      <c r="JX34" s="2" t="str">
        <f ca="1">IF(MAX($C$34:JW34)&gt;=Input!$B$6,"",EDATE(JW34,1))</f>
        <v/>
      </c>
      <c r="JY34" s="2" t="str">
        <f ca="1">IF(MAX($C$34:JX34)&gt;=Input!$B$6,"",EDATE(JX34,1))</f>
        <v/>
      </c>
      <c r="JZ34" s="2" t="str">
        <f ca="1">IF(MAX($C$34:JY34)&gt;=Input!$B$6,"",EDATE(JY34,1))</f>
        <v/>
      </c>
      <c r="KA34" s="2" t="str">
        <f ca="1">IF(MAX($C$34:JZ34)&gt;=Input!$B$6,"",EDATE(JZ34,1))</f>
        <v/>
      </c>
      <c r="KB34" s="2" t="str">
        <f ca="1">IF(MAX($C$34:KA34)&gt;=Input!$B$6,"",EDATE(KA34,1))</f>
        <v/>
      </c>
      <c r="KC34" s="2" t="str">
        <f ca="1">IF(MAX($C$34:KB34)&gt;=Input!$B$6,"",EDATE(KB34,1))</f>
        <v/>
      </c>
      <c r="KD34" s="2" t="str">
        <f ca="1">IF(MAX($C$34:KC34)&gt;=Input!$B$6,"",EDATE(KC34,1))</f>
        <v/>
      </c>
      <c r="KE34" s="2" t="str">
        <f ca="1">IF(MAX($C$34:KD34)&gt;=Input!$B$6,"",EDATE(KD34,1))</f>
        <v/>
      </c>
      <c r="KF34" s="2" t="str">
        <f ca="1">IF(MAX($C$34:KE34)&gt;=Input!$B$6,"",EDATE(KE34,1))</f>
        <v/>
      </c>
      <c r="KG34" s="2" t="str">
        <f ca="1">IF(MAX($C$34:KF34)&gt;=Input!$B$6,"",EDATE(KF34,1))</f>
        <v/>
      </c>
      <c r="KH34" s="2" t="str">
        <f ca="1">IF(MAX($C$34:KG34)&gt;=Input!$B$6,"",EDATE(KG34,1))</f>
        <v/>
      </c>
      <c r="KI34" s="2" t="str">
        <f ca="1">IF(MAX($C$34:KH34)&gt;=Input!$B$6,"",EDATE(KH34,1))</f>
        <v/>
      </c>
      <c r="KJ34" s="2" t="str">
        <f ca="1">IF(MAX($C$34:KI34)&gt;=Input!$B$6,"",EDATE(KI34,1))</f>
        <v/>
      </c>
      <c r="KK34" s="2" t="str">
        <f ca="1">IF(MAX($C$34:KJ34)&gt;=Input!$B$6,"",EDATE(KJ34,1))</f>
        <v/>
      </c>
      <c r="KL34" s="2" t="str">
        <f ca="1">IF(MAX($C$34:KK34)&gt;=Input!$B$6,"",EDATE(KK34,1))</f>
        <v/>
      </c>
      <c r="KM34" s="2" t="str">
        <f ca="1">IF(MAX($C$34:KL34)&gt;=Input!$B$6,"",EDATE(KL34,1))</f>
        <v/>
      </c>
      <c r="KN34" s="2" t="str">
        <f ca="1">IF(MAX($C$34:KM34)&gt;=Input!$B$6,"",EDATE(KM34,1))</f>
        <v/>
      </c>
      <c r="KO34" s="2" t="str">
        <f ca="1">IF(MAX($C$34:KN34)&gt;=Input!$B$6,"",EDATE(KN34,1))</f>
        <v/>
      </c>
      <c r="KP34" s="2" t="str">
        <f ca="1">IF(MAX($C$34:KO34)&gt;=Input!$B$6,"",EDATE(KO34,1))</f>
        <v/>
      </c>
      <c r="KQ34" s="2" t="str">
        <f ca="1">IF(MAX($C$34:KP34)&gt;=Input!$B$6,"",EDATE(KP34,1))</f>
        <v/>
      </c>
      <c r="KR34" s="2" t="str">
        <f ca="1">IF(MAX($C$34:KQ34)&gt;=Input!$B$6,"",EDATE(KQ34,1))</f>
        <v/>
      </c>
      <c r="KS34" s="2" t="str">
        <f ca="1">IF(MAX($C$34:KR34)&gt;=Input!$B$6,"",EDATE(KR34,1))</f>
        <v/>
      </c>
      <c r="KT34" s="2" t="str">
        <f ca="1">IF(MAX($C$34:KS34)&gt;=Input!$B$6,"",EDATE(KS34,1))</f>
        <v/>
      </c>
      <c r="KU34" s="2" t="str">
        <f ca="1">IF(MAX($C$34:KT34)&gt;=Input!$B$6,"",EDATE(KT34,1))</f>
        <v/>
      </c>
      <c r="KV34" s="2" t="str">
        <f ca="1">IF(MAX($C$34:KU34)&gt;=Input!$B$6,"",EDATE(KU34,1))</f>
        <v/>
      </c>
      <c r="KW34" s="2" t="str">
        <f ca="1">IF(MAX($C$34:KV34)&gt;=Input!$B$6,"",EDATE(KV34,1))</f>
        <v/>
      </c>
      <c r="KX34" s="2" t="str">
        <f ca="1">IF(MAX($C$34:KW34)&gt;=Input!$B$6,"",EDATE(KW34,1))</f>
        <v/>
      </c>
      <c r="KY34" s="2" t="str">
        <f ca="1">IF(MAX($C$34:KX34)&gt;=Input!$B$6,"",EDATE(KX34,1))</f>
        <v/>
      </c>
      <c r="KZ34" s="2" t="str">
        <f ca="1">IF(MAX($C$34:KY34)&gt;=Input!$B$6,"",EDATE(KY34,1))</f>
        <v/>
      </c>
      <c r="LA34" s="2" t="str">
        <f ca="1">IF(MAX($C$34:KZ34)&gt;=Input!$B$6,"",EDATE(KZ34,1))</f>
        <v/>
      </c>
      <c r="LB34" s="2" t="str">
        <f ca="1">IF(MAX($C$34:LA34)&gt;=Input!$B$6,"",EDATE(LA34,1))</f>
        <v/>
      </c>
      <c r="LC34" s="2" t="str">
        <f ca="1">IF(MAX($C$34:LB34)&gt;=Input!$B$6,"",EDATE(LB34,1))</f>
        <v/>
      </c>
      <c r="LD34" s="2" t="str">
        <f ca="1">IF(MAX($C$34:LC34)&gt;=Input!$B$6,"",EDATE(LC34,1))</f>
        <v/>
      </c>
      <c r="LE34" s="2" t="str">
        <f ca="1">IF(MAX($C$34:LD34)&gt;=Input!$B$6,"",EDATE(LD34,1))</f>
        <v/>
      </c>
      <c r="LF34" s="2" t="str">
        <f ca="1">IF(MAX($C$34:LE34)&gt;=Input!$B$6,"",EDATE(LE34,1))</f>
        <v/>
      </c>
      <c r="LG34" s="2" t="str">
        <f ca="1">IF(MAX($C$34:LF34)&gt;=Input!$B$6,"",EDATE(LF34,1))</f>
        <v/>
      </c>
      <c r="LH34" s="2" t="str">
        <f ca="1">IF(MAX($C$34:LG34)&gt;=Input!$B$6,"",EDATE(LG34,1))</f>
        <v/>
      </c>
      <c r="LI34" s="2" t="str">
        <f ca="1">IF(MAX($C$34:LH34)&gt;=Input!$B$6,"",EDATE(LH34,1))</f>
        <v/>
      </c>
      <c r="LJ34" s="2" t="str">
        <f ca="1">IF(MAX($C$34:LI34)&gt;=Input!$B$6,"",EDATE(LI34,1))</f>
        <v/>
      </c>
      <c r="LK34" s="2" t="str">
        <f ca="1">IF(MAX($C$34:LJ34)&gt;=Input!$B$6,"",EDATE(LJ34,1))</f>
        <v/>
      </c>
      <c r="LL34" s="2" t="str">
        <f ca="1">IF(MAX($C$34:LK34)&gt;=Input!$B$6,"",EDATE(LK34,1))</f>
        <v/>
      </c>
      <c r="LM34" s="2" t="str">
        <f ca="1">IF(MAX($C$34:LL34)&gt;=Input!$B$6,"",EDATE(LL34,1))</f>
        <v/>
      </c>
      <c r="LN34" s="2" t="str">
        <f ca="1">IF(MAX($C$34:LM34)&gt;=Input!$B$6,"",EDATE(LM34,1))</f>
        <v/>
      </c>
      <c r="LO34" s="2" t="str">
        <f ca="1">IF(MAX($C$34:LN34)&gt;=Input!$B$6,"",EDATE(LN34,1))</f>
        <v/>
      </c>
      <c r="LP34" s="2" t="str">
        <f ca="1">IF(MAX($C$34:LO34)&gt;=Input!$B$6,"",EDATE(LO34,1))</f>
        <v/>
      </c>
      <c r="LQ34" s="2" t="str">
        <f ca="1">IF(MAX($C$34:LP34)&gt;=Input!$B$6,"",EDATE(LP34,1))</f>
        <v/>
      </c>
      <c r="LR34" s="2" t="str">
        <f ca="1">IF(MAX($C$34:LQ34)&gt;=Input!$B$6,"",EDATE(LQ34,1))</f>
        <v/>
      </c>
      <c r="LS34" s="2" t="str">
        <f ca="1">IF(MAX($C$34:LR34)&gt;=Input!$B$6,"",EDATE(LR34,1))</f>
        <v/>
      </c>
      <c r="LT34" s="2" t="str">
        <f ca="1">IF(MAX($C$34:LS34)&gt;=Input!$B$6,"",EDATE(LS34,1))</f>
        <v/>
      </c>
      <c r="LU34" s="2" t="str">
        <f ca="1">IF(MAX($C$34:LT34)&gt;=Input!$B$6,"",EDATE(LT34,1))</f>
        <v/>
      </c>
      <c r="LV34" s="2" t="str">
        <f ca="1">IF(MAX($C$34:LU34)&gt;=Input!$B$6,"",EDATE(LU34,1))</f>
        <v/>
      </c>
      <c r="LW34" s="2" t="str">
        <f ca="1">IF(MAX($C$34:LV34)&gt;=Input!$B$6,"",EDATE(LV34,1))</f>
        <v/>
      </c>
      <c r="LX34" s="2" t="str">
        <f ca="1">IF(MAX($C$34:LW34)&gt;=Input!$B$6,"",EDATE(LW34,1))</f>
        <v/>
      </c>
      <c r="LY34" s="2" t="str">
        <f ca="1">IF(MAX($C$34:LX34)&gt;=Input!$B$6,"",EDATE(LX34,1))</f>
        <v/>
      </c>
      <c r="LZ34" s="2" t="str">
        <f ca="1">IF(MAX($C$34:LY34)&gt;=Input!$B$6,"",EDATE(LY34,1))</f>
        <v/>
      </c>
      <c r="MA34" s="2" t="str">
        <f ca="1">IF(MAX($C$34:LZ34)&gt;=Input!$B$6,"",EDATE(LZ34,1))</f>
        <v/>
      </c>
      <c r="MB34" s="2" t="str">
        <f ca="1">IF(MAX($C$34:MA34)&gt;=Input!$B$6,"",EDATE(MA34,1))</f>
        <v/>
      </c>
      <c r="MC34" s="2" t="str">
        <f ca="1">IF(MAX($C$34:MB34)&gt;=Input!$B$6,"",EDATE(MB34,1))</f>
        <v/>
      </c>
      <c r="MD34" s="2" t="str">
        <f ca="1">IF(MAX($C$34:MC34)&gt;=Input!$B$6,"",EDATE(MC34,1))</f>
        <v/>
      </c>
      <c r="ME34" s="2" t="str">
        <f ca="1">IF(MAX($C$34:MD34)&gt;=Input!$B$6,"",EDATE(MD34,1))</f>
        <v/>
      </c>
      <c r="MF34" s="2" t="str">
        <f ca="1">IF(MAX($C$34:ME34)&gt;=Input!$B$6,"",EDATE(ME34,1))</f>
        <v/>
      </c>
      <c r="MG34" s="2" t="str">
        <f ca="1">IF(MAX($C$34:MF34)&gt;=Input!$B$6,"",EDATE(MF34,1))</f>
        <v/>
      </c>
      <c r="MH34" s="2" t="str">
        <f ca="1">IF(MAX($C$34:MG34)&gt;=Input!$B$6,"",EDATE(MG34,1))</f>
        <v/>
      </c>
      <c r="MI34" s="2" t="str">
        <f ca="1">IF(MAX($C$34:MH34)&gt;=Input!$B$6,"",EDATE(MH34,1))</f>
        <v/>
      </c>
      <c r="MJ34" s="2" t="str">
        <f ca="1">IF(MAX($C$34:MI34)&gt;=Input!$B$6,"",EDATE(MI34,1))</f>
        <v/>
      </c>
      <c r="MK34" s="2" t="str">
        <f ca="1">IF(MAX($C$34:MJ34)&gt;=Input!$B$6,"",EDATE(MJ34,1))</f>
        <v/>
      </c>
      <c r="ML34" s="2" t="str">
        <f ca="1">IF(MAX($C$34:MK34)&gt;=Input!$B$6,"",EDATE(MK34,1))</f>
        <v/>
      </c>
      <c r="MM34" s="2" t="str">
        <f ca="1">IF(MAX($C$34:ML34)&gt;=Input!$B$6,"",EDATE(ML34,1))</f>
        <v/>
      </c>
      <c r="MN34" s="2" t="str">
        <f ca="1">IF(MAX($C$34:MM34)&gt;=Input!$B$6,"",EDATE(MM34,1))</f>
        <v/>
      </c>
      <c r="MO34" s="2" t="str">
        <f ca="1">IF(MAX($C$34:MN34)&gt;=Input!$B$6,"",EDATE(MN34,1))</f>
        <v/>
      </c>
      <c r="MP34" s="2" t="str">
        <f ca="1">IF(MAX($C$34:MO34)&gt;=Input!$B$6,"",EDATE(MO34,1))</f>
        <v/>
      </c>
      <c r="MQ34" s="2" t="str">
        <f ca="1">IF(MAX($C$34:MP34)&gt;=Input!$B$6,"",EDATE(MP34,1))</f>
        <v/>
      </c>
      <c r="MR34" s="2" t="str">
        <f ca="1">IF(MAX($C$34:MQ34)&gt;=Input!$B$6,"",EDATE(MQ34,1))</f>
        <v/>
      </c>
      <c r="MS34" s="2" t="str">
        <f ca="1">IF(MAX($C$34:MR34)&gt;=Input!$B$6,"",EDATE(MR34,1))</f>
        <v/>
      </c>
      <c r="MT34" s="2" t="str">
        <f ca="1">IF(MAX($C$34:MS34)&gt;=Input!$B$6,"",EDATE(MS34,1))</f>
        <v/>
      </c>
      <c r="MU34" s="2" t="str">
        <f ca="1">IF(MAX($C$34:MT34)&gt;=Input!$B$6,"",EDATE(MT34,1))</f>
        <v/>
      </c>
      <c r="MV34" s="2" t="str">
        <f ca="1">IF(MAX($C$34:MU34)&gt;=Input!$B$6,"",EDATE(MU34,1))</f>
        <v/>
      </c>
      <c r="MW34" s="2" t="str">
        <f ca="1">IF(MAX($C$34:MV34)&gt;=Input!$B$6,"",EDATE(MV34,1))</f>
        <v/>
      </c>
      <c r="MX34" s="2" t="str">
        <f ca="1">IF(MAX($C$34:MW34)&gt;=Input!$B$6,"",EDATE(MW34,1))</f>
        <v/>
      </c>
      <c r="MY34" s="2" t="str">
        <f ca="1">IF(MAX($C$34:MX34)&gt;=Input!$B$6,"",EDATE(MX34,1))</f>
        <v/>
      </c>
      <c r="MZ34" s="2" t="str">
        <f ca="1">IF(MAX($C$34:MY34)&gt;=Input!$B$6,"",EDATE(MY34,1))</f>
        <v/>
      </c>
      <c r="NA34" s="2" t="str">
        <f ca="1">IF(MAX($C$34:MZ34)&gt;=Input!$B$6,"",EDATE(MZ34,1))</f>
        <v/>
      </c>
      <c r="NB34" s="2" t="str">
        <f ca="1">IF(MAX($C$34:NA34)&gt;=Input!$B$6,"",EDATE(NA34,1))</f>
        <v/>
      </c>
      <c r="NC34" s="2" t="str">
        <f ca="1">IF(MAX($C$34:NB34)&gt;=Input!$B$6,"",EDATE(NB34,1))</f>
        <v/>
      </c>
      <c r="ND34" s="2" t="str">
        <f ca="1">IF(MAX($C$34:NC34)&gt;=Input!$B$6,"",EDATE(NC34,1))</f>
        <v/>
      </c>
      <c r="NE34" s="2" t="str">
        <f ca="1">IF(MAX($C$34:ND34)&gt;=Input!$B$6,"",EDATE(ND34,1))</f>
        <v/>
      </c>
      <c r="NF34" s="2" t="str">
        <f ca="1">IF(MAX($C$34:NE34)&gt;=Input!$B$6,"",EDATE(NE34,1))</f>
        <v/>
      </c>
      <c r="NG34" s="2" t="str">
        <f ca="1">IF(MAX($C$34:NF34)&gt;=Input!$B$6,"",EDATE(NF34,1))</f>
        <v/>
      </c>
      <c r="NH34" s="2" t="str">
        <f ca="1">IF(MAX($C$34:NG34)&gt;=Input!$B$6,"",EDATE(NG34,1))</f>
        <v/>
      </c>
      <c r="NI34" s="2" t="str">
        <f ca="1">IF(MAX($C$34:NH34)&gt;=Input!$B$6,"",EDATE(NH34,1))</f>
        <v/>
      </c>
      <c r="NJ34" s="2" t="str">
        <f ca="1">IF(MAX($C$34:NI34)&gt;=Input!$B$6,"",EDATE(NI34,1))</f>
        <v/>
      </c>
      <c r="NK34" s="2" t="str">
        <f ca="1">IF(MAX($C$34:NJ34)&gt;=Input!$B$6,"",EDATE(NJ34,1))</f>
        <v/>
      </c>
      <c r="NL34" s="2" t="str">
        <f ca="1">IF(MAX($C$34:NK34)&gt;=Input!$B$6,"",EDATE(NK34,1))</f>
        <v/>
      </c>
      <c r="NM34" s="2" t="str">
        <f ca="1">IF(MAX($C$34:NL34)&gt;=Input!$B$6,"",EDATE(NL34,1))</f>
        <v/>
      </c>
      <c r="NN34" s="2" t="str">
        <f ca="1">IF(MAX($C$34:NM34)&gt;=Input!$B$6,"",EDATE(NM34,1))</f>
        <v/>
      </c>
      <c r="NO34" s="2" t="str">
        <f ca="1">IF(MAX($C$34:NN34)&gt;=Input!$B$6,"",EDATE(NN34,1))</f>
        <v/>
      </c>
      <c r="NP34" s="2" t="str">
        <f ca="1">IF(MAX($C$34:NO34)&gt;=Input!$B$6,"",EDATE(NO34,1))</f>
        <v/>
      </c>
      <c r="NQ34" s="2" t="str">
        <f ca="1">IF(MAX($C$34:NP34)&gt;=Input!$B$6,"",EDATE(NP34,1))</f>
        <v/>
      </c>
      <c r="NR34" s="2" t="str">
        <f ca="1">IF(MAX($C$34:NQ34)&gt;=Input!$B$6,"",EDATE(NQ34,1))</f>
        <v/>
      </c>
      <c r="NS34" s="2" t="str">
        <f ca="1">IF(MAX($C$34:NR34)&gt;=Input!$B$6,"",EDATE(NR34,1))</f>
        <v/>
      </c>
      <c r="NT34" s="2" t="str">
        <f ca="1">IF(MAX($C$34:NS34)&gt;=Input!$B$6,"",EDATE(NS34,1))</f>
        <v/>
      </c>
      <c r="NU34" s="2" t="str">
        <f ca="1">IF(MAX($C$34:NT34)&gt;=Input!$B$6,"",EDATE(NT34,1))</f>
        <v/>
      </c>
      <c r="NV34" s="2" t="str">
        <f ca="1">IF(MAX($C$34:NU34)&gt;=Input!$B$6,"",EDATE(NU34,1))</f>
        <v/>
      </c>
      <c r="NW34" s="2" t="str">
        <f ca="1">IF(MAX($C$34:NV34)&gt;=Input!$B$6,"",EDATE(NV34,1))</f>
        <v/>
      </c>
      <c r="NX34" s="2" t="str">
        <f ca="1">IF(MAX($C$34:NW34)&gt;=Input!$B$6,"",EDATE(NW34,1))</f>
        <v/>
      </c>
      <c r="NY34" s="2" t="str">
        <f ca="1">IF(MAX($C$34:NX34)&gt;=Input!$B$6,"",EDATE(NX34,1))</f>
        <v/>
      </c>
      <c r="NZ34" s="2" t="str">
        <f ca="1">IF(MAX($C$34:NY34)&gt;=Input!$B$6,"",EDATE(NY34,1))</f>
        <v/>
      </c>
      <c r="OA34" s="2" t="str">
        <f ca="1">IF(MAX($C$34:NZ34)&gt;=Input!$B$6,"",EDATE(NZ34,1))</f>
        <v/>
      </c>
      <c r="OB34" s="2" t="str">
        <f ca="1">IF(MAX($C$34:OA34)&gt;=Input!$B$6,"",EDATE(OA34,1))</f>
        <v/>
      </c>
      <c r="OC34" s="2" t="str">
        <f ca="1">IF(MAX($C$34:OB34)&gt;=Input!$B$6,"",EDATE(OB34,1))</f>
        <v/>
      </c>
      <c r="OD34" s="2" t="str">
        <f ca="1">IF(MAX($C$34:OC34)&gt;=Input!$B$6,"",EDATE(OC34,1))</f>
        <v/>
      </c>
      <c r="OE34" s="2" t="str">
        <f ca="1">IF(MAX($C$34:OD34)&gt;=Input!$B$6,"",EDATE(OD34,1))</f>
        <v/>
      </c>
      <c r="OF34" s="2" t="str">
        <f ca="1">IF(MAX($C$34:OE34)&gt;=Input!$B$6,"",EDATE(OE34,1))</f>
        <v/>
      </c>
      <c r="OG34" s="2" t="str">
        <f ca="1">IF(MAX($C$34:OF34)&gt;=Input!$B$6,"",EDATE(OF34,1))</f>
        <v/>
      </c>
      <c r="OH34" s="2" t="str">
        <f ca="1">IF(MAX($C$34:OG34)&gt;=Input!$B$6,"",EDATE(OG34,1))</f>
        <v/>
      </c>
      <c r="OI34" s="2" t="str">
        <f ca="1">IF(MAX($C$34:OH34)&gt;=Input!$B$6,"",EDATE(OH34,1))</f>
        <v/>
      </c>
      <c r="OJ34" s="2" t="str">
        <f ca="1">IF(MAX($C$34:OI34)&gt;=Input!$B$6,"",EDATE(OI34,1))</f>
        <v/>
      </c>
      <c r="OK34" s="2" t="str">
        <f ca="1">IF(MAX($C$34:OJ34)&gt;=Input!$B$6,"",EDATE(OJ34,1))</f>
        <v/>
      </c>
      <c r="OL34" s="2" t="str">
        <f ca="1">IF(MAX($C$34:OK34)&gt;=Input!$B$6,"",EDATE(OK34,1))</f>
        <v/>
      </c>
      <c r="OM34" s="2" t="str">
        <f ca="1">IF(MAX($C$34:OL34)&gt;=Input!$B$6,"",EDATE(OL34,1))</f>
        <v/>
      </c>
      <c r="ON34" s="2" t="str">
        <f ca="1">IF(MAX($C$34:OM34)&gt;=Input!$B$6,"",EDATE(OM34,1))</f>
        <v/>
      </c>
      <c r="OO34" s="2" t="str">
        <f ca="1">IF(MAX($C$34:ON34)&gt;=Input!$B$6,"",EDATE(ON34,1))</f>
        <v/>
      </c>
      <c r="OP34" s="2" t="str">
        <f ca="1">IF(MAX($C$34:OO34)&gt;=Input!$B$6,"",EDATE(OO34,1))</f>
        <v/>
      </c>
      <c r="OQ34" s="2" t="str">
        <f ca="1">IF(MAX($C$34:OP34)&gt;=Input!$B$6,"",EDATE(OP34,1))</f>
        <v/>
      </c>
      <c r="OR34" s="2" t="str">
        <f ca="1">IF(MAX($C$34:OQ34)&gt;=Input!$B$6,"",EDATE(OQ34,1))</f>
        <v/>
      </c>
      <c r="OS34" s="2" t="str">
        <f ca="1">IF(MAX($C$34:OR34)&gt;=Input!$B$6,"",EDATE(OR34,1))</f>
        <v/>
      </c>
      <c r="OT34" s="2" t="str">
        <f ca="1">IF(MAX($C$34:OS34)&gt;=Input!$B$6,"",EDATE(OS34,1))</f>
        <v/>
      </c>
      <c r="OU34" s="2" t="str">
        <f ca="1">IF(MAX($C$34:OT34)&gt;=Input!$B$6,"",EDATE(OT34,1))</f>
        <v/>
      </c>
      <c r="OV34" s="2" t="str">
        <f ca="1">IF(MAX($C$34:OU34)&gt;=Input!$B$6,"",EDATE(OU34,1))</f>
        <v/>
      </c>
      <c r="OW34" s="2" t="str">
        <f ca="1">IF(MAX($C$34:OV34)&gt;=Input!$B$6,"",EDATE(OV34,1))</f>
        <v/>
      </c>
      <c r="OX34" s="2" t="str">
        <f ca="1">IF(MAX($C$34:OW34)&gt;=Input!$B$6,"",EDATE(OW34,1))</f>
        <v/>
      </c>
      <c r="OY34" s="2" t="str">
        <f ca="1">IF(MAX($C$34:OX34)&gt;=Input!$B$6,"",EDATE(OX34,1))</f>
        <v/>
      </c>
      <c r="OZ34" s="2" t="str">
        <f ca="1">IF(MAX($C$34:OY34)&gt;=Input!$B$6,"",EDATE(OY34,1))</f>
        <v/>
      </c>
      <c r="PA34" s="2" t="str">
        <f ca="1">IF(MAX($C$34:OZ34)&gt;=Input!$B$6,"",EDATE(OZ34,1))</f>
        <v/>
      </c>
      <c r="PB34" s="2" t="str">
        <f ca="1">IF(MAX($C$34:PA34)&gt;=Input!$B$6,"",EDATE(PA34,1))</f>
        <v/>
      </c>
      <c r="PC34" s="2" t="str">
        <f ca="1">IF(MAX($C$34:PB34)&gt;=Input!$B$6,"",EDATE(PB34,1))</f>
        <v/>
      </c>
      <c r="PD34" s="2" t="str">
        <f ca="1">IF(MAX($C$34:PC34)&gt;=Input!$B$6,"",EDATE(PC34,1))</f>
        <v/>
      </c>
      <c r="PE34" s="2" t="str">
        <f ca="1">IF(MAX($C$34:PD34)&gt;=Input!$B$6,"",EDATE(PD34,1))</f>
        <v/>
      </c>
      <c r="PF34" s="2" t="str">
        <f ca="1">IF(MAX($C$34:PE34)&gt;=Input!$B$6,"",EDATE(PE34,1))</f>
        <v/>
      </c>
      <c r="PG34" s="2" t="str">
        <f ca="1">IF(MAX($C$34:PF34)&gt;=Input!$B$6,"",EDATE(PF34,1))</f>
        <v/>
      </c>
      <c r="PH34" s="2" t="str">
        <f ca="1">IF(MAX($C$34:PG34)&gt;=Input!$B$6,"",EDATE(PG34,1))</f>
        <v/>
      </c>
      <c r="PI34" s="2" t="str">
        <f ca="1">IF(MAX($C$34:PH34)&gt;=Input!$B$6,"",EDATE(PH34,1))</f>
        <v/>
      </c>
      <c r="PJ34" s="2" t="str">
        <f ca="1">IF(MAX($C$34:PI34)&gt;=Input!$B$6,"",EDATE(PI34,1))</f>
        <v/>
      </c>
      <c r="PK34" s="2" t="str">
        <f ca="1">IF(MAX($C$34:PJ34)&gt;=Input!$B$6,"",EDATE(PJ34,1))</f>
        <v/>
      </c>
      <c r="PL34" s="2" t="str">
        <f ca="1">IF(MAX($C$34:PK34)&gt;=Input!$B$6,"",EDATE(PK34,1))</f>
        <v/>
      </c>
      <c r="PM34" s="2" t="str">
        <f ca="1">IF(MAX($C$34:PL34)&gt;=Input!$B$6,"",EDATE(PL34,1))</f>
        <v/>
      </c>
      <c r="PN34" s="2" t="str">
        <f ca="1">IF(MAX($C$34:PM34)&gt;=Input!$B$6,"",EDATE(PM34,1))</f>
        <v/>
      </c>
      <c r="PO34" s="2" t="str">
        <f ca="1">IF(MAX($C$34:PN34)&gt;=Input!$B$6,"",EDATE(PN34,1))</f>
        <v/>
      </c>
      <c r="PP34" s="2" t="str">
        <f ca="1">IF(MAX($C$34:PO34)&gt;=Input!$B$6,"",EDATE(PO34,1))</f>
        <v/>
      </c>
      <c r="PQ34" s="2" t="str">
        <f ca="1">IF(MAX($C$34:PP34)&gt;=Input!$B$6,"",EDATE(PP34,1))</f>
        <v/>
      </c>
      <c r="PR34" s="2" t="str">
        <f ca="1">IF(MAX($C$34:PQ34)&gt;=Input!$B$6,"",EDATE(PQ34,1))</f>
        <v/>
      </c>
      <c r="PS34" s="2" t="str">
        <f ca="1">IF(MAX($C$34:PR34)&gt;=Input!$B$6,"",EDATE(PR34,1))</f>
        <v/>
      </c>
      <c r="PT34" s="2" t="str">
        <f ca="1">IF(MAX($C$34:PS34)&gt;=Input!$B$6,"",EDATE(PS34,1))</f>
        <v/>
      </c>
      <c r="PU34" s="2" t="str">
        <f ca="1">IF(MAX($C$34:PT34)&gt;=Input!$B$6,"",EDATE(PT34,1))</f>
        <v/>
      </c>
      <c r="PV34" s="2" t="str">
        <f ca="1">IF(MAX($C$34:PU34)&gt;=Input!$B$6,"",EDATE(PU34,1))</f>
        <v/>
      </c>
      <c r="PW34" s="2" t="str">
        <f ca="1">IF(MAX($C$34:PV34)&gt;=Input!$B$6,"",EDATE(PV34,1))</f>
        <v/>
      </c>
      <c r="PX34" s="2" t="str">
        <f ca="1">IF(MAX($C$34:PW34)&gt;=Input!$B$6,"",EDATE(PW34,1))</f>
        <v/>
      </c>
      <c r="PY34" s="2" t="str">
        <f ca="1">IF(MAX($C$34:PX34)&gt;=Input!$B$6,"",EDATE(PX34,1))</f>
        <v/>
      </c>
      <c r="PZ34" s="2" t="str">
        <f ca="1">IF(MAX($C$34:PY34)&gt;=Input!$B$6,"",EDATE(PY34,1))</f>
        <v/>
      </c>
      <c r="QA34" s="2" t="str">
        <f ca="1">IF(MAX($C$34:PZ34)&gt;=Input!$B$6,"",EDATE(PZ34,1))</f>
        <v/>
      </c>
      <c r="QB34" s="2" t="str">
        <f ca="1">IF(MAX($C$34:QA34)&gt;=Input!$B$6,"",EDATE(QA34,1))</f>
        <v/>
      </c>
      <c r="QC34" s="2" t="str">
        <f ca="1">IF(MAX($C$34:QB34)&gt;=Input!$B$6,"",EDATE(QB34,1))</f>
        <v/>
      </c>
      <c r="QD34" s="2" t="str">
        <f ca="1">IF(MAX($C$34:QC34)&gt;=Input!$B$6,"",EDATE(QC34,1))</f>
        <v/>
      </c>
      <c r="QE34" s="2" t="str">
        <f ca="1">IF(MAX($C$34:QD34)&gt;=Input!$B$6,"",EDATE(QD34,1))</f>
        <v/>
      </c>
      <c r="QF34" s="2" t="str">
        <f ca="1">IF(MAX($C$34:QE34)&gt;=Input!$B$6,"",EDATE(QE34,1))</f>
        <v/>
      </c>
      <c r="QG34" s="2" t="str">
        <f ca="1">IF(MAX($C$34:QF34)&gt;=Input!$B$6,"",EDATE(QF34,1))</f>
        <v/>
      </c>
      <c r="QH34" s="2" t="str">
        <f ca="1">IF(MAX($C$34:QG34)&gt;=Input!$B$6,"",EDATE(QG34,1))</f>
        <v/>
      </c>
      <c r="QI34" s="2" t="str">
        <f ca="1">IF(MAX($C$34:QH34)&gt;=Input!$B$6,"",EDATE(QH34,1))</f>
        <v/>
      </c>
      <c r="QJ34" s="2" t="str">
        <f ca="1">IF(MAX($C$34:QI34)&gt;=Input!$B$6,"",EDATE(QI34,1))</f>
        <v/>
      </c>
      <c r="QK34" s="2" t="str">
        <f ca="1">IF(MAX($C$34:QJ34)&gt;=Input!$B$6,"",EDATE(QJ34,1))</f>
        <v/>
      </c>
      <c r="QL34" s="2" t="str">
        <f ca="1">IF(MAX($C$34:QK34)&gt;=Input!$B$6,"",EDATE(QK34,1))</f>
        <v/>
      </c>
      <c r="QM34" s="2" t="str">
        <f ca="1">IF(MAX($C$34:QL34)&gt;=Input!$B$6,"",EDATE(QL34,1))</f>
        <v/>
      </c>
      <c r="QN34" s="2" t="str">
        <f ca="1">IF(MAX($C$34:QM34)&gt;=Input!$B$6,"",EDATE(QM34,1))</f>
        <v/>
      </c>
      <c r="QO34" s="2" t="str">
        <f ca="1">IF(MAX($C$34:QN34)&gt;=Input!$B$6,"",EDATE(QN34,1))</f>
        <v/>
      </c>
      <c r="QP34" s="2" t="str">
        <f ca="1">IF(MAX($C$34:QO34)&gt;=Input!$B$6,"",EDATE(QO34,1))</f>
        <v/>
      </c>
      <c r="QQ34" s="2" t="str">
        <f ca="1">IF(MAX($C$34:QP34)&gt;=Input!$B$6,"",EDATE(QP34,1))</f>
        <v/>
      </c>
      <c r="QR34" s="2" t="str">
        <f ca="1">IF(MAX($C$34:QQ34)&gt;=Input!$B$6,"",EDATE(QQ34,1))</f>
        <v/>
      </c>
      <c r="QS34" s="2" t="str">
        <f ca="1">IF(MAX($C$34:QR34)&gt;=Input!$B$6,"",EDATE(QR34,1))</f>
        <v/>
      </c>
      <c r="QT34" s="2" t="str">
        <f ca="1">IF(MAX($C$34:QS34)&gt;=Input!$B$6,"",EDATE(QS34,1))</f>
        <v/>
      </c>
      <c r="QU34" s="2" t="str">
        <f ca="1">IF(MAX($C$34:QT34)&gt;=Input!$B$6,"",EDATE(QT34,1))</f>
        <v/>
      </c>
      <c r="QV34" s="2" t="str">
        <f ca="1">IF(MAX($C$34:QU34)&gt;=Input!$B$6,"",EDATE(QU34,1))</f>
        <v/>
      </c>
      <c r="QW34" s="2" t="str">
        <f ca="1">IF(MAX($C$34:QV34)&gt;=Input!$B$6,"",EDATE(QV34,1))</f>
        <v/>
      </c>
      <c r="QX34" s="2" t="str">
        <f ca="1">IF(MAX($C$34:QW34)&gt;=Input!$B$6,"",EDATE(QW34,1))</f>
        <v/>
      </c>
      <c r="QY34" s="2" t="str">
        <f ca="1">IF(MAX($C$34:QX34)&gt;=Input!$B$6,"",EDATE(QX34,1))</f>
        <v/>
      </c>
      <c r="QZ34" s="2" t="str">
        <f ca="1">IF(MAX($C$34:QY34)&gt;=Input!$B$6,"",EDATE(QY34,1))</f>
        <v/>
      </c>
      <c r="RA34" s="2" t="str">
        <f ca="1">IF(MAX($C$34:QZ34)&gt;=Input!$B$6,"",EDATE(QZ34,1))</f>
        <v/>
      </c>
      <c r="RB34" s="2" t="str">
        <f ca="1">IF(MAX($C$34:RA34)&gt;=Input!$B$6,"",EDATE(RA34,1))</f>
        <v/>
      </c>
      <c r="RC34" s="2" t="str">
        <f ca="1">IF(MAX($C$34:RB34)&gt;=Input!$B$6,"",EDATE(RB34,1))</f>
        <v/>
      </c>
      <c r="RD34" s="2" t="str">
        <f ca="1">IF(MAX($C$34:RC34)&gt;=Input!$B$6,"",EDATE(RC34,1))</f>
        <v/>
      </c>
      <c r="RE34" s="2" t="str">
        <f ca="1">IF(MAX($C$34:RD34)&gt;=Input!$B$6,"",EDATE(RD34,1))</f>
        <v/>
      </c>
      <c r="RF34" s="2" t="str">
        <f ca="1">IF(MAX($C$34:RE34)&gt;=Input!$B$6,"",EDATE(RE34,1))</f>
        <v/>
      </c>
      <c r="RG34" s="2" t="str">
        <f ca="1">IF(MAX($C$34:RF34)&gt;=Input!$B$6,"",EDATE(RF34,1))</f>
        <v/>
      </c>
      <c r="RH34" s="2" t="str">
        <f ca="1">IF(MAX($C$34:RG34)&gt;=Input!$B$6,"",EDATE(RG34,1))</f>
        <v/>
      </c>
      <c r="RI34" s="2" t="str">
        <f ca="1">IF(MAX($C$34:RH34)&gt;=Input!$B$6,"",EDATE(RH34,1))</f>
        <v/>
      </c>
      <c r="RJ34" s="2" t="str">
        <f ca="1">IF(MAX($C$34:RI34)&gt;=Input!$B$6,"",EDATE(RI34,1))</f>
        <v/>
      </c>
      <c r="RK34" s="2" t="str">
        <f ca="1">IF(MAX($C$34:RJ34)&gt;=Input!$B$6,"",EDATE(RJ34,1))</f>
        <v/>
      </c>
      <c r="RL34" s="2" t="str">
        <f ca="1">IF(MAX($C$34:RK34)&gt;=Input!$B$6,"",EDATE(RK34,1))</f>
        <v/>
      </c>
    </row>
    <row r="35" spans="1:480">
      <c r="A35" t="s">
        <v>28</v>
      </c>
      <c r="B35" s="5"/>
      <c r="C35" s="5">
        <f t="array" aca="1" ref="C35" ca="1">IF(Input!B10="","",Input!B10)</f>
        <v>0</v>
      </c>
      <c r="D35" s="5">
        <f t="array" aca="1" ref="D35" ca="1">IF(Input!C10="","",Input!C10)</f>
        <v>3.9261789361206842E-3</v>
      </c>
      <c r="E35" s="5">
        <f t="array" aca="1" ref="E35" ca="1">IF(Input!D10="","",Input!D10)</f>
        <v>5.9007100018680977E-3</v>
      </c>
      <c r="F35" s="5">
        <f t="array" aca="1" ref="F35" ca="1">IF(Input!E10="","",Input!E10)</f>
        <v>4.0852122329028424E-3</v>
      </c>
      <c r="G35" s="5">
        <f t="array" aca="1" ref="G35" ca="1">IF(Input!F10="","",Input!F10)</f>
        <v>4.0852486613627594E-3</v>
      </c>
      <c r="H35" s="5">
        <f t="array" aca="1" ref="H35" ca="1">IF(Input!G10="","",Input!G10)</f>
        <v>3.461188556006971E-3</v>
      </c>
      <c r="I35" s="5">
        <f t="array" aca="1" ref="I35" ca="1">IF(Input!H10="","",Input!H10)</f>
        <v>2.670665070984572E-3</v>
      </c>
      <c r="J35" s="5">
        <f t="array" aca="1" ref="J35" ca="1">IF(Input!I10="","",Input!I10)</f>
        <v>2.8161332571693511E-3</v>
      </c>
      <c r="K35" s="5">
        <f t="array" aca="1" ref="K35" ca="1">IF(Input!J10="","",Input!J10)</f>
        <v>2.7144414088294249E-3</v>
      </c>
      <c r="L35" s="5">
        <f t="array" aca="1" ref="L35" ca="1">IF(Input!K10="","",Input!K10)</f>
        <v>2.726076588028863E-3</v>
      </c>
      <c r="M35" s="5">
        <f t="array" aca="1" ref="M35" ca="1">IF(Input!L10="","",Input!L10)</f>
        <v>2.7153632373833193E-3</v>
      </c>
      <c r="N35" s="5">
        <f t="array" aca="1" ref="N35" ca="1">IF(Input!M10="","",Input!M10)</f>
        <v>2.499257636930592E-3</v>
      </c>
      <c r="O35" s="5">
        <f t="array" aca="1" ref="O35" ca="1">IF(Input!N10="","",Input!N10)</f>
        <v>2.1798655977928517E-3</v>
      </c>
      <c r="P35" s="5">
        <f t="array" aca="1" ref="P35" ca="1">IF(Input!O10="","",Input!O10)</f>
        <v>2.6072270510794425E-3</v>
      </c>
      <c r="Q35" s="5">
        <f t="array" aca="1" ref="Q35" ca="1">IF(Input!P10="","",Input!P10)</f>
        <v>3.0711865542437729E-3</v>
      </c>
      <c r="R35" s="5">
        <f t="array" aca="1" ref="R35" ca="1">IF(Input!Q10="","",Input!Q10)</f>
        <v>2.6172862820880299E-3</v>
      </c>
      <c r="S35" s="5">
        <f t="array" aca="1" ref="S35" ca="1">IF(Input!R10="","",Input!R10)</f>
        <v>2.6843537340832E-3</v>
      </c>
      <c r="T35" s="5">
        <f t="array" aca="1" ref="T35" ca="1">IF(Input!S10="","",Input!S10)</f>
        <v>2.7412357554144843E-3</v>
      </c>
      <c r="U35" s="5">
        <f t="array" aca="1" ref="U35" ca="1">IF(Input!T10="","",Input!T10)</f>
        <v>2.8421912440629508E-3</v>
      </c>
      <c r="V35" s="5">
        <f t="array" aca="1" ref="V35" ca="1">IF(Input!U10="","",Input!U10)</f>
        <v>3.060798195742581E-3</v>
      </c>
      <c r="W35" s="5">
        <f t="array" aca="1" ref="W35" ca="1">IF(Input!V10="","",Input!V10)</f>
        <v>2.4447481260476745E-3</v>
      </c>
      <c r="X35" s="5">
        <f t="array" aca="1" ref="X35" ca="1">IF(Input!W10="","",Input!W10)</f>
        <v>2.5137526577315578E-3</v>
      </c>
      <c r="Y35" s="5">
        <f t="array" aca="1" ref="Y35" ca="1">IF(Input!X10="","",Input!X10)</f>
        <v>3.3465557231927177E-3</v>
      </c>
      <c r="Z35" s="5">
        <f t="array" aca="1" ref="Z35" ca="1">IF(Input!Y10="","",Input!Y10)</f>
        <v>3.0388244823017873E-3</v>
      </c>
      <c r="AA35" s="5">
        <f t="array" aca="1" ref="AA35" ca="1">IF(Input!Z10="","",Input!Z10)</f>
        <v>2.8053756069247263E-3</v>
      </c>
      <c r="AB35" s="5">
        <f t="array" aca="1" ref="AB35" ca="1">IF(Input!AA10="","",Input!AA10)</f>
        <v>2.7933322566569417E-3</v>
      </c>
      <c r="AC35" s="5">
        <f t="array" aca="1" ref="AC35" ca="1">IF(Input!AB10="","",Input!AB10)</f>
        <v>3.1757650326346247E-3</v>
      </c>
      <c r="AD35" s="5">
        <f t="array" aca="1" ref="AD35" ca="1">IF(Input!AC10="","",Input!AC10)</f>
        <v>2.8156458800268282E-3</v>
      </c>
      <c r="AE35" s="5">
        <f t="array" aca="1" ref="AE35" ca="1">IF(Input!AD10="","",Input!AD10)</f>
        <v>3.202896632506677E-3</v>
      </c>
      <c r="AF35" s="5">
        <f t="array" aca="1" ref="AF35" ca="1">IF(Input!AE10="","",Input!AE10)</f>
        <v>3.8713996862680573E-3</v>
      </c>
      <c r="AG35" s="5">
        <f t="array" aca="1" ref="AG35" ca="1">IF(Input!AF10="","",Input!AF10)</f>
        <v>3.6026494866629837E-3</v>
      </c>
      <c r="AH35" s="5">
        <f t="array" aca="1" ref="AH35" ca="1">IF(Input!AG10="","",Input!AG10)</f>
        <v>4.9732873621277755E-3</v>
      </c>
      <c r="AI35" s="5">
        <f t="array" aca="1" ref="AI35" ca="1">IF(Input!AH10="","",Input!AH10)</f>
        <v>4.2476637878620382E-3</v>
      </c>
      <c r="AJ35" s="5">
        <f t="array" aca="1" ref="AJ35" ca="1">IF(Input!AI10="","",Input!AI10)</f>
        <v>5.0262339672757098E-3</v>
      </c>
      <c r="AK35" s="5">
        <f t="array" aca="1" ref="AK35" ca="1">IF(Input!AJ10="","",Input!AJ10)</f>
        <v>5.3805059638456134E-3</v>
      </c>
      <c r="AL35" s="5">
        <f t="array" aca="1" ref="AL35" ca="1">IF(Input!AK10="","",Input!AK10)</f>
        <v>5.5800653516513169E-3</v>
      </c>
      <c r="AM35" s="5">
        <f t="array" aca="1" ref="AM35" ca="1">IF(Input!AL10="","",Input!AL10)</f>
        <v>5.4669778436905563E-3</v>
      </c>
      <c r="AN35" s="5">
        <f t="array" aca="1" ref="AN35" ca="1">IF(Input!AM10="","",Input!AM10)</f>
        <v>4.8927320194984154E-3</v>
      </c>
      <c r="AO35" s="5">
        <f t="array" aca="1" ref="AO35" ca="1">IF(Input!AN10="","",Input!AN10)</f>
        <v>6.5743680496488073E-3</v>
      </c>
      <c r="AP35" s="5">
        <f t="array" aca="1" ref="AP35" ca="1">IF(Input!AO10="","",Input!AO10)</f>
        <v>5.3054193749445654E-3</v>
      </c>
      <c r="AQ35" s="5">
        <f t="array" aca="1" ref="AQ35" ca="1">IF(Input!AP10="","",Input!AP10)</f>
        <v>6.3691778724963947E-3</v>
      </c>
      <c r="AR35" s="5">
        <f t="array" aca="1" ref="AR35" ca="1">IF(Input!AQ10="","",Input!AQ10)</f>
        <v>5.4469629198055812E-3</v>
      </c>
      <c r="AS35" s="5">
        <f t="array" aca="1" ref="AS35" ca="1">IF(Input!AR10="","",Input!AR10)</f>
        <v>5.7963356401971476E-3</v>
      </c>
      <c r="AT35" s="5">
        <f t="array" aca="1" ref="AT35" ca="1">IF(Input!AS10="","",Input!AS10)</f>
        <v>5.6426181146622808E-3</v>
      </c>
      <c r="AU35" s="5">
        <f t="array" aca="1" ref="AU35" ca="1">IF(Input!AT10="","",Input!AT10)</f>
        <v>5.4772780105339499E-3</v>
      </c>
      <c r="AV35" s="5">
        <f t="array" aca="1" ref="AV35" ca="1">IF(Input!AU10="","",Input!AU10)</f>
        <v>5.9063783448450825E-3</v>
      </c>
      <c r="AW35" s="5">
        <f t="array" aca="1" ref="AW35" ca="1">IF(Input!AV10="","",Input!AV10)</f>
        <v>5.6943883315755169E-3</v>
      </c>
      <c r="AX35" s="5">
        <f t="array" aca="1" ref="AX35" ca="1">IF(Input!AW10="","",Input!AW10)</f>
        <v>5.7364811497565196E-3</v>
      </c>
      <c r="AY35" s="5">
        <f t="array" aca="1" ref="AY35" ca="1">IF(Input!AX10="","",Input!AX10)</f>
        <v>6.4753673992179912E-3</v>
      </c>
      <c r="AZ35" s="5">
        <f t="array" aca="1" ref="AZ35" ca="1">IF(Input!AY10="","",Input!AY10)</f>
        <v>5.9166022127874422E-3</v>
      </c>
      <c r="BA35" s="5">
        <f t="array" aca="1" ref="BA35" ca="1">IF(Input!AZ10="","",Input!AZ10)</f>
        <v>6.1695557955517219E-3</v>
      </c>
      <c r="BB35" s="5">
        <f t="array" aca="1" ref="BB35" ca="1">IF(Input!BA10="","",Input!BA10)</f>
        <v>6.537786301460612E-3</v>
      </c>
      <c r="BC35" s="5">
        <f t="array" aca="1" ref="BC35" ca="1">IF(Input!BB10="","",Input!BB10)</f>
        <v>6.0156844249332564E-3</v>
      </c>
      <c r="BD35" s="5">
        <f t="array" aca="1" ref="BD35" ca="1">IF(Input!BC10="","",Input!BC10)</f>
        <v>5.3157965662871797E-3</v>
      </c>
      <c r="BE35" s="5">
        <f t="array" aca="1" ref="BE35" ca="1">IF(Input!BD10="","",Input!BD10)</f>
        <v>6.4922640772119185E-3</v>
      </c>
      <c r="BF35" s="5">
        <f t="array" aca="1" ref="BF35" ca="1">IF(Input!BE10="","",Input!BE10)</f>
        <v>5.6095686386240518E-3</v>
      </c>
      <c r="BG35" s="5">
        <f t="array" aca="1" ref="BG35" ca="1">IF(Input!BF10="","",Input!BF10)</f>
        <v>6.0297009859522363E-3</v>
      </c>
      <c r="BH35" s="5">
        <f t="array" aca="1" ref="BH35" ca="1">IF(Input!BG10="","",Input!BG10)</f>
        <v>5.8619416129235095E-3</v>
      </c>
      <c r="BI35" s="5">
        <f t="array" aca="1" ref="BI35" ca="1">IF(Input!BH10="","",Input!BH10)</f>
        <v>5.4320725117206004E-3</v>
      </c>
      <c r="BJ35" s="5">
        <f t="array" aca="1" ref="BJ35" ca="1">IF(Input!BI10="","",Input!BI10)</f>
        <v>5.9572968686231933E-3</v>
      </c>
      <c r="BK35" s="5">
        <f t="array" aca="1" ref="BK35" ca="1">IF(Input!BJ10="","",Input!BJ10)</f>
        <v>5.889585982892305E-3</v>
      </c>
      <c r="BL35" s="5">
        <f t="array" aca="1" ref="BL35" ca="1">IF(Input!BK10="","",Input!BK10)</f>
        <v>5.4499085551311301E-3</v>
      </c>
      <c r="BM35" s="5">
        <f t="array" aca="1" ref="BM35" ca="1">IF(Input!BL10="","",Input!BL10)</f>
        <v>6.6727438459500618E-3</v>
      </c>
      <c r="BN35" s="5">
        <f t="array" aca="1" ref="BN35" ca="1">IF(Input!BM10="","",Input!BM10)</f>
        <v>5.8503721609190415E-3</v>
      </c>
      <c r="BO35" s="5">
        <f t="array" aca="1" ref="BO35" ca="1">IF(Input!BN10="","",Input!BN10)</f>
        <v>5.4941374141998537E-3</v>
      </c>
      <c r="BP35" s="5">
        <f t="array" aca="1" ref="BP35" ca="1">IF(Input!BO10="","",Input!BO10)</f>
        <v>5.2830871442077956E-3</v>
      </c>
      <c r="BQ35" s="5">
        <f t="array" aca="1" ref="BQ35" ca="1">IF(Input!BP10="","",Input!BP10)</f>
        <v>4.8272428143826263E-3</v>
      </c>
      <c r="BR35" s="5">
        <f t="array" aca="1" ref="BR35" ca="1">IF(Input!BQ10="","",Input!BQ10)</f>
        <v>4.3993144914615786E-3</v>
      </c>
      <c r="BS35" s="5">
        <f t="array" aca="1" ref="BS35" ca="1">IF(Input!BR10="","",Input!BR10)</f>
        <v>5.0012523133678008E-3</v>
      </c>
      <c r="BT35" s="5">
        <f t="array" aca="1" ref="BT35" ca="1">IF(Input!BS10="","",Input!BS10)</f>
        <v>4.7909582497462624E-3</v>
      </c>
      <c r="BU35" s="5">
        <f t="array" aca="1" ref="BU35" ca="1">IF(Input!BT10="","",Input!BT10)</f>
        <v>4.4976963306061846E-3</v>
      </c>
      <c r="BV35" s="5">
        <f t="array" aca="1" ref="BV35" ca="1">IF(Input!BU10="","",Input!BU10)</f>
        <v>5.3133437598938795E-3</v>
      </c>
      <c r="BW35" s="5">
        <f t="array" aca="1" ref="BW35" ca="1">IF(Input!BV10="","",Input!BV10)</f>
        <v>4.3426082882924598E-3</v>
      </c>
      <c r="BX35" s="5">
        <f t="array" aca="1" ref="BX35" ca="1">IF(Input!BW10="","",Input!BW10)</f>
        <v>4.9834655154467567E-3</v>
      </c>
      <c r="BY35" s="5">
        <f t="array" aca="1" ref="BY35" ca="1">IF(Input!BX10="","",Input!BX10)</f>
        <v>5.2186890678086106E-3</v>
      </c>
      <c r="BZ35" s="5">
        <f t="array" aca="1" ref="BZ35" ca="1">IF(Input!BY10="","",Input!BY10)</f>
        <v>6.6965723661619623E-3</v>
      </c>
      <c r="CA35" s="5">
        <f t="array" aca="1" ref="CA35" ca="1">IF(Input!BZ10="","",Input!BZ10)</f>
        <v>4.6758559776564944E-3</v>
      </c>
      <c r="CB35" s="5">
        <f t="array" aca="1" ref="CB35" ca="1">IF(Input!CA10="","",Input!CA10)</f>
        <v>0</v>
      </c>
      <c r="CC35" s="5">
        <f t="array" aca="1" ref="CC35" ca="1">IF(Input!CB10="","",Input!CB10)</f>
        <v>0</v>
      </c>
      <c r="CD35" s="5" t="str">
        <f t="array" aca="1" ref="CD35" ca="1">IF(Input!CC10="","",Input!CC10)</f>
        <v/>
      </c>
      <c r="CE35" s="5" t="str">
        <f t="array" aca="1" ref="CE35" ca="1">IF(Input!CD10="","",Input!CD10)</f>
        <v/>
      </c>
      <c r="CF35" s="5" t="str">
        <f t="array" aca="1" ref="CF35" ca="1">IF(Input!CE10="","",Input!CE10)</f>
        <v/>
      </c>
      <c r="CG35" s="5" t="str">
        <f t="array" aca="1" ref="CG35" ca="1">IF(Input!CF10="","",Input!CF10)</f>
        <v/>
      </c>
      <c r="CH35" s="5" t="str">
        <f t="array" aca="1" ref="CH35" ca="1">IF(Input!CG10="","",Input!CG10)</f>
        <v/>
      </c>
      <c r="CI35" s="5" t="str">
        <f t="array" aca="1" ref="CI35" ca="1">IF(Input!CH10="","",Input!CH10)</f>
        <v/>
      </c>
      <c r="CJ35" s="5" t="str">
        <f t="array" aca="1" ref="CJ35" ca="1">IF(Input!CI10="","",Input!CI10)</f>
        <v/>
      </c>
      <c r="CK35" s="5" t="str">
        <f t="array" aca="1" ref="CK35" ca="1">IF(Input!CJ10="","",Input!CJ10)</f>
        <v/>
      </c>
      <c r="CL35" s="5" t="str">
        <f t="array" aca="1" ref="CL35" ca="1">IF(Input!CK10="","",Input!CK10)</f>
        <v/>
      </c>
      <c r="CM35" s="5" t="str">
        <f t="array" aca="1" ref="CM35" ca="1">IF(Input!CL10="","",Input!CL10)</f>
        <v/>
      </c>
      <c r="CN35" s="5" t="str">
        <f t="array" aca="1" ref="CN35" ca="1">IF(Input!CM10="","",Input!CM10)</f>
        <v/>
      </c>
      <c r="CO35" s="5" t="str">
        <f t="array" aca="1" ref="CO35" ca="1">IF(Input!CN10="","",Input!CN10)</f>
        <v/>
      </c>
      <c r="CP35" s="5" t="str">
        <f t="array" aca="1" ref="CP35" ca="1">IF(Input!CO10="","",Input!CO10)</f>
        <v/>
      </c>
      <c r="CQ35" s="5" t="str">
        <f t="array" aca="1" ref="CQ35" ca="1">IF(Input!CP10="","",Input!CP10)</f>
        <v/>
      </c>
      <c r="CR35" s="5" t="str">
        <f t="array" aca="1" ref="CR35" ca="1">IF(Input!CQ10="","",Input!CQ10)</f>
        <v/>
      </c>
      <c r="CS35" s="5" t="str">
        <f t="array" aca="1" ref="CS35" ca="1">IF(Input!CR10="","",Input!CR10)</f>
        <v/>
      </c>
      <c r="CT35" s="5" t="str">
        <f t="array" aca="1" ref="CT35" ca="1">IF(Input!CS10="","",Input!CS10)</f>
        <v/>
      </c>
      <c r="CU35" s="5" t="str">
        <f t="array" aca="1" ref="CU35" ca="1">IF(Input!CT10="","",Input!CT10)</f>
        <v/>
      </c>
      <c r="CV35" s="5" t="str">
        <f t="array" aca="1" ref="CV35" ca="1">IF(Input!CU10="","",Input!CU10)</f>
        <v/>
      </c>
      <c r="CW35" s="5" t="str">
        <f t="array" aca="1" ref="CW35" ca="1">IF(Input!CV10="","",Input!CV10)</f>
        <v/>
      </c>
      <c r="CX35" s="5" t="str">
        <f t="array" aca="1" ref="CX35" ca="1">IF(Input!CW10="","",Input!CW10)</f>
        <v/>
      </c>
      <c r="CY35" s="5" t="str">
        <f t="array" aca="1" ref="CY35" ca="1">IF(Input!CX10="","",Input!CX10)</f>
        <v/>
      </c>
      <c r="CZ35" s="5" t="str">
        <f t="array" aca="1" ref="CZ35" ca="1">IF(Input!CY10="","",Input!CY10)</f>
        <v/>
      </c>
      <c r="DA35" s="5" t="str">
        <f t="array" aca="1" ref="DA35" ca="1">IF(Input!CZ10="","",Input!CZ10)</f>
        <v/>
      </c>
      <c r="DB35" s="5" t="str">
        <f t="array" aca="1" ref="DB35" ca="1">IF(Input!DA10="","",Input!DA10)</f>
        <v/>
      </c>
      <c r="DC35" s="5" t="str">
        <f t="array" aca="1" ref="DC35" ca="1">IF(Input!DB10="","",Input!DB10)</f>
        <v/>
      </c>
      <c r="DD35" s="5" t="str">
        <f t="array" aca="1" ref="DD35" ca="1">IF(Input!DC10="","",Input!DC10)</f>
        <v/>
      </c>
      <c r="DE35" s="5" t="str">
        <f t="array" aca="1" ref="DE35" ca="1">IF(Input!DD10="","",Input!DD10)</f>
        <v/>
      </c>
      <c r="DF35" s="5" t="str">
        <f t="array" aca="1" ref="DF35" ca="1">IF(Input!DE10="","",Input!DE10)</f>
        <v/>
      </c>
      <c r="DG35" s="5" t="str">
        <f t="array" aca="1" ref="DG35" ca="1">IF(Input!DF10="","",Input!DF10)</f>
        <v/>
      </c>
      <c r="DH35" s="5" t="str">
        <f t="array" aca="1" ref="DH35" ca="1">IF(Input!DG10="","",Input!DG10)</f>
        <v/>
      </c>
      <c r="DI35" s="5" t="str">
        <f t="array" aca="1" ref="DI35" ca="1">IF(Input!DH10="","",Input!DH10)</f>
        <v/>
      </c>
      <c r="DJ35" s="5" t="str">
        <f t="array" aca="1" ref="DJ35" ca="1">IF(Input!DI10="","",Input!DI10)</f>
        <v/>
      </c>
      <c r="DK35" s="5" t="str">
        <f t="array" aca="1" ref="DK35" ca="1">IF(Input!DJ10="","",Input!DJ10)</f>
        <v/>
      </c>
      <c r="DL35" s="5" t="str">
        <f t="array" aca="1" ref="DL35" ca="1">IF(Input!DK10="","",Input!DK10)</f>
        <v/>
      </c>
      <c r="DM35" s="5" t="str">
        <f t="array" aca="1" ref="DM35" ca="1">IF(Input!DL10="","",Input!DL10)</f>
        <v/>
      </c>
      <c r="DN35" s="5" t="str">
        <f t="array" aca="1" ref="DN35" ca="1">IF(Input!DM10="","",Input!DM10)</f>
        <v/>
      </c>
      <c r="DO35" s="5" t="str">
        <f t="array" aca="1" ref="DO35" ca="1">IF(Input!DN10="","",Input!DN10)</f>
        <v/>
      </c>
      <c r="DP35" s="5" t="str">
        <f t="array" aca="1" ref="DP35" ca="1">IF(Input!DO10="","",Input!DO10)</f>
        <v/>
      </c>
      <c r="DQ35" s="5" t="str">
        <f t="array" aca="1" ref="DQ35" ca="1">IF(Input!DP10="","",Input!DP10)</f>
        <v/>
      </c>
      <c r="DR35" s="5" t="str">
        <f t="array" aca="1" ref="DR35" ca="1">IF(Input!DQ10="","",Input!DQ10)</f>
        <v/>
      </c>
      <c r="DS35" s="5" t="str">
        <f t="array" aca="1" ref="DS35" ca="1">IF(Input!DR10="","",Input!DR10)</f>
        <v/>
      </c>
      <c r="DT35" s="5" t="str">
        <f t="array" aca="1" ref="DT35" ca="1">IF(Input!DS10="","",Input!DS10)</f>
        <v/>
      </c>
      <c r="DU35" s="5" t="str">
        <f t="array" aca="1" ref="DU35" ca="1">IF(Input!DT10="","",Input!DT10)</f>
        <v/>
      </c>
      <c r="DV35" s="5" t="str">
        <f t="array" aca="1" ref="DV35" ca="1">IF(Input!DU10="","",Input!DU10)</f>
        <v/>
      </c>
      <c r="DW35" s="5" t="str">
        <f t="array" aca="1" ref="DW35" ca="1">IF(Input!DV10="","",Input!DV10)</f>
        <v/>
      </c>
      <c r="DX35" s="5" t="str">
        <f t="array" aca="1" ref="DX35" ca="1">IF(Input!DW10="","",Input!DW10)</f>
        <v/>
      </c>
      <c r="DY35" s="5" t="str">
        <f t="array" aca="1" ref="DY35" ca="1">IF(Input!DX10="","",Input!DX10)</f>
        <v/>
      </c>
      <c r="DZ35" s="5" t="str">
        <f t="array" aca="1" ref="DZ35" ca="1">IF(Input!DY10="","",Input!DY10)</f>
        <v/>
      </c>
      <c r="EA35" s="5" t="str">
        <f t="array" aca="1" ref="EA35" ca="1">IF(Input!DZ10="","",Input!DZ10)</f>
        <v/>
      </c>
      <c r="EB35" s="5" t="str">
        <f t="array" aca="1" ref="EB35" ca="1">IF(Input!EA10="","",Input!EA10)</f>
        <v/>
      </c>
      <c r="EC35" s="5" t="str">
        <f t="array" aca="1" ref="EC35" ca="1">IF(Input!EB10="","",Input!EB10)</f>
        <v/>
      </c>
      <c r="ED35" s="5" t="str">
        <f t="array" aca="1" ref="ED35" ca="1">IF(Input!EC10="","",Input!EC10)</f>
        <v/>
      </c>
      <c r="EE35" s="5" t="str">
        <f t="array" aca="1" ref="EE35" ca="1">IF(Input!ED10="","",Input!ED10)</f>
        <v/>
      </c>
      <c r="EF35" s="5" t="str">
        <f t="array" aca="1" ref="EF35" ca="1">IF(Input!EE10="","",Input!EE10)</f>
        <v/>
      </c>
      <c r="EG35" s="5" t="str">
        <f t="array" aca="1" ref="EG35" ca="1">IF(Input!EF10="","",Input!EF10)</f>
        <v/>
      </c>
      <c r="EH35" s="5" t="str">
        <f t="array" aca="1" ref="EH35" ca="1">IF(Input!EG10="","",Input!EG10)</f>
        <v/>
      </c>
      <c r="EI35" s="5" t="str">
        <f t="array" aca="1" ref="EI35" ca="1">IF(Input!EH10="","",Input!EH10)</f>
        <v/>
      </c>
      <c r="EJ35" s="5" t="str">
        <f t="array" aca="1" ref="EJ35" ca="1">IF(Input!EI10="","",Input!EI10)</f>
        <v/>
      </c>
      <c r="EK35" s="5" t="str">
        <f t="array" aca="1" ref="EK35" ca="1">IF(Input!EJ10="","",Input!EJ10)</f>
        <v/>
      </c>
      <c r="EL35" s="5" t="str">
        <f t="array" aca="1" ref="EL35" ca="1">IF(Input!EK10="","",Input!EK10)</f>
        <v/>
      </c>
      <c r="EM35" s="5" t="str">
        <f t="array" aca="1" ref="EM35" ca="1">IF(Input!EL10="","",Input!EL10)</f>
        <v/>
      </c>
      <c r="EN35" s="5" t="str">
        <f t="array" aca="1" ref="EN35" ca="1">IF(Input!EM10="","",Input!EM10)</f>
        <v/>
      </c>
      <c r="EO35" s="5" t="str">
        <f t="array" aca="1" ref="EO35" ca="1">IF(Input!EN10="","",Input!EN10)</f>
        <v/>
      </c>
      <c r="EP35" s="5" t="str">
        <f t="array" aca="1" ref="EP35" ca="1">IF(Input!EO10="","",Input!EO10)</f>
        <v/>
      </c>
      <c r="EQ35" s="5" t="str">
        <f t="array" aca="1" ref="EQ35" ca="1">IF(Input!EP10="","",Input!EP10)</f>
        <v/>
      </c>
      <c r="ER35" s="5" t="str">
        <f t="array" aca="1" ref="ER35" ca="1">IF(Input!EQ10="","",Input!EQ10)</f>
        <v/>
      </c>
      <c r="ES35" s="5" t="str">
        <f t="array" aca="1" ref="ES35" ca="1">IF(Input!ER10="","",Input!ER10)</f>
        <v/>
      </c>
      <c r="ET35" s="5" t="str">
        <f t="array" aca="1" ref="ET35" ca="1">IF(Input!ES10="","",Input!ES10)</f>
        <v/>
      </c>
      <c r="EU35" s="5" t="str">
        <f t="array" aca="1" ref="EU35" ca="1">IF(Input!ET10="","",Input!ET10)</f>
        <v/>
      </c>
      <c r="EV35" s="5" t="str">
        <f t="array" aca="1" ref="EV35" ca="1">IF(Input!EU10="","",Input!EU10)</f>
        <v/>
      </c>
      <c r="EW35" s="5" t="str">
        <f t="array" aca="1" ref="EW35" ca="1">IF(Input!EV10="","",Input!EV10)</f>
        <v/>
      </c>
      <c r="EX35" s="5" t="str">
        <f ca="1">IF(Input!EW10="","",Input!EW10)</f>
        <v/>
      </c>
      <c r="EY35" s="5" t="str">
        <f ca="1">IF(Input!EX10="","",Input!EX10)</f>
        <v/>
      </c>
      <c r="EZ35" s="5" t="str">
        <f ca="1">IF(Input!EY10="","",Input!EY10)</f>
        <v/>
      </c>
      <c r="FA35" s="5" t="str">
        <f ca="1">IF(Input!EZ10="","",Input!EZ10)</f>
        <v/>
      </c>
      <c r="FB35" s="5" t="str">
        <f ca="1">IF(Input!FA10="","",Input!FA10)</f>
        <v/>
      </c>
      <c r="FC35" s="5" t="str">
        <f ca="1">IF(Input!FB10="","",Input!FB10)</f>
        <v/>
      </c>
      <c r="FD35" s="5" t="str">
        <f ca="1">IF(Input!FC10="","",Input!FC10)</f>
        <v/>
      </c>
      <c r="FE35" s="5" t="str">
        <f ca="1">IF(Input!FD10="","",Input!FD10)</f>
        <v/>
      </c>
      <c r="FF35" s="5" t="str">
        <f ca="1">IF(Input!FE10="","",Input!FE10)</f>
        <v/>
      </c>
      <c r="FG35" s="5" t="str">
        <f ca="1">IF(Input!FF10="","",Input!FF10)</f>
        <v/>
      </c>
      <c r="FH35" s="5" t="str">
        <f ca="1">IF(Input!FG10="","",Input!FG10)</f>
        <v/>
      </c>
      <c r="FI35" s="5" t="str">
        <f ca="1">IF(Input!FH10="","",Input!FH10)</f>
        <v/>
      </c>
      <c r="FJ35" s="5" t="str">
        <f ca="1">IF(Input!FI10="","",Input!FI10)</f>
        <v/>
      </c>
      <c r="FK35" s="5" t="str">
        <f ca="1">IF(Input!FJ10="","",Input!FJ10)</f>
        <v/>
      </c>
      <c r="FL35" s="5" t="str">
        <f ca="1">IF(Input!FK10="","",Input!FK10)</f>
        <v/>
      </c>
      <c r="FM35" s="5" t="str">
        <f ca="1">IF(Input!FL10="","",Input!FL10)</f>
        <v/>
      </c>
      <c r="FN35" s="5" t="str">
        <f ca="1">IF(Input!FM10="","",Input!FM10)</f>
        <v/>
      </c>
      <c r="FO35" s="5" t="str">
        <f ca="1">IF(Input!FN10="","",Input!FN10)</f>
        <v/>
      </c>
      <c r="FP35" s="5" t="str">
        <f ca="1">IF(Input!FO10="","",Input!FO10)</f>
        <v/>
      </c>
      <c r="FQ35" s="5" t="str">
        <f ca="1">IF(Input!FP10="","",Input!FP10)</f>
        <v/>
      </c>
      <c r="FR35" s="5" t="str">
        <f ca="1">IF(Input!FQ10="","",Input!FQ10)</f>
        <v/>
      </c>
      <c r="FS35" s="5" t="str">
        <f ca="1">IF(Input!FR10="","",Input!FR10)</f>
        <v/>
      </c>
      <c r="FT35" s="5" t="str">
        <f ca="1">IF(Input!FS10="","",Input!FS10)</f>
        <v/>
      </c>
      <c r="FU35" s="5" t="str">
        <f ca="1">IF(Input!FT10="","",Input!FT10)</f>
        <v/>
      </c>
      <c r="FV35" s="5" t="str">
        <f ca="1">IF(Input!FU10="","",Input!FU10)</f>
        <v/>
      </c>
      <c r="FW35" s="5" t="str">
        <f ca="1">IF(Input!FV10="","",Input!FV10)</f>
        <v/>
      </c>
      <c r="FX35" s="5" t="str">
        <f ca="1">IF(Input!FW10="","",Input!FW10)</f>
        <v/>
      </c>
      <c r="FY35" s="5" t="str">
        <f ca="1">IF(Input!FX10="","",Input!FX10)</f>
        <v/>
      </c>
      <c r="FZ35" s="5" t="str">
        <f ca="1">IF(Input!FY10="","",Input!FY10)</f>
        <v/>
      </c>
      <c r="GA35" s="5" t="str">
        <f ca="1">IF(Input!FZ10="","",Input!FZ10)</f>
        <v/>
      </c>
      <c r="GB35" s="5" t="str">
        <f ca="1">IF(Input!GA10="","",Input!GA10)</f>
        <v/>
      </c>
      <c r="GC35" s="5" t="str">
        <f ca="1">IF(Input!GB10="","",Input!GB10)</f>
        <v/>
      </c>
      <c r="GD35" s="5" t="str">
        <f ca="1">IF(Input!GC10="","",Input!GC10)</f>
        <v/>
      </c>
      <c r="GE35" s="5" t="str">
        <f ca="1">IF(Input!GD10="","",Input!GD10)</f>
        <v/>
      </c>
      <c r="GF35" s="5" t="str">
        <f ca="1">IF(Input!GE10="","",Input!GE10)</f>
        <v/>
      </c>
      <c r="GG35" s="5" t="str">
        <f ca="1">IF(Input!GF10="","",Input!GF10)</f>
        <v/>
      </c>
      <c r="GH35" s="5" t="str">
        <f ca="1">IF(Input!GG10="","",Input!GG10)</f>
        <v/>
      </c>
      <c r="GI35" s="5" t="str">
        <f ca="1">IF(Input!GH10="","",Input!GH10)</f>
        <v/>
      </c>
      <c r="GJ35" s="5" t="str">
        <f ca="1">IF(Input!GI10="","",Input!GI10)</f>
        <v/>
      </c>
      <c r="GK35" s="5" t="str">
        <f ca="1">IF(Input!GJ10="","",Input!GJ10)</f>
        <v/>
      </c>
      <c r="GL35" s="5" t="str">
        <f ca="1">IF(Input!GK10="","",Input!GK10)</f>
        <v/>
      </c>
      <c r="GM35" s="5" t="str">
        <f ca="1">IF(Input!GL10="","",Input!GL10)</f>
        <v/>
      </c>
      <c r="GN35" s="5" t="str">
        <f ca="1">IF(Input!GM10="","",Input!GM10)</f>
        <v/>
      </c>
      <c r="GO35" s="5" t="str">
        <f ca="1">IF(Input!GN10="","",Input!GN10)</f>
        <v/>
      </c>
      <c r="GP35" s="5" t="str">
        <f ca="1">IF(Input!GO10="","",Input!GO10)</f>
        <v/>
      </c>
      <c r="GQ35" s="5" t="str">
        <f ca="1">IF(Input!GP10="","",Input!GP10)</f>
        <v/>
      </c>
      <c r="GR35" s="5" t="str">
        <f ca="1">IF(Input!GQ10="","",Input!GQ10)</f>
        <v/>
      </c>
      <c r="GS35" s="5" t="str">
        <f ca="1">IF(Input!GR10="","",Input!GR10)</f>
        <v/>
      </c>
      <c r="GT35" s="5" t="str">
        <f ca="1">IF(Input!GS10="","",Input!GS10)</f>
        <v/>
      </c>
      <c r="GU35" s="5" t="str">
        <f ca="1">IF(Input!GT10="","",Input!GT10)</f>
        <v/>
      </c>
      <c r="GV35" s="5" t="str">
        <f ca="1">IF(Input!GU10="","",Input!GU10)</f>
        <v/>
      </c>
      <c r="GW35" s="5" t="str">
        <f ca="1">IF(Input!GV10="","",Input!GV10)</f>
        <v/>
      </c>
      <c r="GX35" s="5" t="str">
        <f ca="1">IF(Input!GW10="","",Input!GW10)</f>
        <v/>
      </c>
      <c r="GY35" s="5" t="str">
        <f ca="1">IF(Input!GX10="","",Input!GX10)</f>
        <v/>
      </c>
      <c r="GZ35" s="5" t="str">
        <f ca="1">IF(Input!GY10="","",Input!GY10)</f>
        <v/>
      </c>
      <c r="HA35" s="5" t="str">
        <f ca="1">IF(Input!GZ10="","",Input!GZ10)</f>
        <v/>
      </c>
      <c r="HB35" s="5" t="str">
        <f ca="1">IF(Input!HA10="","",Input!HA10)</f>
        <v/>
      </c>
      <c r="HC35" s="5" t="str">
        <f ca="1">IF(Input!HB10="","",Input!HB10)</f>
        <v/>
      </c>
      <c r="HD35" s="5" t="str">
        <f ca="1">IF(Input!HC10="","",Input!HC10)</f>
        <v/>
      </c>
      <c r="HE35" s="5" t="str">
        <f ca="1">IF(Input!HD10="","",Input!HD10)</f>
        <v/>
      </c>
      <c r="HF35" s="5" t="str">
        <f ca="1">IF(Input!HE10="","",Input!HE10)</f>
        <v/>
      </c>
      <c r="HG35" s="5" t="str">
        <f ca="1">IF(Input!HF10="","",Input!HF10)</f>
        <v/>
      </c>
      <c r="HH35" s="5" t="str">
        <f ca="1">IF(Input!HG10="","",Input!HG10)</f>
        <v/>
      </c>
      <c r="HI35" s="5" t="str">
        <f ca="1">IF(Input!HH10="","",Input!HH10)</f>
        <v/>
      </c>
      <c r="HJ35" s="5" t="str">
        <f ca="1">IF(Input!HI10="","",Input!HI10)</f>
        <v/>
      </c>
      <c r="HK35" s="5" t="str">
        <f ca="1">IF(Input!HJ10="","",Input!HJ10)</f>
        <v/>
      </c>
      <c r="HL35" s="5" t="str">
        <f ca="1">IF(Input!HK10="","",Input!HK10)</f>
        <v/>
      </c>
      <c r="HM35" s="5" t="str">
        <f ca="1">IF(Input!HL10="","",Input!HL10)</f>
        <v/>
      </c>
      <c r="HN35" s="5" t="str">
        <f ca="1">IF(Input!HM10="","",Input!HM10)</f>
        <v/>
      </c>
      <c r="HO35" s="5" t="str">
        <f ca="1">IF(Input!HN10="","",Input!HN10)</f>
        <v/>
      </c>
      <c r="HP35" s="5" t="str">
        <f ca="1">IF(Input!HO10="","",Input!HO10)</f>
        <v/>
      </c>
      <c r="HQ35" s="5" t="str">
        <f ca="1">IF(Input!HP10="","",Input!HP10)</f>
        <v/>
      </c>
      <c r="HR35" s="5" t="str">
        <f ca="1">IF(Input!HQ10="","",Input!HQ10)</f>
        <v/>
      </c>
      <c r="HS35" s="5" t="str">
        <f ca="1">IF(Input!HR10="","",Input!HR10)</f>
        <v/>
      </c>
      <c r="HT35" s="5" t="str">
        <f ca="1">IF(Input!HS10="","",Input!HS10)</f>
        <v/>
      </c>
      <c r="HU35" s="5" t="str">
        <f ca="1">IF(Input!HT10="","",Input!HT10)</f>
        <v/>
      </c>
      <c r="HV35" s="5" t="str">
        <f ca="1">IF(Input!HU10="","",Input!HU10)</f>
        <v/>
      </c>
      <c r="HW35" s="5" t="str">
        <f ca="1">IF(Input!HV10="","",Input!HV10)</f>
        <v/>
      </c>
      <c r="HX35" s="5" t="str">
        <f ca="1">IF(Input!HW10="","",Input!HW10)</f>
        <v/>
      </c>
      <c r="HY35" s="5" t="str">
        <f ca="1">IF(Input!HX10="","",Input!HX10)</f>
        <v/>
      </c>
      <c r="HZ35" s="5" t="str">
        <f ca="1">IF(Input!HY10="","",Input!HY10)</f>
        <v/>
      </c>
      <c r="IA35" s="5" t="str">
        <f ca="1">IF(Input!HZ10="","",Input!HZ10)</f>
        <v/>
      </c>
      <c r="IB35" s="5" t="str">
        <f ca="1">IF(Input!IA10="","",Input!IA10)</f>
        <v/>
      </c>
      <c r="IC35" s="5" t="str">
        <f ca="1">IF(Input!IB10="","",Input!IB10)</f>
        <v/>
      </c>
      <c r="ID35" s="5" t="str">
        <f ca="1">IF(Input!IC10="","",Input!IC10)</f>
        <v/>
      </c>
      <c r="IE35" s="5" t="str">
        <f ca="1">IF(Input!ID10="","",Input!ID10)</f>
        <v/>
      </c>
      <c r="IF35" s="5" t="str">
        <f ca="1">IF(Input!IE10="","",Input!IE10)</f>
        <v/>
      </c>
      <c r="IG35" s="5" t="str">
        <f ca="1">IF(Input!IF10="","",Input!IF10)</f>
        <v/>
      </c>
      <c r="IH35" s="5" t="str">
        <f ca="1">IF(Input!IG10="","",Input!IG10)</f>
        <v/>
      </c>
      <c r="II35" s="5" t="str">
        <f ca="1">IF(Input!IH10="","",Input!IH10)</f>
        <v/>
      </c>
      <c r="IJ35" s="5" t="str">
        <f ca="1">IF(Input!II10="","",Input!II10)</f>
        <v/>
      </c>
      <c r="IK35" s="5" t="str">
        <f ca="1">IF(Input!IJ10="","",Input!IJ10)</f>
        <v/>
      </c>
      <c r="IL35" s="5" t="str">
        <f ca="1">IF(Input!IK10="","",Input!IK10)</f>
        <v/>
      </c>
      <c r="IM35" s="5" t="str">
        <f ca="1">IF(Input!IL10="","",Input!IL10)</f>
        <v/>
      </c>
      <c r="IN35" s="5" t="str">
        <f ca="1">IF(Input!IM10="","",Input!IM10)</f>
        <v/>
      </c>
      <c r="IO35" s="5" t="str">
        <f ca="1">IF(Input!IN10="","",Input!IN10)</f>
        <v/>
      </c>
      <c r="IP35" s="5" t="str">
        <f ca="1">IF(Input!IO10="","",Input!IO10)</f>
        <v/>
      </c>
      <c r="IQ35" s="5" t="str">
        <f ca="1">IF(Input!IP10="","",Input!IP10)</f>
        <v/>
      </c>
      <c r="IR35" s="5" t="str">
        <f ca="1">IF(Input!IQ10="","",Input!IQ10)</f>
        <v/>
      </c>
      <c r="IS35" s="5" t="str">
        <f ca="1">IF(Input!IR10="","",Input!IR10)</f>
        <v/>
      </c>
      <c r="IT35" s="5" t="str">
        <f ca="1">IF(Input!IS10="","",Input!IS10)</f>
        <v/>
      </c>
      <c r="IU35" s="5" t="str">
        <f ca="1">IF(Input!IT10="","",Input!IT10)</f>
        <v/>
      </c>
      <c r="IV35" s="5" t="str">
        <f ca="1">IF(Input!IU10="","",Input!IU10)</f>
        <v/>
      </c>
      <c r="IW35" s="5" t="str">
        <f ca="1">IF(Input!IV10="","",Input!IV10)</f>
        <v/>
      </c>
      <c r="IX35" s="5" t="str">
        <f ca="1">IF(Input!IW10="","",Input!IW10)</f>
        <v/>
      </c>
      <c r="IY35" s="5" t="str">
        <f ca="1">IF(Input!IX10="","",Input!IX10)</f>
        <v/>
      </c>
      <c r="IZ35" s="5" t="str">
        <f ca="1">IF(Input!IY10="","",Input!IY10)</f>
        <v/>
      </c>
      <c r="JA35" s="5" t="str">
        <f ca="1">IF(Input!IZ10="","",Input!IZ10)</f>
        <v/>
      </c>
      <c r="JB35" s="5" t="str">
        <f ca="1">IF(Input!JA10="","",Input!JA10)</f>
        <v/>
      </c>
      <c r="JC35" s="5" t="str">
        <f ca="1">IF(Input!JB10="","",Input!JB10)</f>
        <v/>
      </c>
      <c r="JD35" s="5" t="str">
        <f ca="1">IF(Input!JC10="","",Input!JC10)</f>
        <v/>
      </c>
      <c r="JE35" s="5" t="str">
        <f ca="1">IF(Input!JD10="","",Input!JD10)</f>
        <v/>
      </c>
      <c r="JF35" s="5" t="str">
        <f ca="1">IF(Input!JE10="","",Input!JE10)</f>
        <v/>
      </c>
      <c r="JG35" s="5" t="str">
        <f ca="1">IF(Input!JF10="","",Input!JF10)</f>
        <v/>
      </c>
      <c r="JH35" s="5" t="str">
        <f ca="1">IF(Input!JG10="","",Input!JG10)</f>
        <v/>
      </c>
      <c r="JI35" s="5" t="str">
        <f ca="1">IF(Input!JH10="","",Input!JH10)</f>
        <v/>
      </c>
      <c r="JJ35" s="5" t="str">
        <f ca="1">IF(Input!JI10="","",Input!JI10)</f>
        <v/>
      </c>
      <c r="JK35" s="5" t="str">
        <f ca="1">IF(Input!JJ10="","",Input!JJ10)</f>
        <v/>
      </c>
      <c r="JL35" s="5" t="str">
        <f ca="1">IF(Input!JK10="","",Input!JK10)</f>
        <v/>
      </c>
      <c r="JM35" s="5" t="str">
        <f ca="1">IF(Input!JL10="","",Input!JL10)</f>
        <v/>
      </c>
      <c r="JN35" s="5" t="str">
        <f ca="1">IF(Input!JM10="","",Input!JM10)</f>
        <v/>
      </c>
      <c r="JO35" s="5" t="str">
        <f ca="1">IF(Input!JN10="","",Input!JN10)</f>
        <v/>
      </c>
      <c r="JP35" s="5" t="str">
        <f ca="1">IF(Input!JO10="","",Input!JO10)</f>
        <v/>
      </c>
      <c r="JQ35" s="5" t="str">
        <f ca="1">IF(Input!JP10="","",Input!JP10)</f>
        <v/>
      </c>
      <c r="JR35" s="5" t="str">
        <f ca="1">IF(Input!JQ10="","",Input!JQ10)</f>
        <v/>
      </c>
      <c r="JS35" s="5" t="str">
        <f ca="1">IF(Input!JR10="","",Input!JR10)</f>
        <v/>
      </c>
      <c r="JT35" s="5" t="str">
        <f ca="1">IF(Input!JS10="","",Input!JS10)</f>
        <v/>
      </c>
      <c r="JU35" s="5" t="str">
        <f ca="1">IF(Input!JT10="","",Input!JT10)</f>
        <v/>
      </c>
      <c r="JV35" s="5" t="str">
        <f ca="1">IF(Input!JU10="","",Input!JU10)</f>
        <v/>
      </c>
      <c r="JW35" s="5" t="str">
        <f ca="1">IF(Input!JV10="","",Input!JV10)</f>
        <v/>
      </c>
      <c r="JX35" s="5" t="str">
        <f ca="1">IF(Input!JW10="","",Input!JW10)</f>
        <v/>
      </c>
      <c r="JY35" s="5" t="str">
        <f ca="1">IF(Input!JX10="","",Input!JX10)</f>
        <v/>
      </c>
      <c r="JZ35" s="5" t="str">
        <f ca="1">IF(Input!JY10="","",Input!JY10)</f>
        <v/>
      </c>
      <c r="KA35" s="5" t="str">
        <f ca="1">IF(Input!JZ10="","",Input!JZ10)</f>
        <v/>
      </c>
      <c r="KB35" s="5" t="str">
        <f ca="1">IF(Input!KA10="","",Input!KA10)</f>
        <v/>
      </c>
      <c r="KC35" s="5" t="str">
        <f ca="1">IF(Input!KB10="","",Input!KB10)</f>
        <v/>
      </c>
      <c r="KD35" s="5" t="str">
        <f ca="1">IF(Input!KC10="","",Input!KC10)</f>
        <v/>
      </c>
      <c r="KE35" s="5" t="str">
        <f ca="1">IF(Input!KD10="","",Input!KD10)</f>
        <v/>
      </c>
      <c r="KF35" s="5" t="str">
        <f ca="1">IF(Input!KE10="","",Input!KE10)</f>
        <v/>
      </c>
      <c r="KG35" s="5" t="str">
        <f ca="1">IF(Input!KF10="","",Input!KF10)</f>
        <v/>
      </c>
      <c r="KH35" s="5" t="str">
        <f ca="1">IF(Input!KG10="","",Input!KG10)</f>
        <v/>
      </c>
      <c r="KI35" s="5" t="str">
        <f ca="1">IF(Input!KH10="","",Input!KH10)</f>
        <v/>
      </c>
      <c r="KJ35" s="5" t="str">
        <f ca="1">IF(Input!KI10="","",Input!KI10)</f>
        <v/>
      </c>
      <c r="KK35" s="5" t="str">
        <f ca="1">IF(Input!KJ10="","",Input!KJ10)</f>
        <v/>
      </c>
      <c r="KL35" s="5" t="str">
        <f ca="1">IF(Input!KK10="","",Input!KK10)</f>
        <v/>
      </c>
      <c r="KM35" s="5" t="str">
        <f ca="1">IF(Input!KL10="","",Input!KL10)</f>
        <v/>
      </c>
      <c r="KN35" s="5" t="str">
        <f ca="1">IF(Input!KM10="","",Input!KM10)</f>
        <v/>
      </c>
      <c r="KO35" s="5" t="str">
        <f ca="1">IF(Input!KN10="","",Input!KN10)</f>
        <v/>
      </c>
      <c r="KP35" s="5" t="str">
        <f ca="1">IF(Input!KO10="","",Input!KO10)</f>
        <v/>
      </c>
      <c r="KQ35" s="5" t="str">
        <f ca="1">IF(Input!KP10="","",Input!KP10)</f>
        <v/>
      </c>
      <c r="KR35" s="5" t="str">
        <f ca="1">IF(Input!KQ10="","",Input!KQ10)</f>
        <v/>
      </c>
      <c r="KS35" s="5" t="str">
        <f ca="1">IF(Input!KR10="","",Input!KR10)</f>
        <v/>
      </c>
      <c r="KT35" s="5" t="str">
        <f ca="1">IF(Input!KS10="","",Input!KS10)</f>
        <v/>
      </c>
      <c r="KU35" s="5" t="str">
        <f ca="1">IF(Input!KT10="","",Input!KT10)</f>
        <v/>
      </c>
      <c r="KV35" s="5" t="str">
        <f ca="1">IF(Input!KU10="","",Input!KU10)</f>
        <v/>
      </c>
      <c r="KW35" s="5" t="str">
        <f ca="1">IF(Input!KV10="","",Input!KV10)</f>
        <v/>
      </c>
      <c r="KX35" s="5" t="str">
        <f ca="1">IF(Input!KW10="","",Input!KW10)</f>
        <v/>
      </c>
      <c r="KY35" s="5" t="str">
        <f ca="1">IF(Input!KX10="","",Input!KX10)</f>
        <v/>
      </c>
      <c r="KZ35" s="5" t="str">
        <f ca="1">IF(Input!KY10="","",Input!KY10)</f>
        <v/>
      </c>
      <c r="LA35" s="5" t="str">
        <f ca="1">IF(Input!KZ10="","",Input!KZ10)</f>
        <v/>
      </c>
      <c r="LB35" s="5" t="str">
        <f ca="1">IF(Input!LA10="","",Input!LA10)</f>
        <v/>
      </c>
      <c r="LC35" s="5" t="str">
        <f ca="1">IF(Input!LB10="","",Input!LB10)</f>
        <v/>
      </c>
      <c r="LD35" s="5" t="str">
        <f ca="1">IF(Input!LC10="","",Input!LC10)</f>
        <v/>
      </c>
      <c r="LE35" s="5" t="str">
        <f ca="1">IF(Input!LD10="","",Input!LD10)</f>
        <v/>
      </c>
      <c r="LF35" s="5" t="str">
        <f ca="1">IF(Input!LE10="","",Input!LE10)</f>
        <v/>
      </c>
      <c r="LG35" s="5" t="str">
        <f ca="1">IF(Input!LF10="","",Input!LF10)</f>
        <v/>
      </c>
      <c r="LH35" s="5" t="str">
        <f ca="1">IF(Input!LG10="","",Input!LG10)</f>
        <v/>
      </c>
      <c r="LI35" s="5" t="str">
        <f ca="1">IF(Input!LH10="","",Input!LH10)</f>
        <v/>
      </c>
      <c r="LJ35" s="5" t="str">
        <f ca="1">IF(Input!LI10="","",Input!LI10)</f>
        <v/>
      </c>
      <c r="LK35" s="5" t="str">
        <f ca="1">IF(Input!LJ10="","",Input!LJ10)</f>
        <v/>
      </c>
      <c r="LL35" s="5" t="str">
        <f ca="1">IF(Input!LK10="","",Input!LK10)</f>
        <v/>
      </c>
      <c r="LM35" s="5" t="str">
        <f ca="1">IF(Input!LL10="","",Input!LL10)</f>
        <v/>
      </c>
      <c r="LN35" s="5" t="str">
        <f ca="1">IF(Input!LM10="","",Input!LM10)</f>
        <v/>
      </c>
      <c r="LO35" s="5" t="str">
        <f ca="1">IF(Input!LN10="","",Input!LN10)</f>
        <v/>
      </c>
      <c r="LP35" s="5" t="str">
        <f ca="1">IF(Input!LO10="","",Input!LO10)</f>
        <v/>
      </c>
      <c r="LQ35" s="5" t="str">
        <f ca="1">IF(Input!LP10="","",Input!LP10)</f>
        <v/>
      </c>
      <c r="LR35" s="5" t="str">
        <f ca="1">IF(Input!LQ10="","",Input!LQ10)</f>
        <v/>
      </c>
      <c r="LS35" s="5" t="str">
        <f ca="1">IF(Input!LR10="","",Input!LR10)</f>
        <v/>
      </c>
      <c r="LT35" s="5" t="str">
        <f ca="1">IF(Input!LS10="","",Input!LS10)</f>
        <v/>
      </c>
      <c r="LU35" s="5" t="str">
        <f ca="1">IF(Input!LT10="","",Input!LT10)</f>
        <v/>
      </c>
      <c r="LV35" s="5" t="str">
        <f ca="1">IF(Input!LU10="","",Input!LU10)</f>
        <v/>
      </c>
      <c r="LW35" s="5" t="str">
        <f ca="1">IF(Input!LV10="","",Input!LV10)</f>
        <v/>
      </c>
      <c r="LX35" s="5" t="str">
        <f ca="1">IF(Input!LW10="","",Input!LW10)</f>
        <v/>
      </c>
      <c r="LY35" s="5" t="str">
        <f ca="1">IF(Input!LX10="","",Input!LX10)</f>
        <v/>
      </c>
      <c r="LZ35" s="5" t="str">
        <f ca="1">IF(Input!LY10="","",Input!LY10)</f>
        <v/>
      </c>
      <c r="MA35" s="5" t="str">
        <f ca="1">IF(Input!LZ10="","",Input!LZ10)</f>
        <v/>
      </c>
      <c r="MB35" s="5" t="str">
        <f ca="1">IF(Input!MA10="","",Input!MA10)</f>
        <v/>
      </c>
      <c r="MC35" s="5" t="str">
        <f ca="1">IF(Input!MB10="","",Input!MB10)</f>
        <v/>
      </c>
      <c r="MD35" s="5" t="str">
        <f ca="1">IF(Input!MC10="","",Input!MC10)</f>
        <v/>
      </c>
      <c r="ME35" s="5" t="str">
        <f ca="1">IF(Input!MD10="","",Input!MD10)</f>
        <v/>
      </c>
      <c r="MF35" s="5" t="str">
        <f ca="1">IF(Input!ME10="","",Input!ME10)</f>
        <v/>
      </c>
      <c r="MG35" s="5" t="str">
        <f ca="1">IF(Input!MF10="","",Input!MF10)</f>
        <v/>
      </c>
      <c r="MH35" s="5" t="str">
        <f ca="1">IF(Input!MG10="","",Input!MG10)</f>
        <v/>
      </c>
      <c r="MI35" s="5" t="str">
        <f ca="1">IF(Input!MH10="","",Input!MH10)</f>
        <v/>
      </c>
      <c r="MJ35" s="5" t="str">
        <f ca="1">IF(Input!MI10="","",Input!MI10)</f>
        <v/>
      </c>
      <c r="MK35" s="5" t="str">
        <f ca="1">IF(Input!MJ10="","",Input!MJ10)</f>
        <v/>
      </c>
      <c r="ML35" s="5" t="str">
        <f ca="1">IF(Input!MK10="","",Input!MK10)</f>
        <v/>
      </c>
      <c r="MM35" s="5" t="str">
        <f ca="1">IF(Input!ML10="","",Input!ML10)</f>
        <v/>
      </c>
      <c r="MN35" s="5" t="str">
        <f ca="1">IF(Input!MM10="","",Input!MM10)</f>
        <v/>
      </c>
      <c r="MO35" s="5" t="str">
        <f ca="1">IF(Input!MN10="","",Input!MN10)</f>
        <v/>
      </c>
      <c r="MP35" s="5" t="str">
        <f ca="1">IF(Input!MO10="","",Input!MO10)</f>
        <v/>
      </c>
      <c r="MQ35" s="5" t="str">
        <f ca="1">IF(Input!MP10="","",Input!MP10)</f>
        <v/>
      </c>
      <c r="MR35" s="5" t="str">
        <f ca="1">IF(Input!MQ10="","",Input!MQ10)</f>
        <v/>
      </c>
      <c r="MS35" s="5" t="str">
        <f ca="1">IF(Input!MR10="","",Input!MR10)</f>
        <v/>
      </c>
      <c r="MT35" s="5" t="str">
        <f ca="1">IF(Input!MS10="","",Input!MS10)</f>
        <v/>
      </c>
      <c r="MU35" s="5" t="str">
        <f ca="1">IF(Input!MT10="","",Input!MT10)</f>
        <v/>
      </c>
      <c r="MV35" s="5" t="str">
        <f ca="1">IF(Input!MU10="","",Input!MU10)</f>
        <v/>
      </c>
      <c r="MW35" s="5" t="str">
        <f ca="1">IF(Input!MV10="","",Input!MV10)</f>
        <v/>
      </c>
      <c r="MX35" s="5" t="str">
        <f ca="1">IF(Input!MW10="","",Input!MW10)</f>
        <v/>
      </c>
      <c r="MY35" s="5" t="str">
        <f ca="1">IF(Input!MX10="","",Input!MX10)</f>
        <v/>
      </c>
      <c r="MZ35" s="5" t="str">
        <f ca="1">IF(Input!MY10="","",Input!MY10)</f>
        <v/>
      </c>
      <c r="NA35" s="5" t="str">
        <f ca="1">IF(Input!MZ10="","",Input!MZ10)</f>
        <v/>
      </c>
      <c r="NB35" s="5" t="str">
        <f ca="1">IF(Input!NA10="","",Input!NA10)</f>
        <v/>
      </c>
      <c r="NC35" s="5" t="str">
        <f ca="1">IF(Input!NB10="","",Input!NB10)</f>
        <v/>
      </c>
      <c r="ND35" s="5" t="str">
        <f ca="1">IF(Input!NC10="","",Input!NC10)</f>
        <v/>
      </c>
      <c r="NE35" s="5" t="str">
        <f ca="1">IF(Input!ND10="","",Input!ND10)</f>
        <v/>
      </c>
      <c r="NF35" s="5" t="str">
        <f ca="1">IF(Input!NE10="","",Input!NE10)</f>
        <v/>
      </c>
      <c r="NG35" s="5" t="str">
        <f ca="1">IF(Input!NF10="","",Input!NF10)</f>
        <v/>
      </c>
      <c r="NH35" s="5" t="str">
        <f ca="1">IF(Input!NG10="","",Input!NG10)</f>
        <v/>
      </c>
      <c r="NI35" s="5" t="str">
        <f ca="1">IF(Input!NH10="","",Input!NH10)</f>
        <v/>
      </c>
      <c r="NJ35" s="5" t="str">
        <f ca="1">IF(Input!NI10="","",Input!NI10)</f>
        <v/>
      </c>
      <c r="NK35" s="5" t="str">
        <f ca="1">IF(Input!NJ10="","",Input!NJ10)</f>
        <v/>
      </c>
      <c r="NL35" s="5" t="str">
        <f ca="1">IF(Input!NK10="","",Input!NK10)</f>
        <v/>
      </c>
      <c r="NM35" s="5" t="str">
        <f ca="1">IF(Input!NL10="","",Input!NL10)</f>
        <v/>
      </c>
      <c r="NN35" s="5" t="str">
        <f ca="1">IF(Input!NM10="","",Input!NM10)</f>
        <v/>
      </c>
      <c r="NO35" s="5" t="str">
        <f ca="1">IF(Input!NN10="","",Input!NN10)</f>
        <v/>
      </c>
      <c r="NP35" s="5" t="str">
        <f ca="1">IF(Input!NO10="","",Input!NO10)</f>
        <v/>
      </c>
      <c r="NQ35" s="5" t="str">
        <f ca="1">IF(Input!NP10="","",Input!NP10)</f>
        <v/>
      </c>
      <c r="NR35" s="5" t="str">
        <f ca="1">IF(Input!NQ10="","",Input!NQ10)</f>
        <v/>
      </c>
      <c r="NS35" s="5" t="str">
        <f ca="1">IF(Input!NR10="","",Input!NR10)</f>
        <v/>
      </c>
      <c r="NT35" s="5" t="str">
        <f ca="1">IF(Input!NS10="","",Input!NS10)</f>
        <v/>
      </c>
      <c r="NU35" s="5" t="str">
        <f ca="1">IF(Input!NT10="","",Input!NT10)</f>
        <v/>
      </c>
      <c r="NV35" s="5" t="str">
        <f ca="1">IF(Input!NU10="","",Input!NU10)</f>
        <v/>
      </c>
      <c r="NW35" s="5" t="str">
        <f ca="1">IF(Input!NV10="","",Input!NV10)</f>
        <v/>
      </c>
      <c r="NX35" s="5" t="str">
        <f ca="1">IF(Input!NW10="","",Input!NW10)</f>
        <v/>
      </c>
      <c r="NY35" s="5" t="str">
        <f ca="1">IF(Input!NX10="","",Input!NX10)</f>
        <v/>
      </c>
      <c r="NZ35" s="5" t="str">
        <f ca="1">IF(Input!NY10="","",Input!NY10)</f>
        <v/>
      </c>
      <c r="OA35" s="5" t="str">
        <f ca="1">IF(Input!NZ10="","",Input!NZ10)</f>
        <v/>
      </c>
      <c r="OB35" s="5" t="str">
        <f ca="1">IF(Input!OA10="","",Input!OA10)</f>
        <v/>
      </c>
      <c r="OC35" s="5" t="str">
        <f ca="1">IF(Input!OB10="","",Input!OB10)</f>
        <v/>
      </c>
      <c r="OD35" s="5" t="str">
        <f ca="1">IF(Input!OC10="","",Input!OC10)</f>
        <v/>
      </c>
      <c r="OE35" s="5" t="str">
        <f ca="1">IF(Input!OD10="","",Input!OD10)</f>
        <v/>
      </c>
      <c r="OF35" s="5" t="str">
        <f ca="1">IF(Input!OE10="","",Input!OE10)</f>
        <v/>
      </c>
      <c r="OG35" s="5" t="str">
        <f ca="1">IF(Input!OF10="","",Input!OF10)</f>
        <v/>
      </c>
      <c r="OH35" s="5" t="str">
        <f ca="1">IF(Input!OG10="","",Input!OG10)</f>
        <v/>
      </c>
      <c r="OI35" s="5" t="str">
        <f ca="1">IF(Input!OH10="","",Input!OH10)</f>
        <v/>
      </c>
      <c r="OJ35" s="5" t="str">
        <f ca="1">IF(Input!OI10="","",Input!OI10)</f>
        <v/>
      </c>
      <c r="OK35" s="5" t="str">
        <f ca="1">IF(Input!OJ10="","",Input!OJ10)</f>
        <v/>
      </c>
      <c r="OL35" s="5" t="str">
        <f ca="1">IF(Input!OK10="","",Input!OK10)</f>
        <v/>
      </c>
      <c r="OM35" s="5" t="str">
        <f ca="1">IF(Input!OL10="","",Input!OL10)</f>
        <v/>
      </c>
      <c r="ON35" s="5" t="str">
        <f ca="1">IF(Input!OM10="","",Input!OM10)</f>
        <v/>
      </c>
      <c r="OO35" s="5" t="str">
        <f ca="1">IF(Input!ON10="","",Input!ON10)</f>
        <v/>
      </c>
      <c r="OP35" s="5" t="str">
        <f ca="1">IF(Input!OO10="","",Input!OO10)</f>
        <v/>
      </c>
      <c r="OQ35" s="5" t="str">
        <f ca="1">IF(Input!OP10="","",Input!OP10)</f>
        <v/>
      </c>
      <c r="OR35" s="5" t="str">
        <f ca="1">IF(Input!OQ10="","",Input!OQ10)</f>
        <v/>
      </c>
      <c r="OS35" s="5" t="str">
        <f ca="1">IF(Input!OR10="","",Input!OR10)</f>
        <v/>
      </c>
      <c r="OT35" s="5" t="str">
        <f ca="1">IF(Input!OS10="","",Input!OS10)</f>
        <v/>
      </c>
      <c r="OU35" s="5" t="str">
        <f ca="1">IF(Input!OT10="","",Input!OT10)</f>
        <v/>
      </c>
      <c r="OV35" s="5" t="str">
        <f ca="1">IF(Input!OU10="","",Input!OU10)</f>
        <v/>
      </c>
      <c r="OW35" s="5" t="str">
        <f ca="1">IF(Input!OV10="","",Input!OV10)</f>
        <v/>
      </c>
      <c r="OX35" s="5" t="str">
        <f ca="1">IF(Input!OW10="","",Input!OW10)</f>
        <v/>
      </c>
      <c r="OY35" s="5" t="str">
        <f ca="1">IF(Input!OX10="","",Input!OX10)</f>
        <v/>
      </c>
      <c r="OZ35" s="5" t="str">
        <f ca="1">IF(Input!OY10="","",Input!OY10)</f>
        <v/>
      </c>
      <c r="PA35" s="5" t="str">
        <f ca="1">IF(Input!OZ10="","",Input!OZ10)</f>
        <v/>
      </c>
      <c r="PB35" s="5" t="str">
        <f ca="1">IF(Input!PA10="","",Input!PA10)</f>
        <v/>
      </c>
      <c r="PC35" s="5" t="str">
        <f ca="1">IF(Input!PB10="","",Input!PB10)</f>
        <v/>
      </c>
      <c r="PD35" s="5" t="str">
        <f ca="1">IF(Input!PC10="","",Input!PC10)</f>
        <v/>
      </c>
      <c r="PE35" s="5" t="str">
        <f ca="1">IF(Input!PD10="","",Input!PD10)</f>
        <v/>
      </c>
      <c r="PF35" s="5" t="str">
        <f ca="1">IF(Input!PE10="","",Input!PE10)</f>
        <v/>
      </c>
      <c r="PG35" s="5" t="str">
        <f ca="1">IF(Input!PF10="","",Input!PF10)</f>
        <v/>
      </c>
      <c r="PH35" s="5" t="str">
        <f ca="1">IF(Input!PG10="","",Input!PG10)</f>
        <v/>
      </c>
      <c r="PI35" s="5" t="str">
        <f ca="1">IF(Input!PH10="","",Input!PH10)</f>
        <v/>
      </c>
      <c r="PJ35" s="5" t="str">
        <f ca="1">IF(Input!PI10="","",Input!PI10)</f>
        <v/>
      </c>
      <c r="PK35" s="5" t="str">
        <f ca="1">IF(Input!PJ10="","",Input!PJ10)</f>
        <v/>
      </c>
      <c r="PL35" s="5" t="str">
        <f ca="1">IF(Input!PK10="","",Input!PK10)</f>
        <v/>
      </c>
      <c r="PM35" s="5" t="str">
        <f ca="1">IF(Input!PL10="","",Input!PL10)</f>
        <v/>
      </c>
      <c r="PN35" s="5" t="str">
        <f ca="1">IF(Input!PM10="","",Input!PM10)</f>
        <v/>
      </c>
      <c r="PO35" s="5" t="str">
        <f ca="1">IF(Input!PN10="","",Input!PN10)</f>
        <v/>
      </c>
      <c r="PP35" s="5" t="str">
        <f ca="1">IF(Input!PO10="","",Input!PO10)</f>
        <v/>
      </c>
      <c r="PQ35" s="5" t="str">
        <f ca="1">IF(Input!PP10="","",Input!PP10)</f>
        <v/>
      </c>
      <c r="PR35" s="5" t="str">
        <f ca="1">IF(Input!PQ10="","",Input!PQ10)</f>
        <v/>
      </c>
      <c r="PS35" s="5" t="str">
        <f ca="1">IF(Input!PR10="","",Input!PR10)</f>
        <v/>
      </c>
      <c r="PT35" s="5" t="str">
        <f ca="1">IF(Input!PS10="","",Input!PS10)</f>
        <v/>
      </c>
      <c r="PU35" s="5" t="str">
        <f ca="1">IF(Input!PT10="","",Input!PT10)</f>
        <v/>
      </c>
      <c r="PV35" s="5" t="str">
        <f ca="1">IF(Input!PU10="","",Input!PU10)</f>
        <v/>
      </c>
      <c r="PW35" s="5" t="str">
        <f ca="1">IF(Input!PV10="","",Input!PV10)</f>
        <v/>
      </c>
      <c r="PX35" s="5" t="str">
        <f ca="1">IF(Input!PW10="","",Input!PW10)</f>
        <v/>
      </c>
      <c r="PY35" s="5" t="str">
        <f ca="1">IF(Input!PX10="","",Input!PX10)</f>
        <v/>
      </c>
      <c r="PZ35" s="5" t="str">
        <f ca="1">IF(Input!PY10="","",Input!PY10)</f>
        <v/>
      </c>
      <c r="QA35" s="5" t="str">
        <f ca="1">IF(Input!PZ10="","",Input!PZ10)</f>
        <v/>
      </c>
      <c r="QB35" s="5" t="str">
        <f ca="1">IF(Input!QA10="","",Input!QA10)</f>
        <v/>
      </c>
      <c r="QC35" s="5" t="str">
        <f ca="1">IF(Input!QB10="","",Input!QB10)</f>
        <v/>
      </c>
      <c r="QD35" s="5" t="str">
        <f ca="1">IF(Input!QC10="","",Input!QC10)</f>
        <v/>
      </c>
      <c r="QE35" s="5" t="str">
        <f ca="1">IF(Input!QD10="","",Input!QD10)</f>
        <v/>
      </c>
      <c r="QF35" s="5" t="str">
        <f ca="1">IF(Input!QE10="","",Input!QE10)</f>
        <v/>
      </c>
      <c r="QG35" s="5" t="str">
        <f ca="1">IF(Input!QF10="","",Input!QF10)</f>
        <v/>
      </c>
      <c r="QH35" s="5" t="str">
        <f ca="1">IF(Input!QG10="","",Input!QG10)</f>
        <v/>
      </c>
      <c r="QI35" s="5" t="str">
        <f ca="1">IF(Input!QH10="","",Input!QH10)</f>
        <v/>
      </c>
      <c r="QJ35" s="5" t="str">
        <f ca="1">IF(Input!QI10="","",Input!QI10)</f>
        <v/>
      </c>
      <c r="QK35" s="5" t="str">
        <f ca="1">IF(Input!QJ10="","",Input!QJ10)</f>
        <v/>
      </c>
      <c r="QL35" s="5" t="str">
        <f ca="1">IF(Input!QK10="","",Input!QK10)</f>
        <v/>
      </c>
      <c r="QM35" s="5" t="str">
        <f ca="1">IF(Input!QL10="","",Input!QL10)</f>
        <v/>
      </c>
      <c r="QN35" s="5" t="str">
        <f ca="1">IF(Input!QM10="","",Input!QM10)</f>
        <v/>
      </c>
      <c r="QO35" s="5" t="str">
        <f ca="1">IF(Input!QN10="","",Input!QN10)</f>
        <v/>
      </c>
      <c r="QP35" s="5" t="str">
        <f ca="1">IF(Input!QO10="","",Input!QO10)</f>
        <v/>
      </c>
      <c r="QQ35" s="5" t="str">
        <f ca="1">IF(Input!QP10="","",Input!QP10)</f>
        <v/>
      </c>
      <c r="QR35" s="5" t="str">
        <f ca="1">IF(Input!QQ10="","",Input!QQ10)</f>
        <v/>
      </c>
      <c r="QS35" s="5" t="str">
        <f ca="1">IF(Input!QR10="","",Input!QR10)</f>
        <v/>
      </c>
      <c r="QT35" s="5" t="str">
        <f ca="1">IF(Input!QS10="","",Input!QS10)</f>
        <v/>
      </c>
      <c r="QU35" s="5" t="str">
        <f ca="1">IF(Input!QT10="","",Input!QT10)</f>
        <v/>
      </c>
      <c r="QV35" s="5" t="str">
        <f ca="1">IF(Input!QU10="","",Input!QU10)</f>
        <v/>
      </c>
      <c r="QW35" s="5" t="str">
        <f ca="1">IF(Input!QV10="","",Input!QV10)</f>
        <v/>
      </c>
      <c r="QX35" s="5" t="str">
        <f ca="1">IF(Input!QW10="","",Input!QW10)</f>
        <v/>
      </c>
      <c r="QY35" s="5" t="str">
        <f ca="1">IF(Input!QX10="","",Input!QX10)</f>
        <v/>
      </c>
      <c r="QZ35" s="5" t="str">
        <f ca="1">IF(Input!QY10="","",Input!QY10)</f>
        <v/>
      </c>
      <c r="RA35" s="5" t="str">
        <f ca="1">IF(Input!QZ10="","",Input!QZ10)</f>
        <v/>
      </c>
      <c r="RB35" s="5" t="str">
        <f ca="1">IF(Input!RA10="","",Input!RA10)</f>
        <v/>
      </c>
      <c r="RC35" s="5" t="str">
        <f ca="1">IF(Input!RB10="","",Input!RB10)</f>
        <v/>
      </c>
      <c r="RD35" s="5" t="str">
        <f ca="1">IF(Input!RC10="","",Input!RC10)</f>
        <v/>
      </c>
      <c r="RE35" s="5" t="str">
        <f ca="1">IF(Input!RD10="","",Input!RD10)</f>
        <v/>
      </c>
      <c r="RF35" s="5" t="str">
        <f ca="1">IF(Input!RE10="","",Input!RE10)</f>
        <v/>
      </c>
      <c r="RG35" s="5" t="str">
        <f ca="1">IF(Input!RF10="","",Input!RF10)</f>
        <v/>
      </c>
      <c r="RH35" s="5" t="str">
        <f ca="1">IF(Input!RG10="","",Input!RG10)</f>
        <v/>
      </c>
      <c r="RI35" s="5" t="str">
        <f ca="1">IF(Input!RH10="","",Input!RH10)</f>
        <v/>
      </c>
      <c r="RJ35" s="5" t="str">
        <f ca="1">IF(Input!RI10="","",Input!RI10)</f>
        <v/>
      </c>
      <c r="RK35" s="5" t="str">
        <f ca="1">IF(Input!RJ10="","",Input!RJ10)</f>
        <v/>
      </c>
      <c r="RL35" s="5" t="str">
        <f>IF(Input!RK10="","",Input!RK10)</f>
        <v/>
      </c>
    </row>
    <row r="36" spans="1:480">
      <c r="A36" t="str">
        <f>A83</f>
        <v>SBI Mutual Fund</v>
      </c>
      <c r="B36" s="10">
        <v>1</v>
      </c>
      <c r="C36" s="10">
        <f t="array" aca="1" ref="C36" ca="1">IF(C35="","",PRODUCT(1+$C$35:C35))</f>
        <v>1</v>
      </c>
      <c r="D36" s="10">
        <f t="array" aca="1" ref="D36" ca="1">IF(D35="","",PRODUCT(1+$C$35:D35))</f>
        <v>1.0039261789361207</v>
      </c>
      <c r="E36" s="10">
        <f t="array" aca="1" ref="E36" ca="1">IF(E35="","",PRODUCT(1+$C$35:E35))</f>
        <v>1.0098500561813064</v>
      </c>
      <c r="F36" s="10">
        <f t="array" aca="1" ref="F36" ca="1">IF(F35="","",PRODUCT(1+$C$35:F35))</f>
        <v>1.0139755079842161</v>
      </c>
      <c r="G36" s="10">
        <f t="array" aca="1" ref="G36" ca="1">IF(G35="","",PRODUCT(1+$C$35:G35))</f>
        <v>1.0181178500708632</v>
      </c>
      <c r="H36" s="10">
        <f t="array" aca="1" ref="H36" ca="1">IF(H35="","",PRODUCT(1+$C$35:H35))</f>
        <v>1.0216417479221949</v>
      </c>
      <c r="I36" s="10">
        <f t="array" aca="1" ref="I36" ca="1">IF(I35="","",PRODUCT(1+$C$35:I35))</f>
        <v>1.0243702108534305</v>
      </c>
      <c r="J36" s="10">
        <f t="array" aca="1" ref="J36" ca="1">IF(J35="","",PRODUCT(1+$C$35:J35))</f>
        <v>1.0272549738718686</v>
      </c>
      <c r="K36" s="10">
        <f t="array" aca="1" ref="K36" ca="1">IF(K35="","",PRODUCT(1+$C$35:K35))</f>
        <v>1.0300433973103724</v>
      </c>
      <c r="L36" s="10">
        <f t="array" aca="1" ref="L36" ca="1">IF(L35="","",PRODUCT(1+$C$35:L35))</f>
        <v>1.032851374500434</v>
      </c>
      <c r="M36" s="10">
        <f t="array" aca="1" ref="M36" ca="1">IF(M35="","",PRODUCT(1+$C$35:M35))</f>
        <v>1.0356559411524333</v>
      </c>
      <c r="N36" s="10">
        <f t="array" aca="1" ref="N36" ca="1">IF(N35="","",PRODUCT(1+$C$35:N35))</f>
        <v>1.0382443121725911</v>
      </c>
      <c r="O36" s="10">
        <f t="array" aca="1" ref="O36" ca="1">IF(O35="","",PRODUCT(1+$C$35:O35))</f>
        <v>1.0405075452308004</v>
      </c>
      <c r="P36" s="10">
        <f t="array" aca="1" ref="P36" ca="1">IF(P35="","",PRODUCT(1+$C$35:P35))</f>
        <v>1.0432203846495784</v>
      </c>
      <c r="Q36" s="10">
        <f t="array" aca="1" ref="Q36" ca="1">IF(Q35="","",PRODUCT(1+$C$35:Q35))</f>
        <v>1.0464243090680274</v>
      </c>
      <c r="R36" s="10">
        <f t="array" aca="1" ref="R36" ca="1">IF(R35="","",PRODUCT(1+$C$35:R35))</f>
        <v>1.0491631010573947</v>
      </c>
      <c r="S36" s="10">
        <f t="array" aca="1" ref="S36" ca="1">IF(S35="","",PRODUCT(1+$C$35:S35))</f>
        <v>1.0519794259453805</v>
      </c>
      <c r="T36" s="10">
        <f t="array" aca="1" ref="T36" ca="1">IF(T35="","",PRODUCT(1+$C$35:T35))</f>
        <v>1.0548631495617422</v>
      </c>
      <c r="U36" s="10">
        <f t="array" aca="1" ref="U36" ca="1">IF(U35="","",PRODUCT(1+$C$35:U35))</f>
        <v>1.0578612723691114</v>
      </c>
      <c r="V36" s="10">
        <f t="array" aca="1" ref="V36" ca="1">IF(V35="","",PRODUCT(1+$C$35:V35))</f>
        <v>1.0610991722429248</v>
      </c>
      <c r="W36" s="10">
        <f t="array" aca="1" ref="W36" ca="1">IF(W35="","",PRODUCT(1+$C$35:W35))</f>
        <v>1.0636932924558165</v>
      </c>
      <c r="X36" s="10">
        <f t="array" aca="1" ref="X36" ca="1">IF(X35="","",PRODUCT(1+$C$35:X35))</f>
        <v>1.0663671542967383</v>
      </c>
      <c r="Y36" s="10">
        <f t="array" aca="1" ref="Y36" ca="1">IF(Y35="","",PRODUCT(1+$C$35:Y35))</f>
        <v>1.0699358113999748</v>
      </c>
      <c r="Z36" s="10">
        <f t="array" aca="1" ref="Z36" ca="1">IF(Z35="","",PRODUCT(1+$C$35:Z35))</f>
        <v>1.0731871585381485</v>
      </c>
      <c r="AA36" s="10">
        <f t="array" aca="1" ref="AA36" ca="1">IF(AA35="","",PRODUCT(1+$C$35:AA35))</f>
        <v>1.0761978516143762</v>
      </c>
      <c r="AB36" s="10">
        <f t="array" aca="1" ref="AB36" ca="1">IF(AB35="","",PRODUCT(1+$C$35:AB35))</f>
        <v>1.0792040297878356</v>
      </c>
      <c r="AC36" s="10">
        <f t="array" aca="1" ref="AC36" ca="1">IF(AC35="","",PRODUCT(1+$C$35:AC35))</f>
        <v>1.0826313282087143</v>
      </c>
      <c r="AD36" s="10">
        <f t="array" aca="1" ref="AD36" ca="1">IF(AD35="","",PRODUCT(1+$C$35:AD35))</f>
        <v>1.0856796346475732</v>
      </c>
      <c r="AE36" s="10">
        <f t="array" aca="1" ref="AE36" ca="1">IF(AE35="","",PRODUCT(1+$C$35:AE35))</f>
        <v>1.089156954293367</v>
      </c>
      <c r="AF36" s="10">
        <f t="array" aca="1" ref="AF36" ca="1">IF(AF35="","",PRODUCT(1+$C$35:AF35))</f>
        <v>1.0933735161845151</v>
      </c>
      <c r="AG36" s="10">
        <f t="array" aca="1" ref="AG36" ca="1">IF(AG35="","",PRODUCT(1+$C$35:AG35))</f>
        <v>1.0973125577213281</v>
      </c>
      <c r="AH36" s="10">
        <f t="array" aca="1" ref="AH36" ca="1">IF(AH35="","",PRODUCT(1+$C$35:AH35))</f>
        <v>1.1027698083969477</v>
      </c>
      <c r="AI36" s="10">
        <f t="array" aca="1" ref="AI36" ca="1">IF(AI35="","",PRODUCT(1+$C$35:AI35))</f>
        <v>1.1074540037784231</v>
      </c>
      <c r="AJ36" s="10">
        <f t="array" aca="1" ref="AJ36" ca="1">IF(AJ35="","",PRODUCT(1+$C$35:AJ35))</f>
        <v>1.1130203267094096</v>
      </c>
      <c r="AK36" s="10">
        <f t="array" aca="1" ref="AK36" ca="1">IF(AK35="","",PRODUCT(1+$C$35:AK35))</f>
        <v>1.119008939215151</v>
      </c>
      <c r="AL36" s="10">
        <f t="array" aca="1" ref="AL36" ca="1">IF(AL35="","",PRODUCT(1+$C$35:AL35))</f>
        <v>1.1252530822250535</v>
      </c>
      <c r="AM36" s="10">
        <f t="array" aca="1" ref="AM36" ca="1">IF(AM35="","",PRODUCT(1+$C$35:AM35))</f>
        <v>1.1314048158941226</v>
      </c>
      <c r="AN36" s="10">
        <f t="array" aca="1" ref="AN36" ca="1">IF(AN35="","",PRODUCT(1+$C$35:AN35))</f>
        <v>1.1369404764638624</v>
      </c>
      <c r="AO36" s="10">
        <f t="array" aca="1" ref="AO36" ca="1">IF(AO35="","",PRODUCT(1+$C$35:AO35))</f>
        <v>1.144415141606679</v>
      </c>
      <c r="AP36" s="10">
        <f t="array" aca="1" ref="AP36" ca="1">IF(AP35="","",PRODUCT(1+$C$35:AP35))</f>
        <v>1.1504867438719391</v>
      </c>
      <c r="AQ36" s="10">
        <f t="array" aca="1" ref="AQ36" ca="1">IF(AQ35="","",PRODUCT(1+$C$35:AQ35))</f>
        <v>1.1578143985836087</v>
      </c>
      <c r="AR36" s="10">
        <f t="array" aca="1" ref="AR36" ca="1">IF(AR35="","",PRODUCT(1+$C$35:AR35))</f>
        <v>1.1641209706807105</v>
      </c>
      <c r="AS36" s="10">
        <f t="array" aca="1" ref="AS36" ca="1">IF(AS35="","",PRODUCT(1+$C$35:AS35))</f>
        <v>1.170868606552568</v>
      </c>
      <c r="AT36" s="10">
        <f t="array" aca="1" ref="AT36" ca="1">IF(AT35="","",PRODUCT(1+$C$35:AT35))</f>
        <v>1.1774753709617909</v>
      </c>
      <c r="AU36" s="10">
        <f t="array" aca="1" ref="AU36" ca="1">IF(AU35="","",PRODUCT(1+$C$35:AU35))</f>
        <v>1.1839247309191052</v>
      </c>
      <c r="AV36" s="10">
        <f t="array" aca="1" ref="AV36" ca="1">IF(AV35="","",PRODUCT(1+$C$35:AV35))</f>
        <v>1.1909174383117322</v>
      </c>
      <c r="AW36" s="10">
        <f t="array" aca="1" ref="AW36" ca="1">IF(AW35="","",PRODUCT(1+$C$35:AW35))</f>
        <v>1.1976989846763242</v>
      </c>
      <c r="AX36" s="10">
        <f t="array" aca="1" ref="AX36" ca="1">IF(AX35="","",PRODUCT(1+$C$35:AX35))</f>
        <v>1.2045695623250023</v>
      </c>
      <c r="AY36" s="10">
        <f t="array" aca="1" ref="AY36" ca="1">IF(AY35="","",PRODUCT(1+$C$35:AY35))</f>
        <v>1.2123695927989719</v>
      </c>
      <c r="AZ36" s="10">
        <f t="array" aca="1" ref="AZ36" ca="1">IF(AZ35="","",PRODUCT(1+$C$35:AZ35))</f>
        <v>1.2195427014144427</v>
      </c>
      <c r="BA36" s="10">
        <f t="array" aca="1" ref="BA36" ca="1">IF(BA35="","",PRODUCT(1+$C$35:BA35))</f>
        <v>1.2270667381558769</v>
      </c>
      <c r="BB36" s="10">
        <f t="array" aca="1" ref="BB36" ca="1">IF(BB35="","",PRODUCT(1+$C$35:BB35))</f>
        <v>1.2350890382675703</v>
      </c>
      <c r="BC36" s="10">
        <f t="array" aca="1" ref="BC36" ca="1">IF(BC35="","",PRODUCT(1+$C$35:BC35))</f>
        <v>1.2425189441584823</v>
      </c>
      <c r="BD36" s="10">
        <f t="array" aca="1" ref="BD36" ca="1">IF(BD35="","",PRODUCT(1+$C$35:BD35))</f>
        <v>1.2491239220953867</v>
      </c>
      <c r="BE36" s="10">
        <f t="array" aca="1" ref="BE36" ca="1">IF(BE35="","",PRODUCT(1+$C$35:BE35))</f>
        <v>1.2572335644627926</v>
      </c>
      <c r="BF36" s="10">
        <f t="array" aca="1" ref="BF36" ca="1">IF(BF35="","",PRODUCT(1+$C$35:BF35))</f>
        <v>1.2642861024374283</v>
      </c>
      <c r="BG36" s="10">
        <f t="array" aca="1" ref="BG36" ca="1">IF(BG35="","",PRODUCT(1+$C$35:BG35))</f>
        <v>1.271909369595821</v>
      </c>
      <c r="BH36" s="10">
        <f t="array" aca="1" ref="BH36" ca="1">IF(BH35="","",PRODUCT(1+$C$35:BH35))</f>
        <v>1.279365228057322</v>
      </c>
      <c r="BI36" s="10">
        <f t="array" aca="1" ref="BI36" ca="1">IF(BI35="","",PRODUCT(1+$C$35:BI35))</f>
        <v>1.2863148327451033</v>
      </c>
      <c r="BJ36" s="10">
        <f t="array" aca="1" ref="BJ36" ca="1">IF(BJ35="","",PRODUCT(1+$C$35:BJ35))</f>
        <v>1.2939777920702793</v>
      </c>
      <c r="BK36" s="10">
        <f t="array" aca="1" ref="BK36" ca="1">IF(BK35="","",PRODUCT(1+$C$35:BK35))</f>
        <v>1.3015987855366302</v>
      </c>
      <c r="BL36" s="10">
        <f t="array" aca="1" ref="BL36" ca="1">IF(BL35="","",PRODUCT(1+$C$35:BL35))</f>
        <v>1.3086923798932746</v>
      </c>
      <c r="BM36" s="10">
        <f t="array" aca="1" ref="BM36" ca="1">IF(BM35="","",PRODUCT(1+$C$35:BM35))</f>
        <v>1.317424948917449</v>
      </c>
      <c r="BN36" s="10">
        <f t="array" aca="1" ref="BN36" ca="1">IF(BN35="","",PRODUCT(1+$C$35:BN35))</f>
        <v>1.325132375162696</v>
      </c>
      <c r="BO36" s="10">
        <f t="array" aca="1" ref="BO36" ca="1">IF(BO35="","",PRODUCT(1+$C$35:BO35))</f>
        <v>1.3324128345238448</v>
      </c>
      <c r="BP36" s="10">
        <f t="array" aca="1" ref="BP36" ca="1">IF(BP35="","",PRODUCT(1+$C$35:BP35))</f>
        <v>1.3394520876406952</v>
      </c>
      <c r="BQ36" s="10">
        <f t="array" aca="1" ref="BQ36" ca="1">IF(BQ35="","",PRODUCT(1+$C$35:BQ35))</f>
        <v>1.3459179481059684</v>
      </c>
      <c r="BR36" s="10">
        <f t="array" aca="1" ref="BR36" ca="1">IF(BR35="","",PRODUCT(1+$C$35:BR35))</f>
        <v>1.3518390644393892</v>
      </c>
      <c r="BS36" s="10">
        <f t="array" aca="1" ref="BS36" ca="1">IF(BS35="","",PRODUCT(1+$C$35:BS35))</f>
        <v>1.3585999526877177</v>
      </c>
      <c r="BT36" s="10">
        <f t="array" aca="1" ref="BT36" ca="1">IF(BT35="","",PRODUCT(1+$C$35:BT35))</f>
        <v>1.3651089483391519</v>
      </c>
      <c r="BU36" s="10">
        <f t="array" aca="1" ref="BU36" ca="1">IF(BU35="","",PRODUCT(1+$C$35:BU35))</f>
        <v>1.3712487938469746</v>
      </c>
      <c r="BV36" s="10">
        <f t="array" aca="1" ref="BV36" ca="1">IF(BV35="","",PRODUCT(1+$C$35:BV35))</f>
        <v>1.3785347100690233</v>
      </c>
      <c r="BW36" s="10">
        <f t="array" aca="1" ref="BW36" ca="1">IF(BW35="","",PRODUCT(1+$C$35:BW35))</f>
        <v>1.3845211463266678</v>
      </c>
      <c r="BX36" s="10">
        <f t="array" aca="1" ref="BX36" ca="1">IF(BX35="","",PRODUCT(1+$C$35:BX35))</f>
        <v>1.3914208597147937</v>
      </c>
      <c r="BY36" s="10">
        <f t="array" aca="1" ref="BY36" ca="1">IF(BY35="","",PRODUCT(1+$C$35:BY35))</f>
        <v>1.3986822525441081</v>
      </c>
      <c r="BZ36" s="10">
        <f t="array" aca="1" ref="BZ36" ca="1">IF(BZ35="","",PRODUCT(1+$C$35:BZ35))</f>
        <v>1.4080486294655363</v>
      </c>
      <c r="CA36" s="10">
        <f t="array" aca="1" ref="CA36" ca="1">IF(CA35="","",PRODUCT(1+$C$35:CA35))</f>
        <v>1.4146324620664539</v>
      </c>
      <c r="CB36" s="10">
        <f t="array" aca="1" ref="CB36" ca="1">IF(CB35="","",PRODUCT(1+$C$35:CB35))</f>
        <v>1.4146324620664539</v>
      </c>
      <c r="CC36" s="10">
        <f t="array" aca="1" ref="CC36" ca="1">IF(CC35="","",PRODUCT(1+$C$35:CC35))</f>
        <v>1.4146324620664539</v>
      </c>
      <c r="CD36" s="10" t="str">
        <f t="array" aca="1" ref="CD36" ca="1">IF(CD35="","",PRODUCT(1+$C$35:CD35))</f>
        <v/>
      </c>
      <c r="CE36" s="10" t="str">
        <f t="array" aca="1" ref="CE36" ca="1">IF(CE35="","",PRODUCT(1+$C$35:CE35))</f>
        <v/>
      </c>
      <c r="CF36" s="10" t="str">
        <f t="array" aca="1" ref="CF36" ca="1">IF(CF35="","",PRODUCT(1+$C$35:CF35))</f>
        <v/>
      </c>
      <c r="CG36" s="10" t="str">
        <f t="array" aca="1" ref="CG36" ca="1">IF(CG35="","",PRODUCT(1+$C$35:CG35))</f>
        <v/>
      </c>
      <c r="CH36" s="10" t="str">
        <f t="array" aca="1" ref="CH36" ca="1">IF(CH35="","",PRODUCT(1+$C$35:CH35))</f>
        <v/>
      </c>
      <c r="CI36" s="10" t="str">
        <f t="array" aca="1" ref="CI36" ca="1">IF(CI35="","",PRODUCT(1+$C$35:CI35))</f>
        <v/>
      </c>
      <c r="CJ36" s="10" t="str">
        <f t="array" aca="1" ref="CJ36" ca="1">IF(CJ35="","",PRODUCT(1+$C$35:CJ35))</f>
        <v/>
      </c>
      <c r="CK36" s="10" t="str">
        <f t="array" aca="1" ref="CK36" ca="1">IF(CK35="","",PRODUCT(1+$C$35:CK35))</f>
        <v/>
      </c>
      <c r="CL36" s="10" t="str">
        <f t="array" aca="1" ref="CL36" ca="1">IF(CL35="","",PRODUCT(1+$C$35:CL35))</f>
        <v/>
      </c>
      <c r="CM36" s="10" t="str">
        <f t="array" aca="1" ref="CM36" ca="1">IF(CM35="","",PRODUCT(1+$C$35:CM35))</f>
        <v/>
      </c>
      <c r="CN36" s="10" t="str">
        <f t="array" aca="1" ref="CN36" ca="1">IF(CN35="","",PRODUCT(1+$C$35:CN35))</f>
        <v/>
      </c>
      <c r="CO36" s="10" t="str">
        <f t="array" aca="1" ref="CO36" ca="1">IF(CO35="","",PRODUCT(1+$C$35:CO35))</f>
        <v/>
      </c>
      <c r="CP36" s="10" t="str">
        <f t="array" aca="1" ref="CP36" ca="1">IF(CP35="","",PRODUCT(1+$C$35:CP35))</f>
        <v/>
      </c>
      <c r="CQ36" s="10" t="str">
        <f t="array" aca="1" ref="CQ36" ca="1">IF(CQ35="","",PRODUCT(1+$C$35:CQ35))</f>
        <v/>
      </c>
      <c r="CR36" s="10" t="str">
        <f t="array" aca="1" ref="CR36" ca="1">IF(CR35="","",PRODUCT(1+$C$35:CR35))</f>
        <v/>
      </c>
      <c r="CS36" s="10" t="str">
        <f t="array" aca="1" ref="CS36" ca="1">IF(CS35="","",PRODUCT(1+$C$35:CS35))</f>
        <v/>
      </c>
      <c r="CT36" s="10" t="str">
        <f t="array" aca="1" ref="CT36" ca="1">IF(CT35="","",PRODUCT(1+$C$35:CT35))</f>
        <v/>
      </c>
      <c r="CU36" s="10" t="str">
        <f t="array" aca="1" ref="CU36" ca="1">IF(CU35="","",PRODUCT(1+$C$35:CU35))</f>
        <v/>
      </c>
      <c r="CV36" s="10" t="str">
        <f t="array" aca="1" ref="CV36" ca="1">IF(CV35="","",PRODUCT(1+$C$35:CV35))</f>
        <v/>
      </c>
      <c r="CW36" s="10" t="str">
        <f t="array" aca="1" ref="CW36" ca="1">IF(CW35="","",PRODUCT(1+$C$35:CW35))</f>
        <v/>
      </c>
      <c r="CX36" s="10" t="str">
        <f t="array" aca="1" ref="CX36" ca="1">IF(CX35="","",PRODUCT(1+$C$35:CX35))</f>
        <v/>
      </c>
      <c r="CY36" s="10" t="str">
        <f t="array" aca="1" ref="CY36" ca="1">IF(CY35="","",PRODUCT(1+$C$35:CY35))</f>
        <v/>
      </c>
      <c r="CZ36" s="10" t="str">
        <f t="array" aca="1" ref="CZ36" ca="1">IF(CZ35="","",PRODUCT(1+$C$35:CZ35))</f>
        <v/>
      </c>
      <c r="DA36" s="10" t="str">
        <f t="array" aca="1" ref="DA36" ca="1">IF(DA35="","",PRODUCT(1+$C$35:DA35))</f>
        <v/>
      </c>
      <c r="DB36" s="10" t="str">
        <f t="array" aca="1" ref="DB36" ca="1">IF(DB35="","",PRODUCT(1+$C$35:DB35))</f>
        <v/>
      </c>
      <c r="DC36" s="10" t="str">
        <f t="array" aca="1" ref="DC36" ca="1">IF(DC35="","",PRODUCT(1+$C$35:DC35))</f>
        <v/>
      </c>
      <c r="DD36" s="10" t="str">
        <f t="array" aca="1" ref="DD36" ca="1">IF(DD35="","",PRODUCT(1+$C$35:DD35))</f>
        <v/>
      </c>
      <c r="DE36" s="10" t="str">
        <f t="array" aca="1" ref="DE36" ca="1">IF(DE35="","",PRODUCT(1+$C$35:DE35))</f>
        <v/>
      </c>
      <c r="DF36" s="10" t="str">
        <f t="array" aca="1" ref="DF36" ca="1">IF(DF35="","",PRODUCT(1+$C$35:DF35))</f>
        <v/>
      </c>
      <c r="DG36" s="10" t="str">
        <f t="array" aca="1" ref="DG36" ca="1">IF(DG35="","",PRODUCT(1+$C$35:DG35))</f>
        <v/>
      </c>
      <c r="DH36" s="10" t="str">
        <f t="array" aca="1" ref="DH36" ca="1">IF(DH35="","",PRODUCT(1+$C$35:DH35))</f>
        <v/>
      </c>
      <c r="DI36" s="10" t="str">
        <f t="array" aca="1" ref="DI36" ca="1">IF(DI35="","",PRODUCT(1+$C$35:DI35))</f>
        <v/>
      </c>
      <c r="DJ36" s="10" t="str">
        <f t="array" aca="1" ref="DJ36" ca="1">IF(DJ35="","",PRODUCT(1+$C$35:DJ35))</f>
        <v/>
      </c>
      <c r="DK36" s="10" t="str">
        <f t="array" aca="1" ref="DK36" ca="1">IF(DK35="","",PRODUCT(1+$C$35:DK35))</f>
        <v/>
      </c>
      <c r="DL36" s="10" t="str">
        <f t="array" aca="1" ref="DL36" ca="1">IF(DL35="","",PRODUCT(1+$C$35:DL35))</f>
        <v/>
      </c>
      <c r="DM36" s="10" t="str">
        <f t="array" aca="1" ref="DM36" ca="1">IF(DM35="","",PRODUCT(1+$C$35:DM35))</f>
        <v/>
      </c>
      <c r="DN36" s="10" t="str">
        <f t="array" aca="1" ref="DN36" ca="1">IF(DN35="","",PRODUCT(1+$C$35:DN35))</f>
        <v/>
      </c>
      <c r="DO36" s="10" t="str">
        <f t="array" aca="1" ref="DO36" ca="1">IF(DO35="","",PRODUCT(1+$C$35:DO35))</f>
        <v/>
      </c>
      <c r="DP36" s="10" t="str">
        <f t="array" aca="1" ref="DP36" ca="1">IF(DP35="","",PRODUCT(1+$C$35:DP35))</f>
        <v/>
      </c>
      <c r="DQ36" s="10" t="str">
        <f t="array" aca="1" ref="DQ36" ca="1">IF(DQ35="","",PRODUCT(1+$C$35:DQ35))</f>
        <v/>
      </c>
      <c r="DR36" s="10" t="str">
        <f t="array" aca="1" ref="DR36" ca="1">IF(DR35="","",PRODUCT(1+$C$35:DR35))</f>
        <v/>
      </c>
      <c r="DS36" s="10" t="str">
        <f t="array" aca="1" ref="DS36" ca="1">IF(DS35="","",PRODUCT(1+$C$35:DS35))</f>
        <v/>
      </c>
      <c r="DT36" s="10" t="str">
        <f t="array" aca="1" ref="DT36" ca="1">IF(DT35="","",PRODUCT(1+$C$35:DT35))</f>
        <v/>
      </c>
      <c r="DU36" s="10" t="str">
        <f t="array" aca="1" ref="DU36" ca="1">IF(DU35="","",PRODUCT(1+$C$35:DU35))</f>
        <v/>
      </c>
      <c r="DV36" s="10" t="str">
        <f t="array" aca="1" ref="DV36" ca="1">IF(DV35="","",PRODUCT(1+$C$35:DV35))</f>
        <v/>
      </c>
      <c r="DW36" s="10" t="str">
        <f t="array" aca="1" ref="DW36" ca="1">IF(DW35="","",PRODUCT(1+$C$35:DW35))</f>
        <v/>
      </c>
      <c r="DX36" s="10" t="str">
        <f t="array" aca="1" ref="DX36" ca="1">IF(DX35="","",PRODUCT(1+$C$35:DX35))</f>
        <v/>
      </c>
      <c r="DY36" s="10" t="str">
        <f t="array" aca="1" ref="DY36" ca="1">IF(DY35="","",PRODUCT(1+$C$35:DY35))</f>
        <v/>
      </c>
      <c r="DZ36" s="10" t="str">
        <f t="array" aca="1" ref="DZ36" ca="1">IF(DZ35="","",PRODUCT(1+$C$35:DZ35))</f>
        <v/>
      </c>
      <c r="EA36" s="10" t="str">
        <f t="array" aca="1" ref="EA36" ca="1">IF(EA35="","",PRODUCT(1+$C$35:EA35))</f>
        <v/>
      </c>
      <c r="EB36" s="10" t="str">
        <f t="array" aca="1" ref="EB36" ca="1">IF(EB35="","",PRODUCT(1+$C$35:EB35))</f>
        <v/>
      </c>
      <c r="EC36" s="10" t="str">
        <f t="array" aca="1" ref="EC36" ca="1">IF(EC35="","",PRODUCT(1+$C$35:EC35))</f>
        <v/>
      </c>
      <c r="ED36" s="10" t="str">
        <f t="array" aca="1" ref="ED36" ca="1">IF(ED35="","",PRODUCT(1+$C$35:ED35))</f>
        <v/>
      </c>
      <c r="EE36" s="10" t="str">
        <f t="array" aca="1" ref="EE36" ca="1">IF(EE35="","",PRODUCT(1+$C$35:EE35))</f>
        <v/>
      </c>
      <c r="EF36" s="10" t="str">
        <f t="array" aca="1" ref="EF36" ca="1">IF(EF35="","",PRODUCT(1+$C$35:EF35))</f>
        <v/>
      </c>
      <c r="EG36" s="10" t="str">
        <f t="array" aca="1" ref="EG36" ca="1">IF(EG35="","",PRODUCT(1+$C$35:EG35))</f>
        <v/>
      </c>
      <c r="EH36" s="10" t="str">
        <f t="array" aca="1" ref="EH36" ca="1">IF(EH35="","",PRODUCT(1+$C$35:EH35))</f>
        <v/>
      </c>
      <c r="EI36" s="10" t="str">
        <f t="array" aca="1" ref="EI36" ca="1">IF(EI35="","",PRODUCT(1+$C$35:EI35))</f>
        <v/>
      </c>
      <c r="EJ36" s="10" t="str">
        <f t="array" aca="1" ref="EJ36" ca="1">IF(EJ35="","",PRODUCT(1+$C$35:EJ35))</f>
        <v/>
      </c>
      <c r="EK36" s="10" t="str">
        <f t="array" aca="1" ref="EK36" ca="1">IF(EK35="","",PRODUCT(1+$C$35:EK35))</f>
        <v/>
      </c>
      <c r="EL36" s="10" t="str">
        <f t="array" aca="1" ref="EL36" ca="1">IF(EL35="","",PRODUCT(1+$C$35:EL35))</f>
        <v/>
      </c>
      <c r="EM36" s="10" t="str">
        <f t="array" aca="1" ref="EM36" ca="1">IF(EM35="","",PRODUCT(1+$C$35:EM35))</f>
        <v/>
      </c>
      <c r="EN36" s="10" t="str">
        <f t="array" aca="1" ref="EN36" ca="1">IF(EN35="","",PRODUCT(1+$C$35:EN35))</f>
        <v/>
      </c>
      <c r="EO36" s="10" t="str">
        <f t="array" aca="1" ref="EO36" ca="1">IF(EO35="","",PRODUCT(1+$C$35:EO35))</f>
        <v/>
      </c>
      <c r="EP36" s="10" t="str">
        <f t="array" aca="1" ref="EP36" ca="1">IF(EP35="","",PRODUCT(1+$C$35:EP35))</f>
        <v/>
      </c>
      <c r="EQ36" s="10" t="str">
        <f t="array" aca="1" ref="EQ36" ca="1">IF(EQ35="","",PRODUCT(1+$C$35:EQ35))</f>
        <v/>
      </c>
      <c r="ER36" s="10" t="str">
        <f t="array" aca="1" ref="ER36" ca="1">IF(ER35="","",PRODUCT(1+$C$35:ER35))</f>
        <v/>
      </c>
      <c r="ES36" s="10" t="str">
        <f t="array" aca="1" ref="ES36" ca="1">IF(ES35="","",PRODUCT(1+$C$35:ES35))</f>
        <v/>
      </c>
      <c r="ET36" s="10" t="str">
        <f t="array" aca="1" ref="ET36" ca="1">IF(ET35="","",PRODUCT(1+$C$35:ET35))</f>
        <v/>
      </c>
      <c r="EU36" s="10" t="str">
        <f t="array" aca="1" ref="EU36" ca="1">IF(EU35="","",PRODUCT(1+$C$35:EU35))</f>
        <v/>
      </c>
      <c r="EV36" s="10" t="str">
        <f t="array" aca="1" ref="EV36" ca="1">IF(EV35="","",PRODUCT(1+$C$35:EV35))</f>
        <v/>
      </c>
      <c r="EW36" s="10" t="str">
        <f t="array" aca="1" ref="EW36" ca="1">IF(EW35="","",PRODUCT(1+$C$35:EW35))</f>
        <v/>
      </c>
      <c r="EX36" s="10" t="str">
        <f t="array" aca="1" ref="EX36" ca="1">IF(EX35="","",PRODUCT(1+$C$35:EX35))</f>
        <v/>
      </c>
      <c r="EY36" s="10" t="str">
        <f t="array" aca="1" ref="EY36" ca="1">IF(EY35="","",PRODUCT(1+$C$35:EY35))</f>
        <v/>
      </c>
      <c r="EZ36" s="10" t="str">
        <f t="array" aca="1" ref="EZ36" ca="1">IF(EZ35="","",PRODUCT(1+$C$35:EZ35))</f>
        <v/>
      </c>
      <c r="FA36" s="10" t="str">
        <f t="array" aca="1" ref="FA36" ca="1">IF(FA35="","",PRODUCT(1+$C$35:FA35))</f>
        <v/>
      </c>
      <c r="FB36" s="10" t="str">
        <f t="array" aca="1" ref="FB36" ca="1">IF(FB35="","",PRODUCT(1+$C$35:FB35))</f>
        <v/>
      </c>
      <c r="FC36" s="10" t="str">
        <f t="array" aca="1" ref="FC36" ca="1">IF(FC35="","",PRODUCT(1+$C$35:FC35))</f>
        <v/>
      </c>
      <c r="FD36" s="10" t="str">
        <f t="array" aca="1" ref="FD36" ca="1">IF(FD35="","",PRODUCT(1+$C$35:FD35))</f>
        <v/>
      </c>
      <c r="FE36" s="10" t="str">
        <f t="array" aca="1" ref="FE36" ca="1">IF(FE35="","",PRODUCT(1+$C$35:FE35))</f>
        <v/>
      </c>
      <c r="FF36" s="10" t="str">
        <f t="array" aca="1" ref="FF36" ca="1">IF(FF35="","",PRODUCT(1+$C$35:FF35))</f>
        <v/>
      </c>
      <c r="FG36" s="10" t="str">
        <f t="array" aca="1" ref="FG36" ca="1">IF(FG35="","",PRODUCT(1+$C$35:FG35))</f>
        <v/>
      </c>
      <c r="FH36" s="10" t="str">
        <f t="array" aca="1" ref="FH36" ca="1">IF(FH35="","",PRODUCT(1+$C$35:FH35))</f>
        <v/>
      </c>
      <c r="FI36" s="10" t="str">
        <f t="array" aca="1" ref="FI36" ca="1">IF(FI35="","",PRODUCT(1+$C$35:FI35))</f>
        <v/>
      </c>
      <c r="FJ36" s="10" t="str">
        <f t="array" aca="1" ref="FJ36" ca="1">IF(FJ35="","",PRODUCT(1+$C$35:FJ35))</f>
        <v/>
      </c>
      <c r="FK36" s="10" t="str">
        <f t="array" aca="1" ref="FK36" ca="1">IF(FK35="","",PRODUCT(1+$C$35:FK35))</f>
        <v/>
      </c>
      <c r="FL36" s="10" t="str">
        <f t="array" aca="1" ref="FL36" ca="1">IF(FL35="","",PRODUCT(1+$C$35:FL35))</f>
        <v/>
      </c>
      <c r="FM36" s="10" t="str">
        <f t="array" aca="1" ref="FM36" ca="1">IF(FM35="","",PRODUCT(1+$C$35:FM35))</f>
        <v/>
      </c>
      <c r="FN36" s="10" t="str">
        <f t="array" aca="1" ref="FN36" ca="1">IF(FN35="","",PRODUCT(1+$C$35:FN35))</f>
        <v/>
      </c>
      <c r="FO36" s="10" t="str">
        <f t="array" aca="1" ref="FO36" ca="1">IF(FO35="","",PRODUCT(1+$C$35:FO35))</f>
        <v/>
      </c>
      <c r="FP36" s="10" t="str">
        <f t="array" aca="1" ref="FP36" ca="1">IF(FP35="","",PRODUCT(1+$C$35:FP35))</f>
        <v/>
      </c>
      <c r="FQ36" s="10" t="str">
        <f t="array" aca="1" ref="FQ36" ca="1">IF(FQ35="","",PRODUCT(1+$C$35:FQ35))</f>
        <v/>
      </c>
      <c r="FR36" s="10" t="str">
        <f t="array" aca="1" ref="FR36" ca="1">IF(FR35="","",PRODUCT(1+$C$35:FR35))</f>
        <v/>
      </c>
      <c r="FS36" s="10" t="str">
        <f t="array" aca="1" ref="FS36" ca="1">IF(FS35="","",PRODUCT(1+$C$35:FS35))</f>
        <v/>
      </c>
      <c r="FT36" s="10" t="str">
        <f t="array" aca="1" ref="FT36" ca="1">IF(FT35="","",PRODUCT(1+$C$35:FT35))</f>
        <v/>
      </c>
      <c r="FU36" s="10" t="str">
        <f t="array" aca="1" ref="FU36" ca="1">IF(FU35="","",PRODUCT(1+$C$35:FU35))</f>
        <v/>
      </c>
      <c r="FV36" s="10" t="str">
        <f t="array" aca="1" ref="FV36" ca="1">IF(FV35="","",PRODUCT(1+$C$35:FV35))</f>
        <v/>
      </c>
      <c r="FW36" s="10" t="str">
        <f t="array" aca="1" ref="FW36" ca="1">IF(FW35="","",PRODUCT(1+$C$35:FW35))</f>
        <v/>
      </c>
      <c r="FX36" s="10" t="str">
        <f t="array" aca="1" ref="FX36" ca="1">IF(FX35="","",PRODUCT(1+$C$35:FX35))</f>
        <v/>
      </c>
      <c r="FY36" s="10" t="str">
        <f t="array" aca="1" ref="FY36" ca="1">IF(FY35="","",PRODUCT(1+$C$35:FY35))</f>
        <v/>
      </c>
      <c r="FZ36" s="10" t="str">
        <f t="array" aca="1" ref="FZ36" ca="1">IF(FZ35="","",PRODUCT(1+$C$35:FZ35))</f>
        <v/>
      </c>
      <c r="GA36" s="10" t="str">
        <f t="array" aca="1" ref="GA36" ca="1">IF(GA35="","",PRODUCT(1+$C$35:GA35))</f>
        <v/>
      </c>
      <c r="GB36" s="10" t="str">
        <f t="array" aca="1" ref="GB36" ca="1">IF(GB35="","",PRODUCT(1+$C$35:GB35))</f>
        <v/>
      </c>
      <c r="GC36" s="10" t="str">
        <f t="array" aca="1" ref="GC36" ca="1">IF(GC35="","",PRODUCT(1+$C$35:GC35))</f>
        <v/>
      </c>
      <c r="GD36" s="10" t="str">
        <f t="array" aca="1" ref="GD36" ca="1">IF(GD35="","",PRODUCT(1+$C$35:GD35))</f>
        <v/>
      </c>
      <c r="GE36" s="10" t="str">
        <f t="array" aca="1" ref="GE36" ca="1">IF(GE35="","",PRODUCT(1+$C$35:GE35))</f>
        <v/>
      </c>
      <c r="GF36" s="10" t="str">
        <f t="array" aca="1" ref="GF36" ca="1">IF(GF35="","",PRODUCT(1+$C$35:GF35))</f>
        <v/>
      </c>
      <c r="GG36" s="10" t="str">
        <f t="array" aca="1" ref="GG36" ca="1">IF(GG35="","",PRODUCT(1+$C$35:GG35))</f>
        <v/>
      </c>
      <c r="GH36" s="10" t="str">
        <f t="array" aca="1" ref="GH36" ca="1">IF(GH35="","",PRODUCT(1+$C$35:GH35))</f>
        <v/>
      </c>
      <c r="GI36" s="10" t="str">
        <f t="array" aca="1" ref="GI36" ca="1">IF(GI35="","",PRODUCT(1+$C$35:GI35))</f>
        <v/>
      </c>
      <c r="GJ36" s="10" t="str">
        <f t="array" aca="1" ref="GJ36" ca="1">IF(GJ35="","",PRODUCT(1+$C$35:GJ35))</f>
        <v/>
      </c>
      <c r="GK36" s="10" t="str">
        <f t="array" aca="1" ref="GK36" ca="1">IF(GK35="","",PRODUCT(1+$C$35:GK35))</f>
        <v/>
      </c>
      <c r="GL36" s="10" t="str">
        <f t="array" aca="1" ref="GL36" ca="1">IF(GL35="","",PRODUCT(1+$C$35:GL35))</f>
        <v/>
      </c>
      <c r="GM36" s="10" t="str">
        <f t="array" aca="1" ref="GM36" ca="1">IF(GM35="","",PRODUCT(1+$C$35:GM35))</f>
        <v/>
      </c>
      <c r="GN36" s="10" t="str">
        <f t="array" aca="1" ref="GN36" ca="1">IF(GN35="","",PRODUCT(1+$C$35:GN35))</f>
        <v/>
      </c>
      <c r="GO36" s="10" t="str">
        <f t="array" aca="1" ref="GO36" ca="1">IF(GO35="","",PRODUCT(1+$C$35:GO35))</f>
        <v/>
      </c>
      <c r="GP36" s="10" t="str">
        <f t="array" aca="1" ref="GP36" ca="1">IF(GP35="","",PRODUCT(1+$C$35:GP35))</f>
        <v/>
      </c>
      <c r="GQ36" s="10" t="str">
        <f t="array" aca="1" ref="GQ36" ca="1">IF(GQ35="","",PRODUCT(1+$C$35:GQ35))</f>
        <v/>
      </c>
      <c r="GR36" s="10" t="str">
        <f t="array" aca="1" ref="GR36" ca="1">IF(GR35="","",PRODUCT(1+$C$35:GR35))</f>
        <v/>
      </c>
      <c r="GS36" s="10" t="str">
        <f t="array" aca="1" ref="GS36" ca="1">IF(GS35="","",PRODUCT(1+$C$35:GS35))</f>
        <v/>
      </c>
      <c r="GT36" s="10" t="str">
        <f t="array" aca="1" ref="GT36" ca="1">IF(GT35="","",PRODUCT(1+$C$35:GT35))</f>
        <v/>
      </c>
      <c r="GU36" s="10" t="str">
        <f t="array" aca="1" ref="GU36" ca="1">IF(GU35="","",PRODUCT(1+$C$35:GU35))</f>
        <v/>
      </c>
      <c r="GV36" s="10" t="str">
        <f t="array" aca="1" ref="GV36" ca="1">IF(GV35="","",PRODUCT(1+$C$35:GV35))</f>
        <v/>
      </c>
      <c r="GW36" s="10" t="str">
        <f t="array" aca="1" ref="GW36" ca="1">IF(GW35="","",PRODUCT(1+$C$35:GW35))</f>
        <v/>
      </c>
      <c r="GX36" s="10" t="str">
        <f t="array" aca="1" ref="GX36" ca="1">IF(GX35="","",PRODUCT(1+$C$35:GX35))</f>
        <v/>
      </c>
      <c r="GY36" s="10" t="str">
        <f t="array" aca="1" ref="GY36" ca="1">IF(GY35="","",PRODUCT(1+$C$35:GY35))</f>
        <v/>
      </c>
      <c r="GZ36" s="10" t="str">
        <f t="array" aca="1" ref="GZ36" ca="1">IF(GZ35="","",PRODUCT(1+$C$35:GZ35))</f>
        <v/>
      </c>
      <c r="HA36" s="10" t="str">
        <f t="array" aca="1" ref="HA36" ca="1">IF(HA35="","",PRODUCT(1+$C$35:HA35))</f>
        <v/>
      </c>
      <c r="HB36" s="10" t="str">
        <f t="array" aca="1" ref="HB36" ca="1">IF(HB35="","",PRODUCT(1+$C$35:HB35))</f>
        <v/>
      </c>
      <c r="HC36" s="10" t="str">
        <f t="array" aca="1" ref="HC36" ca="1">IF(HC35="","",PRODUCT(1+$C$35:HC35))</f>
        <v/>
      </c>
      <c r="HD36" s="10" t="str">
        <f t="array" aca="1" ref="HD36" ca="1">IF(HD35="","",PRODUCT(1+$C$35:HD35))</f>
        <v/>
      </c>
      <c r="HE36" s="10" t="str">
        <f t="array" aca="1" ref="HE36" ca="1">IF(HE35="","",PRODUCT(1+$C$35:HE35))</f>
        <v/>
      </c>
      <c r="HF36" s="10" t="str">
        <f t="array" aca="1" ref="HF36" ca="1">IF(HF35="","",PRODUCT(1+$C$35:HF35))</f>
        <v/>
      </c>
      <c r="HG36" s="10" t="str">
        <f t="array" aca="1" ref="HG36" ca="1">IF(HG35="","",PRODUCT(1+$C$35:HG35))</f>
        <v/>
      </c>
      <c r="HH36" s="10" t="str">
        <f t="array" aca="1" ref="HH36" ca="1">IF(HH35="","",PRODUCT(1+$C$35:HH35))</f>
        <v/>
      </c>
      <c r="HI36" s="10" t="str">
        <f t="array" aca="1" ref="HI36" ca="1">IF(HI35="","",PRODUCT(1+$C$35:HI35))</f>
        <v/>
      </c>
      <c r="HJ36" s="10" t="str">
        <f t="array" aca="1" ref="HJ36" ca="1">IF(HJ35="","",PRODUCT(1+$C$35:HJ35))</f>
        <v/>
      </c>
      <c r="HK36" s="10" t="str">
        <f t="array" aca="1" ref="HK36" ca="1">IF(HK35="","",PRODUCT(1+$C$35:HK35))</f>
        <v/>
      </c>
      <c r="HL36" s="10" t="str">
        <f t="array" aca="1" ref="HL36" ca="1">IF(HL35="","",PRODUCT(1+$C$35:HL35))</f>
        <v/>
      </c>
      <c r="HM36" s="10" t="str">
        <f t="array" aca="1" ref="HM36" ca="1">IF(HM35="","",PRODUCT(1+$C$35:HM35))</f>
        <v/>
      </c>
      <c r="HN36" s="10" t="str">
        <f t="array" aca="1" ref="HN36" ca="1">IF(HN35="","",PRODUCT(1+$C$35:HN35))</f>
        <v/>
      </c>
      <c r="HO36" s="10" t="str">
        <f t="array" aca="1" ref="HO36" ca="1">IF(HO35="","",PRODUCT(1+$C$35:HO35))</f>
        <v/>
      </c>
      <c r="HP36" s="10" t="str">
        <f t="array" aca="1" ref="HP36" ca="1">IF(HP35="","",PRODUCT(1+$C$35:HP35))</f>
        <v/>
      </c>
      <c r="HQ36" s="10" t="str">
        <f t="array" aca="1" ref="HQ36" ca="1">IF(HQ35="","",PRODUCT(1+$C$35:HQ35))</f>
        <v/>
      </c>
      <c r="HR36" s="10" t="str">
        <f t="array" aca="1" ref="HR36" ca="1">IF(HR35="","",PRODUCT(1+$C$35:HR35))</f>
        <v/>
      </c>
      <c r="HS36" s="10" t="str">
        <f t="array" aca="1" ref="HS36" ca="1">IF(HS35="","",PRODUCT(1+$C$35:HS35))</f>
        <v/>
      </c>
      <c r="HT36" s="10" t="str">
        <f t="array" aca="1" ref="HT36" ca="1">IF(HT35="","",PRODUCT(1+$C$35:HT35))</f>
        <v/>
      </c>
      <c r="HU36" s="10" t="str">
        <f t="array" aca="1" ref="HU36" ca="1">IF(HU35="","",PRODUCT(1+$C$35:HU35))</f>
        <v/>
      </c>
      <c r="HV36" s="10" t="str">
        <f t="array" aca="1" ref="HV36" ca="1">IF(HV35="","",PRODUCT(1+$C$35:HV35))</f>
        <v/>
      </c>
      <c r="HW36" s="10" t="str">
        <f t="array" aca="1" ref="HW36" ca="1">IF(HW35="","",PRODUCT(1+$C$35:HW35))</f>
        <v/>
      </c>
      <c r="HX36" s="10" t="str">
        <f t="array" aca="1" ref="HX36" ca="1">IF(HX35="","",PRODUCT(1+$C$35:HX35))</f>
        <v/>
      </c>
      <c r="HY36" s="10" t="str">
        <f t="array" aca="1" ref="HY36" ca="1">IF(HY35="","",PRODUCT(1+$C$35:HY35))</f>
        <v/>
      </c>
      <c r="HZ36" s="10" t="str">
        <f t="array" aca="1" ref="HZ36" ca="1">IF(HZ35="","",PRODUCT(1+$C$35:HZ35))</f>
        <v/>
      </c>
      <c r="IA36" s="10" t="str">
        <f t="array" aca="1" ref="IA36" ca="1">IF(IA35="","",PRODUCT(1+$C$35:IA35))</f>
        <v/>
      </c>
      <c r="IB36" s="10" t="str">
        <f t="array" aca="1" ref="IB36" ca="1">IF(IB35="","",PRODUCT(1+$C$35:IB35))</f>
        <v/>
      </c>
      <c r="IC36" s="10" t="str">
        <f t="array" aca="1" ref="IC36" ca="1">IF(IC35="","",PRODUCT(1+$C$35:IC35))</f>
        <v/>
      </c>
      <c r="ID36" s="10" t="str">
        <f t="array" aca="1" ref="ID36" ca="1">IF(ID35="","",PRODUCT(1+$C$35:ID35))</f>
        <v/>
      </c>
      <c r="IE36" s="10" t="str">
        <f t="array" aca="1" ref="IE36" ca="1">IF(IE35="","",PRODUCT(1+$C$35:IE35))</f>
        <v/>
      </c>
      <c r="IF36" s="10" t="str">
        <f t="array" aca="1" ref="IF36" ca="1">IF(IF35="","",PRODUCT(1+$C$35:IF35))</f>
        <v/>
      </c>
      <c r="IG36" s="10" t="str">
        <f t="array" aca="1" ref="IG36" ca="1">IF(IG35="","",PRODUCT(1+$C$35:IG35))</f>
        <v/>
      </c>
      <c r="IH36" s="10" t="str">
        <f t="array" aca="1" ref="IH36" ca="1">IF(IH35="","",PRODUCT(1+$C$35:IH35))</f>
        <v/>
      </c>
      <c r="II36" s="10" t="str">
        <f t="array" aca="1" ref="II36" ca="1">IF(II35="","",PRODUCT(1+$C$35:II35))</f>
        <v/>
      </c>
      <c r="IJ36" s="10" t="str">
        <f t="array" aca="1" ref="IJ36" ca="1">IF(IJ35="","",PRODUCT(1+$C$35:IJ35))</f>
        <v/>
      </c>
      <c r="IK36" s="10" t="str">
        <f t="array" aca="1" ref="IK36" ca="1">IF(IK35="","",PRODUCT(1+$C$35:IK35))</f>
        <v/>
      </c>
      <c r="IL36" s="10" t="str">
        <f t="array" aca="1" ref="IL36" ca="1">IF(IL35="","",PRODUCT(1+$C$35:IL35))</f>
        <v/>
      </c>
      <c r="IM36" s="10" t="str">
        <f t="array" aca="1" ref="IM36" ca="1">IF(IM35="","",PRODUCT(1+$C$35:IM35))</f>
        <v/>
      </c>
      <c r="IN36" s="10" t="str">
        <f t="array" aca="1" ref="IN36" ca="1">IF(IN35="","",PRODUCT(1+$C$35:IN35))</f>
        <v/>
      </c>
      <c r="IO36" s="10" t="str">
        <f t="array" aca="1" ref="IO36" ca="1">IF(IO35="","",PRODUCT(1+$C$35:IO35))</f>
        <v/>
      </c>
      <c r="IP36" s="10" t="str">
        <f t="array" aca="1" ref="IP36" ca="1">IF(IP35="","",PRODUCT(1+$C$35:IP35))</f>
        <v/>
      </c>
      <c r="IQ36" s="10" t="str">
        <f t="array" aca="1" ref="IQ36" ca="1">IF(IQ35="","",PRODUCT(1+$C$35:IQ35))</f>
        <v/>
      </c>
      <c r="IR36" s="10" t="str">
        <f t="array" aca="1" ref="IR36" ca="1">IF(IR35="","",PRODUCT(1+$C$35:IR35))</f>
        <v/>
      </c>
      <c r="IS36" s="10" t="str">
        <f t="array" aca="1" ref="IS36" ca="1">IF(IS35="","",PRODUCT(1+$C$35:IS35))</f>
        <v/>
      </c>
      <c r="IT36" s="10" t="str">
        <f t="array" aca="1" ref="IT36" ca="1">IF(IT35="","",PRODUCT(1+$C$35:IT35))</f>
        <v/>
      </c>
      <c r="IU36" s="10" t="str">
        <f t="array" aca="1" ref="IU36" ca="1">IF(IU35="","",PRODUCT(1+$C$35:IU35))</f>
        <v/>
      </c>
      <c r="IV36" s="10" t="str">
        <f t="array" aca="1" ref="IV36" ca="1">IF(IV35="","",PRODUCT(1+$C$35:IV35))</f>
        <v/>
      </c>
      <c r="IW36" s="10" t="str">
        <f t="array" aca="1" ref="IW36" ca="1">IF(IW35="","",PRODUCT(1+$C$35:IW35))</f>
        <v/>
      </c>
      <c r="IX36" s="10" t="str">
        <f t="array" aca="1" ref="IX36" ca="1">IF(IX35="","",PRODUCT(1+$C$35:IX35))</f>
        <v/>
      </c>
      <c r="IY36" s="10" t="str">
        <f t="array" aca="1" ref="IY36" ca="1">IF(IY35="","",PRODUCT(1+$C$35:IY35))</f>
        <v/>
      </c>
      <c r="IZ36" s="10" t="str">
        <f t="array" aca="1" ref="IZ36" ca="1">IF(IZ35="","",PRODUCT(1+$C$35:IZ35))</f>
        <v/>
      </c>
      <c r="JA36" s="10" t="str">
        <f t="array" aca="1" ref="JA36" ca="1">IF(JA35="","",PRODUCT(1+$C$35:JA35))</f>
        <v/>
      </c>
      <c r="JB36" s="10" t="str">
        <f t="array" aca="1" ref="JB36" ca="1">IF(JB35="","",PRODUCT(1+$C$35:JB35))</f>
        <v/>
      </c>
      <c r="JC36" s="10" t="str">
        <f t="array" aca="1" ref="JC36" ca="1">IF(JC35="","",PRODUCT(1+$C$35:JC35))</f>
        <v/>
      </c>
      <c r="JD36" s="10" t="str">
        <f t="array" aca="1" ref="JD36" ca="1">IF(JD35="","",PRODUCT(1+$C$35:JD35))</f>
        <v/>
      </c>
      <c r="JE36" s="10" t="str">
        <f t="array" aca="1" ref="JE36" ca="1">IF(JE35="","",PRODUCT(1+$C$35:JE35))</f>
        <v/>
      </c>
      <c r="JF36" s="10" t="str">
        <f t="array" aca="1" ref="JF36" ca="1">IF(JF35="","",PRODUCT(1+$C$35:JF35))</f>
        <v/>
      </c>
      <c r="JG36" s="10" t="str">
        <f t="array" aca="1" ref="JG36" ca="1">IF(JG35="","",PRODUCT(1+$C$35:JG35))</f>
        <v/>
      </c>
      <c r="JH36" s="10" t="str">
        <f t="array" aca="1" ref="JH36" ca="1">IF(JH35="","",PRODUCT(1+$C$35:JH35))</f>
        <v/>
      </c>
      <c r="JI36" s="10" t="str">
        <f t="array" aca="1" ref="JI36" ca="1">IF(JI35="","",PRODUCT(1+$C$35:JI35))</f>
        <v/>
      </c>
      <c r="JJ36" s="10" t="str">
        <f t="array" aca="1" ref="JJ36" ca="1">IF(JJ35="","",PRODUCT(1+$C$35:JJ35))</f>
        <v/>
      </c>
      <c r="JK36" s="10" t="str">
        <f t="array" aca="1" ref="JK36" ca="1">IF(JK35="","",PRODUCT(1+$C$35:JK35))</f>
        <v/>
      </c>
      <c r="JL36" s="10" t="str">
        <f t="array" aca="1" ref="JL36" ca="1">IF(JL35="","",PRODUCT(1+$C$35:JL35))</f>
        <v/>
      </c>
      <c r="JM36" s="10" t="str">
        <f t="array" aca="1" ref="JM36" ca="1">IF(JM35="","",PRODUCT(1+$C$35:JM35))</f>
        <v/>
      </c>
      <c r="JN36" s="10" t="str">
        <f t="array" aca="1" ref="JN36" ca="1">IF(JN35="","",PRODUCT(1+$C$35:JN35))</f>
        <v/>
      </c>
      <c r="JO36" s="10" t="str">
        <f t="array" aca="1" ref="JO36" ca="1">IF(JO35="","",PRODUCT(1+$C$35:JO35))</f>
        <v/>
      </c>
      <c r="JP36" s="10" t="str">
        <f t="array" aca="1" ref="JP36" ca="1">IF(JP35="","",PRODUCT(1+$C$35:JP35))</f>
        <v/>
      </c>
      <c r="JQ36" s="10" t="str">
        <f t="array" aca="1" ref="JQ36" ca="1">IF(JQ35="","",PRODUCT(1+$C$35:JQ35))</f>
        <v/>
      </c>
      <c r="JR36" s="10" t="str">
        <f t="array" aca="1" ref="JR36" ca="1">IF(JR35="","",PRODUCT(1+$C$35:JR35))</f>
        <v/>
      </c>
      <c r="JS36" s="10" t="str">
        <f t="array" aca="1" ref="JS36" ca="1">IF(JS35="","",PRODUCT(1+$C$35:JS35))</f>
        <v/>
      </c>
      <c r="JT36" s="10" t="str">
        <f t="array" aca="1" ref="JT36" ca="1">IF(JT35="","",PRODUCT(1+$C$35:JT35))</f>
        <v/>
      </c>
      <c r="JU36" s="10" t="str">
        <f t="array" aca="1" ref="JU36" ca="1">IF(JU35="","",PRODUCT(1+$C$35:JU35))</f>
        <v/>
      </c>
      <c r="JV36" s="10" t="str">
        <f t="array" aca="1" ref="JV36" ca="1">IF(JV35="","",PRODUCT(1+$C$35:JV35))</f>
        <v/>
      </c>
      <c r="JW36" s="10" t="str">
        <f t="array" aca="1" ref="JW36" ca="1">IF(JW35="","",PRODUCT(1+$C$35:JW35))</f>
        <v/>
      </c>
      <c r="JX36" s="10" t="str">
        <f t="array" aca="1" ref="JX36" ca="1">IF(JX35="","",PRODUCT(1+$C$35:JX35))</f>
        <v/>
      </c>
      <c r="JY36" s="10" t="str">
        <f t="array" aca="1" ref="JY36" ca="1">IF(JY35="","",PRODUCT(1+$C$35:JY35))</f>
        <v/>
      </c>
      <c r="JZ36" s="10" t="str">
        <f t="array" aca="1" ref="JZ36" ca="1">IF(JZ35="","",PRODUCT(1+$C$35:JZ35))</f>
        <v/>
      </c>
      <c r="KA36" s="10" t="str">
        <f t="array" aca="1" ref="KA36" ca="1">IF(KA35="","",PRODUCT(1+$C$35:KA35))</f>
        <v/>
      </c>
      <c r="KB36" s="10" t="str">
        <f t="array" aca="1" ref="KB36" ca="1">IF(KB35="","",PRODUCT(1+$C$35:KB35))</f>
        <v/>
      </c>
      <c r="KC36" s="10" t="str">
        <f t="array" aca="1" ref="KC36" ca="1">IF(KC35="","",PRODUCT(1+$C$35:KC35))</f>
        <v/>
      </c>
      <c r="KD36" s="10" t="str">
        <f t="array" aca="1" ref="KD36" ca="1">IF(KD35="","",PRODUCT(1+$C$35:KD35))</f>
        <v/>
      </c>
      <c r="KE36" s="10" t="str">
        <f t="array" aca="1" ref="KE36" ca="1">IF(KE35="","",PRODUCT(1+$C$35:KE35))</f>
        <v/>
      </c>
      <c r="KF36" s="10" t="str">
        <f t="array" aca="1" ref="KF36" ca="1">IF(KF35="","",PRODUCT(1+$C$35:KF35))</f>
        <v/>
      </c>
      <c r="KG36" s="10" t="str">
        <f t="array" aca="1" ref="KG36" ca="1">IF(KG35="","",PRODUCT(1+$C$35:KG35))</f>
        <v/>
      </c>
      <c r="KH36" s="10" t="str">
        <f t="array" aca="1" ref="KH36" ca="1">IF(KH35="","",PRODUCT(1+$C$35:KH35))</f>
        <v/>
      </c>
      <c r="KI36" s="10" t="str">
        <f t="array" aca="1" ref="KI36" ca="1">IF(KI35="","",PRODUCT(1+$C$35:KI35))</f>
        <v/>
      </c>
      <c r="KJ36" s="10" t="str">
        <f t="array" aca="1" ref="KJ36" ca="1">IF(KJ35="","",PRODUCT(1+$C$35:KJ35))</f>
        <v/>
      </c>
      <c r="KK36" s="10" t="str">
        <f t="array" aca="1" ref="KK36" ca="1">IF(KK35="","",PRODUCT(1+$C$35:KK35))</f>
        <v/>
      </c>
      <c r="KL36" s="10" t="str">
        <f t="array" aca="1" ref="KL36" ca="1">IF(KL35="","",PRODUCT(1+$C$35:KL35))</f>
        <v/>
      </c>
      <c r="KM36" s="10" t="str">
        <f t="array" aca="1" ref="KM36" ca="1">IF(KM35="","",PRODUCT(1+$C$35:KM35))</f>
        <v/>
      </c>
      <c r="KN36" s="10" t="str">
        <f t="array" aca="1" ref="KN36" ca="1">IF(KN35="","",PRODUCT(1+$C$35:KN35))</f>
        <v/>
      </c>
      <c r="KO36" s="10" t="str">
        <f t="array" aca="1" ref="KO36" ca="1">IF(KO35="","",PRODUCT(1+$C$35:KO35))</f>
        <v/>
      </c>
      <c r="KP36" s="10" t="str">
        <f t="array" aca="1" ref="KP36" ca="1">IF(KP35="","",PRODUCT(1+$C$35:KP35))</f>
        <v/>
      </c>
      <c r="KQ36" s="10" t="str">
        <f t="array" aca="1" ref="KQ36" ca="1">IF(KQ35="","",PRODUCT(1+$C$35:KQ35))</f>
        <v/>
      </c>
      <c r="KR36" s="10" t="str">
        <f t="array" aca="1" ref="KR36" ca="1">IF(KR35="","",PRODUCT(1+$C$35:KR35))</f>
        <v/>
      </c>
      <c r="KS36" s="10" t="str">
        <f t="array" aca="1" ref="KS36" ca="1">IF(KS35="","",PRODUCT(1+$C$35:KS35))</f>
        <v/>
      </c>
      <c r="KT36" s="10" t="str">
        <f t="array" aca="1" ref="KT36" ca="1">IF(KT35="","",PRODUCT(1+$C$35:KT35))</f>
        <v/>
      </c>
      <c r="KU36" s="10" t="str">
        <f t="array" aca="1" ref="KU36" ca="1">IF(KU35="","",PRODUCT(1+$C$35:KU35))</f>
        <v/>
      </c>
      <c r="KV36" s="10" t="str">
        <f t="array" aca="1" ref="KV36" ca="1">IF(KV35="","",PRODUCT(1+$C$35:KV35))</f>
        <v/>
      </c>
      <c r="KW36" s="10" t="str">
        <f t="array" aca="1" ref="KW36" ca="1">IF(KW35="","",PRODUCT(1+$C$35:KW35))</f>
        <v/>
      </c>
      <c r="KX36" s="10" t="str">
        <f t="array" aca="1" ref="KX36" ca="1">IF(KX35="","",PRODUCT(1+$C$35:KX35))</f>
        <v/>
      </c>
      <c r="KY36" s="10" t="str">
        <f t="array" aca="1" ref="KY36" ca="1">IF(KY35="","",PRODUCT(1+$C$35:KY35))</f>
        <v/>
      </c>
      <c r="KZ36" s="10" t="str">
        <f t="array" aca="1" ref="KZ36" ca="1">IF(KZ35="","",PRODUCT(1+$C$35:KZ35))</f>
        <v/>
      </c>
      <c r="LA36" s="10" t="str">
        <f t="array" aca="1" ref="LA36" ca="1">IF(LA35="","",PRODUCT(1+$C$35:LA35))</f>
        <v/>
      </c>
      <c r="LB36" s="10" t="str">
        <f t="array" aca="1" ref="LB36" ca="1">IF(LB35="","",PRODUCT(1+$C$35:LB35))</f>
        <v/>
      </c>
      <c r="LC36" s="10" t="str">
        <f t="array" aca="1" ref="LC36" ca="1">IF(LC35="","",PRODUCT(1+$C$35:LC35))</f>
        <v/>
      </c>
      <c r="LD36" s="10" t="str">
        <f t="array" aca="1" ref="LD36" ca="1">IF(LD35="","",PRODUCT(1+$C$35:LD35))</f>
        <v/>
      </c>
      <c r="LE36" s="10" t="str">
        <f t="array" aca="1" ref="LE36" ca="1">IF(LE35="","",PRODUCT(1+$C$35:LE35))</f>
        <v/>
      </c>
      <c r="LF36" s="10" t="str">
        <f t="array" aca="1" ref="LF36" ca="1">IF(LF35="","",PRODUCT(1+$C$35:LF35))</f>
        <v/>
      </c>
      <c r="LG36" s="10" t="str">
        <f t="array" aca="1" ref="LG36" ca="1">IF(LG35="","",PRODUCT(1+$C$35:LG35))</f>
        <v/>
      </c>
      <c r="LH36" s="10" t="str">
        <f t="array" aca="1" ref="LH36" ca="1">IF(LH35="","",PRODUCT(1+$C$35:LH35))</f>
        <v/>
      </c>
      <c r="LI36" s="10" t="str">
        <f t="array" aca="1" ref="LI36" ca="1">IF(LI35="","",PRODUCT(1+$C$35:LI35))</f>
        <v/>
      </c>
      <c r="LJ36" s="10" t="str">
        <f t="array" aca="1" ref="LJ36" ca="1">IF(LJ35="","",PRODUCT(1+$C$35:LJ35))</f>
        <v/>
      </c>
      <c r="LK36" s="10" t="str">
        <f t="array" aca="1" ref="LK36" ca="1">IF(LK35="","",PRODUCT(1+$C$35:LK35))</f>
        <v/>
      </c>
      <c r="LL36" s="10" t="str">
        <f t="array" aca="1" ref="LL36" ca="1">IF(LL35="","",PRODUCT(1+$C$35:LL35))</f>
        <v/>
      </c>
      <c r="LM36" s="10" t="str">
        <f t="array" aca="1" ref="LM36" ca="1">IF(LM35="","",PRODUCT(1+$C$35:LM35))</f>
        <v/>
      </c>
      <c r="LN36" s="10" t="str">
        <f t="array" aca="1" ref="LN36" ca="1">IF(LN35="","",PRODUCT(1+$C$35:LN35))</f>
        <v/>
      </c>
      <c r="LO36" s="10" t="str">
        <f t="array" aca="1" ref="LO36" ca="1">IF(LO35="","",PRODUCT(1+$C$35:LO35))</f>
        <v/>
      </c>
      <c r="LP36" s="10" t="str">
        <f t="array" aca="1" ref="LP36" ca="1">IF(LP35="","",PRODUCT(1+$C$35:LP35))</f>
        <v/>
      </c>
      <c r="LQ36" s="10" t="str">
        <f t="array" aca="1" ref="LQ36" ca="1">IF(LQ35="","",PRODUCT(1+$C$35:LQ35))</f>
        <v/>
      </c>
      <c r="LR36" s="10" t="str">
        <f t="array" aca="1" ref="LR36" ca="1">IF(LR35="","",PRODUCT(1+$C$35:LR35))</f>
        <v/>
      </c>
      <c r="LS36" s="10" t="str">
        <f t="array" aca="1" ref="LS36" ca="1">IF(LS35="","",PRODUCT(1+$C$35:LS35))</f>
        <v/>
      </c>
      <c r="LT36" s="10" t="str">
        <f t="array" aca="1" ref="LT36" ca="1">IF(LT35="","",PRODUCT(1+$C$35:LT35))</f>
        <v/>
      </c>
      <c r="LU36" s="10" t="str">
        <f t="array" aca="1" ref="LU36" ca="1">IF(LU35="","",PRODUCT(1+$C$35:LU35))</f>
        <v/>
      </c>
      <c r="LV36" s="10" t="str">
        <f t="array" aca="1" ref="LV36" ca="1">IF(LV35="","",PRODUCT(1+$C$35:LV35))</f>
        <v/>
      </c>
      <c r="LW36" s="10" t="str">
        <f t="array" aca="1" ref="LW36" ca="1">IF(LW35="","",PRODUCT(1+$C$35:LW35))</f>
        <v/>
      </c>
      <c r="LX36" s="10" t="str">
        <f t="array" aca="1" ref="LX36" ca="1">IF(LX35="","",PRODUCT(1+$C$35:LX35))</f>
        <v/>
      </c>
      <c r="LY36" s="10" t="str">
        <f t="array" aca="1" ref="LY36" ca="1">IF(LY35="","",PRODUCT(1+$C$35:LY35))</f>
        <v/>
      </c>
      <c r="LZ36" s="10" t="str">
        <f t="array" aca="1" ref="LZ36" ca="1">IF(LZ35="","",PRODUCT(1+$C$35:LZ35))</f>
        <v/>
      </c>
      <c r="MA36" s="10" t="str">
        <f t="array" aca="1" ref="MA36" ca="1">IF(MA35="","",PRODUCT(1+$C$35:MA35))</f>
        <v/>
      </c>
      <c r="MB36" s="10" t="str">
        <f t="array" aca="1" ref="MB36" ca="1">IF(MB35="","",PRODUCT(1+$C$35:MB35))</f>
        <v/>
      </c>
      <c r="MC36" s="10" t="str">
        <f t="array" aca="1" ref="MC36" ca="1">IF(MC35="","",PRODUCT(1+$C$35:MC35))</f>
        <v/>
      </c>
      <c r="MD36" s="10" t="str">
        <f t="array" aca="1" ref="MD36" ca="1">IF(MD35="","",PRODUCT(1+$C$35:MD35))</f>
        <v/>
      </c>
      <c r="ME36" s="10" t="str">
        <f t="array" aca="1" ref="ME36" ca="1">IF(ME35="","",PRODUCT(1+$C$35:ME35))</f>
        <v/>
      </c>
      <c r="MF36" s="10" t="str">
        <f t="array" aca="1" ref="MF36" ca="1">IF(MF35="","",PRODUCT(1+$C$35:MF35))</f>
        <v/>
      </c>
      <c r="MG36" s="10" t="str">
        <f t="array" aca="1" ref="MG36" ca="1">IF(MG35="","",PRODUCT(1+$C$35:MG35))</f>
        <v/>
      </c>
      <c r="MH36" s="10" t="str">
        <f t="array" aca="1" ref="MH36" ca="1">IF(MH35="","",PRODUCT(1+$C$35:MH35))</f>
        <v/>
      </c>
      <c r="MI36" s="10" t="str">
        <f t="array" aca="1" ref="MI36" ca="1">IF(MI35="","",PRODUCT(1+$C$35:MI35))</f>
        <v/>
      </c>
      <c r="MJ36" s="10" t="str">
        <f t="array" aca="1" ref="MJ36" ca="1">IF(MJ35="","",PRODUCT(1+$C$35:MJ35))</f>
        <v/>
      </c>
      <c r="MK36" s="10" t="str">
        <f t="array" aca="1" ref="MK36" ca="1">IF(MK35="","",PRODUCT(1+$C$35:MK35))</f>
        <v/>
      </c>
      <c r="ML36" s="10" t="str">
        <f t="array" aca="1" ref="ML36" ca="1">IF(ML35="","",PRODUCT(1+$C$35:ML35))</f>
        <v/>
      </c>
      <c r="MM36" s="10" t="str">
        <f t="array" aca="1" ref="MM36" ca="1">IF(MM35="","",PRODUCT(1+$C$35:MM35))</f>
        <v/>
      </c>
      <c r="MN36" s="10" t="str">
        <f t="array" aca="1" ref="MN36" ca="1">IF(MN35="","",PRODUCT(1+$C$35:MN35))</f>
        <v/>
      </c>
      <c r="MO36" s="10" t="str">
        <f t="array" aca="1" ref="MO36" ca="1">IF(MO35="","",PRODUCT(1+$C$35:MO35))</f>
        <v/>
      </c>
      <c r="MP36" s="10" t="str">
        <f t="array" aca="1" ref="MP36" ca="1">IF(MP35="","",PRODUCT(1+$C$35:MP35))</f>
        <v/>
      </c>
      <c r="MQ36" s="10" t="str">
        <f t="array" aca="1" ref="MQ36" ca="1">IF(MQ35="","",PRODUCT(1+$C$35:MQ35))</f>
        <v/>
      </c>
      <c r="MR36" s="10" t="str">
        <f t="array" aca="1" ref="MR36" ca="1">IF(MR35="","",PRODUCT(1+$C$35:MR35))</f>
        <v/>
      </c>
      <c r="MS36" s="10" t="str">
        <f t="array" aca="1" ref="MS36" ca="1">IF(MS35="","",PRODUCT(1+$C$35:MS35))</f>
        <v/>
      </c>
      <c r="MT36" s="10" t="str">
        <f t="array" aca="1" ref="MT36" ca="1">IF(MT35="","",PRODUCT(1+$C$35:MT35))</f>
        <v/>
      </c>
      <c r="MU36" s="10" t="str">
        <f t="array" aca="1" ref="MU36" ca="1">IF(MU35="","",PRODUCT(1+$C$35:MU35))</f>
        <v/>
      </c>
      <c r="MV36" s="10" t="str">
        <f t="array" aca="1" ref="MV36" ca="1">IF(MV35="","",PRODUCT(1+$C$35:MV35))</f>
        <v/>
      </c>
      <c r="MW36" s="10" t="str">
        <f t="array" aca="1" ref="MW36" ca="1">IF(MW35="","",PRODUCT(1+$C$35:MW35))</f>
        <v/>
      </c>
      <c r="MX36" s="10" t="str">
        <f t="array" aca="1" ref="MX36" ca="1">IF(MX35="","",PRODUCT(1+$C$35:MX35))</f>
        <v/>
      </c>
      <c r="MY36" s="10" t="str">
        <f t="array" aca="1" ref="MY36" ca="1">IF(MY35="","",PRODUCT(1+$C$35:MY35))</f>
        <v/>
      </c>
      <c r="MZ36" s="10" t="str">
        <f t="array" aca="1" ref="MZ36" ca="1">IF(MZ35="","",PRODUCT(1+$C$35:MZ35))</f>
        <v/>
      </c>
      <c r="NA36" s="10" t="str">
        <f t="array" aca="1" ref="NA36" ca="1">IF(NA35="","",PRODUCT(1+$C$35:NA35))</f>
        <v/>
      </c>
      <c r="NB36" s="10" t="str">
        <f t="array" aca="1" ref="NB36" ca="1">IF(NB35="","",PRODUCT(1+$C$35:NB35))</f>
        <v/>
      </c>
      <c r="NC36" s="10" t="str">
        <f t="array" aca="1" ref="NC36" ca="1">IF(NC35="","",PRODUCT(1+$C$35:NC35))</f>
        <v/>
      </c>
      <c r="ND36" s="10" t="str">
        <f t="array" aca="1" ref="ND36" ca="1">IF(ND35="","",PRODUCT(1+$C$35:ND35))</f>
        <v/>
      </c>
      <c r="NE36" s="10" t="str">
        <f t="array" aca="1" ref="NE36" ca="1">IF(NE35="","",PRODUCT(1+$C$35:NE35))</f>
        <v/>
      </c>
      <c r="NF36" s="10" t="str">
        <f t="array" aca="1" ref="NF36" ca="1">IF(NF35="","",PRODUCT(1+$C$35:NF35))</f>
        <v/>
      </c>
      <c r="NG36" s="10" t="str">
        <f t="array" aca="1" ref="NG36" ca="1">IF(NG35="","",PRODUCT(1+$C$35:NG35))</f>
        <v/>
      </c>
      <c r="NH36" s="10" t="str">
        <f t="array" aca="1" ref="NH36" ca="1">IF(NH35="","",PRODUCT(1+$C$35:NH35))</f>
        <v/>
      </c>
      <c r="NI36" s="10" t="str">
        <f t="array" aca="1" ref="NI36" ca="1">IF(NI35="","",PRODUCT(1+$C$35:NI35))</f>
        <v/>
      </c>
      <c r="NJ36" s="10" t="str">
        <f t="array" aca="1" ref="NJ36" ca="1">IF(NJ35="","",PRODUCT(1+$C$35:NJ35))</f>
        <v/>
      </c>
      <c r="NK36" s="10" t="str">
        <f t="array" aca="1" ref="NK36" ca="1">IF(NK35="","",PRODUCT(1+$C$35:NK35))</f>
        <v/>
      </c>
      <c r="NL36" s="10" t="str">
        <f t="array" aca="1" ref="NL36" ca="1">IF(NL35="","",PRODUCT(1+$C$35:NL35))</f>
        <v/>
      </c>
      <c r="NM36" s="10" t="str">
        <f t="array" aca="1" ref="NM36" ca="1">IF(NM35="","",PRODUCT(1+$C$35:NM35))</f>
        <v/>
      </c>
      <c r="NN36" s="10" t="str">
        <f t="array" aca="1" ref="NN36" ca="1">IF(NN35="","",PRODUCT(1+$C$35:NN35))</f>
        <v/>
      </c>
      <c r="NO36" s="10" t="str">
        <f t="array" aca="1" ref="NO36" ca="1">IF(NO35="","",PRODUCT(1+$C$35:NO35))</f>
        <v/>
      </c>
      <c r="NP36" s="10" t="str">
        <f t="array" aca="1" ref="NP36" ca="1">IF(NP35="","",PRODUCT(1+$C$35:NP35))</f>
        <v/>
      </c>
      <c r="NQ36" s="10" t="str">
        <f t="array" aca="1" ref="NQ36" ca="1">IF(NQ35="","",PRODUCT(1+$C$35:NQ35))</f>
        <v/>
      </c>
      <c r="NR36" s="10" t="str">
        <f t="array" aca="1" ref="NR36" ca="1">IF(NR35="","",PRODUCT(1+$C$35:NR35))</f>
        <v/>
      </c>
      <c r="NS36" s="10" t="str">
        <f t="array" aca="1" ref="NS36" ca="1">IF(NS35="","",PRODUCT(1+$C$35:NS35))</f>
        <v/>
      </c>
      <c r="NT36" s="10" t="str">
        <f t="array" aca="1" ref="NT36" ca="1">IF(NT35="","",PRODUCT(1+$C$35:NT35))</f>
        <v/>
      </c>
      <c r="NU36" s="10" t="str">
        <f t="array" aca="1" ref="NU36" ca="1">IF(NU35="","",PRODUCT(1+$C$35:NU35))</f>
        <v/>
      </c>
      <c r="NV36" s="10" t="str">
        <f t="array" aca="1" ref="NV36" ca="1">IF(NV35="","",PRODUCT(1+$C$35:NV35))</f>
        <v/>
      </c>
      <c r="NW36" s="10" t="str">
        <f t="array" aca="1" ref="NW36" ca="1">IF(NW35="","",PRODUCT(1+$C$35:NW35))</f>
        <v/>
      </c>
      <c r="NX36" s="10" t="str">
        <f t="array" aca="1" ref="NX36" ca="1">IF(NX35="","",PRODUCT(1+$C$35:NX35))</f>
        <v/>
      </c>
      <c r="NY36" s="10" t="str">
        <f t="array" aca="1" ref="NY36" ca="1">IF(NY35="","",PRODUCT(1+$C$35:NY35))</f>
        <v/>
      </c>
      <c r="NZ36" s="10" t="str">
        <f t="array" aca="1" ref="NZ36" ca="1">IF(NZ35="","",PRODUCT(1+$C$35:NZ35))</f>
        <v/>
      </c>
      <c r="OA36" s="10" t="str">
        <f t="array" aca="1" ref="OA36" ca="1">IF(OA35="","",PRODUCT(1+$C$35:OA35))</f>
        <v/>
      </c>
      <c r="OB36" s="10" t="str">
        <f t="array" aca="1" ref="OB36" ca="1">IF(OB35="","",PRODUCT(1+$C$35:OB35))</f>
        <v/>
      </c>
      <c r="OC36" s="10" t="str">
        <f t="array" aca="1" ref="OC36" ca="1">IF(OC35="","",PRODUCT(1+$C$35:OC35))</f>
        <v/>
      </c>
      <c r="OD36" s="10" t="str">
        <f t="array" aca="1" ref="OD36" ca="1">IF(OD35="","",PRODUCT(1+$C$35:OD35))</f>
        <v/>
      </c>
      <c r="OE36" s="10" t="str">
        <f t="array" aca="1" ref="OE36" ca="1">IF(OE35="","",PRODUCT(1+$C$35:OE35))</f>
        <v/>
      </c>
      <c r="OF36" s="10" t="str">
        <f t="array" aca="1" ref="OF36" ca="1">IF(OF35="","",PRODUCT(1+$C$35:OF35))</f>
        <v/>
      </c>
      <c r="OG36" s="10" t="str">
        <f t="array" aca="1" ref="OG36" ca="1">IF(OG35="","",PRODUCT(1+$C$35:OG35))</f>
        <v/>
      </c>
      <c r="OH36" s="10" t="str">
        <f t="array" aca="1" ref="OH36" ca="1">IF(OH35="","",PRODUCT(1+$C$35:OH35))</f>
        <v/>
      </c>
      <c r="OI36" s="10" t="str">
        <f t="array" aca="1" ref="OI36" ca="1">IF(OI35="","",PRODUCT(1+$C$35:OI35))</f>
        <v/>
      </c>
      <c r="OJ36" s="10" t="str">
        <f t="array" aca="1" ref="OJ36" ca="1">IF(OJ35="","",PRODUCT(1+$C$35:OJ35))</f>
        <v/>
      </c>
      <c r="OK36" s="10" t="str">
        <f t="array" aca="1" ref="OK36" ca="1">IF(OK35="","",PRODUCT(1+$C$35:OK35))</f>
        <v/>
      </c>
      <c r="OL36" s="10" t="str">
        <f t="array" aca="1" ref="OL36" ca="1">IF(OL35="","",PRODUCT(1+$C$35:OL35))</f>
        <v/>
      </c>
      <c r="OM36" s="10" t="str">
        <f t="array" aca="1" ref="OM36" ca="1">IF(OM35="","",PRODUCT(1+$C$35:OM35))</f>
        <v/>
      </c>
      <c r="ON36" s="10" t="str">
        <f t="array" aca="1" ref="ON36" ca="1">IF(ON35="","",PRODUCT(1+$C$35:ON35))</f>
        <v/>
      </c>
      <c r="OO36" s="10" t="str">
        <f t="array" aca="1" ref="OO36" ca="1">IF(OO35="","",PRODUCT(1+$C$35:OO35))</f>
        <v/>
      </c>
      <c r="OP36" s="10" t="str">
        <f t="array" aca="1" ref="OP36" ca="1">IF(OP35="","",PRODUCT(1+$C$35:OP35))</f>
        <v/>
      </c>
      <c r="OQ36" s="10" t="str">
        <f t="array" aca="1" ref="OQ36" ca="1">IF(OQ35="","",PRODUCT(1+$C$35:OQ35))</f>
        <v/>
      </c>
      <c r="OR36" s="10" t="str">
        <f t="array" aca="1" ref="OR36" ca="1">IF(OR35="","",PRODUCT(1+$C$35:OR35))</f>
        <v/>
      </c>
      <c r="OS36" s="10" t="str">
        <f t="array" aca="1" ref="OS36" ca="1">IF(OS35="","",PRODUCT(1+$C$35:OS35))</f>
        <v/>
      </c>
      <c r="OT36" s="10" t="str">
        <f t="array" aca="1" ref="OT36" ca="1">IF(OT35="","",PRODUCT(1+$C$35:OT35))</f>
        <v/>
      </c>
      <c r="OU36" s="10" t="str">
        <f t="array" aca="1" ref="OU36" ca="1">IF(OU35="","",PRODUCT(1+$C$35:OU35))</f>
        <v/>
      </c>
      <c r="OV36" s="10" t="str">
        <f t="array" aca="1" ref="OV36" ca="1">IF(OV35="","",PRODUCT(1+$C$35:OV35))</f>
        <v/>
      </c>
      <c r="OW36" s="10" t="str">
        <f t="array" aca="1" ref="OW36" ca="1">IF(OW35="","",PRODUCT(1+$C$35:OW35))</f>
        <v/>
      </c>
      <c r="OX36" s="10" t="str">
        <f t="array" aca="1" ref="OX36" ca="1">IF(OX35="","",PRODUCT(1+$C$35:OX35))</f>
        <v/>
      </c>
      <c r="OY36" s="10" t="str">
        <f t="array" aca="1" ref="OY36" ca="1">IF(OY35="","",PRODUCT(1+$C$35:OY35))</f>
        <v/>
      </c>
      <c r="OZ36" s="10" t="str">
        <f t="array" aca="1" ref="OZ36" ca="1">IF(OZ35="","",PRODUCT(1+$C$35:OZ35))</f>
        <v/>
      </c>
      <c r="PA36" s="10" t="str">
        <f t="array" aca="1" ref="PA36" ca="1">IF(PA35="","",PRODUCT(1+$C$35:PA35))</f>
        <v/>
      </c>
      <c r="PB36" s="10" t="str">
        <f t="array" aca="1" ref="PB36" ca="1">IF(PB35="","",PRODUCT(1+$C$35:PB35))</f>
        <v/>
      </c>
      <c r="PC36" s="10" t="str">
        <f t="array" aca="1" ref="PC36" ca="1">IF(PC35="","",PRODUCT(1+$C$35:PC35))</f>
        <v/>
      </c>
      <c r="PD36" s="10" t="str">
        <f t="array" aca="1" ref="PD36" ca="1">IF(PD35="","",PRODUCT(1+$C$35:PD35))</f>
        <v/>
      </c>
      <c r="PE36" s="10" t="str">
        <f t="array" aca="1" ref="PE36" ca="1">IF(PE35="","",PRODUCT(1+$C$35:PE35))</f>
        <v/>
      </c>
      <c r="PF36" s="10" t="str">
        <f t="array" aca="1" ref="PF36" ca="1">IF(PF35="","",PRODUCT(1+$C$35:PF35))</f>
        <v/>
      </c>
      <c r="PG36" s="10" t="str">
        <f t="array" aca="1" ref="PG36" ca="1">IF(PG35="","",PRODUCT(1+$C$35:PG35))</f>
        <v/>
      </c>
      <c r="PH36" s="10" t="str">
        <f t="array" aca="1" ref="PH36" ca="1">IF(PH35="","",PRODUCT(1+$C$35:PH35))</f>
        <v/>
      </c>
      <c r="PI36" s="10" t="str">
        <f t="array" aca="1" ref="PI36" ca="1">IF(PI35="","",PRODUCT(1+$C$35:PI35))</f>
        <v/>
      </c>
      <c r="PJ36" s="10" t="str">
        <f t="array" aca="1" ref="PJ36" ca="1">IF(PJ35="","",PRODUCT(1+$C$35:PJ35))</f>
        <v/>
      </c>
      <c r="PK36" s="10" t="str">
        <f t="array" aca="1" ref="PK36" ca="1">IF(PK35="","",PRODUCT(1+$C$35:PK35))</f>
        <v/>
      </c>
      <c r="PL36" s="10" t="str">
        <f t="array" aca="1" ref="PL36" ca="1">IF(PL35="","",PRODUCT(1+$C$35:PL35))</f>
        <v/>
      </c>
      <c r="PM36" s="10" t="str">
        <f t="array" aca="1" ref="PM36" ca="1">IF(PM35="","",PRODUCT(1+$C$35:PM35))</f>
        <v/>
      </c>
      <c r="PN36" s="10" t="str">
        <f t="array" aca="1" ref="PN36" ca="1">IF(PN35="","",PRODUCT(1+$C$35:PN35))</f>
        <v/>
      </c>
      <c r="PO36" s="10" t="str">
        <f t="array" aca="1" ref="PO36" ca="1">IF(PO35="","",PRODUCT(1+$C$35:PO35))</f>
        <v/>
      </c>
      <c r="PP36" s="10" t="str">
        <f t="array" aca="1" ref="PP36" ca="1">IF(PP35="","",PRODUCT(1+$C$35:PP35))</f>
        <v/>
      </c>
      <c r="PQ36" s="10" t="str">
        <f t="array" aca="1" ref="PQ36" ca="1">IF(PQ35="","",PRODUCT(1+$C$35:PQ35))</f>
        <v/>
      </c>
      <c r="PR36" s="10" t="str">
        <f t="array" aca="1" ref="PR36" ca="1">IF(PR35="","",PRODUCT(1+$C$35:PR35))</f>
        <v/>
      </c>
      <c r="PS36" s="10" t="str">
        <f t="array" aca="1" ref="PS36" ca="1">IF(PS35="","",PRODUCT(1+$C$35:PS35))</f>
        <v/>
      </c>
      <c r="PT36" s="10" t="str">
        <f t="array" aca="1" ref="PT36" ca="1">IF(PT35="","",PRODUCT(1+$C$35:PT35))</f>
        <v/>
      </c>
      <c r="PU36" s="10" t="str">
        <f t="array" aca="1" ref="PU36" ca="1">IF(PU35="","",PRODUCT(1+$C$35:PU35))</f>
        <v/>
      </c>
      <c r="PV36" s="10" t="str">
        <f t="array" aca="1" ref="PV36" ca="1">IF(PV35="","",PRODUCT(1+$C$35:PV35))</f>
        <v/>
      </c>
      <c r="PW36" s="10" t="str">
        <f t="array" aca="1" ref="PW36" ca="1">IF(PW35="","",PRODUCT(1+$C$35:PW35))</f>
        <v/>
      </c>
      <c r="PX36" s="10" t="str">
        <f t="array" aca="1" ref="PX36" ca="1">IF(PX35="","",PRODUCT(1+$C$35:PX35))</f>
        <v/>
      </c>
      <c r="PY36" s="10" t="str">
        <f t="array" aca="1" ref="PY36" ca="1">IF(PY35="","",PRODUCT(1+$C$35:PY35))</f>
        <v/>
      </c>
      <c r="PZ36" s="10" t="str">
        <f t="array" aca="1" ref="PZ36" ca="1">IF(PZ35="","",PRODUCT(1+$C$35:PZ35))</f>
        <v/>
      </c>
      <c r="QA36" s="10" t="str">
        <f t="array" aca="1" ref="QA36" ca="1">IF(QA35="","",PRODUCT(1+$C$35:QA35))</f>
        <v/>
      </c>
      <c r="QB36" s="10" t="str">
        <f t="array" aca="1" ref="QB36" ca="1">IF(QB35="","",PRODUCT(1+$C$35:QB35))</f>
        <v/>
      </c>
      <c r="QC36" s="10" t="str">
        <f t="array" aca="1" ref="QC36" ca="1">IF(QC35="","",PRODUCT(1+$C$35:QC35))</f>
        <v/>
      </c>
      <c r="QD36" s="10" t="str">
        <f t="array" aca="1" ref="QD36" ca="1">IF(QD35="","",PRODUCT(1+$C$35:QD35))</f>
        <v/>
      </c>
      <c r="QE36" s="10" t="str">
        <f t="array" aca="1" ref="QE36" ca="1">IF(QE35="","",PRODUCT(1+$C$35:QE35))</f>
        <v/>
      </c>
      <c r="QF36" s="10" t="str">
        <f t="array" aca="1" ref="QF36" ca="1">IF(QF35="","",PRODUCT(1+$C$35:QF35))</f>
        <v/>
      </c>
      <c r="QG36" s="10" t="str">
        <f t="array" aca="1" ref="QG36" ca="1">IF(QG35="","",PRODUCT(1+$C$35:QG35))</f>
        <v/>
      </c>
      <c r="QH36" s="10" t="str">
        <f t="array" aca="1" ref="QH36" ca="1">IF(QH35="","",PRODUCT(1+$C$35:QH35))</f>
        <v/>
      </c>
      <c r="QI36" s="10" t="str">
        <f t="array" aca="1" ref="QI36" ca="1">IF(QI35="","",PRODUCT(1+$C$35:QI35))</f>
        <v/>
      </c>
      <c r="QJ36" s="10" t="str">
        <f t="array" aca="1" ref="QJ36" ca="1">IF(QJ35="","",PRODUCT(1+$C$35:QJ35))</f>
        <v/>
      </c>
      <c r="QK36" s="10" t="str">
        <f t="array" aca="1" ref="QK36" ca="1">IF(QK35="","",PRODUCT(1+$C$35:QK35))</f>
        <v/>
      </c>
      <c r="QL36" s="10" t="str">
        <f t="array" aca="1" ref="QL36" ca="1">IF(QL35="","",PRODUCT(1+$C$35:QL35))</f>
        <v/>
      </c>
      <c r="QM36" s="10" t="str">
        <f t="array" aca="1" ref="QM36" ca="1">IF(QM35="","",PRODUCT(1+$C$35:QM35))</f>
        <v/>
      </c>
      <c r="QN36" s="10" t="str">
        <f t="array" aca="1" ref="QN36" ca="1">IF(QN35="","",PRODUCT(1+$C$35:QN35))</f>
        <v/>
      </c>
      <c r="QO36" s="10" t="str">
        <f t="array" aca="1" ref="QO36" ca="1">IF(QO35="","",PRODUCT(1+$C$35:QO35))</f>
        <v/>
      </c>
      <c r="QP36" s="10" t="str">
        <f t="array" aca="1" ref="QP36" ca="1">IF(QP35="","",PRODUCT(1+$C$35:QP35))</f>
        <v/>
      </c>
      <c r="QQ36" s="10" t="str">
        <f t="array" aca="1" ref="QQ36" ca="1">IF(QQ35="","",PRODUCT(1+$C$35:QQ35))</f>
        <v/>
      </c>
      <c r="QR36" s="10" t="str">
        <f t="array" aca="1" ref="QR36" ca="1">IF(QR35="","",PRODUCT(1+$C$35:QR35))</f>
        <v/>
      </c>
      <c r="QS36" s="10" t="str">
        <f t="array" aca="1" ref="QS36" ca="1">IF(QS35="","",PRODUCT(1+$C$35:QS35))</f>
        <v/>
      </c>
      <c r="QT36" s="10" t="str">
        <f t="array" aca="1" ref="QT36" ca="1">IF(QT35="","",PRODUCT(1+$C$35:QT35))</f>
        <v/>
      </c>
      <c r="QU36" s="10" t="str">
        <f t="array" aca="1" ref="QU36" ca="1">IF(QU35="","",PRODUCT(1+$C$35:QU35))</f>
        <v/>
      </c>
      <c r="QV36" s="10" t="str">
        <f t="array" aca="1" ref="QV36" ca="1">IF(QV35="","",PRODUCT(1+$C$35:QV35))</f>
        <v/>
      </c>
      <c r="QW36" s="10" t="str">
        <f t="array" aca="1" ref="QW36" ca="1">IF(QW35="","",PRODUCT(1+$C$35:QW35))</f>
        <v/>
      </c>
      <c r="QX36" s="10" t="str">
        <f t="array" aca="1" ref="QX36" ca="1">IF(QX35="","",PRODUCT(1+$C$35:QX35))</f>
        <v/>
      </c>
      <c r="QY36" s="10" t="str">
        <f t="array" aca="1" ref="QY36" ca="1">IF(QY35="","",PRODUCT(1+$C$35:QY35))</f>
        <v/>
      </c>
      <c r="QZ36" s="10" t="str">
        <f t="array" aca="1" ref="QZ36" ca="1">IF(QZ35="","",PRODUCT(1+$C$35:QZ35))</f>
        <v/>
      </c>
      <c r="RA36" s="10" t="str">
        <f t="array" aca="1" ref="RA36" ca="1">IF(RA35="","",PRODUCT(1+$C$35:RA35))</f>
        <v/>
      </c>
      <c r="RB36" s="10" t="str">
        <f t="array" aca="1" ref="RB36" ca="1">IF(RB35="","",PRODUCT(1+$C$35:RB35))</f>
        <v/>
      </c>
      <c r="RC36" s="10" t="str">
        <f t="array" aca="1" ref="RC36" ca="1">IF(RC35="","",PRODUCT(1+$C$35:RC35))</f>
        <v/>
      </c>
      <c r="RD36" s="10" t="str">
        <f t="array" aca="1" ref="RD36" ca="1">IF(RD35="","",PRODUCT(1+$C$35:RD35))</f>
        <v/>
      </c>
      <c r="RE36" s="10" t="str">
        <f t="array" aca="1" ref="RE36" ca="1">IF(RE35="","",PRODUCT(1+$C$35:RE35))</f>
        <v/>
      </c>
      <c r="RF36" s="10" t="str">
        <f t="array" aca="1" ref="RF36" ca="1">IF(RF35="","",PRODUCT(1+$C$35:RF35))</f>
        <v/>
      </c>
      <c r="RG36" s="10" t="str">
        <f t="array" aca="1" ref="RG36" ca="1">IF(RG35="","",PRODUCT(1+$C$35:RG35))</f>
        <v/>
      </c>
      <c r="RH36" s="10" t="str">
        <f t="array" aca="1" ref="RH36" ca="1">IF(RH35="","",PRODUCT(1+$C$35:RH35))</f>
        <v/>
      </c>
      <c r="RI36" s="10" t="str">
        <f t="array" aca="1" ref="RI36" ca="1">IF(RI35="","",PRODUCT(1+$C$35:RI35))</f>
        <v/>
      </c>
      <c r="RJ36" s="10" t="str">
        <f t="array" aca="1" ref="RJ36" ca="1">IF(RJ35="","",PRODUCT(1+$C$35:RJ35))</f>
        <v/>
      </c>
      <c r="RK36" s="10" t="str">
        <f t="array" aca="1" ref="RK36" ca="1">IF(RK35="","",PRODUCT(1+$C$35:RK35))</f>
        <v/>
      </c>
      <c r="RL36" s="10" t="str">
        <f t="array" ref="RL36">IF(RL35="","",PRODUCT(1+$C$35:RL35))</f>
        <v/>
      </c>
    </row>
    <row r="37" spans="1:480">
      <c r="A37" t="s">
        <v>68</v>
      </c>
      <c r="B37" s="5"/>
      <c r="C37" s="5">
        <f ca="1">IF(C36="","",IF(C36&lt;MAX($B$36:C36),C36/MAX($B$36:C36)-1,0))</f>
        <v>0</v>
      </c>
      <c r="D37" s="5">
        <f ca="1">IF(D36="","",IF(D36&lt;MAX($B$36:D36),D36/MAX($B$36:D36)-1,0))</f>
        <v>0</v>
      </c>
      <c r="E37" s="5">
        <f ca="1">IF(E36="","",IF(E36&lt;MAX($B$36:E36),E36/MAX($B$36:E36)-1,0))</f>
        <v>0</v>
      </c>
      <c r="F37" s="5">
        <f ca="1">IF(F36="","",IF(F36&lt;MAX($B$36:F36),F36/MAX($B$36:F36)-1,0))</f>
        <v>0</v>
      </c>
      <c r="G37" s="5">
        <f ca="1">IF(G36="","",IF(G36&lt;MAX($B$36:G36),G36/MAX($B$36:G36)-1,0))</f>
        <v>0</v>
      </c>
      <c r="H37" s="5">
        <f ca="1">IF(H36="","",IF(H36&lt;MAX($B$36:H36),H36/MAX($B$36:H36)-1,0))</f>
        <v>0</v>
      </c>
      <c r="I37" s="5">
        <f ca="1">IF(I36="","",IF(I36&lt;MAX($B$36:I36),I36/MAX($B$36:I36)-1,0))</f>
        <v>0</v>
      </c>
      <c r="J37" s="5">
        <f ca="1">IF(J36="","",IF(J36&lt;MAX($B$36:J36),J36/MAX($B$36:J36)-1,0))</f>
        <v>0</v>
      </c>
      <c r="K37" s="5">
        <f ca="1">IF(K36="","",IF(K36&lt;MAX($B$36:K36),K36/MAX($B$36:K36)-1,0))</f>
        <v>0</v>
      </c>
      <c r="L37" s="5">
        <f ca="1">IF(L36="","",IF(L36&lt;MAX($B$36:L36),L36/MAX($B$36:L36)-1,0))</f>
        <v>0</v>
      </c>
      <c r="M37" s="5">
        <f ca="1">IF(M36="","",IF(M36&lt;MAX($B$36:M36),M36/MAX($B$36:M36)-1,0))</f>
        <v>0</v>
      </c>
      <c r="N37" s="5">
        <f ca="1">IF(N36="","",IF(N36&lt;MAX($B$36:N36),N36/MAX($B$36:N36)-1,0))</f>
        <v>0</v>
      </c>
      <c r="O37" s="5">
        <f ca="1">IF(O36="","",IF(O36&lt;MAX($B$36:O36),O36/MAX($B$36:O36)-1,0))</f>
        <v>0</v>
      </c>
      <c r="P37" s="5">
        <f ca="1">IF(P36="","",IF(P36&lt;MAX($B$36:P36),P36/MAX($B$36:P36)-1,0))</f>
        <v>0</v>
      </c>
      <c r="Q37" s="5">
        <f ca="1">IF(Q36="","",IF(Q36&lt;MAX($B$36:Q36),Q36/MAX($B$36:Q36)-1,0))</f>
        <v>0</v>
      </c>
      <c r="R37" s="5">
        <f ca="1">IF(R36="","",IF(R36&lt;MAX($B$36:R36),R36/MAX($B$36:R36)-1,0))</f>
        <v>0</v>
      </c>
      <c r="S37" s="5">
        <f ca="1">IF(S36="","",IF(S36&lt;MAX($B$36:S36),S36/MAX($B$36:S36)-1,0))</f>
        <v>0</v>
      </c>
      <c r="T37" s="5">
        <f ca="1">IF(T36="","",IF(T36&lt;MAX($B$36:T36),T36/MAX($B$36:T36)-1,0))</f>
        <v>0</v>
      </c>
      <c r="U37" s="5">
        <f ca="1">IF(U36="","",IF(U36&lt;MAX($B$36:U36),U36/MAX($B$36:U36)-1,0))</f>
        <v>0</v>
      </c>
      <c r="V37" s="5">
        <f ca="1">IF(V36="","",IF(V36&lt;MAX($B$36:V36),V36/MAX($B$36:V36)-1,0))</f>
        <v>0</v>
      </c>
      <c r="W37" s="5">
        <f ca="1">IF(W36="","",IF(W36&lt;MAX($B$36:W36),W36/MAX($B$36:W36)-1,0))</f>
        <v>0</v>
      </c>
      <c r="X37" s="5">
        <f ca="1">IF(X36="","",IF(X36&lt;MAX($B$36:X36),X36/MAX($B$36:X36)-1,0))</f>
        <v>0</v>
      </c>
      <c r="Y37" s="5">
        <f ca="1">IF(Y36="","",IF(Y36&lt;MAX($B$36:Y36),Y36/MAX($B$36:Y36)-1,0))</f>
        <v>0</v>
      </c>
      <c r="Z37" s="5">
        <f ca="1">IF(Z36="","",IF(Z36&lt;MAX($B$36:Z36),Z36/MAX($B$36:Z36)-1,0))</f>
        <v>0</v>
      </c>
      <c r="AA37" s="5">
        <f ca="1">IF(AA36="","",IF(AA36&lt;MAX($B$36:AA36),AA36/MAX($B$36:AA36)-1,0))</f>
        <v>0</v>
      </c>
      <c r="AB37" s="5">
        <f ca="1">IF(AB36="","",IF(AB36&lt;MAX($B$36:AB36),AB36/MAX($B$36:AB36)-1,0))</f>
        <v>0</v>
      </c>
      <c r="AC37" s="5">
        <f ca="1">IF(AC36="","",IF(AC36&lt;MAX($B$36:AC36),AC36/MAX($B$36:AC36)-1,0))</f>
        <v>0</v>
      </c>
      <c r="AD37" s="5">
        <f ca="1">IF(AD36="","",IF(AD36&lt;MAX($B$36:AD36),AD36/MAX($B$36:AD36)-1,0))</f>
        <v>0</v>
      </c>
      <c r="AE37" s="5">
        <f ca="1">IF(AE36="","",IF(AE36&lt;MAX($B$36:AE36),AE36/MAX($B$36:AE36)-1,0))</f>
        <v>0</v>
      </c>
      <c r="AF37" s="5">
        <f ca="1">IF(AF36="","",IF(AF36&lt;MAX($B$36:AF36),AF36/MAX($B$36:AF36)-1,0))</f>
        <v>0</v>
      </c>
      <c r="AG37" s="5">
        <f ca="1">IF(AG36="","",IF(AG36&lt;MAX($B$36:AG36),AG36/MAX($B$36:AG36)-1,0))</f>
        <v>0</v>
      </c>
      <c r="AH37" s="5">
        <f ca="1">IF(AH36="","",IF(AH36&lt;MAX($B$36:AH36),AH36/MAX($B$36:AH36)-1,0))</f>
        <v>0</v>
      </c>
      <c r="AI37" s="5">
        <f ca="1">IF(AI36="","",IF(AI36&lt;MAX($B$36:AI36),AI36/MAX($B$36:AI36)-1,0))</f>
        <v>0</v>
      </c>
      <c r="AJ37" s="5">
        <f ca="1">IF(AJ36="","",IF(AJ36&lt;MAX($B$36:AJ36),AJ36/MAX($B$36:AJ36)-1,0))</f>
        <v>0</v>
      </c>
      <c r="AK37" s="5">
        <f ca="1">IF(AK36="","",IF(AK36&lt;MAX($B$36:AK36),AK36/MAX($B$36:AK36)-1,0))</f>
        <v>0</v>
      </c>
      <c r="AL37" s="5">
        <f ca="1">IF(AL36="","",IF(AL36&lt;MAX($B$36:AL36),AL36/MAX($B$36:AL36)-1,0))</f>
        <v>0</v>
      </c>
      <c r="AM37" s="5">
        <f ca="1">IF(AM36="","",IF(AM36&lt;MAX($B$36:AM36),AM36/MAX($B$36:AM36)-1,0))</f>
        <v>0</v>
      </c>
      <c r="AN37" s="5">
        <f ca="1">IF(AN36="","",IF(AN36&lt;MAX($B$36:AN36),AN36/MAX($B$36:AN36)-1,0))</f>
        <v>0</v>
      </c>
      <c r="AO37" s="5">
        <f ca="1">IF(AO36="","",IF(AO36&lt;MAX($B$36:AO36),AO36/MAX($B$36:AO36)-1,0))</f>
        <v>0</v>
      </c>
      <c r="AP37" s="5">
        <f ca="1">IF(AP36="","",IF(AP36&lt;MAX($B$36:AP36),AP36/MAX($B$36:AP36)-1,0))</f>
        <v>0</v>
      </c>
      <c r="AQ37" s="5">
        <f ca="1">IF(AQ36="","",IF(AQ36&lt;MAX($B$36:AQ36),AQ36/MAX($B$36:AQ36)-1,0))</f>
        <v>0</v>
      </c>
      <c r="AR37" s="5">
        <f ca="1">IF(AR36="","",IF(AR36&lt;MAX($B$36:AR36),AR36/MAX($B$36:AR36)-1,0))</f>
        <v>0</v>
      </c>
      <c r="AS37" s="5">
        <f ca="1">IF(AS36="","",IF(AS36&lt;MAX($B$36:AS36),AS36/MAX($B$36:AS36)-1,0))</f>
        <v>0</v>
      </c>
      <c r="AT37" s="5">
        <f ca="1">IF(AT36="","",IF(AT36&lt;MAX($B$36:AT36),AT36/MAX($B$36:AT36)-1,0))</f>
        <v>0</v>
      </c>
      <c r="AU37" s="5">
        <f ca="1">IF(AU36="","",IF(AU36&lt;MAX($B$36:AU36),AU36/MAX($B$36:AU36)-1,0))</f>
        <v>0</v>
      </c>
      <c r="AV37" s="5">
        <f ca="1">IF(AV36="","",IF(AV36&lt;MAX($B$36:AV36),AV36/MAX($B$36:AV36)-1,0))</f>
        <v>0</v>
      </c>
      <c r="AW37" s="5">
        <f ca="1">IF(AW36="","",IF(AW36&lt;MAX($B$36:AW36),AW36/MAX($B$36:AW36)-1,0))</f>
        <v>0</v>
      </c>
      <c r="AX37" s="5">
        <f ca="1">IF(AX36="","",IF(AX36&lt;MAX($B$36:AX36),AX36/MAX($B$36:AX36)-1,0))</f>
        <v>0</v>
      </c>
      <c r="AY37" s="5">
        <f ca="1">IF(AY36="","",IF(AY36&lt;MAX($B$36:AY36),AY36/MAX($B$36:AY36)-1,0))</f>
        <v>0</v>
      </c>
      <c r="AZ37" s="5">
        <f ca="1">IF(AZ36="","",IF(AZ36&lt;MAX($B$36:AZ36),AZ36/MAX($B$36:AZ36)-1,0))</f>
        <v>0</v>
      </c>
      <c r="BA37" s="5">
        <f ca="1">IF(BA36="","",IF(BA36&lt;MAX($B$36:BA36),BA36/MAX($B$36:BA36)-1,0))</f>
        <v>0</v>
      </c>
      <c r="BB37" s="5">
        <f ca="1">IF(BB36="","",IF(BB36&lt;MAX($B$36:BB36),BB36/MAX($B$36:BB36)-1,0))</f>
        <v>0</v>
      </c>
      <c r="BC37" s="5">
        <f ca="1">IF(BC36="","",IF(BC36&lt;MAX($B$36:BC36),BC36/MAX($B$36:BC36)-1,0))</f>
        <v>0</v>
      </c>
      <c r="BD37" s="5">
        <f ca="1">IF(BD36="","",IF(BD36&lt;MAX($B$36:BD36),BD36/MAX($B$36:BD36)-1,0))</f>
        <v>0</v>
      </c>
      <c r="BE37" s="5">
        <f ca="1">IF(BE36="","",IF(BE36&lt;MAX($B$36:BE36),BE36/MAX($B$36:BE36)-1,0))</f>
        <v>0</v>
      </c>
      <c r="BF37" s="5">
        <f ca="1">IF(BF36="","",IF(BF36&lt;MAX($B$36:BF36),BF36/MAX($B$36:BF36)-1,0))</f>
        <v>0</v>
      </c>
      <c r="BG37" s="5">
        <f ca="1">IF(BG36="","",IF(BG36&lt;MAX($B$36:BG36),BG36/MAX($B$36:BG36)-1,0))</f>
        <v>0</v>
      </c>
      <c r="BH37" s="5">
        <f ca="1">IF(BH36="","",IF(BH36&lt;MAX($B$36:BH36),BH36/MAX($B$36:BH36)-1,0))</f>
        <v>0</v>
      </c>
      <c r="BI37" s="5">
        <f ca="1">IF(BI36="","",IF(BI36&lt;MAX($B$36:BI36),BI36/MAX($B$36:BI36)-1,0))</f>
        <v>0</v>
      </c>
      <c r="BJ37" s="5">
        <f ca="1">IF(BJ36="","",IF(BJ36&lt;MAX($B$36:BJ36),BJ36/MAX($B$36:BJ36)-1,0))</f>
        <v>0</v>
      </c>
      <c r="BK37" s="5">
        <f ca="1">IF(BK36="","",IF(BK36&lt;MAX($B$36:BK36),BK36/MAX($B$36:BK36)-1,0))</f>
        <v>0</v>
      </c>
      <c r="BL37" s="5">
        <f ca="1">IF(BL36="","",IF(BL36&lt;MAX($B$36:BL36),BL36/MAX($B$36:BL36)-1,0))</f>
        <v>0</v>
      </c>
      <c r="BM37" s="5">
        <f ca="1">IF(BM36="","",IF(BM36&lt;MAX($B$36:BM36),BM36/MAX($B$36:BM36)-1,0))</f>
        <v>0</v>
      </c>
      <c r="BN37" s="5">
        <f ca="1">IF(BN36="","",IF(BN36&lt;MAX($B$36:BN36),BN36/MAX($B$36:BN36)-1,0))</f>
        <v>0</v>
      </c>
      <c r="BO37" s="5">
        <f ca="1">IF(BO36="","",IF(BO36&lt;MAX($B$36:BO36),BO36/MAX($B$36:BO36)-1,0))</f>
        <v>0</v>
      </c>
      <c r="BP37" s="5">
        <f ca="1">IF(BP36="","",IF(BP36&lt;MAX($B$36:BP36),BP36/MAX($B$36:BP36)-1,0))</f>
        <v>0</v>
      </c>
      <c r="BQ37" s="5">
        <f ca="1">IF(BQ36="","",IF(BQ36&lt;MAX($B$36:BQ36),BQ36/MAX($B$36:BQ36)-1,0))</f>
        <v>0</v>
      </c>
      <c r="BR37" s="5">
        <f ca="1">IF(BR36="","",IF(BR36&lt;MAX($B$36:BR36),BR36/MAX($B$36:BR36)-1,0))</f>
        <v>0</v>
      </c>
      <c r="BS37" s="5">
        <f ca="1">IF(BS36="","",IF(BS36&lt;MAX($B$36:BS36),BS36/MAX($B$36:BS36)-1,0))</f>
        <v>0</v>
      </c>
      <c r="BT37" s="5">
        <f ca="1">IF(BT36="","",IF(BT36&lt;MAX($B$36:BT36),BT36/MAX($B$36:BT36)-1,0))</f>
        <v>0</v>
      </c>
      <c r="BU37" s="5">
        <f ca="1">IF(BU36="","",IF(BU36&lt;MAX($B$36:BU36),BU36/MAX($B$36:BU36)-1,0))</f>
        <v>0</v>
      </c>
      <c r="BV37" s="5">
        <f ca="1">IF(BV36="","",IF(BV36&lt;MAX($B$36:BV36),BV36/MAX($B$36:BV36)-1,0))</f>
        <v>0</v>
      </c>
      <c r="BW37" s="5">
        <f ca="1">IF(BW36="","",IF(BW36&lt;MAX($B$36:BW36),BW36/MAX($B$36:BW36)-1,0))</f>
        <v>0</v>
      </c>
      <c r="BX37" s="5">
        <f ca="1">IF(BX36="","",IF(BX36&lt;MAX($B$36:BX36),BX36/MAX($B$36:BX36)-1,0))</f>
        <v>0</v>
      </c>
      <c r="BY37" s="5">
        <f ca="1">IF(BY36="","",IF(BY36&lt;MAX($B$36:BY36),BY36/MAX($B$36:BY36)-1,0))</f>
        <v>0</v>
      </c>
      <c r="BZ37" s="5">
        <f ca="1">IF(BZ36="","",IF(BZ36&lt;MAX($B$36:BZ36),BZ36/MAX($B$36:BZ36)-1,0))</f>
        <v>0</v>
      </c>
      <c r="CA37" s="5">
        <f ca="1">IF(CA36="","",IF(CA36&lt;MAX($B$36:CA36),CA36/MAX($B$36:CA36)-1,0))</f>
        <v>0</v>
      </c>
      <c r="CB37" s="5">
        <f ca="1">IF(CB36="","",IF(CB36&lt;MAX($B$36:CB36),CB36/MAX($B$36:CB36)-1,0))</f>
        <v>0</v>
      </c>
      <c r="CC37" s="5">
        <f ca="1">IF(CC36="","",IF(CC36&lt;MAX($B$36:CC36),CC36/MAX($B$36:CC36)-1,0))</f>
        <v>0</v>
      </c>
      <c r="CD37" s="5" t="str">
        <f ca="1">IF(CD36="","",IF(CD36&lt;MAX($B$36:CD36),CD36/MAX($B$36:CD36)-1,0))</f>
        <v/>
      </c>
      <c r="CE37" s="5" t="str">
        <f ca="1">IF(CE36="","",IF(CE36&lt;MAX($B$36:CE36),CE36/MAX($B$36:CE36)-1,0))</f>
        <v/>
      </c>
      <c r="CF37" s="5" t="str">
        <f ca="1">IF(CF36="","",IF(CF36&lt;MAX($B$36:CF36),CF36/MAX($B$36:CF36)-1,0))</f>
        <v/>
      </c>
      <c r="CG37" s="5" t="str">
        <f ca="1">IF(CG36="","",IF(CG36&lt;MAX($B$36:CG36),CG36/MAX($B$36:CG36)-1,0))</f>
        <v/>
      </c>
      <c r="CH37" s="5" t="str">
        <f ca="1">IF(CH36="","",IF(CH36&lt;MAX($B$36:CH36),CH36/MAX($B$36:CH36)-1,0))</f>
        <v/>
      </c>
      <c r="CI37" s="5" t="str">
        <f ca="1">IF(CI36="","",IF(CI36&lt;MAX($B$36:CI36),CI36/MAX($B$36:CI36)-1,0))</f>
        <v/>
      </c>
      <c r="CJ37" s="5" t="str">
        <f ca="1">IF(CJ36="","",IF(CJ36&lt;MAX($B$36:CJ36),CJ36/MAX($B$36:CJ36)-1,0))</f>
        <v/>
      </c>
      <c r="CK37" s="5" t="str">
        <f ca="1">IF(CK36="","",IF(CK36&lt;MAX($B$36:CK36),CK36/MAX($B$36:CK36)-1,0))</f>
        <v/>
      </c>
      <c r="CL37" s="5" t="str">
        <f ca="1">IF(CL36="","",IF(CL36&lt;MAX($B$36:CL36),CL36/MAX($B$36:CL36)-1,0))</f>
        <v/>
      </c>
      <c r="CM37" s="5" t="str">
        <f ca="1">IF(CM36="","",IF(CM36&lt;MAX($B$36:CM36),CM36/MAX($B$36:CM36)-1,0))</f>
        <v/>
      </c>
      <c r="CN37" s="5" t="str">
        <f ca="1">IF(CN36="","",IF(CN36&lt;MAX($B$36:CN36),CN36/MAX($B$36:CN36)-1,0))</f>
        <v/>
      </c>
      <c r="CO37" s="5" t="str">
        <f ca="1">IF(CO36="","",IF(CO36&lt;MAX($B$36:CO36),CO36/MAX($B$36:CO36)-1,0))</f>
        <v/>
      </c>
      <c r="CP37" s="5" t="str">
        <f ca="1">IF(CP36="","",IF(CP36&lt;MAX($B$36:CP36),CP36/MAX($B$36:CP36)-1,0))</f>
        <v/>
      </c>
      <c r="CQ37" s="5" t="str">
        <f ca="1">IF(CQ36="","",IF(CQ36&lt;MAX($B$36:CQ36),CQ36/MAX($B$36:CQ36)-1,0))</f>
        <v/>
      </c>
      <c r="CR37" s="5" t="str">
        <f ca="1">IF(CR36="","",IF(CR36&lt;MAX($B$36:CR36),CR36/MAX($B$36:CR36)-1,0))</f>
        <v/>
      </c>
      <c r="CS37" s="5" t="str">
        <f ca="1">IF(CS36="","",IF(CS36&lt;MAX($B$36:CS36),CS36/MAX($B$36:CS36)-1,0))</f>
        <v/>
      </c>
      <c r="CT37" s="5" t="str">
        <f ca="1">IF(CT36="","",IF(CT36&lt;MAX($B$36:CT36),CT36/MAX($B$36:CT36)-1,0))</f>
        <v/>
      </c>
      <c r="CU37" s="5" t="str">
        <f ca="1">IF(CU36="","",IF(CU36&lt;MAX($B$36:CU36),CU36/MAX($B$36:CU36)-1,0))</f>
        <v/>
      </c>
      <c r="CV37" s="5" t="str">
        <f ca="1">IF(CV36="","",IF(CV36&lt;MAX($B$36:CV36),CV36/MAX($B$36:CV36)-1,0))</f>
        <v/>
      </c>
      <c r="CW37" s="5" t="str">
        <f ca="1">IF(CW36="","",IF(CW36&lt;MAX($B$36:CW36),CW36/MAX($B$36:CW36)-1,0))</f>
        <v/>
      </c>
      <c r="CX37" s="5" t="str">
        <f ca="1">IF(CX36="","",IF(CX36&lt;MAX($B$36:CX36),CX36/MAX($B$36:CX36)-1,0))</f>
        <v/>
      </c>
      <c r="CY37" s="5" t="str">
        <f ca="1">IF(CY36="","",IF(CY36&lt;MAX($B$36:CY36),CY36/MAX($B$36:CY36)-1,0))</f>
        <v/>
      </c>
      <c r="CZ37" s="5" t="str">
        <f ca="1">IF(CZ36="","",IF(CZ36&lt;MAX($B$36:CZ36),CZ36/MAX($B$36:CZ36)-1,0))</f>
        <v/>
      </c>
      <c r="DA37" s="5" t="str">
        <f ca="1">IF(DA36="","",IF(DA36&lt;MAX($B$36:DA36),DA36/MAX($B$36:DA36)-1,0))</f>
        <v/>
      </c>
      <c r="DB37" s="5" t="str">
        <f ca="1">IF(DB36="","",IF(DB36&lt;MAX($B$36:DB36),DB36/MAX($B$36:DB36)-1,0))</f>
        <v/>
      </c>
      <c r="DC37" s="5" t="str">
        <f ca="1">IF(DC36="","",IF(DC36&lt;MAX($B$36:DC36),DC36/MAX($B$36:DC36)-1,0))</f>
        <v/>
      </c>
      <c r="DD37" s="5" t="str">
        <f ca="1">IF(DD36="","",IF(DD36&lt;MAX($B$36:DD36),DD36/MAX($B$36:DD36)-1,0))</f>
        <v/>
      </c>
      <c r="DE37" s="5" t="str">
        <f ca="1">IF(DE36="","",IF(DE36&lt;MAX($B$36:DE36),DE36/MAX($B$36:DE36)-1,0))</f>
        <v/>
      </c>
      <c r="DF37" s="5" t="str">
        <f ca="1">IF(DF36="","",IF(DF36&lt;MAX($B$36:DF36),DF36/MAX($B$36:DF36)-1,0))</f>
        <v/>
      </c>
      <c r="DG37" s="5" t="str">
        <f ca="1">IF(DG36="","",IF(DG36&lt;MAX($B$36:DG36),DG36/MAX($B$36:DG36)-1,0))</f>
        <v/>
      </c>
      <c r="DH37" s="5" t="str">
        <f ca="1">IF(DH36="","",IF(DH36&lt;MAX($B$36:DH36),DH36/MAX($B$36:DH36)-1,0))</f>
        <v/>
      </c>
      <c r="DI37" s="5" t="str">
        <f ca="1">IF(DI36="","",IF(DI36&lt;MAX($B$36:DI36),DI36/MAX($B$36:DI36)-1,0))</f>
        <v/>
      </c>
      <c r="DJ37" s="5" t="str">
        <f ca="1">IF(DJ36="","",IF(DJ36&lt;MAX($B$36:DJ36),DJ36/MAX($B$36:DJ36)-1,0))</f>
        <v/>
      </c>
      <c r="DK37" s="5" t="str">
        <f ca="1">IF(DK36="","",IF(DK36&lt;MAX($B$36:DK36),DK36/MAX($B$36:DK36)-1,0))</f>
        <v/>
      </c>
      <c r="DL37" s="5" t="str">
        <f ca="1">IF(DL36="","",IF(DL36&lt;MAX($B$36:DL36),DL36/MAX($B$36:DL36)-1,0))</f>
        <v/>
      </c>
      <c r="DM37" s="5" t="str">
        <f ca="1">IF(DM36="","",IF(DM36&lt;MAX($B$36:DM36),DM36/MAX($B$36:DM36)-1,0))</f>
        <v/>
      </c>
      <c r="DN37" s="5" t="str">
        <f ca="1">IF(DN36="","",IF(DN36&lt;MAX($B$36:DN36),DN36/MAX($B$36:DN36)-1,0))</f>
        <v/>
      </c>
      <c r="DO37" s="5" t="str">
        <f ca="1">IF(DO36="","",IF(DO36&lt;MAX($B$36:DO36),DO36/MAX($B$36:DO36)-1,0))</f>
        <v/>
      </c>
      <c r="DP37" s="5" t="str">
        <f ca="1">IF(DP36="","",IF(DP36&lt;MAX($B$36:DP36),DP36/MAX($B$36:DP36)-1,0))</f>
        <v/>
      </c>
      <c r="DQ37" s="5" t="str">
        <f ca="1">IF(DQ36="","",IF(DQ36&lt;MAX($B$36:DQ36),DQ36/MAX($B$36:DQ36)-1,0))</f>
        <v/>
      </c>
      <c r="DR37" s="5" t="str">
        <f ca="1">IF(DR36="","",IF(DR36&lt;MAX($B$36:DR36),DR36/MAX($B$36:DR36)-1,0))</f>
        <v/>
      </c>
      <c r="DS37" s="5" t="str">
        <f ca="1">IF(DS36="","",IF(DS36&lt;MAX($B$36:DS36),DS36/MAX($B$36:DS36)-1,0))</f>
        <v/>
      </c>
      <c r="DT37" s="5" t="str">
        <f ca="1">IF(DT36="","",IF(DT36&lt;MAX($B$36:DT36),DT36/MAX($B$36:DT36)-1,0))</f>
        <v/>
      </c>
      <c r="DU37" s="5" t="str">
        <f ca="1">IF(DU36="","",IF(DU36&lt;MAX($B$36:DU36),DU36/MAX($B$36:DU36)-1,0))</f>
        <v/>
      </c>
      <c r="DV37" s="5" t="str">
        <f ca="1">IF(DV36="","",IF(DV36&lt;MAX($B$36:DV36),DV36/MAX($B$36:DV36)-1,0))</f>
        <v/>
      </c>
      <c r="DW37" s="5" t="str">
        <f ca="1">IF(DW36="","",IF(DW36&lt;MAX($B$36:DW36),DW36/MAX($B$36:DW36)-1,0))</f>
        <v/>
      </c>
      <c r="DX37" s="5" t="str">
        <f ca="1">IF(DX36="","",IF(DX36&lt;MAX($B$36:DX36),DX36/MAX($B$36:DX36)-1,0))</f>
        <v/>
      </c>
      <c r="DY37" s="5" t="str">
        <f ca="1">IF(DY36="","",IF(DY36&lt;MAX($B$36:DY36),DY36/MAX($B$36:DY36)-1,0))</f>
        <v/>
      </c>
      <c r="DZ37" s="5" t="str">
        <f ca="1">IF(DZ36="","",IF(DZ36&lt;MAX($B$36:DZ36),DZ36/MAX($B$36:DZ36)-1,0))</f>
        <v/>
      </c>
      <c r="EA37" s="5" t="str">
        <f ca="1">IF(EA36="","",IF(EA36&lt;MAX($B$36:EA36),EA36/MAX($B$36:EA36)-1,0))</f>
        <v/>
      </c>
      <c r="EB37" s="5" t="str">
        <f ca="1">IF(EB36="","",IF(EB36&lt;MAX($B$36:EB36),EB36/MAX($B$36:EB36)-1,0))</f>
        <v/>
      </c>
      <c r="EC37" s="5" t="str">
        <f ca="1">IF(EC36="","",IF(EC36&lt;MAX($B$36:EC36),EC36/MAX($B$36:EC36)-1,0))</f>
        <v/>
      </c>
      <c r="ED37" s="5" t="str">
        <f ca="1">IF(ED36="","",IF(ED36&lt;MAX($B$36:ED36),ED36/MAX($B$36:ED36)-1,0))</f>
        <v/>
      </c>
      <c r="EE37" s="5" t="str">
        <f ca="1">IF(EE36="","",IF(EE36&lt;MAX($B$36:EE36),EE36/MAX($B$36:EE36)-1,0))</f>
        <v/>
      </c>
      <c r="EF37" s="5" t="str">
        <f ca="1">IF(EF36="","",IF(EF36&lt;MAX($B$36:EF36),EF36/MAX($B$36:EF36)-1,0))</f>
        <v/>
      </c>
      <c r="EG37" s="5" t="str">
        <f ca="1">IF(EG36="","",IF(EG36&lt;MAX($B$36:EG36),EG36/MAX($B$36:EG36)-1,0))</f>
        <v/>
      </c>
      <c r="EH37" s="5" t="str">
        <f ca="1">IF(EH36="","",IF(EH36&lt;MAX($B$36:EH36),EH36/MAX($B$36:EH36)-1,0))</f>
        <v/>
      </c>
      <c r="EI37" s="5" t="str">
        <f ca="1">IF(EI36="","",IF(EI36&lt;MAX($B$36:EI36),EI36/MAX($B$36:EI36)-1,0))</f>
        <v/>
      </c>
      <c r="EJ37" s="5" t="str">
        <f ca="1">IF(EJ36="","",IF(EJ36&lt;MAX($B$36:EJ36),EJ36/MAX($B$36:EJ36)-1,0))</f>
        <v/>
      </c>
      <c r="EK37" s="5" t="str">
        <f ca="1">IF(EK36="","",IF(EK36&lt;MAX($B$36:EK36),EK36/MAX($B$36:EK36)-1,0))</f>
        <v/>
      </c>
      <c r="EL37" s="5" t="str">
        <f ca="1">IF(EL36="","",IF(EL36&lt;MAX($B$36:EL36),EL36/MAX($B$36:EL36)-1,0))</f>
        <v/>
      </c>
      <c r="EM37" s="5" t="str">
        <f ca="1">IF(EM36="","",IF(EM36&lt;MAX($B$36:EM36),EM36/MAX($B$36:EM36)-1,0))</f>
        <v/>
      </c>
      <c r="EN37" s="5" t="str">
        <f ca="1">IF(EN36="","",IF(EN36&lt;MAX($B$36:EN36),EN36/MAX($B$36:EN36)-1,0))</f>
        <v/>
      </c>
      <c r="EO37" s="5" t="str">
        <f ca="1">IF(EO36="","",IF(EO36&lt;MAX($B$36:EO36),EO36/MAX($B$36:EO36)-1,0))</f>
        <v/>
      </c>
      <c r="EP37" s="5" t="str">
        <f ca="1">IF(EP36="","",IF(EP36&lt;MAX($B$36:EP36),EP36/MAX($B$36:EP36)-1,0))</f>
        <v/>
      </c>
      <c r="EQ37" s="5" t="str">
        <f ca="1">IF(EQ36="","",IF(EQ36&lt;MAX($B$36:EQ36),EQ36/MAX($B$36:EQ36)-1,0))</f>
        <v/>
      </c>
      <c r="ER37" s="5" t="str">
        <f ca="1">IF(ER36="","",IF(ER36&lt;MAX($B$36:ER36),ER36/MAX($B$36:ER36)-1,0))</f>
        <v/>
      </c>
      <c r="ES37" s="5" t="str">
        <f ca="1">IF(ES36="","",IF(ES36&lt;MAX($B$36:ES36),ES36/MAX($B$36:ES36)-1,0))</f>
        <v/>
      </c>
      <c r="ET37" s="5" t="str">
        <f ca="1">IF(ET36="","",IF(ET36&lt;MAX($B$36:ET36),ET36/MAX($B$36:ET36)-1,0))</f>
        <v/>
      </c>
      <c r="EU37" s="5" t="str">
        <f ca="1">IF(EU36="","",IF(EU36&lt;MAX($B$36:EU36),EU36/MAX($B$36:EU36)-1,0))</f>
        <v/>
      </c>
      <c r="EV37" s="5" t="str">
        <f ca="1">IF(EV36="","",IF(EV36&lt;MAX($B$36:EV36),EV36/MAX($B$36:EV36)-1,0))</f>
        <v/>
      </c>
      <c r="EW37" s="5" t="str">
        <f ca="1">IF(EW36="","",IF(EW36&lt;MAX($B$36:EW36),EW36/MAX($B$36:EW36)-1,0))</f>
        <v/>
      </c>
      <c r="EX37" s="5" t="str">
        <f ca="1">IF(EX36="","",IF(EX36&lt;MAX($B$36:EX36),EX36/MAX($B$36:EX36)-1,0))</f>
        <v/>
      </c>
      <c r="EY37" s="5" t="str">
        <f ca="1">IF(EY36="","",IF(EY36&lt;MAX($B$36:EY36),EY36/MAX($B$36:EY36)-1,0))</f>
        <v/>
      </c>
      <c r="EZ37" s="5" t="str">
        <f ca="1">IF(EZ36="","",IF(EZ36&lt;MAX($B$36:EZ36),EZ36/MAX($B$36:EZ36)-1,0))</f>
        <v/>
      </c>
      <c r="FA37" s="5" t="str">
        <f ca="1">IF(FA36="","",IF(FA36&lt;MAX($B$36:FA36),FA36/MAX($B$36:FA36)-1,0))</f>
        <v/>
      </c>
      <c r="FB37" s="5" t="str">
        <f ca="1">IF(FB36="","",IF(FB36&lt;MAX($B$36:FB36),FB36/MAX($B$36:FB36)-1,0))</f>
        <v/>
      </c>
      <c r="FC37" s="5" t="str">
        <f ca="1">IF(FC36="","",IF(FC36&lt;MAX($B$36:FC36),FC36/MAX($B$36:FC36)-1,0))</f>
        <v/>
      </c>
      <c r="FD37" s="5" t="str">
        <f ca="1">IF(FD36="","",IF(FD36&lt;MAX($B$36:FD36),FD36/MAX($B$36:FD36)-1,0))</f>
        <v/>
      </c>
      <c r="FE37" s="5" t="str">
        <f ca="1">IF(FE36="","",IF(FE36&lt;MAX($B$36:FE36),FE36/MAX($B$36:FE36)-1,0))</f>
        <v/>
      </c>
      <c r="FF37" s="5" t="str">
        <f ca="1">IF(FF36="","",IF(FF36&lt;MAX($B$36:FF36),FF36/MAX($B$36:FF36)-1,0))</f>
        <v/>
      </c>
      <c r="FG37" s="5" t="str">
        <f ca="1">IF(FG36="","",IF(FG36&lt;MAX($B$36:FG36),FG36/MAX($B$36:FG36)-1,0))</f>
        <v/>
      </c>
      <c r="FH37" s="5" t="str">
        <f ca="1">IF(FH36="","",IF(FH36&lt;MAX($B$36:FH36),FH36/MAX($B$36:FH36)-1,0))</f>
        <v/>
      </c>
      <c r="FI37" s="5" t="str">
        <f ca="1">IF(FI36="","",IF(FI36&lt;MAX($B$36:FI36),FI36/MAX($B$36:FI36)-1,0))</f>
        <v/>
      </c>
      <c r="FJ37" s="5" t="str">
        <f ca="1">IF(FJ36="","",IF(FJ36&lt;MAX($B$36:FJ36),FJ36/MAX($B$36:FJ36)-1,0))</f>
        <v/>
      </c>
      <c r="FK37" s="5" t="str">
        <f ca="1">IF(FK36="","",IF(FK36&lt;MAX($B$36:FK36),FK36/MAX($B$36:FK36)-1,0))</f>
        <v/>
      </c>
      <c r="FL37" s="5" t="str">
        <f ca="1">IF(FL36="","",IF(FL36&lt;MAX($B$36:FL36),FL36/MAX($B$36:FL36)-1,0))</f>
        <v/>
      </c>
      <c r="FM37" s="5" t="str">
        <f ca="1">IF(FM36="","",IF(FM36&lt;MAX($B$36:FM36),FM36/MAX($B$36:FM36)-1,0))</f>
        <v/>
      </c>
      <c r="FN37" s="5" t="str">
        <f ca="1">IF(FN36="","",IF(FN36&lt;MAX($B$36:FN36),FN36/MAX($B$36:FN36)-1,0))</f>
        <v/>
      </c>
      <c r="FO37" s="5" t="str">
        <f ca="1">IF(FO36="","",IF(FO36&lt;MAX($B$36:FO36),FO36/MAX($B$36:FO36)-1,0))</f>
        <v/>
      </c>
      <c r="FP37" s="5" t="str">
        <f ca="1">IF(FP36="","",IF(FP36&lt;MAX($B$36:FP36),FP36/MAX($B$36:FP36)-1,0))</f>
        <v/>
      </c>
      <c r="FQ37" s="5" t="str">
        <f ca="1">IF(FQ36="","",IF(FQ36&lt;MAX($B$36:FQ36),FQ36/MAX($B$36:FQ36)-1,0))</f>
        <v/>
      </c>
      <c r="FR37" s="5" t="str">
        <f ca="1">IF(FR36="","",IF(FR36&lt;MAX($B$36:FR36),FR36/MAX($B$36:FR36)-1,0))</f>
        <v/>
      </c>
      <c r="FS37" s="5" t="str">
        <f ca="1">IF(FS36="","",IF(FS36&lt;MAX($B$36:FS36),FS36/MAX($B$36:FS36)-1,0))</f>
        <v/>
      </c>
      <c r="FT37" s="5" t="str">
        <f ca="1">IF(FT36="","",IF(FT36&lt;MAX($B$36:FT36),FT36/MAX($B$36:FT36)-1,0))</f>
        <v/>
      </c>
      <c r="FU37" s="5" t="str">
        <f ca="1">IF(FU36="","",IF(FU36&lt;MAX($B$36:FU36),FU36/MAX($B$36:FU36)-1,0))</f>
        <v/>
      </c>
      <c r="FV37" s="5" t="str">
        <f ca="1">IF(FV36="","",IF(FV36&lt;MAX($B$36:FV36),FV36/MAX($B$36:FV36)-1,0))</f>
        <v/>
      </c>
      <c r="FW37" s="5" t="str">
        <f ca="1">IF(FW36="","",IF(FW36&lt;MAX($B$36:FW36),FW36/MAX($B$36:FW36)-1,0))</f>
        <v/>
      </c>
      <c r="FX37" s="5" t="str">
        <f ca="1">IF(FX36="","",IF(FX36&lt;MAX($B$36:FX36),FX36/MAX($B$36:FX36)-1,0))</f>
        <v/>
      </c>
      <c r="FY37" s="5" t="str">
        <f ca="1">IF(FY36="","",IF(FY36&lt;MAX($B$36:FY36),FY36/MAX($B$36:FY36)-1,0))</f>
        <v/>
      </c>
      <c r="FZ37" s="5" t="str">
        <f ca="1">IF(FZ36="","",IF(FZ36&lt;MAX($B$36:FZ36),FZ36/MAX($B$36:FZ36)-1,0))</f>
        <v/>
      </c>
      <c r="GA37" s="5" t="str">
        <f ca="1">IF(GA36="","",IF(GA36&lt;MAX($B$36:GA36),GA36/MAX($B$36:GA36)-1,0))</f>
        <v/>
      </c>
      <c r="GB37" s="5" t="str">
        <f ca="1">IF(GB36="","",IF(GB36&lt;MAX($B$36:GB36),GB36/MAX($B$36:GB36)-1,0))</f>
        <v/>
      </c>
      <c r="GC37" s="5" t="str">
        <f ca="1">IF(GC36="","",IF(GC36&lt;MAX($B$36:GC36),GC36/MAX($B$36:GC36)-1,0))</f>
        <v/>
      </c>
      <c r="GD37" s="5" t="str">
        <f ca="1">IF(GD36="","",IF(GD36&lt;MAX($B$36:GD36),GD36/MAX($B$36:GD36)-1,0))</f>
        <v/>
      </c>
      <c r="GE37" s="5" t="str">
        <f ca="1">IF(GE36="","",IF(GE36&lt;MAX($B$36:GE36),GE36/MAX($B$36:GE36)-1,0))</f>
        <v/>
      </c>
      <c r="GF37" s="5" t="str">
        <f ca="1">IF(GF36="","",IF(GF36&lt;MAX($B$36:GF36),GF36/MAX($B$36:GF36)-1,0))</f>
        <v/>
      </c>
      <c r="GG37" s="5" t="str">
        <f ca="1">IF(GG36="","",IF(GG36&lt;MAX($B$36:GG36),GG36/MAX($B$36:GG36)-1,0))</f>
        <v/>
      </c>
      <c r="GH37" s="5" t="str">
        <f ca="1">IF(GH36="","",IF(GH36&lt;MAX($B$36:GH36),GH36/MAX($B$36:GH36)-1,0))</f>
        <v/>
      </c>
      <c r="GI37" s="5" t="str">
        <f ca="1">IF(GI36="","",IF(GI36&lt;MAX($B$36:GI36),GI36/MAX($B$36:GI36)-1,0))</f>
        <v/>
      </c>
      <c r="GJ37" s="5" t="str">
        <f ca="1">IF(GJ36="","",IF(GJ36&lt;MAX($B$36:GJ36),GJ36/MAX($B$36:GJ36)-1,0))</f>
        <v/>
      </c>
      <c r="GK37" s="5" t="str">
        <f ca="1">IF(GK36="","",IF(GK36&lt;MAX($B$36:GK36),GK36/MAX($B$36:GK36)-1,0))</f>
        <v/>
      </c>
      <c r="GL37" s="5" t="str">
        <f ca="1">IF(GL36="","",IF(GL36&lt;MAX($B$36:GL36),GL36/MAX($B$36:GL36)-1,0))</f>
        <v/>
      </c>
      <c r="GM37" s="5" t="str">
        <f ca="1">IF(GM36="","",IF(GM36&lt;MAX($B$36:GM36),GM36/MAX($B$36:GM36)-1,0))</f>
        <v/>
      </c>
      <c r="GN37" s="5" t="str">
        <f ca="1">IF(GN36="","",IF(GN36&lt;MAX($B$36:GN36),GN36/MAX($B$36:GN36)-1,0))</f>
        <v/>
      </c>
      <c r="GO37" s="5" t="str">
        <f ca="1">IF(GO36="","",IF(GO36&lt;MAX($B$36:GO36),GO36/MAX($B$36:GO36)-1,0))</f>
        <v/>
      </c>
      <c r="GP37" s="5" t="str">
        <f ca="1">IF(GP36="","",IF(GP36&lt;MAX($B$36:GP36),GP36/MAX($B$36:GP36)-1,0))</f>
        <v/>
      </c>
      <c r="GQ37" s="5" t="str">
        <f ca="1">IF(GQ36="","",IF(GQ36&lt;MAX($B$36:GQ36),GQ36/MAX($B$36:GQ36)-1,0))</f>
        <v/>
      </c>
      <c r="GR37" s="5" t="str">
        <f ca="1">IF(GR36="","",IF(GR36&lt;MAX($B$36:GR36),GR36/MAX($B$36:GR36)-1,0))</f>
        <v/>
      </c>
      <c r="GS37" s="5" t="str">
        <f ca="1">IF(GS36="","",IF(GS36&lt;MAX($B$36:GS36),GS36/MAX($B$36:GS36)-1,0))</f>
        <v/>
      </c>
      <c r="GT37" s="5" t="str">
        <f ca="1">IF(GT36="","",IF(GT36&lt;MAX($B$36:GT36),GT36/MAX($B$36:GT36)-1,0))</f>
        <v/>
      </c>
      <c r="GU37" s="5" t="str">
        <f ca="1">IF(GU36="","",IF(GU36&lt;MAX($B$36:GU36),GU36/MAX($B$36:GU36)-1,0))</f>
        <v/>
      </c>
      <c r="GV37" s="5" t="str">
        <f ca="1">IF(GV36="","",IF(GV36&lt;MAX($B$36:GV36),GV36/MAX($B$36:GV36)-1,0))</f>
        <v/>
      </c>
      <c r="GW37" s="5" t="str">
        <f ca="1">IF(GW36="","",IF(GW36&lt;MAX($B$36:GW36),GW36/MAX($B$36:GW36)-1,0))</f>
        <v/>
      </c>
      <c r="GX37" s="5" t="str">
        <f ca="1">IF(GX36="","",IF(GX36&lt;MAX($B$36:GX36),GX36/MAX($B$36:GX36)-1,0))</f>
        <v/>
      </c>
      <c r="GY37" s="5" t="str">
        <f ca="1">IF(GY36="","",IF(GY36&lt;MAX($B$36:GY36),GY36/MAX($B$36:GY36)-1,0))</f>
        <v/>
      </c>
      <c r="GZ37" s="5" t="str">
        <f ca="1">IF(GZ36="","",IF(GZ36&lt;MAX($B$36:GZ36),GZ36/MAX($B$36:GZ36)-1,0))</f>
        <v/>
      </c>
      <c r="HA37" s="5" t="str">
        <f ca="1">IF(HA36="","",IF(HA36&lt;MAX($B$36:HA36),HA36/MAX($B$36:HA36)-1,0))</f>
        <v/>
      </c>
      <c r="HB37" s="5" t="str">
        <f ca="1">IF(HB36="","",IF(HB36&lt;MAX($B$36:HB36),HB36/MAX($B$36:HB36)-1,0))</f>
        <v/>
      </c>
      <c r="HC37" s="5" t="str">
        <f ca="1">IF(HC36="","",IF(HC36&lt;MAX($B$36:HC36),HC36/MAX($B$36:HC36)-1,0))</f>
        <v/>
      </c>
      <c r="HD37" s="5" t="str">
        <f ca="1">IF(HD36="","",IF(HD36&lt;MAX($B$36:HD36),HD36/MAX($B$36:HD36)-1,0))</f>
        <v/>
      </c>
      <c r="HE37" s="5" t="str">
        <f ca="1">IF(HE36="","",IF(HE36&lt;MAX($B$36:HE36),HE36/MAX($B$36:HE36)-1,0))</f>
        <v/>
      </c>
      <c r="HF37" s="5" t="str">
        <f ca="1">IF(HF36="","",IF(HF36&lt;MAX($B$36:HF36),HF36/MAX($B$36:HF36)-1,0))</f>
        <v/>
      </c>
      <c r="HG37" s="5" t="str">
        <f ca="1">IF(HG36="","",IF(HG36&lt;MAX($B$36:HG36),HG36/MAX($B$36:HG36)-1,0))</f>
        <v/>
      </c>
      <c r="HH37" s="5" t="str">
        <f ca="1">IF(HH36="","",IF(HH36&lt;MAX($B$36:HH36),HH36/MAX($B$36:HH36)-1,0))</f>
        <v/>
      </c>
      <c r="HI37" s="5" t="str">
        <f ca="1">IF(HI36="","",IF(HI36&lt;MAX($B$36:HI36),HI36/MAX($B$36:HI36)-1,0))</f>
        <v/>
      </c>
      <c r="HJ37" s="5" t="str">
        <f ca="1">IF(HJ36="","",IF(HJ36&lt;MAX($B$36:HJ36),HJ36/MAX($B$36:HJ36)-1,0))</f>
        <v/>
      </c>
      <c r="HK37" s="5" t="str">
        <f ca="1">IF(HK36="","",IF(HK36&lt;MAX($B$36:HK36),HK36/MAX($B$36:HK36)-1,0))</f>
        <v/>
      </c>
      <c r="HL37" s="5" t="str">
        <f ca="1">IF(HL36="","",IF(HL36&lt;MAX($B$36:HL36),HL36/MAX($B$36:HL36)-1,0))</f>
        <v/>
      </c>
      <c r="HM37" s="5" t="str">
        <f ca="1">IF(HM36="","",IF(HM36&lt;MAX($B$36:HM36),HM36/MAX($B$36:HM36)-1,0))</f>
        <v/>
      </c>
      <c r="HN37" s="5" t="str">
        <f ca="1">IF(HN36="","",IF(HN36&lt;MAX($B$36:HN36),HN36/MAX($B$36:HN36)-1,0))</f>
        <v/>
      </c>
      <c r="HO37" s="5" t="str">
        <f ca="1">IF(HO36="","",IF(HO36&lt;MAX($B$36:HO36),HO36/MAX($B$36:HO36)-1,0))</f>
        <v/>
      </c>
      <c r="HP37" s="5" t="str">
        <f ca="1">IF(HP36="","",IF(HP36&lt;MAX($B$36:HP36),HP36/MAX($B$36:HP36)-1,0))</f>
        <v/>
      </c>
      <c r="HQ37" s="5" t="str">
        <f ca="1">IF(HQ36="","",IF(HQ36&lt;MAX($B$36:HQ36),HQ36/MAX($B$36:HQ36)-1,0))</f>
        <v/>
      </c>
      <c r="HR37" s="5" t="str">
        <f ca="1">IF(HR36="","",IF(HR36&lt;MAX($B$36:HR36),HR36/MAX($B$36:HR36)-1,0))</f>
        <v/>
      </c>
      <c r="HS37" s="5" t="str">
        <f ca="1">IF(HS36="","",IF(HS36&lt;MAX($B$36:HS36),HS36/MAX($B$36:HS36)-1,0))</f>
        <v/>
      </c>
      <c r="HT37" s="5" t="str">
        <f ca="1">IF(HT36="","",IF(HT36&lt;MAX($B$36:HT36),HT36/MAX($B$36:HT36)-1,0))</f>
        <v/>
      </c>
      <c r="HU37" s="5" t="str">
        <f ca="1">IF(HU36="","",IF(HU36&lt;MAX($B$36:HU36),HU36/MAX($B$36:HU36)-1,0))</f>
        <v/>
      </c>
      <c r="HV37" s="5" t="str">
        <f ca="1">IF(HV36="","",IF(HV36&lt;MAX($B$36:HV36),HV36/MAX($B$36:HV36)-1,0))</f>
        <v/>
      </c>
      <c r="HW37" s="5" t="str">
        <f ca="1">IF(HW36="","",IF(HW36&lt;MAX($B$36:HW36),HW36/MAX($B$36:HW36)-1,0))</f>
        <v/>
      </c>
      <c r="HX37" s="5" t="str">
        <f ca="1">IF(HX36="","",IF(HX36&lt;MAX($B$36:HX36),HX36/MAX($B$36:HX36)-1,0))</f>
        <v/>
      </c>
      <c r="HY37" s="5" t="str">
        <f ca="1">IF(HY36="","",IF(HY36&lt;MAX($B$36:HY36),HY36/MAX($B$36:HY36)-1,0))</f>
        <v/>
      </c>
      <c r="HZ37" s="5" t="str">
        <f ca="1">IF(HZ36="","",IF(HZ36&lt;MAX($B$36:HZ36),HZ36/MAX($B$36:HZ36)-1,0))</f>
        <v/>
      </c>
      <c r="IA37" s="5" t="str">
        <f ca="1">IF(IA36="","",IF(IA36&lt;MAX($B$36:IA36),IA36/MAX($B$36:IA36)-1,0))</f>
        <v/>
      </c>
      <c r="IB37" s="5" t="str">
        <f ca="1">IF(IB36="","",IF(IB36&lt;MAX($B$36:IB36),IB36/MAX($B$36:IB36)-1,0))</f>
        <v/>
      </c>
      <c r="IC37" s="5" t="str">
        <f ca="1">IF(IC36="","",IF(IC36&lt;MAX($B$36:IC36),IC36/MAX($B$36:IC36)-1,0))</f>
        <v/>
      </c>
      <c r="ID37" s="5" t="str">
        <f ca="1">IF(ID36="","",IF(ID36&lt;MAX($B$36:ID36),ID36/MAX($B$36:ID36)-1,0))</f>
        <v/>
      </c>
      <c r="IE37" s="5" t="str">
        <f ca="1">IF(IE36="","",IF(IE36&lt;MAX($B$36:IE36),IE36/MAX($B$36:IE36)-1,0))</f>
        <v/>
      </c>
      <c r="IF37" s="5" t="str">
        <f ca="1">IF(IF36="","",IF(IF36&lt;MAX($B$36:IF36),IF36/MAX($B$36:IF36)-1,0))</f>
        <v/>
      </c>
      <c r="IG37" s="5" t="str">
        <f ca="1">IF(IG36="","",IF(IG36&lt;MAX($B$36:IG36),IG36/MAX($B$36:IG36)-1,0))</f>
        <v/>
      </c>
      <c r="IH37" s="5" t="str">
        <f ca="1">IF(IH36="","",IF(IH36&lt;MAX($B$36:IH36),IH36/MAX($B$36:IH36)-1,0))</f>
        <v/>
      </c>
      <c r="II37" s="5" t="str">
        <f ca="1">IF(II36="","",IF(II36&lt;MAX($B$36:II36),II36/MAX($B$36:II36)-1,0))</f>
        <v/>
      </c>
      <c r="IJ37" s="5" t="str">
        <f ca="1">IF(IJ36="","",IF(IJ36&lt;MAX($B$36:IJ36),IJ36/MAX($B$36:IJ36)-1,0))</f>
        <v/>
      </c>
      <c r="IK37" s="5" t="str">
        <f ca="1">IF(IK36="","",IF(IK36&lt;MAX($B$36:IK36),IK36/MAX($B$36:IK36)-1,0))</f>
        <v/>
      </c>
      <c r="IL37" s="5" t="str">
        <f ca="1">IF(IL36="","",IF(IL36&lt;MAX($B$36:IL36),IL36/MAX($B$36:IL36)-1,0))</f>
        <v/>
      </c>
      <c r="IM37" s="5" t="str">
        <f ca="1">IF(IM36="","",IF(IM36&lt;MAX($B$36:IM36),IM36/MAX($B$36:IM36)-1,0))</f>
        <v/>
      </c>
      <c r="IN37" s="5" t="str">
        <f ca="1">IF(IN36="","",IF(IN36&lt;MAX($B$36:IN36),IN36/MAX($B$36:IN36)-1,0))</f>
        <v/>
      </c>
      <c r="IO37" s="5" t="str">
        <f ca="1">IF(IO36="","",IF(IO36&lt;MAX($B$36:IO36),IO36/MAX($B$36:IO36)-1,0))</f>
        <v/>
      </c>
      <c r="IP37" s="5" t="str">
        <f ca="1">IF(IP36="","",IF(IP36&lt;MAX($B$36:IP36),IP36/MAX($B$36:IP36)-1,0))</f>
        <v/>
      </c>
      <c r="IQ37" s="5" t="str">
        <f ca="1">IF(IQ36="","",IF(IQ36&lt;MAX($B$36:IQ36),IQ36/MAX($B$36:IQ36)-1,0))</f>
        <v/>
      </c>
      <c r="IR37" s="5" t="str">
        <f ca="1">IF(IR36="","",IF(IR36&lt;MAX($B$36:IR36),IR36/MAX($B$36:IR36)-1,0))</f>
        <v/>
      </c>
      <c r="IS37" s="5" t="str">
        <f ca="1">IF(IS36="","",IF(IS36&lt;MAX($B$36:IS36),IS36/MAX($B$36:IS36)-1,0))</f>
        <v/>
      </c>
      <c r="IT37" s="5" t="str">
        <f ca="1">IF(IT36="","",IF(IT36&lt;MAX($B$36:IT36),IT36/MAX($B$36:IT36)-1,0))</f>
        <v/>
      </c>
      <c r="IU37" s="5" t="str">
        <f ca="1">IF(IU36="","",IF(IU36&lt;MAX($B$36:IU36),IU36/MAX($B$36:IU36)-1,0))</f>
        <v/>
      </c>
      <c r="IV37" s="5" t="str">
        <f ca="1">IF(IV36="","",IF(IV36&lt;MAX($B$36:IV36),IV36/MAX($B$36:IV36)-1,0))</f>
        <v/>
      </c>
      <c r="IW37" s="5" t="str">
        <f ca="1">IF(IW36="","",IF(IW36&lt;MAX($B$36:IW36),IW36/MAX($B$36:IW36)-1,0))</f>
        <v/>
      </c>
      <c r="IX37" s="5" t="str">
        <f ca="1">IF(IX36="","",IF(IX36&lt;MAX($B$36:IX36),IX36/MAX($B$36:IX36)-1,0))</f>
        <v/>
      </c>
      <c r="IY37" s="5" t="str">
        <f ca="1">IF(IY36="","",IF(IY36&lt;MAX($B$36:IY36),IY36/MAX($B$36:IY36)-1,0))</f>
        <v/>
      </c>
      <c r="IZ37" s="5" t="str">
        <f ca="1">IF(IZ36="","",IF(IZ36&lt;MAX($B$36:IZ36),IZ36/MAX($B$36:IZ36)-1,0))</f>
        <v/>
      </c>
      <c r="JA37" s="5" t="str">
        <f ca="1">IF(JA36="","",IF(JA36&lt;MAX($B$36:JA36),JA36/MAX($B$36:JA36)-1,0))</f>
        <v/>
      </c>
      <c r="JB37" s="5" t="str">
        <f ca="1">IF(JB36="","",IF(JB36&lt;MAX($B$36:JB36),JB36/MAX($B$36:JB36)-1,0))</f>
        <v/>
      </c>
      <c r="JC37" s="5" t="str">
        <f ca="1">IF(JC36="","",IF(JC36&lt;MAX($B$36:JC36),JC36/MAX($B$36:JC36)-1,0))</f>
        <v/>
      </c>
      <c r="JD37" s="5" t="str">
        <f ca="1">IF(JD36="","",IF(JD36&lt;MAX($B$36:JD36),JD36/MAX($B$36:JD36)-1,0))</f>
        <v/>
      </c>
      <c r="JE37" s="5" t="str">
        <f ca="1">IF(JE36="","",IF(JE36&lt;MAX($B$36:JE36),JE36/MAX($B$36:JE36)-1,0))</f>
        <v/>
      </c>
      <c r="JF37" s="5" t="str">
        <f ca="1">IF(JF36="","",IF(JF36&lt;MAX($B$36:JF36),JF36/MAX($B$36:JF36)-1,0))</f>
        <v/>
      </c>
      <c r="JG37" s="5" t="str">
        <f ca="1">IF(JG36="","",IF(JG36&lt;MAX($B$36:JG36),JG36/MAX($B$36:JG36)-1,0))</f>
        <v/>
      </c>
      <c r="JH37" s="5" t="str">
        <f ca="1">IF(JH36="","",IF(JH36&lt;MAX($B$36:JH36),JH36/MAX($B$36:JH36)-1,0))</f>
        <v/>
      </c>
      <c r="JI37" s="5" t="str">
        <f ca="1">IF(JI36="","",IF(JI36&lt;MAX($B$36:JI36),JI36/MAX($B$36:JI36)-1,0))</f>
        <v/>
      </c>
      <c r="JJ37" s="5" t="str">
        <f ca="1">IF(JJ36="","",IF(JJ36&lt;MAX($B$36:JJ36),JJ36/MAX($B$36:JJ36)-1,0))</f>
        <v/>
      </c>
      <c r="JK37" s="5" t="str">
        <f ca="1">IF(JK36="","",IF(JK36&lt;MAX($B$36:JK36),JK36/MAX($B$36:JK36)-1,0))</f>
        <v/>
      </c>
      <c r="JL37" s="5" t="str">
        <f ca="1">IF(JL36="","",IF(JL36&lt;MAX($B$36:JL36),JL36/MAX($B$36:JL36)-1,0))</f>
        <v/>
      </c>
      <c r="JM37" s="5" t="str">
        <f ca="1">IF(JM36="","",IF(JM36&lt;MAX($B$36:JM36),JM36/MAX($B$36:JM36)-1,0))</f>
        <v/>
      </c>
      <c r="JN37" s="5" t="str">
        <f ca="1">IF(JN36="","",IF(JN36&lt;MAX($B$36:JN36),JN36/MAX($B$36:JN36)-1,0))</f>
        <v/>
      </c>
      <c r="JO37" s="5" t="str">
        <f ca="1">IF(JO36="","",IF(JO36&lt;MAX($B$36:JO36),JO36/MAX($B$36:JO36)-1,0))</f>
        <v/>
      </c>
      <c r="JP37" s="5" t="str">
        <f ca="1">IF(JP36="","",IF(JP36&lt;MAX($B$36:JP36),JP36/MAX($B$36:JP36)-1,0))</f>
        <v/>
      </c>
      <c r="JQ37" s="5" t="str">
        <f ca="1">IF(JQ36="","",IF(JQ36&lt;MAX($B$36:JQ36),JQ36/MAX($B$36:JQ36)-1,0))</f>
        <v/>
      </c>
      <c r="JR37" s="5" t="str">
        <f ca="1">IF(JR36="","",IF(JR36&lt;MAX($B$36:JR36),JR36/MAX($B$36:JR36)-1,0))</f>
        <v/>
      </c>
      <c r="JS37" s="5" t="str">
        <f ca="1">IF(JS36="","",IF(JS36&lt;MAX($B$36:JS36),JS36/MAX($B$36:JS36)-1,0))</f>
        <v/>
      </c>
      <c r="JT37" s="5" t="str">
        <f ca="1">IF(JT36="","",IF(JT36&lt;MAX($B$36:JT36),JT36/MAX($B$36:JT36)-1,0))</f>
        <v/>
      </c>
      <c r="JU37" s="5" t="str">
        <f ca="1">IF(JU36="","",IF(JU36&lt;MAX($B$36:JU36),JU36/MAX($B$36:JU36)-1,0))</f>
        <v/>
      </c>
      <c r="JV37" s="5" t="str">
        <f ca="1">IF(JV36="","",IF(JV36&lt;MAX($B$36:JV36),JV36/MAX($B$36:JV36)-1,0))</f>
        <v/>
      </c>
      <c r="JW37" s="5" t="str">
        <f ca="1">IF(JW36="","",IF(JW36&lt;MAX($B$36:JW36),JW36/MAX($B$36:JW36)-1,0))</f>
        <v/>
      </c>
      <c r="JX37" s="5" t="str">
        <f ca="1">IF(JX36="","",IF(JX36&lt;MAX($B$36:JX36),JX36/MAX($B$36:JX36)-1,0))</f>
        <v/>
      </c>
      <c r="JY37" s="5" t="str">
        <f ca="1">IF(JY36="","",IF(JY36&lt;MAX($B$36:JY36),JY36/MAX($B$36:JY36)-1,0))</f>
        <v/>
      </c>
      <c r="JZ37" s="5" t="str">
        <f ca="1">IF(JZ36="","",IF(JZ36&lt;MAX($B$36:JZ36),JZ36/MAX($B$36:JZ36)-1,0))</f>
        <v/>
      </c>
      <c r="KA37" s="5" t="str">
        <f ca="1">IF(KA36="","",IF(KA36&lt;MAX($B$36:KA36),KA36/MAX($B$36:KA36)-1,0))</f>
        <v/>
      </c>
      <c r="KB37" s="5" t="str">
        <f ca="1">IF(KB36="","",IF(KB36&lt;MAX($B$36:KB36),KB36/MAX($B$36:KB36)-1,0))</f>
        <v/>
      </c>
      <c r="KC37" s="5" t="str">
        <f ca="1">IF(KC36="","",IF(KC36&lt;MAX($B$36:KC36),KC36/MAX($B$36:KC36)-1,0))</f>
        <v/>
      </c>
      <c r="KD37" s="5" t="str">
        <f ca="1">IF(KD36="","",IF(KD36&lt;MAX($B$36:KD36),KD36/MAX($B$36:KD36)-1,0))</f>
        <v/>
      </c>
      <c r="KE37" s="5" t="str">
        <f ca="1">IF(KE36="","",IF(KE36&lt;MAX($B$36:KE36),KE36/MAX($B$36:KE36)-1,0))</f>
        <v/>
      </c>
      <c r="KF37" s="5" t="str">
        <f ca="1">IF(KF36="","",IF(KF36&lt;MAX($B$36:KF36),KF36/MAX($B$36:KF36)-1,0))</f>
        <v/>
      </c>
      <c r="KG37" s="5" t="str">
        <f ca="1">IF(KG36="","",IF(KG36&lt;MAX($B$36:KG36),KG36/MAX($B$36:KG36)-1,0))</f>
        <v/>
      </c>
      <c r="KH37" s="5" t="str">
        <f ca="1">IF(KH36="","",IF(KH36&lt;MAX($B$36:KH36),KH36/MAX($B$36:KH36)-1,0))</f>
        <v/>
      </c>
      <c r="KI37" s="5" t="str">
        <f ca="1">IF(KI36="","",IF(KI36&lt;MAX($B$36:KI36),KI36/MAX($B$36:KI36)-1,0))</f>
        <v/>
      </c>
      <c r="KJ37" s="5" t="str">
        <f ca="1">IF(KJ36="","",IF(KJ36&lt;MAX($B$36:KJ36),KJ36/MAX($B$36:KJ36)-1,0))</f>
        <v/>
      </c>
      <c r="KK37" s="5" t="str">
        <f ca="1">IF(KK36="","",IF(KK36&lt;MAX($B$36:KK36),KK36/MAX($B$36:KK36)-1,0))</f>
        <v/>
      </c>
      <c r="KL37" s="5" t="str">
        <f ca="1">IF(KL36="","",IF(KL36&lt;MAX($B$36:KL36),KL36/MAX($B$36:KL36)-1,0))</f>
        <v/>
      </c>
      <c r="KM37" s="5" t="str">
        <f ca="1">IF(KM36="","",IF(KM36&lt;MAX($B$36:KM36),KM36/MAX($B$36:KM36)-1,0))</f>
        <v/>
      </c>
      <c r="KN37" s="5" t="str">
        <f ca="1">IF(KN36="","",IF(KN36&lt;MAX($B$36:KN36),KN36/MAX($B$36:KN36)-1,0))</f>
        <v/>
      </c>
      <c r="KO37" s="5" t="str">
        <f ca="1">IF(KO36="","",IF(KO36&lt;MAX($B$36:KO36),KO36/MAX($B$36:KO36)-1,0))</f>
        <v/>
      </c>
      <c r="KP37" s="5" t="str">
        <f ca="1">IF(KP36="","",IF(KP36&lt;MAX($B$36:KP36),KP36/MAX($B$36:KP36)-1,0))</f>
        <v/>
      </c>
      <c r="KQ37" s="5" t="str">
        <f ca="1">IF(KQ36="","",IF(KQ36&lt;MAX($B$36:KQ36),KQ36/MAX($B$36:KQ36)-1,0))</f>
        <v/>
      </c>
      <c r="KR37" s="5" t="str">
        <f ca="1">IF(KR36="","",IF(KR36&lt;MAX($B$36:KR36),KR36/MAX($B$36:KR36)-1,0))</f>
        <v/>
      </c>
      <c r="KS37" s="5" t="str">
        <f ca="1">IF(KS36="","",IF(KS36&lt;MAX($B$36:KS36),KS36/MAX($B$36:KS36)-1,0))</f>
        <v/>
      </c>
      <c r="KT37" s="5" t="str">
        <f ca="1">IF(KT36="","",IF(KT36&lt;MAX($B$36:KT36),KT36/MAX($B$36:KT36)-1,0))</f>
        <v/>
      </c>
      <c r="KU37" s="5" t="str">
        <f ca="1">IF(KU36="","",IF(KU36&lt;MAX($B$36:KU36),KU36/MAX($B$36:KU36)-1,0))</f>
        <v/>
      </c>
      <c r="KV37" s="5" t="str">
        <f ca="1">IF(KV36="","",IF(KV36&lt;MAX($B$36:KV36),KV36/MAX($B$36:KV36)-1,0))</f>
        <v/>
      </c>
      <c r="KW37" s="5" t="str">
        <f ca="1">IF(KW36="","",IF(KW36&lt;MAX($B$36:KW36),KW36/MAX($B$36:KW36)-1,0))</f>
        <v/>
      </c>
      <c r="KX37" s="5" t="str">
        <f ca="1">IF(KX36="","",IF(KX36&lt;MAX($B$36:KX36),KX36/MAX($B$36:KX36)-1,0))</f>
        <v/>
      </c>
      <c r="KY37" s="5" t="str">
        <f ca="1">IF(KY36="","",IF(KY36&lt;MAX($B$36:KY36),KY36/MAX($B$36:KY36)-1,0))</f>
        <v/>
      </c>
      <c r="KZ37" s="5" t="str">
        <f ca="1">IF(KZ36="","",IF(KZ36&lt;MAX($B$36:KZ36),KZ36/MAX($B$36:KZ36)-1,0))</f>
        <v/>
      </c>
      <c r="LA37" s="5" t="str">
        <f ca="1">IF(LA36="","",IF(LA36&lt;MAX($B$36:LA36),LA36/MAX($B$36:LA36)-1,0))</f>
        <v/>
      </c>
      <c r="LB37" s="5" t="str">
        <f ca="1">IF(LB36="","",IF(LB36&lt;MAX($B$36:LB36),LB36/MAX($B$36:LB36)-1,0))</f>
        <v/>
      </c>
      <c r="LC37" s="5" t="str">
        <f ca="1">IF(LC36="","",IF(LC36&lt;MAX($B$36:LC36),LC36/MAX($B$36:LC36)-1,0))</f>
        <v/>
      </c>
      <c r="LD37" s="5" t="str">
        <f ca="1">IF(LD36="","",IF(LD36&lt;MAX($B$36:LD36),LD36/MAX($B$36:LD36)-1,0))</f>
        <v/>
      </c>
      <c r="LE37" s="5" t="str">
        <f ca="1">IF(LE36="","",IF(LE36&lt;MAX($B$36:LE36),LE36/MAX($B$36:LE36)-1,0))</f>
        <v/>
      </c>
      <c r="LF37" s="5" t="str">
        <f ca="1">IF(LF36="","",IF(LF36&lt;MAX($B$36:LF36),LF36/MAX($B$36:LF36)-1,0))</f>
        <v/>
      </c>
      <c r="LG37" s="5" t="str">
        <f ca="1">IF(LG36="","",IF(LG36&lt;MAX($B$36:LG36),LG36/MAX($B$36:LG36)-1,0))</f>
        <v/>
      </c>
      <c r="LH37" s="5" t="str">
        <f ca="1">IF(LH36="","",IF(LH36&lt;MAX($B$36:LH36),LH36/MAX($B$36:LH36)-1,0))</f>
        <v/>
      </c>
      <c r="LI37" s="5" t="str">
        <f ca="1">IF(LI36="","",IF(LI36&lt;MAX($B$36:LI36),LI36/MAX($B$36:LI36)-1,0))</f>
        <v/>
      </c>
      <c r="LJ37" s="5" t="str">
        <f ca="1">IF(LJ36="","",IF(LJ36&lt;MAX($B$36:LJ36),LJ36/MAX($B$36:LJ36)-1,0))</f>
        <v/>
      </c>
      <c r="LK37" s="5" t="str">
        <f ca="1">IF(LK36="","",IF(LK36&lt;MAX($B$36:LK36),LK36/MAX($B$36:LK36)-1,0))</f>
        <v/>
      </c>
      <c r="LL37" s="5" t="str">
        <f ca="1">IF(LL36="","",IF(LL36&lt;MAX($B$36:LL36),LL36/MAX($B$36:LL36)-1,0))</f>
        <v/>
      </c>
      <c r="LM37" s="5" t="str">
        <f ca="1">IF(LM36="","",IF(LM36&lt;MAX($B$36:LM36),LM36/MAX($B$36:LM36)-1,0))</f>
        <v/>
      </c>
      <c r="LN37" s="5" t="str">
        <f ca="1">IF(LN36="","",IF(LN36&lt;MAX($B$36:LN36),LN36/MAX($B$36:LN36)-1,0))</f>
        <v/>
      </c>
      <c r="LO37" s="5" t="str">
        <f ca="1">IF(LO36="","",IF(LO36&lt;MAX($B$36:LO36),LO36/MAX($B$36:LO36)-1,0))</f>
        <v/>
      </c>
      <c r="LP37" s="5" t="str">
        <f ca="1">IF(LP36="","",IF(LP36&lt;MAX($B$36:LP36),LP36/MAX($B$36:LP36)-1,0))</f>
        <v/>
      </c>
      <c r="LQ37" s="5" t="str">
        <f ca="1">IF(LQ36="","",IF(LQ36&lt;MAX($B$36:LQ36),LQ36/MAX($B$36:LQ36)-1,0))</f>
        <v/>
      </c>
      <c r="LR37" s="5" t="str">
        <f ca="1">IF(LR36="","",IF(LR36&lt;MAX($B$36:LR36),LR36/MAX($B$36:LR36)-1,0))</f>
        <v/>
      </c>
      <c r="LS37" s="5" t="str">
        <f ca="1">IF(LS36="","",IF(LS36&lt;MAX($B$36:LS36),LS36/MAX($B$36:LS36)-1,0))</f>
        <v/>
      </c>
      <c r="LT37" s="5" t="str">
        <f ca="1">IF(LT36="","",IF(LT36&lt;MAX($B$36:LT36),LT36/MAX($B$36:LT36)-1,0))</f>
        <v/>
      </c>
      <c r="LU37" s="5" t="str">
        <f ca="1">IF(LU36="","",IF(LU36&lt;MAX($B$36:LU36),LU36/MAX($B$36:LU36)-1,0))</f>
        <v/>
      </c>
      <c r="LV37" s="5" t="str">
        <f ca="1">IF(LV36="","",IF(LV36&lt;MAX($B$36:LV36),LV36/MAX($B$36:LV36)-1,0))</f>
        <v/>
      </c>
      <c r="LW37" s="5" t="str">
        <f ca="1">IF(LW36="","",IF(LW36&lt;MAX($B$36:LW36),LW36/MAX($B$36:LW36)-1,0))</f>
        <v/>
      </c>
      <c r="LX37" s="5" t="str">
        <f ca="1">IF(LX36="","",IF(LX36&lt;MAX($B$36:LX36),LX36/MAX($B$36:LX36)-1,0))</f>
        <v/>
      </c>
      <c r="LY37" s="5" t="str">
        <f ca="1">IF(LY36="","",IF(LY36&lt;MAX($B$36:LY36),LY36/MAX($B$36:LY36)-1,0))</f>
        <v/>
      </c>
      <c r="LZ37" s="5" t="str">
        <f ca="1">IF(LZ36="","",IF(LZ36&lt;MAX($B$36:LZ36),LZ36/MAX($B$36:LZ36)-1,0))</f>
        <v/>
      </c>
      <c r="MA37" s="5" t="str">
        <f ca="1">IF(MA36="","",IF(MA36&lt;MAX($B$36:MA36),MA36/MAX($B$36:MA36)-1,0))</f>
        <v/>
      </c>
      <c r="MB37" s="5" t="str">
        <f ca="1">IF(MB36="","",IF(MB36&lt;MAX($B$36:MB36),MB36/MAX($B$36:MB36)-1,0))</f>
        <v/>
      </c>
      <c r="MC37" s="5" t="str">
        <f ca="1">IF(MC36="","",IF(MC36&lt;MAX($B$36:MC36),MC36/MAX($B$36:MC36)-1,0))</f>
        <v/>
      </c>
      <c r="MD37" s="5" t="str">
        <f ca="1">IF(MD36="","",IF(MD36&lt;MAX($B$36:MD36),MD36/MAX($B$36:MD36)-1,0))</f>
        <v/>
      </c>
      <c r="ME37" s="5" t="str">
        <f ca="1">IF(ME36="","",IF(ME36&lt;MAX($B$36:ME36),ME36/MAX($B$36:ME36)-1,0))</f>
        <v/>
      </c>
      <c r="MF37" s="5" t="str">
        <f ca="1">IF(MF36="","",IF(MF36&lt;MAX($B$36:MF36),MF36/MAX($B$36:MF36)-1,0))</f>
        <v/>
      </c>
      <c r="MG37" s="5" t="str">
        <f ca="1">IF(MG36="","",IF(MG36&lt;MAX($B$36:MG36),MG36/MAX($B$36:MG36)-1,0))</f>
        <v/>
      </c>
      <c r="MH37" s="5" t="str">
        <f ca="1">IF(MH36="","",IF(MH36&lt;MAX($B$36:MH36),MH36/MAX($B$36:MH36)-1,0))</f>
        <v/>
      </c>
      <c r="MI37" s="5" t="str">
        <f ca="1">IF(MI36="","",IF(MI36&lt;MAX($B$36:MI36),MI36/MAX($B$36:MI36)-1,0))</f>
        <v/>
      </c>
      <c r="MJ37" s="5" t="str">
        <f ca="1">IF(MJ36="","",IF(MJ36&lt;MAX($B$36:MJ36),MJ36/MAX($B$36:MJ36)-1,0))</f>
        <v/>
      </c>
      <c r="MK37" s="5" t="str">
        <f ca="1">IF(MK36="","",IF(MK36&lt;MAX($B$36:MK36),MK36/MAX($B$36:MK36)-1,0))</f>
        <v/>
      </c>
      <c r="ML37" s="5" t="str">
        <f ca="1">IF(ML36="","",IF(ML36&lt;MAX($B$36:ML36),ML36/MAX($B$36:ML36)-1,0))</f>
        <v/>
      </c>
      <c r="MM37" s="5" t="str">
        <f ca="1">IF(MM36="","",IF(MM36&lt;MAX($B$36:MM36),MM36/MAX($B$36:MM36)-1,0))</f>
        <v/>
      </c>
      <c r="MN37" s="5" t="str">
        <f ca="1">IF(MN36="","",IF(MN36&lt;MAX($B$36:MN36),MN36/MAX($B$36:MN36)-1,0))</f>
        <v/>
      </c>
      <c r="MO37" s="5" t="str">
        <f ca="1">IF(MO36="","",IF(MO36&lt;MAX($B$36:MO36),MO36/MAX($B$36:MO36)-1,0))</f>
        <v/>
      </c>
      <c r="MP37" s="5" t="str">
        <f ca="1">IF(MP36="","",IF(MP36&lt;MAX($B$36:MP36),MP36/MAX($B$36:MP36)-1,0))</f>
        <v/>
      </c>
      <c r="MQ37" s="5" t="str">
        <f ca="1">IF(MQ36="","",IF(MQ36&lt;MAX($B$36:MQ36),MQ36/MAX($B$36:MQ36)-1,0))</f>
        <v/>
      </c>
      <c r="MR37" s="5" t="str">
        <f ca="1">IF(MR36="","",IF(MR36&lt;MAX($B$36:MR36),MR36/MAX($B$36:MR36)-1,0))</f>
        <v/>
      </c>
      <c r="MS37" s="5" t="str">
        <f ca="1">IF(MS36="","",IF(MS36&lt;MAX($B$36:MS36),MS36/MAX($B$36:MS36)-1,0))</f>
        <v/>
      </c>
      <c r="MT37" s="5" t="str">
        <f ca="1">IF(MT36="","",IF(MT36&lt;MAX($B$36:MT36),MT36/MAX($B$36:MT36)-1,0))</f>
        <v/>
      </c>
      <c r="MU37" s="5" t="str">
        <f ca="1">IF(MU36="","",IF(MU36&lt;MAX($B$36:MU36),MU36/MAX($B$36:MU36)-1,0))</f>
        <v/>
      </c>
      <c r="MV37" s="5" t="str">
        <f ca="1">IF(MV36="","",IF(MV36&lt;MAX($B$36:MV36),MV36/MAX($B$36:MV36)-1,0))</f>
        <v/>
      </c>
      <c r="MW37" s="5" t="str">
        <f ca="1">IF(MW36="","",IF(MW36&lt;MAX($B$36:MW36),MW36/MAX($B$36:MW36)-1,0))</f>
        <v/>
      </c>
      <c r="MX37" s="5" t="str">
        <f ca="1">IF(MX36="","",IF(MX36&lt;MAX($B$36:MX36),MX36/MAX($B$36:MX36)-1,0))</f>
        <v/>
      </c>
      <c r="MY37" s="5" t="str">
        <f ca="1">IF(MY36="","",IF(MY36&lt;MAX($B$36:MY36),MY36/MAX($B$36:MY36)-1,0))</f>
        <v/>
      </c>
      <c r="MZ37" s="5" t="str">
        <f ca="1">IF(MZ36="","",IF(MZ36&lt;MAX($B$36:MZ36),MZ36/MAX($B$36:MZ36)-1,0))</f>
        <v/>
      </c>
      <c r="NA37" s="5" t="str">
        <f ca="1">IF(NA36="","",IF(NA36&lt;MAX($B$36:NA36),NA36/MAX($B$36:NA36)-1,0))</f>
        <v/>
      </c>
      <c r="NB37" s="5" t="str">
        <f ca="1">IF(NB36="","",IF(NB36&lt;MAX($B$36:NB36),NB36/MAX($B$36:NB36)-1,0))</f>
        <v/>
      </c>
      <c r="NC37" s="5" t="str">
        <f ca="1">IF(NC36="","",IF(NC36&lt;MAX($B$36:NC36),NC36/MAX($B$36:NC36)-1,0))</f>
        <v/>
      </c>
      <c r="ND37" s="5" t="str">
        <f ca="1">IF(ND36="","",IF(ND36&lt;MAX($B$36:ND36),ND36/MAX($B$36:ND36)-1,0))</f>
        <v/>
      </c>
      <c r="NE37" s="5" t="str">
        <f ca="1">IF(NE36="","",IF(NE36&lt;MAX($B$36:NE36),NE36/MAX($B$36:NE36)-1,0))</f>
        <v/>
      </c>
      <c r="NF37" s="5" t="str">
        <f ca="1">IF(NF36="","",IF(NF36&lt;MAX($B$36:NF36),NF36/MAX($B$36:NF36)-1,0))</f>
        <v/>
      </c>
      <c r="NG37" s="5" t="str">
        <f ca="1">IF(NG36="","",IF(NG36&lt;MAX($B$36:NG36),NG36/MAX($B$36:NG36)-1,0))</f>
        <v/>
      </c>
      <c r="NH37" s="5" t="str">
        <f ca="1">IF(NH36="","",IF(NH36&lt;MAX($B$36:NH36),NH36/MAX($B$36:NH36)-1,0))</f>
        <v/>
      </c>
      <c r="NI37" s="5" t="str">
        <f ca="1">IF(NI36="","",IF(NI36&lt;MAX($B$36:NI36),NI36/MAX($B$36:NI36)-1,0))</f>
        <v/>
      </c>
      <c r="NJ37" s="5" t="str">
        <f ca="1">IF(NJ36="","",IF(NJ36&lt;MAX($B$36:NJ36),NJ36/MAX($B$36:NJ36)-1,0))</f>
        <v/>
      </c>
      <c r="NK37" s="5" t="str">
        <f ca="1">IF(NK36="","",IF(NK36&lt;MAX($B$36:NK36),NK36/MAX($B$36:NK36)-1,0))</f>
        <v/>
      </c>
      <c r="NL37" s="5" t="str">
        <f ca="1">IF(NL36="","",IF(NL36&lt;MAX($B$36:NL36),NL36/MAX($B$36:NL36)-1,0))</f>
        <v/>
      </c>
      <c r="NM37" s="5" t="str">
        <f ca="1">IF(NM36="","",IF(NM36&lt;MAX($B$36:NM36),NM36/MAX($B$36:NM36)-1,0))</f>
        <v/>
      </c>
      <c r="NN37" s="5" t="str">
        <f ca="1">IF(NN36="","",IF(NN36&lt;MAX($B$36:NN36),NN36/MAX($B$36:NN36)-1,0))</f>
        <v/>
      </c>
      <c r="NO37" s="5" t="str">
        <f ca="1">IF(NO36="","",IF(NO36&lt;MAX($B$36:NO36),NO36/MAX($B$36:NO36)-1,0))</f>
        <v/>
      </c>
      <c r="NP37" s="5" t="str">
        <f ca="1">IF(NP36="","",IF(NP36&lt;MAX($B$36:NP36),NP36/MAX($B$36:NP36)-1,0))</f>
        <v/>
      </c>
      <c r="NQ37" s="5" t="str">
        <f ca="1">IF(NQ36="","",IF(NQ36&lt;MAX($B$36:NQ36),NQ36/MAX($B$36:NQ36)-1,0))</f>
        <v/>
      </c>
      <c r="NR37" s="5" t="str">
        <f ca="1">IF(NR36="","",IF(NR36&lt;MAX($B$36:NR36),NR36/MAX($B$36:NR36)-1,0))</f>
        <v/>
      </c>
      <c r="NS37" s="5" t="str">
        <f ca="1">IF(NS36="","",IF(NS36&lt;MAX($B$36:NS36),NS36/MAX($B$36:NS36)-1,0))</f>
        <v/>
      </c>
      <c r="NT37" s="5" t="str">
        <f ca="1">IF(NT36="","",IF(NT36&lt;MAX($B$36:NT36),NT36/MAX($B$36:NT36)-1,0))</f>
        <v/>
      </c>
      <c r="NU37" s="5" t="str">
        <f ca="1">IF(NU36="","",IF(NU36&lt;MAX($B$36:NU36),NU36/MAX($B$36:NU36)-1,0))</f>
        <v/>
      </c>
      <c r="NV37" s="5" t="str">
        <f ca="1">IF(NV36="","",IF(NV36&lt;MAX($B$36:NV36),NV36/MAX($B$36:NV36)-1,0))</f>
        <v/>
      </c>
      <c r="NW37" s="5" t="str">
        <f ca="1">IF(NW36="","",IF(NW36&lt;MAX($B$36:NW36),NW36/MAX($B$36:NW36)-1,0))</f>
        <v/>
      </c>
      <c r="NX37" s="5" t="str">
        <f ca="1">IF(NX36="","",IF(NX36&lt;MAX($B$36:NX36),NX36/MAX($B$36:NX36)-1,0))</f>
        <v/>
      </c>
      <c r="NY37" s="5" t="str">
        <f ca="1">IF(NY36="","",IF(NY36&lt;MAX($B$36:NY36),NY36/MAX($B$36:NY36)-1,0))</f>
        <v/>
      </c>
      <c r="NZ37" s="5" t="str">
        <f ca="1">IF(NZ36="","",IF(NZ36&lt;MAX($B$36:NZ36),NZ36/MAX($B$36:NZ36)-1,0))</f>
        <v/>
      </c>
      <c r="OA37" s="5" t="str">
        <f ca="1">IF(OA36="","",IF(OA36&lt;MAX($B$36:OA36),OA36/MAX($B$36:OA36)-1,0))</f>
        <v/>
      </c>
      <c r="OB37" s="5" t="str">
        <f ca="1">IF(OB36="","",IF(OB36&lt;MAX($B$36:OB36),OB36/MAX($B$36:OB36)-1,0))</f>
        <v/>
      </c>
      <c r="OC37" s="5" t="str">
        <f ca="1">IF(OC36="","",IF(OC36&lt;MAX($B$36:OC36),OC36/MAX($B$36:OC36)-1,0))</f>
        <v/>
      </c>
      <c r="OD37" s="5" t="str">
        <f ca="1">IF(OD36="","",IF(OD36&lt;MAX($B$36:OD36),OD36/MAX($B$36:OD36)-1,0))</f>
        <v/>
      </c>
      <c r="OE37" s="5" t="str">
        <f ca="1">IF(OE36="","",IF(OE36&lt;MAX($B$36:OE36),OE36/MAX($B$36:OE36)-1,0))</f>
        <v/>
      </c>
      <c r="OF37" s="5" t="str">
        <f ca="1">IF(OF36="","",IF(OF36&lt;MAX($B$36:OF36),OF36/MAX($B$36:OF36)-1,0))</f>
        <v/>
      </c>
      <c r="OG37" s="5" t="str">
        <f ca="1">IF(OG36="","",IF(OG36&lt;MAX($B$36:OG36),OG36/MAX($B$36:OG36)-1,0))</f>
        <v/>
      </c>
      <c r="OH37" s="5" t="str">
        <f ca="1">IF(OH36="","",IF(OH36&lt;MAX($B$36:OH36),OH36/MAX($B$36:OH36)-1,0))</f>
        <v/>
      </c>
      <c r="OI37" s="5" t="str">
        <f ca="1">IF(OI36="","",IF(OI36&lt;MAX($B$36:OI36),OI36/MAX($B$36:OI36)-1,0))</f>
        <v/>
      </c>
      <c r="OJ37" s="5" t="str">
        <f ca="1">IF(OJ36="","",IF(OJ36&lt;MAX($B$36:OJ36),OJ36/MAX($B$36:OJ36)-1,0))</f>
        <v/>
      </c>
      <c r="OK37" s="5" t="str">
        <f ca="1">IF(OK36="","",IF(OK36&lt;MAX($B$36:OK36),OK36/MAX($B$36:OK36)-1,0))</f>
        <v/>
      </c>
      <c r="OL37" s="5" t="str">
        <f ca="1">IF(OL36="","",IF(OL36&lt;MAX($B$36:OL36),OL36/MAX($B$36:OL36)-1,0))</f>
        <v/>
      </c>
      <c r="OM37" s="5" t="str">
        <f ca="1">IF(OM36="","",IF(OM36&lt;MAX($B$36:OM36),OM36/MAX($B$36:OM36)-1,0))</f>
        <v/>
      </c>
      <c r="ON37" s="5" t="str">
        <f ca="1">IF(ON36="","",IF(ON36&lt;MAX($B$36:ON36),ON36/MAX($B$36:ON36)-1,0))</f>
        <v/>
      </c>
      <c r="OO37" s="5" t="str">
        <f ca="1">IF(OO36="","",IF(OO36&lt;MAX($B$36:OO36),OO36/MAX($B$36:OO36)-1,0))</f>
        <v/>
      </c>
      <c r="OP37" s="5" t="str">
        <f ca="1">IF(OP36="","",IF(OP36&lt;MAX($B$36:OP36),OP36/MAX($B$36:OP36)-1,0))</f>
        <v/>
      </c>
      <c r="OQ37" s="5" t="str">
        <f ca="1">IF(OQ36="","",IF(OQ36&lt;MAX($B$36:OQ36),OQ36/MAX($B$36:OQ36)-1,0))</f>
        <v/>
      </c>
      <c r="OR37" s="5" t="str">
        <f ca="1">IF(OR36="","",IF(OR36&lt;MAX($B$36:OR36),OR36/MAX($B$36:OR36)-1,0))</f>
        <v/>
      </c>
      <c r="OS37" s="5" t="str">
        <f ca="1">IF(OS36="","",IF(OS36&lt;MAX($B$36:OS36),OS36/MAX($B$36:OS36)-1,0))</f>
        <v/>
      </c>
      <c r="OT37" s="5" t="str">
        <f ca="1">IF(OT36="","",IF(OT36&lt;MAX($B$36:OT36),OT36/MAX($B$36:OT36)-1,0))</f>
        <v/>
      </c>
      <c r="OU37" s="5" t="str">
        <f ca="1">IF(OU36="","",IF(OU36&lt;MAX($B$36:OU36),OU36/MAX($B$36:OU36)-1,0))</f>
        <v/>
      </c>
      <c r="OV37" s="5" t="str">
        <f ca="1">IF(OV36="","",IF(OV36&lt;MAX($B$36:OV36),OV36/MAX($B$36:OV36)-1,0))</f>
        <v/>
      </c>
      <c r="OW37" s="5" t="str">
        <f ca="1">IF(OW36="","",IF(OW36&lt;MAX($B$36:OW36),OW36/MAX($B$36:OW36)-1,0))</f>
        <v/>
      </c>
      <c r="OX37" s="5" t="str">
        <f ca="1">IF(OX36="","",IF(OX36&lt;MAX($B$36:OX36),OX36/MAX($B$36:OX36)-1,0))</f>
        <v/>
      </c>
      <c r="OY37" s="5" t="str">
        <f ca="1">IF(OY36="","",IF(OY36&lt;MAX($B$36:OY36),OY36/MAX($B$36:OY36)-1,0))</f>
        <v/>
      </c>
      <c r="OZ37" s="5" t="str">
        <f ca="1">IF(OZ36="","",IF(OZ36&lt;MAX($B$36:OZ36),OZ36/MAX($B$36:OZ36)-1,0))</f>
        <v/>
      </c>
      <c r="PA37" s="5" t="str">
        <f ca="1">IF(PA36="","",IF(PA36&lt;MAX($B$36:PA36),PA36/MAX($B$36:PA36)-1,0))</f>
        <v/>
      </c>
      <c r="PB37" s="5" t="str">
        <f ca="1">IF(PB36="","",IF(PB36&lt;MAX($B$36:PB36),PB36/MAX($B$36:PB36)-1,0))</f>
        <v/>
      </c>
      <c r="PC37" s="5" t="str">
        <f ca="1">IF(PC36="","",IF(PC36&lt;MAX($B$36:PC36),PC36/MAX($B$36:PC36)-1,0))</f>
        <v/>
      </c>
      <c r="PD37" s="5" t="str">
        <f ca="1">IF(PD36="","",IF(PD36&lt;MAX($B$36:PD36),PD36/MAX($B$36:PD36)-1,0))</f>
        <v/>
      </c>
      <c r="PE37" s="5" t="str">
        <f ca="1">IF(PE36="","",IF(PE36&lt;MAX($B$36:PE36),PE36/MAX($B$36:PE36)-1,0))</f>
        <v/>
      </c>
      <c r="PF37" s="5" t="str">
        <f ca="1">IF(PF36="","",IF(PF36&lt;MAX($B$36:PF36),PF36/MAX($B$36:PF36)-1,0))</f>
        <v/>
      </c>
      <c r="PG37" s="5" t="str">
        <f ca="1">IF(PG36="","",IF(PG36&lt;MAX($B$36:PG36),PG36/MAX($B$36:PG36)-1,0))</f>
        <v/>
      </c>
      <c r="PH37" s="5" t="str">
        <f ca="1">IF(PH36="","",IF(PH36&lt;MAX($B$36:PH36),PH36/MAX($B$36:PH36)-1,0))</f>
        <v/>
      </c>
      <c r="PI37" s="5" t="str">
        <f ca="1">IF(PI36="","",IF(PI36&lt;MAX($B$36:PI36),PI36/MAX($B$36:PI36)-1,0))</f>
        <v/>
      </c>
      <c r="PJ37" s="5" t="str">
        <f ca="1">IF(PJ36="","",IF(PJ36&lt;MAX($B$36:PJ36),PJ36/MAX($B$36:PJ36)-1,0))</f>
        <v/>
      </c>
      <c r="PK37" s="5" t="str">
        <f ca="1">IF(PK36="","",IF(PK36&lt;MAX($B$36:PK36),PK36/MAX($B$36:PK36)-1,0))</f>
        <v/>
      </c>
      <c r="PL37" s="5" t="str">
        <f ca="1">IF(PL36="","",IF(PL36&lt;MAX($B$36:PL36),PL36/MAX($B$36:PL36)-1,0))</f>
        <v/>
      </c>
      <c r="PM37" s="5" t="str">
        <f ca="1">IF(PM36="","",IF(PM36&lt;MAX($B$36:PM36),PM36/MAX($B$36:PM36)-1,0))</f>
        <v/>
      </c>
      <c r="PN37" s="5" t="str">
        <f ca="1">IF(PN36="","",IF(PN36&lt;MAX($B$36:PN36),PN36/MAX($B$36:PN36)-1,0))</f>
        <v/>
      </c>
      <c r="PO37" s="5" t="str">
        <f ca="1">IF(PO36="","",IF(PO36&lt;MAX($B$36:PO36),PO36/MAX($B$36:PO36)-1,0))</f>
        <v/>
      </c>
      <c r="PP37" s="5" t="str">
        <f ca="1">IF(PP36="","",IF(PP36&lt;MAX($B$36:PP36),PP36/MAX($B$36:PP36)-1,0))</f>
        <v/>
      </c>
      <c r="PQ37" s="5" t="str">
        <f ca="1">IF(PQ36="","",IF(PQ36&lt;MAX($B$36:PQ36),PQ36/MAX($B$36:PQ36)-1,0))</f>
        <v/>
      </c>
      <c r="PR37" s="5" t="str">
        <f ca="1">IF(PR36="","",IF(PR36&lt;MAX($B$36:PR36),PR36/MAX($B$36:PR36)-1,0))</f>
        <v/>
      </c>
      <c r="PS37" s="5" t="str">
        <f ca="1">IF(PS36="","",IF(PS36&lt;MAX($B$36:PS36),PS36/MAX($B$36:PS36)-1,0))</f>
        <v/>
      </c>
      <c r="PT37" s="5" t="str">
        <f ca="1">IF(PT36="","",IF(PT36&lt;MAX($B$36:PT36),PT36/MAX($B$36:PT36)-1,0))</f>
        <v/>
      </c>
      <c r="PU37" s="5" t="str">
        <f ca="1">IF(PU36="","",IF(PU36&lt;MAX($B$36:PU36),PU36/MAX($B$36:PU36)-1,0))</f>
        <v/>
      </c>
      <c r="PV37" s="5" t="str">
        <f ca="1">IF(PV36="","",IF(PV36&lt;MAX($B$36:PV36),PV36/MAX($B$36:PV36)-1,0))</f>
        <v/>
      </c>
      <c r="PW37" s="5" t="str">
        <f ca="1">IF(PW36="","",IF(PW36&lt;MAX($B$36:PW36),PW36/MAX($B$36:PW36)-1,0))</f>
        <v/>
      </c>
      <c r="PX37" s="5" t="str">
        <f ca="1">IF(PX36="","",IF(PX36&lt;MAX($B$36:PX36),PX36/MAX($B$36:PX36)-1,0))</f>
        <v/>
      </c>
      <c r="PY37" s="5" t="str">
        <f ca="1">IF(PY36="","",IF(PY36&lt;MAX($B$36:PY36),PY36/MAX($B$36:PY36)-1,0))</f>
        <v/>
      </c>
      <c r="PZ37" s="5" t="str">
        <f ca="1">IF(PZ36="","",IF(PZ36&lt;MAX($B$36:PZ36),PZ36/MAX($B$36:PZ36)-1,0))</f>
        <v/>
      </c>
      <c r="QA37" s="5" t="str">
        <f ca="1">IF(QA36="","",IF(QA36&lt;MAX($B$36:QA36),QA36/MAX($B$36:QA36)-1,0))</f>
        <v/>
      </c>
      <c r="QB37" s="5" t="str">
        <f ca="1">IF(QB36="","",IF(QB36&lt;MAX($B$36:QB36),QB36/MAX($B$36:QB36)-1,0))</f>
        <v/>
      </c>
      <c r="QC37" s="5" t="str">
        <f ca="1">IF(QC36="","",IF(QC36&lt;MAX($B$36:QC36),QC36/MAX($B$36:QC36)-1,0))</f>
        <v/>
      </c>
      <c r="QD37" s="5" t="str">
        <f ca="1">IF(QD36="","",IF(QD36&lt;MAX($B$36:QD36),QD36/MAX($B$36:QD36)-1,0))</f>
        <v/>
      </c>
      <c r="QE37" s="5" t="str">
        <f ca="1">IF(QE36="","",IF(QE36&lt;MAX($B$36:QE36),QE36/MAX($B$36:QE36)-1,0))</f>
        <v/>
      </c>
      <c r="QF37" s="5" t="str">
        <f ca="1">IF(QF36="","",IF(QF36&lt;MAX($B$36:QF36),QF36/MAX($B$36:QF36)-1,0))</f>
        <v/>
      </c>
      <c r="QG37" s="5" t="str">
        <f ca="1">IF(QG36="","",IF(QG36&lt;MAX($B$36:QG36),QG36/MAX($B$36:QG36)-1,0))</f>
        <v/>
      </c>
      <c r="QH37" s="5" t="str">
        <f ca="1">IF(QH36="","",IF(QH36&lt;MAX($B$36:QH36),QH36/MAX($B$36:QH36)-1,0))</f>
        <v/>
      </c>
      <c r="QI37" s="5" t="str">
        <f ca="1">IF(QI36="","",IF(QI36&lt;MAX($B$36:QI36),QI36/MAX($B$36:QI36)-1,0))</f>
        <v/>
      </c>
      <c r="QJ37" s="5" t="str">
        <f ca="1">IF(QJ36="","",IF(QJ36&lt;MAX($B$36:QJ36),QJ36/MAX($B$36:QJ36)-1,0))</f>
        <v/>
      </c>
      <c r="QK37" s="5" t="str">
        <f ca="1">IF(QK36="","",IF(QK36&lt;MAX($B$36:QK36),QK36/MAX($B$36:QK36)-1,0))</f>
        <v/>
      </c>
      <c r="QL37" s="5" t="str">
        <f ca="1">IF(QL36="","",IF(QL36&lt;MAX($B$36:QL36),QL36/MAX($B$36:QL36)-1,0))</f>
        <v/>
      </c>
      <c r="QM37" s="5" t="str">
        <f ca="1">IF(QM36="","",IF(QM36&lt;MAX($B$36:QM36),QM36/MAX($B$36:QM36)-1,0))</f>
        <v/>
      </c>
      <c r="QN37" s="5" t="str">
        <f ca="1">IF(QN36="","",IF(QN36&lt;MAX($B$36:QN36),QN36/MAX($B$36:QN36)-1,0))</f>
        <v/>
      </c>
      <c r="QO37" s="5" t="str">
        <f ca="1">IF(QO36="","",IF(QO36&lt;MAX($B$36:QO36),QO36/MAX($B$36:QO36)-1,0))</f>
        <v/>
      </c>
      <c r="QP37" s="5" t="str">
        <f ca="1">IF(QP36="","",IF(QP36&lt;MAX($B$36:QP36),QP36/MAX($B$36:QP36)-1,0))</f>
        <v/>
      </c>
      <c r="QQ37" s="5" t="str">
        <f ca="1">IF(QQ36="","",IF(QQ36&lt;MAX($B$36:QQ36),QQ36/MAX($B$36:QQ36)-1,0))</f>
        <v/>
      </c>
      <c r="QR37" s="5" t="str">
        <f ca="1">IF(QR36="","",IF(QR36&lt;MAX($B$36:QR36),QR36/MAX($B$36:QR36)-1,0))</f>
        <v/>
      </c>
      <c r="QS37" s="5" t="str">
        <f ca="1">IF(QS36="","",IF(QS36&lt;MAX($B$36:QS36),QS36/MAX($B$36:QS36)-1,0))</f>
        <v/>
      </c>
      <c r="QT37" s="5" t="str">
        <f ca="1">IF(QT36="","",IF(QT36&lt;MAX($B$36:QT36),QT36/MAX($B$36:QT36)-1,0))</f>
        <v/>
      </c>
      <c r="QU37" s="5" t="str">
        <f ca="1">IF(QU36="","",IF(QU36&lt;MAX($B$36:QU36),QU36/MAX($B$36:QU36)-1,0))</f>
        <v/>
      </c>
      <c r="QV37" s="5" t="str">
        <f ca="1">IF(QV36="","",IF(QV36&lt;MAX($B$36:QV36),QV36/MAX($B$36:QV36)-1,0))</f>
        <v/>
      </c>
      <c r="QW37" s="5" t="str">
        <f ca="1">IF(QW36="","",IF(QW36&lt;MAX($B$36:QW36),QW36/MAX($B$36:QW36)-1,0))</f>
        <v/>
      </c>
      <c r="QX37" s="5" t="str">
        <f ca="1">IF(QX36="","",IF(QX36&lt;MAX($B$36:QX36),QX36/MAX($B$36:QX36)-1,0))</f>
        <v/>
      </c>
      <c r="QY37" s="5" t="str">
        <f ca="1">IF(QY36="","",IF(QY36&lt;MAX($B$36:QY36),QY36/MAX($B$36:QY36)-1,0))</f>
        <v/>
      </c>
      <c r="QZ37" s="5" t="str">
        <f ca="1">IF(QZ36="","",IF(QZ36&lt;MAX($B$36:QZ36),QZ36/MAX($B$36:QZ36)-1,0))</f>
        <v/>
      </c>
      <c r="RA37" s="5" t="str">
        <f ca="1">IF(RA36="","",IF(RA36&lt;MAX($B$36:RA36),RA36/MAX($B$36:RA36)-1,0))</f>
        <v/>
      </c>
      <c r="RB37" s="5" t="str">
        <f ca="1">IF(RB36="","",IF(RB36&lt;MAX($B$36:RB36),RB36/MAX($B$36:RB36)-1,0))</f>
        <v/>
      </c>
      <c r="RC37" s="5" t="str">
        <f ca="1">IF(RC36="","",IF(RC36&lt;MAX($B$36:RC36),RC36/MAX($B$36:RC36)-1,0))</f>
        <v/>
      </c>
      <c r="RD37" s="5" t="str">
        <f ca="1">IF(RD36="","",IF(RD36&lt;MAX($B$36:RD36),RD36/MAX($B$36:RD36)-1,0))</f>
        <v/>
      </c>
      <c r="RE37" s="5" t="str">
        <f ca="1">IF(RE36="","",IF(RE36&lt;MAX($B$36:RE36),RE36/MAX($B$36:RE36)-1,0))</f>
        <v/>
      </c>
      <c r="RF37" s="5" t="str">
        <f ca="1">IF(RF36="","",IF(RF36&lt;MAX($B$36:RF36),RF36/MAX($B$36:RF36)-1,0))</f>
        <v/>
      </c>
      <c r="RG37" s="5" t="str">
        <f ca="1">IF(RG36="","",IF(RG36&lt;MAX($B$36:RG36),RG36/MAX($B$36:RG36)-1,0))</f>
        <v/>
      </c>
      <c r="RH37" s="5" t="str">
        <f ca="1">IF(RH36="","",IF(RH36&lt;MAX($B$36:RH36),RH36/MAX($B$36:RH36)-1,0))</f>
        <v/>
      </c>
      <c r="RI37" s="5" t="str">
        <f ca="1">IF(RI36="","",IF(RI36&lt;MAX($B$36:RI36),RI36/MAX($B$36:RI36)-1,0))</f>
        <v/>
      </c>
      <c r="RJ37" s="5" t="str">
        <f ca="1">IF(RJ36="","",IF(RJ36&lt;MAX($B$36:RJ36),RJ36/MAX($B$36:RJ36)-1,0))</f>
        <v/>
      </c>
      <c r="RK37" s="5" t="str">
        <f ca="1">IF(RK36="","",IF(RK36&lt;MAX($B$36:RK36),RK36/MAX($B$36:RK36)-1,0))</f>
        <v/>
      </c>
      <c r="RL37" s="5" t="str">
        <f>IF(RL36="","",IF(RL36&lt;MAX($B$36:RL36),RL36/MAX($B$36:RL36)-1,0))</f>
        <v/>
      </c>
    </row>
    <row r="38" spans="1:480">
      <c r="A38" t="s">
        <v>30</v>
      </c>
      <c r="C38">
        <f ca="1">IF(C37="","",IF(C37&lt;&gt;0,B38+1,0))</f>
        <v>0</v>
      </c>
      <c r="D38">
        <f t="shared" ref="D38:G38" ca="1" si="1">IF(D37="","",IF(D37&lt;&gt;0,C38+1,0))</f>
        <v>0</v>
      </c>
      <c r="E38">
        <f t="shared" ca="1" si="1"/>
        <v>0</v>
      </c>
      <c r="F38">
        <f t="shared" ca="1" si="1"/>
        <v>0</v>
      </c>
      <c r="G38">
        <f t="shared" ca="1" si="1"/>
        <v>0</v>
      </c>
      <c r="H38">
        <f t="shared" ref="H38" ca="1" si="2">IF(H37="","",IF(H37&lt;&gt;0,G38+1,0))</f>
        <v>0</v>
      </c>
      <c r="I38">
        <f t="shared" ref="I38" ca="1" si="3">IF(I37="","",IF(I37&lt;&gt;0,H38+1,0))</f>
        <v>0</v>
      </c>
      <c r="J38">
        <f t="shared" ref="J38" ca="1" si="4">IF(J37="","",IF(J37&lt;&gt;0,I38+1,0))</f>
        <v>0</v>
      </c>
      <c r="K38">
        <f t="shared" ref="K38" ca="1" si="5">IF(K37="","",IF(K37&lt;&gt;0,J38+1,0))</f>
        <v>0</v>
      </c>
      <c r="L38">
        <f t="shared" ref="L38" ca="1" si="6">IF(L37="","",IF(L37&lt;&gt;0,K38+1,0))</f>
        <v>0</v>
      </c>
      <c r="M38">
        <f t="shared" ref="M38" ca="1" si="7">IF(M37="","",IF(M37&lt;&gt;0,L38+1,0))</f>
        <v>0</v>
      </c>
      <c r="N38">
        <f t="shared" ref="N38" ca="1" si="8">IF(N37="","",IF(N37&lt;&gt;0,M38+1,0))</f>
        <v>0</v>
      </c>
      <c r="O38">
        <f t="shared" ref="O38" ca="1" si="9">IF(O37="","",IF(O37&lt;&gt;0,N38+1,0))</f>
        <v>0</v>
      </c>
      <c r="P38">
        <f t="shared" ref="P38" ca="1" si="10">IF(P37="","",IF(P37&lt;&gt;0,O38+1,0))</f>
        <v>0</v>
      </c>
      <c r="Q38">
        <f t="shared" ref="Q38" ca="1" si="11">IF(Q37="","",IF(Q37&lt;&gt;0,P38+1,0))</f>
        <v>0</v>
      </c>
      <c r="R38">
        <f t="shared" ref="R38" ca="1" si="12">IF(R37="","",IF(R37&lt;&gt;0,Q38+1,0))</f>
        <v>0</v>
      </c>
      <c r="S38">
        <f t="shared" ref="S38" ca="1" si="13">IF(S37="","",IF(S37&lt;&gt;0,R38+1,0))</f>
        <v>0</v>
      </c>
      <c r="T38">
        <f t="shared" ref="T38" ca="1" si="14">IF(T37="","",IF(T37&lt;&gt;0,S38+1,0))</f>
        <v>0</v>
      </c>
      <c r="U38">
        <f t="shared" ref="U38" ca="1" si="15">IF(U37="","",IF(U37&lt;&gt;0,T38+1,0))</f>
        <v>0</v>
      </c>
      <c r="V38">
        <f t="shared" ref="V38" ca="1" si="16">IF(V37="","",IF(V37&lt;&gt;0,U38+1,0))</f>
        <v>0</v>
      </c>
      <c r="W38">
        <f t="shared" ref="W38" ca="1" si="17">IF(W37="","",IF(W37&lt;&gt;0,V38+1,0))</f>
        <v>0</v>
      </c>
      <c r="X38">
        <f t="shared" ref="X38" ca="1" si="18">IF(X37="","",IF(X37&lt;&gt;0,W38+1,0))</f>
        <v>0</v>
      </c>
      <c r="Y38">
        <f t="shared" ref="Y38" ca="1" si="19">IF(Y37="","",IF(Y37&lt;&gt;0,X38+1,0))</f>
        <v>0</v>
      </c>
      <c r="Z38">
        <f t="shared" ref="Z38" ca="1" si="20">IF(Z37="","",IF(Z37&lt;&gt;0,Y38+1,0))</f>
        <v>0</v>
      </c>
      <c r="AA38">
        <f t="shared" ref="AA38" ca="1" si="21">IF(AA37="","",IF(AA37&lt;&gt;0,Z38+1,0))</f>
        <v>0</v>
      </c>
      <c r="AB38">
        <f t="shared" ref="AB38" ca="1" si="22">IF(AB37="","",IF(AB37&lt;&gt;0,AA38+1,0))</f>
        <v>0</v>
      </c>
      <c r="AC38">
        <f t="shared" ref="AC38" ca="1" si="23">IF(AC37="","",IF(AC37&lt;&gt;0,AB38+1,0))</f>
        <v>0</v>
      </c>
      <c r="AD38">
        <f t="shared" ref="AD38" ca="1" si="24">IF(AD37="","",IF(AD37&lt;&gt;0,AC38+1,0))</f>
        <v>0</v>
      </c>
      <c r="AE38">
        <f t="shared" ref="AE38" ca="1" si="25">IF(AE37="","",IF(AE37&lt;&gt;0,AD38+1,0))</f>
        <v>0</v>
      </c>
      <c r="AF38">
        <f t="shared" ref="AF38" ca="1" si="26">IF(AF37="","",IF(AF37&lt;&gt;0,AE38+1,0))</f>
        <v>0</v>
      </c>
      <c r="AG38">
        <f t="shared" ref="AG38" ca="1" si="27">IF(AG37="","",IF(AG37&lt;&gt;0,AF38+1,0))</f>
        <v>0</v>
      </c>
      <c r="AH38">
        <f t="shared" ref="AH38" ca="1" si="28">IF(AH37="","",IF(AH37&lt;&gt;0,AG38+1,0))</f>
        <v>0</v>
      </c>
      <c r="AI38">
        <f t="shared" ref="AI38" ca="1" si="29">IF(AI37="","",IF(AI37&lt;&gt;0,AH38+1,0))</f>
        <v>0</v>
      </c>
      <c r="AJ38">
        <f t="shared" ref="AJ38" ca="1" si="30">IF(AJ37="","",IF(AJ37&lt;&gt;0,AI38+1,0))</f>
        <v>0</v>
      </c>
      <c r="AK38">
        <f t="shared" ref="AK38" ca="1" si="31">IF(AK37="","",IF(AK37&lt;&gt;0,AJ38+1,0))</f>
        <v>0</v>
      </c>
      <c r="AL38">
        <f t="shared" ref="AL38" ca="1" si="32">IF(AL37="","",IF(AL37&lt;&gt;0,AK38+1,0))</f>
        <v>0</v>
      </c>
      <c r="AM38">
        <f t="shared" ref="AM38" ca="1" si="33">IF(AM37="","",IF(AM37&lt;&gt;0,AL38+1,0))</f>
        <v>0</v>
      </c>
      <c r="AN38">
        <f t="shared" ref="AN38" ca="1" si="34">IF(AN37="","",IF(AN37&lt;&gt;0,AM38+1,0))</f>
        <v>0</v>
      </c>
      <c r="AO38">
        <f t="shared" ref="AO38" ca="1" si="35">IF(AO37="","",IF(AO37&lt;&gt;0,AN38+1,0))</f>
        <v>0</v>
      </c>
      <c r="AP38">
        <f t="shared" ref="AP38" ca="1" si="36">IF(AP37="","",IF(AP37&lt;&gt;0,AO38+1,0))</f>
        <v>0</v>
      </c>
      <c r="AQ38">
        <f t="shared" ref="AQ38" ca="1" si="37">IF(AQ37="","",IF(AQ37&lt;&gt;0,AP38+1,0))</f>
        <v>0</v>
      </c>
      <c r="AR38">
        <f t="shared" ref="AR38" ca="1" si="38">IF(AR37="","",IF(AR37&lt;&gt;0,AQ38+1,0))</f>
        <v>0</v>
      </c>
      <c r="AS38">
        <f t="shared" ref="AS38" ca="1" si="39">IF(AS37="","",IF(AS37&lt;&gt;0,AR38+1,0))</f>
        <v>0</v>
      </c>
      <c r="AT38">
        <f t="shared" ref="AT38" ca="1" si="40">IF(AT37="","",IF(AT37&lt;&gt;0,AS38+1,0))</f>
        <v>0</v>
      </c>
      <c r="AU38">
        <f t="shared" ref="AU38" ca="1" si="41">IF(AU37="","",IF(AU37&lt;&gt;0,AT38+1,0))</f>
        <v>0</v>
      </c>
      <c r="AV38">
        <f t="shared" ref="AV38" ca="1" si="42">IF(AV37="","",IF(AV37&lt;&gt;0,AU38+1,0))</f>
        <v>0</v>
      </c>
      <c r="AW38">
        <f t="shared" ref="AW38" ca="1" si="43">IF(AW37="","",IF(AW37&lt;&gt;0,AV38+1,0))</f>
        <v>0</v>
      </c>
      <c r="AX38">
        <f t="shared" ref="AX38" ca="1" si="44">IF(AX37="","",IF(AX37&lt;&gt;0,AW38+1,0))</f>
        <v>0</v>
      </c>
      <c r="AY38">
        <f t="shared" ref="AY38" ca="1" si="45">IF(AY37="","",IF(AY37&lt;&gt;0,AX38+1,0))</f>
        <v>0</v>
      </c>
      <c r="AZ38">
        <f t="shared" ref="AZ38" ca="1" si="46">IF(AZ37="","",IF(AZ37&lt;&gt;0,AY38+1,0))</f>
        <v>0</v>
      </c>
      <c r="BA38">
        <f t="shared" ref="BA38" ca="1" si="47">IF(BA37="","",IF(BA37&lt;&gt;0,AZ38+1,0))</f>
        <v>0</v>
      </c>
      <c r="BB38">
        <f t="shared" ref="BB38" ca="1" si="48">IF(BB37="","",IF(BB37&lt;&gt;0,BA38+1,0))</f>
        <v>0</v>
      </c>
      <c r="BC38">
        <f t="shared" ref="BC38" ca="1" si="49">IF(BC37="","",IF(BC37&lt;&gt;0,BB38+1,0))</f>
        <v>0</v>
      </c>
      <c r="BD38">
        <f t="shared" ref="BD38" ca="1" si="50">IF(BD37="","",IF(BD37&lt;&gt;0,BC38+1,0))</f>
        <v>0</v>
      </c>
      <c r="BE38">
        <f t="shared" ref="BE38" ca="1" si="51">IF(BE37="","",IF(BE37&lt;&gt;0,BD38+1,0))</f>
        <v>0</v>
      </c>
      <c r="BF38">
        <f t="shared" ref="BF38" ca="1" si="52">IF(BF37="","",IF(BF37&lt;&gt;0,BE38+1,0))</f>
        <v>0</v>
      </c>
      <c r="BG38">
        <f t="shared" ref="BG38" ca="1" si="53">IF(BG37="","",IF(BG37&lt;&gt;0,BF38+1,0))</f>
        <v>0</v>
      </c>
      <c r="BH38">
        <f t="shared" ref="BH38" ca="1" si="54">IF(BH37="","",IF(BH37&lt;&gt;0,BG38+1,0))</f>
        <v>0</v>
      </c>
      <c r="BI38">
        <f t="shared" ref="BI38" ca="1" si="55">IF(BI37="","",IF(BI37&lt;&gt;0,BH38+1,0))</f>
        <v>0</v>
      </c>
      <c r="BJ38">
        <f t="shared" ref="BJ38" ca="1" si="56">IF(BJ37="","",IF(BJ37&lt;&gt;0,BI38+1,0))</f>
        <v>0</v>
      </c>
      <c r="BK38">
        <f t="shared" ref="BK38" ca="1" si="57">IF(BK37="","",IF(BK37&lt;&gt;0,BJ38+1,0))</f>
        <v>0</v>
      </c>
      <c r="BL38">
        <f t="shared" ref="BL38" ca="1" si="58">IF(BL37="","",IF(BL37&lt;&gt;0,BK38+1,0))</f>
        <v>0</v>
      </c>
      <c r="BM38">
        <f t="shared" ref="BM38" ca="1" si="59">IF(BM37="","",IF(BM37&lt;&gt;0,BL38+1,0))</f>
        <v>0</v>
      </c>
      <c r="BN38">
        <f t="shared" ref="BN38" ca="1" si="60">IF(BN37="","",IF(BN37&lt;&gt;0,BM38+1,0))</f>
        <v>0</v>
      </c>
      <c r="BO38">
        <f t="shared" ref="BO38:BP38" ca="1" si="61">IF(BO37="","",IF(BO37&lt;&gt;0,BN38+1,0))</f>
        <v>0</v>
      </c>
      <c r="BP38">
        <f t="shared" ca="1" si="61"/>
        <v>0</v>
      </c>
      <c r="BQ38">
        <f t="shared" ref="BQ38" ca="1" si="62">IF(BQ37="","",IF(BQ37&lt;&gt;0,BP38+1,0))</f>
        <v>0</v>
      </c>
      <c r="BR38">
        <f t="shared" ref="BR38" ca="1" si="63">IF(BR37="","",IF(BR37&lt;&gt;0,BQ38+1,0))</f>
        <v>0</v>
      </c>
      <c r="BS38">
        <f t="shared" ref="BS38" ca="1" si="64">IF(BS37="","",IF(BS37&lt;&gt;0,BR38+1,0))</f>
        <v>0</v>
      </c>
      <c r="BT38">
        <f t="shared" ref="BT38" ca="1" si="65">IF(BT37="","",IF(BT37&lt;&gt;0,BS38+1,0))</f>
        <v>0</v>
      </c>
      <c r="BU38">
        <f t="shared" ref="BU38" ca="1" si="66">IF(BU37="","",IF(BU37&lt;&gt;0,BT38+1,0))</f>
        <v>0</v>
      </c>
      <c r="BV38">
        <f t="shared" ref="BV38" ca="1" si="67">IF(BV37="","",IF(BV37&lt;&gt;0,BU38+1,0))</f>
        <v>0</v>
      </c>
      <c r="BW38">
        <f t="shared" ref="BW38" ca="1" si="68">IF(BW37="","",IF(BW37&lt;&gt;0,BV38+1,0))</f>
        <v>0</v>
      </c>
      <c r="BX38">
        <f t="shared" ref="BX38" ca="1" si="69">IF(BX37="","",IF(BX37&lt;&gt;0,BW38+1,0))</f>
        <v>0</v>
      </c>
      <c r="BY38">
        <f t="shared" ref="BY38" ca="1" si="70">IF(BY37="","",IF(BY37&lt;&gt;0,BX38+1,0))</f>
        <v>0</v>
      </c>
      <c r="BZ38">
        <f t="shared" ref="BZ38" ca="1" si="71">IF(BZ37="","",IF(BZ37&lt;&gt;0,BY38+1,0))</f>
        <v>0</v>
      </c>
      <c r="CA38">
        <f t="shared" ref="CA38" ca="1" si="72">IF(CA37="","",IF(CA37&lt;&gt;0,BZ38+1,0))</f>
        <v>0</v>
      </c>
      <c r="CB38">
        <f t="shared" ref="CB38" ca="1" si="73">IF(CB37="","",IF(CB37&lt;&gt;0,CA38+1,0))</f>
        <v>0</v>
      </c>
      <c r="CC38">
        <f t="shared" ref="CC38" ca="1" si="74">IF(CC37="","",IF(CC37&lt;&gt;0,CB38+1,0))</f>
        <v>0</v>
      </c>
      <c r="CD38" t="str">
        <f t="shared" ref="CD38" ca="1" si="75">IF(CD37="","",IF(CD37&lt;&gt;0,CC38+1,0))</f>
        <v/>
      </c>
      <c r="CE38" t="str">
        <f t="shared" ref="CE38" ca="1" si="76">IF(CE37="","",IF(CE37&lt;&gt;0,CD38+1,0))</f>
        <v/>
      </c>
      <c r="CF38" t="str">
        <f t="shared" ref="CF38" ca="1" si="77">IF(CF37="","",IF(CF37&lt;&gt;0,CE38+1,0))</f>
        <v/>
      </c>
      <c r="CG38" t="str">
        <f t="shared" ref="CG38" ca="1" si="78">IF(CG37="","",IF(CG37&lt;&gt;0,CF38+1,0))</f>
        <v/>
      </c>
      <c r="CH38" t="str">
        <f t="shared" ref="CH38" ca="1" si="79">IF(CH37="","",IF(CH37&lt;&gt;0,CG38+1,0))</f>
        <v/>
      </c>
      <c r="CI38" t="str">
        <f t="shared" ref="CI38" ca="1" si="80">IF(CI37="","",IF(CI37&lt;&gt;0,CH38+1,0))</f>
        <v/>
      </c>
      <c r="CJ38" t="str">
        <f t="shared" ref="CJ38" ca="1" si="81">IF(CJ37="","",IF(CJ37&lt;&gt;0,CI38+1,0))</f>
        <v/>
      </c>
      <c r="CK38" t="str">
        <f t="shared" ref="CK38" ca="1" si="82">IF(CK37="","",IF(CK37&lt;&gt;0,CJ38+1,0))</f>
        <v/>
      </c>
      <c r="CL38" t="str">
        <f t="shared" ref="CL38" ca="1" si="83">IF(CL37="","",IF(CL37&lt;&gt;0,CK38+1,0))</f>
        <v/>
      </c>
      <c r="CM38" t="str">
        <f t="shared" ref="CM38" ca="1" si="84">IF(CM37="","",IF(CM37&lt;&gt;0,CL38+1,0))</f>
        <v/>
      </c>
      <c r="CN38" t="str">
        <f t="shared" ref="CN38" ca="1" si="85">IF(CN37="","",IF(CN37&lt;&gt;0,CM38+1,0))</f>
        <v/>
      </c>
      <c r="CO38" t="str">
        <f t="shared" ref="CO38" ca="1" si="86">IF(CO37="","",IF(CO37&lt;&gt;0,CN38+1,0))</f>
        <v/>
      </c>
      <c r="CP38" t="str">
        <f t="shared" ref="CP38" ca="1" si="87">IF(CP37="","",IF(CP37&lt;&gt;0,CO38+1,0))</f>
        <v/>
      </c>
      <c r="CQ38" t="str">
        <f t="shared" ref="CQ38" ca="1" si="88">IF(CQ37="","",IF(CQ37&lt;&gt;0,CP38+1,0))</f>
        <v/>
      </c>
      <c r="CR38" t="str">
        <f t="shared" ref="CR38" ca="1" si="89">IF(CR37="","",IF(CR37&lt;&gt;0,CQ38+1,0))</f>
        <v/>
      </c>
      <c r="CS38" t="str">
        <f t="shared" ref="CS38" ca="1" si="90">IF(CS37="","",IF(CS37&lt;&gt;0,CR38+1,0))</f>
        <v/>
      </c>
      <c r="CT38" t="str">
        <f t="shared" ref="CT38" ca="1" si="91">IF(CT37="","",IF(CT37&lt;&gt;0,CS38+1,0))</f>
        <v/>
      </c>
      <c r="CU38" t="str">
        <f t="shared" ref="CU38" ca="1" si="92">IF(CU37="","",IF(CU37&lt;&gt;0,CT38+1,0))</f>
        <v/>
      </c>
      <c r="CV38" t="str">
        <f t="shared" ref="CV38" ca="1" si="93">IF(CV37="","",IF(CV37&lt;&gt;0,CU38+1,0))</f>
        <v/>
      </c>
      <c r="CW38" t="str">
        <f t="shared" ref="CW38" ca="1" si="94">IF(CW37="","",IF(CW37&lt;&gt;0,CV38+1,0))</f>
        <v/>
      </c>
      <c r="CX38" t="str">
        <f t="shared" ref="CX38" ca="1" si="95">IF(CX37="","",IF(CX37&lt;&gt;0,CW38+1,0))</f>
        <v/>
      </c>
      <c r="CY38" t="str">
        <f t="shared" ref="CY38" ca="1" si="96">IF(CY37="","",IF(CY37&lt;&gt;0,CX38+1,0))</f>
        <v/>
      </c>
      <c r="CZ38" t="str">
        <f t="shared" ref="CZ38" ca="1" si="97">IF(CZ37="","",IF(CZ37&lt;&gt;0,CY38+1,0))</f>
        <v/>
      </c>
      <c r="DA38" t="str">
        <f t="shared" ref="DA38" ca="1" si="98">IF(DA37="","",IF(DA37&lt;&gt;0,CZ38+1,0))</f>
        <v/>
      </c>
      <c r="DB38" t="str">
        <f t="shared" ref="DB38" ca="1" si="99">IF(DB37="","",IF(DB37&lt;&gt;0,DA38+1,0))</f>
        <v/>
      </c>
      <c r="DC38" t="str">
        <f t="shared" ref="DC38" ca="1" si="100">IF(DC37="","",IF(DC37&lt;&gt;0,DB38+1,0))</f>
        <v/>
      </c>
      <c r="DD38" t="str">
        <f t="shared" ref="DD38" ca="1" si="101">IF(DD37="","",IF(DD37&lt;&gt;0,DC38+1,0))</f>
        <v/>
      </c>
      <c r="DE38" t="str">
        <f t="shared" ref="DE38" ca="1" si="102">IF(DE37="","",IF(DE37&lt;&gt;0,DD38+1,0))</f>
        <v/>
      </c>
      <c r="DF38" t="str">
        <f t="shared" ref="DF38" ca="1" si="103">IF(DF37="","",IF(DF37&lt;&gt;0,DE38+1,0))</f>
        <v/>
      </c>
      <c r="DG38" t="str">
        <f t="shared" ref="DG38" ca="1" si="104">IF(DG37="","",IF(DG37&lt;&gt;0,DF38+1,0))</f>
        <v/>
      </c>
      <c r="DH38" t="str">
        <f t="shared" ref="DH38" ca="1" si="105">IF(DH37="","",IF(DH37&lt;&gt;0,DG38+1,0))</f>
        <v/>
      </c>
      <c r="DI38" t="str">
        <f t="shared" ref="DI38" ca="1" si="106">IF(DI37="","",IF(DI37&lt;&gt;0,DH38+1,0))</f>
        <v/>
      </c>
      <c r="DJ38" t="str">
        <f t="shared" ref="DJ38" ca="1" si="107">IF(DJ37="","",IF(DJ37&lt;&gt;0,DI38+1,0))</f>
        <v/>
      </c>
      <c r="DK38" t="str">
        <f t="shared" ref="DK38" ca="1" si="108">IF(DK37="","",IF(DK37&lt;&gt;0,DJ38+1,0))</f>
        <v/>
      </c>
      <c r="DL38" t="str">
        <f t="shared" ref="DL38" ca="1" si="109">IF(DL37="","",IF(DL37&lt;&gt;0,DK38+1,0))</f>
        <v/>
      </c>
      <c r="DM38" t="str">
        <f t="shared" ref="DM38" ca="1" si="110">IF(DM37="","",IF(DM37&lt;&gt;0,DL38+1,0))</f>
        <v/>
      </c>
      <c r="DN38" t="str">
        <f t="shared" ref="DN38" ca="1" si="111">IF(DN37="","",IF(DN37&lt;&gt;0,DM38+1,0))</f>
        <v/>
      </c>
      <c r="DO38" t="str">
        <f t="shared" ref="DO38" ca="1" si="112">IF(DO37="","",IF(DO37&lt;&gt;0,DN38+1,0))</f>
        <v/>
      </c>
      <c r="DP38" t="str">
        <f t="shared" ref="DP38" ca="1" si="113">IF(DP37="","",IF(DP37&lt;&gt;0,DO38+1,0))</f>
        <v/>
      </c>
      <c r="DQ38" t="str">
        <f t="shared" ref="DQ38" ca="1" si="114">IF(DQ37="","",IF(DQ37&lt;&gt;0,DP38+1,0))</f>
        <v/>
      </c>
      <c r="DR38" t="str">
        <f t="shared" ref="DR38" ca="1" si="115">IF(DR37="","",IF(DR37&lt;&gt;0,DQ38+1,0))</f>
        <v/>
      </c>
      <c r="DS38" t="str">
        <f t="shared" ref="DS38" ca="1" si="116">IF(DS37="","",IF(DS37&lt;&gt;0,DR38+1,0))</f>
        <v/>
      </c>
      <c r="DT38" t="str">
        <f t="shared" ref="DT38" ca="1" si="117">IF(DT37="","",IF(DT37&lt;&gt;0,DS38+1,0))</f>
        <v/>
      </c>
      <c r="DU38" t="str">
        <f t="shared" ref="DU38" ca="1" si="118">IF(DU37="","",IF(DU37&lt;&gt;0,DT38+1,0))</f>
        <v/>
      </c>
      <c r="DV38" t="str">
        <f t="shared" ref="DV38" ca="1" si="119">IF(DV37="","",IF(DV37&lt;&gt;0,DU38+1,0))</f>
        <v/>
      </c>
      <c r="DW38" t="str">
        <f t="shared" ref="DW38" ca="1" si="120">IF(DW37="","",IF(DW37&lt;&gt;0,DV38+1,0))</f>
        <v/>
      </c>
      <c r="DX38" t="str">
        <f t="shared" ref="DX38" ca="1" si="121">IF(DX37="","",IF(DX37&lt;&gt;0,DW38+1,0))</f>
        <v/>
      </c>
      <c r="DY38" t="str">
        <f t="shared" ref="DY38" ca="1" si="122">IF(DY37="","",IF(DY37&lt;&gt;0,DX38+1,0))</f>
        <v/>
      </c>
      <c r="DZ38" t="str">
        <f t="shared" ref="DZ38" ca="1" si="123">IF(DZ37="","",IF(DZ37&lt;&gt;0,DY38+1,0))</f>
        <v/>
      </c>
      <c r="EA38" t="str">
        <f t="shared" ref="EA38" ca="1" si="124">IF(EA37="","",IF(EA37&lt;&gt;0,DZ38+1,0))</f>
        <v/>
      </c>
      <c r="EB38" t="str">
        <f t="shared" ref="EB38" ca="1" si="125">IF(EB37="","",IF(EB37&lt;&gt;0,EA38+1,0))</f>
        <v/>
      </c>
      <c r="EC38" t="str">
        <f t="shared" ref="EC38" ca="1" si="126">IF(EC37="","",IF(EC37&lt;&gt;0,EB38+1,0))</f>
        <v/>
      </c>
      <c r="ED38" t="str">
        <f t="shared" ref="ED38" ca="1" si="127">IF(ED37="","",IF(ED37&lt;&gt;0,EC38+1,0))</f>
        <v/>
      </c>
      <c r="EE38" t="str">
        <f t="shared" ref="EE38" ca="1" si="128">IF(EE37="","",IF(EE37&lt;&gt;0,ED38+1,0))</f>
        <v/>
      </c>
      <c r="EF38" t="str">
        <f t="shared" ref="EF38" ca="1" si="129">IF(EF37="","",IF(EF37&lt;&gt;0,EE38+1,0))</f>
        <v/>
      </c>
      <c r="EG38" t="str">
        <f t="shared" ref="EG38" ca="1" si="130">IF(EG37="","",IF(EG37&lt;&gt;0,EF38+1,0))</f>
        <v/>
      </c>
      <c r="EH38" t="str">
        <f t="shared" ref="EH38" ca="1" si="131">IF(EH37="","",IF(EH37&lt;&gt;0,EG38+1,0))</f>
        <v/>
      </c>
      <c r="EI38" t="str">
        <f t="shared" ref="EI38" ca="1" si="132">IF(EI37="","",IF(EI37&lt;&gt;0,EH38+1,0))</f>
        <v/>
      </c>
      <c r="EJ38" t="str">
        <f t="shared" ref="EJ38" ca="1" si="133">IF(EJ37="","",IF(EJ37&lt;&gt;0,EI38+1,0))</f>
        <v/>
      </c>
      <c r="EK38" t="str">
        <f t="shared" ref="EK38" ca="1" si="134">IF(EK37="","",IF(EK37&lt;&gt;0,EJ38+1,0))</f>
        <v/>
      </c>
      <c r="EL38" t="str">
        <f t="shared" ref="EL38" ca="1" si="135">IF(EL37="","",IF(EL37&lt;&gt;0,EK38+1,0))</f>
        <v/>
      </c>
      <c r="EM38" t="str">
        <f t="shared" ref="EM38" ca="1" si="136">IF(EM37="","",IF(EM37&lt;&gt;0,EL38+1,0))</f>
        <v/>
      </c>
      <c r="EN38" t="str">
        <f t="shared" ref="EN38" ca="1" si="137">IF(EN37="","",IF(EN37&lt;&gt;0,EM38+1,0))</f>
        <v/>
      </c>
      <c r="EO38" t="str">
        <f t="shared" ref="EO38" ca="1" si="138">IF(EO37="","",IF(EO37&lt;&gt;0,EN38+1,0))</f>
        <v/>
      </c>
      <c r="EP38" t="str">
        <f t="shared" ref="EP38" ca="1" si="139">IF(EP37="","",IF(EP37&lt;&gt;0,EO38+1,0))</f>
        <v/>
      </c>
      <c r="EQ38" t="str">
        <f t="shared" ref="EQ38" ca="1" si="140">IF(EQ37="","",IF(EQ37&lt;&gt;0,EP38+1,0))</f>
        <v/>
      </c>
      <c r="ER38" t="str">
        <f t="shared" ref="ER38" ca="1" si="141">IF(ER37="","",IF(ER37&lt;&gt;0,EQ38+1,0))</f>
        <v/>
      </c>
      <c r="ES38" t="str">
        <f t="shared" ref="ES38" ca="1" si="142">IF(ES37="","",IF(ES37&lt;&gt;0,ER38+1,0))</f>
        <v/>
      </c>
      <c r="ET38" t="str">
        <f t="shared" ref="ET38" ca="1" si="143">IF(ET37="","",IF(ET37&lt;&gt;0,ES38+1,0))</f>
        <v/>
      </c>
      <c r="EU38" t="str">
        <f t="shared" ref="EU38" ca="1" si="144">IF(EU37="","",IF(EU37&lt;&gt;0,ET38+1,0))</f>
        <v/>
      </c>
      <c r="EV38" t="str">
        <f t="shared" ref="EV38" ca="1" si="145">IF(EV37="","",IF(EV37&lt;&gt;0,EU38+1,0))</f>
        <v/>
      </c>
      <c r="EW38" t="str">
        <f t="shared" ref="EW38" ca="1" si="146">IF(EW37="","",IF(EW37&lt;&gt;0,EV38+1,0))</f>
        <v/>
      </c>
      <c r="EX38" t="str">
        <f t="shared" ref="EX38" ca="1" si="147">IF(EX37="","",IF(EX37&lt;&gt;0,EW38+1,0))</f>
        <v/>
      </c>
      <c r="EY38" t="str">
        <f t="shared" ref="EY38" ca="1" si="148">IF(EY37="","",IF(EY37&lt;&gt;0,EX38+1,0))</f>
        <v/>
      </c>
      <c r="EZ38" t="str">
        <f t="shared" ref="EZ38" ca="1" si="149">IF(EZ37="","",IF(EZ37&lt;&gt;0,EY38+1,0))</f>
        <v/>
      </c>
      <c r="FA38" t="str">
        <f t="shared" ref="FA38" ca="1" si="150">IF(FA37="","",IF(FA37&lt;&gt;0,EZ38+1,0))</f>
        <v/>
      </c>
      <c r="FB38" t="str">
        <f t="shared" ref="FB38" ca="1" si="151">IF(FB37="","",IF(FB37&lt;&gt;0,FA38+1,0))</f>
        <v/>
      </c>
      <c r="FC38" t="str">
        <f t="shared" ref="FC38" ca="1" si="152">IF(FC37="","",IF(FC37&lt;&gt;0,FB38+1,0))</f>
        <v/>
      </c>
      <c r="FD38" t="str">
        <f t="shared" ref="FD38" ca="1" si="153">IF(FD37="","",IF(FD37&lt;&gt;0,FC38+1,0))</f>
        <v/>
      </c>
      <c r="FE38" t="str">
        <f t="shared" ref="FE38" ca="1" si="154">IF(FE37="","",IF(FE37&lt;&gt;0,FD38+1,0))</f>
        <v/>
      </c>
      <c r="FF38" t="str">
        <f t="shared" ref="FF38" ca="1" si="155">IF(FF37="","",IF(FF37&lt;&gt;0,FE38+1,0))</f>
        <v/>
      </c>
      <c r="FG38" t="str">
        <f t="shared" ref="FG38" ca="1" si="156">IF(FG37="","",IF(FG37&lt;&gt;0,FF38+1,0))</f>
        <v/>
      </c>
      <c r="FH38" t="str">
        <f t="shared" ref="FH38" ca="1" si="157">IF(FH37="","",IF(FH37&lt;&gt;0,FG38+1,0))</f>
        <v/>
      </c>
      <c r="FI38" t="str">
        <f t="shared" ref="FI38" ca="1" si="158">IF(FI37="","",IF(FI37&lt;&gt;0,FH38+1,0))</f>
        <v/>
      </c>
      <c r="FJ38" t="str">
        <f t="shared" ref="FJ38" ca="1" si="159">IF(FJ37="","",IF(FJ37&lt;&gt;0,FI38+1,0))</f>
        <v/>
      </c>
      <c r="FK38" t="str">
        <f t="shared" ref="FK38" ca="1" si="160">IF(FK37="","",IF(FK37&lt;&gt;0,FJ38+1,0))</f>
        <v/>
      </c>
      <c r="FL38" t="str">
        <f t="shared" ref="FL38" ca="1" si="161">IF(FL37="","",IF(FL37&lt;&gt;0,FK38+1,0))</f>
        <v/>
      </c>
      <c r="FM38" t="str">
        <f t="shared" ref="FM38" ca="1" si="162">IF(FM37="","",IF(FM37&lt;&gt;0,FL38+1,0))</f>
        <v/>
      </c>
      <c r="FN38" t="str">
        <f t="shared" ref="FN38" ca="1" si="163">IF(FN37="","",IF(FN37&lt;&gt;0,FM38+1,0))</f>
        <v/>
      </c>
      <c r="FO38" t="str">
        <f t="shared" ref="FO38" ca="1" si="164">IF(FO37="","",IF(FO37&lt;&gt;0,FN38+1,0))</f>
        <v/>
      </c>
      <c r="FP38" t="str">
        <f t="shared" ref="FP38" ca="1" si="165">IF(FP37="","",IF(FP37&lt;&gt;0,FO38+1,0))</f>
        <v/>
      </c>
      <c r="FQ38" t="str">
        <f t="shared" ref="FQ38" ca="1" si="166">IF(FQ37="","",IF(FQ37&lt;&gt;0,FP38+1,0))</f>
        <v/>
      </c>
      <c r="FR38" t="str">
        <f t="shared" ref="FR38" ca="1" si="167">IF(FR37="","",IF(FR37&lt;&gt;0,FQ38+1,0))</f>
        <v/>
      </c>
      <c r="FS38" t="str">
        <f t="shared" ref="FS38" ca="1" si="168">IF(FS37="","",IF(FS37&lt;&gt;0,FR38+1,0))</f>
        <v/>
      </c>
      <c r="FT38" t="str">
        <f t="shared" ref="FT38" ca="1" si="169">IF(FT37="","",IF(FT37&lt;&gt;0,FS38+1,0))</f>
        <v/>
      </c>
      <c r="FU38" t="str">
        <f t="shared" ref="FU38" ca="1" si="170">IF(FU37="","",IF(FU37&lt;&gt;0,FT38+1,0))</f>
        <v/>
      </c>
      <c r="FV38" t="str">
        <f t="shared" ref="FV38" ca="1" si="171">IF(FV37="","",IF(FV37&lt;&gt;0,FU38+1,0))</f>
        <v/>
      </c>
      <c r="FW38" t="str">
        <f t="shared" ref="FW38" ca="1" si="172">IF(FW37="","",IF(FW37&lt;&gt;0,FV38+1,0))</f>
        <v/>
      </c>
      <c r="FX38" t="str">
        <f t="shared" ref="FX38" ca="1" si="173">IF(FX37="","",IF(FX37&lt;&gt;0,FW38+1,0))</f>
        <v/>
      </c>
      <c r="FY38" t="str">
        <f t="shared" ref="FY38" ca="1" si="174">IF(FY37="","",IF(FY37&lt;&gt;0,FX38+1,0))</f>
        <v/>
      </c>
      <c r="FZ38" t="str">
        <f t="shared" ref="FZ38" ca="1" si="175">IF(FZ37="","",IF(FZ37&lt;&gt;0,FY38+1,0))</f>
        <v/>
      </c>
      <c r="GA38" t="str">
        <f t="shared" ref="GA38" ca="1" si="176">IF(GA37="","",IF(GA37&lt;&gt;0,FZ38+1,0))</f>
        <v/>
      </c>
      <c r="GB38" t="str">
        <f t="shared" ref="GB38" ca="1" si="177">IF(GB37="","",IF(GB37&lt;&gt;0,GA38+1,0))</f>
        <v/>
      </c>
      <c r="GC38" t="str">
        <f t="shared" ref="GC38" ca="1" si="178">IF(GC37="","",IF(GC37&lt;&gt;0,GB38+1,0))</f>
        <v/>
      </c>
      <c r="GD38" t="str">
        <f t="shared" ref="GD38" ca="1" si="179">IF(GD37="","",IF(GD37&lt;&gt;0,GC38+1,0))</f>
        <v/>
      </c>
      <c r="GE38" t="str">
        <f t="shared" ref="GE38" ca="1" si="180">IF(GE37="","",IF(GE37&lt;&gt;0,GD38+1,0))</f>
        <v/>
      </c>
      <c r="GF38" t="str">
        <f t="shared" ref="GF38" ca="1" si="181">IF(GF37="","",IF(GF37&lt;&gt;0,GE38+1,0))</f>
        <v/>
      </c>
      <c r="GG38" t="str">
        <f t="shared" ref="GG38" ca="1" si="182">IF(GG37="","",IF(GG37&lt;&gt;0,GF38+1,0))</f>
        <v/>
      </c>
      <c r="GH38" t="str">
        <f t="shared" ref="GH38" ca="1" si="183">IF(GH37="","",IF(GH37&lt;&gt;0,GG38+1,0))</f>
        <v/>
      </c>
      <c r="GI38" t="str">
        <f t="shared" ref="GI38" ca="1" si="184">IF(GI37="","",IF(GI37&lt;&gt;0,GH38+1,0))</f>
        <v/>
      </c>
      <c r="GJ38" t="str">
        <f t="shared" ref="GJ38" ca="1" si="185">IF(GJ37="","",IF(GJ37&lt;&gt;0,GI38+1,0))</f>
        <v/>
      </c>
      <c r="GK38" t="str">
        <f t="shared" ref="GK38" ca="1" si="186">IF(GK37="","",IF(GK37&lt;&gt;0,GJ38+1,0))</f>
        <v/>
      </c>
      <c r="GL38" t="str">
        <f t="shared" ref="GL38" ca="1" si="187">IF(GL37="","",IF(GL37&lt;&gt;0,GK38+1,0))</f>
        <v/>
      </c>
      <c r="GM38" t="str">
        <f t="shared" ref="GM38" ca="1" si="188">IF(GM37="","",IF(GM37&lt;&gt;0,GL38+1,0))</f>
        <v/>
      </c>
      <c r="GN38" t="str">
        <f t="shared" ref="GN38" ca="1" si="189">IF(GN37="","",IF(GN37&lt;&gt;0,GM38+1,0))</f>
        <v/>
      </c>
      <c r="GO38" t="str">
        <f t="shared" ref="GO38" ca="1" si="190">IF(GO37="","",IF(GO37&lt;&gt;0,GN38+1,0))</f>
        <v/>
      </c>
      <c r="GP38" t="str">
        <f t="shared" ref="GP38" ca="1" si="191">IF(GP37="","",IF(GP37&lt;&gt;0,GO38+1,0))</f>
        <v/>
      </c>
      <c r="GQ38" t="str">
        <f t="shared" ref="GQ38" ca="1" si="192">IF(GQ37="","",IF(GQ37&lt;&gt;0,GP38+1,0))</f>
        <v/>
      </c>
      <c r="GR38" t="str">
        <f t="shared" ref="GR38" ca="1" si="193">IF(GR37="","",IF(GR37&lt;&gt;0,GQ38+1,0))</f>
        <v/>
      </c>
      <c r="GS38" t="str">
        <f t="shared" ref="GS38" ca="1" si="194">IF(GS37="","",IF(GS37&lt;&gt;0,GR38+1,0))</f>
        <v/>
      </c>
      <c r="GT38" t="str">
        <f t="shared" ref="GT38" ca="1" si="195">IF(GT37="","",IF(GT37&lt;&gt;0,GS38+1,0))</f>
        <v/>
      </c>
      <c r="GU38" t="str">
        <f t="shared" ref="GU38" ca="1" si="196">IF(GU37="","",IF(GU37&lt;&gt;0,GT38+1,0))</f>
        <v/>
      </c>
      <c r="GV38" t="str">
        <f t="shared" ref="GV38" ca="1" si="197">IF(GV37="","",IF(GV37&lt;&gt;0,GU38+1,0))</f>
        <v/>
      </c>
      <c r="GW38" t="str">
        <f t="shared" ref="GW38" ca="1" si="198">IF(GW37="","",IF(GW37&lt;&gt;0,GV38+1,0))</f>
        <v/>
      </c>
      <c r="GX38" t="str">
        <f t="shared" ref="GX38" ca="1" si="199">IF(GX37="","",IF(GX37&lt;&gt;0,GW38+1,0))</f>
        <v/>
      </c>
      <c r="GY38" t="str">
        <f t="shared" ref="GY38" ca="1" si="200">IF(GY37="","",IF(GY37&lt;&gt;0,GX38+1,0))</f>
        <v/>
      </c>
      <c r="GZ38" t="str">
        <f t="shared" ref="GZ38" ca="1" si="201">IF(GZ37="","",IF(GZ37&lt;&gt;0,GY38+1,0))</f>
        <v/>
      </c>
      <c r="HA38" t="str">
        <f t="shared" ref="HA38" ca="1" si="202">IF(HA37="","",IF(HA37&lt;&gt;0,GZ38+1,0))</f>
        <v/>
      </c>
      <c r="HB38" t="str">
        <f t="shared" ref="HB38" ca="1" si="203">IF(HB37="","",IF(HB37&lt;&gt;0,HA38+1,0))</f>
        <v/>
      </c>
      <c r="HC38" t="str">
        <f t="shared" ref="HC38" ca="1" si="204">IF(HC37="","",IF(HC37&lt;&gt;0,HB38+1,0))</f>
        <v/>
      </c>
      <c r="HD38" t="str">
        <f t="shared" ref="HD38" ca="1" si="205">IF(HD37="","",IF(HD37&lt;&gt;0,HC38+1,0))</f>
        <v/>
      </c>
      <c r="HE38" t="str">
        <f t="shared" ref="HE38" ca="1" si="206">IF(HE37="","",IF(HE37&lt;&gt;0,HD38+1,0))</f>
        <v/>
      </c>
      <c r="HF38" t="str">
        <f t="shared" ref="HF38" ca="1" si="207">IF(HF37="","",IF(HF37&lt;&gt;0,HE38+1,0))</f>
        <v/>
      </c>
      <c r="HG38" t="str">
        <f t="shared" ref="HG38" ca="1" si="208">IF(HG37="","",IF(HG37&lt;&gt;0,HF38+1,0))</f>
        <v/>
      </c>
      <c r="HH38" t="str">
        <f t="shared" ref="HH38" ca="1" si="209">IF(HH37="","",IF(HH37&lt;&gt;0,HG38+1,0))</f>
        <v/>
      </c>
      <c r="HI38" t="str">
        <f t="shared" ref="HI38" ca="1" si="210">IF(HI37="","",IF(HI37&lt;&gt;0,HH38+1,0))</f>
        <v/>
      </c>
      <c r="HJ38" t="str">
        <f t="shared" ref="HJ38" ca="1" si="211">IF(HJ37="","",IF(HJ37&lt;&gt;0,HI38+1,0))</f>
        <v/>
      </c>
      <c r="HK38" t="str">
        <f t="shared" ref="HK38" ca="1" si="212">IF(HK37="","",IF(HK37&lt;&gt;0,HJ38+1,0))</f>
        <v/>
      </c>
      <c r="HL38" t="str">
        <f t="shared" ref="HL38" ca="1" si="213">IF(HL37="","",IF(HL37&lt;&gt;0,HK38+1,0))</f>
        <v/>
      </c>
      <c r="HM38" t="str">
        <f t="shared" ref="HM38" ca="1" si="214">IF(HM37="","",IF(HM37&lt;&gt;0,HL38+1,0))</f>
        <v/>
      </c>
      <c r="HN38" t="str">
        <f t="shared" ref="HN38" ca="1" si="215">IF(HN37="","",IF(HN37&lt;&gt;0,HM38+1,0))</f>
        <v/>
      </c>
      <c r="HO38" t="str">
        <f t="shared" ref="HO38" ca="1" si="216">IF(HO37="","",IF(HO37&lt;&gt;0,HN38+1,0))</f>
        <v/>
      </c>
      <c r="HP38" t="str">
        <f t="shared" ref="HP38" ca="1" si="217">IF(HP37="","",IF(HP37&lt;&gt;0,HO38+1,0))</f>
        <v/>
      </c>
      <c r="HQ38" t="str">
        <f t="shared" ref="HQ38" ca="1" si="218">IF(HQ37="","",IF(HQ37&lt;&gt;0,HP38+1,0))</f>
        <v/>
      </c>
      <c r="HR38" t="str">
        <f t="shared" ref="HR38" ca="1" si="219">IF(HR37="","",IF(HR37&lt;&gt;0,HQ38+1,0))</f>
        <v/>
      </c>
      <c r="HS38" t="str">
        <f t="shared" ref="HS38" ca="1" si="220">IF(HS37="","",IF(HS37&lt;&gt;0,HR38+1,0))</f>
        <v/>
      </c>
      <c r="HT38" t="str">
        <f t="shared" ref="HT38" ca="1" si="221">IF(HT37="","",IF(HT37&lt;&gt;0,HS38+1,0))</f>
        <v/>
      </c>
      <c r="HU38" t="str">
        <f t="shared" ref="HU38" ca="1" si="222">IF(HU37="","",IF(HU37&lt;&gt;0,HT38+1,0))</f>
        <v/>
      </c>
      <c r="HV38" t="str">
        <f t="shared" ref="HV38" ca="1" si="223">IF(HV37="","",IF(HV37&lt;&gt;0,HU38+1,0))</f>
        <v/>
      </c>
      <c r="HW38" t="str">
        <f t="shared" ref="HW38" ca="1" si="224">IF(HW37="","",IF(HW37&lt;&gt;0,HV38+1,0))</f>
        <v/>
      </c>
      <c r="HX38" t="str">
        <f t="shared" ref="HX38" ca="1" si="225">IF(HX37="","",IF(HX37&lt;&gt;0,HW38+1,0))</f>
        <v/>
      </c>
      <c r="HY38" t="str">
        <f t="shared" ref="HY38" ca="1" si="226">IF(HY37="","",IF(HY37&lt;&gt;0,HX38+1,0))</f>
        <v/>
      </c>
      <c r="HZ38" t="str">
        <f t="shared" ref="HZ38" ca="1" si="227">IF(HZ37="","",IF(HZ37&lt;&gt;0,HY38+1,0))</f>
        <v/>
      </c>
      <c r="IA38" t="str">
        <f t="shared" ref="IA38" ca="1" si="228">IF(IA37="","",IF(IA37&lt;&gt;0,HZ38+1,0))</f>
        <v/>
      </c>
      <c r="IB38" t="str">
        <f t="shared" ref="IB38" ca="1" si="229">IF(IB37="","",IF(IB37&lt;&gt;0,IA38+1,0))</f>
        <v/>
      </c>
      <c r="IC38" t="str">
        <f t="shared" ref="IC38" ca="1" si="230">IF(IC37="","",IF(IC37&lt;&gt;0,IB38+1,0))</f>
        <v/>
      </c>
      <c r="ID38" t="str">
        <f t="shared" ref="ID38" ca="1" si="231">IF(ID37="","",IF(ID37&lt;&gt;0,IC38+1,0))</f>
        <v/>
      </c>
      <c r="IE38" t="str">
        <f t="shared" ref="IE38" ca="1" si="232">IF(IE37="","",IF(IE37&lt;&gt;0,ID38+1,0))</f>
        <v/>
      </c>
      <c r="IF38" t="str">
        <f t="shared" ref="IF38" ca="1" si="233">IF(IF37="","",IF(IF37&lt;&gt;0,IE38+1,0))</f>
        <v/>
      </c>
      <c r="IG38" t="str">
        <f t="shared" ref="IG38" ca="1" si="234">IF(IG37="","",IF(IG37&lt;&gt;0,IF38+1,0))</f>
        <v/>
      </c>
      <c r="IH38" t="str">
        <f t="shared" ref="IH38" ca="1" si="235">IF(IH37="","",IF(IH37&lt;&gt;0,IG38+1,0))</f>
        <v/>
      </c>
      <c r="II38" t="str">
        <f t="shared" ref="II38" ca="1" si="236">IF(II37="","",IF(II37&lt;&gt;0,IH38+1,0))</f>
        <v/>
      </c>
      <c r="IJ38" t="str">
        <f t="shared" ref="IJ38" ca="1" si="237">IF(IJ37="","",IF(IJ37&lt;&gt;0,II38+1,0))</f>
        <v/>
      </c>
      <c r="IK38" t="str">
        <f t="shared" ref="IK38:KK38" ca="1" si="238">IF(IK37="","",IF(IK37&lt;&gt;0,IJ38+1,0))</f>
        <v/>
      </c>
      <c r="IL38" t="str">
        <f t="shared" ca="1" si="238"/>
        <v/>
      </c>
      <c r="IM38" t="str">
        <f t="shared" ca="1" si="238"/>
        <v/>
      </c>
      <c r="IN38" t="str">
        <f t="shared" ca="1" si="238"/>
        <v/>
      </c>
      <c r="IO38" t="str">
        <f t="shared" ca="1" si="238"/>
        <v/>
      </c>
      <c r="IP38" t="str">
        <f t="shared" ca="1" si="238"/>
        <v/>
      </c>
      <c r="IQ38" t="str">
        <f t="shared" ca="1" si="238"/>
        <v/>
      </c>
      <c r="IR38" t="str">
        <f t="shared" ca="1" si="238"/>
        <v/>
      </c>
      <c r="IS38" t="str">
        <f t="shared" ca="1" si="238"/>
        <v/>
      </c>
      <c r="IT38" t="str">
        <f t="shared" ca="1" si="238"/>
        <v/>
      </c>
      <c r="IU38" t="str">
        <f t="shared" ca="1" si="238"/>
        <v/>
      </c>
      <c r="IV38" t="str">
        <f t="shared" ca="1" si="238"/>
        <v/>
      </c>
      <c r="IW38" t="str">
        <f t="shared" ca="1" si="238"/>
        <v/>
      </c>
      <c r="IX38" t="str">
        <f t="shared" ca="1" si="238"/>
        <v/>
      </c>
      <c r="IY38" t="str">
        <f t="shared" ca="1" si="238"/>
        <v/>
      </c>
      <c r="IZ38" t="str">
        <f t="shared" ca="1" si="238"/>
        <v/>
      </c>
      <c r="JA38" t="str">
        <f t="shared" ca="1" si="238"/>
        <v/>
      </c>
      <c r="JB38" t="str">
        <f t="shared" ca="1" si="238"/>
        <v/>
      </c>
      <c r="JC38" t="str">
        <f t="shared" ca="1" si="238"/>
        <v/>
      </c>
      <c r="JD38" t="str">
        <f t="shared" ca="1" si="238"/>
        <v/>
      </c>
      <c r="JE38" t="str">
        <f t="shared" ca="1" si="238"/>
        <v/>
      </c>
      <c r="JF38" t="str">
        <f t="shared" ca="1" si="238"/>
        <v/>
      </c>
      <c r="JG38" t="str">
        <f t="shared" ca="1" si="238"/>
        <v/>
      </c>
      <c r="JH38" t="str">
        <f t="shared" ca="1" si="238"/>
        <v/>
      </c>
      <c r="JI38" t="str">
        <f t="shared" ca="1" si="238"/>
        <v/>
      </c>
      <c r="JJ38" t="str">
        <f t="shared" ca="1" si="238"/>
        <v/>
      </c>
      <c r="JK38" t="str">
        <f t="shared" ca="1" si="238"/>
        <v/>
      </c>
      <c r="JL38" t="str">
        <f t="shared" ca="1" si="238"/>
        <v/>
      </c>
      <c r="JM38" t="str">
        <f t="shared" ca="1" si="238"/>
        <v/>
      </c>
      <c r="JN38" t="str">
        <f t="shared" ca="1" si="238"/>
        <v/>
      </c>
      <c r="JO38" t="str">
        <f t="shared" ca="1" si="238"/>
        <v/>
      </c>
      <c r="JP38" t="str">
        <f t="shared" ca="1" si="238"/>
        <v/>
      </c>
      <c r="JQ38" t="str">
        <f t="shared" ca="1" si="238"/>
        <v/>
      </c>
      <c r="JR38" t="str">
        <f t="shared" ca="1" si="238"/>
        <v/>
      </c>
      <c r="JS38" t="str">
        <f t="shared" ca="1" si="238"/>
        <v/>
      </c>
      <c r="JT38" t="str">
        <f t="shared" ca="1" si="238"/>
        <v/>
      </c>
      <c r="JU38" t="str">
        <f t="shared" ca="1" si="238"/>
        <v/>
      </c>
      <c r="JV38" t="str">
        <f t="shared" ca="1" si="238"/>
        <v/>
      </c>
      <c r="JW38" t="str">
        <f t="shared" ca="1" si="238"/>
        <v/>
      </c>
      <c r="JX38" t="str">
        <f t="shared" ca="1" si="238"/>
        <v/>
      </c>
      <c r="JY38" t="str">
        <f t="shared" ca="1" si="238"/>
        <v/>
      </c>
      <c r="JZ38" t="str">
        <f t="shared" ca="1" si="238"/>
        <v/>
      </c>
      <c r="KA38" t="str">
        <f t="shared" ca="1" si="238"/>
        <v/>
      </c>
      <c r="KB38" t="str">
        <f t="shared" ca="1" si="238"/>
        <v/>
      </c>
      <c r="KC38" t="str">
        <f t="shared" ca="1" si="238"/>
        <v/>
      </c>
      <c r="KD38" t="str">
        <f t="shared" ca="1" si="238"/>
        <v/>
      </c>
      <c r="KE38" t="str">
        <f t="shared" ca="1" si="238"/>
        <v/>
      </c>
      <c r="KF38" t="str">
        <f t="shared" ca="1" si="238"/>
        <v/>
      </c>
      <c r="KG38" t="str">
        <f t="shared" ca="1" si="238"/>
        <v/>
      </c>
      <c r="KH38" t="str">
        <f t="shared" ca="1" si="238"/>
        <v/>
      </c>
      <c r="KI38" t="str">
        <f t="shared" ca="1" si="238"/>
        <v/>
      </c>
      <c r="KJ38" t="str">
        <f t="shared" ca="1" si="238"/>
        <v/>
      </c>
      <c r="KK38" t="str">
        <f t="shared" ca="1" si="238"/>
        <v/>
      </c>
      <c r="KL38" t="str">
        <f t="shared" ref="KL38:MW38" ca="1" si="239">IF(KL37="","",IF(KL37&lt;&gt;0,KK38+1,0))</f>
        <v/>
      </c>
      <c r="KM38" t="str">
        <f t="shared" ca="1" si="239"/>
        <v/>
      </c>
      <c r="KN38" t="str">
        <f t="shared" ca="1" si="239"/>
        <v/>
      </c>
      <c r="KO38" t="str">
        <f t="shared" ca="1" si="239"/>
        <v/>
      </c>
      <c r="KP38" t="str">
        <f t="shared" ca="1" si="239"/>
        <v/>
      </c>
      <c r="KQ38" t="str">
        <f t="shared" ca="1" si="239"/>
        <v/>
      </c>
      <c r="KR38" t="str">
        <f t="shared" ca="1" si="239"/>
        <v/>
      </c>
      <c r="KS38" t="str">
        <f t="shared" ca="1" si="239"/>
        <v/>
      </c>
      <c r="KT38" t="str">
        <f t="shared" ca="1" si="239"/>
        <v/>
      </c>
      <c r="KU38" t="str">
        <f t="shared" ca="1" si="239"/>
        <v/>
      </c>
      <c r="KV38" t="str">
        <f t="shared" ca="1" si="239"/>
        <v/>
      </c>
      <c r="KW38" t="str">
        <f t="shared" ca="1" si="239"/>
        <v/>
      </c>
      <c r="KX38" t="str">
        <f t="shared" ca="1" si="239"/>
        <v/>
      </c>
      <c r="KY38" t="str">
        <f t="shared" ca="1" si="239"/>
        <v/>
      </c>
      <c r="KZ38" t="str">
        <f t="shared" ca="1" si="239"/>
        <v/>
      </c>
      <c r="LA38" t="str">
        <f t="shared" ca="1" si="239"/>
        <v/>
      </c>
      <c r="LB38" t="str">
        <f t="shared" ca="1" si="239"/>
        <v/>
      </c>
      <c r="LC38" t="str">
        <f t="shared" ca="1" si="239"/>
        <v/>
      </c>
      <c r="LD38" t="str">
        <f t="shared" ca="1" si="239"/>
        <v/>
      </c>
      <c r="LE38" t="str">
        <f t="shared" ca="1" si="239"/>
        <v/>
      </c>
      <c r="LF38" t="str">
        <f t="shared" ca="1" si="239"/>
        <v/>
      </c>
      <c r="LG38" t="str">
        <f t="shared" ca="1" si="239"/>
        <v/>
      </c>
      <c r="LH38" t="str">
        <f t="shared" ca="1" si="239"/>
        <v/>
      </c>
      <c r="LI38" t="str">
        <f t="shared" ca="1" si="239"/>
        <v/>
      </c>
      <c r="LJ38" t="str">
        <f t="shared" ca="1" si="239"/>
        <v/>
      </c>
      <c r="LK38" t="str">
        <f t="shared" ca="1" si="239"/>
        <v/>
      </c>
      <c r="LL38" t="str">
        <f t="shared" ca="1" si="239"/>
        <v/>
      </c>
      <c r="LM38" t="str">
        <f t="shared" ca="1" si="239"/>
        <v/>
      </c>
      <c r="LN38" t="str">
        <f t="shared" ca="1" si="239"/>
        <v/>
      </c>
      <c r="LO38" t="str">
        <f t="shared" ca="1" si="239"/>
        <v/>
      </c>
      <c r="LP38" t="str">
        <f t="shared" ca="1" si="239"/>
        <v/>
      </c>
      <c r="LQ38" t="str">
        <f t="shared" ca="1" si="239"/>
        <v/>
      </c>
      <c r="LR38" t="str">
        <f t="shared" ca="1" si="239"/>
        <v/>
      </c>
      <c r="LS38" t="str">
        <f t="shared" ca="1" si="239"/>
        <v/>
      </c>
      <c r="LT38" t="str">
        <f t="shared" ca="1" si="239"/>
        <v/>
      </c>
      <c r="LU38" t="str">
        <f t="shared" ca="1" si="239"/>
        <v/>
      </c>
      <c r="LV38" t="str">
        <f t="shared" ca="1" si="239"/>
        <v/>
      </c>
      <c r="LW38" t="str">
        <f t="shared" ca="1" si="239"/>
        <v/>
      </c>
      <c r="LX38" t="str">
        <f t="shared" ca="1" si="239"/>
        <v/>
      </c>
      <c r="LY38" t="str">
        <f t="shared" ca="1" si="239"/>
        <v/>
      </c>
      <c r="LZ38" t="str">
        <f t="shared" ca="1" si="239"/>
        <v/>
      </c>
      <c r="MA38" t="str">
        <f t="shared" ca="1" si="239"/>
        <v/>
      </c>
      <c r="MB38" t="str">
        <f t="shared" ca="1" si="239"/>
        <v/>
      </c>
      <c r="MC38" t="str">
        <f t="shared" ca="1" si="239"/>
        <v/>
      </c>
      <c r="MD38" t="str">
        <f t="shared" ca="1" si="239"/>
        <v/>
      </c>
      <c r="ME38" t="str">
        <f t="shared" ca="1" si="239"/>
        <v/>
      </c>
      <c r="MF38" t="str">
        <f t="shared" ca="1" si="239"/>
        <v/>
      </c>
      <c r="MG38" t="str">
        <f t="shared" ca="1" si="239"/>
        <v/>
      </c>
      <c r="MH38" t="str">
        <f t="shared" ca="1" si="239"/>
        <v/>
      </c>
      <c r="MI38" t="str">
        <f t="shared" ca="1" si="239"/>
        <v/>
      </c>
      <c r="MJ38" t="str">
        <f t="shared" ca="1" si="239"/>
        <v/>
      </c>
      <c r="MK38" t="str">
        <f t="shared" ca="1" si="239"/>
        <v/>
      </c>
      <c r="ML38" t="str">
        <f t="shared" ca="1" si="239"/>
        <v/>
      </c>
      <c r="MM38" t="str">
        <f t="shared" ca="1" si="239"/>
        <v/>
      </c>
      <c r="MN38" t="str">
        <f t="shared" ca="1" si="239"/>
        <v/>
      </c>
      <c r="MO38" t="str">
        <f t="shared" ca="1" si="239"/>
        <v/>
      </c>
      <c r="MP38" t="str">
        <f t="shared" ca="1" si="239"/>
        <v/>
      </c>
      <c r="MQ38" t="str">
        <f t="shared" ca="1" si="239"/>
        <v/>
      </c>
      <c r="MR38" t="str">
        <f t="shared" ca="1" si="239"/>
        <v/>
      </c>
      <c r="MS38" t="str">
        <f t="shared" ca="1" si="239"/>
        <v/>
      </c>
      <c r="MT38" t="str">
        <f t="shared" ca="1" si="239"/>
        <v/>
      </c>
      <c r="MU38" t="str">
        <f t="shared" ca="1" si="239"/>
        <v/>
      </c>
      <c r="MV38" t="str">
        <f t="shared" ca="1" si="239"/>
        <v/>
      </c>
      <c r="MW38" t="str">
        <f t="shared" ca="1" si="239"/>
        <v/>
      </c>
      <c r="MX38" t="str">
        <f t="shared" ref="MX38:PI38" ca="1" si="240">IF(MX37="","",IF(MX37&lt;&gt;0,MW38+1,0))</f>
        <v/>
      </c>
      <c r="MY38" t="str">
        <f t="shared" ca="1" si="240"/>
        <v/>
      </c>
      <c r="MZ38" t="str">
        <f t="shared" ca="1" si="240"/>
        <v/>
      </c>
      <c r="NA38" t="str">
        <f t="shared" ca="1" si="240"/>
        <v/>
      </c>
      <c r="NB38" t="str">
        <f t="shared" ca="1" si="240"/>
        <v/>
      </c>
      <c r="NC38" t="str">
        <f t="shared" ca="1" si="240"/>
        <v/>
      </c>
      <c r="ND38" t="str">
        <f t="shared" ca="1" si="240"/>
        <v/>
      </c>
      <c r="NE38" t="str">
        <f t="shared" ca="1" si="240"/>
        <v/>
      </c>
      <c r="NF38" t="str">
        <f t="shared" ca="1" si="240"/>
        <v/>
      </c>
      <c r="NG38" t="str">
        <f t="shared" ca="1" si="240"/>
        <v/>
      </c>
      <c r="NH38" t="str">
        <f t="shared" ca="1" si="240"/>
        <v/>
      </c>
      <c r="NI38" t="str">
        <f t="shared" ca="1" si="240"/>
        <v/>
      </c>
      <c r="NJ38" t="str">
        <f t="shared" ca="1" si="240"/>
        <v/>
      </c>
      <c r="NK38" t="str">
        <f t="shared" ca="1" si="240"/>
        <v/>
      </c>
      <c r="NL38" t="str">
        <f t="shared" ca="1" si="240"/>
        <v/>
      </c>
      <c r="NM38" t="str">
        <f t="shared" ca="1" si="240"/>
        <v/>
      </c>
      <c r="NN38" t="str">
        <f t="shared" ca="1" si="240"/>
        <v/>
      </c>
      <c r="NO38" t="str">
        <f t="shared" ca="1" si="240"/>
        <v/>
      </c>
      <c r="NP38" t="str">
        <f t="shared" ca="1" si="240"/>
        <v/>
      </c>
      <c r="NQ38" t="str">
        <f t="shared" ca="1" si="240"/>
        <v/>
      </c>
      <c r="NR38" t="str">
        <f t="shared" ca="1" si="240"/>
        <v/>
      </c>
      <c r="NS38" t="str">
        <f t="shared" ca="1" si="240"/>
        <v/>
      </c>
      <c r="NT38" t="str">
        <f t="shared" ca="1" si="240"/>
        <v/>
      </c>
      <c r="NU38" t="str">
        <f t="shared" ca="1" si="240"/>
        <v/>
      </c>
      <c r="NV38" t="str">
        <f t="shared" ca="1" si="240"/>
        <v/>
      </c>
      <c r="NW38" t="str">
        <f t="shared" ca="1" si="240"/>
        <v/>
      </c>
      <c r="NX38" t="str">
        <f t="shared" ca="1" si="240"/>
        <v/>
      </c>
      <c r="NY38" t="str">
        <f t="shared" ca="1" si="240"/>
        <v/>
      </c>
      <c r="NZ38" t="str">
        <f t="shared" ca="1" si="240"/>
        <v/>
      </c>
      <c r="OA38" t="str">
        <f t="shared" ca="1" si="240"/>
        <v/>
      </c>
      <c r="OB38" t="str">
        <f t="shared" ca="1" si="240"/>
        <v/>
      </c>
      <c r="OC38" t="str">
        <f t="shared" ca="1" si="240"/>
        <v/>
      </c>
      <c r="OD38" t="str">
        <f t="shared" ca="1" si="240"/>
        <v/>
      </c>
      <c r="OE38" t="str">
        <f t="shared" ca="1" si="240"/>
        <v/>
      </c>
      <c r="OF38" t="str">
        <f t="shared" ca="1" si="240"/>
        <v/>
      </c>
      <c r="OG38" t="str">
        <f t="shared" ca="1" si="240"/>
        <v/>
      </c>
      <c r="OH38" t="str">
        <f t="shared" ca="1" si="240"/>
        <v/>
      </c>
      <c r="OI38" t="str">
        <f t="shared" ca="1" si="240"/>
        <v/>
      </c>
      <c r="OJ38" t="str">
        <f t="shared" ca="1" si="240"/>
        <v/>
      </c>
      <c r="OK38" t="str">
        <f t="shared" ca="1" si="240"/>
        <v/>
      </c>
      <c r="OL38" t="str">
        <f t="shared" ca="1" si="240"/>
        <v/>
      </c>
      <c r="OM38" t="str">
        <f t="shared" ca="1" si="240"/>
        <v/>
      </c>
      <c r="ON38" t="str">
        <f t="shared" ca="1" si="240"/>
        <v/>
      </c>
      <c r="OO38" t="str">
        <f t="shared" ca="1" si="240"/>
        <v/>
      </c>
      <c r="OP38" t="str">
        <f t="shared" ca="1" si="240"/>
        <v/>
      </c>
      <c r="OQ38" t="str">
        <f t="shared" ca="1" si="240"/>
        <v/>
      </c>
      <c r="OR38" t="str">
        <f t="shared" ca="1" si="240"/>
        <v/>
      </c>
      <c r="OS38" t="str">
        <f t="shared" ca="1" si="240"/>
        <v/>
      </c>
      <c r="OT38" t="str">
        <f t="shared" ca="1" si="240"/>
        <v/>
      </c>
      <c r="OU38" t="str">
        <f t="shared" ca="1" si="240"/>
        <v/>
      </c>
      <c r="OV38" t="str">
        <f t="shared" ca="1" si="240"/>
        <v/>
      </c>
      <c r="OW38" t="str">
        <f t="shared" ca="1" si="240"/>
        <v/>
      </c>
      <c r="OX38" t="str">
        <f t="shared" ca="1" si="240"/>
        <v/>
      </c>
      <c r="OY38" t="str">
        <f t="shared" ca="1" si="240"/>
        <v/>
      </c>
      <c r="OZ38" t="str">
        <f t="shared" ca="1" si="240"/>
        <v/>
      </c>
      <c r="PA38" t="str">
        <f t="shared" ca="1" si="240"/>
        <v/>
      </c>
      <c r="PB38" t="str">
        <f t="shared" ca="1" si="240"/>
        <v/>
      </c>
      <c r="PC38" t="str">
        <f t="shared" ca="1" si="240"/>
        <v/>
      </c>
      <c r="PD38" t="str">
        <f t="shared" ca="1" si="240"/>
        <v/>
      </c>
      <c r="PE38" t="str">
        <f t="shared" ca="1" si="240"/>
        <v/>
      </c>
      <c r="PF38" t="str">
        <f t="shared" ca="1" si="240"/>
        <v/>
      </c>
      <c r="PG38" t="str">
        <f t="shared" ca="1" si="240"/>
        <v/>
      </c>
      <c r="PH38" t="str">
        <f t="shared" ca="1" si="240"/>
        <v/>
      </c>
      <c r="PI38" t="str">
        <f t="shared" ca="1" si="240"/>
        <v/>
      </c>
      <c r="PJ38" t="str">
        <f t="shared" ref="PJ38:RL38" ca="1" si="241">IF(PJ37="","",IF(PJ37&lt;&gt;0,PI38+1,0))</f>
        <v/>
      </c>
      <c r="PK38" t="str">
        <f t="shared" ca="1" si="241"/>
        <v/>
      </c>
      <c r="PL38" t="str">
        <f t="shared" ca="1" si="241"/>
        <v/>
      </c>
      <c r="PM38" t="str">
        <f t="shared" ca="1" si="241"/>
        <v/>
      </c>
      <c r="PN38" t="str">
        <f t="shared" ca="1" si="241"/>
        <v/>
      </c>
      <c r="PO38" t="str">
        <f t="shared" ca="1" si="241"/>
        <v/>
      </c>
      <c r="PP38" t="str">
        <f t="shared" ca="1" si="241"/>
        <v/>
      </c>
      <c r="PQ38" t="str">
        <f t="shared" ca="1" si="241"/>
        <v/>
      </c>
      <c r="PR38" t="str">
        <f t="shared" ca="1" si="241"/>
        <v/>
      </c>
      <c r="PS38" t="str">
        <f t="shared" ca="1" si="241"/>
        <v/>
      </c>
      <c r="PT38" t="str">
        <f t="shared" ca="1" si="241"/>
        <v/>
      </c>
      <c r="PU38" t="str">
        <f t="shared" ca="1" si="241"/>
        <v/>
      </c>
      <c r="PV38" t="str">
        <f t="shared" ca="1" si="241"/>
        <v/>
      </c>
      <c r="PW38" t="str">
        <f t="shared" ca="1" si="241"/>
        <v/>
      </c>
      <c r="PX38" t="str">
        <f t="shared" ca="1" si="241"/>
        <v/>
      </c>
      <c r="PY38" t="str">
        <f t="shared" ca="1" si="241"/>
        <v/>
      </c>
      <c r="PZ38" t="str">
        <f t="shared" ca="1" si="241"/>
        <v/>
      </c>
      <c r="QA38" t="str">
        <f t="shared" ca="1" si="241"/>
        <v/>
      </c>
      <c r="QB38" t="str">
        <f t="shared" ca="1" si="241"/>
        <v/>
      </c>
      <c r="QC38" t="str">
        <f t="shared" ca="1" si="241"/>
        <v/>
      </c>
      <c r="QD38" t="str">
        <f t="shared" ca="1" si="241"/>
        <v/>
      </c>
      <c r="QE38" t="str">
        <f t="shared" ca="1" si="241"/>
        <v/>
      </c>
      <c r="QF38" t="str">
        <f t="shared" ca="1" si="241"/>
        <v/>
      </c>
      <c r="QG38" t="str">
        <f t="shared" ca="1" si="241"/>
        <v/>
      </c>
      <c r="QH38" t="str">
        <f t="shared" ca="1" si="241"/>
        <v/>
      </c>
      <c r="QI38" t="str">
        <f t="shared" ca="1" si="241"/>
        <v/>
      </c>
      <c r="QJ38" t="str">
        <f t="shared" ca="1" si="241"/>
        <v/>
      </c>
      <c r="QK38" t="str">
        <f t="shared" ca="1" si="241"/>
        <v/>
      </c>
      <c r="QL38" t="str">
        <f t="shared" ca="1" si="241"/>
        <v/>
      </c>
      <c r="QM38" t="str">
        <f t="shared" ca="1" si="241"/>
        <v/>
      </c>
      <c r="QN38" t="str">
        <f t="shared" ca="1" si="241"/>
        <v/>
      </c>
      <c r="QO38" t="str">
        <f t="shared" ca="1" si="241"/>
        <v/>
      </c>
      <c r="QP38" t="str">
        <f t="shared" ca="1" si="241"/>
        <v/>
      </c>
      <c r="QQ38" t="str">
        <f t="shared" ca="1" si="241"/>
        <v/>
      </c>
      <c r="QR38" t="str">
        <f t="shared" ca="1" si="241"/>
        <v/>
      </c>
      <c r="QS38" t="str">
        <f t="shared" ca="1" si="241"/>
        <v/>
      </c>
      <c r="QT38" t="str">
        <f t="shared" ca="1" si="241"/>
        <v/>
      </c>
      <c r="QU38" t="str">
        <f t="shared" ca="1" si="241"/>
        <v/>
      </c>
      <c r="QV38" t="str">
        <f t="shared" ca="1" si="241"/>
        <v/>
      </c>
      <c r="QW38" t="str">
        <f t="shared" ca="1" si="241"/>
        <v/>
      </c>
      <c r="QX38" t="str">
        <f t="shared" ca="1" si="241"/>
        <v/>
      </c>
      <c r="QY38" t="str">
        <f t="shared" ca="1" si="241"/>
        <v/>
      </c>
      <c r="QZ38" t="str">
        <f t="shared" ca="1" si="241"/>
        <v/>
      </c>
      <c r="RA38" t="str">
        <f t="shared" ca="1" si="241"/>
        <v/>
      </c>
      <c r="RB38" t="str">
        <f t="shared" ca="1" si="241"/>
        <v/>
      </c>
      <c r="RC38" t="str">
        <f t="shared" ca="1" si="241"/>
        <v/>
      </c>
      <c r="RD38" t="str">
        <f t="shared" ca="1" si="241"/>
        <v/>
      </c>
      <c r="RE38" t="str">
        <f t="shared" ca="1" si="241"/>
        <v/>
      </c>
      <c r="RF38" t="str">
        <f t="shared" ca="1" si="241"/>
        <v/>
      </c>
      <c r="RG38" t="str">
        <f t="shared" ca="1" si="241"/>
        <v/>
      </c>
      <c r="RH38" t="str">
        <f t="shared" ca="1" si="241"/>
        <v/>
      </c>
      <c r="RI38" t="str">
        <f t="shared" ca="1" si="241"/>
        <v/>
      </c>
      <c r="RJ38" t="str">
        <f t="shared" ca="1" si="241"/>
        <v/>
      </c>
      <c r="RK38" t="str">
        <f t="shared" ca="1" si="241"/>
        <v/>
      </c>
      <c r="RL38" t="str">
        <f t="shared" si="241"/>
        <v/>
      </c>
    </row>
    <row r="39" spans="1:480">
      <c r="A39" t="s">
        <v>31</v>
      </c>
      <c r="C39">
        <f ca="1">IF(C38="","",IF(AND(C38=0,B38=0),0,IF(AND(C38&lt;&gt;0,B38&lt;&gt;0),B39,IF(AND(C38&lt;&gt;0,B38=0),MAX($B39:B$39)+1,0))))</f>
        <v>0</v>
      </c>
      <c r="D39">
        <f ca="1">IF(D38="","",IF(AND(D38=0,C38=0),0,IF(AND(D38&lt;&gt;0,C38&lt;&gt;0),C39,IF(AND(D38&lt;&gt;0,C38=0),MAX($B39:C$39)+1,0))))</f>
        <v>0</v>
      </c>
      <c r="E39">
        <f ca="1">IF(E38="","",IF(AND(E38=0,D38=0),0,IF(AND(E38&lt;&gt;0,D38&lt;&gt;0),D39,IF(AND(E38&lt;&gt;0,D38=0),MAX($B39:D$39)+1,0))))</f>
        <v>0</v>
      </c>
      <c r="F39">
        <f ca="1">IF(F38="","",IF(AND(F38=0,E38=0),0,IF(AND(F38&lt;&gt;0,E38&lt;&gt;0),E39,IF(AND(F38&lt;&gt;0,E38=0),MAX($B39:E$39)+1,0))))</f>
        <v>0</v>
      </c>
      <c r="G39">
        <f ca="1">IF(G38="","",IF(AND(G38=0,F38=0),0,IF(AND(G38&lt;&gt;0,F38&lt;&gt;0),F39,IF(AND(G38&lt;&gt;0,F38=0),MAX($B39:F$39)+1,0))))</f>
        <v>0</v>
      </c>
      <c r="H39">
        <f ca="1">IF(H38="","",IF(AND(H38=0,G38=0),0,IF(AND(H38&lt;&gt;0,G38&lt;&gt;0),G39,IF(AND(H38&lt;&gt;0,G38=0),MAX($B39:G$39)+1,0))))</f>
        <v>0</v>
      </c>
      <c r="I39">
        <f ca="1">IF(I38="","",IF(AND(I38=0,H38=0),0,IF(AND(I38&lt;&gt;0,H38&lt;&gt;0),H39,IF(AND(I38&lt;&gt;0,H38=0),MAX($B39:H$39)+1,0))))</f>
        <v>0</v>
      </c>
      <c r="J39">
        <f ca="1">IF(J38="","",IF(AND(J38=0,I38=0),0,IF(AND(J38&lt;&gt;0,I38&lt;&gt;0),I39,IF(AND(J38&lt;&gt;0,I38=0),MAX($B39:I$39)+1,0))))</f>
        <v>0</v>
      </c>
      <c r="K39">
        <f ca="1">IF(K38="","",IF(AND(K38=0,J38=0),0,IF(AND(K38&lt;&gt;0,J38&lt;&gt;0),J39,IF(AND(K38&lt;&gt;0,J38=0),MAX($B39:J$39)+1,0))))</f>
        <v>0</v>
      </c>
      <c r="L39">
        <f ca="1">IF(L38="","",IF(AND(L38=0,K38=0),0,IF(AND(L38&lt;&gt;0,K38&lt;&gt;0),K39,IF(AND(L38&lt;&gt;0,K38=0),MAX($B39:K$39)+1,0))))</f>
        <v>0</v>
      </c>
      <c r="M39">
        <f ca="1">IF(M38="","",IF(AND(M38=0,L38=0),0,IF(AND(M38&lt;&gt;0,L38&lt;&gt;0),L39,IF(AND(M38&lt;&gt;0,L38=0),MAX($B39:L$39)+1,0))))</f>
        <v>0</v>
      </c>
      <c r="N39">
        <f ca="1">IF(N38="","",IF(AND(N38=0,M38=0),0,IF(AND(N38&lt;&gt;0,M38&lt;&gt;0),M39,IF(AND(N38&lt;&gt;0,M38=0),MAX($B39:M$39)+1,0))))</f>
        <v>0</v>
      </c>
      <c r="O39">
        <f ca="1">IF(O38="","",IF(AND(O38=0,N38=0),0,IF(AND(O38&lt;&gt;0,N38&lt;&gt;0),N39,IF(AND(O38&lt;&gt;0,N38=0),MAX($B39:N$39)+1,0))))</f>
        <v>0</v>
      </c>
      <c r="P39">
        <f ca="1">IF(P38="","",IF(AND(P38=0,O38=0),0,IF(AND(P38&lt;&gt;0,O38&lt;&gt;0),O39,IF(AND(P38&lt;&gt;0,O38=0),MAX($B39:O$39)+1,0))))</f>
        <v>0</v>
      </c>
      <c r="Q39">
        <f ca="1">IF(Q38="","",IF(AND(Q38=0,P38=0),0,IF(AND(Q38&lt;&gt;0,P38&lt;&gt;0),P39,IF(AND(Q38&lt;&gt;0,P38=0),MAX($B39:P$39)+1,0))))</f>
        <v>0</v>
      </c>
      <c r="R39">
        <f ca="1">IF(R38="","",IF(AND(R38=0,Q38=0),0,IF(AND(R38&lt;&gt;0,Q38&lt;&gt;0),Q39,IF(AND(R38&lt;&gt;0,Q38=0),MAX($B39:Q$39)+1,0))))</f>
        <v>0</v>
      </c>
      <c r="S39">
        <f ca="1">IF(S38="","",IF(AND(S38=0,R38=0),0,IF(AND(S38&lt;&gt;0,R38&lt;&gt;0),R39,IF(AND(S38&lt;&gt;0,R38=0),MAX($B39:R$39)+1,0))))</f>
        <v>0</v>
      </c>
      <c r="T39">
        <f ca="1">IF(T38="","",IF(AND(T38=0,S38=0),0,IF(AND(T38&lt;&gt;0,S38&lt;&gt;0),S39,IF(AND(T38&lt;&gt;0,S38=0),MAX($B39:S$39)+1,0))))</f>
        <v>0</v>
      </c>
      <c r="U39">
        <f ca="1">IF(U38="","",IF(AND(U38=0,T38=0),0,IF(AND(U38&lt;&gt;0,T38&lt;&gt;0),T39,IF(AND(U38&lt;&gt;0,T38=0),MAX($B39:T$39)+1,0))))</f>
        <v>0</v>
      </c>
      <c r="V39">
        <f ca="1">IF(V38="","",IF(AND(V38=0,U38=0),0,IF(AND(V38&lt;&gt;0,U38&lt;&gt;0),U39,IF(AND(V38&lt;&gt;0,U38=0),MAX($B39:U$39)+1,0))))</f>
        <v>0</v>
      </c>
      <c r="W39">
        <f ca="1">IF(W38="","",IF(AND(W38=0,V38=0),0,IF(AND(W38&lt;&gt;0,V38&lt;&gt;0),V39,IF(AND(W38&lt;&gt;0,V38=0),MAX($B39:V$39)+1,0))))</f>
        <v>0</v>
      </c>
      <c r="X39">
        <f ca="1">IF(X38="","",IF(AND(X38=0,W38=0),0,IF(AND(X38&lt;&gt;0,W38&lt;&gt;0),W39,IF(AND(X38&lt;&gt;0,W38=0),MAX($B39:W$39)+1,0))))</f>
        <v>0</v>
      </c>
      <c r="Y39">
        <f ca="1">IF(Y38="","",IF(AND(Y38=0,X38=0),0,IF(AND(Y38&lt;&gt;0,X38&lt;&gt;0),X39,IF(AND(Y38&lt;&gt;0,X38=0),MAX($B39:X$39)+1,0))))</f>
        <v>0</v>
      </c>
      <c r="Z39">
        <f ca="1">IF(Z38="","",IF(AND(Z38=0,Y38=0),0,IF(AND(Z38&lt;&gt;0,Y38&lt;&gt;0),Y39,IF(AND(Z38&lt;&gt;0,Y38=0),MAX($B39:Y$39)+1,0))))</f>
        <v>0</v>
      </c>
      <c r="AA39">
        <f ca="1">IF(AA38="","",IF(AND(AA38=0,Z38=0),0,IF(AND(AA38&lt;&gt;0,Z38&lt;&gt;0),Z39,IF(AND(AA38&lt;&gt;0,Z38=0),MAX($B39:Z$39)+1,0))))</f>
        <v>0</v>
      </c>
      <c r="AB39">
        <f ca="1">IF(AB38="","",IF(AND(AB38=0,AA38=0),0,IF(AND(AB38&lt;&gt;0,AA38&lt;&gt;0),AA39,IF(AND(AB38&lt;&gt;0,AA38=0),MAX($B39:AA$39)+1,0))))</f>
        <v>0</v>
      </c>
      <c r="AC39">
        <f ca="1">IF(AC38="","",IF(AND(AC38=0,AB38=0),0,IF(AND(AC38&lt;&gt;0,AB38&lt;&gt;0),AB39,IF(AND(AC38&lt;&gt;0,AB38=0),MAX($B39:AB$39)+1,0))))</f>
        <v>0</v>
      </c>
      <c r="AD39">
        <f ca="1">IF(AD38="","",IF(AND(AD38=0,AC38=0),0,IF(AND(AD38&lt;&gt;0,AC38&lt;&gt;0),AC39,IF(AND(AD38&lt;&gt;0,AC38=0),MAX($B39:AC$39)+1,0))))</f>
        <v>0</v>
      </c>
      <c r="AE39">
        <f ca="1">IF(AE38="","",IF(AND(AE38=0,AD38=0),0,IF(AND(AE38&lt;&gt;0,AD38&lt;&gt;0),AD39,IF(AND(AE38&lt;&gt;0,AD38=0),MAX($B39:AD$39)+1,0))))</f>
        <v>0</v>
      </c>
      <c r="AF39">
        <f ca="1">IF(AF38="","",IF(AND(AF38=0,AE38=0),0,IF(AND(AF38&lt;&gt;0,AE38&lt;&gt;0),AE39,IF(AND(AF38&lt;&gt;0,AE38=0),MAX($B39:AE$39)+1,0))))</f>
        <v>0</v>
      </c>
      <c r="AG39">
        <f ca="1">IF(AG38="","",IF(AND(AG38=0,AF38=0),0,IF(AND(AG38&lt;&gt;0,AF38&lt;&gt;0),AF39,IF(AND(AG38&lt;&gt;0,AF38=0),MAX($B39:AF$39)+1,0))))</f>
        <v>0</v>
      </c>
      <c r="AH39">
        <f ca="1">IF(AH38="","",IF(AND(AH38=0,AG38=0),0,IF(AND(AH38&lt;&gt;0,AG38&lt;&gt;0),AG39,IF(AND(AH38&lt;&gt;0,AG38=0),MAX($B39:AG$39)+1,0))))</f>
        <v>0</v>
      </c>
      <c r="AI39">
        <f ca="1">IF(AI38="","",IF(AND(AI38=0,AH38=0),0,IF(AND(AI38&lt;&gt;0,AH38&lt;&gt;0),AH39,IF(AND(AI38&lt;&gt;0,AH38=0),MAX($B39:AH$39)+1,0))))</f>
        <v>0</v>
      </c>
      <c r="AJ39">
        <f ca="1">IF(AJ38="","",IF(AND(AJ38=0,AI38=0),0,IF(AND(AJ38&lt;&gt;0,AI38&lt;&gt;0),AI39,IF(AND(AJ38&lt;&gt;0,AI38=0),MAX($B39:AI$39)+1,0))))</f>
        <v>0</v>
      </c>
      <c r="AK39">
        <f ca="1">IF(AK38="","",IF(AND(AK38=0,AJ38=0),0,IF(AND(AK38&lt;&gt;0,AJ38&lt;&gt;0),AJ39,IF(AND(AK38&lt;&gt;0,AJ38=0),MAX($B39:AJ$39)+1,0))))</f>
        <v>0</v>
      </c>
      <c r="AL39">
        <f ca="1">IF(AL38="","",IF(AND(AL38=0,AK38=0),0,IF(AND(AL38&lt;&gt;0,AK38&lt;&gt;0),AK39,IF(AND(AL38&lt;&gt;0,AK38=0),MAX($B39:AK$39)+1,0))))</f>
        <v>0</v>
      </c>
      <c r="AM39">
        <f ca="1">IF(AM38="","",IF(AND(AM38=0,AL38=0),0,IF(AND(AM38&lt;&gt;0,AL38&lt;&gt;0),AL39,IF(AND(AM38&lt;&gt;0,AL38=0),MAX($B39:AL$39)+1,0))))</f>
        <v>0</v>
      </c>
      <c r="AN39">
        <f ca="1">IF(AN38="","",IF(AND(AN38=0,AM38=0),0,IF(AND(AN38&lt;&gt;0,AM38&lt;&gt;0),AM39,IF(AND(AN38&lt;&gt;0,AM38=0),MAX($B39:AM$39)+1,0))))</f>
        <v>0</v>
      </c>
      <c r="AO39">
        <f ca="1">IF(AO38="","",IF(AND(AO38=0,AN38=0),0,IF(AND(AO38&lt;&gt;0,AN38&lt;&gt;0),AN39,IF(AND(AO38&lt;&gt;0,AN38=0),MAX($B39:AN$39)+1,0))))</f>
        <v>0</v>
      </c>
      <c r="AP39">
        <f ca="1">IF(AP38="","",IF(AND(AP38=0,AO38=0),0,IF(AND(AP38&lt;&gt;0,AO38&lt;&gt;0),AO39,IF(AND(AP38&lt;&gt;0,AO38=0),MAX($B39:AO$39)+1,0))))</f>
        <v>0</v>
      </c>
      <c r="AQ39">
        <f ca="1">IF(AQ38="","",IF(AND(AQ38=0,AP38=0),0,IF(AND(AQ38&lt;&gt;0,AP38&lt;&gt;0),AP39,IF(AND(AQ38&lt;&gt;0,AP38=0),MAX($B39:AP$39)+1,0))))</f>
        <v>0</v>
      </c>
      <c r="AR39">
        <f ca="1">IF(AR38="","",IF(AND(AR38=0,AQ38=0),0,IF(AND(AR38&lt;&gt;0,AQ38&lt;&gt;0),AQ39,IF(AND(AR38&lt;&gt;0,AQ38=0),MAX($B39:AQ$39)+1,0))))</f>
        <v>0</v>
      </c>
      <c r="AS39">
        <f ca="1">IF(AS38="","",IF(AND(AS38=0,AR38=0),0,IF(AND(AS38&lt;&gt;0,AR38&lt;&gt;0),AR39,IF(AND(AS38&lt;&gt;0,AR38=0),MAX($B39:AR$39)+1,0))))</f>
        <v>0</v>
      </c>
      <c r="AT39">
        <f ca="1">IF(AT38="","",IF(AND(AT38=0,AS38=0),0,IF(AND(AT38&lt;&gt;0,AS38&lt;&gt;0),AS39,IF(AND(AT38&lt;&gt;0,AS38=0),MAX($B39:AS$39)+1,0))))</f>
        <v>0</v>
      </c>
      <c r="AU39">
        <f ca="1">IF(AU38="","",IF(AND(AU38=0,AT38=0),0,IF(AND(AU38&lt;&gt;0,AT38&lt;&gt;0),AT39,IF(AND(AU38&lt;&gt;0,AT38=0),MAX($B39:AT$39)+1,0))))</f>
        <v>0</v>
      </c>
      <c r="AV39">
        <f ca="1">IF(AV38="","",IF(AND(AV38=0,AU38=0),0,IF(AND(AV38&lt;&gt;0,AU38&lt;&gt;0),AU39,IF(AND(AV38&lt;&gt;0,AU38=0),MAX($B39:AU$39)+1,0))))</f>
        <v>0</v>
      </c>
      <c r="AW39">
        <f ca="1">IF(AW38="","",IF(AND(AW38=0,AV38=0),0,IF(AND(AW38&lt;&gt;0,AV38&lt;&gt;0),AV39,IF(AND(AW38&lt;&gt;0,AV38=0),MAX($B39:AV$39)+1,0))))</f>
        <v>0</v>
      </c>
      <c r="AX39">
        <f ca="1">IF(AX38="","",IF(AND(AX38=0,AW38=0),0,IF(AND(AX38&lt;&gt;0,AW38&lt;&gt;0),AW39,IF(AND(AX38&lt;&gt;0,AW38=0),MAX($B39:AW$39)+1,0))))</f>
        <v>0</v>
      </c>
      <c r="AY39">
        <f ca="1">IF(AY38="","",IF(AND(AY38=0,AX38=0),0,IF(AND(AY38&lt;&gt;0,AX38&lt;&gt;0),AX39,IF(AND(AY38&lt;&gt;0,AX38=0),MAX($B39:AX$39)+1,0))))</f>
        <v>0</v>
      </c>
      <c r="AZ39">
        <f ca="1">IF(AZ38="","",IF(AND(AZ38=0,AY38=0),0,IF(AND(AZ38&lt;&gt;0,AY38&lt;&gt;0),AY39,IF(AND(AZ38&lt;&gt;0,AY38=0),MAX($B39:AY$39)+1,0))))</f>
        <v>0</v>
      </c>
      <c r="BA39">
        <f ca="1">IF(BA38="","",IF(AND(BA38=0,AZ38=0),0,IF(AND(BA38&lt;&gt;0,AZ38&lt;&gt;0),AZ39,IF(AND(BA38&lt;&gt;0,AZ38=0),MAX($B39:AZ$39)+1,0))))</f>
        <v>0</v>
      </c>
      <c r="BB39">
        <f ca="1">IF(BB38="","",IF(AND(BB38=0,BA38=0),0,IF(AND(BB38&lt;&gt;0,BA38&lt;&gt;0),BA39,IF(AND(BB38&lt;&gt;0,BA38=0),MAX($B39:BA$39)+1,0))))</f>
        <v>0</v>
      </c>
      <c r="BC39">
        <f ca="1">IF(BC38="","",IF(AND(BC38=0,BB38=0),0,IF(AND(BC38&lt;&gt;0,BB38&lt;&gt;0),BB39,IF(AND(BC38&lt;&gt;0,BB38=0),MAX($B39:BB$39)+1,0))))</f>
        <v>0</v>
      </c>
      <c r="BD39">
        <f ca="1">IF(BD38="","",IF(AND(BD38=0,BC38=0),0,IF(AND(BD38&lt;&gt;0,BC38&lt;&gt;0),BC39,IF(AND(BD38&lt;&gt;0,BC38=0),MAX($B39:BC$39)+1,0))))</f>
        <v>0</v>
      </c>
      <c r="BE39">
        <f ca="1">IF(BE38="","",IF(AND(BE38=0,BD38=0),0,IF(AND(BE38&lt;&gt;0,BD38&lt;&gt;0),BD39,IF(AND(BE38&lt;&gt;0,BD38=0),MAX($B39:BD$39)+1,0))))</f>
        <v>0</v>
      </c>
      <c r="BF39">
        <f ca="1">IF(BF38="","",IF(AND(BF38=0,BE38=0),0,IF(AND(BF38&lt;&gt;0,BE38&lt;&gt;0),BE39,IF(AND(BF38&lt;&gt;0,BE38=0),MAX($B39:BE$39)+1,0))))</f>
        <v>0</v>
      </c>
      <c r="BG39">
        <f ca="1">IF(BG38="","",IF(AND(BG38=0,BF38=0),0,IF(AND(BG38&lt;&gt;0,BF38&lt;&gt;0),BF39,IF(AND(BG38&lt;&gt;0,BF38=0),MAX($B39:BF$39)+1,0))))</f>
        <v>0</v>
      </c>
      <c r="BH39">
        <f ca="1">IF(BH38="","",IF(AND(BH38=0,BG38=0),0,IF(AND(BH38&lt;&gt;0,BG38&lt;&gt;0),BG39,IF(AND(BH38&lt;&gt;0,BG38=0),MAX($B39:BG$39)+1,0))))</f>
        <v>0</v>
      </c>
      <c r="BI39">
        <f ca="1">IF(BI38="","",IF(AND(BI38=0,BH38=0),0,IF(AND(BI38&lt;&gt;0,BH38&lt;&gt;0),BH39,IF(AND(BI38&lt;&gt;0,BH38=0),MAX($B39:BH$39)+1,0))))</f>
        <v>0</v>
      </c>
      <c r="BJ39">
        <f ca="1">IF(BJ38="","",IF(AND(BJ38=0,BI38=0),0,IF(AND(BJ38&lt;&gt;0,BI38&lt;&gt;0),BI39,IF(AND(BJ38&lt;&gt;0,BI38=0),MAX($B39:BI$39)+1,0))))</f>
        <v>0</v>
      </c>
      <c r="BK39">
        <f ca="1">IF(BK38="","",IF(AND(BK38=0,BJ38=0),0,IF(AND(BK38&lt;&gt;0,BJ38&lt;&gt;0),BJ39,IF(AND(BK38&lt;&gt;0,BJ38=0),MAX($B39:BJ$39)+1,0))))</f>
        <v>0</v>
      </c>
      <c r="BL39">
        <f ca="1">IF(BL38="","",IF(AND(BL38=0,BK38=0),0,IF(AND(BL38&lt;&gt;0,BK38&lt;&gt;0),BK39,IF(AND(BL38&lt;&gt;0,BK38=0),MAX($B39:BK$39)+1,0))))</f>
        <v>0</v>
      </c>
      <c r="BM39">
        <f ca="1">IF(BM38="","",IF(AND(BM38=0,BL38=0),0,IF(AND(BM38&lt;&gt;0,BL38&lt;&gt;0),BL39,IF(AND(BM38&lt;&gt;0,BL38=0),MAX($B39:BL$39)+1,0))))</f>
        <v>0</v>
      </c>
      <c r="BN39">
        <f ca="1">IF(BN38="","",IF(AND(BN38=0,BM38=0),0,IF(AND(BN38&lt;&gt;0,BM38&lt;&gt;0),BM39,IF(AND(BN38&lt;&gt;0,BM38=0),MAX($B39:BM$39)+1,0))))</f>
        <v>0</v>
      </c>
      <c r="BO39">
        <f ca="1">IF(BO38="","",IF(AND(BO38=0,BN38=0),0,IF(AND(BO38&lt;&gt;0,BN38&lt;&gt;0),BN39,IF(AND(BO38&lt;&gt;0,BN38=0),MAX($B39:BN$39)+1,0))))</f>
        <v>0</v>
      </c>
      <c r="BP39">
        <f ca="1">IF(BP38="","",IF(AND(BP38=0,BO38=0),0,IF(AND(BP38&lt;&gt;0,BO38&lt;&gt;0),BO39,IF(AND(BP38&lt;&gt;0,BO38=0),MAX($B39:BO$39)+1,0))))</f>
        <v>0</v>
      </c>
      <c r="BQ39">
        <f ca="1">IF(BQ38="","",IF(AND(BQ38=0,BP38=0),0,IF(AND(BQ38&lt;&gt;0,BP38&lt;&gt;0),BP39,IF(AND(BQ38&lt;&gt;0,BP38=0),MAX($B39:BP$39)+1,0))))</f>
        <v>0</v>
      </c>
      <c r="BR39">
        <f ca="1">IF(BR38="","",IF(AND(BR38=0,BQ38=0),0,IF(AND(BR38&lt;&gt;0,BQ38&lt;&gt;0),BQ39,IF(AND(BR38&lt;&gt;0,BQ38=0),MAX($B39:BQ$39)+1,0))))</f>
        <v>0</v>
      </c>
      <c r="BS39">
        <f ca="1">IF(BS38="","",IF(AND(BS38=0,BR38=0),0,IF(AND(BS38&lt;&gt;0,BR38&lt;&gt;0),BR39,IF(AND(BS38&lt;&gt;0,BR38=0),MAX($B39:BR$39)+1,0))))</f>
        <v>0</v>
      </c>
      <c r="BT39">
        <f ca="1">IF(BT38="","",IF(AND(BT38=0,BS38=0),0,IF(AND(BT38&lt;&gt;0,BS38&lt;&gt;0),BS39,IF(AND(BT38&lt;&gt;0,BS38=0),MAX($B39:BS$39)+1,0))))</f>
        <v>0</v>
      </c>
      <c r="BU39">
        <f ca="1">IF(BU38="","",IF(AND(BU38=0,BT38=0),0,IF(AND(BU38&lt;&gt;0,BT38&lt;&gt;0),BT39,IF(AND(BU38&lt;&gt;0,BT38=0),MAX($B39:BT$39)+1,0))))</f>
        <v>0</v>
      </c>
      <c r="BV39">
        <f ca="1">IF(BV38="","",IF(AND(BV38=0,BU38=0),0,IF(AND(BV38&lt;&gt;0,BU38&lt;&gt;0),BU39,IF(AND(BV38&lt;&gt;0,BU38=0),MAX($B39:BU$39)+1,0))))</f>
        <v>0</v>
      </c>
      <c r="BW39">
        <f ca="1">IF(BW38="","",IF(AND(BW38=0,BV38=0),0,IF(AND(BW38&lt;&gt;0,BV38&lt;&gt;0),BV39,IF(AND(BW38&lt;&gt;0,BV38=0),MAX($B39:BV$39)+1,0))))</f>
        <v>0</v>
      </c>
      <c r="BX39">
        <f ca="1">IF(BX38="","",IF(AND(BX38=0,BW38=0),0,IF(AND(BX38&lt;&gt;0,BW38&lt;&gt;0),BW39,IF(AND(BX38&lt;&gt;0,BW38=0),MAX($B39:BW$39)+1,0))))</f>
        <v>0</v>
      </c>
      <c r="BY39">
        <f ca="1">IF(BY38="","",IF(AND(BY38=0,BX38=0),0,IF(AND(BY38&lt;&gt;0,BX38&lt;&gt;0),BX39,IF(AND(BY38&lt;&gt;0,BX38=0),MAX($B39:BX$39)+1,0))))</f>
        <v>0</v>
      </c>
      <c r="BZ39">
        <f ca="1">IF(BZ38="","",IF(AND(BZ38=0,BY38=0),0,IF(AND(BZ38&lt;&gt;0,BY38&lt;&gt;0),BY39,IF(AND(BZ38&lt;&gt;0,BY38=0),MAX($B39:BY$39)+1,0))))</f>
        <v>0</v>
      </c>
      <c r="CA39">
        <f ca="1">IF(CA38="","",IF(AND(CA38=0,BZ38=0),0,IF(AND(CA38&lt;&gt;0,BZ38&lt;&gt;0),BZ39,IF(AND(CA38&lt;&gt;0,BZ38=0),MAX($B39:BZ$39)+1,0))))</f>
        <v>0</v>
      </c>
      <c r="CB39">
        <f ca="1">IF(CB38="","",IF(AND(CB38=0,CA38=0),0,IF(AND(CB38&lt;&gt;0,CA38&lt;&gt;0),CA39,IF(AND(CB38&lt;&gt;0,CA38=0),MAX($B39:CA$39)+1,0))))</f>
        <v>0</v>
      </c>
      <c r="CC39">
        <f ca="1">IF(CC38="","",IF(AND(CC38=0,CB38=0),0,IF(AND(CC38&lt;&gt;0,CB38&lt;&gt;0),CB39,IF(AND(CC38&lt;&gt;0,CB38=0),MAX($B39:CB$39)+1,0))))</f>
        <v>0</v>
      </c>
      <c r="CD39" t="str">
        <f ca="1">IF(CD38="","",IF(AND(CD38=0,CC38=0),0,IF(AND(CD38&lt;&gt;0,CC38&lt;&gt;0),CC39,IF(AND(CD38&lt;&gt;0,CC38=0),MAX($B39:CC$39)+1,0))))</f>
        <v/>
      </c>
      <c r="CE39" t="str">
        <f ca="1">IF(CE38="","",IF(AND(CE38=0,CD38=0),0,IF(AND(CE38&lt;&gt;0,CD38&lt;&gt;0),CD39,IF(AND(CE38&lt;&gt;0,CD38=0),MAX($B39:CD$39)+1,0))))</f>
        <v/>
      </c>
      <c r="CF39" t="str">
        <f ca="1">IF(CF38="","",IF(AND(CF38=0,CE38=0),0,IF(AND(CF38&lt;&gt;0,CE38&lt;&gt;0),CE39,IF(AND(CF38&lt;&gt;0,CE38=0),MAX($B39:CE$39)+1,0))))</f>
        <v/>
      </c>
      <c r="CG39" t="str">
        <f ca="1">IF(CG38="","",IF(AND(CG38=0,CF38=0),0,IF(AND(CG38&lt;&gt;0,CF38&lt;&gt;0),CF39,IF(AND(CG38&lt;&gt;0,CF38=0),MAX($B39:CF$39)+1,0))))</f>
        <v/>
      </c>
      <c r="CH39" t="str">
        <f ca="1">IF(CH38="","",IF(AND(CH38=0,CG38=0),0,IF(AND(CH38&lt;&gt;0,CG38&lt;&gt;0),CG39,IF(AND(CH38&lt;&gt;0,CG38=0),MAX($B39:CG$39)+1,0))))</f>
        <v/>
      </c>
      <c r="CI39" t="str">
        <f ca="1">IF(CI38="","",IF(AND(CI38=0,CH38=0),0,IF(AND(CI38&lt;&gt;0,CH38&lt;&gt;0),CH39,IF(AND(CI38&lt;&gt;0,CH38=0),MAX($B39:CH$39)+1,0))))</f>
        <v/>
      </c>
      <c r="CJ39" t="str">
        <f ca="1">IF(CJ38="","",IF(AND(CJ38=0,CI38=0),0,IF(AND(CJ38&lt;&gt;0,CI38&lt;&gt;0),CI39,IF(AND(CJ38&lt;&gt;0,CI38=0),MAX($B39:CI$39)+1,0))))</f>
        <v/>
      </c>
      <c r="CK39" t="str">
        <f ca="1">IF(CK38="","",IF(AND(CK38=0,CJ38=0),0,IF(AND(CK38&lt;&gt;0,CJ38&lt;&gt;0),CJ39,IF(AND(CK38&lt;&gt;0,CJ38=0),MAX($B39:CJ$39)+1,0))))</f>
        <v/>
      </c>
      <c r="CL39" t="str">
        <f ca="1">IF(CL38="","",IF(AND(CL38=0,CK38=0),0,IF(AND(CL38&lt;&gt;0,CK38&lt;&gt;0),CK39,IF(AND(CL38&lt;&gt;0,CK38=0),MAX($B39:CK$39)+1,0))))</f>
        <v/>
      </c>
      <c r="CM39" t="str">
        <f ca="1">IF(CM38="","",IF(AND(CM38=0,CL38=0),0,IF(AND(CM38&lt;&gt;0,CL38&lt;&gt;0),CL39,IF(AND(CM38&lt;&gt;0,CL38=0),MAX($B39:CL$39)+1,0))))</f>
        <v/>
      </c>
      <c r="CN39" t="str">
        <f ca="1">IF(CN38="","",IF(AND(CN38=0,CM38=0),0,IF(AND(CN38&lt;&gt;0,CM38&lt;&gt;0),CM39,IF(AND(CN38&lt;&gt;0,CM38=0),MAX($B39:CM$39)+1,0))))</f>
        <v/>
      </c>
      <c r="CO39" t="str">
        <f ca="1">IF(CO38="","",IF(AND(CO38=0,CN38=0),0,IF(AND(CO38&lt;&gt;0,CN38&lt;&gt;0),CN39,IF(AND(CO38&lt;&gt;0,CN38=0),MAX($B39:CN$39)+1,0))))</f>
        <v/>
      </c>
      <c r="CP39" t="str">
        <f ca="1">IF(CP38="","",IF(AND(CP38=0,CO38=0),0,IF(AND(CP38&lt;&gt;0,CO38&lt;&gt;0),CO39,IF(AND(CP38&lt;&gt;0,CO38=0),MAX($B39:CO$39)+1,0))))</f>
        <v/>
      </c>
      <c r="CQ39" t="str">
        <f ca="1">IF(CQ38="","",IF(AND(CQ38=0,CP38=0),0,IF(AND(CQ38&lt;&gt;0,CP38&lt;&gt;0),CP39,IF(AND(CQ38&lt;&gt;0,CP38=0),MAX($B39:CP$39)+1,0))))</f>
        <v/>
      </c>
      <c r="CR39" t="str">
        <f ca="1">IF(CR38="","",IF(AND(CR38=0,CQ38=0),0,IF(AND(CR38&lt;&gt;0,CQ38&lt;&gt;0),CQ39,IF(AND(CR38&lt;&gt;0,CQ38=0),MAX($B39:CQ$39)+1,0))))</f>
        <v/>
      </c>
      <c r="CS39" t="str">
        <f ca="1">IF(CS38="","",IF(AND(CS38=0,CR38=0),0,IF(AND(CS38&lt;&gt;0,CR38&lt;&gt;0),CR39,IF(AND(CS38&lt;&gt;0,CR38=0),MAX($B39:CR$39)+1,0))))</f>
        <v/>
      </c>
      <c r="CT39" t="str">
        <f ca="1">IF(CT38="","",IF(AND(CT38=0,CS38=0),0,IF(AND(CT38&lt;&gt;0,CS38&lt;&gt;0),CS39,IF(AND(CT38&lt;&gt;0,CS38=0),MAX($B39:CS$39)+1,0))))</f>
        <v/>
      </c>
      <c r="CU39" t="str">
        <f ca="1">IF(CU38="","",IF(AND(CU38=0,CT38=0),0,IF(AND(CU38&lt;&gt;0,CT38&lt;&gt;0),CT39,IF(AND(CU38&lt;&gt;0,CT38=0),MAX($B39:CT$39)+1,0))))</f>
        <v/>
      </c>
      <c r="CV39" t="str">
        <f ca="1">IF(CV38="","",IF(AND(CV38=0,CU38=0),0,IF(AND(CV38&lt;&gt;0,CU38&lt;&gt;0),CU39,IF(AND(CV38&lt;&gt;0,CU38=0),MAX($B39:CU$39)+1,0))))</f>
        <v/>
      </c>
      <c r="CW39" t="str">
        <f ca="1">IF(CW38="","",IF(AND(CW38=0,CV38=0),0,IF(AND(CW38&lt;&gt;0,CV38&lt;&gt;0),CV39,IF(AND(CW38&lt;&gt;0,CV38=0),MAX($B39:CV$39)+1,0))))</f>
        <v/>
      </c>
      <c r="CX39" t="str">
        <f ca="1">IF(CX38="","",IF(AND(CX38=0,CW38=0),0,IF(AND(CX38&lt;&gt;0,CW38&lt;&gt;0),CW39,IF(AND(CX38&lt;&gt;0,CW38=0),MAX($B39:CW$39)+1,0))))</f>
        <v/>
      </c>
      <c r="CY39" t="str">
        <f ca="1">IF(CY38="","",IF(AND(CY38=0,CX38=0),0,IF(AND(CY38&lt;&gt;0,CX38&lt;&gt;0),CX39,IF(AND(CY38&lt;&gt;0,CX38=0),MAX($B39:CX$39)+1,0))))</f>
        <v/>
      </c>
      <c r="CZ39" t="str">
        <f ca="1">IF(CZ38="","",IF(AND(CZ38=0,CY38=0),0,IF(AND(CZ38&lt;&gt;0,CY38&lt;&gt;0),CY39,IF(AND(CZ38&lt;&gt;0,CY38=0),MAX($B39:CY$39)+1,0))))</f>
        <v/>
      </c>
      <c r="DA39" t="str">
        <f ca="1">IF(DA38="","",IF(AND(DA38=0,CZ38=0),0,IF(AND(DA38&lt;&gt;0,CZ38&lt;&gt;0),CZ39,IF(AND(DA38&lt;&gt;0,CZ38=0),MAX($B39:CZ$39)+1,0))))</f>
        <v/>
      </c>
      <c r="DB39" t="str">
        <f ca="1">IF(DB38="","",IF(AND(DB38=0,DA38=0),0,IF(AND(DB38&lt;&gt;0,DA38&lt;&gt;0),DA39,IF(AND(DB38&lt;&gt;0,DA38=0),MAX($B39:DA$39)+1,0))))</f>
        <v/>
      </c>
      <c r="DC39" t="str">
        <f ca="1">IF(DC38="","",IF(AND(DC38=0,DB38=0),0,IF(AND(DC38&lt;&gt;0,DB38&lt;&gt;0),DB39,IF(AND(DC38&lt;&gt;0,DB38=0),MAX($B39:DB$39)+1,0))))</f>
        <v/>
      </c>
      <c r="DD39" t="str">
        <f ca="1">IF(DD38="","",IF(AND(DD38=0,DC38=0),0,IF(AND(DD38&lt;&gt;0,DC38&lt;&gt;0),DC39,IF(AND(DD38&lt;&gt;0,DC38=0),MAX($B39:DC$39)+1,0))))</f>
        <v/>
      </c>
      <c r="DE39" t="str">
        <f ca="1">IF(DE38="","",IF(AND(DE38=0,DD38=0),0,IF(AND(DE38&lt;&gt;0,DD38&lt;&gt;0),DD39,IF(AND(DE38&lt;&gt;0,DD38=0),MAX($B39:DD$39)+1,0))))</f>
        <v/>
      </c>
      <c r="DF39" t="str">
        <f ca="1">IF(DF38="","",IF(AND(DF38=0,DE38=0),0,IF(AND(DF38&lt;&gt;0,DE38&lt;&gt;0),DE39,IF(AND(DF38&lt;&gt;0,DE38=0),MAX($B39:DE$39)+1,0))))</f>
        <v/>
      </c>
      <c r="DG39" t="str">
        <f ca="1">IF(DG38="","",IF(AND(DG38=0,DF38=0),0,IF(AND(DG38&lt;&gt;0,DF38&lt;&gt;0),DF39,IF(AND(DG38&lt;&gt;0,DF38=0),MAX($B39:DF$39)+1,0))))</f>
        <v/>
      </c>
      <c r="DH39" t="str">
        <f ca="1">IF(DH38="","",IF(AND(DH38=0,DG38=0),0,IF(AND(DH38&lt;&gt;0,DG38&lt;&gt;0),DG39,IF(AND(DH38&lt;&gt;0,DG38=0),MAX($B39:DG$39)+1,0))))</f>
        <v/>
      </c>
      <c r="DI39" t="str">
        <f ca="1">IF(DI38="","",IF(AND(DI38=0,DH38=0),0,IF(AND(DI38&lt;&gt;0,DH38&lt;&gt;0),DH39,IF(AND(DI38&lt;&gt;0,DH38=0),MAX($B39:DH$39)+1,0))))</f>
        <v/>
      </c>
      <c r="DJ39" t="str">
        <f ca="1">IF(DJ38="","",IF(AND(DJ38=0,DI38=0),0,IF(AND(DJ38&lt;&gt;0,DI38&lt;&gt;0),DI39,IF(AND(DJ38&lt;&gt;0,DI38=0),MAX($B39:DI$39)+1,0))))</f>
        <v/>
      </c>
      <c r="DK39" t="str">
        <f ca="1">IF(DK38="","",IF(AND(DK38=0,DJ38=0),0,IF(AND(DK38&lt;&gt;0,DJ38&lt;&gt;0),DJ39,IF(AND(DK38&lt;&gt;0,DJ38=0),MAX($B39:DJ$39)+1,0))))</f>
        <v/>
      </c>
      <c r="DL39" t="str">
        <f ca="1">IF(DL38="","",IF(AND(DL38=0,DK38=0),0,IF(AND(DL38&lt;&gt;0,DK38&lt;&gt;0),DK39,IF(AND(DL38&lt;&gt;0,DK38=0),MAX($B39:DK$39)+1,0))))</f>
        <v/>
      </c>
      <c r="DM39" t="str">
        <f ca="1">IF(DM38="","",IF(AND(DM38=0,DL38=0),0,IF(AND(DM38&lt;&gt;0,DL38&lt;&gt;0),DL39,IF(AND(DM38&lt;&gt;0,DL38=0),MAX($B39:DL$39)+1,0))))</f>
        <v/>
      </c>
      <c r="DN39" t="str">
        <f ca="1">IF(DN38="","",IF(AND(DN38=0,DM38=0),0,IF(AND(DN38&lt;&gt;0,DM38&lt;&gt;0),DM39,IF(AND(DN38&lt;&gt;0,DM38=0),MAX($B39:DM$39)+1,0))))</f>
        <v/>
      </c>
      <c r="DO39" t="str">
        <f ca="1">IF(DO38="","",IF(AND(DO38=0,DN38=0),0,IF(AND(DO38&lt;&gt;0,DN38&lt;&gt;0),DN39,IF(AND(DO38&lt;&gt;0,DN38=0),MAX($B39:DN$39)+1,0))))</f>
        <v/>
      </c>
      <c r="DP39" t="str">
        <f ca="1">IF(DP38="","",IF(AND(DP38=0,DO38=0),0,IF(AND(DP38&lt;&gt;0,DO38&lt;&gt;0),DO39,IF(AND(DP38&lt;&gt;0,DO38=0),MAX($B39:DO$39)+1,0))))</f>
        <v/>
      </c>
      <c r="DQ39" t="str">
        <f ca="1">IF(DQ38="","",IF(AND(DQ38=0,DP38=0),0,IF(AND(DQ38&lt;&gt;0,DP38&lt;&gt;0),DP39,IF(AND(DQ38&lt;&gt;0,DP38=0),MAX($B39:DP$39)+1,0))))</f>
        <v/>
      </c>
      <c r="DR39" t="str">
        <f ca="1">IF(DR38="","",IF(AND(DR38=0,DQ38=0),0,IF(AND(DR38&lt;&gt;0,DQ38&lt;&gt;0),DQ39,IF(AND(DR38&lt;&gt;0,DQ38=0),MAX($B39:DQ$39)+1,0))))</f>
        <v/>
      </c>
      <c r="DS39" t="str">
        <f ca="1">IF(DS38="","",IF(AND(DS38=0,DR38=0),0,IF(AND(DS38&lt;&gt;0,DR38&lt;&gt;0),DR39,IF(AND(DS38&lt;&gt;0,DR38=0),MAX($B39:DR$39)+1,0))))</f>
        <v/>
      </c>
      <c r="DT39" t="str">
        <f ca="1">IF(DT38="","",IF(AND(DT38=0,DS38=0),0,IF(AND(DT38&lt;&gt;0,DS38&lt;&gt;0),DS39,IF(AND(DT38&lt;&gt;0,DS38=0),MAX($B39:DS$39)+1,0))))</f>
        <v/>
      </c>
      <c r="DU39" t="str">
        <f ca="1">IF(DU38="","",IF(AND(DU38=0,DT38=0),0,IF(AND(DU38&lt;&gt;0,DT38&lt;&gt;0),DT39,IF(AND(DU38&lt;&gt;0,DT38=0),MAX($B39:DT$39)+1,0))))</f>
        <v/>
      </c>
      <c r="DV39" t="str">
        <f ca="1">IF(DV38="","",IF(AND(DV38=0,DU38=0),0,IF(AND(DV38&lt;&gt;0,DU38&lt;&gt;0),DU39,IF(AND(DV38&lt;&gt;0,DU38=0),MAX($B39:DU$39)+1,0))))</f>
        <v/>
      </c>
      <c r="DW39" t="str">
        <f ca="1">IF(DW38="","",IF(AND(DW38=0,DV38=0),0,IF(AND(DW38&lt;&gt;0,DV38&lt;&gt;0),DV39,IF(AND(DW38&lt;&gt;0,DV38=0),MAX($B39:DV$39)+1,0))))</f>
        <v/>
      </c>
      <c r="DX39" t="str">
        <f ca="1">IF(DX38="","",IF(AND(DX38=0,DW38=0),0,IF(AND(DX38&lt;&gt;0,DW38&lt;&gt;0),DW39,IF(AND(DX38&lt;&gt;0,DW38=0),MAX($B39:DW$39)+1,0))))</f>
        <v/>
      </c>
      <c r="DY39" t="str">
        <f ca="1">IF(DY38="","",IF(AND(DY38=0,DX38=0),0,IF(AND(DY38&lt;&gt;0,DX38&lt;&gt;0),DX39,IF(AND(DY38&lt;&gt;0,DX38=0),MAX($B39:DX$39)+1,0))))</f>
        <v/>
      </c>
      <c r="DZ39" t="str">
        <f ca="1">IF(DZ38="","",IF(AND(DZ38=0,DY38=0),0,IF(AND(DZ38&lt;&gt;0,DY38&lt;&gt;0),DY39,IF(AND(DZ38&lt;&gt;0,DY38=0),MAX($B39:DY$39)+1,0))))</f>
        <v/>
      </c>
      <c r="EA39" t="str">
        <f ca="1">IF(EA38="","",IF(AND(EA38=0,DZ38=0),0,IF(AND(EA38&lt;&gt;0,DZ38&lt;&gt;0),DZ39,IF(AND(EA38&lt;&gt;0,DZ38=0),MAX($B39:DZ$39)+1,0))))</f>
        <v/>
      </c>
      <c r="EB39" t="str">
        <f ca="1">IF(EB38="","",IF(AND(EB38=0,EA38=0),0,IF(AND(EB38&lt;&gt;0,EA38&lt;&gt;0),EA39,IF(AND(EB38&lt;&gt;0,EA38=0),MAX($B39:EA$39)+1,0))))</f>
        <v/>
      </c>
      <c r="EC39" t="str">
        <f ca="1">IF(EC38="","",IF(AND(EC38=0,EB38=0),0,IF(AND(EC38&lt;&gt;0,EB38&lt;&gt;0),EB39,IF(AND(EC38&lt;&gt;0,EB38=0),MAX($B39:EB$39)+1,0))))</f>
        <v/>
      </c>
      <c r="ED39" t="str">
        <f ca="1">IF(ED38="","",IF(AND(ED38=0,EC38=0),0,IF(AND(ED38&lt;&gt;0,EC38&lt;&gt;0),EC39,IF(AND(ED38&lt;&gt;0,EC38=0),MAX($B39:EC$39)+1,0))))</f>
        <v/>
      </c>
      <c r="EE39" t="str">
        <f ca="1">IF(EE38="","",IF(AND(EE38=0,ED38=0),0,IF(AND(EE38&lt;&gt;0,ED38&lt;&gt;0),ED39,IF(AND(EE38&lt;&gt;0,ED38=0),MAX($B39:ED$39)+1,0))))</f>
        <v/>
      </c>
      <c r="EF39" t="str">
        <f ca="1">IF(EF38="","",IF(AND(EF38=0,EE38=0),0,IF(AND(EF38&lt;&gt;0,EE38&lt;&gt;0),EE39,IF(AND(EF38&lt;&gt;0,EE38=0),MAX($B39:EE$39)+1,0))))</f>
        <v/>
      </c>
      <c r="EG39" t="str">
        <f ca="1">IF(EG38="","",IF(AND(EG38=0,EF38=0),0,IF(AND(EG38&lt;&gt;0,EF38&lt;&gt;0),EF39,IF(AND(EG38&lt;&gt;0,EF38=0),MAX($B39:EF$39)+1,0))))</f>
        <v/>
      </c>
      <c r="EH39" t="str">
        <f ca="1">IF(EH38="","",IF(AND(EH38=0,EG38=0),0,IF(AND(EH38&lt;&gt;0,EG38&lt;&gt;0),EG39,IF(AND(EH38&lt;&gt;0,EG38=0),MAX($B39:EG$39)+1,0))))</f>
        <v/>
      </c>
      <c r="EI39" t="str">
        <f ca="1">IF(EI38="","",IF(AND(EI38=0,EH38=0),0,IF(AND(EI38&lt;&gt;0,EH38&lt;&gt;0),EH39,IF(AND(EI38&lt;&gt;0,EH38=0),MAX($B39:EH$39)+1,0))))</f>
        <v/>
      </c>
      <c r="EJ39" t="str">
        <f ca="1">IF(EJ38="","",IF(AND(EJ38=0,EI38=0),0,IF(AND(EJ38&lt;&gt;0,EI38&lt;&gt;0),EI39,IF(AND(EJ38&lt;&gt;0,EI38=0),MAX($B39:EI$39)+1,0))))</f>
        <v/>
      </c>
      <c r="EK39" t="str">
        <f ca="1">IF(EK38="","",IF(AND(EK38=0,EJ38=0),0,IF(AND(EK38&lt;&gt;0,EJ38&lt;&gt;0),EJ39,IF(AND(EK38&lt;&gt;0,EJ38=0),MAX($B39:EJ$39)+1,0))))</f>
        <v/>
      </c>
      <c r="EL39" t="str">
        <f ca="1">IF(EL38="","",IF(AND(EL38=0,EK38=0),0,IF(AND(EL38&lt;&gt;0,EK38&lt;&gt;0),EK39,IF(AND(EL38&lt;&gt;0,EK38=0),MAX($B39:EK$39)+1,0))))</f>
        <v/>
      </c>
      <c r="EM39" t="str">
        <f ca="1">IF(EM38="","",IF(AND(EM38=0,EL38=0),0,IF(AND(EM38&lt;&gt;0,EL38&lt;&gt;0),EL39,IF(AND(EM38&lt;&gt;0,EL38=0),MAX($B39:EL$39)+1,0))))</f>
        <v/>
      </c>
      <c r="EN39" t="str">
        <f ca="1">IF(EN38="","",IF(AND(EN38=0,EM38=0),0,IF(AND(EN38&lt;&gt;0,EM38&lt;&gt;0),EM39,IF(AND(EN38&lt;&gt;0,EM38=0),MAX($B39:EM$39)+1,0))))</f>
        <v/>
      </c>
      <c r="EO39" t="str">
        <f ca="1">IF(EO38="","",IF(AND(EO38=0,EN38=0),0,IF(AND(EO38&lt;&gt;0,EN38&lt;&gt;0),EN39,IF(AND(EO38&lt;&gt;0,EN38=0),MAX($B39:EN$39)+1,0))))</f>
        <v/>
      </c>
      <c r="EP39" t="str">
        <f ca="1">IF(EP38="","",IF(AND(EP38=0,EO38=0),0,IF(AND(EP38&lt;&gt;0,EO38&lt;&gt;0),EO39,IF(AND(EP38&lt;&gt;0,EO38=0),MAX($B39:EO$39)+1,0))))</f>
        <v/>
      </c>
      <c r="EQ39" t="str">
        <f ca="1">IF(EQ38="","",IF(AND(EQ38=0,EP38=0),0,IF(AND(EQ38&lt;&gt;0,EP38&lt;&gt;0),EP39,IF(AND(EQ38&lt;&gt;0,EP38=0),MAX($B39:EP$39)+1,0))))</f>
        <v/>
      </c>
      <c r="ER39" t="str">
        <f ca="1">IF(ER38="","",IF(AND(ER38=0,EQ38=0),0,IF(AND(ER38&lt;&gt;0,EQ38&lt;&gt;0),EQ39,IF(AND(ER38&lt;&gt;0,EQ38=0),MAX($B39:EQ$39)+1,0))))</f>
        <v/>
      </c>
      <c r="ES39" t="str">
        <f ca="1">IF(ES38="","",IF(AND(ES38=0,ER38=0),0,IF(AND(ES38&lt;&gt;0,ER38&lt;&gt;0),ER39,IF(AND(ES38&lt;&gt;0,ER38=0),MAX($B39:ER$39)+1,0))))</f>
        <v/>
      </c>
      <c r="ET39" t="str">
        <f ca="1">IF(ET38="","",IF(AND(ET38=0,ES38=0),0,IF(AND(ET38&lt;&gt;0,ES38&lt;&gt;0),ES39,IF(AND(ET38&lt;&gt;0,ES38=0),MAX($B39:ES$39)+1,0))))</f>
        <v/>
      </c>
      <c r="EU39" t="str">
        <f ca="1">IF(EU38="","",IF(AND(EU38=0,ET38=0),0,IF(AND(EU38&lt;&gt;0,ET38&lt;&gt;0),ET39,IF(AND(EU38&lt;&gt;0,ET38=0),MAX($B39:ET$39)+1,0))))</f>
        <v/>
      </c>
      <c r="EV39" t="str">
        <f ca="1">IF(EV38="","",IF(AND(EV38=0,EU38=0),0,IF(AND(EV38&lt;&gt;0,EU38&lt;&gt;0),EU39,IF(AND(EV38&lt;&gt;0,EU38=0),MAX($B39:EU$39)+1,0))))</f>
        <v/>
      </c>
      <c r="EW39" t="str">
        <f ca="1">IF(EW38="","",IF(AND(EW38=0,EV38=0),0,IF(AND(EW38&lt;&gt;0,EV38&lt;&gt;0),EV39,IF(AND(EW38&lt;&gt;0,EV38=0),MAX($B39:EV$39)+1,0))))</f>
        <v/>
      </c>
      <c r="EX39" t="str">
        <f ca="1">IF(EX38="","",IF(AND(EX38=0,EW38=0),0,IF(AND(EX38&lt;&gt;0,EW38&lt;&gt;0),EW39,IF(AND(EX38&lt;&gt;0,EW38=0),MAX($B39:EW$39)+1,0))))</f>
        <v/>
      </c>
      <c r="EY39" t="str">
        <f ca="1">IF(EY38="","",IF(AND(EY38=0,EX38=0),0,IF(AND(EY38&lt;&gt;0,EX38&lt;&gt;0),EX39,IF(AND(EY38&lt;&gt;0,EX38=0),MAX($B39:EX$39)+1,0))))</f>
        <v/>
      </c>
      <c r="EZ39" t="str">
        <f ca="1">IF(EZ38="","",IF(AND(EZ38=0,EY38=0),0,IF(AND(EZ38&lt;&gt;0,EY38&lt;&gt;0),EY39,IF(AND(EZ38&lt;&gt;0,EY38=0),MAX($B39:EY$39)+1,0))))</f>
        <v/>
      </c>
      <c r="FA39" t="str">
        <f ca="1">IF(FA38="","",IF(AND(FA38=0,EZ38=0),0,IF(AND(FA38&lt;&gt;0,EZ38&lt;&gt;0),EZ39,IF(AND(FA38&lt;&gt;0,EZ38=0),MAX($B39:EZ$39)+1,0))))</f>
        <v/>
      </c>
      <c r="FB39" t="str">
        <f ca="1">IF(FB38="","",IF(AND(FB38=0,FA38=0),0,IF(AND(FB38&lt;&gt;0,FA38&lt;&gt;0),FA39,IF(AND(FB38&lt;&gt;0,FA38=0),MAX($B39:FA$39)+1,0))))</f>
        <v/>
      </c>
      <c r="FC39" t="str">
        <f ca="1">IF(FC38="","",IF(AND(FC38=0,FB38=0),0,IF(AND(FC38&lt;&gt;0,FB38&lt;&gt;0),FB39,IF(AND(FC38&lt;&gt;0,FB38=0),MAX($B39:FB$39)+1,0))))</f>
        <v/>
      </c>
      <c r="FD39" t="str">
        <f ca="1">IF(FD38="","",IF(AND(FD38=0,FC38=0),0,IF(AND(FD38&lt;&gt;0,FC38&lt;&gt;0),FC39,IF(AND(FD38&lt;&gt;0,FC38=0),MAX($B39:FC$39)+1,0))))</f>
        <v/>
      </c>
      <c r="FE39" t="str">
        <f ca="1">IF(FE38="","",IF(AND(FE38=0,FD38=0),0,IF(AND(FE38&lt;&gt;0,FD38&lt;&gt;0),FD39,IF(AND(FE38&lt;&gt;0,FD38=0),MAX($B39:FD$39)+1,0))))</f>
        <v/>
      </c>
      <c r="FF39" t="str">
        <f ca="1">IF(FF38="","",IF(AND(FF38=0,FE38=0),0,IF(AND(FF38&lt;&gt;0,FE38&lt;&gt;0),FE39,IF(AND(FF38&lt;&gt;0,FE38=0),MAX($B39:FE$39)+1,0))))</f>
        <v/>
      </c>
      <c r="FG39" t="str">
        <f ca="1">IF(FG38="","",IF(AND(FG38=0,FF38=0),0,IF(AND(FG38&lt;&gt;0,FF38&lt;&gt;0),FF39,IF(AND(FG38&lt;&gt;0,FF38=0),MAX($B39:FF$39)+1,0))))</f>
        <v/>
      </c>
      <c r="FH39" t="str">
        <f ca="1">IF(FH38="","",IF(AND(FH38=0,FG38=0),0,IF(AND(FH38&lt;&gt;0,FG38&lt;&gt;0),FG39,IF(AND(FH38&lt;&gt;0,FG38=0),MAX($B39:FG$39)+1,0))))</f>
        <v/>
      </c>
      <c r="FI39" t="str">
        <f ca="1">IF(FI38="","",IF(AND(FI38=0,FH38=0),0,IF(AND(FI38&lt;&gt;0,FH38&lt;&gt;0),FH39,IF(AND(FI38&lt;&gt;0,FH38=0),MAX($B39:FH$39)+1,0))))</f>
        <v/>
      </c>
      <c r="FJ39" t="str">
        <f ca="1">IF(FJ38="","",IF(AND(FJ38=0,FI38=0),0,IF(AND(FJ38&lt;&gt;0,FI38&lt;&gt;0),FI39,IF(AND(FJ38&lt;&gt;0,FI38=0),MAX($B39:FI$39)+1,0))))</f>
        <v/>
      </c>
      <c r="FK39" t="str">
        <f ca="1">IF(FK38="","",IF(AND(FK38=0,FJ38=0),0,IF(AND(FK38&lt;&gt;0,FJ38&lt;&gt;0),FJ39,IF(AND(FK38&lt;&gt;0,FJ38=0),MAX($B39:FJ$39)+1,0))))</f>
        <v/>
      </c>
      <c r="FL39" t="str">
        <f ca="1">IF(FL38="","",IF(AND(FL38=0,FK38=0),0,IF(AND(FL38&lt;&gt;0,FK38&lt;&gt;0),FK39,IF(AND(FL38&lt;&gt;0,FK38=0),MAX($B39:FK$39)+1,0))))</f>
        <v/>
      </c>
      <c r="FM39" t="str">
        <f ca="1">IF(FM38="","",IF(AND(FM38=0,FL38=0),0,IF(AND(FM38&lt;&gt;0,FL38&lt;&gt;0),FL39,IF(AND(FM38&lt;&gt;0,FL38=0),MAX($B39:FL$39)+1,0))))</f>
        <v/>
      </c>
      <c r="FN39" t="str">
        <f ca="1">IF(FN38="","",IF(AND(FN38=0,FM38=0),0,IF(AND(FN38&lt;&gt;0,FM38&lt;&gt;0),FM39,IF(AND(FN38&lt;&gt;0,FM38=0),MAX($B39:FM$39)+1,0))))</f>
        <v/>
      </c>
      <c r="FO39" t="str">
        <f ca="1">IF(FO38="","",IF(AND(FO38=0,FN38=0),0,IF(AND(FO38&lt;&gt;0,FN38&lt;&gt;0),FN39,IF(AND(FO38&lt;&gt;0,FN38=0),MAX($B39:FN$39)+1,0))))</f>
        <v/>
      </c>
      <c r="FP39" t="str">
        <f ca="1">IF(FP38="","",IF(AND(FP38=0,FO38=0),0,IF(AND(FP38&lt;&gt;0,FO38&lt;&gt;0),FO39,IF(AND(FP38&lt;&gt;0,FO38=0),MAX($B39:FO$39)+1,0))))</f>
        <v/>
      </c>
      <c r="FQ39" t="str">
        <f ca="1">IF(FQ38="","",IF(AND(FQ38=0,FP38=0),0,IF(AND(FQ38&lt;&gt;0,FP38&lt;&gt;0),FP39,IF(AND(FQ38&lt;&gt;0,FP38=0),MAX($B39:FP$39)+1,0))))</f>
        <v/>
      </c>
      <c r="FR39" t="str">
        <f ca="1">IF(FR38="","",IF(AND(FR38=0,FQ38=0),0,IF(AND(FR38&lt;&gt;0,FQ38&lt;&gt;0),FQ39,IF(AND(FR38&lt;&gt;0,FQ38=0),MAX($B39:FQ$39)+1,0))))</f>
        <v/>
      </c>
      <c r="FS39" t="str">
        <f ca="1">IF(FS38="","",IF(AND(FS38=0,FR38=0),0,IF(AND(FS38&lt;&gt;0,FR38&lt;&gt;0),FR39,IF(AND(FS38&lt;&gt;0,FR38=0),MAX($B39:FR$39)+1,0))))</f>
        <v/>
      </c>
      <c r="FT39" t="str">
        <f ca="1">IF(FT38="","",IF(AND(FT38=0,FS38=0),0,IF(AND(FT38&lt;&gt;0,FS38&lt;&gt;0),FS39,IF(AND(FT38&lt;&gt;0,FS38=0),MAX($B39:FS$39)+1,0))))</f>
        <v/>
      </c>
      <c r="FU39" t="str">
        <f ca="1">IF(FU38="","",IF(AND(FU38=0,FT38=0),0,IF(AND(FU38&lt;&gt;0,FT38&lt;&gt;0),FT39,IF(AND(FU38&lt;&gt;0,FT38=0),MAX($B39:FT$39)+1,0))))</f>
        <v/>
      </c>
      <c r="FV39" t="str">
        <f ca="1">IF(FV38="","",IF(AND(FV38=0,FU38=0),0,IF(AND(FV38&lt;&gt;0,FU38&lt;&gt;0),FU39,IF(AND(FV38&lt;&gt;0,FU38=0),MAX($B39:FU$39)+1,0))))</f>
        <v/>
      </c>
      <c r="FW39" t="str">
        <f ca="1">IF(FW38="","",IF(AND(FW38=0,FV38=0),0,IF(AND(FW38&lt;&gt;0,FV38&lt;&gt;0),FV39,IF(AND(FW38&lt;&gt;0,FV38=0),MAX($B39:FV$39)+1,0))))</f>
        <v/>
      </c>
      <c r="FX39" t="str">
        <f ca="1">IF(FX38="","",IF(AND(FX38=0,FW38=0),0,IF(AND(FX38&lt;&gt;0,FW38&lt;&gt;0),FW39,IF(AND(FX38&lt;&gt;0,FW38=0),MAX($B39:FW$39)+1,0))))</f>
        <v/>
      </c>
      <c r="FY39" t="str">
        <f ca="1">IF(FY38="","",IF(AND(FY38=0,FX38=0),0,IF(AND(FY38&lt;&gt;0,FX38&lt;&gt;0),FX39,IF(AND(FY38&lt;&gt;0,FX38=0),MAX($B39:FX$39)+1,0))))</f>
        <v/>
      </c>
      <c r="FZ39" t="str">
        <f ca="1">IF(FZ38="","",IF(AND(FZ38=0,FY38=0),0,IF(AND(FZ38&lt;&gt;0,FY38&lt;&gt;0),FY39,IF(AND(FZ38&lt;&gt;0,FY38=0),MAX($B39:FY$39)+1,0))))</f>
        <v/>
      </c>
      <c r="GA39" t="str">
        <f ca="1">IF(GA38="","",IF(AND(GA38=0,FZ38=0),0,IF(AND(GA38&lt;&gt;0,FZ38&lt;&gt;0),FZ39,IF(AND(GA38&lt;&gt;0,FZ38=0),MAX($B39:FZ$39)+1,0))))</f>
        <v/>
      </c>
      <c r="GB39" t="str">
        <f ca="1">IF(GB38="","",IF(AND(GB38=0,GA38=0),0,IF(AND(GB38&lt;&gt;0,GA38&lt;&gt;0),GA39,IF(AND(GB38&lt;&gt;0,GA38=0),MAX($B39:GA$39)+1,0))))</f>
        <v/>
      </c>
      <c r="GC39" t="str">
        <f ca="1">IF(GC38="","",IF(AND(GC38=0,GB38=0),0,IF(AND(GC38&lt;&gt;0,GB38&lt;&gt;0),GB39,IF(AND(GC38&lt;&gt;0,GB38=0),MAX($B39:GB$39)+1,0))))</f>
        <v/>
      </c>
      <c r="GD39" t="str">
        <f ca="1">IF(GD38="","",IF(AND(GD38=0,GC38=0),0,IF(AND(GD38&lt;&gt;0,GC38&lt;&gt;0),GC39,IF(AND(GD38&lt;&gt;0,GC38=0),MAX($B39:GC$39)+1,0))))</f>
        <v/>
      </c>
      <c r="GE39" t="str">
        <f ca="1">IF(GE38="","",IF(AND(GE38=0,GD38=0),0,IF(AND(GE38&lt;&gt;0,GD38&lt;&gt;0),GD39,IF(AND(GE38&lt;&gt;0,GD38=0),MAX($B39:GD$39)+1,0))))</f>
        <v/>
      </c>
      <c r="GF39" t="str">
        <f ca="1">IF(GF38="","",IF(AND(GF38=0,GE38=0),0,IF(AND(GF38&lt;&gt;0,GE38&lt;&gt;0),GE39,IF(AND(GF38&lt;&gt;0,GE38=0),MAX($B39:GE$39)+1,0))))</f>
        <v/>
      </c>
      <c r="GG39" t="str">
        <f ca="1">IF(GG38="","",IF(AND(GG38=0,GF38=0),0,IF(AND(GG38&lt;&gt;0,GF38&lt;&gt;0),GF39,IF(AND(GG38&lt;&gt;0,GF38=0),MAX($B39:GF$39)+1,0))))</f>
        <v/>
      </c>
      <c r="GH39" t="str">
        <f ca="1">IF(GH38="","",IF(AND(GH38=0,GG38=0),0,IF(AND(GH38&lt;&gt;0,GG38&lt;&gt;0),GG39,IF(AND(GH38&lt;&gt;0,GG38=0),MAX($B39:GG$39)+1,0))))</f>
        <v/>
      </c>
      <c r="GI39" t="str">
        <f ca="1">IF(GI38="","",IF(AND(GI38=0,GH38=0),0,IF(AND(GI38&lt;&gt;0,GH38&lt;&gt;0),GH39,IF(AND(GI38&lt;&gt;0,GH38=0),MAX($B39:GH$39)+1,0))))</f>
        <v/>
      </c>
      <c r="GJ39" t="str">
        <f ca="1">IF(GJ38="","",IF(AND(GJ38=0,GI38=0),0,IF(AND(GJ38&lt;&gt;0,GI38&lt;&gt;0),GI39,IF(AND(GJ38&lt;&gt;0,GI38=0),MAX($B39:GI$39)+1,0))))</f>
        <v/>
      </c>
      <c r="GK39" t="str">
        <f ca="1">IF(GK38="","",IF(AND(GK38=0,GJ38=0),0,IF(AND(GK38&lt;&gt;0,GJ38&lt;&gt;0),GJ39,IF(AND(GK38&lt;&gt;0,GJ38=0),MAX($B39:GJ$39)+1,0))))</f>
        <v/>
      </c>
      <c r="GL39" t="str">
        <f ca="1">IF(GL38="","",IF(AND(GL38=0,GK38=0),0,IF(AND(GL38&lt;&gt;0,GK38&lt;&gt;0),GK39,IF(AND(GL38&lt;&gt;0,GK38=0),MAX($B39:GK$39)+1,0))))</f>
        <v/>
      </c>
      <c r="GM39" t="str">
        <f ca="1">IF(GM38="","",IF(AND(GM38=0,GL38=0),0,IF(AND(GM38&lt;&gt;0,GL38&lt;&gt;0),GL39,IF(AND(GM38&lt;&gt;0,GL38=0),MAX($B39:GL$39)+1,0))))</f>
        <v/>
      </c>
      <c r="GN39" t="str">
        <f ca="1">IF(GN38="","",IF(AND(GN38=0,GM38=0),0,IF(AND(GN38&lt;&gt;0,GM38&lt;&gt;0),GM39,IF(AND(GN38&lt;&gt;0,GM38=0),MAX($B39:GM$39)+1,0))))</f>
        <v/>
      </c>
      <c r="GO39" t="str">
        <f ca="1">IF(GO38="","",IF(AND(GO38=0,GN38=0),0,IF(AND(GO38&lt;&gt;0,GN38&lt;&gt;0),GN39,IF(AND(GO38&lt;&gt;0,GN38=0),MAX($B39:GN$39)+1,0))))</f>
        <v/>
      </c>
      <c r="GP39" t="str">
        <f ca="1">IF(GP38="","",IF(AND(GP38=0,GO38=0),0,IF(AND(GP38&lt;&gt;0,GO38&lt;&gt;0),GO39,IF(AND(GP38&lt;&gt;0,GO38=0),MAX($B39:GO$39)+1,0))))</f>
        <v/>
      </c>
      <c r="GQ39" t="str">
        <f ca="1">IF(GQ38="","",IF(AND(GQ38=0,GP38=0),0,IF(AND(GQ38&lt;&gt;0,GP38&lt;&gt;0),GP39,IF(AND(GQ38&lt;&gt;0,GP38=0),MAX($B39:GP$39)+1,0))))</f>
        <v/>
      </c>
      <c r="GR39" t="str">
        <f ca="1">IF(GR38="","",IF(AND(GR38=0,GQ38=0),0,IF(AND(GR38&lt;&gt;0,GQ38&lt;&gt;0),GQ39,IF(AND(GR38&lt;&gt;0,GQ38=0),MAX($B39:GQ$39)+1,0))))</f>
        <v/>
      </c>
      <c r="GS39" t="str">
        <f ca="1">IF(GS38="","",IF(AND(GS38=0,GR38=0),0,IF(AND(GS38&lt;&gt;0,GR38&lt;&gt;0),GR39,IF(AND(GS38&lt;&gt;0,GR38=0),MAX($B39:GR$39)+1,0))))</f>
        <v/>
      </c>
      <c r="GT39" t="str">
        <f ca="1">IF(GT38="","",IF(AND(GT38=0,GS38=0),0,IF(AND(GT38&lt;&gt;0,GS38&lt;&gt;0),GS39,IF(AND(GT38&lt;&gt;0,GS38=0),MAX($B39:GS$39)+1,0))))</f>
        <v/>
      </c>
      <c r="GU39" t="str">
        <f ca="1">IF(GU38="","",IF(AND(GU38=0,GT38=0),0,IF(AND(GU38&lt;&gt;0,GT38&lt;&gt;0),GT39,IF(AND(GU38&lt;&gt;0,GT38=0),MAX($B39:GT$39)+1,0))))</f>
        <v/>
      </c>
      <c r="GV39" t="str">
        <f ca="1">IF(GV38="","",IF(AND(GV38=0,GU38=0),0,IF(AND(GV38&lt;&gt;0,GU38&lt;&gt;0),GU39,IF(AND(GV38&lt;&gt;0,GU38=0),MAX($B39:GU$39)+1,0))))</f>
        <v/>
      </c>
      <c r="GW39" t="str">
        <f ca="1">IF(GW38="","",IF(AND(GW38=0,GV38=0),0,IF(AND(GW38&lt;&gt;0,GV38&lt;&gt;0),GV39,IF(AND(GW38&lt;&gt;0,GV38=0),MAX($B39:GV$39)+1,0))))</f>
        <v/>
      </c>
      <c r="GX39" t="str">
        <f ca="1">IF(GX38="","",IF(AND(GX38=0,GW38=0),0,IF(AND(GX38&lt;&gt;0,GW38&lt;&gt;0),GW39,IF(AND(GX38&lt;&gt;0,GW38=0),MAX($B39:GW$39)+1,0))))</f>
        <v/>
      </c>
      <c r="GY39" t="str">
        <f ca="1">IF(GY38="","",IF(AND(GY38=0,GX38=0),0,IF(AND(GY38&lt;&gt;0,GX38&lt;&gt;0),GX39,IF(AND(GY38&lt;&gt;0,GX38=0),MAX($B39:GX$39)+1,0))))</f>
        <v/>
      </c>
      <c r="GZ39" t="str">
        <f ca="1">IF(GZ38="","",IF(AND(GZ38=0,GY38=0),0,IF(AND(GZ38&lt;&gt;0,GY38&lt;&gt;0),GY39,IF(AND(GZ38&lt;&gt;0,GY38=0),MAX($B39:GY$39)+1,0))))</f>
        <v/>
      </c>
      <c r="HA39" t="str">
        <f ca="1">IF(HA38="","",IF(AND(HA38=0,GZ38=0),0,IF(AND(HA38&lt;&gt;0,GZ38&lt;&gt;0),GZ39,IF(AND(HA38&lt;&gt;0,GZ38=0),MAX($B39:GZ$39)+1,0))))</f>
        <v/>
      </c>
      <c r="HB39" t="str">
        <f ca="1">IF(HB38="","",IF(AND(HB38=0,HA38=0),0,IF(AND(HB38&lt;&gt;0,HA38&lt;&gt;0),HA39,IF(AND(HB38&lt;&gt;0,HA38=0),MAX($B39:HA$39)+1,0))))</f>
        <v/>
      </c>
      <c r="HC39" t="str">
        <f ca="1">IF(HC38="","",IF(AND(HC38=0,HB38=0),0,IF(AND(HC38&lt;&gt;0,HB38&lt;&gt;0),HB39,IF(AND(HC38&lt;&gt;0,HB38=0),MAX($B39:HB$39)+1,0))))</f>
        <v/>
      </c>
      <c r="HD39" t="str">
        <f ca="1">IF(HD38="","",IF(AND(HD38=0,HC38=0),0,IF(AND(HD38&lt;&gt;0,HC38&lt;&gt;0),HC39,IF(AND(HD38&lt;&gt;0,HC38=0),MAX($B39:HC$39)+1,0))))</f>
        <v/>
      </c>
      <c r="HE39" t="str">
        <f ca="1">IF(HE38="","",IF(AND(HE38=0,HD38=0),0,IF(AND(HE38&lt;&gt;0,HD38&lt;&gt;0),HD39,IF(AND(HE38&lt;&gt;0,HD38=0),MAX($B39:HD$39)+1,0))))</f>
        <v/>
      </c>
      <c r="HF39" t="str">
        <f ca="1">IF(HF38="","",IF(AND(HF38=0,HE38=0),0,IF(AND(HF38&lt;&gt;0,HE38&lt;&gt;0),HE39,IF(AND(HF38&lt;&gt;0,HE38=0),MAX($B39:HE$39)+1,0))))</f>
        <v/>
      </c>
      <c r="HG39" t="str">
        <f ca="1">IF(HG38="","",IF(AND(HG38=0,HF38=0),0,IF(AND(HG38&lt;&gt;0,HF38&lt;&gt;0),HF39,IF(AND(HG38&lt;&gt;0,HF38=0),MAX($B39:HF$39)+1,0))))</f>
        <v/>
      </c>
      <c r="HH39" t="str">
        <f ca="1">IF(HH38="","",IF(AND(HH38=0,HG38=0),0,IF(AND(HH38&lt;&gt;0,HG38&lt;&gt;0),HG39,IF(AND(HH38&lt;&gt;0,HG38=0),MAX($B39:HG$39)+1,0))))</f>
        <v/>
      </c>
      <c r="HI39" t="str">
        <f ca="1">IF(HI38="","",IF(AND(HI38=0,HH38=0),0,IF(AND(HI38&lt;&gt;0,HH38&lt;&gt;0),HH39,IF(AND(HI38&lt;&gt;0,HH38=0),MAX($B39:HH$39)+1,0))))</f>
        <v/>
      </c>
      <c r="HJ39" t="str">
        <f ca="1">IF(HJ38="","",IF(AND(HJ38=0,HI38=0),0,IF(AND(HJ38&lt;&gt;0,HI38&lt;&gt;0),HI39,IF(AND(HJ38&lt;&gt;0,HI38=0),MAX($B39:HI$39)+1,0))))</f>
        <v/>
      </c>
      <c r="HK39" t="str">
        <f ca="1">IF(HK38="","",IF(AND(HK38=0,HJ38=0),0,IF(AND(HK38&lt;&gt;0,HJ38&lt;&gt;0),HJ39,IF(AND(HK38&lt;&gt;0,HJ38=0),MAX($B39:HJ$39)+1,0))))</f>
        <v/>
      </c>
      <c r="HL39" t="str">
        <f ca="1">IF(HL38="","",IF(AND(HL38=0,HK38=0),0,IF(AND(HL38&lt;&gt;0,HK38&lt;&gt;0),HK39,IF(AND(HL38&lt;&gt;0,HK38=0),MAX($B39:HK$39)+1,0))))</f>
        <v/>
      </c>
      <c r="HM39" t="str">
        <f ca="1">IF(HM38="","",IF(AND(HM38=0,HL38=0),0,IF(AND(HM38&lt;&gt;0,HL38&lt;&gt;0),HL39,IF(AND(HM38&lt;&gt;0,HL38=0),MAX($B39:HL$39)+1,0))))</f>
        <v/>
      </c>
      <c r="HN39" t="str">
        <f ca="1">IF(HN38="","",IF(AND(HN38=0,HM38=0),0,IF(AND(HN38&lt;&gt;0,HM38&lt;&gt;0),HM39,IF(AND(HN38&lt;&gt;0,HM38=0),MAX($B39:HM$39)+1,0))))</f>
        <v/>
      </c>
      <c r="HO39" t="str">
        <f ca="1">IF(HO38="","",IF(AND(HO38=0,HN38=0),0,IF(AND(HO38&lt;&gt;0,HN38&lt;&gt;0),HN39,IF(AND(HO38&lt;&gt;0,HN38=0),MAX($B39:HN$39)+1,0))))</f>
        <v/>
      </c>
      <c r="HP39" t="str">
        <f ca="1">IF(HP38="","",IF(AND(HP38=0,HO38=0),0,IF(AND(HP38&lt;&gt;0,HO38&lt;&gt;0),HO39,IF(AND(HP38&lt;&gt;0,HO38=0),MAX($B39:HO$39)+1,0))))</f>
        <v/>
      </c>
      <c r="HQ39" t="str">
        <f ca="1">IF(HQ38="","",IF(AND(HQ38=0,HP38=0),0,IF(AND(HQ38&lt;&gt;0,HP38&lt;&gt;0),HP39,IF(AND(HQ38&lt;&gt;0,HP38=0),MAX($B39:HP$39)+1,0))))</f>
        <v/>
      </c>
      <c r="HR39" t="str">
        <f ca="1">IF(HR38="","",IF(AND(HR38=0,HQ38=0),0,IF(AND(HR38&lt;&gt;0,HQ38&lt;&gt;0),HQ39,IF(AND(HR38&lt;&gt;0,HQ38=0),MAX($B39:HQ$39)+1,0))))</f>
        <v/>
      </c>
      <c r="HS39" t="str">
        <f ca="1">IF(HS38="","",IF(AND(HS38=0,HR38=0),0,IF(AND(HS38&lt;&gt;0,HR38&lt;&gt;0),HR39,IF(AND(HS38&lt;&gt;0,HR38=0),MAX($B39:HR$39)+1,0))))</f>
        <v/>
      </c>
      <c r="HT39" t="str">
        <f ca="1">IF(HT38="","",IF(AND(HT38=0,HS38=0),0,IF(AND(HT38&lt;&gt;0,HS38&lt;&gt;0),HS39,IF(AND(HT38&lt;&gt;0,HS38=0),MAX($B39:HS$39)+1,0))))</f>
        <v/>
      </c>
      <c r="HU39" t="str">
        <f ca="1">IF(HU38="","",IF(AND(HU38=0,HT38=0),0,IF(AND(HU38&lt;&gt;0,HT38&lt;&gt;0),HT39,IF(AND(HU38&lt;&gt;0,HT38=0),MAX($B39:HT$39)+1,0))))</f>
        <v/>
      </c>
      <c r="HV39" t="str">
        <f ca="1">IF(HV38="","",IF(AND(HV38=0,HU38=0),0,IF(AND(HV38&lt;&gt;0,HU38&lt;&gt;0),HU39,IF(AND(HV38&lt;&gt;0,HU38=0),MAX($B39:HU$39)+1,0))))</f>
        <v/>
      </c>
      <c r="HW39" t="str">
        <f ca="1">IF(HW38="","",IF(AND(HW38=0,HV38=0),0,IF(AND(HW38&lt;&gt;0,HV38&lt;&gt;0),HV39,IF(AND(HW38&lt;&gt;0,HV38=0),MAX($B39:HV$39)+1,0))))</f>
        <v/>
      </c>
      <c r="HX39" t="str">
        <f ca="1">IF(HX38="","",IF(AND(HX38=0,HW38=0),0,IF(AND(HX38&lt;&gt;0,HW38&lt;&gt;0),HW39,IF(AND(HX38&lt;&gt;0,HW38=0),MAX($B39:HW$39)+1,0))))</f>
        <v/>
      </c>
      <c r="HY39" t="str">
        <f ca="1">IF(HY38="","",IF(AND(HY38=0,HX38=0),0,IF(AND(HY38&lt;&gt;0,HX38&lt;&gt;0),HX39,IF(AND(HY38&lt;&gt;0,HX38=0),MAX($B39:HX$39)+1,0))))</f>
        <v/>
      </c>
      <c r="HZ39" t="str">
        <f ca="1">IF(HZ38="","",IF(AND(HZ38=0,HY38=0),0,IF(AND(HZ38&lt;&gt;0,HY38&lt;&gt;0),HY39,IF(AND(HZ38&lt;&gt;0,HY38=0),MAX($B39:HY$39)+1,0))))</f>
        <v/>
      </c>
      <c r="IA39" t="str">
        <f ca="1">IF(IA38="","",IF(AND(IA38=0,HZ38=0),0,IF(AND(IA38&lt;&gt;0,HZ38&lt;&gt;0),HZ39,IF(AND(IA38&lt;&gt;0,HZ38=0),MAX($B39:HZ$39)+1,0))))</f>
        <v/>
      </c>
      <c r="IB39" t="str">
        <f ca="1">IF(IB38="","",IF(AND(IB38=0,IA38=0),0,IF(AND(IB38&lt;&gt;0,IA38&lt;&gt;0),IA39,IF(AND(IB38&lt;&gt;0,IA38=0),MAX($B39:IA$39)+1,0))))</f>
        <v/>
      </c>
      <c r="IC39" t="str">
        <f ca="1">IF(IC38="","",IF(AND(IC38=0,IB38=0),0,IF(AND(IC38&lt;&gt;0,IB38&lt;&gt;0),IB39,IF(AND(IC38&lt;&gt;0,IB38=0),MAX($B39:IB$39)+1,0))))</f>
        <v/>
      </c>
      <c r="ID39" t="str">
        <f ca="1">IF(ID38="","",IF(AND(ID38=0,IC38=0),0,IF(AND(ID38&lt;&gt;0,IC38&lt;&gt;0),IC39,IF(AND(ID38&lt;&gt;0,IC38=0),MAX($B39:IC$39)+1,0))))</f>
        <v/>
      </c>
      <c r="IE39" t="str">
        <f ca="1">IF(IE38="","",IF(AND(IE38=0,ID38=0),0,IF(AND(IE38&lt;&gt;0,ID38&lt;&gt;0),ID39,IF(AND(IE38&lt;&gt;0,ID38=0),MAX($B39:ID$39)+1,0))))</f>
        <v/>
      </c>
      <c r="IF39" t="str">
        <f ca="1">IF(IF38="","",IF(AND(IF38=0,IE38=0),0,IF(AND(IF38&lt;&gt;0,IE38&lt;&gt;0),IE39,IF(AND(IF38&lt;&gt;0,IE38=0),MAX($B39:IE$39)+1,0))))</f>
        <v/>
      </c>
      <c r="IG39" t="str">
        <f ca="1">IF(IG38="","",IF(AND(IG38=0,IF38=0),0,IF(AND(IG38&lt;&gt;0,IF38&lt;&gt;0),IF39,IF(AND(IG38&lt;&gt;0,IF38=0),MAX($B39:IF$39)+1,0))))</f>
        <v/>
      </c>
      <c r="IH39" t="str">
        <f ca="1">IF(IH38="","",IF(AND(IH38=0,IG38=0),0,IF(AND(IH38&lt;&gt;0,IG38&lt;&gt;0),IG39,IF(AND(IH38&lt;&gt;0,IG38=0),MAX($B39:IG$39)+1,0))))</f>
        <v/>
      </c>
      <c r="II39" t="str">
        <f ca="1">IF(II38="","",IF(AND(II38=0,IH38=0),0,IF(AND(II38&lt;&gt;0,IH38&lt;&gt;0),IH39,IF(AND(II38&lt;&gt;0,IH38=0),MAX($B39:IH$39)+1,0))))</f>
        <v/>
      </c>
      <c r="IJ39" t="str">
        <f ca="1">IF(IJ38="","",IF(AND(IJ38=0,II38=0),0,IF(AND(IJ38&lt;&gt;0,II38&lt;&gt;0),II39,IF(AND(IJ38&lt;&gt;0,II38=0),MAX($B39:II$39)+1,0))))</f>
        <v/>
      </c>
      <c r="IK39" t="str">
        <f ca="1">IF(IK38="","",IF(AND(IK38=0,IJ38=0),0,IF(AND(IK38&lt;&gt;0,IJ38&lt;&gt;0),IJ39,IF(AND(IK38&lt;&gt;0,IJ38=0),MAX($B39:IJ$39)+1,0))))</f>
        <v/>
      </c>
      <c r="IL39" t="str">
        <f ca="1">IF(IL38="","",IF(AND(IL38=0,IK38=0),0,IF(AND(IL38&lt;&gt;0,IK38&lt;&gt;0),IK39,IF(AND(IL38&lt;&gt;0,IK38=0),MAX($B39:IK$39)+1,0))))</f>
        <v/>
      </c>
      <c r="IM39" t="str">
        <f ca="1">IF(IM38="","",IF(AND(IM38=0,IL38=0),0,IF(AND(IM38&lt;&gt;0,IL38&lt;&gt;0),IL39,IF(AND(IM38&lt;&gt;0,IL38=0),MAX($B39:IL$39)+1,0))))</f>
        <v/>
      </c>
      <c r="IN39" t="str">
        <f ca="1">IF(IN38="","",IF(AND(IN38=0,IM38=0),0,IF(AND(IN38&lt;&gt;0,IM38&lt;&gt;0),IM39,IF(AND(IN38&lt;&gt;0,IM38=0),MAX($B39:IM$39)+1,0))))</f>
        <v/>
      </c>
      <c r="IO39" t="str">
        <f ca="1">IF(IO38="","",IF(AND(IO38=0,IN38=0),0,IF(AND(IO38&lt;&gt;0,IN38&lt;&gt;0),IN39,IF(AND(IO38&lt;&gt;0,IN38=0),MAX($B39:IN$39)+1,0))))</f>
        <v/>
      </c>
      <c r="IP39" t="str">
        <f ca="1">IF(IP38="","",IF(AND(IP38=0,IO38=0),0,IF(AND(IP38&lt;&gt;0,IO38&lt;&gt;0),IO39,IF(AND(IP38&lt;&gt;0,IO38=0),MAX($B39:IO$39)+1,0))))</f>
        <v/>
      </c>
      <c r="IQ39" t="str">
        <f ca="1">IF(IQ38="","",IF(AND(IQ38=0,IP38=0),0,IF(AND(IQ38&lt;&gt;0,IP38&lt;&gt;0),IP39,IF(AND(IQ38&lt;&gt;0,IP38=0),MAX($B39:IP$39)+1,0))))</f>
        <v/>
      </c>
      <c r="IR39" t="str">
        <f ca="1">IF(IR38="","",IF(AND(IR38=0,IQ38=0),0,IF(AND(IR38&lt;&gt;0,IQ38&lt;&gt;0),IQ39,IF(AND(IR38&lt;&gt;0,IQ38=0),MAX($B39:IQ$39)+1,0))))</f>
        <v/>
      </c>
      <c r="IS39" t="str">
        <f ca="1">IF(IS38="","",IF(AND(IS38=0,IR38=0),0,IF(AND(IS38&lt;&gt;0,IR38&lt;&gt;0),IR39,IF(AND(IS38&lt;&gt;0,IR38=0),MAX($B39:IR$39)+1,0))))</f>
        <v/>
      </c>
      <c r="IT39" t="str">
        <f ca="1">IF(IT38="","",IF(AND(IT38=0,IS38=0),0,IF(AND(IT38&lt;&gt;0,IS38&lt;&gt;0),IS39,IF(AND(IT38&lt;&gt;0,IS38=0),MAX($B39:IS$39)+1,0))))</f>
        <v/>
      </c>
      <c r="IU39" t="str">
        <f ca="1">IF(IU38="","",IF(AND(IU38=0,IT38=0),0,IF(AND(IU38&lt;&gt;0,IT38&lt;&gt;0),IT39,IF(AND(IU38&lt;&gt;0,IT38=0),MAX($B39:IT$39)+1,0))))</f>
        <v/>
      </c>
      <c r="IV39" t="str">
        <f ca="1">IF(IV38="","",IF(AND(IV38=0,IU38=0),0,IF(AND(IV38&lt;&gt;0,IU38&lt;&gt;0),IU39,IF(AND(IV38&lt;&gt;0,IU38=0),MAX($B39:IU$39)+1,0))))</f>
        <v/>
      </c>
      <c r="IW39" t="str">
        <f ca="1">IF(IW38="","",IF(AND(IW38=0,IV38=0),0,IF(AND(IW38&lt;&gt;0,IV38&lt;&gt;0),IV39,IF(AND(IW38&lt;&gt;0,IV38=0),MAX($B39:IV$39)+1,0))))</f>
        <v/>
      </c>
      <c r="IX39" t="str">
        <f ca="1">IF(IX38="","",IF(AND(IX38=0,IW38=0),0,IF(AND(IX38&lt;&gt;0,IW38&lt;&gt;0),IW39,IF(AND(IX38&lt;&gt;0,IW38=0),MAX($B39:IW$39)+1,0))))</f>
        <v/>
      </c>
      <c r="IY39" t="str">
        <f ca="1">IF(IY38="","",IF(AND(IY38=0,IX38=0),0,IF(AND(IY38&lt;&gt;0,IX38&lt;&gt;0),IX39,IF(AND(IY38&lt;&gt;0,IX38=0),MAX($B39:IX$39)+1,0))))</f>
        <v/>
      </c>
      <c r="IZ39" t="str">
        <f ca="1">IF(IZ38="","",IF(AND(IZ38=0,IY38=0),0,IF(AND(IZ38&lt;&gt;0,IY38&lt;&gt;0),IY39,IF(AND(IZ38&lt;&gt;0,IY38=0),MAX($B39:IY$39)+1,0))))</f>
        <v/>
      </c>
      <c r="JA39" t="str">
        <f ca="1">IF(JA38="","",IF(AND(JA38=0,IZ38=0),0,IF(AND(JA38&lt;&gt;0,IZ38&lt;&gt;0),IZ39,IF(AND(JA38&lt;&gt;0,IZ38=0),MAX($B39:IZ$39)+1,0))))</f>
        <v/>
      </c>
      <c r="JB39" t="str">
        <f ca="1">IF(JB38="","",IF(AND(JB38=0,JA38=0),0,IF(AND(JB38&lt;&gt;0,JA38&lt;&gt;0),JA39,IF(AND(JB38&lt;&gt;0,JA38=0),MAX($B39:JA$39)+1,0))))</f>
        <v/>
      </c>
      <c r="JC39" t="str">
        <f ca="1">IF(JC38="","",IF(AND(JC38=0,JB38=0),0,IF(AND(JC38&lt;&gt;0,JB38&lt;&gt;0),JB39,IF(AND(JC38&lt;&gt;0,JB38=0),MAX($B39:JB$39)+1,0))))</f>
        <v/>
      </c>
      <c r="JD39" t="str">
        <f ca="1">IF(JD38="","",IF(AND(JD38=0,JC38=0),0,IF(AND(JD38&lt;&gt;0,JC38&lt;&gt;0),JC39,IF(AND(JD38&lt;&gt;0,JC38=0),MAX($B39:JC$39)+1,0))))</f>
        <v/>
      </c>
      <c r="JE39" t="str">
        <f ca="1">IF(JE38="","",IF(AND(JE38=0,JD38=0),0,IF(AND(JE38&lt;&gt;0,JD38&lt;&gt;0),JD39,IF(AND(JE38&lt;&gt;0,JD38=0),MAX($B39:JD$39)+1,0))))</f>
        <v/>
      </c>
      <c r="JF39" t="str">
        <f ca="1">IF(JF38="","",IF(AND(JF38=0,JE38=0),0,IF(AND(JF38&lt;&gt;0,JE38&lt;&gt;0),JE39,IF(AND(JF38&lt;&gt;0,JE38=0),MAX($B39:JE$39)+1,0))))</f>
        <v/>
      </c>
      <c r="JG39" t="str">
        <f ca="1">IF(JG38="","",IF(AND(JG38=0,JF38=0),0,IF(AND(JG38&lt;&gt;0,JF38&lt;&gt;0),JF39,IF(AND(JG38&lt;&gt;0,JF38=0),MAX($B39:JF$39)+1,0))))</f>
        <v/>
      </c>
      <c r="JH39" t="str">
        <f ca="1">IF(JH38="","",IF(AND(JH38=0,JG38=0),0,IF(AND(JH38&lt;&gt;0,JG38&lt;&gt;0),JG39,IF(AND(JH38&lt;&gt;0,JG38=0),MAX($B39:JG$39)+1,0))))</f>
        <v/>
      </c>
      <c r="JI39" t="str">
        <f ca="1">IF(JI38="","",IF(AND(JI38=0,JH38=0),0,IF(AND(JI38&lt;&gt;0,JH38&lt;&gt;0),JH39,IF(AND(JI38&lt;&gt;0,JH38=0),MAX($B39:JH$39)+1,0))))</f>
        <v/>
      </c>
      <c r="JJ39" t="str">
        <f ca="1">IF(JJ38="","",IF(AND(JJ38=0,JI38=0),0,IF(AND(JJ38&lt;&gt;0,JI38&lt;&gt;0),JI39,IF(AND(JJ38&lt;&gt;0,JI38=0),MAX($B39:JI$39)+1,0))))</f>
        <v/>
      </c>
      <c r="JK39" t="str">
        <f ca="1">IF(JK38="","",IF(AND(JK38=0,JJ38=0),0,IF(AND(JK38&lt;&gt;0,JJ38&lt;&gt;0),JJ39,IF(AND(JK38&lt;&gt;0,JJ38=0),MAX($B39:JJ$39)+1,0))))</f>
        <v/>
      </c>
      <c r="JL39" t="str">
        <f ca="1">IF(JL38="","",IF(AND(JL38=0,JK38=0),0,IF(AND(JL38&lt;&gt;0,JK38&lt;&gt;0),JK39,IF(AND(JL38&lt;&gt;0,JK38=0),MAX($B39:JK$39)+1,0))))</f>
        <v/>
      </c>
      <c r="JM39" t="str">
        <f ca="1">IF(JM38="","",IF(AND(JM38=0,JL38=0),0,IF(AND(JM38&lt;&gt;0,JL38&lt;&gt;0),JL39,IF(AND(JM38&lt;&gt;0,JL38=0),MAX($B39:JL$39)+1,0))))</f>
        <v/>
      </c>
      <c r="JN39" t="str">
        <f ca="1">IF(JN38="","",IF(AND(JN38=0,JM38=0),0,IF(AND(JN38&lt;&gt;0,JM38&lt;&gt;0),JM39,IF(AND(JN38&lt;&gt;0,JM38=0),MAX($B39:JM$39)+1,0))))</f>
        <v/>
      </c>
      <c r="JO39" t="str">
        <f ca="1">IF(JO38="","",IF(AND(JO38=0,JN38=0),0,IF(AND(JO38&lt;&gt;0,JN38&lt;&gt;0),JN39,IF(AND(JO38&lt;&gt;0,JN38=0),MAX($B39:JN$39)+1,0))))</f>
        <v/>
      </c>
      <c r="JP39" t="str">
        <f ca="1">IF(JP38="","",IF(AND(JP38=0,JO38=0),0,IF(AND(JP38&lt;&gt;0,JO38&lt;&gt;0),JO39,IF(AND(JP38&lt;&gt;0,JO38=0),MAX($B39:JO$39)+1,0))))</f>
        <v/>
      </c>
      <c r="JQ39" t="str">
        <f ca="1">IF(JQ38="","",IF(AND(JQ38=0,JP38=0),0,IF(AND(JQ38&lt;&gt;0,JP38&lt;&gt;0),JP39,IF(AND(JQ38&lt;&gt;0,JP38=0),MAX($B39:JP$39)+1,0))))</f>
        <v/>
      </c>
      <c r="JR39" t="str">
        <f ca="1">IF(JR38="","",IF(AND(JR38=0,JQ38=0),0,IF(AND(JR38&lt;&gt;0,JQ38&lt;&gt;0),JQ39,IF(AND(JR38&lt;&gt;0,JQ38=0),MAX($B39:JQ$39)+1,0))))</f>
        <v/>
      </c>
      <c r="JS39" t="str">
        <f ca="1">IF(JS38="","",IF(AND(JS38=0,JR38=0),0,IF(AND(JS38&lt;&gt;0,JR38&lt;&gt;0),JR39,IF(AND(JS38&lt;&gt;0,JR38=0),MAX($B39:JR$39)+1,0))))</f>
        <v/>
      </c>
      <c r="JT39" t="str">
        <f ca="1">IF(JT38="","",IF(AND(JT38=0,JS38=0),0,IF(AND(JT38&lt;&gt;0,JS38&lt;&gt;0),JS39,IF(AND(JT38&lt;&gt;0,JS38=0),MAX($B39:JS$39)+1,0))))</f>
        <v/>
      </c>
      <c r="JU39" t="str">
        <f ca="1">IF(JU38="","",IF(AND(JU38=0,JT38=0),0,IF(AND(JU38&lt;&gt;0,JT38&lt;&gt;0),JT39,IF(AND(JU38&lt;&gt;0,JT38=0),MAX($B39:JT$39)+1,0))))</f>
        <v/>
      </c>
      <c r="JV39" t="str">
        <f ca="1">IF(JV38="","",IF(AND(JV38=0,JU38=0),0,IF(AND(JV38&lt;&gt;0,JU38&lt;&gt;0),JU39,IF(AND(JV38&lt;&gt;0,JU38=0),MAX($B39:JU$39)+1,0))))</f>
        <v/>
      </c>
      <c r="JW39" t="str">
        <f ca="1">IF(JW38="","",IF(AND(JW38=0,JV38=0),0,IF(AND(JW38&lt;&gt;0,JV38&lt;&gt;0),JV39,IF(AND(JW38&lt;&gt;0,JV38=0),MAX($B39:JV$39)+1,0))))</f>
        <v/>
      </c>
      <c r="JX39" t="str">
        <f ca="1">IF(JX38="","",IF(AND(JX38=0,JW38=0),0,IF(AND(JX38&lt;&gt;0,JW38&lt;&gt;0),JW39,IF(AND(JX38&lt;&gt;0,JW38=0),MAX($B39:JW$39)+1,0))))</f>
        <v/>
      </c>
      <c r="JY39" t="str">
        <f ca="1">IF(JY38="","",IF(AND(JY38=0,JX38=0),0,IF(AND(JY38&lt;&gt;0,JX38&lt;&gt;0),JX39,IF(AND(JY38&lt;&gt;0,JX38=0),MAX($B39:JX$39)+1,0))))</f>
        <v/>
      </c>
      <c r="JZ39" t="str">
        <f ca="1">IF(JZ38="","",IF(AND(JZ38=0,JY38=0),0,IF(AND(JZ38&lt;&gt;0,JY38&lt;&gt;0),JY39,IF(AND(JZ38&lt;&gt;0,JY38=0),MAX($B39:JY$39)+1,0))))</f>
        <v/>
      </c>
      <c r="KA39" t="str">
        <f ca="1">IF(KA38="","",IF(AND(KA38=0,JZ38=0),0,IF(AND(KA38&lt;&gt;0,JZ38&lt;&gt;0),JZ39,IF(AND(KA38&lt;&gt;0,JZ38=0),MAX($B39:JZ$39)+1,0))))</f>
        <v/>
      </c>
      <c r="KB39" t="str">
        <f ca="1">IF(KB38="","",IF(AND(KB38=0,KA38=0),0,IF(AND(KB38&lt;&gt;0,KA38&lt;&gt;0),KA39,IF(AND(KB38&lt;&gt;0,KA38=0),MAX($B39:KA$39)+1,0))))</f>
        <v/>
      </c>
      <c r="KC39" t="str">
        <f ca="1">IF(KC38="","",IF(AND(KC38=0,KB38=0),0,IF(AND(KC38&lt;&gt;0,KB38&lt;&gt;0),KB39,IF(AND(KC38&lt;&gt;0,KB38=0),MAX($B39:KB$39)+1,0))))</f>
        <v/>
      </c>
      <c r="KD39" t="str">
        <f ca="1">IF(KD38="","",IF(AND(KD38=0,KC38=0),0,IF(AND(KD38&lt;&gt;0,KC38&lt;&gt;0),KC39,IF(AND(KD38&lt;&gt;0,KC38=0),MAX($B39:KC$39)+1,0))))</f>
        <v/>
      </c>
      <c r="KE39" t="str">
        <f ca="1">IF(KE38="","",IF(AND(KE38=0,KD38=0),0,IF(AND(KE38&lt;&gt;0,KD38&lt;&gt;0),KD39,IF(AND(KE38&lt;&gt;0,KD38=0),MAX($B39:KD$39)+1,0))))</f>
        <v/>
      </c>
      <c r="KF39" t="str">
        <f ca="1">IF(KF38="","",IF(AND(KF38=0,KE38=0),0,IF(AND(KF38&lt;&gt;0,KE38&lt;&gt;0),KE39,IF(AND(KF38&lt;&gt;0,KE38=0),MAX($B39:KE$39)+1,0))))</f>
        <v/>
      </c>
      <c r="KG39" t="str">
        <f ca="1">IF(KG38="","",IF(AND(KG38=0,KF38=0),0,IF(AND(KG38&lt;&gt;0,KF38&lt;&gt;0),KF39,IF(AND(KG38&lt;&gt;0,KF38=0),MAX($B39:KF$39)+1,0))))</f>
        <v/>
      </c>
      <c r="KH39" t="str">
        <f ca="1">IF(KH38="","",IF(AND(KH38=0,KG38=0),0,IF(AND(KH38&lt;&gt;0,KG38&lt;&gt;0),KG39,IF(AND(KH38&lt;&gt;0,KG38=0),MAX($B39:KG$39)+1,0))))</f>
        <v/>
      </c>
      <c r="KI39" t="str">
        <f ca="1">IF(KI38="","",IF(AND(KI38=0,KH38=0),0,IF(AND(KI38&lt;&gt;0,KH38&lt;&gt;0),KH39,IF(AND(KI38&lt;&gt;0,KH38=0),MAX($B39:KH$39)+1,0))))</f>
        <v/>
      </c>
      <c r="KJ39" t="str">
        <f ca="1">IF(KJ38="","",IF(AND(KJ38=0,KI38=0),0,IF(AND(KJ38&lt;&gt;0,KI38&lt;&gt;0),KI39,IF(AND(KJ38&lt;&gt;0,KI38=0),MAX($B39:KI$39)+1,0))))</f>
        <v/>
      </c>
      <c r="KK39" t="str">
        <f ca="1">IF(KK38="","",IF(AND(KK38=0,KJ38=0),0,IF(AND(KK38&lt;&gt;0,KJ38&lt;&gt;0),KJ39,IF(AND(KK38&lt;&gt;0,KJ38=0),MAX($B39:KJ$39)+1,0))))</f>
        <v/>
      </c>
      <c r="KL39" t="str">
        <f ca="1">IF(KL38="","",IF(AND(KL38=0,KK38=0),0,IF(AND(KL38&lt;&gt;0,KK38&lt;&gt;0),KK39,IF(AND(KL38&lt;&gt;0,KK38=0),MAX($B39:KK$39)+1,0))))</f>
        <v/>
      </c>
      <c r="KM39" t="str">
        <f ca="1">IF(KM38="","",IF(AND(KM38=0,KL38=0),0,IF(AND(KM38&lt;&gt;0,KL38&lt;&gt;0),KL39,IF(AND(KM38&lt;&gt;0,KL38=0),MAX($B39:KL$39)+1,0))))</f>
        <v/>
      </c>
      <c r="KN39" t="str">
        <f ca="1">IF(KN38="","",IF(AND(KN38=0,KM38=0),0,IF(AND(KN38&lt;&gt;0,KM38&lt;&gt;0),KM39,IF(AND(KN38&lt;&gt;0,KM38=0),MAX($B39:KM$39)+1,0))))</f>
        <v/>
      </c>
      <c r="KO39" t="str">
        <f ca="1">IF(KO38="","",IF(AND(KO38=0,KN38=0),0,IF(AND(KO38&lt;&gt;0,KN38&lt;&gt;0),KN39,IF(AND(KO38&lt;&gt;0,KN38=0),MAX($B39:KN$39)+1,0))))</f>
        <v/>
      </c>
      <c r="KP39" t="str">
        <f ca="1">IF(KP38="","",IF(AND(KP38=0,KO38=0),0,IF(AND(KP38&lt;&gt;0,KO38&lt;&gt;0),KO39,IF(AND(KP38&lt;&gt;0,KO38=0),MAX($B39:KO$39)+1,0))))</f>
        <v/>
      </c>
      <c r="KQ39" t="str">
        <f ca="1">IF(KQ38="","",IF(AND(KQ38=0,KP38=0),0,IF(AND(KQ38&lt;&gt;0,KP38&lt;&gt;0),KP39,IF(AND(KQ38&lt;&gt;0,KP38=0),MAX($B39:KP$39)+1,0))))</f>
        <v/>
      </c>
      <c r="KR39" t="str">
        <f ca="1">IF(KR38="","",IF(AND(KR38=0,KQ38=0),0,IF(AND(KR38&lt;&gt;0,KQ38&lt;&gt;0),KQ39,IF(AND(KR38&lt;&gt;0,KQ38=0),MAX($B39:KQ$39)+1,0))))</f>
        <v/>
      </c>
      <c r="KS39" t="str">
        <f ca="1">IF(KS38="","",IF(AND(KS38=0,KR38=0),0,IF(AND(KS38&lt;&gt;0,KR38&lt;&gt;0),KR39,IF(AND(KS38&lt;&gt;0,KR38=0),MAX($B39:KR$39)+1,0))))</f>
        <v/>
      </c>
      <c r="KT39" t="str">
        <f ca="1">IF(KT38="","",IF(AND(KT38=0,KS38=0),0,IF(AND(KT38&lt;&gt;0,KS38&lt;&gt;0),KS39,IF(AND(KT38&lt;&gt;0,KS38=0),MAX($B39:KS$39)+1,0))))</f>
        <v/>
      </c>
      <c r="KU39" t="str">
        <f ca="1">IF(KU38="","",IF(AND(KU38=0,KT38=0),0,IF(AND(KU38&lt;&gt;0,KT38&lt;&gt;0),KT39,IF(AND(KU38&lt;&gt;0,KT38=0),MAX($B39:KT$39)+1,0))))</f>
        <v/>
      </c>
      <c r="KV39" t="str">
        <f ca="1">IF(KV38="","",IF(AND(KV38=0,KU38=0),0,IF(AND(KV38&lt;&gt;0,KU38&lt;&gt;0),KU39,IF(AND(KV38&lt;&gt;0,KU38=0),MAX($B39:KU$39)+1,0))))</f>
        <v/>
      </c>
      <c r="KW39" t="str">
        <f ca="1">IF(KW38="","",IF(AND(KW38=0,KV38=0),0,IF(AND(KW38&lt;&gt;0,KV38&lt;&gt;0),KV39,IF(AND(KW38&lt;&gt;0,KV38=0),MAX($B39:KV$39)+1,0))))</f>
        <v/>
      </c>
      <c r="KX39" t="str">
        <f ca="1">IF(KX38="","",IF(AND(KX38=0,KW38=0),0,IF(AND(KX38&lt;&gt;0,KW38&lt;&gt;0),KW39,IF(AND(KX38&lt;&gt;0,KW38=0),MAX($B39:KW$39)+1,0))))</f>
        <v/>
      </c>
      <c r="KY39" t="str">
        <f ca="1">IF(KY38="","",IF(AND(KY38=0,KX38=0),0,IF(AND(KY38&lt;&gt;0,KX38&lt;&gt;0),KX39,IF(AND(KY38&lt;&gt;0,KX38=0),MAX($B39:KX$39)+1,0))))</f>
        <v/>
      </c>
      <c r="KZ39" t="str">
        <f ca="1">IF(KZ38="","",IF(AND(KZ38=0,KY38=0),0,IF(AND(KZ38&lt;&gt;0,KY38&lt;&gt;0),KY39,IF(AND(KZ38&lt;&gt;0,KY38=0),MAX($B39:KY$39)+1,0))))</f>
        <v/>
      </c>
      <c r="LA39" t="str">
        <f ca="1">IF(LA38="","",IF(AND(LA38=0,KZ38=0),0,IF(AND(LA38&lt;&gt;0,KZ38&lt;&gt;0),KZ39,IF(AND(LA38&lt;&gt;0,KZ38=0),MAX($B39:KZ$39)+1,0))))</f>
        <v/>
      </c>
      <c r="LB39" t="str">
        <f ca="1">IF(LB38="","",IF(AND(LB38=0,LA38=0),0,IF(AND(LB38&lt;&gt;0,LA38&lt;&gt;0),LA39,IF(AND(LB38&lt;&gt;0,LA38=0),MAX($B39:LA$39)+1,0))))</f>
        <v/>
      </c>
      <c r="LC39" t="str">
        <f ca="1">IF(LC38="","",IF(AND(LC38=0,LB38=0),0,IF(AND(LC38&lt;&gt;0,LB38&lt;&gt;0),LB39,IF(AND(LC38&lt;&gt;0,LB38=0),MAX($B39:LB$39)+1,0))))</f>
        <v/>
      </c>
      <c r="LD39" t="str">
        <f ca="1">IF(LD38="","",IF(AND(LD38=0,LC38=0),0,IF(AND(LD38&lt;&gt;0,LC38&lt;&gt;0),LC39,IF(AND(LD38&lt;&gt;0,LC38=0),MAX($B39:LC$39)+1,0))))</f>
        <v/>
      </c>
      <c r="LE39" t="str">
        <f ca="1">IF(LE38="","",IF(AND(LE38=0,LD38=0),0,IF(AND(LE38&lt;&gt;0,LD38&lt;&gt;0),LD39,IF(AND(LE38&lt;&gt;0,LD38=0),MAX($B39:LD$39)+1,0))))</f>
        <v/>
      </c>
      <c r="LF39" t="str">
        <f ca="1">IF(LF38="","",IF(AND(LF38=0,LE38=0),0,IF(AND(LF38&lt;&gt;0,LE38&lt;&gt;0),LE39,IF(AND(LF38&lt;&gt;0,LE38=0),MAX($B39:LE$39)+1,0))))</f>
        <v/>
      </c>
      <c r="LG39" t="str">
        <f ca="1">IF(LG38="","",IF(AND(LG38=0,LF38=0),0,IF(AND(LG38&lt;&gt;0,LF38&lt;&gt;0),LF39,IF(AND(LG38&lt;&gt;0,LF38=0),MAX($B39:LF$39)+1,0))))</f>
        <v/>
      </c>
      <c r="LH39" t="str">
        <f ca="1">IF(LH38="","",IF(AND(LH38=0,LG38=0),0,IF(AND(LH38&lt;&gt;0,LG38&lt;&gt;0),LG39,IF(AND(LH38&lt;&gt;0,LG38=0),MAX($B39:LG$39)+1,0))))</f>
        <v/>
      </c>
      <c r="LI39" t="str">
        <f ca="1">IF(LI38="","",IF(AND(LI38=0,LH38=0),0,IF(AND(LI38&lt;&gt;0,LH38&lt;&gt;0),LH39,IF(AND(LI38&lt;&gt;0,LH38=0),MAX($B39:LH$39)+1,0))))</f>
        <v/>
      </c>
      <c r="LJ39" t="str">
        <f ca="1">IF(LJ38="","",IF(AND(LJ38=0,LI38=0),0,IF(AND(LJ38&lt;&gt;0,LI38&lt;&gt;0),LI39,IF(AND(LJ38&lt;&gt;0,LI38=0),MAX($B39:LI$39)+1,0))))</f>
        <v/>
      </c>
      <c r="LK39" t="str">
        <f ca="1">IF(LK38="","",IF(AND(LK38=0,LJ38=0),0,IF(AND(LK38&lt;&gt;0,LJ38&lt;&gt;0),LJ39,IF(AND(LK38&lt;&gt;0,LJ38=0),MAX($B39:LJ$39)+1,0))))</f>
        <v/>
      </c>
      <c r="LL39" t="str">
        <f ca="1">IF(LL38="","",IF(AND(LL38=0,LK38=0),0,IF(AND(LL38&lt;&gt;0,LK38&lt;&gt;0),LK39,IF(AND(LL38&lt;&gt;0,LK38=0),MAX($B39:LK$39)+1,0))))</f>
        <v/>
      </c>
      <c r="LM39" t="str">
        <f ca="1">IF(LM38="","",IF(AND(LM38=0,LL38=0),0,IF(AND(LM38&lt;&gt;0,LL38&lt;&gt;0),LL39,IF(AND(LM38&lt;&gt;0,LL38=0),MAX($B39:LL$39)+1,0))))</f>
        <v/>
      </c>
      <c r="LN39" t="str">
        <f ca="1">IF(LN38="","",IF(AND(LN38=0,LM38=0),0,IF(AND(LN38&lt;&gt;0,LM38&lt;&gt;0),LM39,IF(AND(LN38&lt;&gt;0,LM38=0),MAX($B39:LM$39)+1,0))))</f>
        <v/>
      </c>
      <c r="LO39" t="str">
        <f ca="1">IF(LO38="","",IF(AND(LO38=0,LN38=0),0,IF(AND(LO38&lt;&gt;0,LN38&lt;&gt;0),LN39,IF(AND(LO38&lt;&gt;0,LN38=0),MAX($B39:LN$39)+1,0))))</f>
        <v/>
      </c>
      <c r="LP39" t="str">
        <f ca="1">IF(LP38="","",IF(AND(LP38=0,LO38=0),0,IF(AND(LP38&lt;&gt;0,LO38&lt;&gt;0),LO39,IF(AND(LP38&lt;&gt;0,LO38=0),MAX($B39:LO$39)+1,0))))</f>
        <v/>
      </c>
      <c r="LQ39" t="str">
        <f ca="1">IF(LQ38="","",IF(AND(LQ38=0,LP38=0),0,IF(AND(LQ38&lt;&gt;0,LP38&lt;&gt;0),LP39,IF(AND(LQ38&lt;&gt;0,LP38=0),MAX($B39:LP$39)+1,0))))</f>
        <v/>
      </c>
      <c r="LR39" t="str">
        <f ca="1">IF(LR38="","",IF(AND(LR38=0,LQ38=0),0,IF(AND(LR38&lt;&gt;0,LQ38&lt;&gt;0),LQ39,IF(AND(LR38&lt;&gt;0,LQ38=0),MAX($B39:LQ$39)+1,0))))</f>
        <v/>
      </c>
      <c r="LS39" t="str">
        <f ca="1">IF(LS38="","",IF(AND(LS38=0,LR38=0),0,IF(AND(LS38&lt;&gt;0,LR38&lt;&gt;0),LR39,IF(AND(LS38&lt;&gt;0,LR38=0),MAX($B39:LR$39)+1,0))))</f>
        <v/>
      </c>
      <c r="LT39" t="str">
        <f ca="1">IF(LT38="","",IF(AND(LT38=0,LS38=0),0,IF(AND(LT38&lt;&gt;0,LS38&lt;&gt;0),LS39,IF(AND(LT38&lt;&gt;0,LS38=0),MAX($B39:LS$39)+1,0))))</f>
        <v/>
      </c>
      <c r="LU39" t="str">
        <f ca="1">IF(LU38="","",IF(AND(LU38=0,LT38=0),0,IF(AND(LU38&lt;&gt;0,LT38&lt;&gt;0),LT39,IF(AND(LU38&lt;&gt;0,LT38=0),MAX($B39:LT$39)+1,0))))</f>
        <v/>
      </c>
      <c r="LV39" t="str">
        <f ca="1">IF(LV38="","",IF(AND(LV38=0,LU38=0),0,IF(AND(LV38&lt;&gt;0,LU38&lt;&gt;0),LU39,IF(AND(LV38&lt;&gt;0,LU38=0),MAX($B39:LU$39)+1,0))))</f>
        <v/>
      </c>
      <c r="LW39" t="str">
        <f ca="1">IF(LW38="","",IF(AND(LW38=0,LV38=0),0,IF(AND(LW38&lt;&gt;0,LV38&lt;&gt;0),LV39,IF(AND(LW38&lt;&gt;0,LV38=0),MAX($B39:LV$39)+1,0))))</f>
        <v/>
      </c>
      <c r="LX39" t="str">
        <f ca="1">IF(LX38="","",IF(AND(LX38=0,LW38=0),0,IF(AND(LX38&lt;&gt;0,LW38&lt;&gt;0),LW39,IF(AND(LX38&lt;&gt;0,LW38=0),MAX($B39:LW$39)+1,0))))</f>
        <v/>
      </c>
      <c r="LY39" t="str">
        <f ca="1">IF(LY38="","",IF(AND(LY38=0,LX38=0),0,IF(AND(LY38&lt;&gt;0,LX38&lt;&gt;0),LX39,IF(AND(LY38&lt;&gt;0,LX38=0),MAX($B39:LX$39)+1,0))))</f>
        <v/>
      </c>
      <c r="LZ39" t="str">
        <f ca="1">IF(LZ38="","",IF(AND(LZ38=0,LY38=0),0,IF(AND(LZ38&lt;&gt;0,LY38&lt;&gt;0),LY39,IF(AND(LZ38&lt;&gt;0,LY38=0),MAX($B39:LY$39)+1,0))))</f>
        <v/>
      </c>
      <c r="MA39" t="str">
        <f ca="1">IF(MA38="","",IF(AND(MA38=0,LZ38=0),0,IF(AND(MA38&lt;&gt;0,LZ38&lt;&gt;0),LZ39,IF(AND(MA38&lt;&gt;0,LZ38=0),MAX($B39:LZ$39)+1,0))))</f>
        <v/>
      </c>
      <c r="MB39" t="str">
        <f ca="1">IF(MB38="","",IF(AND(MB38=0,MA38=0),0,IF(AND(MB38&lt;&gt;0,MA38&lt;&gt;0),MA39,IF(AND(MB38&lt;&gt;0,MA38=0),MAX($B39:MA$39)+1,0))))</f>
        <v/>
      </c>
      <c r="MC39" t="str">
        <f ca="1">IF(MC38="","",IF(AND(MC38=0,MB38=0),0,IF(AND(MC38&lt;&gt;0,MB38&lt;&gt;0),MB39,IF(AND(MC38&lt;&gt;0,MB38=0),MAX($B39:MB$39)+1,0))))</f>
        <v/>
      </c>
      <c r="MD39" t="str">
        <f ca="1">IF(MD38="","",IF(AND(MD38=0,MC38=0),0,IF(AND(MD38&lt;&gt;0,MC38&lt;&gt;0),MC39,IF(AND(MD38&lt;&gt;0,MC38=0),MAX($B39:MC$39)+1,0))))</f>
        <v/>
      </c>
      <c r="ME39" t="str">
        <f ca="1">IF(ME38="","",IF(AND(ME38=0,MD38=0),0,IF(AND(ME38&lt;&gt;0,MD38&lt;&gt;0),MD39,IF(AND(ME38&lt;&gt;0,MD38=0),MAX($B39:MD$39)+1,0))))</f>
        <v/>
      </c>
      <c r="MF39" t="str">
        <f ca="1">IF(MF38="","",IF(AND(MF38=0,ME38=0),0,IF(AND(MF38&lt;&gt;0,ME38&lt;&gt;0),ME39,IF(AND(MF38&lt;&gt;0,ME38=0),MAX($B39:ME$39)+1,0))))</f>
        <v/>
      </c>
      <c r="MG39" t="str">
        <f ca="1">IF(MG38="","",IF(AND(MG38=0,MF38=0),0,IF(AND(MG38&lt;&gt;0,MF38&lt;&gt;0),MF39,IF(AND(MG38&lt;&gt;0,MF38=0),MAX($B39:MF$39)+1,0))))</f>
        <v/>
      </c>
      <c r="MH39" t="str">
        <f ca="1">IF(MH38="","",IF(AND(MH38=0,MG38=0),0,IF(AND(MH38&lt;&gt;0,MG38&lt;&gt;0),MG39,IF(AND(MH38&lt;&gt;0,MG38=0),MAX($B39:MG$39)+1,0))))</f>
        <v/>
      </c>
      <c r="MI39" t="str">
        <f ca="1">IF(MI38="","",IF(AND(MI38=0,MH38=0),0,IF(AND(MI38&lt;&gt;0,MH38&lt;&gt;0),MH39,IF(AND(MI38&lt;&gt;0,MH38=0),MAX($B39:MH$39)+1,0))))</f>
        <v/>
      </c>
      <c r="MJ39" t="str">
        <f ca="1">IF(MJ38="","",IF(AND(MJ38=0,MI38=0),0,IF(AND(MJ38&lt;&gt;0,MI38&lt;&gt;0),MI39,IF(AND(MJ38&lt;&gt;0,MI38=0),MAX($B39:MI$39)+1,0))))</f>
        <v/>
      </c>
      <c r="MK39" t="str">
        <f ca="1">IF(MK38="","",IF(AND(MK38=0,MJ38=0),0,IF(AND(MK38&lt;&gt;0,MJ38&lt;&gt;0),MJ39,IF(AND(MK38&lt;&gt;0,MJ38=0),MAX($B39:MJ$39)+1,0))))</f>
        <v/>
      </c>
      <c r="ML39" t="str">
        <f ca="1">IF(ML38="","",IF(AND(ML38=0,MK38=0),0,IF(AND(ML38&lt;&gt;0,MK38&lt;&gt;0),MK39,IF(AND(ML38&lt;&gt;0,MK38=0),MAX($B39:MK$39)+1,0))))</f>
        <v/>
      </c>
      <c r="MM39" t="str">
        <f ca="1">IF(MM38="","",IF(AND(MM38=0,ML38=0),0,IF(AND(MM38&lt;&gt;0,ML38&lt;&gt;0),ML39,IF(AND(MM38&lt;&gt;0,ML38=0),MAX($B39:ML$39)+1,0))))</f>
        <v/>
      </c>
      <c r="MN39" t="str">
        <f ca="1">IF(MN38="","",IF(AND(MN38=0,MM38=0),0,IF(AND(MN38&lt;&gt;0,MM38&lt;&gt;0),MM39,IF(AND(MN38&lt;&gt;0,MM38=0),MAX($B39:MM$39)+1,0))))</f>
        <v/>
      </c>
      <c r="MO39" t="str">
        <f ca="1">IF(MO38="","",IF(AND(MO38=0,MN38=0),0,IF(AND(MO38&lt;&gt;0,MN38&lt;&gt;0),MN39,IF(AND(MO38&lt;&gt;0,MN38=0),MAX($B39:MN$39)+1,0))))</f>
        <v/>
      </c>
      <c r="MP39" t="str">
        <f ca="1">IF(MP38="","",IF(AND(MP38=0,MO38=0),0,IF(AND(MP38&lt;&gt;0,MO38&lt;&gt;0),MO39,IF(AND(MP38&lt;&gt;0,MO38=0),MAX($B39:MO$39)+1,0))))</f>
        <v/>
      </c>
      <c r="MQ39" t="str">
        <f ca="1">IF(MQ38="","",IF(AND(MQ38=0,MP38=0),0,IF(AND(MQ38&lt;&gt;0,MP38&lt;&gt;0),MP39,IF(AND(MQ38&lt;&gt;0,MP38=0),MAX($B39:MP$39)+1,0))))</f>
        <v/>
      </c>
      <c r="MR39" t="str">
        <f ca="1">IF(MR38="","",IF(AND(MR38=0,MQ38=0),0,IF(AND(MR38&lt;&gt;0,MQ38&lt;&gt;0),MQ39,IF(AND(MR38&lt;&gt;0,MQ38=0),MAX($B39:MQ$39)+1,0))))</f>
        <v/>
      </c>
      <c r="MS39" t="str">
        <f ca="1">IF(MS38="","",IF(AND(MS38=0,MR38=0),0,IF(AND(MS38&lt;&gt;0,MR38&lt;&gt;0),MR39,IF(AND(MS38&lt;&gt;0,MR38=0),MAX($B39:MR$39)+1,0))))</f>
        <v/>
      </c>
      <c r="MT39" t="str">
        <f ca="1">IF(MT38="","",IF(AND(MT38=0,MS38=0),0,IF(AND(MT38&lt;&gt;0,MS38&lt;&gt;0),MS39,IF(AND(MT38&lt;&gt;0,MS38=0),MAX($B39:MS$39)+1,0))))</f>
        <v/>
      </c>
      <c r="MU39" t="str">
        <f ca="1">IF(MU38="","",IF(AND(MU38=0,MT38=0),0,IF(AND(MU38&lt;&gt;0,MT38&lt;&gt;0),MT39,IF(AND(MU38&lt;&gt;0,MT38=0),MAX($B39:MT$39)+1,0))))</f>
        <v/>
      </c>
      <c r="MV39" t="str">
        <f ca="1">IF(MV38="","",IF(AND(MV38=0,MU38=0),0,IF(AND(MV38&lt;&gt;0,MU38&lt;&gt;0),MU39,IF(AND(MV38&lt;&gt;0,MU38=0),MAX($B39:MU$39)+1,0))))</f>
        <v/>
      </c>
      <c r="MW39" t="str">
        <f ca="1">IF(MW38="","",IF(AND(MW38=0,MV38=0),0,IF(AND(MW38&lt;&gt;0,MV38&lt;&gt;0),MV39,IF(AND(MW38&lt;&gt;0,MV38=0),MAX($B39:MV$39)+1,0))))</f>
        <v/>
      </c>
      <c r="MX39" t="str">
        <f ca="1">IF(MX38="","",IF(AND(MX38=0,MW38=0),0,IF(AND(MX38&lt;&gt;0,MW38&lt;&gt;0),MW39,IF(AND(MX38&lt;&gt;0,MW38=0),MAX($B39:MW$39)+1,0))))</f>
        <v/>
      </c>
      <c r="MY39" t="str">
        <f ca="1">IF(MY38="","",IF(AND(MY38=0,MX38=0),0,IF(AND(MY38&lt;&gt;0,MX38&lt;&gt;0),MX39,IF(AND(MY38&lt;&gt;0,MX38=0),MAX($B39:MX$39)+1,0))))</f>
        <v/>
      </c>
      <c r="MZ39" t="str">
        <f ca="1">IF(MZ38="","",IF(AND(MZ38=0,MY38=0),0,IF(AND(MZ38&lt;&gt;0,MY38&lt;&gt;0),MY39,IF(AND(MZ38&lt;&gt;0,MY38=0),MAX($B39:MY$39)+1,0))))</f>
        <v/>
      </c>
      <c r="NA39" t="str">
        <f ca="1">IF(NA38="","",IF(AND(NA38=0,MZ38=0),0,IF(AND(NA38&lt;&gt;0,MZ38&lt;&gt;0),MZ39,IF(AND(NA38&lt;&gt;0,MZ38=0),MAX($B39:MZ$39)+1,0))))</f>
        <v/>
      </c>
      <c r="NB39" t="str">
        <f ca="1">IF(NB38="","",IF(AND(NB38=0,NA38=0),0,IF(AND(NB38&lt;&gt;0,NA38&lt;&gt;0),NA39,IF(AND(NB38&lt;&gt;0,NA38=0),MAX($B39:NA$39)+1,0))))</f>
        <v/>
      </c>
      <c r="NC39" t="str">
        <f ca="1">IF(NC38="","",IF(AND(NC38=0,NB38=0),0,IF(AND(NC38&lt;&gt;0,NB38&lt;&gt;0),NB39,IF(AND(NC38&lt;&gt;0,NB38=0),MAX($B39:NB$39)+1,0))))</f>
        <v/>
      </c>
      <c r="ND39" t="str">
        <f ca="1">IF(ND38="","",IF(AND(ND38=0,NC38=0),0,IF(AND(ND38&lt;&gt;0,NC38&lt;&gt;0),NC39,IF(AND(ND38&lt;&gt;0,NC38=0),MAX($B39:NC$39)+1,0))))</f>
        <v/>
      </c>
      <c r="NE39" t="str">
        <f ca="1">IF(NE38="","",IF(AND(NE38=0,ND38=0),0,IF(AND(NE38&lt;&gt;0,ND38&lt;&gt;0),ND39,IF(AND(NE38&lt;&gt;0,ND38=0),MAX($B39:ND$39)+1,0))))</f>
        <v/>
      </c>
      <c r="NF39" t="str">
        <f ca="1">IF(NF38="","",IF(AND(NF38=0,NE38=0),0,IF(AND(NF38&lt;&gt;0,NE38&lt;&gt;0),NE39,IF(AND(NF38&lt;&gt;0,NE38=0),MAX($B39:NE$39)+1,0))))</f>
        <v/>
      </c>
      <c r="NG39" t="str">
        <f ca="1">IF(NG38="","",IF(AND(NG38=0,NF38=0),0,IF(AND(NG38&lt;&gt;0,NF38&lt;&gt;0),NF39,IF(AND(NG38&lt;&gt;0,NF38=0),MAX($B39:NF$39)+1,0))))</f>
        <v/>
      </c>
      <c r="NH39" t="str">
        <f ca="1">IF(NH38="","",IF(AND(NH38=0,NG38=0),0,IF(AND(NH38&lt;&gt;0,NG38&lt;&gt;0),NG39,IF(AND(NH38&lt;&gt;0,NG38=0),MAX($B39:NG$39)+1,0))))</f>
        <v/>
      </c>
      <c r="NI39" t="str">
        <f ca="1">IF(NI38="","",IF(AND(NI38=0,NH38=0),0,IF(AND(NI38&lt;&gt;0,NH38&lt;&gt;0),NH39,IF(AND(NI38&lt;&gt;0,NH38=0),MAX($B39:NH$39)+1,0))))</f>
        <v/>
      </c>
      <c r="NJ39" t="str">
        <f ca="1">IF(NJ38="","",IF(AND(NJ38=0,NI38=0),0,IF(AND(NJ38&lt;&gt;0,NI38&lt;&gt;0),NI39,IF(AND(NJ38&lt;&gt;0,NI38=0),MAX($B39:NI$39)+1,0))))</f>
        <v/>
      </c>
      <c r="NK39" t="str">
        <f ca="1">IF(NK38="","",IF(AND(NK38=0,NJ38=0),0,IF(AND(NK38&lt;&gt;0,NJ38&lt;&gt;0),NJ39,IF(AND(NK38&lt;&gt;0,NJ38=0),MAX($B39:NJ$39)+1,0))))</f>
        <v/>
      </c>
      <c r="NL39" t="str">
        <f ca="1">IF(NL38="","",IF(AND(NL38=0,NK38=0),0,IF(AND(NL38&lt;&gt;0,NK38&lt;&gt;0),NK39,IF(AND(NL38&lt;&gt;0,NK38=0),MAX($B39:NK$39)+1,0))))</f>
        <v/>
      </c>
      <c r="NM39" t="str">
        <f ca="1">IF(NM38="","",IF(AND(NM38=0,NL38=0),0,IF(AND(NM38&lt;&gt;0,NL38&lt;&gt;0),NL39,IF(AND(NM38&lt;&gt;0,NL38=0),MAX($B39:NL$39)+1,0))))</f>
        <v/>
      </c>
      <c r="NN39" t="str">
        <f ca="1">IF(NN38="","",IF(AND(NN38=0,NM38=0),0,IF(AND(NN38&lt;&gt;0,NM38&lt;&gt;0),NM39,IF(AND(NN38&lt;&gt;0,NM38=0),MAX($B39:NM$39)+1,0))))</f>
        <v/>
      </c>
      <c r="NO39" t="str">
        <f ca="1">IF(NO38="","",IF(AND(NO38=0,NN38=0),0,IF(AND(NO38&lt;&gt;0,NN38&lt;&gt;0),NN39,IF(AND(NO38&lt;&gt;0,NN38=0),MAX($B39:NN$39)+1,0))))</f>
        <v/>
      </c>
      <c r="NP39" t="str">
        <f ca="1">IF(NP38="","",IF(AND(NP38=0,NO38=0),0,IF(AND(NP38&lt;&gt;0,NO38&lt;&gt;0),NO39,IF(AND(NP38&lt;&gt;0,NO38=0),MAX($B39:NO$39)+1,0))))</f>
        <v/>
      </c>
      <c r="NQ39" t="str">
        <f ca="1">IF(NQ38="","",IF(AND(NQ38=0,NP38=0),0,IF(AND(NQ38&lt;&gt;0,NP38&lt;&gt;0),NP39,IF(AND(NQ38&lt;&gt;0,NP38=0),MAX($B39:NP$39)+1,0))))</f>
        <v/>
      </c>
      <c r="NR39" t="str">
        <f ca="1">IF(NR38="","",IF(AND(NR38=0,NQ38=0),0,IF(AND(NR38&lt;&gt;0,NQ38&lt;&gt;0),NQ39,IF(AND(NR38&lt;&gt;0,NQ38=0),MAX($B39:NQ$39)+1,0))))</f>
        <v/>
      </c>
      <c r="NS39" t="str">
        <f ca="1">IF(NS38="","",IF(AND(NS38=0,NR38=0),0,IF(AND(NS38&lt;&gt;0,NR38&lt;&gt;0),NR39,IF(AND(NS38&lt;&gt;0,NR38=0),MAX($B39:NR$39)+1,0))))</f>
        <v/>
      </c>
      <c r="NT39" t="str">
        <f ca="1">IF(NT38="","",IF(AND(NT38=0,NS38=0),0,IF(AND(NT38&lt;&gt;0,NS38&lt;&gt;0),NS39,IF(AND(NT38&lt;&gt;0,NS38=0),MAX($B39:NS$39)+1,0))))</f>
        <v/>
      </c>
      <c r="NU39" t="str">
        <f ca="1">IF(NU38="","",IF(AND(NU38=0,NT38=0),0,IF(AND(NU38&lt;&gt;0,NT38&lt;&gt;0),NT39,IF(AND(NU38&lt;&gt;0,NT38=0),MAX($B39:NT$39)+1,0))))</f>
        <v/>
      </c>
      <c r="NV39" t="str">
        <f ca="1">IF(NV38="","",IF(AND(NV38=0,NU38=0),0,IF(AND(NV38&lt;&gt;0,NU38&lt;&gt;0),NU39,IF(AND(NV38&lt;&gt;0,NU38=0),MAX($B39:NU$39)+1,0))))</f>
        <v/>
      </c>
      <c r="NW39" t="str">
        <f ca="1">IF(NW38="","",IF(AND(NW38=0,NV38=0),0,IF(AND(NW38&lt;&gt;0,NV38&lt;&gt;0),NV39,IF(AND(NW38&lt;&gt;0,NV38=0),MAX($B39:NV$39)+1,0))))</f>
        <v/>
      </c>
      <c r="NX39" t="str">
        <f ca="1">IF(NX38="","",IF(AND(NX38=0,NW38=0),0,IF(AND(NX38&lt;&gt;0,NW38&lt;&gt;0),NW39,IF(AND(NX38&lt;&gt;0,NW38=0),MAX($B39:NW$39)+1,0))))</f>
        <v/>
      </c>
      <c r="NY39" t="str">
        <f ca="1">IF(NY38="","",IF(AND(NY38=0,NX38=0),0,IF(AND(NY38&lt;&gt;0,NX38&lt;&gt;0),NX39,IF(AND(NY38&lt;&gt;0,NX38=0),MAX($B39:NX$39)+1,0))))</f>
        <v/>
      </c>
      <c r="NZ39" t="str">
        <f ca="1">IF(NZ38="","",IF(AND(NZ38=0,NY38=0),0,IF(AND(NZ38&lt;&gt;0,NY38&lt;&gt;0),NY39,IF(AND(NZ38&lt;&gt;0,NY38=0),MAX($B39:NY$39)+1,0))))</f>
        <v/>
      </c>
      <c r="OA39" t="str">
        <f ca="1">IF(OA38="","",IF(AND(OA38=0,NZ38=0),0,IF(AND(OA38&lt;&gt;0,NZ38&lt;&gt;0),NZ39,IF(AND(OA38&lt;&gt;0,NZ38=0),MAX($B39:NZ$39)+1,0))))</f>
        <v/>
      </c>
      <c r="OB39" t="str">
        <f ca="1">IF(OB38="","",IF(AND(OB38=0,OA38=0),0,IF(AND(OB38&lt;&gt;0,OA38&lt;&gt;0),OA39,IF(AND(OB38&lt;&gt;0,OA38=0),MAX($B39:OA$39)+1,0))))</f>
        <v/>
      </c>
      <c r="OC39" t="str">
        <f ca="1">IF(OC38="","",IF(AND(OC38=0,OB38=0),0,IF(AND(OC38&lt;&gt;0,OB38&lt;&gt;0),OB39,IF(AND(OC38&lt;&gt;0,OB38=0),MAX($B39:OB$39)+1,0))))</f>
        <v/>
      </c>
      <c r="OD39" t="str">
        <f ca="1">IF(OD38="","",IF(AND(OD38=0,OC38=0),0,IF(AND(OD38&lt;&gt;0,OC38&lt;&gt;0),OC39,IF(AND(OD38&lt;&gt;0,OC38=0),MAX($B39:OC$39)+1,0))))</f>
        <v/>
      </c>
      <c r="OE39" t="str">
        <f ca="1">IF(OE38="","",IF(AND(OE38=0,OD38=0),0,IF(AND(OE38&lt;&gt;0,OD38&lt;&gt;0),OD39,IF(AND(OE38&lt;&gt;0,OD38=0),MAX($B39:OD$39)+1,0))))</f>
        <v/>
      </c>
      <c r="OF39" t="str">
        <f ca="1">IF(OF38="","",IF(AND(OF38=0,OE38=0),0,IF(AND(OF38&lt;&gt;0,OE38&lt;&gt;0),OE39,IF(AND(OF38&lt;&gt;0,OE38=0),MAX($B39:OE$39)+1,0))))</f>
        <v/>
      </c>
      <c r="OG39" t="str">
        <f ca="1">IF(OG38="","",IF(AND(OG38=0,OF38=0),0,IF(AND(OG38&lt;&gt;0,OF38&lt;&gt;0),OF39,IF(AND(OG38&lt;&gt;0,OF38=0),MAX($B39:OF$39)+1,0))))</f>
        <v/>
      </c>
      <c r="OH39" t="str">
        <f ca="1">IF(OH38="","",IF(AND(OH38=0,OG38=0),0,IF(AND(OH38&lt;&gt;0,OG38&lt;&gt;0),OG39,IF(AND(OH38&lt;&gt;0,OG38=0),MAX($B39:OG$39)+1,0))))</f>
        <v/>
      </c>
      <c r="OI39" t="str">
        <f ca="1">IF(OI38="","",IF(AND(OI38=0,OH38=0),0,IF(AND(OI38&lt;&gt;0,OH38&lt;&gt;0),OH39,IF(AND(OI38&lt;&gt;0,OH38=0),MAX($B39:OH$39)+1,0))))</f>
        <v/>
      </c>
      <c r="OJ39" t="str">
        <f ca="1">IF(OJ38="","",IF(AND(OJ38=0,OI38=0),0,IF(AND(OJ38&lt;&gt;0,OI38&lt;&gt;0),OI39,IF(AND(OJ38&lt;&gt;0,OI38=0),MAX($B39:OI$39)+1,0))))</f>
        <v/>
      </c>
      <c r="OK39" t="str">
        <f ca="1">IF(OK38="","",IF(AND(OK38=0,OJ38=0),0,IF(AND(OK38&lt;&gt;0,OJ38&lt;&gt;0),OJ39,IF(AND(OK38&lt;&gt;0,OJ38=0),MAX($B39:OJ$39)+1,0))))</f>
        <v/>
      </c>
      <c r="OL39" t="str">
        <f ca="1">IF(OL38="","",IF(AND(OL38=0,OK38=0),0,IF(AND(OL38&lt;&gt;0,OK38&lt;&gt;0),OK39,IF(AND(OL38&lt;&gt;0,OK38=0),MAX($B39:OK$39)+1,0))))</f>
        <v/>
      </c>
      <c r="OM39" t="str">
        <f ca="1">IF(OM38="","",IF(AND(OM38=0,OL38=0),0,IF(AND(OM38&lt;&gt;0,OL38&lt;&gt;0),OL39,IF(AND(OM38&lt;&gt;0,OL38=0),MAX($B39:OL$39)+1,0))))</f>
        <v/>
      </c>
      <c r="ON39" t="str">
        <f ca="1">IF(ON38="","",IF(AND(ON38=0,OM38=0),0,IF(AND(ON38&lt;&gt;0,OM38&lt;&gt;0),OM39,IF(AND(ON38&lt;&gt;0,OM38=0),MAX($B39:OM$39)+1,0))))</f>
        <v/>
      </c>
      <c r="OO39" t="str">
        <f ca="1">IF(OO38="","",IF(AND(OO38=0,ON38=0),0,IF(AND(OO38&lt;&gt;0,ON38&lt;&gt;0),ON39,IF(AND(OO38&lt;&gt;0,ON38=0),MAX($B39:ON$39)+1,0))))</f>
        <v/>
      </c>
      <c r="OP39" t="str">
        <f ca="1">IF(OP38="","",IF(AND(OP38=0,OO38=0),0,IF(AND(OP38&lt;&gt;0,OO38&lt;&gt;0),OO39,IF(AND(OP38&lt;&gt;0,OO38=0),MAX($B39:OO$39)+1,0))))</f>
        <v/>
      </c>
      <c r="OQ39" t="str">
        <f ca="1">IF(OQ38="","",IF(AND(OQ38=0,OP38=0),0,IF(AND(OQ38&lt;&gt;0,OP38&lt;&gt;0),OP39,IF(AND(OQ38&lt;&gt;0,OP38=0),MAX($B39:OP$39)+1,0))))</f>
        <v/>
      </c>
      <c r="OR39" t="str">
        <f ca="1">IF(OR38="","",IF(AND(OR38=0,OQ38=0),0,IF(AND(OR38&lt;&gt;0,OQ38&lt;&gt;0),OQ39,IF(AND(OR38&lt;&gt;0,OQ38=0),MAX($B39:OQ$39)+1,0))))</f>
        <v/>
      </c>
      <c r="OS39" t="str">
        <f ca="1">IF(OS38="","",IF(AND(OS38=0,OR38=0),0,IF(AND(OS38&lt;&gt;0,OR38&lt;&gt;0),OR39,IF(AND(OS38&lt;&gt;0,OR38=0),MAX($B39:OR$39)+1,0))))</f>
        <v/>
      </c>
      <c r="OT39" t="str">
        <f ca="1">IF(OT38="","",IF(AND(OT38=0,OS38=0),0,IF(AND(OT38&lt;&gt;0,OS38&lt;&gt;0),OS39,IF(AND(OT38&lt;&gt;0,OS38=0),MAX($B39:OS$39)+1,0))))</f>
        <v/>
      </c>
      <c r="OU39" t="str">
        <f ca="1">IF(OU38="","",IF(AND(OU38=0,OT38=0),0,IF(AND(OU38&lt;&gt;0,OT38&lt;&gt;0),OT39,IF(AND(OU38&lt;&gt;0,OT38=0),MAX($B39:OT$39)+1,0))))</f>
        <v/>
      </c>
      <c r="OV39" t="str">
        <f ca="1">IF(OV38="","",IF(AND(OV38=0,OU38=0),0,IF(AND(OV38&lt;&gt;0,OU38&lt;&gt;0),OU39,IF(AND(OV38&lt;&gt;0,OU38=0),MAX($B39:OU$39)+1,0))))</f>
        <v/>
      </c>
      <c r="OW39" t="str">
        <f ca="1">IF(OW38="","",IF(AND(OW38=0,OV38=0),0,IF(AND(OW38&lt;&gt;0,OV38&lt;&gt;0),OV39,IF(AND(OW38&lt;&gt;0,OV38=0),MAX($B39:OV$39)+1,0))))</f>
        <v/>
      </c>
      <c r="OX39" t="str">
        <f ca="1">IF(OX38="","",IF(AND(OX38=0,OW38=0),0,IF(AND(OX38&lt;&gt;0,OW38&lt;&gt;0),OW39,IF(AND(OX38&lt;&gt;0,OW38=0),MAX($B39:OW$39)+1,0))))</f>
        <v/>
      </c>
      <c r="OY39" t="str">
        <f ca="1">IF(OY38="","",IF(AND(OY38=0,OX38=0),0,IF(AND(OY38&lt;&gt;0,OX38&lt;&gt;0),OX39,IF(AND(OY38&lt;&gt;0,OX38=0),MAX($B39:OX$39)+1,0))))</f>
        <v/>
      </c>
      <c r="OZ39" t="str">
        <f ca="1">IF(OZ38="","",IF(AND(OZ38=0,OY38=0),0,IF(AND(OZ38&lt;&gt;0,OY38&lt;&gt;0),OY39,IF(AND(OZ38&lt;&gt;0,OY38=0),MAX($B39:OY$39)+1,0))))</f>
        <v/>
      </c>
      <c r="PA39" t="str">
        <f ca="1">IF(PA38="","",IF(AND(PA38=0,OZ38=0),0,IF(AND(PA38&lt;&gt;0,OZ38&lt;&gt;0),OZ39,IF(AND(PA38&lt;&gt;0,OZ38=0),MAX($B39:OZ$39)+1,0))))</f>
        <v/>
      </c>
      <c r="PB39" t="str">
        <f ca="1">IF(PB38="","",IF(AND(PB38=0,PA38=0),0,IF(AND(PB38&lt;&gt;0,PA38&lt;&gt;0),PA39,IF(AND(PB38&lt;&gt;0,PA38=0),MAX($B39:PA$39)+1,0))))</f>
        <v/>
      </c>
      <c r="PC39" t="str">
        <f ca="1">IF(PC38="","",IF(AND(PC38=0,PB38=0),0,IF(AND(PC38&lt;&gt;0,PB38&lt;&gt;0),PB39,IF(AND(PC38&lt;&gt;0,PB38=0),MAX($B39:PB$39)+1,0))))</f>
        <v/>
      </c>
      <c r="PD39" t="str">
        <f ca="1">IF(PD38="","",IF(AND(PD38=0,PC38=0),0,IF(AND(PD38&lt;&gt;0,PC38&lt;&gt;0),PC39,IF(AND(PD38&lt;&gt;0,PC38=0),MAX($B39:PC$39)+1,0))))</f>
        <v/>
      </c>
      <c r="PE39" t="str">
        <f ca="1">IF(PE38="","",IF(AND(PE38=0,PD38=0),0,IF(AND(PE38&lt;&gt;0,PD38&lt;&gt;0),PD39,IF(AND(PE38&lt;&gt;0,PD38=0),MAX($B39:PD$39)+1,0))))</f>
        <v/>
      </c>
      <c r="PF39" t="str">
        <f ca="1">IF(PF38="","",IF(AND(PF38=0,PE38=0),0,IF(AND(PF38&lt;&gt;0,PE38&lt;&gt;0),PE39,IF(AND(PF38&lt;&gt;0,PE38=0),MAX($B39:PE$39)+1,0))))</f>
        <v/>
      </c>
      <c r="PG39" t="str">
        <f ca="1">IF(PG38="","",IF(AND(PG38=0,PF38=0),0,IF(AND(PG38&lt;&gt;0,PF38&lt;&gt;0),PF39,IF(AND(PG38&lt;&gt;0,PF38=0),MAX($B39:PF$39)+1,0))))</f>
        <v/>
      </c>
      <c r="PH39" t="str">
        <f ca="1">IF(PH38="","",IF(AND(PH38=0,PG38=0),0,IF(AND(PH38&lt;&gt;0,PG38&lt;&gt;0),PG39,IF(AND(PH38&lt;&gt;0,PG38=0),MAX($B39:PG$39)+1,0))))</f>
        <v/>
      </c>
      <c r="PI39" t="str">
        <f ca="1">IF(PI38="","",IF(AND(PI38=0,PH38=0),0,IF(AND(PI38&lt;&gt;0,PH38&lt;&gt;0),PH39,IF(AND(PI38&lt;&gt;0,PH38=0),MAX($B39:PH$39)+1,0))))</f>
        <v/>
      </c>
      <c r="PJ39" t="str">
        <f ca="1">IF(PJ38="","",IF(AND(PJ38=0,PI38=0),0,IF(AND(PJ38&lt;&gt;0,PI38&lt;&gt;0),PI39,IF(AND(PJ38&lt;&gt;0,PI38=0),MAX($B39:PI$39)+1,0))))</f>
        <v/>
      </c>
      <c r="PK39" t="str">
        <f ca="1">IF(PK38="","",IF(AND(PK38=0,PJ38=0),0,IF(AND(PK38&lt;&gt;0,PJ38&lt;&gt;0),PJ39,IF(AND(PK38&lt;&gt;0,PJ38=0),MAX($B39:PJ$39)+1,0))))</f>
        <v/>
      </c>
      <c r="PL39" t="str">
        <f ca="1">IF(PL38="","",IF(AND(PL38=0,PK38=0),0,IF(AND(PL38&lt;&gt;0,PK38&lt;&gt;0),PK39,IF(AND(PL38&lt;&gt;0,PK38=0),MAX($B39:PK$39)+1,0))))</f>
        <v/>
      </c>
      <c r="PM39" t="str">
        <f ca="1">IF(PM38="","",IF(AND(PM38=0,PL38=0),0,IF(AND(PM38&lt;&gt;0,PL38&lt;&gt;0),PL39,IF(AND(PM38&lt;&gt;0,PL38=0),MAX($B39:PL$39)+1,0))))</f>
        <v/>
      </c>
      <c r="PN39" t="str">
        <f ca="1">IF(PN38="","",IF(AND(PN38=0,PM38=0),0,IF(AND(PN38&lt;&gt;0,PM38&lt;&gt;0),PM39,IF(AND(PN38&lt;&gt;0,PM38=0),MAX($B39:PM$39)+1,0))))</f>
        <v/>
      </c>
      <c r="PO39" t="str">
        <f ca="1">IF(PO38="","",IF(AND(PO38=0,PN38=0),0,IF(AND(PO38&lt;&gt;0,PN38&lt;&gt;0),PN39,IF(AND(PO38&lt;&gt;0,PN38=0),MAX($B39:PN$39)+1,0))))</f>
        <v/>
      </c>
      <c r="PP39" t="str">
        <f ca="1">IF(PP38="","",IF(AND(PP38=0,PO38=0),0,IF(AND(PP38&lt;&gt;0,PO38&lt;&gt;0),PO39,IF(AND(PP38&lt;&gt;0,PO38=0),MAX($B39:PO$39)+1,0))))</f>
        <v/>
      </c>
      <c r="PQ39" t="str">
        <f ca="1">IF(PQ38="","",IF(AND(PQ38=0,PP38=0),0,IF(AND(PQ38&lt;&gt;0,PP38&lt;&gt;0),PP39,IF(AND(PQ38&lt;&gt;0,PP38=0),MAX($B39:PP$39)+1,0))))</f>
        <v/>
      </c>
      <c r="PR39" t="str">
        <f ca="1">IF(PR38="","",IF(AND(PR38=0,PQ38=0),0,IF(AND(PR38&lt;&gt;0,PQ38&lt;&gt;0),PQ39,IF(AND(PR38&lt;&gt;0,PQ38=0),MAX($B39:PQ$39)+1,0))))</f>
        <v/>
      </c>
      <c r="PS39" t="str">
        <f ca="1">IF(PS38="","",IF(AND(PS38=0,PR38=0),0,IF(AND(PS38&lt;&gt;0,PR38&lt;&gt;0),PR39,IF(AND(PS38&lt;&gt;0,PR38=0),MAX($B39:PR$39)+1,0))))</f>
        <v/>
      </c>
      <c r="PT39" t="str">
        <f ca="1">IF(PT38="","",IF(AND(PT38=0,PS38=0),0,IF(AND(PT38&lt;&gt;0,PS38&lt;&gt;0),PS39,IF(AND(PT38&lt;&gt;0,PS38=0),MAX($B39:PS$39)+1,0))))</f>
        <v/>
      </c>
      <c r="PU39" t="str">
        <f ca="1">IF(PU38="","",IF(AND(PU38=0,PT38=0),0,IF(AND(PU38&lt;&gt;0,PT38&lt;&gt;0),PT39,IF(AND(PU38&lt;&gt;0,PT38=0),MAX($B39:PT$39)+1,0))))</f>
        <v/>
      </c>
      <c r="PV39" t="str">
        <f ca="1">IF(PV38="","",IF(AND(PV38=0,PU38=0),0,IF(AND(PV38&lt;&gt;0,PU38&lt;&gt;0),PU39,IF(AND(PV38&lt;&gt;0,PU38=0),MAX($B39:PU$39)+1,0))))</f>
        <v/>
      </c>
      <c r="PW39" t="str">
        <f ca="1">IF(PW38="","",IF(AND(PW38=0,PV38=0),0,IF(AND(PW38&lt;&gt;0,PV38&lt;&gt;0),PV39,IF(AND(PW38&lt;&gt;0,PV38=0),MAX($B39:PV$39)+1,0))))</f>
        <v/>
      </c>
      <c r="PX39" t="str">
        <f ca="1">IF(PX38="","",IF(AND(PX38=0,PW38=0),0,IF(AND(PX38&lt;&gt;0,PW38&lt;&gt;0),PW39,IF(AND(PX38&lt;&gt;0,PW38=0),MAX($B39:PW$39)+1,0))))</f>
        <v/>
      </c>
      <c r="PY39" t="str">
        <f ca="1">IF(PY38="","",IF(AND(PY38=0,PX38=0),0,IF(AND(PY38&lt;&gt;0,PX38&lt;&gt;0),PX39,IF(AND(PY38&lt;&gt;0,PX38=0),MAX($B39:PX$39)+1,0))))</f>
        <v/>
      </c>
      <c r="PZ39" t="str">
        <f ca="1">IF(PZ38="","",IF(AND(PZ38=0,PY38=0),0,IF(AND(PZ38&lt;&gt;0,PY38&lt;&gt;0),PY39,IF(AND(PZ38&lt;&gt;0,PY38=0),MAX($B39:PY$39)+1,0))))</f>
        <v/>
      </c>
      <c r="QA39" t="str">
        <f ca="1">IF(QA38="","",IF(AND(QA38=0,PZ38=0),0,IF(AND(QA38&lt;&gt;0,PZ38&lt;&gt;0),PZ39,IF(AND(QA38&lt;&gt;0,PZ38=0),MAX($B39:PZ$39)+1,0))))</f>
        <v/>
      </c>
      <c r="QB39" t="str">
        <f ca="1">IF(QB38="","",IF(AND(QB38=0,QA38=0),0,IF(AND(QB38&lt;&gt;0,QA38&lt;&gt;0),QA39,IF(AND(QB38&lt;&gt;0,QA38=0),MAX($B39:QA$39)+1,0))))</f>
        <v/>
      </c>
      <c r="QC39" t="str">
        <f ca="1">IF(QC38="","",IF(AND(QC38=0,QB38=0),0,IF(AND(QC38&lt;&gt;0,QB38&lt;&gt;0),QB39,IF(AND(QC38&lt;&gt;0,QB38=0),MAX($B39:QB$39)+1,0))))</f>
        <v/>
      </c>
      <c r="QD39" t="str">
        <f ca="1">IF(QD38="","",IF(AND(QD38=0,QC38=0),0,IF(AND(QD38&lt;&gt;0,QC38&lt;&gt;0),QC39,IF(AND(QD38&lt;&gt;0,QC38=0),MAX($B39:QC$39)+1,0))))</f>
        <v/>
      </c>
      <c r="QE39" t="str">
        <f ca="1">IF(QE38="","",IF(AND(QE38=0,QD38=0),0,IF(AND(QE38&lt;&gt;0,QD38&lt;&gt;0),QD39,IF(AND(QE38&lt;&gt;0,QD38=0),MAX($B39:QD$39)+1,0))))</f>
        <v/>
      </c>
      <c r="QF39" t="str">
        <f ca="1">IF(QF38="","",IF(AND(QF38=0,QE38=0),0,IF(AND(QF38&lt;&gt;0,QE38&lt;&gt;0),QE39,IF(AND(QF38&lt;&gt;0,QE38=0),MAX($B39:QE$39)+1,0))))</f>
        <v/>
      </c>
      <c r="QG39" t="str">
        <f ca="1">IF(QG38="","",IF(AND(QG38=0,QF38=0),0,IF(AND(QG38&lt;&gt;0,QF38&lt;&gt;0),QF39,IF(AND(QG38&lt;&gt;0,QF38=0),MAX($B39:QF$39)+1,0))))</f>
        <v/>
      </c>
      <c r="QH39" t="str">
        <f ca="1">IF(QH38="","",IF(AND(QH38=0,QG38=0),0,IF(AND(QH38&lt;&gt;0,QG38&lt;&gt;0),QG39,IF(AND(QH38&lt;&gt;0,QG38=0),MAX($B39:QG$39)+1,0))))</f>
        <v/>
      </c>
      <c r="QI39" t="str">
        <f ca="1">IF(QI38="","",IF(AND(QI38=0,QH38=0),0,IF(AND(QI38&lt;&gt;0,QH38&lt;&gt;0),QH39,IF(AND(QI38&lt;&gt;0,QH38=0),MAX($B39:QH$39)+1,0))))</f>
        <v/>
      </c>
      <c r="QJ39" t="str">
        <f ca="1">IF(QJ38="","",IF(AND(QJ38=0,QI38=0),0,IF(AND(QJ38&lt;&gt;0,QI38&lt;&gt;0),QI39,IF(AND(QJ38&lt;&gt;0,QI38=0),MAX($B39:QI$39)+1,0))))</f>
        <v/>
      </c>
      <c r="QK39" t="str">
        <f ca="1">IF(QK38="","",IF(AND(QK38=0,QJ38=0),0,IF(AND(QK38&lt;&gt;0,QJ38&lt;&gt;0),QJ39,IF(AND(QK38&lt;&gt;0,QJ38=0),MAX($B39:QJ$39)+1,0))))</f>
        <v/>
      </c>
      <c r="QL39" t="str">
        <f ca="1">IF(QL38="","",IF(AND(QL38=0,QK38=0),0,IF(AND(QL38&lt;&gt;0,QK38&lt;&gt;0),QK39,IF(AND(QL38&lt;&gt;0,QK38=0),MAX($B39:QK$39)+1,0))))</f>
        <v/>
      </c>
      <c r="QM39" t="str">
        <f ca="1">IF(QM38="","",IF(AND(QM38=0,QL38=0),0,IF(AND(QM38&lt;&gt;0,QL38&lt;&gt;0),QL39,IF(AND(QM38&lt;&gt;0,QL38=0),MAX($B39:QL$39)+1,0))))</f>
        <v/>
      </c>
      <c r="QN39" t="str">
        <f ca="1">IF(QN38="","",IF(AND(QN38=0,QM38=0),0,IF(AND(QN38&lt;&gt;0,QM38&lt;&gt;0),QM39,IF(AND(QN38&lt;&gt;0,QM38=0),MAX($B39:QM$39)+1,0))))</f>
        <v/>
      </c>
      <c r="QO39" t="str">
        <f ca="1">IF(QO38="","",IF(AND(QO38=0,QN38=0),0,IF(AND(QO38&lt;&gt;0,QN38&lt;&gt;0),QN39,IF(AND(QO38&lt;&gt;0,QN38=0),MAX($B39:QN$39)+1,0))))</f>
        <v/>
      </c>
      <c r="QP39" t="str">
        <f ca="1">IF(QP38="","",IF(AND(QP38=0,QO38=0),0,IF(AND(QP38&lt;&gt;0,QO38&lt;&gt;0),QO39,IF(AND(QP38&lt;&gt;0,QO38=0),MAX($B39:QO$39)+1,0))))</f>
        <v/>
      </c>
      <c r="QQ39" t="str">
        <f ca="1">IF(QQ38="","",IF(AND(QQ38=0,QP38=0),0,IF(AND(QQ38&lt;&gt;0,QP38&lt;&gt;0),QP39,IF(AND(QQ38&lt;&gt;0,QP38=0),MAX($B39:QP$39)+1,0))))</f>
        <v/>
      </c>
      <c r="QR39" t="str">
        <f ca="1">IF(QR38="","",IF(AND(QR38=0,QQ38=0),0,IF(AND(QR38&lt;&gt;0,QQ38&lt;&gt;0),QQ39,IF(AND(QR38&lt;&gt;0,QQ38=0),MAX($B39:QQ$39)+1,0))))</f>
        <v/>
      </c>
      <c r="QS39" t="str">
        <f ca="1">IF(QS38="","",IF(AND(QS38=0,QR38=0),0,IF(AND(QS38&lt;&gt;0,QR38&lt;&gt;0),QR39,IF(AND(QS38&lt;&gt;0,QR38=0),MAX($B39:QR$39)+1,0))))</f>
        <v/>
      </c>
      <c r="QT39" t="str">
        <f ca="1">IF(QT38="","",IF(AND(QT38=0,QS38=0),0,IF(AND(QT38&lt;&gt;0,QS38&lt;&gt;0),QS39,IF(AND(QT38&lt;&gt;0,QS38=0),MAX($B39:QS$39)+1,0))))</f>
        <v/>
      </c>
      <c r="QU39" t="str">
        <f ca="1">IF(QU38="","",IF(AND(QU38=0,QT38=0),0,IF(AND(QU38&lt;&gt;0,QT38&lt;&gt;0),QT39,IF(AND(QU38&lt;&gt;0,QT38=0),MAX($B39:QT$39)+1,0))))</f>
        <v/>
      </c>
      <c r="QV39" t="str">
        <f ca="1">IF(QV38="","",IF(AND(QV38=0,QU38=0),0,IF(AND(QV38&lt;&gt;0,QU38&lt;&gt;0),QU39,IF(AND(QV38&lt;&gt;0,QU38=0),MAX($B39:QU$39)+1,0))))</f>
        <v/>
      </c>
      <c r="QW39" t="str">
        <f ca="1">IF(QW38="","",IF(AND(QW38=0,QV38=0),0,IF(AND(QW38&lt;&gt;0,QV38&lt;&gt;0),QV39,IF(AND(QW38&lt;&gt;0,QV38=0),MAX($B39:QV$39)+1,0))))</f>
        <v/>
      </c>
      <c r="QX39" t="str">
        <f ca="1">IF(QX38="","",IF(AND(QX38=0,QW38=0),0,IF(AND(QX38&lt;&gt;0,QW38&lt;&gt;0),QW39,IF(AND(QX38&lt;&gt;0,QW38=0),MAX($B39:QW$39)+1,0))))</f>
        <v/>
      </c>
      <c r="QY39" t="str">
        <f ca="1">IF(QY38="","",IF(AND(QY38=0,QX38=0),0,IF(AND(QY38&lt;&gt;0,QX38&lt;&gt;0),QX39,IF(AND(QY38&lt;&gt;0,QX38=0),MAX($B39:QX$39)+1,0))))</f>
        <v/>
      </c>
      <c r="QZ39" t="str">
        <f ca="1">IF(QZ38="","",IF(AND(QZ38=0,QY38=0),0,IF(AND(QZ38&lt;&gt;0,QY38&lt;&gt;0),QY39,IF(AND(QZ38&lt;&gt;0,QY38=0),MAX($B39:QY$39)+1,0))))</f>
        <v/>
      </c>
      <c r="RA39" t="str">
        <f ca="1">IF(RA38="","",IF(AND(RA38=0,QZ38=0),0,IF(AND(RA38&lt;&gt;0,QZ38&lt;&gt;0),QZ39,IF(AND(RA38&lt;&gt;0,QZ38=0),MAX($B39:QZ$39)+1,0))))</f>
        <v/>
      </c>
      <c r="RB39" t="str">
        <f ca="1">IF(RB38="","",IF(AND(RB38=0,RA38=0),0,IF(AND(RB38&lt;&gt;0,RA38&lt;&gt;0),RA39,IF(AND(RB38&lt;&gt;0,RA38=0),MAX($B39:RA$39)+1,0))))</f>
        <v/>
      </c>
      <c r="RC39" t="str">
        <f ca="1">IF(RC38="","",IF(AND(RC38=0,RB38=0),0,IF(AND(RC38&lt;&gt;0,RB38&lt;&gt;0),RB39,IF(AND(RC38&lt;&gt;0,RB38=0),MAX($B39:RB$39)+1,0))))</f>
        <v/>
      </c>
      <c r="RD39" t="str">
        <f ca="1">IF(RD38="","",IF(AND(RD38=0,RC38=0),0,IF(AND(RD38&lt;&gt;0,RC38&lt;&gt;0),RC39,IF(AND(RD38&lt;&gt;0,RC38=0),MAX($B39:RC$39)+1,0))))</f>
        <v/>
      </c>
      <c r="RE39" t="str">
        <f ca="1">IF(RE38="","",IF(AND(RE38=0,RD38=0),0,IF(AND(RE38&lt;&gt;0,RD38&lt;&gt;0),RD39,IF(AND(RE38&lt;&gt;0,RD38=0),MAX($B39:RD$39)+1,0))))</f>
        <v/>
      </c>
      <c r="RF39" t="str">
        <f ca="1">IF(RF38="","",IF(AND(RF38=0,RE38=0),0,IF(AND(RF38&lt;&gt;0,RE38&lt;&gt;0),RE39,IF(AND(RF38&lt;&gt;0,RE38=0),MAX($B39:RE$39)+1,0))))</f>
        <v/>
      </c>
      <c r="RG39" t="str">
        <f ca="1">IF(RG38="","",IF(AND(RG38=0,RF38=0),0,IF(AND(RG38&lt;&gt;0,RF38&lt;&gt;0),RF39,IF(AND(RG38&lt;&gt;0,RF38=0),MAX($B39:RF$39)+1,0))))</f>
        <v/>
      </c>
      <c r="RH39" t="str">
        <f ca="1">IF(RH38="","",IF(AND(RH38=0,RG38=0),0,IF(AND(RH38&lt;&gt;0,RG38&lt;&gt;0),RG39,IF(AND(RH38&lt;&gt;0,RG38=0),MAX($B39:RG$39)+1,0))))</f>
        <v/>
      </c>
      <c r="RI39" t="str">
        <f ca="1">IF(RI38="","",IF(AND(RI38=0,RH38=0),0,IF(AND(RI38&lt;&gt;0,RH38&lt;&gt;0),RH39,IF(AND(RI38&lt;&gt;0,RH38=0),MAX($B39:RH$39)+1,0))))</f>
        <v/>
      </c>
      <c r="RJ39" t="str">
        <f ca="1">IF(RJ38="","",IF(AND(RJ38=0,RI38=0),0,IF(AND(RJ38&lt;&gt;0,RI38&lt;&gt;0),RI39,IF(AND(RJ38&lt;&gt;0,RI38=0),MAX($B39:RI$39)+1,0))))</f>
        <v/>
      </c>
      <c r="RK39" t="str">
        <f ca="1">IF(RK38="","",IF(AND(RK38=0,RJ38=0),0,IF(AND(RK38&lt;&gt;0,RJ38&lt;&gt;0),RJ39,IF(AND(RK38&lt;&gt;0,RJ38=0),MAX($B39:RJ$39)+1,0))))</f>
        <v/>
      </c>
      <c r="RL39" t="str">
        <f>IF(RL38="","",IF(AND(RL38=0,RK38=0),0,IF(AND(RL38&lt;&gt;0,RK38&lt;&gt;0),RK39,IF(AND(RL38&lt;&gt;0,RK38=0),MAX($B39:RK$39)+1,0))))</f>
        <v/>
      </c>
    </row>
    <row r="40" spans="1:480">
      <c r="A40" t="str">
        <f>A84</f>
        <v>NSE NIFTY 50 INDEX</v>
      </c>
      <c r="B40" s="10">
        <v>1</v>
      </c>
      <c r="C40" s="10">
        <f t="array" ref="C40">IF(C84="","",PRODUCT(1+$C$84:C84))</f>
        <v>0.98304221162103633</v>
      </c>
      <c r="D40" s="169">
        <f t="array" aca="1" ref="D40" ca="1">IF(D84="","",PRODUCT(1+$C$84:D84))</f>
        <v>0.92055684988638653</v>
      </c>
      <c r="E40" s="169">
        <f t="array" aca="1" ref="E40" ca="1">IF(E84="","",PRODUCT(1+$C$84:E84))</f>
        <v>0.70656081916760149</v>
      </c>
      <c r="F40" s="169">
        <f t="array" aca="1" ref="F40" ca="1">IF(F84="","",PRODUCT(1+$C$84:F84))</f>
        <v>0.81028397207532588</v>
      </c>
      <c r="G40" s="10">
        <f t="array" aca="1" ref="G40" ca="1">IF(G84="","",PRODUCT(1+$C$84:G84))</f>
        <v>0.78730651808570518</v>
      </c>
      <c r="H40" s="169">
        <f t="array" aca="1" ref="H40" ca="1">IF(H84="","",PRODUCT(1+$C$84:H84))</f>
        <v>0.84662385102457594</v>
      </c>
      <c r="I40" s="10">
        <f t="array" aca="1" ref="I40" ca="1">IF(I84="","",PRODUCT(1+$C$84:I84))</f>
        <v>0.91001318984751556</v>
      </c>
      <c r="J40" s="10">
        <f t="array" aca="1" ref="J40" ca="1">IF(J84="","",PRODUCT(1+$C$84:J84))</f>
        <v>0.93582173571818916</v>
      </c>
      <c r="K40" s="10">
        <f t="array" aca="1" ref="K40" ca="1">IF(K84="","",PRODUCT(1+$C$84:K84))</f>
        <v>0.92432068176308391</v>
      </c>
      <c r="L40" s="10">
        <f t="array" aca="1" ref="L40" ca="1">IF(L84="","",PRODUCT(1+$C$84:L84))</f>
        <v>0.9567693502459228</v>
      </c>
      <c r="M40" s="10">
        <f t="array" aca="1" ref="M40" ca="1">IF(M84="","",PRODUCT(1+$C$84:M84))</f>
        <v>1.0657848781069077</v>
      </c>
      <c r="N40" s="10">
        <f t="array" aca="1" ref="N40" ca="1">IF(N84="","",PRODUCT(1+$C$84:N84))</f>
        <v>1.1490165140178084</v>
      </c>
      <c r="O40" s="10">
        <f t="array" aca="1" ref="O40" ca="1">IF(O84="","",PRODUCT(1+$C$84:O84))</f>
        <v>1.1204878189087353</v>
      </c>
      <c r="P40" s="10">
        <f t="array" aca="1" ref="P40" ca="1">IF(P84="","",PRODUCT(1+$C$84:P84))</f>
        <v>1.1940017011205206</v>
      </c>
      <c r="Q40" s="10">
        <f t="array" aca="1" ref="Q40" ca="1">IF(Q84="","",PRODUCT(1+$C$84:Q84))</f>
        <v>1.2072778373580859</v>
      </c>
      <c r="R40" s="10">
        <f t="array" aca="1" ref="R40" ca="1">IF(R84="","",PRODUCT(1+$C$84:R84))</f>
        <v>1.2023799251342613</v>
      </c>
      <c r="S40" s="10">
        <f t="array" aca="1" ref="S40" ca="1">IF(S84="","",PRODUCT(1+$C$84:S84))</f>
        <v>1.2805903792183886</v>
      </c>
      <c r="T40" s="10">
        <f t="array" aca="1" ref="T40" ca="1">IF(T84="","",PRODUCT(1+$C$84:T84))</f>
        <v>1.29198870850437</v>
      </c>
      <c r="U40" s="10">
        <f t="array" aca="1" ref="U40" ca="1">IF(U84="","",PRODUCT(1+$C$84:U84))</f>
        <v>1.2954032765060464</v>
      </c>
      <c r="V40" s="10">
        <f t="array" aca="1" ref="V40" ca="1">IF(V84="","",PRODUCT(1+$C$84:V84))</f>
        <v>1.4079196610907718</v>
      </c>
      <c r="W40" s="10">
        <f t="array" aca="1" ref="W40" ca="1">IF(W84="","",PRODUCT(1+$C$84:W84))</f>
        <v>1.4478549034593562</v>
      </c>
      <c r="X40" s="10">
        <f t="array" aca="1" ref="X40" ca="1">IF(X84="","",PRODUCT(1+$C$84:X84))</f>
        <v>1.4522515192978567</v>
      </c>
      <c r="Y40" s="10">
        <f t="array" aca="1" ref="Y40" ca="1">IF(Y84="","",PRODUCT(1+$C$84:Y84))</f>
        <v>1.39567488053121</v>
      </c>
      <c r="Z40" s="10">
        <f t="array" aca="1" ref="Z40" ca="1">IF(Z84="","",PRODUCT(1+$C$84:Z84))</f>
        <v>1.4261512353668711</v>
      </c>
      <c r="AA40" s="10">
        <f t="array" aca="1" ref="AA40" ca="1">IF(AA84="","",PRODUCT(1+$C$84:AA84))</f>
        <v>1.4249842831256241</v>
      </c>
      <c r="AB40" s="10">
        <f t="array" aca="1" ref="AB40" ca="1">IF(AB84="","",PRODUCT(1+$C$84:AB84))</f>
        <v>1.3801182566390957</v>
      </c>
      <c r="AC40" s="10">
        <f t="array" aca="1" ref="AC40" ca="1">IF(AC84="","",PRODUCT(1+$C$84:AC84))</f>
        <v>1.4352485320644786</v>
      </c>
      <c r="AD40" s="10">
        <f t="array" aca="1" ref="AD40" ca="1">IF(AD84="","",PRODUCT(1+$C$84:AD84))</f>
        <v>1.4054830319391545</v>
      </c>
      <c r="AE40" s="10">
        <f t="array" aca="1" ref="AE40" ca="1">IF(AE84="","",PRODUCT(1+$C$84:AE84))</f>
        <v>1.3629139290542349</v>
      </c>
      <c r="AF40" s="10">
        <f t="array" aca="1" ref="AF40" ca="1">IF(AF84="","",PRODUCT(1+$C$84:AF84))</f>
        <v>1.2968167679531908</v>
      </c>
      <c r="AG40" s="10">
        <f t="array" aca="1" ref="AG40" ca="1">IF(AG84="","",PRODUCT(1+$C$84:AG84))</f>
        <v>1.4100604431953128</v>
      </c>
      <c r="AH40" s="10">
        <f t="array" aca="1" ref="AH40" ca="1">IF(AH84="","",PRODUCT(1+$C$84:AH84))</f>
        <v>1.4594545730968203</v>
      </c>
      <c r="AI40" s="10">
        <f t="array" aca="1" ref="AI40" ca="1">IF(AI84="","",PRODUCT(1+$C$84:AI84))</f>
        <v>1.404809158109702</v>
      </c>
      <c r="AJ40" s="10">
        <f t="array" aca="1" ref="AJ40" ca="1">IF(AJ84="","",PRODUCT(1+$C$84:AJ84))</f>
        <v>1.4802378281539561</v>
      </c>
      <c r="AK40" s="10">
        <f t="array" aca="1" ref="AK40" ca="1">IF(AK84="","",PRODUCT(1+$C$84:AK84))</f>
        <v>1.5415562376473588</v>
      </c>
      <c r="AL40" s="10">
        <f t="array" aca="1" ref="AL40" ca="1">IF(AL84="","",PRODUCT(1+$C$84:AL84))</f>
        <v>1.4878887615102994</v>
      </c>
      <c r="AM40" s="10">
        <f t="array" aca="1" ref="AM40" ca="1">IF(AM84="","",PRODUCT(1+$C$84:AM84))</f>
        <v>1.4514708118125155</v>
      </c>
      <c r="AN40" s="10">
        <f t="array" aca="1" ref="AN40" ca="1">IF(AN84="","",PRODUCT(1+$C$84:AN84))</f>
        <v>1.4220340306283876</v>
      </c>
      <c r="AO40" s="10">
        <f t="array" aca="1" ref="AO40" ca="1">IF(AO84="","",PRODUCT(1+$C$84:AO84))</f>
        <v>1.4266196598580758</v>
      </c>
      <c r="AP40" s="10">
        <f t="array" aca="1" ref="AP40" ca="1">IF(AP84="","",PRODUCT(1+$C$84:AP84))</f>
        <v>1.4845769181777468</v>
      </c>
      <c r="AQ40" s="10">
        <f t="array" aca="1" ref="AQ40" ca="1">IF(AQ84="","",PRODUCT(1+$C$84:AQ84))</f>
        <v>1.5231520859271315</v>
      </c>
      <c r="AR40" s="10">
        <f t="array" aca="1" ref="AR40" ca="1">IF(AR84="","",PRODUCT(1+$C$84:AR84))</f>
        <v>1.5769510496406693</v>
      </c>
      <c r="AS40" s="10">
        <f t="array" aca="1" ref="AS40" ca="1">IF(AS84="","",PRODUCT(1+$C$84:AS84))</f>
        <v>1.6233620551508208</v>
      </c>
      <c r="AT40" s="10">
        <f t="array" aca="1" ref="AT40" ca="1">IF(AT84="","",PRODUCT(1+$C$84:AT84))</f>
        <v>1.5822721875012844</v>
      </c>
      <c r="AU40" s="10">
        <f t="array" aca="1" ref="AU40" ca="1">IF(AU84="","",PRODUCT(1+$C$84:AU84))</f>
        <v>1.6138702957237778</v>
      </c>
      <c r="AV40" s="10">
        <f t="array" aca="1" ref="AV40" ca="1">IF(AV84="","",PRODUCT(1+$C$84:AV84))</f>
        <v>1.5679564776121859</v>
      </c>
      <c r="AW40" s="10">
        <f t="array" aca="1" ref="AW40" ca="1">IF(AW84="","",PRODUCT(1+$C$84:AW84))</f>
        <v>1.6545369377365242</v>
      </c>
      <c r="AX40" s="10">
        <f t="array" aca="1" ref="AX40" ca="1">IF(AX84="","",PRODUCT(1+$C$84:AX84))</f>
        <v>1.785880699678267</v>
      </c>
      <c r="AY40" s="10">
        <f t="array" aca="1" ref="AY40" ca="1">IF(AY84="","",PRODUCT(1+$C$84:AY84))</f>
        <v>1.7854122751870622</v>
      </c>
      <c r="AZ40" s="10">
        <f t="array" aca="1" ref="AZ40" ca="1">IF(AZ84="","",PRODUCT(1+$C$84:AZ84))</f>
        <v>1.8065406851324537</v>
      </c>
      <c r="BA40" s="10">
        <f t="array" aca="1" ref="BA40" ca="1">IF(BA84="","",PRODUCT(1+$C$84:BA84))</f>
        <v>1.8348187320488647</v>
      </c>
      <c r="BB40" s="10">
        <f t="array" aca="1" ref="BB40" ca="1">IF(BB84="","",PRODUCT(1+$C$84:BB84))</f>
        <v>1.8576605894752418</v>
      </c>
      <c r="BC40" s="10">
        <f t="array" aca="1" ref="BC40" ca="1">IF(BC84="","",PRODUCT(1+$C$84:BC84))</f>
        <v>1.8515669621028157</v>
      </c>
      <c r="BD40" s="10">
        <f t="array" aca="1" ref="BD40" ca="1">IF(BD84="","",PRODUCT(1+$C$84:BD84))</f>
        <v>1.973184752371913</v>
      </c>
      <c r="BE40" s="10">
        <f t="array" aca="1" ref="BE40" ca="1">IF(BE84="","",PRODUCT(1+$C$84:BE84))</f>
        <v>2.0504789024074563</v>
      </c>
      <c r="BF40" s="10">
        <f t="array" aca="1" ref="BF40" ca="1">IF(BF84="","",PRODUCT(1+$C$84:BF84))</f>
        <v>2.0738795820338671</v>
      </c>
      <c r="BG40" s="10">
        <f t="array" aca="1" ref="BG40" ca="1">IF(BG84="","",PRODUCT(1+$C$84:BG84))</f>
        <v>2.1211288208440684</v>
      </c>
      <c r="BH40" s="10">
        <f t="array" aca="1" ref="BH40" ca="1">IF(BH84="","",PRODUCT(1+$C$84:BH84))</f>
        <v>1.9891892558214073</v>
      </c>
      <c r="BI40" s="10">
        <f t="array" aca="1" ref="BI40" ca="1">IF(BI84="","",PRODUCT(1+$C$84:BI84))</f>
        <v>1.9830874104754512</v>
      </c>
      <c r="BJ40" s="10">
        <f t="array" aca="1" ref="BJ40" ca="1">IF(BJ84="","",PRODUCT(1+$C$84:BJ84))</f>
        <v>1.9431234051995123</v>
      </c>
      <c r="BK40" s="10">
        <f t="array" aca="1" ref="BK40" ca="1">IF(BK84="","",PRODUCT(1+$C$84:BK84))</f>
        <v>1.9319140893047191</v>
      </c>
      <c r="BL40" s="10">
        <f t="array" aca="1" ref="BL40" ca="1">IF(BL84="","",PRODUCT(1+$C$84:BL84))</f>
        <v>1.8182019895713921</v>
      </c>
      <c r="BM40" s="10">
        <f t="array" aca="1" ref="BM40" ca="1">IF(BM84="","",PRODUCT(1+$C$84:BM84))</f>
        <v>1.9328139574062437</v>
      </c>
      <c r="BN40" s="10">
        <f t="array" aca="1" ref="BN40" ca="1">IF(BN84="","",PRODUCT(1+$C$84:BN84))</f>
        <v>1.9997781147146931</v>
      </c>
      <c r="BO40" s="10">
        <f t="array" aca="1" ref="BO40" ca="1">IF(BO84="","",PRODUCT(1+$C$84:BO84))</f>
        <v>2.0340059744667567</v>
      </c>
      <c r="BP40" s="10">
        <f t="array" aca="1" ref="BP40" ca="1">IF(BP84="","",PRODUCT(1+$C$84:BP84))</f>
        <v>2.0969844146132011</v>
      </c>
      <c r="BQ40" s="10">
        <f t="array" aca="1" ref="BQ40" ca="1">IF(BQ84="","",PRODUCT(1+$C$84:BQ84))</f>
        <v>2.0354564467947851</v>
      </c>
      <c r="BR40" s="10">
        <f t="array" aca="1" ref="BR40" ca="1">IF(BR84="","",PRODUCT(1+$C$84:BR84))</f>
        <v>2.007392067190152</v>
      </c>
      <c r="BS40" s="10">
        <f t="array" aca="1" ref="BS40" ca="1">IF(BS84="","",PRODUCT(1+$C$84:BS84))</f>
        <v>2.0225336834190064</v>
      </c>
      <c r="BT40" s="10">
        <f t="array" aca="1" ref="BT40" ca="1">IF(BT84="","",PRODUCT(1+$C$84:BT84))</f>
        <v>2.1138353693362761</v>
      </c>
      <c r="BU40" s="10">
        <f t="array" aca="1" ref="BU40" ca="1">IF(BU84="","",PRODUCT(1+$C$84:BU84))</f>
        <v>2.1533514950548351</v>
      </c>
      <c r="BV40" s="10">
        <f t="array" aca="1" ref="BV40" ca="1">IF(BV84="","",PRODUCT(1+$C$84:BV84))</f>
        <v>2.147323611470648</v>
      </c>
      <c r="BW40" s="10">
        <f t="array" aca="1" ref="BW40" ca="1">IF(BW84="","",PRODUCT(1+$C$84:BW84))</f>
        <v>2.0808443146004634</v>
      </c>
      <c r="BX40" s="10">
        <f t="array" aca="1" ref="BX40" ca="1">IF(BX84="","",PRODUCT(1+$C$84:BX84))</f>
        <v>2.069174792187995</v>
      </c>
      <c r="BY40" s="10">
        <f t="array" aca="1" ref="BY40" ca="1">IF(BY84="","",PRODUCT(1+$C$84:BY84))</f>
        <v>1.8351885408577104</v>
      </c>
      <c r="BZ40" s="10">
        <f t="array" aca="1" ref="BZ40" ca="1">IF(BZ84="","",PRODUCT(1+$C$84:BZ84))</f>
        <v>1.9721123068262603</v>
      </c>
      <c r="CA40" s="10">
        <f t="array" aca="1" ref="CA40" ca="1">IF(CA84="","",PRODUCT(1+$C$84:CA84))</f>
        <v>1.9351478618887374</v>
      </c>
      <c r="CB40" s="10" t="str">
        <f t="array" aca="1" ref="CB40" ca="1">IF(CB84="","",PRODUCT(1+$C$84:CB84))</f>
        <v/>
      </c>
      <c r="CC40" s="10" t="str">
        <f t="array" aca="1" ref="CC40" ca="1">IF(CC84="","",PRODUCT(1+$C$84:CC84))</f>
        <v/>
      </c>
      <c r="CD40" s="10" t="str">
        <f t="array" aca="1" ref="CD40" ca="1">IF(CD84="","",PRODUCT(1+$C$84:CD84))</f>
        <v/>
      </c>
      <c r="CE40" s="10" t="str">
        <f t="array" aca="1" ref="CE40" ca="1">IF(CE84="","",PRODUCT(1+$C$84:CE84))</f>
        <v/>
      </c>
      <c r="CF40" s="10" t="str">
        <f t="array" aca="1" ref="CF40" ca="1">IF(CF84="","",PRODUCT(1+$C$84:CF84))</f>
        <v/>
      </c>
      <c r="CG40" s="10" t="str">
        <f t="array" aca="1" ref="CG40" ca="1">IF(CG84="","",PRODUCT(1+$C$84:CG84))</f>
        <v/>
      </c>
      <c r="CH40" s="10" t="str">
        <f t="array" aca="1" ref="CH40" ca="1">IF(CH84="","",PRODUCT(1+$C$84:CH84))</f>
        <v/>
      </c>
      <c r="CI40" s="10" t="str">
        <f t="array" aca="1" ref="CI40" ca="1">IF(CI84="","",PRODUCT(1+$C$84:CI84))</f>
        <v/>
      </c>
      <c r="CJ40" s="10" t="str">
        <f t="array" aca="1" ref="CJ40" ca="1">IF(CJ84="","",PRODUCT(1+$C$84:CJ84))</f>
        <v/>
      </c>
      <c r="CK40" s="10" t="str">
        <f t="array" aca="1" ref="CK40" ca="1">IF(CK84="","",PRODUCT(1+$C$84:CK84))</f>
        <v/>
      </c>
      <c r="CL40" s="10" t="str">
        <f t="array" aca="1" ref="CL40" ca="1">IF(CL84="","",PRODUCT(1+$C$84:CL84))</f>
        <v/>
      </c>
      <c r="CM40" s="10" t="str">
        <f t="array" aca="1" ref="CM40" ca="1">IF(CM84="","",PRODUCT(1+$C$84:CM84))</f>
        <v/>
      </c>
      <c r="CN40" s="10" t="str">
        <f t="array" aca="1" ref="CN40" ca="1">IF(CN84="","",PRODUCT(1+$C$84:CN84))</f>
        <v/>
      </c>
      <c r="CO40" s="10" t="str">
        <f t="array" aca="1" ref="CO40" ca="1">IF(CO84="","",PRODUCT(1+$C$84:CO84))</f>
        <v/>
      </c>
      <c r="CP40" s="10" t="str">
        <f t="array" aca="1" ref="CP40" ca="1">IF(CP84="","",PRODUCT(1+$C$84:CP84))</f>
        <v/>
      </c>
      <c r="CQ40" s="10" t="str">
        <f t="array" aca="1" ref="CQ40" ca="1">IF(CQ84="","",PRODUCT(1+$C$84:CQ84))</f>
        <v/>
      </c>
      <c r="CR40" s="10" t="str">
        <f t="array" aca="1" ref="CR40" ca="1">IF(CR84="","",PRODUCT(1+$C$84:CR84))</f>
        <v/>
      </c>
      <c r="CS40" s="10" t="str">
        <f t="array" aca="1" ref="CS40" ca="1">IF(CS84="","",PRODUCT(1+$C$84:CS84))</f>
        <v/>
      </c>
      <c r="CT40" s="10" t="str">
        <f t="array" aca="1" ref="CT40" ca="1">IF(CT84="","",PRODUCT(1+$C$84:CT84))</f>
        <v/>
      </c>
      <c r="CU40" s="10" t="str">
        <f t="array" aca="1" ref="CU40" ca="1">IF(CU84="","",PRODUCT(1+$C$84:CU84))</f>
        <v/>
      </c>
      <c r="CV40" s="10" t="str">
        <f t="array" aca="1" ref="CV40" ca="1">IF(CV84="","",PRODUCT(1+$C$84:CV84))</f>
        <v/>
      </c>
      <c r="CW40" s="10" t="str">
        <f t="array" aca="1" ref="CW40" ca="1">IF(CW84="","",PRODUCT(1+$C$84:CW84))</f>
        <v/>
      </c>
      <c r="CX40" s="10" t="str">
        <f t="array" aca="1" ref="CX40" ca="1">IF(CX84="","",PRODUCT(1+$C$84:CX84))</f>
        <v/>
      </c>
      <c r="CY40" s="10" t="str">
        <f t="array" aca="1" ref="CY40" ca="1">IF(CY84="","",PRODUCT(1+$C$84:CY84))</f>
        <v/>
      </c>
      <c r="CZ40" s="10" t="str">
        <f t="array" aca="1" ref="CZ40" ca="1">IF(CZ84="","",PRODUCT(1+$C$84:CZ84))</f>
        <v/>
      </c>
      <c r="DA40" s="10" t="str">
        <f t="array" aca="1" ref="DA40" ca="1">IF(DA84="","",PRODUCT(1+$C$84:DA84))</f>
        <v/>
      </c>
      <c r="DB40" s="10" t="str">
        <f t="array" aca="1" ref="DB40" ca="1">IF(DB84="","",PRODUCT(1+$C$84:DB84))</f>
        <v/>
      </c>
      <c r="DC40" s="10" t="str">
        <f t="array" aca="1" ref="DC40" ca="1">IF(DC84="","",PRODUCT(1+$C$84:DC84))</f>
        <v/>
      </c>
      <c r="DD40" s="10" t="str">
        <f t="array" aca="1" ref="DD40" ca="1">IF(DD84="","",PRODUCT(1+$C$84:DD84))</f>
        <v/>
      </c>
      <c r="DE40" s="10" t="str">
        <f t="array" aca="1" ref="DE40" ca="1">IF(DE84="","",PRODUCT(1+$C$84:DE84))</f>
        <v/>
      </c>
      <c r="DF40" s="10" t="str">
        <f t="array" aca="1" ref="DF40" ca="1">IF(DF84="","",PRODUCT(1+$C$84:DF84))</f>
        <v/>
      </c>
      <c r="DG40" s="10" t="str">
        <f t="array" aca="1" ref="DG40" ca="1">IF(DG84="","",PRODUCT(1+$C$84:DG84))</f>
        <v/>
      </c>
      <c r="DH40" s="10" t="str">
        <f t="array" aca="1" ref="DH40" ca="1">IF(DH84="","",PRODUCT(1+$C$84:DH84))</f>
        <v/>
      </c>
      <c r="DI40" s="10" t="str">
        <f t="array" aca="1" ref="DI40" ca="1">IF(DI84="","",PRODUCT(1+$C$84:DI84))</f>
        <v/>
      </c>
      <c r="DJ40" s="10" t="str">
        <f t="array" aca="1" ref="DJ40" ca="1">IF(DJ84="","",PRODUCT(1+$C$84:DJ84))</f>
        <v/>
      </c>
      <c r="DK40" s="10" t="str">
        <f t="array" aca="1" ref="DK40" ca="1">IF(DK84="","",PRODUCT(1+$C$84:DK84))</f>
        <v/>
      </c>
      <c r="DL40" s="10" t="str">
        <f t="array" aca="1" ref="DL40" ca="1">IF(DL84="","",PRODUCT(1+$C$84:DL84))</f>
        <v/>
      </c>
      <c r="DM40" s="10" t="str">
        <f t="array" aca="1" ref="DM40" ca="1">IF(DM84="","",PRODUCT(1+$C$84:DM84))</f>
        <v/>
      </c>
      <c r="DN40" s="10" t="str">
        <f t="array" aca="1" ref="DN40" ca="1">IF(DN84="","",PRODUCT(1+$C$84:DN84))</f>
        <v/>
      </c>
      <c r="DO40" s="10" t="str">
        <f t="array" aca="1" ref="DO40" ca="1">IF(DO84="","",PRODUCT(1+$C$84:DO84))</f>
        <v/>
      </c>
      <c r="DP40" s="10" t="str">
        <f t="array" aca="1" ref="DP40" ca="1">IF(DP84="","",PRODUCT(1+$C$84:DP84))</f>
        <v/>
      </c>
      <c r="DQ40" s="10" t="str">
        <f t="array" aca="1" ref="DQ40" ca="1">IF(DQ84="","",PRODUCT(1+$C$84:DQ84))</f>
        <v/>
      </c>
      <c r="DR40" s="10" t="str">
        <f t="array" aca="1" ref="DR40" ca="1">IF(DR84="","",PRODUCT(1+$C$84:DR84))</f>
        <v/>
      </c>
      <c r="DS40" s="10" t="str">
        <f t="array" aca="1" ref="DS40" ca="1">IF(DS84="","",PRODUCT(1+$C$84:DS84))</f>
        <v/>
      </c>
      <c r="DT40" s="10" t="str">
        <f t="array" aca="1" ref="DT40" ca="1">IF(DT84="","",PRODUCT(1+$C$84:DT84))</f>
        <v/>
      </c>
      <c r="DU40" s="10" t="str">
        <f t="array" aca="1" ref="DU40" ca="1">IF(DU84="","",PRODUCT(1+$C$84:DU84))</f>
        <v/>
      </c>
      <c r="DV40" s="10" t="str">
        <f t="array" aca="1" ref="DV40" ca="1">IF(DV84="","",PRODUCT(1+$C$84:DV84))</f>
        <v/>
      </c>
      <c r="DW40" s="10" t="str">
        <f t="array" aca="1" ref="DW40" ca="1">IF(DW84="","",PRODUCT(1+$C$84:DW84))</f>
        <v/>
      </c>
      <c r="DX40" s="10" t="str">
        <f t="array" aca="1" ref="DX40" ca="1">IF(DX84="","",PRODUCT(1+$C$84:DX84))</f>
        <v/>
      </c>
      <c r="DY40" s="10" t="str">
        <f t="array" aca="1" ref="DY40" ca="1">IF(DY84="","",PRODUCT(1+$C$84:DY84))</f>
        <v/>
      </c>
      <c r="DZ40" s="10" t="str">
        <f t="array" aca="1" ref="DZ40" ca="1">IF(DZ84="","",PRODUCT(1+$C$84:DZ84))</f>
        <v/>
      </c>
      <c r="EA40" s="10" t="str">
        <f t="array" aca="1" ref="EA40" ca="1">IF(EA84="","",PRODUCT(1+$C$84:EA84))</f>
        <v/>
      </c>
      <c r="EB40" s="10" t="str">
        <f t="array" aca="1" ref="EB40" ca="1">IF(EB84="","",PRODUCT(1+$C$84:EB84))</f>
        <v/>
      </c>
      <c r="EC40" s="10" t="str">
        <f t="array" aca="1" ref="EC40" ca="1">IF(EC84="","",PRODUCT(1+$C$84:EC84))</f>
        <v/>
      </c>
      <c r="ED40" s="10" t="str">
        <f t="array" aca="1" ref="ED40" ca="1">IF(ED84="","",PRODUCT(1+$C$84:ED84))</f>
        <v/>
      </c>
      <c r="EE40" s="10" t="str">
        <f t="array" aca="1" ref="EE40" ca="1">IF(EE84="","",PRODUCT(1+$C$84:EE84))</f>
        <v/>
      </c>
      <c r="EF40" s="10" t="str">
        <f t="array" aca="1" ref="EF40" ca="1">IF(EF84="","",PRODUCT(1+$C$84:EF84))</f>
        <v/>
      </c>
      <c r="EG40" s="10" t="str">
        <f t="array" aca="1" ref="EG40" ca="1">IF(EG84="","",PRODUCT(1+$C$84:EG84))</f>
        <v/>
      </c>
      <c r="EH40" s="10" t="str">
        <f t="array" aca="1" ref="EH40" ca="1">IF(EH84="","",PRODUCT(1+$C$84:EH84))</f>
        <v/>
      </c>
      <c r="EI40" s="10" t="str">
        <f t="array" aca="1" ref="EI40" ca="1">IF(EI84="","",PRODUCT(1+$C$84:EI84))</f>
        <v/>
      </c>
      <c r="EJ40" s="10" t="str">
        <f t="array" aca="1" ref="EJ40" ca="1">IF(EJ84="","",PRODUCT(1+$C$84:EJ84))</f>
        <v/>
      </c>
      <c r="EK40" s="10" t="str">
        <f t="array" aca="1" ref="EK40" ca="1">IF(EK84="","",PRODUCT(1+$C$84:EK84))</f>
        <v/>
      </c>
      <c r="EL40" s="10" t="str">
        <f t="array" aca="1" ref="EL40" ca="1">IF(EL84="","",PRODUCT(1+$C$84:EL84))</f>
        <v/>
      </c>
      <c r="EM40" s="10" t="str">
        <f t="array" aca="1" ref="EM40" ca="1">IF(EM84="","",PRODUCT(1+$C$84:EM84))</f>
        <v/>
      </c>
      <c r="EN40" s="10" t="str">
        <f t="array" aca="1" ref="EN40" ca="1">IF(EN84="","",PRODUCT(1+$C$84:EN84))</f>
        <v/>
      </c>
      <c r="EO40" s="10" t="str">
        <f t="array" aca="1" ref="EO40" ca="1">IF(EO84="","",PRODUCT(1+$C$84:EO84))</f>
        <v/>
      </c>
      <c r="EP40" s="10" t="str">
        <f t="array" aca="1" ref="EP40" ca="1">IF(EP84="","",PRODUCT(1+$C$84:EP84))</f>
        <v/>
      </c>
      <c r="EQ40" s="10" t="str">
        <f t="array" aca="1" ref="EQ40" ca="1">IF(EQ84="","",PRODUCT(1+$C$84:EQ84))</f>
        <v/>
      </c>
      <c r="ER40" s="10" t="str">
        <f t="array" aca="1" ref="ER40" ca="1">IF(ER84="","",PRODUCT(1+$C$84:ER84))</f>
        <v/>
      </c>
      <c r="ES40" s="10" t="str">
        <f t="array" aca="1" ref="ES40" ca="1">IF(ES84="","",PRODUCT(1+$C$84:ES84))</f>
        <v/>
      </c>
      <c r="ET40" s="10" t="str">
        <f t="array" aca="1" ref="ET40" ca="1">IF(ET84="","",PRODUCT(1+$C$84:ET84))</f>
        <v/>
      </c>
      <c r="EU40" s="10" t="str">
        <f t="array" aca="1" ref="EU40" ca="1">IF(EU84="","",PRODUCT(1+$C$84:EU84))</f>
        <v/>
      </c>
      <c r="EV40" s="10" t="str">
        <f t="array" aca="1" ref="EV40" ca="1">IF(EV84="","",PRODUCT(1+$C$84:EV84))</f>
        <v/>
      </c>
      <c r="EW40" s="10" t="str">
        <f t="array" aca="1" ref="EW40" ca="1">IF(EW84="","",PRODUCT(1+$C$84:EW84))</f>
        <v/>
      </c>
      <c r="EX40" s="10" t="str">
        <f t="array" aca="1" ref="EX40" ca="1">IF(EX84="","",PRODUCT(1+$C$84:EX84))</f>
        <v/>
      </c>
      <c r="EY40" s="10" t="str">
        <f t="array" aca="1" ref="EY40" ca="1">IF(EY84="","",PRODUCT(1+$C$84:EY84))</f>
        <v/>
      </c>
      <c r="EZ40" s="10" t="str">
        <f t="array" aca="1" ref="EZ40" ca="1">IF(EZ84="","",PRODUCT(1+$C$84:EZ84))</f>
        <v/>
      </c>
      <c r="FA40" s="10" t="str">
        <f t="array" aca="1" ref="FA40" ca="1">IF(FA84="","",PRODUCT(1+$C$84:FA84))</f>
        <v/>
      </c>
      <c r="FB40" s="10" t="str">
        <f t="array" aca="1" ref="FB40" ca="1">IF(FB84="","",PRODUCT(1+$C$84:FB84))</f>
        <v/>
      </c>
      <c r="FC40" s="10" t="str">
        <f t="array" aca="1" ref="FC40" ca="1">IF(FC84="","",PRODUCT(1+$C$84:FC84))</f>
        <v/>
      </c>
      <c r="FD40" s="10" t="str">
        <f t="array" aca="1" ref="FD40" ca="1">IF(FD84="","",PRODUCT(1+$C$84:FD84))</f>
        <v/>
      </c>
      <c r="FE40" s="10" t="str">
        <f t="array" aca="1" ref="FE40" ca="1">IF(FE84="","",PRODUCT(1+$C$84:FE84))</f>
        <v/>
      </c>
      <c r="FF40" s="10" t="str">
        <f t="array" aca="1" ref="FF40" ca="1">IF(FF84="","",PRODUCT(1+$C$84:FF84))</f>
        <v/>
      </c>
      <c r="FG40" s="10" t="str">
        <f t="array" aca="1" ref="FG40" ca="1">IF(FG84="","",PRODUCT(1+$C$84:FG84))</f>
        <v/>
      </c>
      <c r="FH40" s="10" t="str">
        <f t="array" aca="1" ref="FH40" ca="1">IF(FH84="","",PRODUCT(1+$C$84:FH84))</f>
        <v/>
      </c>
      <c r="FI40" s="10" t="str">
        <f t="array" aca="1" ref="FI40" ca="1">IF(FI84="","",PRODUCT(1+$C$84:FI84))</f>
        <v/>
      </c>
      <c r="FJ40" s="10" t="str">
        <f t="array" aca="1" ref="FJ40" ca="1">IF(FJ84="","",PRODUCT(1+$C$84:FJ84))</f>
        <v/>
      </c>
      <c r="FK40" s="10" t="str">
        <f t="array" aca="1" ref="FK40" ca="1">IF(FK84="","",PRODUCT(1+$C$84:FK84))</f>
        <v/>
      </c>
      <c r="FL40" s="10" t="str">
        <f t="array" aca="1" ref="FL40" ca="1">IF(FL84="","",PRODUCT(1+$C$84:FL84))</f>
        <v/>
      </c>
      <c r="FM40" s="10" t="str">
        <f t="array" aca="1" ref="FM40" ca="1">IF(FM84="","",PRODUCT(1+$C$84:FM84))</f>
        <v/>
      </c>
      <c r="FN40" s="10" t="str">
        <f t="array" aca="1" ref="FN40" ca="1">IF(FN84="","",PRODUCT(1+$C$84:FN84))</f>
        <v/>
      </c>
      <c r="FO40" s="10" t="str">
        <f t="array" aca="1" ref="FO40" ca="1">IF(FO84="","",PRODUCT(1+$C$84:FO84))</f>
        <v/>
      </c>
      <c r="FP40" s="10" t="str">
        <f t="array" aca="1" ref="FP40" ca="1">IF(FP84="","",PRODUCT(1+$C$84:FP84))</f>
        <v/>
      </c>
      <c r="FQ40" s="10" t="str">
        <f t="array" aca="1" ref="FQ40" ca="1">IF(FQ84="","",PRODUCT(1+$C$84:FQ84))</f>
        <v/>
      </c>
      <c r="FR40" s="10" t="str">
        <f t="array" aca="1" ref="FR40" ca="1">IF(FR84="","",PRODUCT(1+$C$84:FR84))</f>
        <v/>
      </c>
      <c r="FS40" s="10" t="str">
        <f t="array" aca="1" ref="FS40" ca="1">IF(FS84="","",PRODUCT(1+$C$84:FS84))</f>
        <v/>
      </c>
      <c r="FT40" s="10" t="str">
        <f t="array" aca="1" ref="FT40" ca="1">IF(FT84="","",PRODUCT(1+$C$84:FT84))</f>
        <v/>
      </c>
      <c r="FU40" s="10" t="str">
        <f t="array" aca="1" ref="FU40" ca="1">IF(FU84="","",PRODUCT(1+$C$84:FU84))</f>
        <v/>
      </c>
      <c r="FV40" s="10" t="str">
        <f t="array" aca="1" ref="FV40" ca="1">IF(FV84="","",PRODUCT(1+$C$84:FV84))</f>
        <v/>
      </c>
      <c r="FW40" s="10" t="str">
        <f t="array" aca="1" ref="FW40" ca="1">IF(FW84="","",PRODUCT(1+$C$84:FW84))</f>
        <v/>
      </c>
      <c r="FX40" s="10" t="str">
        <f t="array" aca="1" ref="FX40" ca="1">IF(FX84="","",PRODUCT(1+$C$84:FX84))</f>
        <v/>
      </c>
      <c r="FY40" s="10" t="str">
        <f t="array" aca="1" ref="FY40" ca="1">IF(FY84="","",PRODUCT(1+$C$84:FY84))</f>
        <v/>
      </c>
      <c r="FZ40" s="10" t="str">
        <f t="array" aca="1" ref="FZ40" ca="1">IF(FZ84="","",PRODUCT(1+$C$84:FZ84))</f>
        <v/>
      </c>
      <c r="GA40" s="10" t="str">
        <f t="array" aca="1" ref="GA40" ca="1">IF(GA84="","",PRODUCT(1+$C$84:GA84))</f>
        <v/>
      </c>
      <c r="GB40" s="10" t="str">
        <f t="array" aca="1" ref="GB40" ca="1">IF(GB84="","",PRODUCT(1+$C$84:GB84))</f>
        <v/>
      </c>
      <c r="GC40" s="10" t="str">
        <f t="array" aca="1" ref="GC40" ca="1">IF(GC84="","",PRODUCT(1+$C$84:GC84))</f>
        <v/>
      </c>
      <c r="GD40" s="10" t="str">
        <f t="array" aca="1" ref="GD40" ca="1">IF(GD84="","",PRODUCT(1+$C$84:GD84))</f>
        <v/>
      </c>
      <c r="GE40" s="10" t="str">
        <f t="array" aca="1" ref="GE40" ca="1">IF(GE84="","",PRODUCT(1+$C$84:GE84))</f>
        <v/>
      </c>
      <c r="GF40" s="10" t="str">
        <f t="array" aca="1" ref="GF40" ca="1">IF(GF84="","",PRODUCT(1+$C$84:GF84))</f>
        <v/>
      </c>
      <c r="GG40" s="10" t="str">
        <f t="array" aca="1" ref="GG40" ca="1">IF(GG84="","",PRODUCT(1+$C$84:GG84))</f>
        <v/>
      </c>
      <c r="GH40" s="10" t="str">
        <f t="array" aca="1" ref="GH40" ca="1">IF(GH84="","",PRODUCT(1+$C$84:GH84))</f>
        <v/>
      </c>
      <c r="GI40" s="10" t="str">
        <f t="array" aca="1" ref="GI40" ca="1">IF(GI84="","",PRODUCT(1+$C$84:GI84))</f>
        <v/>
      </c>
      <c r="GJ40" s="10" t="str">
        <f t="array" aca="1" ref="GJ40" ca="1">IF(GJ84="","",PRODUCT(1+$C$84:GJ84))</f>
        <v/>
      </c>
      <c r="GK40" s="10" t="str">
        <f t="array" aca="1" ref="GK40" ca="1">IF(GK84="","",PRODUCT(1+$C$84:GK84))</f>
        <v/>
      </c>
      <c r="GL40" s="10" t="str">
        <f t="array" aca="1" ref="GL40" ca="1">IF(GL84="","",PRODUCT(1+$C$84:GL84))</f>
        <v/>
      </c>
      <c r="GM40" s="10" t="str">
        <f t="array" aca="1" ref="GM40" ca="1">IF(GM84="","",PRODUCT(1+$C$84:GM84))</f>
        <v/>
      </c>
      <c r="GN40" s="10" t="str">
        <f t="array" aca="1" ref="GN40" ca="1">IF(GN84="","",PRODUCT(1+$C$84:GN84))</f>
        <v/>
      </c>
      <c r="GO40" s="10" t="str">
        <f t="array" aca="1" ref="GO40" ca="1">IF(GO84="","",PRODUCT(1+$C$84:GO84))</f>
        <v/>
      </c>
      <c r="GP40" s="10" t="str">
        <f t="array" aca="1" ref="GP40" ca="1">IF(GP84="","",PRODUCT(1+$C$84:GP84))</f>
        <v/>
      </c>
      <c r="GQ40" s="10" t="str">
        <f t="array" aca="1" ref="GQ40" ca="1">IF(GQ84="","",PRODUCT(1+$C$84:GQ84))</f>
        <v/>
      </c>
      <c r="GR40" s="10" t="str">
        <f t="array" aca="1" ref="GR40" ca="1">IF(GR84="","",PRODUCT(1+$C$84:GR84))</f>
        <v/>
      </c>
      <c r="GS40" s="10" t="str">
        <f t="array" aca="1" ref="GS40" ca="1">IF(GS84="","",PRODUCT(1+$C$84:GS84))</f>
        <v/>
      </c>
      <c r="GT40" s="10" t="str">
        <f t="array" aca="1" ref="GT40" ca="1">IF(GT84="","",PRODUCT(1+$C$84:GT84))</f>
        <v/>
      </c>
      <c r="GU40" s="10" t="str">
        <f t="array" aca="1" ref="GU40" ca="1">IF(GU84="","",PRODUCT(1+$C$84:GU84))</f>
        <v/>
      </c>
      <c r="GV40" s="10" t="str">
        <f t="array" aca="1" ref="GV40" ca="1">IF(GV84="","",PRODUCT(1+$C$84:GV84))</f>
        <v/>
      </c>
      <c r="GW40" s="10" t="str">
        <f t="array" aca="1" ref="GW40" ca="1">IF(GW84="","",PRODUCT(1+$C$84:GW84))</f>
        <v/>
      </c>
      <c r="GX40" s="10" t="str">
        <f t="array" aca="1" ref="GX40" ca="1">IF(GX84="","",PRODUCT(1+$C$84:GX84))</f>
        <v/>
      </c>
      <c r="GY40" s="10" t="str">
        <f t="array" aca="1" ref="GY40" ca="1">IF(GY84="","",PRODUCT(1+$C$84:GY84))</f>
        <v/>
      </c>
      <c r="GZ40" s="10" t="str">
        <f t="array" aca="1" ref="GZ40" ca="1">IF(GZ84="","",PRODUCT(1+$C$84:GZ84))</f>
        <v/>
      </c>
      <c r="HA40" s="10" t="str">
        <f t="array" aca="1" ref="HA40" ca="1">IF(HA84="","",PRODUCT(1+$C$84:HA84))</f>
        <v/>
      </c>
      <c r="HB40" s="10" t="str">
        <f t="array" aca="1" ref="HB40" ca="1">IF(HB84="","",PRODUCT(1+$C$84:HB84))</f>
        <v/>
      </c>
      <c r="HC40" s="10" t="str">
        <f t="array" aca="1" ref="HC40" ca="1">IF(HC84="","",PRODUCT(1+$C$84:HC84))</f>
        <v/>
      </c>
      <c r="HD40" s="10" t="str">
        <f t="array" aca="1" ref="HD40" ca="1">IF(HD84="","",PRODUCT(1+$C$84:HD84))</f>
        <v/>
      </c>
      <c r="HE40" s="10" t="str">
        <f t="array" aca="1" ref="HE40" ca="1">IF(HE84="","",PRODUCT(1+$C$84:HE84))</f>
        <v/>
      </c>
      <c r="HF40" s="10" t="str">
        <f t="array" aca="1" ref="HF40" ca="1">IF(HF84="","",PRODUCT(1+$C$84:HF84))</f>
        <v/>
      </c>
      <c r="HG40" s="10" t="str">
        <f t="array" aca="1" ref="HG40" ca="1">IF(HG84="","",PRODUCT(1+$C$84:HG84))</f>
        <v/>
      </c>
      <c r="HH40" s="10" t="str">
        <f t="array" aca="1" ref="HH40" ca="1">IF(HH84="","",PRODUCT(1+$C$84:HH84))</f>
        <v/>
      </c>
      <c r="HI40" s="10" t="str">
        <f t="array" aca="1" ref="HI40" ca="1">IF(HI84="","",PRODUCT(1+$C$84:HI84))</f>
        <v/>
      </c>
      <c r="HJ40" s="10" t="str">
        <f t="array" aca="1" ref="HJ40" ca="1">IF(HJ84="","",PRODUCT(1+$C$84:HJ84))</f>
        <v/>
      </c>
      <c r="HK40" s="10" t="str">
        <f t="array" aca="1" ref="HK40" ca="1">IF(HK84="","",PRODUCT(1+$C$84:HK84))</f>
        <v/>
      </c>
      <c r="HL40" s="10" t="str">
        <f t="array" aca="1" ref="HL40" ca="1">IF(HL84="","",PRODUCT(1+$C$84:HL84))</f>
        <v/>
      </c>
      <c r="HM40" s="10" t="str">
        <f t="array" aca="1" ref="HM40" ca="1">IF(HM84="","",PRODUCT(1+$C$84:HM84))</f>
        <v/>
      </c>
      <c r="HN40" s="10" t="str">
        <f t="array" aca="1" ref="HN40" ca="1">IF(HN84="","",PRODUCT(1+$C$84:HN84))</f>
        <v/>
      </c>
      <c r="HO40" s="10" t="str">
        <f t="array" aca="1" ref="HO40" ca="1">IF(HO84="","",PRODUCT(1+$C$84:HO84))</f>
        <v/>
      </c>
      <c r="HP40" s="10" t="str">
        <f t="array" aca="1" ref="HP40" ca="1">IF(HP84="","",PRODUCT(1+$C$84:HP84))</f>
        <v/>
      </c>
      <c r="HQ40" s="10" t="str">
        <f t="array" aca="1" ref="HQ40" ca="1">IF(HQ84="","",PRODUCT(1+$C$84:HQ84))</f>
        <v/>
      </c>
      <c r="HR40" s="10" t="str">
        <f t="array" aca="1" ref="HR40" ca="1">IF(HR84="","",PRODUCT(1+$C$84:HR84))</f>
        <v/>
      </c>
      <c r="HS40" s="10" t="str">
        <f t="array" aca="1" ref="HS40" ca="1">IF(HS84="","",PRODUCT(1+$C$84:HS84))</f>
        <v/>
      </c>
      <c r="HT40" s="10" t="str">
        <f t="array" aca="1" ref="HT40" ca="1">IF(HT84="","",PRODUCT(1+$C$84:HT84))</f>
        <v/>
      </c>
      <c r="HU40" s="10" t="str">
        <f t="array" aca="1" ref="HU40" ca="1">IF(HU84="","",PRODUCT(1+$C$84:HU84))</f>
        <v/>
      </c>
      <c r="HV40" s="10" t="str">
        <f t="array" aca="1" ref="HV40" ca="1">IF(HV84="","",PRODUCT(1+$C$84:HV84))</f>
        <v/>
      </c>
      <c r="HW40" s="10" t="str">
        <f t="array" aca="1" ref="HW40" ca="1">IF(HW84="","",PRODUCT(1+$C$84:HW84))</f>
        <v/>
      </c>
      <c r="HX40" s="10" t="str">
        <f t="array" aca="1" ref="HX40" ca="1">IF(HX84="","",PRODUCT(1+$C$84:HX84))</f>
        <v/>
      </c>
      <c r="HY40" s="10" t="str">
        <f t="array" aca="1" ref="HY40" ca="1">IF(HY84="","",PRODUCT(1+$C$84:HY84))</f>
        <v/>
      </c>
      <c r="HZ40" s="10" t="str">
        <f t="array" aca="1" ref="HZ40" ca="1">IF(HZ84="","",PRODUCT(1+$C$84:HZ84))</f>
        <v/>
      </c>
      <c r="IA40" s="10" t="str">
        <f t="array" aca="1" ref="IA40" ca="1">IF(IA84="","",PRODUCT(1+$C$84:IA84))</f>
        <v/>
      </c>
      <c r="IB40" s="10" t="str">
        <f t="array" aca="1" ref="IB40" ca="1">IF(IB84="","",PRODUCT(1+$C$84:IB84))</f>
        <v/>
      </c>
      <c r="IC40" s="10" t="str">
        <f t="array" aca="1" ref="IC40" ca="1">IF(IC84="","",PRODUCT(1+$C$84:IC84))</f>
        <v/>
      </c>
      <c r="ID40" s="10" t="str">
        <f t="array" aca="1" ref="ID40" ca="1">IF(ID84="","",PRODUCT(1+$C$84:ID84))</f>
        <v/>
      </c>
      <c r="IE40" s="10" t="str">
        <f t="array" aca="1" ref="IE40" ca="1">IF(IE84="","",PRODUCT(1+$C$84:IE84))</f>
        <v/>
      </c>
      <c r="IF40" s="10" t="str">
        <f t="array" aca="1" ref="IF40" ca="1">IF(IF84="","",PRODUCT(1+$C$84:IF84))</f>
        <v/>
      </c>
      <c r="IG40" s="10" t="str">
        <f t="array" aca="1" ref="IG40" ca="1">IF(IG84="","",PRODUCT(1+$C$84:IG84))</f>
        <v/>
      </c>
      <c r="IH40" s="10" t="str">
        <f t="array" aca="1" ref="IH40" ca="1">IF(IH84="","",PRODUCT(1+$C$84:IH84))</f>
        <v/>
      </c>
      <c r="II40" s="10" t="str">
        <f t="array" aca="1" ref="II40" ca="1">IF(II84="","",PRODUCT(1+$C$84:II84))</f>
        <v/>
      </c>
      <c r="IJ40" s="10" t="str">
        <f t="array" aca="1" ref="IJ40" ca="1">IF(IJ84="","",PRODUCT(1+$C$84:IJ84))</f>
        <v/>
      </c>
      <c r="IK40" s="10" t="str">
        <f t="array" aca="1" ref="IK40" ca="1">IF(IK84="","",PRODUCT(1+$C$84:IK84))</f>
        <v/>
      </c>
      <c r="IL40" s="10" t="str">
        <f t="array" aca="1" ref="IL40" ca="1">IF(IL84="","",PRODUCT(1+$C$84:IL84))</f>
        <v/>
      </c>
      <c r="IM40" s="10" t="str">
        <f t="array" aca="1" ref="IM40" ca="1">IF(IM84="","",PRODUCT(1+$C$84:IM84))</f>
        <v/>
      </c>
      <c r="IN40" s="10" t="str">
        <f t="array" aca="1" ref="IN40" ca="1">IF(IN84="","",PRODUCT(1+$C$84:IN84))</f>
        <v/>
      </c>
      <c r="IO40" s="10" t="str">
        <f t="array" aca="1" ref="IO40" ca="1">IF(IO84="","",PRODUCT(1+$C$84:IO84))</f>
        <v/>
      </c>
      <c r="IP40" s="10" t="str">
        <f t="array" aca="1" ref="IP40" ca="1">IF(IP84="","",PRODUCT(1+$C$84:IP84))</f>
        <v/>
      </c>
      <c r="IQ40" s="10" t="str">
        <f t="array" aca="1" ref="IQ40" ca="1">IF(IQ84="","",PRODUCT(1+$C$84:IQ84))</f>
        <v/>
      </c>
      <c r="IR40" s="10" t="str">
        <f t="array" aca="1" ref="IR40" ca="1">IF(IR84="","",PRODUCT(1+$C$84:IR84))</f>
        <v/>
      </c>
      <c r="IS40" s="10" t="str">
        <f t="array" aca="1" ref="IS40" ca="1">IF(IS84="","",PRODUCT(1+$C$84:IS84))</f>
        <v/>
      </c>
      <c r="IT40" s="10" t="str">
        <f t="array" aca="1" ref="IT40" ca="1">IF(IT84="","",PRODUCT(1+$C$84:IT84))</f>
        <v/>
      </c>
      <c r="IU40" s="10" t="str">
        <f t="array" aca="1" ref="IU40" ca="1">IF(IU84="","",PRODUCT(1+$C$84:IU84))</f>
        <v/>
      </c>
      <c r="IV40" s="10" t="str">
        <f t="array" aca="1" ref="IV40" ca="1">IF(IV84="","",PRODUCT(1+$C$84:IV84))</f>
        <v/>
      </c>
      <c r="IW40" s="10" t="str">
        <f t="array" aca="1" ref="IW40" ca="1">IF(IW84="","",PRODUCT(1+$C$84:IW84))</f>
        <v/>
      </c>
      <c r="IX40" s="10" t="str">
        <f t="array" aca="1" ref="IX40" ca="1">IF(IX84="","",PRODUCT(1+$C$84:IX84))</f>
        <v/>
      </c>
      <c r="IY40" s="10" t="str">
        <f t="array" aca="1" ref="IY40" ca="1">IF(IY84="","",PRODUCT(1+$C$84:IY84))</f>
        <v/>
      </c>
      <c r="IZ40" s="10" t="str">
        <f t="array" aca="1" ref="IZ40" ca="1">IF(IZ84="","",PRODUCT(1+$C$84:IZ84))</f>
        <v/>
      </c>
      <c r="JA40" s="10" t="str">
        <f t="array" aca="1" ref="JA40" ca="1">IF(JA84="","",PRODUCT(1+$C$84:JA84))</f>
        <v/>
      </c>
      <c r="JB40" s="10" t="str">
        <f t="array" aca="1" ref="JB40" ca="1">IF(JB84="","",PRODUCT(1+$C$84:JB84))</f>
        <v/>
      </c>
      <c r="JC40" s="10" t="str">
        <f t="array" aca="1" ref="JC40" ca="1">IF(JC84="","",PRODUCT(1+$C$84:JC84))</f>
        <v/>
      </c>
      <c r="JD40" s="10" t="str">
        <f t="array" aca="1" ref="JD40" ca="1">IF(JD84="","",PRODUCT(1+$C$84:JD84))</f>
        <v/>
      </c>
      <c r="JE40" s="10" t="str">
        <f t="array" aca="1" ref="JE40" ca="1">IF(JE84="","",PRODUCT(1+$C$84:JE84))</f>
        <v/>
      </c>
      <c r="JF40" s="10" t="str">
        <f t="array" aca="1" ref="JF40" ca="1">IF(JF84="","",PRODUCT(1+$C$84:JF84))</f>
        <v/>
      </c>
      <c r="JG40" s="10" t="str">
        <f t="array" aca="1" ref="JG40" ca="1">IF(JG84="","",PRODUCT(1+$C$84:JG84))</f>
        <v/>
      </c>
      <c r="JH40" s="10" t="str">
        <f t="array" aca="1" ref="JH40" ca="1">IF(JH84="","",PRODUCT(1+$C$84:JH84))</f>
        <v/>
      </c>
      <c r="JI40" s="10" t="str">
        <f t="array" aca="1" ref="JI40" ca="1">IF(JI84="","",PRODUCT(1+$C$84:JI84))</f>
        <v/>
      </c>
      <c r="JJ40" s="10" t="str">
        <f t="array" aca="1" ref="JJ40" ca="1">IF(JJ84="","",PRODUCT(1+$C$84:JJ84))</f>
        <v/>
      </c>
      <c r="JK40" s="10" t="str">
        <f t="array" aca="1" ref="JK40" ca="1">IF(JK84="","",PRODUCT(1+$C$84:JK84))</f>
        <v/>
      </c>
      <c r="JL40" s="10" t="str">
        <f t="array" aca="1" ref="JL40" ca="1">IF(JL84="","",PRODUCT(1+$C$84:JL84))</f>
        <v/>
      </c>
      <c r="JM40" s="10" t="str">
        <f t="array" aca="1" ref="JM40" ca="1">IF(JM84="","",PRODUCT(1+$C$84:JM84))</f>
        <v/>
      </c>
      <c r="JN40" s="10" t="str">
        <f t="array" aca="1" ref="JN40" ca="1">IF(JN84="","",PRODUCT(1+$C$84:JN84))</f>
        <v/>
      </c>
      <c r="JO40" s="10" t="str">
        <f t="array" aca="1" ref="JO40" ca="1">IF(JO84="","",PRODUCT(1+$C$84:JO84))</f>
        <v/>
      </c>
      <c r="JP40" s="10" t="str">
        <f t="array" aca="1" ref="JP40" ca="1">IF(JP84="","",PRODUCT(1+$C$84:JP84))</f>
        <v/>
      </c>
      <c r="JQ40" s="10" t="str">
        <f t="array" aca="1" ref="JQ40" ca="1">IF(JQ84="","",PRODUCT(1+$C$84:JQ84))</f>
        <v/>
      </c>
      <c r="JR40" s="10" t="str">
        <f t="array" aca="1" ref="JR40" ca="1">IF(JR84="","",PRODUCT(1+$C$84:JR84))</f>
        <v/>
      </c>
      <c r="JS40" s="10" t="str">
        <f t="array" aca="1" ref="JS40" ca="1">IF(JS84="","",PRODUCT(1+$C$84:JS84))</f>
        <v/>
      </c>
      <c r="JT40" s="10" t="str">
        <f t="array" aca="1" ref="JT40" ca="1">IF(JT84="","",PRODUCT(1+$C$84:JT84))</f>
        <v/>
      </c>
      <c r="JU40" s="10" t="str">
        <f t="array" aca="1" ref="JU40" ca="1">IF(JU84="","",PRODUCT(1+$C$84:JU84))</f>
        <v/>
      </c>
      <c r="JV40" s="10" t="str">
        <f t="array" aca="1" ref="JV40" ca="1">IF(JV84="","",PRODUCT(1+$C$84:JV84))</f>
        <v/>
      </c>
      <c r="JW40" s="10" t="str">
        <f t="array" aca="1" ref="JW40" ca="1">IF(JW84="","",PRODUCT(1+$C$84:JW84))</f>
        <v/>
      </c>
      <c r="JX40" s="10" t="str">
        <f t="array" aca="1" ref="JX40" ca="1">IF(JX84="","",PRODUCT(1+$C$84:JX84))</f>
        <v/>
      </c>
      <c r="JY40" s="10" t="str">
        <f t="array" aca="1" ref="JY40" ca="1">IF(JY84="","",PRODUCT(1+$C$84:JY84))</f>
        <v/>
      </c>
      <c r="JZ40" s="10" t="str">
        <f t="array" aca="1" ref="JZ40" ca="1">IF(JZ84="","",PRODUCT(1+$C$84:JZ84))</f>
        <v/>
      </c>
      <c r="KA40" s="10" t="str">
        <f t="array" aca="1" ref="KA40" ca="1">IF(KA84="","",PRODUCT(1+$C$84:KA84))</f>
        <v/>
      </c>
      <c r="KB40" s="10" t="str">
        <f t="array" aca="1" ref="KB40" ca="1">IF(KB84="","",PRODUCT(1+$C$84:KB84))</f>
        <v/>
      </c>
      <c r="KC40" s="10" t="str">
        <f t="array" aca="1" ref="KC40" ca="1">IF(KC84="","",PRODUCT(1+$C$84:KC84))</f>
        <v/>
      </c>
      <c r="KD40" s="10" t="str">
        <f t="array" aca="1" ref="KD40" ca="1">IF(KD84="","",PRODUCT(1+$C$84:KD84))</f>
        <v/>
      </c>
      <c r="KE40" s="10" t="str">
        <f t="array" aca="1" ref="KE40" ca="1">IF(KE84="","",PRODUCT(1+$C$84:KE84))</f>
        <v/>
      </c>
      <c r="KF40" s="10" t="str">
        <f t="array" aca="1" ref="KF40" ca="1">IF(KF84="","",PRODUCT(1+$C$84:KF84))</f>
        <v/>
      </c>
      <c r="KG40" s="10" t="str">
        <f t="array" aca="1" ref="KG40" ca="1">IF(KG84="","",PRODUCT(1+$C$84:KG84))</f>
        <v/>
      </c>
      <c r="KH40" s="10" t="str">
        <f t="array" aca="1" ref="KH40" ca="1">IF(KH84="","",PRODUCT(1+$C$84:KH84))</f>
        <v/>
      </c>
      <c r="KI40" s="10" t="str">
        <f t="array" aca="1" ref="KI40" ca="1">IF(KI84="","",PRODUCT(1+$C$84:KI84))</f>
        <v/>
      </c>
      <c r="KJ40" s="10" t="str">
        <f t="array" aca="1" ref="KJ40" ca="1">IF(KJ84="","",PRODUCT(1+$C$84:KJ84))</f>
        <v/>
      </c>
      <c r="KK40" s="10" t="str">
        <f t="array" aca="1" ref="KK40" ca="1">IF(KK84="","",PRODUCT(1+$C$84:KK84))</f>
        <v/>
      </c>
      <c r="KL40" s="10" t="str">
        <f t="array" aca="1" ref="KL40" ca="1">IF(KL84="","",PRODUCT(1+$C$84:KL84))</f>
        <v/>
      </c>
      <c r="KM40" s="10" t="str">
        <f t="array" aca="1" ref="KM40" ca="1">IF(KM84="","",PRODUCT(1+$C$84:KM84))</f>
        <v/>
      </c>
      <c r="KN40" s="10" t="str">
        <f t="array" aca="1" ref="KN40" ca="1">IF(KN84="","",PRODUCT(1+$C$84:KN84))</f>
        <v/>
      </c>
      <c r="KO40" s="10" t="str">
        <f t="array" aca="1" ref="KO40" ca="1">IF(KO84="","",PRODUCT(1+$C$84:KO84))</f>
        <v/>
      </c>
      <c r="KP40" s="10" t="str">
        <f t="array" aca="1" ref="KP40" ca="1">IF(KP84="","",PRODUCT(1+$C$84:KP84))</f>
        <v/>
      </c>
      <c r="KQ40" s="10" t="str">
        <f t="array" aca="1" ref="KQ40" ca="1">IF(KQ84="","",PRODUCT(1+$C$84:KQ84))</f>
        <v/>
      </c>
      <c r="KR40" s="10" t="str">
        <f t="array" aca="1" ref="KR40" ca="1">IF(KR84="","",PRODUCT(1+$C$84:KR84))</f>
        <v/>
      </c>
      <c r="KS40" s="10" t="str">
        <f t="array" aca="1" ref="KS40" ca="1">IF(KS84="","",PRODUCT(1+$C$84:KS84))</f>
        <v/>
      </c>
      <c r="KT40" s="10" t="str">
        <f t="array" aca="1" ref="KT40" ca="1">IF(KT84="","",PRODUCT(1+$C$84:KT84))</f>
        <v/>
      </c>
      <c r="KU40" s="10" t="str">
        <f t="array" aca="1" ref="KU40" ca="1">IF(KU84="","",PRODUCT(1+$C$84:KU84))</f>
        <v/>
      </c>
      <c r="KV40" s="10" t="str">
        <f t="array" aca="1" ref="KV40" ca="1">IF(KV84="","",PRODUCT(1+$C$84:KV84))</f>
        <v/>
      </c>
      <c r="KW40" s="10" t="str">
        <f t="array" aca="1" ref="KW40" ca="1">IF(KW84="","",PRODUCT(1+$C$84:KW84))</f>
        <v/>
      </c>
      <c r="KX40" s="10" t="str">
        <f t="array" aca="1" ref="KX40" ca="1">IF(KX84="","",PRODUCT(1+$C$84:KX84))</f>
        <v/>
      </c>
      <c r="KY40" s="10" t="str">
        <f t="array" aca="1" ref="KY40" ca="1">IF(KY84="","",PRODUCT(1+$C$84:KY84))</f>
        <v/>
      </c>
      <c r="KZ40" s="10" t="str">
        <f t="array" aca="1" ref="KZ40" ca="1">IF(KZ84="","",PRODUCT(1+$C$84:KZ84))</f>
        <v/>
      </c>
      <c r="LA40" s="10" t="str">
        <f t="array" aca="1" ref="LA40" ca="1">IF(LA84="","",PRODUCT(1+$C$84:LA84))</f>
        <v/>
      </c>
      <c r="LB40" s="10" t="str">
        <f t="array" aca="1" ref="LB40" ca="1">IF(LB84="","",PRODUCT(1+$C$84:LB84))</f>
        <v/>
      </c>
      <c r="LC40" s="10" t="str">
        <f t="array" aca="1" ref="LC40" ca="1">IF(LC84="","",PRODUCT(1+$C$84:LC84))</f>
        <v/>
      </c>
      <c r="LD40" s="10" t="str">
        <f t="array" aca="1" ref="LD40" ca="1">IF(LD84="","",PRODUCT(1+$C$84:LD84))</f>
        <v/>
      </c>
      <c r="LE40" s="10" t="str">
        <f t="array" aca="1" ref="LE40" ca="1">IF(LE84="","",PRODUCT(1+$C$84:LE84))</f>
        <v/>
      </c>
      <c r="LF40" s="10" t="str">
        <f t="array" aca="1" ref="LF40" ca="1">IF(LF84="","",PRODUCT(1+$C$84:LF84))</f>
        <v/>
      </c>
      <c r="LG40" s="10" t="str">
        <f t="array" aca="1" ref="LG40" ca="1">IF(LG84="","",PRODUCT(1+$C$84:LG84))</f>
        <v/>
      </c>
      <c r="LH40" s="10" t="str">
        <f t="array" aca="1" ref="LH40" ca="1">IF(LH84="","",PRODUCT(1+$C$84:LH84))</f>
        <v/>
      </c>
      <c r="LI40" s="10" t="str">
        <f t="array" aca="1" ref="LI40" ca="1">IF(LI84="","",PRODUCT(1+$C$84:LI84))</f>
        <v/>
      </c>
      <c r="LJ40" s="10" t="str">
        <f t="array" aca="1" ref="LJ40" ca="1">IF(LJ84="","",PRODUCT(1+$C$84:LJ84))</f>
        <v/>
      </c>
      <c r="LK40" s="10" t="str">
        <f t="array" aca="1" ref="LK40" ca="1">IF(LK84="","",PRODUCT(1+$C$84:LK84))</f>
        <v/>
      </c>
      <c r="LL40" s="10" t="str">
        <f t="array" aca="1" ref="LL40" ca="1">IF(LL84="","",PRODUCT(1+$C$84:LL84))</f>
        <v/>
      </c>
      <c r="LM40" s="10" t="str">
        <f t="array" aca="1" ref="LM40" ca="1">IF(LM84="","",PRODUCT(1+$C$84:LM84))</f>
        <v/>
      </c>
      <c r="LN40" s="10" t="str">
        <f t="array" aca="1" ref="LN40" ca="1">IF(LN84="","",PRODUCT(1+$C$84:LN84))</f>
        <v/>
      </c>
      <c r="LO40" s="10" t="str">
        <f t="array" aca="1" ref="LO40" ca="1">IF(LO84="","",PRODUCT(1+$C$84:LO84))</f>
        <v/>
      </c>
      <c r="LP40" s="10" t="str">
        <f t="array" aca="1" ref="LP40" ca="1">IF(LP84="","",PRODUCT(1+$C$84:LP84))</f>
        <v/>
      </c>
      <c r="LQ40" s="10" t="str">
        <f t="array" aca="1" ref="LQ40" ca="1">IF(LQ84="","",PRODUCT(1+$C$84:LQ84))</f>
        <v/>
      </c>
      <c r="LR40" s="10" t="str">
        <f t="array" aca="1" ref="LR40" ca="1">IF(LR84="","",PRODUCT(1+$C$84:LR84))</f>
        <v/>
      </c>
      <c r="LS40" s="10" t="str">
        <f t="array" aca="1" ref="LS40" ca="1">IF(LS84="","",PRODUCT(1+$C$84:LS84))</f>
        <v/>
      </c>
      <c r="LT40" s="10" t="str">
        <f t="array" aca="1" ref="LT40" ca="1">IF(LT84="","",PRODUCT(1+$C$84:LT84))</f>
        <v/>
      </c>
      <c r="LU40" s="10" t="str">
        <f t="array" aca="1" ref="LU40" ca="1">IF(LU84="","",PRODUCT(1+$C$84:LU84))</f>
        <v/>
      </c>
      <c r="LV40" s="10" t="str">
        <f t="array" aca="1" ref="LV40" ca="1">IF(LV84="","",PRODUCT(1+$C$84:LV84))</f>
        <v/>
      </c>
      <c r="LW40" s="10" t="str">
        <f t="array" aca="1" ref="LW40" ca="1">IF(LW84="","",PRODUCT(1+$C$84:LW84))</f>
        <v/>
      </c>
      <c r="LX40" s="10" t="str">
        <f t="array" aca="1" ref="LX40" ca="1">IF(LX84="","",PRODUCT(1+$C$84:LX84))</f>
        <v/>
      </c>
      <c r="LY40" s="10" t="str">
        <f t="array" aca="1" ref="LY40" ca="1">IF(LY84="","",PRODUCT(1+$C$84:LY84))</f>
        <v/>
      </c>
      <c r="LZ40" s="10" t="str">
        <f t="array" aca="1" ref="LZ40" ca="1">IF(LZ84="","",PRODUCT(1+$C$84:LZ84))</f>
        <v/>
      </c>
      <c r="MA40" s="10" t="str">
        <f t="array" aca="1" ref="MA40" ca="1">IF(MA84="","",PRODUCT(1+$C$84:MA84))</f>
        <v/>
      </c>
      <c r="MB40" s="10" t="str">
        <f t="array" aca="1" ref="MB40" ca="1">IF(MB84="","",PRODUCT(1+$C$84:MB84))</f>
        <v/>
      </c>
      <c r="MC40" s="10" t="str">
        <f t="array" aca="1" ref="MC40" ca="1">IF(MC84="","",PRODUCT(1+$C$84:MC84))</f>
        <v/>
      </c>
      <c r="MD40" s="10" t="str">
        <f t="array" aca="1" ref="MD40" ca="1">IF(MD84="","",PRODUCT(1+$C$84:MD84))</f>
        <v/>
      </c>
      <c r="ME40" s="10" t="str">
        <f t="array" aca="1" ref="ME40" ca="1">IF(ME84="","",PRODUCT(1+$C$84:ME84))</f>
        <v/>
      </c>
      <c r="MF40" s="10" t="str">
        <f t="array" aca="1" ref="MF40" ca="1">IF(MF84="","",PRODUCT(1+$C$84:MF84))</f>
        <v/>
      </c>
      <c r="MG40" s="10" t="str">
        <f t="array" aca="1" ref="MG40" ca="1">IF(MG84="","",PRODUCT(1+$C$84:MG84))</f>
        <v/>
      </c>
      <c r="MH40" s="10" t="str">
        <f t="array" aca="1" ref="MH40" ca="1">IF(MH84="","",PRODUCT(1+$C$84:MH84))</f>
        <v/>
      </c>
      <c r="MI40" s="10" t="str">
        <f t="array" aca="1" ref="MI40" ca="1">IF(MI84="","",PRODUCT(1+$C$84:MI84))</f>
        <v/>
      </c>
      <c r="MJ40" s="10" t="str">
        <f t="array" aca="1" ref="MJ40" ca="1">IF(MJ84="","",PRODUCT(1+$C$84:MJ84))</f>
        <v/>
      </c>
      <c r="MK40" s="10" t="str">
        <f t="array" aca="1" ref="MK40" ca="1">IF(MK84="","",PRODUCT(1+$C$84:MK84))</f>
        <v/>
      </c>
      <c r="ML40" s="10" t="str">
        <f t="array" aca="1" ref="ML40" ca="1">IF(ML84="","",PRODUCT(1+$C$84:ML84))</f>
        <v/>
      </c>
      <c r="MM40" s="10" t="str">
        <f t="array" aca="1" ref="MM40" ca="1">IF(MM84="","",PRODUCT(1+$C$84:MM84))</f>
        <v/>
      </c>
      <c r="MN40" s="10" t="str">
        <f t="array" aca="1" ref="MN40" ca="1">IF(MN84="","",PRODUCT(1+$C$84:MN84))</f>
        <v/>
      </c>
      <c r="MO40" s="10" t="str">
        <f t="array" aca="1" ref="MO40" ca="1">IF(MO84="","",PRODUCT(1+$C$84:MO84))</f>
        <v/>
      </c>
      <c r="MP40" s="10" t="str">
        <f t="array" aca="1" ref="MP40" ca="1">IF(MP84="","",PRODUCT(1+$C$84:MP84))</f>
        <v/>
      </c>
      <c r="MQ40" s="10" t="str">
        <f t="array" aca="1" ref="MQ40" ca="1">IF(MQ84="","",PRODUCT(1+$C$84:MQ84))</f>
        <v/>
      </c>
      <c r="MR40" s="10" t="str">
        <f t="array" aca="1" ref="MR40" ca="1">IF(MR84="","",PRODUCT(1+$C$84:MR84))</f>
        <v/>
      </c>
      <c r="MS40" s="10" t="str">
        <f t="array" aca="1" ref="MS40" ca="1">IF(MS84="","",PRODUCT(1+$C$84:MS84))</f>
        <v/>
      </c>
      <c r="MT40" s="10" t="str">
        <f t="array" aca="1" ref="MT40" ca="1">IF(MT84="","",PRODUCT(1+$C$84:MT84))</f>
        <v/>
      </c>
      <c r="MU40" s="10" t="str">
        <f t="array" aca="1" ref="MU40" ca="1">IF(MU84="","",PRODUCT(1+$C$84:MU84))</f>
        <v/>
      </c>
      <c r="MV40" s="10" t="str">
        <f t="array" aca="1" ref="MV40" ca="1">IF(MV84="","",PRODUCT(1+$C$84:MV84))</f>
        <v/>
      </c>
      <c r="MW40" s="10" t="str">
        <f t="array" aca="1" ref="MW40" ca="1">IF(MW84="","",PRODUCT(1+$C$84:MW84))</f>
        <v/>
      </c>
      <c r="MX40" s="10" t="str">
        <f t="array" aca="1" ref="MX40" ca="1">IF(MX84="","",PRODUCT(1+$C$84:MX84))</f>
        <v/>
      </c>
      <c r="MY40" s="10" t="str">
        <f t="array" aca="1" ref="MY40" ca="1">IF(MY84="","",PRODUCT(1+$C$84:MY84))</f>
        <v/>
      </c>
      <c r="MZ40" s="10" t="str">
        <f t="array" aca="1" ref="MZ40" ca="1">IF(MZ84="","",PRODUCT(1+$C$84:MZ84))</f>
        <v/>
      </c>
      <c r="NA40" s="10" t="str">
        <f t="array" aca="1" ref="NA40" ca="1">IF(NA84="","",PRODUCT(1+$C$84:NA84))</f>
        <v/>
      </c>
      <c r="NB40" s="10" t="str">
        <f t="array" aca="1" ref="NB40" ca="1">IF(NB84="","",PRODUCT(1+$C$84:NB84))</f>
        <v/>
      </c>
      <c r="NC40" s="10" t="str">
        <f t="array" aca="1" ref="NC40" ca="1">IF(NC84="","",PRODUCT(1+$C$84:NC84))</f>
        <v/>
      </c>
      <c r="ND40" s="10" t="str">
        <f t="array" aca="1" ref="ND40" ca="1">IF(ND84="","",PRODUCT(1+$C$84:ND84))</f>
        <v/>
      </c>
      <c r="NE40" s="10" t="str">
        <f t="array" aca="1" ref="NE40" ca="1">IF(NE84="","",PRODUCT(1+$C$84:NE84))</f>
        <v/>
      </c>
      <c r="NF40" s="10" t="str">
        <f t="array" aca="1" ref="NF40" ca="1">IF(NF84="","",PRODUCT(1+$C$84:NF84))</f>
        <v/>
      </c>
      <c r="NG40" s="10" t="str">
        <f t="array" aca="1" ref="NG40" ca="1">IF(NG84="","",PRODUCT(1+$C$84:NG84))</f>
        <v/>
      </c>
      <c r="NH40" s="10" t="str">
        <f t="array" aca="1" ref="NH40" ca="1">IF(NH84="","",PRODUCT(1+$C$84:NH84))</f>
        <v/>
      </c>
      <c r="NI40" s="10" t="str">
        <f t="array" aca="1" ref="NI40" ca="1">IF(NI84="","",PRODUCT(1+$C$84:NI84))</f>
        <v/>
      </c>
      <c r="NJ40" s="10" t="str">
        <f t="array" aca="1" ref="NJ40" ca="1">IF(NJ84="","",PRODUCT(1+$C$84:NJ84))</f>
        <v/>
      </c>
      <c r="NK40" s="10" t="str">
        <f t="array" aca="1" ref="NK40" ca="1">IF(NK84="","",PRODUCT(1+$C$84:NK84))</f>
        <v/>
      </c>
      <c r="NL40" s="10" t="str">
        <f t="array" aca="1" ref="NL40" ca="1">IF(NL84="","",PRODUCT(1+$C$84:NL84))</f>
        <v/>
      </c>
      <c r="NM40" s="10" t="str">
        <f t="array" aca="1" ref="NM40" ca="1">IF(NM84="","",PRODUCT(1+$C$84:NM84))</f>
        <v/>
      </c>
      <c r="NN40" s="10" t="str">
        <f t="array" aca="1" ref="NN40" ca="1">IF(NN84="","",PRODUCT(1+$C$84:NN84))</f>
        <v/>
      </c>
      <c r="NO40" s="10" t="str">
        <f t="array" aca="1" ref="NO40" ca="1">IF(NO84="","",PRODUCT(1+$C$84:NO84))</f>
        <v/>
      </c>
      <c r="NP40" s="10" t="str">
        <f t="array" aca="1" ref="NP40" ca="1">IF(NP84="","",PRODUCT(1+$C$84:NP84))</f>
        <v/>
      </c>
      <c r="NQ40" s="10" t="str">
        <f t="array" aca="1" ref="NQ40" ca="1">IF(NQ84="","",PRODUCT(1+$C$84:NQ84))</f>
        <v/>
      </c>
      <c r="NR40" s="10" t="str">
        <f t="array" aca="1" ref="NR40" ca="1">IF(NR84="","",PRODUCT(1+$C$84:NR84))</f>
        <v/>
      </c>
      <c r="NS40" s="10" t="str">
        <f t="array" aca="1" ref="NS40" ca="1">IF(NS84="","",PRODUCT(1+$C$84:NS84))</f>
        <v/>
      </c>
      <c r="NT40" s="10" t="str">
        <f t="array" aca="1" ref="NT40" ca="1">IF(NT84="","",PRODUCT(1+$C$84:NT84))</f>
        <v/>
      </c>
      <c r="NU40" s="10" t="str">
        <f t="array" aca="1" ref="NU40" ca="1">IF(NU84="","",PRODUCT(1+$C$84:NU84))</f>
        <v/>
      </c>
      <c r="NV40" s="10" t="str">
        <f t="array" aca="1" ref="NV40" ca="1">IF(NV84="","",PRODUCT(1+$C$84:NV84))</f>
        <v/>
      </c>
      <c r="NW40" s="10" t="str">
        <f t="array" aca="1" ref="NW40" ca="1">IF(NW84="","",PRODUCT(1+$C$84:NW84))</f>
        <v/>
      </c>
      <c r="NX40" s="10" t="str">
        <f t="array" aca="1" ref="NX40" ca="1">IF(NX84="","",PRODUCT(1+$C$84:NX84))</f>
        <v/>
      </c>
      <c r="NY40" s="10" t="str">
        <f t="array" aca="1" ref="NY40" ca="1">IF(NY84="","",PRODUCT(1+$C$84:NY84))</f>
        <v/>
      </c>
      <c r="NZ40" s="10" t="str">
        <f t="array" aca="1" ref="NZ40" ca="1">IF(NZ84="","",PRODUCT(1+$C$84:NZ84))</f>
        <v/>
      </c>
      <c r="OA40" s="10" t="str">
        <f t="array" aca="1" ref="OA40" ca="1">IF(OA84="","",PRODUCT(1+$C$84:OA84))</f>
        <v/>
      </c>
      <c r="OB40" s="10" t="str">
        <f t="array" aca="1" ref="OB40" ca="1">IF(OB84="","",PRODUCT(1+$C$84:OB84))</f>
        <v/>
      </c>
      <c r="OC40" s="10" t="str">
        <f t="array" aca="1" ref="OC40" ca="1">IF(OC84="","",PRODUCT(1+$C$84:OC84))</f>
        <v/>
      </c>
      <c r="OD40" s="10" t="str">
        <f t="array" aca="1" ref="OD40" ca="1">IF(OD84="","",PRODUCT(1+$C$84:OD84))</f>
        <v/>
      </c>
      <c r="OE40" s="10" t="str">
        <f t="array" aca="1" ref="OE40" ca="1">IF(OE84="","",PRODUCT(1+$C$84:OE84))</f>
        <v/>
      </c>
      <c r="OF40" s="10" t="str">
        <f t="array" aca="1" ref="OF40" ca="1">IF(OF84="","",PRODUCT(1+$C$84:OF84))</f>
        <v/>
      </c>
      <c r="OG40" s="10" t="str">
        <f t="array" aca="1" ref="OG40" ca="1">IF(OG84="","",PRODUCT(1+$C$84:OG84))</f>
        <v/>
      </c>
      <c r="OH40" s="10" t="str">
        <f t="array" aca="1" ref="OH40" ca="1">IF(OH84="","",PRODUCT(1+$C$84:OH84))</f>
        <v/>
      </c>
      <c r="OI40" s="10" t="str">
        <f t="array" aca="1" ref="OI40" ca="1">IF(OI84="","",PRODUCT(1+$C$84:OI84))</f>
        <v/>
      </c>
      <c r="OJ40" s="10" t="str">
        <f t="array" aca="1" ref="OJ40" ca="1">IF(OJ84="","",PRODUCT(1+$C$84:OJ84))</f>
        <v/>
      </c>
      <c r="OK40" s="10" t="str">
        <f t="array" aca="1" ref="OK40" ca="1">IF(OK84="","",PRODUCT(1+$C$84:OK84))</f>
        <v/>
      </c>
      <c r="OL40" s="10" t="str">
        <f t="array" aca="1" ref="OL40" ca="1">IF(OL84="","",PRODUCT(1+$C$84:OL84))</f>
        <v/>
      </c>
      <c r="OM40" s="10" t="str">
        <f t="array" aca="1" ref="OM40" ca="1">IF(OM84="","",PRODUCT(1+$C$84:OM84))</f>
        <v/>
      </c>
      <c r="ON40" s="10" t="str">
        <f t="array" aca="1" ref="ON40" ca="1">IF(ON84="","",PRODUCT(1+$C$84:ON84))</f>
        <v/>
      </c>
      <c r="OO40" s="10" t="str">
        <f t="array" aca="1" ref="OO40" ca="1">IF(OO84="","",PRODUCT(1+$C$84:OO84))</f>
        <v/>
      </c>
      <c r="OP40" s="10" t="str">
        <f t="array" aca="1" ref="OP40" ca="1">IF(OP84="","",PRODUCT(1+$C$84:OP84))</f>
        <v/>
      </c>
      <c r="OQ40" s="10" t="str">
        <f t="array" aca="1" ref="OQ40" ca="1">IF(OQ84="","",PRODUCT(1+$C$84:OQ84))</f>
        <v/>
      </c>
      <c r="OR40" s="10" t="str">
        <f t="array" aca="1" ref="OR40" ca="1">IF(OR84="","",PRODUCT(1+$C$84:OR84))</f>
        <v/>
      </c>
      <c r="OS40" s="10" t="str">
        <f t="array" aca="1" ref="OS40" ca="1">IF(OS84="","",PRODUCT(1+$C$84:OS84))</f>
        <v/>
      </c>
      <c r="OT40" s="10" t="str">
        <f t="array" aca="1" ref="OT40" ca="1">IF(OT84="","",PRODUCT(1+$C$84:OT84))</f>
        <v/>
      </c>
      <c r="OU40" s="10" t="str">
        <f t="array" aca="1" ref="OU40" ca="1">IF(OU84="","",PRODUCT(1+$C$84:OU84))</f>
        <v/>
      </c>
      <c r="OV40" s="10" t="str">
        <f t="array" aca="1" ref="OV40" ca="1">IF(OV84="","",PRODUCT(1+$C$84:OV84))</f>
        <v/>
      </c>
      <c r="OW40" s="10" t="str">
        <f t="array" aca="1" ref="OW40" ca="1">IF(OW84="","",PRODUCT(1+$C$84:OW84))</f>
        <v/>
      </c>
      <c r="OX40" s="10" t="str">
        <f t="array" aca="1" ref="OX40" ca="1">IF(OX84="","",PRODUCT(1+$C$84:OX84))</f>
        <v/>
      </c>
      <c r="OY40" s="10" t="str">
        <f t="array" aca="1" ref="OY40" ca="1">IF(OY84="","",PRODUCT(1+$C$84:OY84))</f>
        <v/>
      </c>
      <c r="OZ40" s="10" t="str">
        <f t="array" aca="1" ref="OZ40" ca="1">IF(OZ84="","",PRODUCT(1+$C$84:OZ84))</f>
        <v/>
      </c>
      <c r="PA40" s="10" t="str">
        <f t="array" aca="1" ref="PA40" ca="1">IF(PA84="","",PRODUCT(1+$C$84:PA84))</f>
        <v/>
      </c>
      <c r="PB40" s="10" t="str">
        <f t="array" aca="1" ref="PB40" ca="1">IF(PB84="","",PRODUCT(1+$C$84:PB84))</f>
        <v/>
      </c>
      <c r="PC40" s="10" t="str">
        <f t="array" aca="1" ref="PC40" ca="1">IF(PC84="","",PRODUCT(1+$C$84:PC84))</f>
        <v/>
      </c>
      <c r="PD40" s="10" t="str">
        <f t="array" aca="1" ref="PD40" ca="1">IF(PD84="","",PRODUCT(1+$C$84:PD84))</f>
        <v/>
      </c>
      <c r="PE40" s="10" t="str">
        <f t="array" aca="1" ref="PE40" ca="1">IF(PE84="","",PRODUCT(1+$C$84:PE84))</f>
        <v/>
      </c>
      <c r="PF40" s="10" t="str">
        <f t="array" aca="1" ref="PF40" ca="1">IF(PF84="","",PRODUCT(1+$C$84:PF84))</f>
        <v/>
      </c>
      <c r="PG40" s="10" t="str">
        <f t="array" aca="1" ref="PG40" ca="1">IF(PG84="","",PRODUCT(1+$C$84:PG84))</f>
        <v/>
      </c>
      <c r="PH40" s="10" t="str">
        <f t="array" aca="1" ref="PH40" ca="1">IF(PH84="","",PRODUCT(1+$C$84:PH84))</f>
        <v/>
      </c>
      <c r="PI40" s="10" t="str">
        <f t="array" aca="1" ref="PI40" ca="1">IF(PI84="","",PRODUCT(1+$C$84:PI84))</f>
        <v/>
      </c>
      <c r="PJ40" s="10" t="str">
        <f t="array" aca="1" ref="PJ40" ca="1">IF(PJ84="","",PRODUCT(1+$C$84:PJ84))</f>
        <v/>
      </c>
      <c r="PK40" s="10" t="str">
        <f t="array" aca="1" ref="PK40" ca="1">IF(PK84="","",PRODUCT(1+$C$84:PK84))</f>
        <v/>
      </c>
      <c r="PL40" s="10" t="str">
        <f t="array" aca="1" ref="PL40" ca="1">IF(PL84="","",PRODUCT(1+$C$84:PL84))</f>
        <v/>
      </c>
      <c r="PM40" s="10" t="str">
        <f t="array" aca="1" ref="PM40" ca="1">IF(PM84="","",PRODUCT(1+$C$84:PM84))</f>
        <v/>
      </c>
      <c r="PN40" s="10" t="str">
        <f t="array" aca="1" ref="PN40" ca="1">IF(PN84="","",PRODUCT(1+$C$84:PN84))</f>
        <v/>
      </c>
      <c r="PO40" s="10" t="str">
        <f t="array" aca="1" ref="PO40" ca="1">IF(PO84="","",PRODUCT(1+$C$84:PO84))</f>
        <v/>
      </c>
      <c r="PP40" s="10" t="str">
        <f t="array" aca="1" ref="PP40" ca="1">IF(PP84="","",PRODUCT(1+$C$84:PP84))</f>
        <v/>
      </c>
      <c r="PQ40" s="10" t="str">
        <f t="array" aca="1" ref="PQ40" ca="1">IF(PQ84="","",PRODUCT(1+$C$84:PQ84))</f>
        <v/>
      </c>
      <c r="PR40" s="10" t="str">
        <f t="array" aca="1" ref="PR40" ca="1">IF(PR84="","",PRODUCT(1+$C$84:PR84))</f>
        <v/>
      </c>
      <c r="PS40" s="10" t="str">
        <f t="array" aca="1" ref="PS40" ca="1">IF(PS84="","",PRODUCT(1+$C$84:PS84))</f>
        <v/>
      </c>
      <c r="PT40" s="10" t="str">
        <f t="array" aca="1" ref="PT40" ca="1">IF(PT84="","",PRODUCT(1+$C$84:PT84))</f>
        <v/>
      </c>
      <c r="PU40" s="10" t="str">
        <f t="array" aca="1" ref="PU40" ca="1">IF(PU84="","",PRODUCT(1+$C$84:PU84))</f>
        <v/>
      </c>
      <c r="PV40" s="10" t="str">
        <f t="array" aca="1" ref="PV40" ca="1">IF(PV84="","",PRODUCT(1+$C$84:PV84))</f>
        <v/>
      </c>
      <c r="PW40" s="10" t="str">
        <f t="array" aca="1" ref="PW40" ca="1">IF(PW84="","",PRODUCT(1+$C$84:PW84))</f>
        <v/>
      </c>
      <c r="PX40" s="10" t="str">
        <f t="array" aca="1" ref="PX40" ca="1">IF(PX84="","",PRODUCT(1+$C$84:PX84))</f>
        <v/>
      </c>
      <c r="PY40" s="10" t="str">
        <f t="array" aca="1" ref="PY40" ca="1">IF(PY84="","",PRODUCT(1+$C$84:PY84))</f>
        <v/>
      </c>
      <c r="PZ40" s="10" t="str">
        <f t="array" aca="1" ref="PZ40" ca="1">IF(PZ84="","",PRODUCT(1+$C$84:PZ84))</f>
        <v/>
      </c>
      <c r="QA40" s="10" t="str">
        <f t="array" aca="1" ref="QA40" ca="1">IF(QA84="","",PRODUCT(1+$C$84:QA84))</f>
        <v/>
      </c>
      <c r="QB40" s="10" t="str">
        <f t="array" aca="1" ref="QB40" ca="1">IF(QB84="","",PRODUCT(1+$C$84:QB84))</f>
        <v/>
      </c>
      <c r="QC40" s="10" t="str">
        <f t="array" aca="1" ref="QC40" ca="1">IF(QC84="","",PRODUCT(1+$C$84:QC84))</f>
        <v/>
      </c>
      <c r="QD40" s="10" t="str">
        <f t="array" aca="1" ref="QD40" ca="1">IF(QD84="","",PRODUCT(1+$C$84:QD84))</f>
        <v/>
      </c>
      <c r="QE40" s="10" t="str">
        <f t="array" aca="1" ref="QE40" ca="1">IF(QE84="","",PRODUCT(1+$C$84:QE84))</f>
        <v/>
      </c>
      <c r="QF40" s="10" t="str">
        <f t="array" aca="1" ref="QF40" ca="1">IF(QF84="","",PRODUCT(1+$C$84:QF84))</f>
        <v/>
      </c>
      <c r="QG40" s="10" t="str">
        <f t="array" aca="1" ref="QG40" ca="1">IF(QG84="","",PRODUCT(1+$C$84:QG84))</f>
        <v/>
      </c>
      <c r="QH40" s="10" t="str">
        <f t="array" aca="1" ref="QH40" ca="1">IF(QH84="","",PRODUCT(1+$C$84:QH84))</f>
        <v/>
      </c>
      <c r="QI40" s="10" t="str">
        <f t="array" aca="1" ref="QI40" ca="1">IF(QI84="","",PRODUCT(1+$C$84:QI84))</f>
        <v/>
      </c>
      <c r="QJ40" s="10" t="str">
        <f t="array" aca="1" ref="QJ40" ca="1">IF(QJ84="","",PRODUCT(1+$C$84:QJ84))</f>
        <v/>
      </c>
      <c r="QK40" s="10" t="str">
        <f t="array" aca="1" ref="QK40" ca="1">IF(QK84="","",PRODUCT(1+$C$84:QK84))</f>
        <v/>
      </c>
      <c r="QL40" s="10" t="str">
        <f t="array" aca="1" ref="QL40" ca="1">IF(QL84="","",PRODUCT(1+$C$84:QL84))</f>
        <v/>
      </c>
      <c r="QM40" s="10" t="str">
        <f t="array" aca="1" ref="QM40" ca="1">IF(QM84="","",PRODUCT(1+$C$84:QM84))</f>
        <v/>
      </c>
      <c r="QN40" s="10" t="str">
        <f t="array" aca="1" ref="QN40" ca="1">IF(QN84="","",PRODUCT(1+$C$84:QN84))</f>
        <v/>
      </c>
      <c r="QO40" s="10" t="str">
        <f t="array" aca="1" ref="QO40" ca="1">IF(QO84="","",PRODUCT(1+$C$84:QO84))</f>
        <v/>
      </c>
      <c r="QP40" s="10" t="str">
        <f t="array" aca="1" ref="QP40" ca="1">IF(QP84="","",PRODUCT(1+$C$84:QP84))</f>
        <v/>
      </c>
      <c r="QQ40" s="10" t="str">
        <f t="array" aca="1" ref="QQ40" ca="1">IF(QQ84="","",PRODUCT(1+$C$84:QQ84))</f>
        <v/>
      </c>
      <c r="QR40" s="10" t="str">
        <f t="array" aca="1" ref="QR40" ca="1">IF(QR84="","",PRODUCT(1+$C$84:QR84))</f>
        <v/>
      </c>
      <c r="QS40" s="10" t="str">
        <f t="array" aca="1" ref="QS40" ca="1">IF(QS84="","",PRODUCT(1+$C$84:QS84))</f>
        <v/>
      </c>
      <c r="QT40" s="10" t="str">
        <f t="array" aca="1" ref="QT40" ca="1">IF(QT84="","",PRODUCT(1+$C$84:QT84))</f>
        <v/>
      </c>
      <c r="QU40" s="10" t="str">
        <f t="array" aca="1" ref="QU40" ca="1">IF(QU84="","",PRODUCT(1+$C$84:QU84))</f>
        <v/>
      </c>
      <c r="QV40" s="10" t="str">
        <f t="array" aca="1" ref="QV40" ca="1">IF(QV84="","",PRODUCT(1+$C$84:QV84))</f>
        <v/>
      </c>
      <c r="QW40" s="10" t="str">
        <f t="array" aca="1" ref="QW40" ca="1">IF(QW84="","",PRODUCT(1+$C$84:QW84))</f>
        <v/>
      </c>
      <c r="QX40" s="10" t="str">
        <f t="array" aca="1" ref="QX40" ca="1">IF(QX84="","",PRODUCT(1+$C$84:QX84))</f>
        <v/>
      </c>
      <c r="QY40" s="10" t="str">
        <f t="array" aca="1" ref="QY40" ca="1">IF(QY84="","",PRODUCT(1+$C$84:QY84))</f>
        <v/>
      </c>
      <c r="QZ40" s="10" t="str">
        <f t="array" aca="1" ref="QZ40" ca="1">IF(QZ84="","",PRODUCT(1+$C$84:QZ84))</f>
        <v/>
      </c>
      <c r="RA40" s="10" t="str">
        <f t="array" aca="1" ref="RA40" ca="1">IF(RA84="","",PRODUCT(1+$C$84:RA84))</f>
        <v/>
      </c>
      <c r="RB40" s="10" t="str">
        <f t="array" aca="1" ref="RB40" ca="1">IF(RB84="","",PRODUCT(1+$C$84:RB84))</f>
        <v/>
      </c>
      <c r="RC40" s="10" t="str">
        <f t="array" aca="1" ref="RC40" ca="1">IF(RC84="","",PRODUCT(1+$C$84:RC84))</f>
        <v/>
      </c>
      <c r="RD40" s="10" t="str">
        <f t="array" aca="1" ref="RD40" ca="1">IF(RD84="","",PRODUCT(1+$C$84:RD84))</f>
        <v/>
      </c>
      <c r="RE40" s="10" t="str">
        <f t="array" aca="1" ref="RE40" ca="1">IF(RE84="","",PRODUCT(1+$C$84:RE84))</f>
        <v/>
      </c>
      <c r="RF40" s="10" t="str">
        <f t="array" aca="1" ref="RF40" ca="1">IF(RF84="","",PRODUCT(1+$C$84:RF84))</f>
        <v/>
      </c>
      <c r="RG40" s="10" t="str">
        <f t="array" aca="1" ref="RG40" ca="1">IF(RG84="","",PRODUCT(1+$C$84:RG84))</f>
        <v/>
      </c>
      <c r="RH40" s="10" t="str">
        <f t="array" aca="1" ref="RH40" ca="1">IF(RH84="","",PRODUCT(1+$C$84:RH84))</f>
        <v/>
      </c>
      <c r="RI40" s="10" t="str">
        <f t="array" aca="1" ref="RI40" ca="1">IF(RI84="","",PRODUCT(1+$C$84:RI84))</f>
        <v/>
      </c>
      <c r="RJ40" s="10" t="str">
        <f t="array" aca="1" ref="RJ40" ca="1">IF(RJ84="","",PRODUCT(1+$C$84:RJ84))</f>
        <v/>
      </c>
      <c r="RK40" s="10" t="str">
        <f t="array" aca="1" ref="RK40" ca="1">IF(RK84="","",PRODUCT(1+$C$84:RK84))</f>
        <v/>
      </c>
      <c r="RL40" s="10" t="str">
        <f t="array" ref="RL40">IF(RL84="","",PRODUCT(1+$C$84:RL84))</f>
        <v/>
      </c>
    </row>
    <row r="41" spans="1:480"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</row>
    <row r="42" spans="1:480">
      <c r="B42" s="4" t="s">
        <v>32</v>
      </c>
      <c r="C42" s="4" t="s">
        <v>31</v>
      </c>
      <c r="D42" s="4" t="s">
        <v>33</v>
      </c>
      <c r="E42" s="4" t="s">
        <v>33</v>
      </c>
      <c r="F42" s="4" t="s">
        <v>34</v>
      </c>
      <c r="G42" s="4" t="s">
        <v>35</v>
      </c>
      <c r="H42" s="4" t="s">
        <v>36</v>
      </c>
      <c r="I42" s="4" t="s">
        <v>32</v>
      </c>
      <c r="J42" t="s">
        <v>37</v>
      </c>
      <c r="K42" t="e">
        <f ca="1">AVERAGE(D43:D78)</f>
        <v>#DIV/0!</v>
      </c>
    </row>
    <row r="43" spans="1:480">
      <c r="A43" t="str">
        <f ca="1">IF(B43="","",RANK(B43,$B$43:$B$78,1))</f>
        <v/>
      </c>
      <c r="B43" s="5" t="str">
        <f t="array" aca="1" ref="B43" ca="1">IF(MIN(IF($C$39:$RL$39=C43,$C$37:$RL$37,0))=0,"",MIN(IF($C$39:$RL$39=C43,$C$37:$RL$37,0)))</f>
        <v/>
      </c>
      <c r="C43">
        <v>1</v>
      </c>
      <c r="D43" t="str">
        <f ca="1">IF(B43="","",COUNTIF($C$39:$RL$39,C43))</f>
        <v/>
      </c>
      <c r="E43" t="str">
        <f ca="1">IFERROR(TEXT(INDIRECT(ADDRESS(ROW($C$34),MATCH(C43,$A$39:$RL$39,0),4)),"mmm-yy")&amp;" to "&amp;TEXT(INDIRECT(ADDRESS(ROW($C$34),MATCH(C43,$A$39:$RL$39,0)+D43-1,4)),"mmm-yy"),"")</f>
        <v/>
      </c>
      <c r="F43" s="8" t="str">
        <f ca="1">IFERROR(INDIRECT(ADDRESS(ROW($C$34),MATCH(C43,$A$39:$RL$39,0),4)),"")</f>
        <v/>
      </c>
      <c r="G43" s="8" t="str">
        <f ca="1">IFERROR(INDIRECT(ADDRESS(ROW($C$34),MATCH(C43,$A$39:$RL$39,0)+D43-1,4)),"")</f>
        <v/>
      </c>
      <c r="H43" t="str">
        <f ca="1">IF(B43="","",COUNT(INDIRECT(ADDRESS(ROW($A$37),MATCH(B43,$37:$37,0),4)&amp;":"&amp;ADDRESS(ROW($A$37),MATCH(G43,$34:$34,0),4))))</f>
        <v/>
      </c>
      <c r="I43" s="5" t="str">
        <f t="array" aca="1" ref="I43" ca="1">IF(MIN(IF($C$39:$RL$39=C43,$C$37:$RL$37,0))=0,"",MIN(IF($C$39:$RL$39=C43,$C$37:$RL$37,0)))</f>
        <v/>
      </c>
      <c r="J43" t="s">
        <v>38</v>
      </c>
      <c r="K43" s="7" t="e">
        <f ca="1">AVERAGE(H43:H78)</f>
        <v>#DIV/0!</v>
      </c>
      <c r="O43" s="8"/>
    </row>
    <row r="44" spans="1:480">
      <c r="A44" t="str">
        <f t="shared" ref="A44:A78" ca="1" si="242">IF(B44="","",RANK(B44,$B$43:$B$78,1))</f>
        <v/>
      </c>
      <c r="B44" s="5" t="str">
        <f t="array" aca="1" ref="B44" ca="1">IF(MIN(IF($C$39:$RL$39=C44,$C$37:$RL$37,0))=0,"",MIN(IF($C$39:$RL$39=C44,$C$37:$RL$37,0)))</f>
        <v/>
      </c>
      <c r="C44">
        <v>2</v>
      </c>
      <c r="D44" t="str">
        <f t="shared" ref="D44:D78" ca="1" si="243">IF(B44="","",COUNTIF($C$39:$RL$39,C44))</f>
        <v/>
      </c>
      <c r="E44" t="str">
        <f t="shared" ref="E44:E78" ca="1" si="244">IFERROR(TEXT(INDIRECT(ADDRESS(ROW($C$34),MATCH(C44,$A$39:$RL$39,0),4)),"mmm-yy")&amp;" to "&amp;TEXT(INDIRECT(ADDRESS(ROW($C$34),MATCH(C44,$A$39:$RL$39,0)+D44-1,4)),"mmm-yy"),"")</f>
        <v/>
      </c>
      <c r="F44" s="8" t="str">
        <f t="shared" ref="F44:F53" ca="1" si="245">IFERROR(INDIRECT(ADDRESS(ROW($C$34),MATCH(C44,$A$39:$RL$39,0),4)),"")</f>
        <v/>
      </c>
      <c r="G44" s="8" t="str">
        <f t="shared" ref="G44:G53" ca="1" si="246">IFERROR(INDIRECT(ADDRESS(ROW($C$34),MATCH(C44,$A$39:$RL$39,0)+D44-1,4)),"")</f>
        <v/>
      </c>
      <c r="H44" t="str">
        <f t="shared" ref="H44:H78" ca="1" si="247">IF(B44="","",COUNT(INDIRECT(ADDRESS(ROW($A$37),MATCH(B44,$37:$37,0),4)&amp;":"&amp;ADDRESS(ROW($A$37),MATCH(G44,$34:$34,0),4))))</f>
        <v/>
      </c>
      <c r="I44" s="5" t="str">
        <f t="array" aca="1" ref="I44" ca="1">IF(MIN(IF($C$39:$RL$39=C44,$C$37:$RL$37,0))=0,"",MIN(IF($C$39:$RL$39=C44,$C$37:$RL$37,0)))</f>
        <v/>
      </c>
      <c r="L44" s="8"/>
      <c r="M44" s="6"/>
      <c r="O44" s="9"/>
    </row>
    <row r="45" spans="1:480">
      <c r="A45" t="str">
        <f t="shared" ca="1" si="242"/>
        <v/>
      </c>
      <c r="B45" s="5" t="str">
        <f t="array" aca="1" ref="B45" ca="1">IF(MIN(IF($C$39:$RL$39=C45,$C$37:$RL$37,0))=0,"",MIN(IF($C$39:$RL$39=C45,$C$37:$RL$37,0)))</f>
        <v/>
      </c>
      <c r="C45">
        <v>3</v>
      </c>
      <c r="D45" t="str">
        <f t="shared" ca="1" si="243"/>
        <v/>
      </c>
      <c r="E45" t="str">
        <f t="shared" ca="1" si="244"/>
        <v/>
      </c>
      <c r="F45" s="8" t="str">
        <f t="shared" ca="1" si="245"/>
        <v/>
      </c>
      <c r="G45" s="8" t="str">
        <f t="shared" ca="1" si="246"/>
        <v/>
      </c>
      <c r="H45" t="str">
        <f t="shared" ca="1" si="247"/>
        <v/>
      </c>
      <c r="I45" s="5" t="str">
        <f t="array" aca="1" ref="I45" ca="1">IF(MIN(IF($C$39:$RL$39=C45,$C$37:$RL$37,0))=0,"",MIN(IF($C$39:$RL$39=C45,$C$37:$RL$37,0)))</f>
        <v/>
      </c>
    </row>
    <row r="46" spans="1:480">
      <c r="A46" t="str">
        <f t="shared" ca="1" si="242"/>
        <v/>
      </c>
      <c r="B46" s="5" t="str">
        <f t="array" aca="1" ref="B46" ca="1">IF(MIN(IF($C$39:$RL$39=C46,$C$37:$RL$37,0))=0,"",MIN(IF($C$39:$RL$39=C46,$C$37:$RL$37,0)))</f>
        <v/>
      </c>
      <c r="C46">
        <v>4</v>
      </c>
      <c r="D46" t="str">
        <f t="shared" ca="1" si="243"/>
        <v/>
      </c>
      <c r="E46" t="str">
        <f t="shared" ca="1" si="244"/>
        <v/>
      </c>
      <c r="F46" s="8" t="str">
        <f t="shared" ca="1" si="245"/>
        <v/>
      </c>
      <c r="G46" s="8" t="str">
        <f t="shared" ca="1" si="246"/>
        <v/>
      </c>
      <c r="H46" t="str">
        <f t="shared" ca="1" si="247"/>
        <v/>
      </c>
      <c r="I46" s="5" t="str">
        <f t="array" aca="1" ref="I46" ca="1">IF(MIN(IF($C$39:$RL$39=C46,$C$37:$RL$37,0))=0,"",MIN(IF($C$39:$RL$39=C46,$C$37:$RL$37,0)))</f>
        <v/>
      </c>
      <c r="J46" s="6"/>
    </row>
    <row r="47" spans="1:480">
      <c r="A47" t="str">
        <f t="shared" ca="1" si="242"/>
        <v/>
      </c>
      <c r="B47" s="5" t="str">
        <f t="array" aca="1" ref="B47" ca="1">IF(MIN(IF($C$39:$RL$39=C47,$C$37:$RL$37,0))=0,"",MIN(IF($C$39:$RL$39=C47,$C$37:$RL$37,0)))</f>
        <v/>
      </c>
      <c r="C47">
        <v>5</v>
      </c>
      <c r="D47" t="str">
        <f t="shared" ca="1" si="243"/>
        <v/>
      </c>
      <c r="E47" t="str">
        <f t="shared" ca="1" si="244"/>
        <v/>
      </c>
      <c r="F47" s="8" t="str">
        <f t="shared" ca="1" si="245"/>
        <v/>
      </c>
      <c r="G47" s="8" t="str">
        <f t="shared" ca="1" si="246"/>
        <v/>
      </c>
      <c r="H47" t="str">
        <f t="shared" ca="1" si="247"/>
        <v/>
      </c>
      <c r="I47" s="5" t="str">
        <f t="array" aca="1" ref="I47" ca="1">IF(MIN(IF($C$39:$RL$39=C47,$C$37:$RL$37,0))=0,"",MIN(IF($C$39:$RL$39=C47,$C$37:$RL$37,0)))</f>
        <v/>
      </c>
    </row>
    <row r="48" spans="1:480">
      <c r="A48" t="str">
        <f t="shared" ca="1" si="242"/>
        <v/>
      </c>
      <c r="B48" s="5" t="str">
        <f t="array" aca="1" ref="B48" ca="1">IF(MIN(IF($C$39:$RL$39=C48,$C$37:$RL$37,0))=0,"",MIN(IF($C$39:$RL$39=C48,$C$37:$RL$37,0)))</f>
        <v/>
      </c>
      <c r="C48">
        <v>6</v>
      </c>
      <c r="D48" t="str">
        <f t="shared" ca="1" si="243"/>
        <v/>
      </c>
      <c r="E48" t="str">
        <f t="shared" ca="1" si="244"/>
        <v/>
      </c>
      <c r="F48" s="8" t="str">
        <f t="shared" ca="1" si="245"/>
        <v/>
      </c>
      <c r="G48" s="8" t="str">
        <f t="shared" ca="1" si="246"/>
        <v/>
      </c>
      <c r="H48" t="str">
        <f t="shared" ca="1" si="247"/>
        <v/>
      </c>
      <c r="I48" s="5" t="str">
        <f t="array" aca="1" ref="I48" ca="1">IF(MIN(IF($C$39:$RL$39=C48,$C$37:$RL$37,0))=0,"",MIN(IF($C$39:$RL$39=C48,$C$37:$RL$37,0)))</f>
        <v/>
      </c>
      <c r="J48" s="6"/>
    </row>
    <row r="49" spans="1:9">
      <c r="A49" t="str">
        <f t="shared" ca="1" si="242"/>
        <v/>
      </c>
      <c r="B49" s="5" t="str">
        <f t="array" aca="1" ref="B49" ca="1">IF(MIN(IF($C$39:$RL$39=C49,$C$37:$RL$37,0))=0,"",MIN(IF($C$39:$RL$39=C49,$C$37:$RL$37,0)))</f>
        <v/>
      </c>
      <c r="C49">
        <v>7</v>
      </c>
      <c r="D49" t="str">
        <f t="shared" ca="1" si="243"/>
        <v/>
      </c>
      <c r="E49" t="str">
        <f t="shared" ca="1" si="244"/>
        <v/>
      </c>
      <c r="F49" s="8" t="str">
        <f t="shared" ca="1" si="245"/>
        <v/>
      </c>
      <c r="G49" s="8" t="str">
        <f t="shared" ca="1" si="246"/>
        <v/>
      </c>
      <c r="H49" t="str">
        <f t="shared" ca="1" si="247"/>
        <v/>
      </c>
      <c r="I49" s="5" t="str">
        <f t="array" aca="1" ref="I49" ca="1">IF(MIN(IF($C$39:$RL$39=C49,$C$37:$RL$37,0))=0,"",MIN(IF($C$39:$RL$39=C49,$C$37:$RL$37,0)))</f>
        <v/>
      </c>
    </row>
    <row r="50" spans="1:9">
      <c r="A50" t="str">
        <f t="shared" ca="1" si="242"/>
        <v/>
      </c>
      <c r="B50" s="5" t="str">
        <f t="array" aca="1" ref="B50" ca="1">IF(MIN(IF($C$39:$RL$39=C50,$C$37:$RL$37,0))=0,"",MIN(IF($C$39:$RL$39=C50,$C$37:$RL$37,0)))</f>
        <v/>
      </c>
      <c r="C50">
        <v>8</v>
      </c>
      <c r="D50" t="str">
        <f t="shared" ca="1" si="243"/>
        <v/>
      </c>
      <c r="E50" t="str">
        <f t="shared" ca="1" si="244"/>
        <v/>
      </c>
      <c r="F50" s="8" t="str">
        <f t="shared" ca="1" si="245"/>
        <v/>
      </c>
      <c r="G50" s="8" t="str">
        <f t="shared" ca="1" si="246"/>
        <v/>
      </c>
      <c r="H50" t="str">
        <f t="shared" ca="1" si="247"/>
        <v/>
      </c>
      <c r="I50" s="5" t="str">
        <f t="array" aca="1" ref="I50" ca="1">IF(MIN(IF($C$39:$RL$39=C50,$C$37:$RL$37,0))=0,"",MIN(IF($C$39:$RL$39=C50,$C$37:$RL$37,0)))</f>
        <v/>
      </c>
    </row>
    <row r="51" spans="1:9">
      <c r="A51" t="str">
        <f t="shared" ca="1" si="242"/>
        <v/>
      </c>
      <c r="B51" s="5" t="str">
        <f t="array" aca="1" ref="B51" ca="1">IF(MIN(IF($C$39:$RL$39=C51,$C$37:$RL$37,0))=0,"",MIN(IF($C$39:$RL$39=C51,$C$37:$RL$37,0)))</f>
        <v/>
      </c>
      <c r="C51">
        <v>9</v>
      </c>
      <c r="D51" t="str">
        <f t="shared" ca="1" si="243"/>
        <v/>
      </c>
      <c r="E51" t="str">
        <f t="shared" ca="1" si="244"/>
        <v/>
      </c>
      <c r="F51" s="8" t="str">
        <f t="shared" ca="1" si="245"/>
        <v/>
      </c>
      <c r="G51" s="8" t="str">
        <f t="shared" ca="1" si="246"/>
        <v/>
      </c>
      <c r="H51" t="str">
        <f t="shared" ca="1" si="247"/>
        <v/>
      </c>
      <c r="I51" s="5" t="str">
        <f t="array" aca="1" ref="I51" ca="1">IF(MIN(IF($C$39:$RL$39=C51,$C$37:$RL$37,0))=0,"",MIN(IF($C$39:$RL$39=C51,$C$37:$RL$37,0)))</f>
        <v/>
      </c>
    </row>
    <row r="52" spans="1:9">
      <c r="A52" t="str">
        <f t="shared" ca="1" si="242"/>
        <v/>
      </c>
      <c r="B52" s="5" t="str">
        <f t="array" aca="1" ref="B52" ca="1">IF(MIN(IF($C$39:$RL$39=C52,$C$37:$RL$37,0))=0,"",MIN(IF($C$39:$RL$39=C52,$C$37:$RL$37,0)))</f>
        <v/>
      </c>
      <c r="C52">
        <v>10</v>
      </c>
      <c r="D52" t="str">
        <f t="shared" ca="1" si="243"/>
        <v/>
      </c>
      <c r="E52" t="str">
        <f t="shared" ca="1" si="244"/>
        <v/>
      </c>
      <c r="F52" s="8" t="str">
        <f t="shared" ca="1" si="245"/>
        <v/>
      </c>
      <c r="G52" s="8" t="str">
        <f t="shared" ca="1" si="246"/>
        <v/>
      </c>
      <c r="H52" t="str">
        <f t="shared" ca="1" si="247"/>
        <v/>
      </c>
      <c r="I52" s="5" t="str">
        <f t="array" aca="1" ref="I52" ca="1">IF(MIN(IF($C$39:$RL$39=C52,$C$37:$RL$37,0))=0,"",MIN(IF($C$39:$RL$39=C52,$C$37:$RL$37,0)))</f>
        <v/>
      </c>
    </row>
    <row r="53" spans="1:9">
      <c r="A53" t="str">
        <f t="shared" ca="1" si="242"/>
        <v/>
      </c>
      <c r="B53" s="5" t="str">
        <f t="array" aca="1" ref="B53" ca="1">IF(MIN(IF($C$39:$RL$39=C53,$C$37:$RL$37,0))=0,"",MIN(IF($C$39:$RL$39=C53,$C$37:$RL$37,0)))</f>
        <v/>
      </c>
      <c r="C53">
        <v>11</v>
      </c>
      <c r="D53" t="str">
        <f t="shared" ca="1" si="243"/>
        <v/>
      </c>
      <c r="E53" t="str">
        <f t="shared" ca="1" si="244"/>
        <v/>
      </c>
      <c r="F53" s="8" t="str">
        <f t="shared" ca="1" si="245"/>
        <v/>
      </c>
      <c r="G53" s="8" t="str">
        <f t="shared" ca="1" si="246"/>
        <v/>
      </c>
      <c r="H53" t="str">
        <f t="shared" ca="1" si="247"/>
        <v/>
      </c>
      <c r="I53" s="5" t="str">
        <f t="array" aca="1" ref="I53" ca="1">IF(MIN(IF($C$39:$RL$39=C53,$C$37:$RL$37,0))=0,"",MIN(IF($C$39:$RL$39=C53,$C$37:$RL$37,0)))</f>
        <v/>
      </c>
    </row>
    <row r="54" spans="1:9">
      <c r="A54" t="str">
        <f t="shared" ca="1" si="242"/>
        <v/>
      </c>
      <c r="B54" s="5" t="str">
        <f t="array" aca="1" ref="B54" ca="1">IF(MIN(IF($C$39:$RL$39=C54,$C$37:$RL$37,0))=0,"",MIN(IF($C$39:$RL$39=C54,$C$37:$RL$37,0)))</f>
        <v/>
      </c>
      <c r="C54">
        <v>12</v>
      </c>
      <c r="D54" t="str">
        <f t="shared" ca="1" si="243"/>
        <v/>
      </c>
      <c r="E54" t="str">
        <f t="shared" ca="1" si="244"/>
        <v/>
      </c>
      <c r="F54" s="8" t="str">
        <f t="shared" ref="F54:F78" ca="1" si="248">IFERROR(INDIRECT(ADDRESS(ROW($C$34),MATCH(C54,$A$39:$RL$39,0),4)),"")</f>
        <v/>
      </c>
      <c r="G54" s="8" t="str">
        <f t="shared" ref="G54:G78" ca="1" si="249">IFERROR(INDIRECT(ADDRESS(ROW($C$34),MATCH(C54,$A$39:$RL$39,0)+D54-1,4)),"")</f>
        <v/>
      </c>
      <c r="H54" t="str">
        <f t="shared" ca="1" si="247"/>
        <v/>
      </c>
      <c r="I54" s="5" t="str">
        <f t="array" aca="1" ref="I54" ca="1">IF(MIN(IF($C$39:$RL$39=C54,$C$37:$RL$37,0))=0,"",MIN(IF($C$39:$RL$39=C54,$C$37:$RL$37,0)))</f>
        <v/>
      </c>
    </row>
    <row r="55" spans="1:9">
      <c r="A55" t="str">
        <f t="shared" ca="1" si="242"/>
        <v/>
      </c>
      <c r="B55" s="5" t="str">
        <f t="array" aca="1" ref="B55" ca="1">IF(MIN(IF($C$39:$RL$39=C55,$C$37:$RL$37,0))=0,"",MIN(IF($C$39:$RL$39=C55,$C$37:$RL$37,0)))</f>
        <v/>
      </c>
      <c r="C55">
        <v>13</v>
      </c>
      <c r="D55" t="str">
        <f t="shared" ca="1" si="243"/>
        <v/>
      </c>
      <c r="E55" t="str">
        <f t="shared" ca="1" si="244"/>
        <v/>
      </c>
      <c r="F55" s="8" t="str">
        <f t="shared" ca="1" si="248"/>
        <v/>
      </c>
      <c r="G55" s="8" t="str">
        <f t="shared" ca="1" si="249"/>
        <v/>
      </c>
      <c r="H55" t="str">
        <f t="shared" ca="1" si="247"/>
        <v/>
      </c>
      <c r="I55" s="5" t="str">
        <f t="array" aca="1" ref="I55" ca="1">IF(MIN(IF($C$39:$RL$39=C55,$C$37:$RL$37,0))=0,"",MIN(IF($C$39:$RL$39=C55,$C$37:$RL$37,0)))</f>
        <v/>
      </c>
    </row>
    <row r="56" spans="1:9">
      <c r="A56" t="str">
        <f t="shared" ca="1" si="242"/>
        <v/>
      </c>
      <c r="B56" s="5" t="str">
        <f t="array" aca="1" ref="B56" ca="1">IF(MIN(IF($C$39:$RL$39=C56,$C$37:$RL$37,0))=0,"",MIN(IF($C$39:$RL$39=C56,$C$37:$RL$37,0)))</f>
        <v/>
      </c>
      <c r="C56">
        <v>14</v>
      </c>
      <c r="D56" t="str">
        <f t="shared" ca="1" si="243"/>
        <v/>
      </c>
      <c r="E56" t="str">
        <f t="shared" ca="1" si="244"/>
        <v/>
      </c>
      <c r="F56" s="8" t="str">
        <f t="shared" ca="1" si="248"/>
        <v/>
      </c>
      <c r="G56" s="8" t="str">
        <f t="shared" ca="1" si="249"/>
        <v/>
      </c>
      <c r="H56" t="str">
        <f t="shared" ca="1" si="247"/>
        <v/>
      </c>
      <c r="I56" s="5" t="str">
        <f t="array" aca="1" ref="I56" ca="1">IF(MIN(IF($C$39:$RL$39=C56,$C$37:$RL$37,0))=0,"",MIN(IF($C$39:$RL$39=C56,$C$37:$RL$37,0)))</f>
        <v/>
      </c>
    </row>
    <row r="57" spans="1:9">
      <c r="A57" t="str">
        <f t="shared" ca="1" si="242"/>
        <v/>
      </c>
      <c r="B57" s="5" t="str">
        <f t="array" aca="1" ref="B57" ca="1">IF(MIN(IF($C$39:$RL$39=C57,$C$37:$RL$37,0))=0,"",MIN(IF($C$39:$RL$39=C57,$C$37:$RL$37,0)))</f>
        <v/>
      </c>
      <c r="C57">
        <v>15</v>
      </c>
      <c r="D57" t="str">
        <f t="shared" ca="1" si="243"/>
        <v/>
      </c>
      <c r="E57" t="str">
        <f t="shared" ca="1" si="244"/>
        <v/>
      </c>
      <c r="F57" s="8" t="str">
        <f t="shared" ca="1" si="248"/>
        <v/>
      </c>
      <c r="G57" s="8" t="str">
        <f t="shared" ca="1" si="249"/>
        <v/>
      </c>
      <c r="H57" t="str">
        <f t="shared" ca="1" si="247"/>
        <v/>
      </c>
      <c r="I57" s="5" t="str">
        <f t="array" aca="1" ref="I57" ca="1">IF(MIN(IF($C$39:$RL$39=C57,$C$37:$RL$37,0))=0,"",MIN(IF($C$39:$RL$39=C57,$C$37:$RL$37,0)))</f>
        <v/>
      </c>
    </row>
    <row r="58" spans="1:9">
      <c r="A58" t="str">
        <f t="shared" ca="1" si="242"/>
        <v/>
      </c>
      <c r="B58" s="5" t="str">
        <f t="array" aca="1" ref="B58" ca="1">IF(MIN(IF($C$39:$RL$39=C58,$C$37:$RL$37,0))=0,"",MIN(IF($C$39:$RL$39=C58,$C$37:$RL$37,0)))</f>
        <v/>
      </c>
      <c r="C58">
        <v>16</v>
      </c>
      <c r="D58" t="str">
        <f t="shared" ca="1" si="243"/>
        <v/>
      </c>
      <c r="E58" t="str">
        <f t="shared" ca="1" si="244"/>
        <v/>
      </c>
      <c r="F58" s="8" t="str">
        <f t="shared" ca="1" si="248"/>
        <v/>
      </c>
      <c r="G58" s="8" t="str">
        <f t="shared" ca="1" si="249"/>
        <v/>
      </c>
      <c r="H58" t="str">
        <f t="shared" ca="1" si="247"/>
        <v/>
      </c>
      <c r="I58" s="5" t="str">
        <f t="array" aca="1" ref="I58" ca="1">IF(MIN(IF($C$39:$RL$39=C58,$C$37:$RL$37,0))=0,"",MIN(IF($C$39:$RL$39=C58,$C$37:$RL$37,0)))</f>
        <v/>
      </c>
    </row>
    <row r="59" spans="1:9">
      <c r="A59" t="str">
        <f t="shared" ca="1" si="242"/>
        <v/>
      </c>
      <c r="B59" s="5" t="str">
        <f t="array" aca="1" ref="B59" ca="1">IF(MIN(IF($C$39:$RL$39=C59,$C$37:$RL$37,0))=0,"",MIN(IF($C$39:$RL$39=C59,$C$37:$RL$37,0)))</f>
        <v/>
      </c>
      <c r="C59">
        <v>17</v>
      </c>
      <c r="D59" t="str">
        <f t="shared" ca="1" si="243"/>
        <v/>
      </c>
      <c r="E59" t="str">
        <f t="shared" ca="1" si="244"/>
        <v/>
      </c>
      <c r="F59" s="8" t="str">
        <f t="shared" ca="1" si="248"/>
        <v/>
      </c>
      <c r="G59" s="8" t="str">
        <f t="shared" ca="1" si="249"/>
        <v/>
      </c>
      <c r="H59" t="str">
        <f t="shared" ca="1" si="247"/>
        <v/>
      </c>
      <c r="I59" s="5" t="str">
        <f t="array" aca="1" ref="I59" ca="1">IF(MIN(IF($C$39:$RL$39=C59,$C$37:$RL$37,0))=0,"",MIN(IF($C$39:$RL$39=C59,$C$37:$RL$37,0)))</f>
        <v/>
      </c>
    </row>
    <row r="60" spans="1:9">
      <c r="A60" t="str">
        <f t="shared" ca="1" si="242"/>
        <v/>
      </c>
      <c r="B60" s="5" t="str">
        <f t="array" aca="1" ref="B60" ca="1">IF(MIN(IF($C$39:$RL$39=C60,$C$37:$RL$37,0))=0,"",MIN(IF($C$39:$RL$39=C60,$C$37:$RL$37,0)))</f>
        <v/>
      </c>
      <c r="C60">
        <v>18</v>
      </c>
      <c r="D60" t="str">
        <f t="shared" ca="1" si="243"/>
        <v/>
      </c>
      <c r="E60" t="str">
        <f t="shared" ca="1" si="244"/>
        <v/>
      </c>
      <c r="F60" s="8" t="str">
        <f t="shared" ca="1" si="248"/>
        <v/>
      </c>
      <c r="G60" s="8" t="str">
        <f t="shared" ca="1" si="249"/>
        <v/>
      </c>
      <c r="H60" t="str">
        <f t="shared" ca="1" si="247"/>
        <v/>
      </c>
      <c r="I60" s="5" t="str">
        <f t="array" aca="1" ref="I60" ca="1">IF(MIN(IF($C$39:$RL$39=C60,$C$37:$RL$37,0))=0,"",MIN(IF($C$39:$RL$39=C60,$C$37:$RL$37,0)))</f>
        <v/>
      </c>
    </row>
    <row r="61" spans="1:9">
      <c r="A61" t="str">
        <f t="shared" ca="1" si="242"/>
        <v/>
      </c>
      <c r="B61" s="5" t="str">
        <f t="array" aca="1" ref="B61" ca="1">IF(MIN(IF($C$39:$RL$39=C61,$C$37:$RL$37,0))=0,"",MIN(IF($C$39:$RL$39=C61,$C$37:$RL$37,0)))</f>
        <v/>
      </c>
      <c r="C61">
        <v>19</v>
      </c>
      <c r="D61" t="str">
        <f t="shared" ca="1" si="243"/>
        <v/>
      </c>
      <c r="E61" t="str">
        <f t="shared" ca="1" si="244"/>
        <v/>
      </c>
      <c r="F61" s="8" t="str">
        <f t="shared" ca="1" si="248"/>
        <v/>
      </c>
      <c r="G61" s="8" t="str">
        <f t="shared" ca="1" si="249"/>
        <v/>
      </c>
      <c r="H61" t="str">
        <f t="shared" ca="1" si="247"/>
        <v/>
      </c>
      <c r="I61" s="5" t="str">
        <f t="array" aca="1" ref="I61" ca="1">IF(MIN(IF($C$39:$RL$39=C61,$C$37:$RL$37,0))=0,"",MIN(IF($C$39:$RL$39=C61,$C$37:$RL$37,0)))</f>
        <v/>
      </c>
    </row>
    <row r="62" spans="1:9">
      <c r="A62" t="str">
        <f t="shared" ca="1" si="242"/>
        <v/>
      </c>
      <c r="B62" s="5" t="str">
        <f t="array" aca="1" ref="B62" ca="1">IF(MIN(IF($C$39:$RL$39=C62,$C$37:$RL$37,0))=0,"",MIN(IF($C$39:$RL$39=C62,$C$37:$RL$37,0)))</f>
        <v/>
      </c>
      <c r="C62">
        <v>20</v>
      </c>
      <c r="D62" t="str">
        <f t="shared" ca="1" si="243"/>
        <v/>
      </c>
      <c r="E62" t="str">
        <f t="shared" ca="1" si="244"/>
        <v/>
      </c>
      <c r="F62" s="8" t="str">
        <f t="shared" ca="1" si="248"/>
        <v/>
      </c>
      <c r="G62" s="8" t="str">
        <f t="shared" ca="1" si="249"/>
        <v/>
      </c>
      <c r="H62" t="str">
        <f t="shared" ca="1" si="247"/>
        <v/>
      </c>
      <c r="I62" s="5" t="str">
        <f t="array" aca="1" ref="I62" ca="1">IF(MIN(IF($C$39:$RL$39=C62,$C$37:$RL$37,0))=0,"",MIN(IF($C$39:$RL$39=C62,$C$37:$RL$37,0)))</f>
        <v/>
      </c>
    </row>
    <row r="63" spans="1:9">
      <c r="A63" t="str">
        <f t="shared" ca="1" si="242"/>
        <v/>
      </c>
      <c r="B63" s="5" t="str">
        <f t="array" aca="1" ref="B63" ca="1">IF(MIN(IF($C$39:$RL$39=C63,$C$37:$RL$37,0))=0,"",MIN(IF($C$39:$RL$39=C63,$C$37:$RL$37,0)))</f>
        <v/>
      </c>
      <c r="C63">
        <v>21</v>
      </c>
      <c r="D63" t="str">
        <f t="shared" ca="1" si="243"/>
        <v/>
      </c>
      <c r="E63" t="str">
        <f t="shared" ca="1" si="244"/>
        <v/>
      </c>
      <c r="F63" s="8" t="str">
        <f t="shared" ca="1" si="248"/>
        <v/>
      </c>
      <c r="G63" s="8" t="str">
        <f t="shared" ca="1" si="249"/>
        <v/>
      </c>
      <c r="H63" t="str">
        <f t="shared" ca="1" si="247"/>
        <v/>
      </c>
      <c r="I63" s="5" t="str">
        <f t="array" aca="1" ref="I63" ca="1">IF(MIN(IF($C$39:$RL$39=C63,$C$37:$RL$37,0))=0,"",MIN(IF($C$39:$RL$39=C63,$C$37:$RL$37,0)))</f>
        <v/>
      </c>
    </row>
    <row r="64" spans="1:9">
      <c r="A64" t="str">
        <f t="shared" ca="1" si="242"/>
        <v/>
      </c>
      <c r="B64" s="5" t="str">
        <f t="array" aca="1" ref="B64" ca="1">IF(MIN(IF($C$39:$RL$39=C64,$C$37:$RL$37,0))=0,"",MIN(IF($C$39:$RL$39=C64,$C$37:$RL$37,0)))</f>
        <v/>
      </c>
      <c r="C64">
        <v>22</v>
      </c>
      <c r="D64" t="str">
        <f t="shared" ca="1" si="243"/>
        <v/>
      </c>
      <c r="E64" t="str">
        <f t="shared" ca="1" si="244"/>
        <v/>
      </c>
      <c r="F64" s="8" t="str">
        <f t="shared" ca="1" si="248"/>
        <v/>
      </c>
      <c r="G64" s="8" t="str">
        <f t="shared" ca="1" si="249"/>
        <v/>
      </c>
      <c r="H64" t="str">
        <f t="shared" ca="1" si="247"/>
        <v/>
      </c>
      <c r="I64" s="5" t="str">
        <f t="array" aca="1" ref="I64" ca="1">IF(MIN(IF($C$39:$RL$39=C64,$C$37:$RL$37,0))=0,"",MIN(IF($C$39:$RL$39=C64,$C$37:$RL$37,0)))</f>
        <v/>
      </c>
    </row>
    <row r="65" spans="1:9">
      <c r="A65" t="str">
        <f t="shared" ca="1" si="242"/>
        <v/>
      </c>
      <c r="B65" s="5" t="str">
        <f t="array" aca="1" ref="B65" ca="1">IF(MIN(IF($C$39:$RL$39=C65,$C$37:$RL$37,0))=0,"",MIN(IF($C$39:$RL$39=C65,$C$37:$RL$37,0)))</f>
        <v/>
      </c>
      <c r="C65">
        <v>23</v>
      </c>
      <c r="D65" t="str">
        <f t="shared" ca="1" si="243"/>
        <v/>
      </c>
      <c r="E65" t="str">
        <f t="shared" ca="1" si="244"/>
        <v/>
      </c>
      <c r="F65" s="8" t="str">
        <f t="shared" ca="1" si="248"/>
        <v/>
      </c>
      <c r="G65" s="8" t="str">
        <f t="shared" ca="1" si="249"/>
        <v/>
      </c>
      <c r="H65" t="str">
        <f t="shared" ca="1" si="247"/>
        <v/>
      </c>
      <c r="I65" s="5" t="str">
        <f t="array" aca="1" ref="I65" ca="1">IF(MIN(IF($C$39:$RL$39=C65,$C$37:$RL$37,0))=0,"",MIN(IF($C$39:$RL$39=C65,$C$37:$RL$37,0)))</f>
        <v/>
      </c>
    </row>
    <row r="66" spans="1:9">
      <c r="A66" t="str">
        <f t="shared" ca="1" si="242"/>
        <v/>
      </c>
      <c r="B66" s="5" t="str">
        <f t="array" aca="1" ref="B66" ca="1">IF(MIN(IF($C$39:$RL$39=C66,$C$37:$RL$37,0))=0,"",MIN(IF($C$39:$RL$39=C66,$C$37:$RL$37,0)))</f>
        <v/>
      </c>
      <c r="C66">
        <v>24</v>
      </c>
      <c r="D66" t="str">
        <f t="shared" ca="1" si="243"/>
        <v/>
      </c>
      <c r="E66" t="str">
        <f t="shared" ca="1" si="244"/>
        <v/>
      </c>
      <c r="F66" s="8" t="str">
        <f t="shared" ca="1" si="248"/>
        <v/>
      </c>
      <c r="G66" s="8" t="str">
        <f t="shared" ca="1" si="249"/>
        <v/>
      </c>
      <c r="H66" t="str">
        <f t="shared" ca="1" si="247"/>
        <v/>
      </c>
      <c r="I66" s="5" t="str">
        <f t="array" aca="1" ref="I66" ca="1">IF(MIN(IF($C$39:$RL$39=C66,$C$37:$RL$37,0))=0,"",MIN(IF($C$39:$RL$39=C66,$C$37:$RL$37,0)))</f>
        <v/>
      </c>
    </row>
    <row r="67" spans="1:9">
      <c r="A67" t="str">
        <f t="shared" ca="1" si="242"/>
        <v/>
      </c>
      <c r="B67" s="5" t="str">
        <f t="array" aca="1" ref="B67" ca="1">IF(MIN(IF($C$39:$RL$39=C67,$C$37:$RL$37,0))=0,"",MIN(IF($C$39:$RL$39=C67,$C$37:$RL$37,0)))</f>
        <v/>
      </c>
      <c r="C67">
        <v>25</v>
      </c>
      <c r="D67" t="str">
        <f t="shared" ca="1" si="243"/>
        <v/>
      </c>
      <c r="E67" t="str">
        <f t="shared" ca="1" si="244"/>
        <v/>
      </c>
      <c r="F67" s="8" t="str">
        <f t="shared" ca="1" si="248"/>
        <v/>
      </c>
      <c r="G67" s="8" t="str">
        <f t="shared" ca="1" si="249"/>
        <v/>
      </c>
      <c r="H67" t="str">
        <f t="shared" ca="1" si="247"/>
        <v/>
      </c>
      <c r="I67" s="5" t="str">
        <f t="array" aca="1" ref="I67" ca="1">IF(MIN(IF($C$39:$RL$39=C67,$C$37:$RL$37,0))=0,"",MIN(IF($C$39:$RL$39=C67,$C$37:$RL$37,0)))</f>
        <v/>
      </c>
    </row>
    <row r="68" spans="1:9">
      <c r="A68" t="str">
        <f t="shared" ca="1" si="242"/>
        <v/>
      </c>
      <c r="B68" s="5" t="str">
        <f t="array" aca="1" ref="B68" ca="1">IF(MIN(IF($C$39:$RL$39=C68,$C$37:$RL$37,0))=0,"",MIN(IF($C$39:$RL$39=C68,$C$37:$RL$37,0)))</f>
        <v/>
      </c>
      <c r="C68">
        <v>26</v>
      </c>
      <c r="D68" t="str">
        <f t="shared" ca="1" si="243"/>
        <v/>
      </c>
      <c r="E68" t="str">
        <f t="shared" ca="1" si="244"/>
        <v/>
      </c>
      <c r="F68" s="8" t="str">
        <f t="shared" ca="1" si="248"/>
        <v/>
      </c>
      <c r="G68" s="8" t="str">
        <f t="shared" ca="1" si="249"/>
        <v/>
      </c>
      <c r="H68" t="str">
        <f t="shared" ca="1" si="247"/>
        <v/>
      </c>
      <c r="I68" s="5" t="str">
        <f t="array" aca="1" ref="I68" ca="1">IF(MIN(IF($C$39:$RL$39=C68,$C$37:$RL$37,0))=0,"",MIN(IF($C$39:$RL$39=C68,$C$37:$RL$37,0)))</f>
        <v/>
      </c>
    </row>
    <row r="69" spans="1:9">
      <c r="A69" t="str">
        <f t="shared" ca="1" si="242"/>
        <v/>
      </c>
      <c r="B69" s="5" t="str">
        <f t="array" aca="1" ref="B69" ca="1">IF(MIN(IF($C$39:$RL$39=C69,$C$37:$RL$37,0))=0,"",MIN(IF($C$39:$RL$39=C69,$C$37:$RL$37,0)))</f>
        <v/>
      </c>
      <c r="C69">
        <v>27</v>
      </c>
      <c r="D69" t="str">
        <f t="shared" ca="1" si="243"/>
        <v/>
      </c>
      <c r="E69" t="str">
        <f t="shared" ca="1" si="244"/>
        <v/>
      </c>
      <c r="F69" s="8" t="str">
        <f t="shared" ca="1" si="248"/>
        <v/>
      </c>
      <c r="G69" s="8" t="str">
        <f t="shared" ca="1" si="249"/>
        <v/>
      </c>
      <c r="H69" t="str">
        <f t="shared" ca="1" si="247"/>
        <v/>
      </c>
      <c r="I69" s="5" t="str">
        <f t="array" aca="1" ref="I69" ca="1">IF(MIN(IF($C$39:$RL$39=C69,$C$37:$RL$37,0))=0,"",MIN(IF($C$39:$RL$39=C69,$C$37:$RL$37,0)))</f>
        <v/>
      </c>
    </row>
    <row r="70" spans="1:9">
      <c r="A70" t="str">
        <f t="shared" ca="1" si="242"/>
        <v/>
      </c>
      <c r="B70" s="5" t="str">
        <f t="array" aca="1" ref="B70" ca="1">IF(MIN(IF($C$39:$RL$39=C70,$C$37:$RL$37,0))=0,"",MIN(IF($C$39:$RL$39=C70,$C$37:$RL$37,0)))</f>
        <v/>
      </c>
      <c r="C70">
        <v>28</v>
      </c>
      <c r="D70" t="str">
        <f t="shared" ca="1" si="243"/>
        <v/>
      </c>
      <c r="E70" t="str">
        <f t="shared" ca="1" si="244"/>
        <v/>
      </c>
      <c r="F70" s="8" t="str">
        <f t="shared" ca="1" si="248"/>
        <v/>
      </c>
      <c r="G70" s="8" t="str">
        <f t="shared" ca="1" si="249"/>
        <v/>
      </c>
      <c r="H70" t="str">
        <f t="shared" ca="1" si="247"/>
        <v/>
      </c>
      <c r="I70" s="5" t="str">
        <f t="array" aca="1" ref="I70" ca="1">IF(MIN(IF($C$39:$RL$39=C70,$C$37:$RL$37,0))=0,"",MIN(IF($C$39:$RL$39=C70,$C$37:$RL$37,0)))</f>
        <v/>
      </c>
    </row>
    <row r="71" spans="1:9">
      <c r="A71" t="str">
        <f t="shared" ca="1" si="242"/>
        <v/>
      </c>
      <c r="B71" s="5" t="str">
        <f t="array" aca="1" ref="B71" ca="1">IF(MIN(IF($C$39:$RL$39=C71,$C$37:$RL$37,0))=0,"",MIN(IF($C$39:$RL$39=C71,$C$37:$RL$37,0)))</f>
        <v/>
      </c>
      <c r="C71">
        <v>29</v>
      </c>
      <c r="D71" t="str">
        <f t="shared" ca="1" si="243"/>
        <v/>
      </c>
      <c r="E71" t="str">
        <f t="shared" ca="1" si="244"/>
        <v/>
      </c>
      <c r="F71" s="8" t="str">
        <f t="shared" ca="1" si="248"/>
        <v/>
      </c>
      <c r="G71" s="8" t="str">
        <f t="shared" ca="1" si="249"/>
        <v/>
      </c>
      <c r="H71" t="str">
        <f t="shared" ca="1" si="247"/>
        <v/>
      </c>
      <c r="I71" s="5" t="str">
        <f t="array" aca="1" ref="I71" ca="1">IF(MIN(IF($C$39:$RL$39=C71,$C$37:$RL$37,0))=0,"",MIN(IF($C$39:$RL$39=C71,$C$37:$RL$37,0)))</f>
        <v/>
      </c>
    </row>
    <row r="72" spans="1:9">
      <c r="A72" t="str">
        <f t="shared" ca="1" si="242"/>
        <v/>
      </c>
      <c r="B72" s="5" t="str">
        <f t="array" aca="1" ref="B72" ca="1">IF(MIN(IF($C$39:$RL$39=C72,$C$37:$RL$37,0))=0,"",MIN(IF($C$39:$RL$39=C72,$C$37:$RL$37,0)))</f>
        <v/>
      </c>
      <c r="C72">
        <v>30</v>
      </c>
      <c r="D72" t="str">
        <f t="shared" ca="1" si="243"/>
        <v/>
      </c>
      <c r="E72" t="str">
        <f t="shared" ca="1" si="244"/>
        <v/>
      </c>
      <c r="F72" s="8" t="str">
        <f t="shared" ca="1" si="248"/>
        <v/>
      </c>
      <c r="G72" s="8" t="str">
        <f t="shared" ca="1" si="249"/>
        <v/>
      </c>
      <c r="H72" t="str">
        <f t="shared" ca="1" si="247"/>
        <v/>
      </c>
      <c r="I72" s="5" t="str">
        <f t="array" aca="1" ref="I72" ca="1">IF(MIN(IF($C$39:$RL$39=C72,$C$37:$RL$37,0))=0,"",MIN(IF($C$39:$RL$39=C72,$C$37:$RL$37,0)))</f>
        <v/>
      </c>
    </row>
    <row r="73" spans="1:9">
      <c r="A73" t="str">
        <f t="shared" ca="1" si="242"/>
        <v/>
      </c>
      <c r="B73" s="5" t="str">
        <f t="array" aca="1" ref="B73" ca="1">IF(MIN(IF($C$39:$RL$39=C73,$C$37:$RL$37,0))=0,"",MIN(IF($C$39:$RL$39=C73,$C$37:$RL$37,0)))</f>
        <v/>
      </c>
      <c r="C73">
        <v>31</v>
      </c>
      <c r="D73" t="str">
        <f t="shared" ca="1" si="243"/>
        <v/>
      </c>
      <c r="E73" t="str">
        <f t="shared" ca="1" si="244"/>
        <v/>
      </c>
      <c r="F73" s="8" t="str">
        <f t="shared" ca="1" si="248"/>
        <v/>
      </c>
      <c r="G73" s="8" t="str">
        <f t="shared" ca="1" si="249"/>
        <v/>
      </c>
      <c r="H73" t="str">
        <f t="shared" ca="1" si="247"/>
        <v/>
      </c>
      <c r="I73" s="5" t="str">
        <f t="array" aca="1" ref="I73" ca="1">IF(MIN(IF($C$39:$RL$39=C73,$C$37:$RL$37,0))=0,"",MIN(IF($C$39:$RL$39=C73,$C$37:$RL$37,0)))</f>
        <v/>
      </c>
    </row>
    <row r="74" spans="1:9">
      <c r="A74" t="str">
        <f t="shared" ca="1" si="242"/>
        <v/>
      </c>
      <c r="B74" s="5" t="str">
        <f t="array" aca="1" ref="B74" ca="1">IF(MIN(IF($C$39:$RL$39=C74,$C$37:$RL$37,0))=0,"",MIN(IF($C$39:$RL$39=C74,$C$37:$RL$37,0)))</f>
        <v/>
      </c>
      <c r="C74">
        <v>32</v>
      </c>
      <c r="D74" t="str">
        <f t="shared" ca="1" si="243"/>
        <v/>
      </c>
      <c r="E74" t="str">
        <f t="shared" ca="1" si="244"/>
        <v/>
      </c>
      <c r="F74" s="8" t="str">
        <f t="shared" ca="1" si="248"/>
        <v/>
      </c>
      <c r="G74" s="8" t="str">
        <f t="shared" ca="1" si="249"/>
        <v/>
      </c>
      <c r="H74" t="str">
        <f t="shared" ca="1" si="247"/>
        <v/>
      </c>
      <c r="I74" s="5" t="str">
        <f t="array" aca="1" ref="I74" ca="1">IF(MIN(IF($C$39:$RL$39=C74,$C$37:$RL$37,0))=0,"",MIN(IF($C$39:$RL$39=C74,$C$37:$RL$37,0)))</f>
        <v/>
      </c>
    </row>
    <row r="75" spans="1:9">
      <c r="A75" t="str">
        <f t="shared" ca="1" si="242"/>
        <v/>
      </c>
      <c r="B75" s="5" t="str">
        <f t="array" aca="1" ref="B75" ca="1">IF(MIN(IF($C$39:$RL$39=C75,$C$37:$RL$37,0))=0,"",MIN(IF($C$39:$RL$39=C75,$C$37:$RL$37,0)))</f>
        <v/>
      </c>
      <c r="C75">
        <v>33</v>
      </c>
      <c r="D75" t="str">
        <f t="shared" ca="1" si="243"/>
        <v/>
      </c>
      <c r="E75" t="str">
        <f t="shared" ca="1" si="244"/>
        <v/>
      </c>
      <c r="F75" s="8" t="str">
        <f t="shared" ca="1" si="248"/>
        <v/>
      </c>
      <c r="G75" s="8" t="str">
        <f t="shared" ca="1" si="249"/>
        <v/>
      </c>
      <c r="H75" t="str">
        <f t="shared" ca="1" si="247"/>
        <v/>
      </c>
      <c r="I75" s="5" t="str">
        <f t="array" aca="1" ref="I75" ca="1">IF(MIN(IF($C$39:$RL$39=C75,$C$37:$RL$37,0))=0,"",MIN(IF($C$39:$RL$39=C75,$C$37:$RL$37,0)))</f>
        <v/>
      </c>
    </row>
    <row r="76" spans="1:9">
      <c r="A76" t="str">
        <f t="shared" ca="1" si="242"/>
        <v/>
      </c>
      <c r="B76" s="5" t="str">
        <f t="array" aca="1" ref="B76" ca="1">IF(MIN(IF($C$39:$RL$39=C76,$C$37:$RL$37,0))=0,"",MIN(IF($C$39:$RL$39=C76,$C$37:$RL$37,0)))</f>
        <v/>
      </c>
      <c r="C76">
        <v>34</v>
      </c>
      <c r="D76" t="str">
        <f t="shared" ca="1" si="243"/>
        <v/>
      </c>
      <c r="E76" t="str">
        <f t="shared" ca="1" si="244"/>
        <v/>
      </c>
      <c r="F76" s="8" t="str">
        <f t="shared" ca="1" si="248"/>
        <v/>
      </c>
      <c r="G76" s="8" t="str">
        <f t="shared" ca="1" si="249"/>
        <v/>
      </c>
      <c r="H76" t="str">
        <f t="shared" ca="1" si="247"/>
        <v/>
      </c>
      <c r="I76" s="5" t="str">
        <f t="array" aca="1" ref="I76" ca="1">IF(MIN(IF($C$39:$RL$39=C76,$C$37:$RL$37,0))=0,"",MIN(IF($C$39:$RL$39=C76,$C$37:$RL$37,0)))</f>
        <v/>
      </c>
    </row>
    <row r="77" spans="1:9">
      <c r="A77" t="str">
        <f t="shared" ca="1" si="242"/>
        <v/>
      </c>
      <c r="B77" s="5" t="str">
        <f t="array" aca="1" ref="B77" ca="1">IF(MIN(IF($C$39:$RL$39=C77,$C$37:$RL$37,0))=0,"",MIN(IF($C$39:$RL$39=C77,$C$37:$RL$37,0)))</f>
        <v/>
      </c>
      <c r="C77">
        <v>35</v>
      </c>
      <c r="D77" t="str">
        <f t="shared" ca="1" si="243"/>
        <v/>
      </c>
      <c r="E77" t="str">
        <f t="shared" ca="1" si="244"/>
        <v/>
      </c>
      <c r="F77" s="8" t="str">
        <f t="shared" ca="1" si="248"/>
        <v/>
      </c>
      <c r="G77" s="8" t="str">
        <f t="shared" ca="1" si="249"/>
        <v/>
      </c>
      <c r="H77" t="str">
        <f t="shared" ca="1" si="247"/>
        <v/>
      </c>
      <c r="I77" s="5" t="str">
        <f t="array" aca="1" ref="I77" ca="1">IF(MIN(IF($C$39:$RL$39=C77,$C$37:$RL$37,0))=0,"",MIN(IF($C$39:$RL$39=C77,$C$37:$RL$37,0)))</f>
        <v/>
      </c>
    </row>
    <row r="78" spans="1:9">
      <c r="A78" t="str">
        <f t="shared" ca="1" si="242"/>
        <v/>
      </c>
      <c r="B78" s="5" t="str">
        <f t="array" aca="1" ref="B78" ca="1">IF(MIN(IF($C$39:$RL$39=C78,$C$37:$RL$37,0))=0,"",MIN(IF($C$39:$RL$39=C78,$C$37:$RL$37,0)))</f>
        <v/>
      </c>
      <c r="C78">
        <v>36</v>
      </c>
      <c r="D78" t="str">
        <f t="shared" ca="1" si="243"/>
        <v/>
      </c>
      <c r="E78" t="str">
        <f t="shared" ca="1" si="244"/>
        <v/>
      </c>
      <c r="F78" s="8" t="str">
        <f t="shared" ca="1" si="248"/>
        <v/>
      </c>
      <c r="G78" s="8" t="str">
        <f t="shared" ca="1" si="249"/>
        <v/>
      </c>
      <c r="H78" t="str">
        <f t="shared" ca="1" si="247"/>
        <v/>
      </c>
      <c r="I78" s="5" t="str">
        <f t="array" aca="1" ref="I78" ca="1">IF(MIN(IF($C$39:$RL$39=C78,$C$37:$RL$37,0))=0,"",MIN(IF($C$39:$RL$39=C78,$C$37:$RL$37,0)))</f>
        <v/>
      </c>
    </row>
    <row r="79" spans="1:9">
      <c r="B79" s="5"/>
      <c r="F79" s="8"/>
      <c r="G79" s="8"/>
      <c r="I79" s="5"/>
    </row>
    <row r="80" spans="1:9">
      <c r="B80" s="5"/>
      <c r="F80" s="8"/>
      <c r="G80" s="8"/>
      <c r="I80" s="5"/>
    </row>
    <row r="81" spans="1:480" s="1" customFormat="1">
      <c r="A81" s="1" t="s">
        <v>39</v>
      </c>
    </row>
    <row r="82" spans="1:480">
      <c r="C82" s="2">
        <f>Input!$B$5</f>
        <v>43831</v>
      </c>
      <c r="D82" s="2">
        <f ca="1">IF(MAX($C$82:C82)&gt;=Input!$B$6,"",EDATE(C82,1))</f>
        <v>43862</v>
      </c>
      <c r="E82" s="2">
        <f ca="1">IF(MAX($C$82:D82)&gt;=Input!$B$6,"",EDATE(D82,1))</f>
        <v>43891</v>
      </c>
      <c r="F82" s="2">
        <f ca="1">IF(MAX($C$82:E82)&gt;=Input!$B$6,"",EDATE(E82,1))</f>
        <v>43922</v>
      </c>
      <c r="G82" s="2">
        <f ca="1">IF(MAX($C$82:F82)&gt;=Input!$B$6,"",EDATE(F82,1))</f>
        <v>43952</v>
      </c>
      <c r="H82" s="2">
        <f ca="1">IF(MAX($C$82:G82)&gt;=Input!$B$6,"",EDATE(G82,1))</f>
        <v>43983</v>
      </c>
      <c r="I82" s="2">
        <f ca="1">IF(MAX($C$82:H82)&gt;=Input!$B$6,"",EDATE(H82,1))</f>
        <v>44013</v>
      </c>
      <c r="J82" s="2">
        <f ca="1">IF(MAX($C$82:I82)&gt;=Input!$B$6,"",EDATE(I82,1))</f>
        <v>44044</v>
      </c>
      <c r="K82" s="2">
        <f ca="1">IF(MAX($C$82:J82)&gt;=Input!$B$6,"",EDATE(J82,1))</f>
        <v>44075</v>
      </c>
      <c r="L82" s="2">
        <f ca="1">IF(MAX($C$82:K82)&gt;=Input!$B$6,"",EDATE(K82,1))</f>
        <v>44105</v>
      </c>
      <c r="M82" s="2">
        <f ca="1">IF(MAX($C$82:L82)&gt;=Input!$B$6,"",EDATE(L82,1))</f>
        <v>44136</v>
      </c>
      <c r="N82" s="2">
        <f ca="1">IF(MAX($C$82:M82)&gt;=Input!$B$6,"",EDATE(M82,1))</f>
        <v>44166</v>
      </c>
      <c r="O82" s="2">
        <f ca="1">IF(MAX($C$82:N82)&gt;=Input!$B$6,"",EDATE(N82,1))</f>
        <v>44197</v>
      </c>
      <c r="P82" s="2">
        <f ca="1">IF(MAX($C$82:O82)&gt;=Input!$B$6,"",EDATE(O82,1))</f>
        <v>44228</v>
      </c>
      <c r="Q82" s="2">
        <f ca="1">IF(MAX($C$82:P82)&gt;=Input!$B$6,"",EDATE(P82,1))</f>
        <v>44256</v>
      </c>
      <c r="R82" s="2">
        <f ca="1">IF(MAX($C$82:Q82)&gt;=Input!$B$6,"",EDATE(Q82,1))</f>
        <v>44287</v>
      </c>
      <c r="S82" s="2">
        <f ca="1">IF(MAX($C$82:R82)&gt;=Input!$B$6,"",EDATE(R82,1))</f>
        <v>44317</v>
      </c>
      <c r="T82" s="2">
        <f ca="1">IF(MAX($C$82:S82)&gt;=Input!$B$6,"",EDATE(S82,1))</f>
        <v>44348</v>
      </c>
      <c r="U82" s="2">
        <f ca="1">IF(MAX($C$82:T82)&gt;=Input!$B$6,"",EDATE(T82,1))</f>
        <v>44378</v>
      </c>
      <c r="V82" s="2">
        <f ca="1">IF(MAX($C$82:U82)&gt;=Input!$B$6,"",EDATE(U82,1))</f>
        <v>44409</v>
      </c>
      <c r="W82" s="2">
        <f ca="1">IF(MAX($C$82:V82)&gt;=Input!$B$6,"",EDATE(V82,1))</f>
        <v>44440</v>
      </c>
      <c r="X82" s="2">
        <f ca="1">IF(MAX($C$82:W82)&gt;=Input!$B$6,"",EDATE(W82,1))</f>
        <v>44470</v>
      </c>
      <c r="Y82" s="2">
        <f ca="1">IF(MAX($C$82:X82)&gt;=Input!$B$6,"",EDATE(X82,1))</f>
        <v>44501</v>
      </c>
      <c r="Z82" s="2">
        <f ca="1">IF(MAX($C$82:Y82)&gt;=Input!$B$6,"",EDATE(Y82,1))</f>
        <v>44531</v>
      </c>
      <c r="AA82" s="2">
        <f ca="1">IF(MAX($C$82:Z82)&gt;=Input!$B$6,"",EDATE(Z82,1))</f>
        <v>44562</v>
      </c>
      <c r="AB82" s="2">
        <f ca="1">IF(MAX($C$82:AA82)&gt;=Input!$B$6,"",EDATE(AA82,1))</f>
        <v>44593</v>
      </c>
      <c r="AC82" s="2">
        <f ca="1">IF(MAX($C$82:AB82)&gt;=Input!$B$6,"",EDATE(AB82,1))</f>
        <v>44621</v>
      </c>
      <c r="AD82" s="2">
        <f ca="1">IF(MAX($C$82:AC82)&gt;=Input!$B$6,"",EDATE(AC82,1))</f>
        <v>44652</v>
      </c>
      <c r="AE82" s="2">
        <f ca="1">IF(MAX($C$82:AD82)&gt;=Input!$B$6,"",EDATE(AD82,1))</f>
        <v>44682</v>
      </c>
      <c r="AF82" s="2">
        <f ca="1">IF(MAX($C$82:AE82)&gt;=Input!$B$6,"",EDATE(AE82,1))</f>
        <v>44713</v>
      </c>
      <c r="AG82" s="2">
        <f ca="1">IF(MAX($C$82:AF82)&gt;=Input!$B$6,"",EDATE(AF82,1))</f>
        <v>44743</v>
      </c>
      <c r="AH82" s="2">
        <f ca="1">IF(MAX($C$82:AG82)&gt;=Input!$B$6,"",EDATE(AG82,1))</f>
        <v>44774</v>
      </c>
      <c r="AI82" s="2">
        <f ca="1">IF(MAX($C$82:AH82)&gt;=Input!$B$6,"",EDATE(AH82,1))</f>
        <v>44805</v>
      </c>
      <c r="AJ82" s="2">
        <f ca="1">IF(MAX($C$82:AI82)&gt;=Input!$B$6,"",EDATE(AI82,1))</f>
        <v>44835</v>
      </c>
      <c r="AK82" s="2">
        <f ca="1">IF(MAX($C$82:AJ82)&gt;=Input!$B$6,"",EDATE(AJ82,1))</f>
        <v>44866</v>
      </c>
      <c r="AL82" s="2">
        <f ca="1">IF(MAX($C$82:AK82)&gt;=Input!$B$6,"",EDATE(AK82,1))</f>
        <v>44896</v>
      </c>
      <c r="AM82" s="2">
        <f ca="1">IF(MAX($C$82:AL82)&gt;=Input!$B$6,"",EDATE(AL82,1))</f>
        <v>44927</v>
      </c>
      <c r="AN82" s="2">
        <f ca="1">IF(MAX($C$82:AM82)&gt;=Input!$B$6,"",EDATE(AM82,1))</f>
        <v>44958</v>
      </c>
      <c r="AO82" s="2">
        <f ca="1">IF(MAX($C$82:AN82)&gt;=Input!$B$6,"",EDATE(AN82,1))</f>
        <v>44986</v>
      </c>
      <c r="AP82" s="2">
        <f ca="1">IF(MAX($C$82:AO82)&gt;=Input!$B$6,"",EDATE(AO82,1))</f>
        <v>45017</v>
      </c>
      <c r="AQ82" s="2">
        <f ca="1">IF(MAX($C$82:AP82)&gt;=Input!$B$6,"",EDATE(AP82,1))</f>
        <v>45047</v>
      </c>
      <c r="AR82" s="2">
        <f ca="1">IF(MAX($C$82:AQ82)&gt;=Input!$B$6,"",EDATE(AQ82,1))</f>
        <v>45078</v>
      </c>
      <c r="AS82" s="2">
        <f ca="1">IF(MAX($C$82:AR82)&gt;=Input!$B$6,"",EDATE(AR82,1))</f>
        <v>45108</v>
      </c>
      <c r="AT82" s="2">
        <f ca="1">IF(MAX($C$82:AS82)&gt;=Input!$B$6,"",EDATE(AS82,1))</f>
        <v>45139</v>
      </c>
      <c r="AU82" s="2">
        <f ca="1">IF(MAX($C$82:AT82)&gt;=Input!$B$6,"",EDATE(AT82,1))</f>
        <v>45170</v>
      </c>
      <c r="AV82" s="2">
        <f ca="1">IF(MAX($C$82:AU82)&gt;=Input!$B$6,"",EDATE(AU82,1))</f>
        <v>45200</v>
      </c>
      <c r="AW82" s="2">
        <f ca="1">IF(MAX($C$82:AV82)&gt;=Input!$B$6,"",EDATE(AV82,1))</f>
        <v>45231</v>
      </c>
      <c r="AX82" s="2">
        <f ca="1">IF(MAX($C$82:AW82)&gt;=Input!$B$6,"",EDATE(AW82,1))</f>
        <v>45261</v>
      </c>
      <c r="AY82" s="2">
        <f ca="1">IF(MAX($C$82:AX82)&gt;=Input!$B$6,"",EDATE(AX82,1))</f>
        <v>45292</v>
      </c>
      <c r="AZ82" s="2">
        <f ca="1">IF(MAX($C$82:AY82)&gt;=Input!$B$6,"",EDATE(AY82,1))</f>
        <v>45323</v>
      </c>
      <c r="BA82" s="2">
        <f ca="1">IF(MAX($C$82:AZ82)&gt;=Input!$B$6,"",EDATE(AZ82,1))</f>
        <v>45352</v>
      </c>
      <c r="BB82" s="2">
        <f ca="1">IF(MAX($C$82:BA82)&gt;=Input!$B$6,"",EDATE(BA82,1))</f>
        <v>45383</v>
      </c>
      <c r="BC82" s="2">
        <f ca="1">IF(MAX($C$82:BB82)&gt;=Input!$B$6,"",EDATE(BB82,1))</f>
        <v>45413</v>
      </c>
      <c r="BD82" s="2">
        <f ca="1">IF(MAX($C$82:BC82)&gt;=Input!$B$6,"",EDATE(BC82,1))</f>
        <v>45444</v>
      </c>
      <c r="BE82" s="2">
        <f ca="1">IF(MAX($C$82:BD82)&gt;=Input!$B$6,"",EDATE(BD82,1))</f>
        <v>45474</v>
      </c>
      <c r="BF82" s="2">
        <f ca="1">IF(MAX($C$82:BE82)&gt;=Input!$B$6,"",EDATE(BE82,1))</f>
        <v>45505</v>
      </c>
      <c r="BG82" s="2">
        <f ca="1">IF(MAX($C$82:BF82)&gt;=Input!$B$6,"",EDATE(BF82,1))</f>
        <v>45536</v>
      </c>
      <c r="BH82" s="2">
        <f ca="1">IF(MAX($C$82:BG82)&gt;=Input!$B$6,"",EDATE(BG82,1))</f>
        <v>45566</v>
      </c>
      <c r="BI82" s="2">
        <f ca="1">IF(MAX($C$82:BH82)&gt;=Input!$B$6,"",EDATE(BH82,1))</f>
        <v>45597</v>
      </c>
      <c r="BJ82" s="2">
        <f ca="1">IF(MAX($C$82:BI82)&gt;=Input!$B$6,"",EDATE(BI82,1))</f>
        <v>45627</v>
      </c>
      <c r="BK82" s="2">
        <f ca="1">IF(MAX($C$82:BJ82)&gt;=Input!$B$6,"",EDATE(BJ82,1))</f>
        <v>45658</v>
      </c>
      <c r="BL82" s="2">
        <f ca="1">IF(MAX($C$82:BK82)&gt;=Input!$B$6,"",EDATE(BK82,1))</f>
        <v>45689</v>
      </c>
      <c r="BM82" s="2">
        <f ca="1">IF(MAX($C$82:BL82)&gt;=Input!$B$6,"",EDATE(BL82,1))</f>
        <v>45717</v>
      </c>
      <c r="BN82" s="2">
        <f ca="1">IF(MAX($C$82:BM82)&gt;=Input!$B$6,"",EDATE(BM82,1))</f>
        <v>45748</v>
      </c>
      <c r="BO82" s="2">
        <f ca="1">IF(MAX($C$82:BN82)&gt;=Input!$B$6,"",EDATE(BN82,1))</f>
        <v>45778</v>
      </c>
      <c r="BP82" s="2">
        <f ca="1">IF(MAX($C$82:BO82)&gt;=Input!$B$6,"",EDATE(BO82,1))</f>
        <v>45809</v>
      </c>
      <c r="BQ82" s="2">
        <f ca="1">IF(MAX($C$82:BP82)&gt;=Input!$B$6,"",EDATE(BP82,1))</f>
        <v>45839</v>
      </c>
      <c r="BR82" s="2">
        <f ca="1">IF(MAX($C$82:BQ82)&gt;=Input!$B$6,"",EDATE(BQ82,1))</f>
        <v>45870</v>
      </c>
      <c r="BS82" s="2">
        <f ca="1">IF(MAX($C$82:BR82)&gt;=Input!$B$6,"",EDATE(BR82,1))</f>
        <v>45901</v>
      </c>
      <c r="BT82" s="2">
        <f ca="1">IF(MAX($C$82:BS82)&gt;=Input!$B$6,"",EDATE(BS82,1))</f>
        <v>45931</v>
      </c>
      <c r="BU82" s="2">
        <f ca="1">IF(MAX($C$82:BT82)&gt;=Input!$B$6,"",EDATE(BT82,1))</f>
        <v>45962</v>
      </c>
      <c r="BV82" s="2">
        <f ca="1">IF(MAX($C$82:BU82)&gt;=Input!$B$6,"",EDATE(BU82,1))</f>
        <v>45992</v>
      </c>
      <c r="BW82" s="2">
        <f ca="1">IF(MAX($C$82:BV82)&gt;=Input!$B$6,"",EDATE(BV82,1))</f>
        <v>46023</v>
      </c>
      <c r="BX82" s="2">
        <f ca="1">IF(MAX($C$82:BW82)&gt;=Input!$B$6,"",EDATE(BW82,1))</f>
        <v>46054</v>
      </c>
      <c r="BY82" s="2">
        <f ca="1">IF(MAX($C$82:BX82)&gt;=Input!$B$6,"",EDATE(BX82,1))</f>
        <v>46082</v>
      </c>
      <c r="BZ82" s="2">
        <f ca="1">IF(MAX($C$82:BY82)&gt;=Input!$B$6,"",EDATE(BY82,1))</f>
        <v>46113</v>
      </c>
      <c r="CA82" s="2">
        <f ca="1">IF(MAX($C$82:BZ82)&gt;=Input!$B$6,"",EDATE(BZ82,1))</f>
        <v>46143</v>
      </c>
      <c r="CB82" s="2">
        <f ca="1">IF(MAX($C$82:CA82)&gt;=Input!$B$6,"",EDATE(CA82,1))</f>
        <v>46174</v>
      </c>
      <c r="CC82" s="2">
        <f ca="1">IF(MAX($C$82:CB82)&gt;=Input!$B$6,"",EDATE(CB82,1))</f>
        <v>46204</v>
      </c>
      <c r="CD82" s="2" t="str">
        <f ca="1">IF(MAX($C$82:CC82)&gt;=Input!$B$6,"",EDATE(CC82,1))</f>
        <v/>
      </c>
      <c r="CE82" s="2" t="str">
        <f ca="1">IF(MAX($C$82:CD82)&gt;=Input!$B$6,"",EDATE(CD82,1))</f>
        <v/>
      </c>
      <c r="CF82" s="2" t="str">
        <f ca="1">IF(MAX($C$82:CE82)&gt;=Input!$B$6,"",EDATE(CE82,1))</f>
        <v/>
      </c>
      <c r="CG82" s="2" t="str">
        <f ca="1">IF(MAX($C$82:CF82)&gt;=Input!$B$6,"",EDATE(CF82,1))</f>
        <v/>
      </c>
      <c r="CH82" s="2" t="str">
        <f ca="1">IF(MAX($C$82:CG82)&gt;=Input!$B$6,"",EDATE(CG82,1))</f>
        <v/>
      </c>
      <c r="CI82" s="2" t="str">
        <f ca="1">IF(MAX($C$82:CH82)&gt;=Input!$B$6,"",EDATE(CH82,1))</f>
        <v/>
      </c>
      <c r="CJ82" s="2" t="str">
        <f ca="1">IF(MAX($C$82:CI82)&gt;=Input!$B$6,"",EDATE(CI82,1))</f>
        <v/>
      </c>
      <c r="CK82" s="2" t="str">
        <f ca="1">IF(MAX($C$82:CJ82)&gt;=Input!$B$6,"",EDATE(CJ82,1))</f>
        <v/>
      </c>
      <c r="CL82" s="2" t="str">
        <f ca="1">IF(MAX($C$82:CK82)&gt;=Input!$B$6,"",EDATE(CK82,1))</f>
        <v/>
      </c>
      <c r="CM82" s="2" t="str">
        <f ca="1">IF(MAX($C$82:CL82)&gt;=Input!$B$6,"",EDATE(CL82,1))</f>
        <v/>
      </c>
      <c r="CN82" s="2" t="str">
        <f ca="1">IF(MAX($C$82:CM82)&gt;=Input!$B$6,"",EDATE(CM82,1))</f>
        <v/>
      </c>
      <c r="CO82" s="2" t="str">
        <f ca="1">IF(MAX($C$82:CN82)&gt;=Input!$B$6,"",EDATE(CN82,1))</f>
        <v/>
      </c>
      <c r="CP82" s="2" t="str">
        <f ca="1">IF(MAX($C$82:CO82)&gt;=Input!$B$6,"",EDATE(CO82,1))</f>
        <v/>
      </c>
      <c r="CQ82" s="2" t="str">
        <f ca="1">IF(MAX($C$82:CP82)&gt;=Input!$B$6,"",EDATE(CP82,1))</f>
        <v/>
      </c>
      <c r="CR82" s="2" t="str">
        <f ca="1">IF(MAX($C$82:CQ82)&gt;=Input!$B$6,"",EDATE(CQ82,1))</f>
        <v/>
      </c>
      <c r="CS82" s="2" t="str">
        <f ca="1">IF(MAX($C$82:CR82)&gt;=Input!$B$6,"",EDATE(CR82,1))</f>
        <v/>
      </c>
      <c r="CT82" s="2" t="str">
        <f ca="1">IF(MAX($C$82:CS82)&gt;=Input!$B$6,"",EDATE(CS82,1))</f>
        <v/>
      </c>
      <c r="CU82" s="2" t="str">
        <f ca="1">IF(MAX($C$82:CT82)&gt;=Input!$B$6,"",EDATE(CT82,1))</f>
        <v/>
      </c>
      <c r="CV82" s="2" t="str">
        <f ca="1">IF(MAX($C$82:CU82)&gt;=Input!$B$6,"",EDATE(CU82,1))</f>
        <v/>
      </c>
      <c r="CW82" s="2" t="str">
        <f ca="1">IF(MAX($C$82:CV82)&gt;=Input!$B$6,"",EDATE(CV82,1))</f>
        <v/>
      </c>
      <c r="CX82" s="2" t="str">
        <f ca="1">IF(MAX($C$82:CW82)&gt;=Input!$B$6,"",EDATE(CW82,1))</f>
        <v/>
      </c>
      <c r="CY82" s="2" t="str">
        <f ca="1">IF(MAX($C$82:CX82)&gt;=Input!$B$6,"",EDATE(CX82,1))</f>
        <v/>
      </c>
      <c r="CZ82" s="2" t="str">
        <f ca="1">IF(MAX($C$82:CY82)&gt;=Input!$B$6,"",EDATE(CY82,1))</f>
        <v/>
      </c>
      <c r="DA82" s="2" t="str">
        <f ca="1">IF(MAX($C$82:CZ82)&gt;=Input!$B$6,"",EDATE(CZ82,1))</f>
        <v/>
      </c>
      <c r="DB82" s="2" t="str">
        <f ca="1">IF(MAX($C$82:DA82)&gt;=Input!$B$6,"",EDATE(DA82,1))</f>
        <v/>
      </c>
      <c r="DC82" s="2" t="str">
        <f ca="1">IF(MAX($C$82:DB82)&gt;=Input!$B$6,"",EDATE(DB82,1))</f>
        <v/>
      </c>
      <c r="DD82" s="2" t="str">
        <f ca="1">IF(MAX($C$82:DC82)&gt;=Input!$B$6,"",EDATE(DC82,1))</f>
        <v/>
      </c>
      <c r="DE82" s="2" t="str">
        <f ca="1">IF(MAX($C$82:DD82)&gt;=Input!$B$6,"",EDATE(DD82,1))</f>
        <v/>
      </c>
      <c r="DF82" s="2" t="str">
        <f ca="1">IF(MAX($C$82:DE82)&gt;=Input!$B$6,"",EDATE(DE82,1))</f>
        <v/>
      </c>
      <c r="DG82" s="2" t="str">
        <f ca="1">IF(MAX($C$82:DF82)&gt;=Input!$B$6,"",EDATE(DF82,1))</f>
        <v/>
      </c>
      <c r="DH82" s="2" t="str">
        <f ca="1">IF(MAX($C$82:DG82)&gt;=Input!$B$6,"",EDATE(DG82,1))</f>
        <v/>
      </c>
      <c r="DI82" s="2" t="str">
        <f ca="1">IF(MAX($C$82:DH82)&gt;=Input!$B$6,"",EDATE(DH82,1))</f>
        <v/>
      </c>
      <c r="DJ82" s="2" t="str">
        <f ca="1">IF(MAX($C$82:DI82)&gt;=Input!$B$6,"",EDATE(DI82,1))</f>
        <v/>
      </c>
      <c r="DK82" s="2" t="str">
        <f ca="1">IF(MAX($C$82:DJ82)&gt;=Input!$B$6,"",EDATE(DJ82,1))</f>
        <v/>
      </c>
      <c r="DL82" s="2" t="str">
        <f ca="1">IF(MAX($C$82:DK82)&gt;=Input!$B$6,"",EDATE(DK82,1))</f>
        <v/>
      </c>
      <c r="DM82" s="2" t="str">
        <f ca="1">IF(MAX($C$82:DL82)&gt;=Input!$B$6,"",EDATE(DL82,1))</f>
        <v/>
      </c>
      <c r="DN82" s="2" t="str">
        <f ca="1">IF(MAX($C$82:DM82)&gt;=Input!$B$6,"",EDATE(DM82,1))</f>
        <v/>
      </c>
      <c r="DO82" s="2" t="str">
        <f ca="1">IF(MAX($C$82:DN82)&gt;=Input!$B$6,"",EDATE(DN82,1))</f>
        <v/>
      </c>
      <c r="DP82" s="2" t="str">
        <f ca="1">IF(MAX($C$82:DO82)&gt;=Input!$B$6,"",EDATE(DO82,1))</f>
        <v/>
      </c>
      <c r="DQ82" s="2" t="str">
        <f ca="1">IF(MAX($C$82:DP82)&gt;=Input!$B$6,"",EDATE(DP82,1))</f>
        <v/>
      </c>
      <c r="DR82" s="2" t="str">
        <f ca="1">IF(MAX($C$82:DQ82)&gt;=Input!$B$6,"",EDATE(DQ82,1))</f>
        <v/>
      </c>
      <c r="DS82" s="2" t="str">
        <f ca="1">IF(MAX($C$82:DR82)&gt;=Input!$B$6,"",EDATE(DR82,1))</f>
        <v/>
      </c>
      <c r="DT82" s="2" t="str">
        <f ca="1">IF(MAX($C$82:DS82)&gt;=Input!$B$6,"",EDATE(DS82,1))</f>
        <v/>
      </c>
      <c r="DU82" s="2" t="str">
        <f ca="1">IF(MAX($C$82:DT82)&gt;=Input!$B$6,"",EDATE(DT82,1))</f>
        <v/>
      </c>
      <c r="DV82" s="2" t="str">
        <f ca="1">IF(MAX($C$82:DU82)&gt;=Input!$B$6,"",EDATE(DU82,1))</f>
        <v/>
      </c>
      <c r="DW82" s="2" t="str">
        <f ca="1">IF(MAX($C$82:DV82)&gt;=Input!$B$6,"",EDATE(DV82,1))</f>
        <v/>
      </c>
      <c r="DX82" s="2" t="str">
        <f ca="1">IF(MAX($C$82:DW82)&gt;=Input!$B$6,"",EDATE(DW82,1))</f>
        <v/>
      </c>
      <c r="DY82" s="2" t="str">
        <f ca="1">IF(MAX($C$82:DX82)&gt;=Input!$B$6,"",EDATE(DX82,1))</f>
        <v/>
      </c>
      <c r="DZ82" s="2" t="str">
        <f ca="1">IF(MAX($C$82:DY82)&gt;=Input!$B$6,"",EDATE(DY82,1))</f>
        <v/>
      </c>
      <c r="EA82" s="2" t="str">
        <f ca="1">IF(MAX($C$82:DZ82)&gt;=Input!$B$6,"",EDATE(DZ82,1))</f>
        <v/>
      </c>
      <c r="EB82" s="2" t="str">
        <f ca="1">IF(MAX($C$82:EA82)&gt;=Input!$B$6,"",EDATE(EA82,1))</f>
        <v/>
      </c>
      <c r="EC82" s="2" t="str">
        <f ca="1">IF(MAX($C$82:EB82)&gt;=Input!$B$6,"",EDATE(EB82,1))</f>
        <v/>
      </c>
      <c r="ED82" s="2" t="str">
        <f ca="1">IF(MAX($C$82:EC82)&gt;=Input!$B$6,"",EDATE(EC82,1))</f>
        <v/>
      </c>
      <c r="EE82" s="2" t="str">
        <f ca="1">IF(MAX($C$82:ED82)&gt;=Input!$B$6,"",EDATE(ED82,1))</f>
        <v/>
      </c>
      <c r="EF82" s="2" t="str">
        <f ca="1">IF(MAX($C$82:EE82)&gt;=Input!$B$6,"",EDATE(EE82,1))</f>
        <v/>
      </c>
      <c r="EG82" s="2" t="str">
        <f ca="1">IF(MAX($C$82:EF82)&gt;=Input!$B$6,"",EDATE(EF82,1))</f>
        <v/>
      </c>
      <c r="EH82" s="2" t="str">
        <f ca="1">IF(MAX($C$82:EG82)&gt;=Input!$B$6,"",EDATE(EG82,1))</f>
        <v/>
      </c>
      <c r="EI82" s="2" t="str">
        <f ca="1">IF(MAX($C$82:EH82)&gt;=Input!$B$6,"",EDATE(EH82,1))</f>
        <v/>
      </c>
      <c r="EJ82" s="2" t="str">
        <f ca="1">IF(MAX($C$82:EI82)&gt;=Input!$B$6,"",EDATE(EI82,1))</f>
        <v/>
      </c>
      <c r="EK82" s="2" t="str">
        <f ca="1">IF(MAX($C$82:EJ82)&gt;=Input!$B$6,"",EDATE(EJ82,1))</f>
        <v/>
      </c>
      <c r="EL82" s="2" t="str">
        <f ca="1">IF(MAX($C$82:EK82)&gt;=Input!$B$6,"",EDATE(EK82,1))</f>
        <v/>
      </c>
      <c r="EM82" s="2" t="str">
        <f ca="1">IF(MAX($C$82:EL82)&gt;=Input!$B$6,"",EDATE(EL82,1))</f>
        <v/>
      </c>
      <c r="EN82" s="2" t="str">
        <f ca="1">IF(MAX($C$82:EM82)&gt;=Input!$B$6,"",EDATE(EM82,1))</f>
        <v/>
      </c>
      <c r="EO82" s="2" t="str">
        <f ca="1">IF(MAX($C$82:EN82)&gt;=Input!$B$6,"",EDATE(EN82,1))</f>
        <v/>
      </c>
      <c r="EP82" s="2" t="str">
        <f ca="1">IF(MAX($C$82:EO82)&gt;=Input!$B$6,"",EDATE(EO82,1))</f>
        <v/>
      </c>
      <c r="EQ82" s="2" t="str">
        <f ca="1">IF(MAX($C$82:EP82)&gt;=Input!$B$6,"",EDATE(EP82,1))</f>
        <v/>
      </c>
      <c r="ER82" s="2" t="str">
        <f ca="1">IF(MAX($C$82:EQ82)&gt;=Input!$B$6,"",EDATE(EQ82,1))</f>
        <v/>
      </c>
      <c r="ES82" s="2" t="str">
        <f ca="1">IF(MAX($C$82:ER82)&gt;=Input!$B$6,"",EDATE(ER82,1))</f>
        <v/>
      </c>
      <c r="ET82" s="2" t="str">
        <f ca="1">IF(MAX($C$82:ES82)&gt;=Input!$B$6,"",EDATE(ES82,1))</f>
        <v/>
      </c>
      <c r="EU82" s="2" t="str">
        <f ca="1">IF(MAX($C$82:ET82)&gt;=Input!$B$6,"",EDATE(ET82,1))</f>
        <v/>
      </c>
      <c r="EV82" s="2" t="str">
        <f ca="1">IF(MAX($C$82:EU82)&gt;=Input!$B$6,"",EDATE(EU82,1))</f>
        <v/>
      </c>
      <c r="EW82" s="2" t="str">
        <f ca="1">IF(MAX($C$82:EV82)&gt;=Input!$B$6,"",EDATE(EV82,1))</f>
        <v/>
      </c>
      <c r="EX82" s="2" t="str">
        <f ca="1">IF(MAX($C$82:EW82)&gt;=Input!$B$6,"",EDATE(EW82,1))</f>
        <v/>
      </c>
      <c r="EY82" s="2" t="str">
        <f ca="1">IF(MAX($C$82:EX82)&gt;=Input!$B$6,"",EDATE(EX82,1))</f>
        <v/>
      </c>
      <c r="EZ82" s="2" t="str">
        <f ca="1">IF(MAX($C$82:EY82)&gt;=Input!$B$6,"",EDATE(EY82,1))</f>
        <v/>
      </c>
      <c r="FA82" s="2" t="str">
        <f ca="1">IF(MAX($C$82:EZ82)&gt;=Input!$B$6,"",EDATE(EZ82,1))</f>
        <v/>
      </c>
      <c r="FB82" s="2" t="str">
        <f ca="1">IF(MAX($C$82:FA82)&gt;=Input!$B$6,"",EDATE(FA82,1))</f>
        <v/>
      </c>
      <c r="FC82" s="2" t="str">
        <f ca="1">IF(MAX($C$82:FB82)&gt;=Input!$B$6,"",EDATE(FB82,1))</f>
        <v/>
      </c>
      <c r="FD82" s="2" t="str">
        <f ca="1">IF(MAX($C$82:FC82)&gt;=Input!$B$6,"",EDATE(FC82,1))</f>
        <v/>
      </c>
      <c r="FE82" s="2" t="str">
        <f ca="1">IF(MAX($C$82:FD82)&gt;=Input!$B$6,"",EDATE(FD82,1))</f>
        <v/>
      </c>
      <c r="FF82" s="2" t="str">
        <f ca="1">IF(MAX($C$82:FE82)&gt;=Input!$B$6,"",EDATE(FE82,1))</f>
        <v/>
      </c>
      <c r="FG82" s="2" t="str">
        <f ca="1">IF(MAX($C$82:FF82)&gt;=Input!$B$6,"",EDATE(FF82,1))</f>
        <v/>
      </c>
      <c r="FH82" s="2" t="str">
        <f ca="1">IF(MAX($C$82:FG82)&gt;=Input!$B$6,"",EDATE(FG82,1))</f>
        <v/>
      </c>
      <c r="FI82" s="2" t="str">
        <f ca="1">IF(MAX($C$82:FH82)&gt;=Input!$B$6,"",EDATE(FH82,1))</f>
        <v/>
      </c>
      <c r="FJ82" s="2" t="str">
        <f ca="1">IF(MAX($C$82:FI82)&gt;=Input!$B$6,"",EDATE(FI82,1))</f>
        <v/>
      </c>
      <c r="FK82" s="2" t="str">
        <f ca="1">IF(MAX($C$82:FJ82)&gt;=Input!$B$6,"",EDATE(FJ82,1))</f>
        <v/>
      </c>
      <c r="FL82" s="2" t="str">
        <f ca="1">IF(MAX($C$82:FK82)&gt;=Input!$B$6,"",EDATE(FK82,1))</f>
        <v/>
      </c>
      <c r="FM82" s="2" t="str">
        <f ca="1">IF(MAX($C$82:FL82)&gt;=Input!$B$6,"",EDATE(FL82,1))</f>
        <v/>
      </c>
      <c r="FN82" s="2" t="str">
        <f ca="1">IF(MAX($C$82:FM82)&gt;=Input!$B$6,"",EDATE(FM82,1))</f>
        <v/>
      </c>
      <c r="FO82" s="2" t="str">
        <f ca="1">IF(MAX($C$82:FN82)&gt;=Input!$B$6,"",EDATE(FN82,1))</f>
        <v/>
      </c>
      <c r="FP82" s="2" t="str">
        <f ca="1">IF(MAX($C$82:FO82)&gt;=Input!$B$6,"",EDATE(FO82,1))</f>
        <v/>
      </c>
      <c r="FQ82" s="2" t="str">
        <f ca="1">IF(MAX($C$82:FP82)&gt;=Input!$B$6,"",EDATE(FP82,1))</f>
        <v/>
      </c>
      <c r="FR82" s="2" t="str">
        <f ca="1">IF(MAX($C$82:FQ82)&gt;=Input!$B$6,"",EDATE(FQ82,1))</f>
        <v/>
      </c>
      <c r="FS82" s="2" t="str">
        <f ca="1">IF(MAX($C$82:FR82)&gt;=Input!$B$6,"",EDATE(FR82,1))</f>
        <v/>
      </c>
      <c r="FT82" s="2" t="str">
        <f ca="1">IF(MAX($C$82:FS82)&gt;=Input!$B$6,"",EDATE(FS82,1))</f>
        <v/>
      </c>
      <c r="FU82" s="2" t="str">
        <f ca="1">IF(MAX($C$82:FT82)&gt;=Input!$B$6,"",EDATE(FT82,1))</f>
        <v/>
      </c>
      <c r="FV82" s="2" t="str">
        <f ca="1">IF(MAX($C$82:FU82)&gt;=Input!$B$6,"",EDATE(FU82,1))</f>
        <v/>
      </c>
      <c r="FW82" s="2" t="str">
        <f ca="1">IF(MAX($C$82:FV82)&gt;=Input!$B$6,"",EDATE(FV82,1))</f>
        <v/>
      </c>
      <c r="FX82" s="2" t="str">
        <f ca="1">IF(MAX($C$82:FW82)&gt;=Input!$B$6,"",EDATE(FW82,1))</f>
        <v/>
      </c>
      <c r="FY82" s="2" t="str">
        <f ca="1">IF(MAX($C$82:FX82)&gt;=Input!$B$6,"",EDATE(FX82,1))</f>
        <v/>
      </c>
      <c r="FZ82" s="2" t="str">
        <f ca="1">IF(MAX($C$82:FY82)&gt;=Input!$B$6,"",EDATE(FY82,1))</f>
        <v/>
      </c>
      <c r="GA82" s="2" t="str">
        <f ca="1">IF(MAX($C$82:FZ82)&gt;=Input!$B$6,"",EDATE(FZ82,1))</f>
        <v/>
      </c>
      <c r="GB82" s="2" t="str">
        <f ca="1">IF(MAX($C$82:GA82)&gt;=Input!$B$6,"",EDATE(GA82,1))</f>
        <v/>
      </c>
      <c r="GC82" s="2" t="str">
        <f ca="1">IF(MAX($C$82:GB82)&gt;=Input!$B$6,"",EDATE(GB82,1))</f>
        <v/>
      </c>
      <c r="GD82" s="2" t="str">
        <f ca="1">IF(MAX($C$82:GC82)&gt;=Input!$B$6,"",EDATE(GC82,1))</f>
        <v/>
      </c>
      <c r="GE82" s="2" t="str">
        <f ca="1">IF(MAX($C$82:GD82)&gt;=Input!$B$6,"",EDATE(GD82,1))</f>
        <v/>
      </c>
      <c r="GF82" s="2" t="str">
        <f ca="1">IF(MAX($C$82:GE82)&gt;=Input!$B$6,"",EDATE(GE82,1))</f>
        <v/>
      </c>
      <c r="GG82" s="2" t="str">
        <f ca="1">IF(MAX($C$82:GF82)&gt;=Input!$B$6,"",EDATE(GF82,1))</f>
        <v/>
      </c>
      <c r="GH82" s="2" t="str">
        <f ca="1">IF(MAX($C$82:GG82)&gt;=Input!$B$6,"",EDATE(GG82,1))</f>
        <v/>
      </c>
      <c r="GI82" s="2" t="str">
        <f ca="1">IF(MAX($C$82:GH82)&gt;=Input!$B$6,"",EDATE(GH82,1))</f>
        <v/>
      </c>
      <c r="GJ82" s="2" t="str">
        <f ca="1">IF(MAX($C$82:GI82)&gt;=Input!$B$6,"",EDATE(GI82,1))</f>
        <v/>
      </c>
      <c r="GK82" s="2" t="str">
        <f ca="1">IF(MAX($C$82:GJ82)&gt;=Input!$B$6,"",EDATE(GJ82,1))</f>
        <v/>
      </c>
      <c r="GL82" s="2" t="str">
        <f ca="1">IF(MAX($C$82:GK82)&gt;=Input!$B$6,"",EDATE(GK82,1))</f>
        <v/>
      </c>
      <c r="GM82" s="2" t="str">
        <f ca="1">IF(MAX($C$82:GL82)&gt;=Input!$B$6,"",EDATE(GL82,1))</f>
        <v/>
      </c>
      <c r="GN82" s="2" t="str">
        <f ca="1">IF(MAX($C$82:GM82)&gt;=Input!$B$6,"",EDATE(GM82,1))</f>
        <v/>
      </c>
      <c r="GO82" s="2" t="str">
        <f ca="1">IF(MAX($C$82:GN82)&gt;=Input!$B$6,"",EDATE(GN82,1))</f>
        <v/>
      </c>
      <c r="GP82" s="2" t="str">
        <f ca="1">IF(MAX($C$82:GO82)&gt;=Input!$B$6,"",EDATE(GO82,1))</f>
        <v/>
      </c>
      <c r="GQ82" s="2" t="str">
        <f ca="1">IF(MAX($C$82:GP82)&gt;=Input!$B$6,"",EDATE(GP82,1))</f>
        <v/>
      </c>
      <c r="GR82" s="2" t="str">
        <f ca="1">IF(MAX($C$82:GQ82)&gt;=Input!$B$6,"",EDATE(GQ82,1))</f>
        <v/>
      </c>
      <c r="GS82" s="2" t="str">
        <f ca="1">IF(MAX($C$82:GR82)&gt;=Input!$B$6,"",EDATE(GR82,1))</f>
        <v/>
      </c>
      <c r="GT82" s="2" t="str">
        <f ca="1">IF(MAX($C$82:GS82)&gt;=Input!$B$6,"",EDATE(GS82,1))</f>
        <v/>
      </c>
      <c r="GU82" s="2" t="str">
        <f ca="1">IF(MAX($C$82:GT82)&gt;=Input!$B$6,"",EDATE(GT82,1))</f>
        <v/>
      </c>
      <c r="GV82" s="2" t="str">
        <f ca="1">IF(MAX($C$82:GU82)&gt;=Input!$B$6,"",EDATE(GU82,1))</f>
        <v/>
      </c>
      <c r="GW82" s="2" t="str">
        <f ca="1">IF(MAX($C$82:GV82)&gt;=Input!$B$6,"",EDATE(GV82,1))</f>
        <v/>
      </c>
      <c r="GX82" s="2" t="str">
        <f ca="1">IF(MAX($C$82:GW82)&gt;=Input!$B$6,"",EDATE(GW82,1))</f>
        <v/>
      </c>
      <c r="GY82" s="2" t="str">
        <f ca="1">IF(MAX($C$82:GX82)&gt;=Input!$B$6,"",EDATE(GX82,1))</f>
        <v/>
      </c>
      <c r="GZ82" s="2" t="str">
        <f ca="1">IF(MAX($C$82:GY82)&gt;=Input!$B$6,"",EDATE(GY82,1))</f>
        <v/>
      </c>
      <c r="HA82" s="2" t="str">
        <f ca="1">IF(MAX($C$82:GZ82)&gt;=Input!$B$6,"",EDATE(GZ82,1))</f>
        <v/>
      </c>
      <c r="HB82" s="2" t="str">
        <f ca="1">IF(MAX($C$82:HA82)&gt;=Input!$B$6,"",EDATE(HA82,1))</f>
        <v/>
      </c>
      <c r="HC82" s="2" t="str">
        <f ca="1">IF(MAX($C$82:HB82)&gt;=Input!$B$6,"",EDATE(HB82,1))</f>
        <v/>
      </c>
      <c r="HD82" s="2" t="str">
        <f ca="1">IF(MAX($C$82:HC82)&gt;=Input!$B$6,"",EDATE(HC82,1))</f>
        <v/>
      </c>
      <c r="HE82" s="2" t="str">
        <f ca="1">IF(MAX($C$82:HD82)&gt;=Input!$B$6,"",EDATE(HD82,1))</f>
        <v/>
      </c>
      <c r="HF82" s="2" t="str">
        <f ca="1">IF(MAX($C$82:HE82)&gt;=Input!$B$6,"",EDATE(HE82,1))</f>
        <v/>
      </c>
      <c r="HG82" s="2" t="str">
        <f ca="1">IF(MAX($C$82:HF82)&gt;=Input!$B$6,"",EDATE(HF82,1))</f>
        <v/>
      </c>
      <c r="HH82" s="2" t="str">
        <f ca="1">IF(MAX($C$82:HG82)&gt;=Input!$B$6,"",EDATE(HG82,1))</f>
        <v/>
      </c>
      <c r="HI82" s="2" t="str">
        <f ca="1">IF(MAX($C$82:HH82)&gt;=Input!$B$6,"",EDATE(HH82,1))</f>
        <v/>
      </c>
      <c r="HJ82" s="2" t="str">
        <f ca="1">IF(MAX($C$82:HI82)&gt;=Input!$B$6,"",EDATE(HI82,1))</f>
        <v/>
      </c>
      <c r="HK82" s="2" t="str">
        <f ca="1">IF(MAX($C$82:HJ82)&gt;=Input!$B$6,"",EDATE(HJ82,1))</f>
        <v/>
      </c>
      <c r="HL82" s="2" t="str">
        <f ca="1">IF(MAX($C$82:HK82)&gt;=Input!$B$6,"",EDATE(HK82,1))</f>
        <v/>
      </c>
      <c r="HM82" s="2" t="str">
        <f ca="1">IF(MAX($C$82:HL82)&gt;=Input!$B$6,"",EDATE(HL82,1))</f>
        <v/>
      </c>
      <c r="HN82" s="2" t="str">
        <f ca="1">IF(MAX($C$82:HM82)&gt;=Input!$B$6,"",EDATE(HM82,1))</f>
        <v/>
      </c>
      <c r="HO82" s="2" t="str">
        <f ca="1">IF(MAX($C$82:HN82)&gt;=Input!$B$6,"",EDATE(HN82,1))</f>
        <v/>
      </c>
      <c r="HP82" s="2" t="str">
        <f ca="1">IF(MAX($C$82:HO82)&gt;=Input!$B$6,"",EDATE(HO82,1))</f>
        <v/>
      </c>
      <c r="HQ82" s="2" t="str">
        <f ca="1">IF(MAX($C$82:HP82)&gt;=Input!$B$6,"",EDATE(HP82,1))</f>
        <v/>
      </c>
      <c r="HR82" s="2" t="str">
        <f ca="1">IF(MAX($C$82:HQ82)&gt;=Input!$B$6,"",EDATE(HQ82,1))</f>
        <v/>
      </c>
      <c r="HS82" s="2" t="str">
        <f ca="1">IF(MAX($C$82:HR82)&gt;=Input!$B$6,"",EDATE(HR82,1))</f>
        <v/>
      </c>
      <c r="HT82" s="2" t="str">
        <f ca="1">IF(MAX($C$82:HS82)&gt;=Input!$B$6,"",EDATE(HS82,1))</f>
        <v/>
      </c>
      <c r="HU82" s="2" t="str">
        <f ca="1">IF(MAX($C$82:HT82)&gt;=Input!$B$6,"",EDATE(HT82,1))</f>
        <v/>
      </c>
      <c r="HV82" s="2" t="str">
        <f ca="1">IF(MAX($C$82:HU82)&gt;=Input!$B$6,"",EDATE(HU82,1))</f>
        <v/>
      </c>
      <c r="HW82" s="2" t="str">
        <f ca="1">IF(MAX($C$82:HV82)&gt;=Input!$B$6,"",EDATE(HV82,1))</f>
        <v/>
      </c>
      <c r="HX82" s="2" t="str">
        <f ca="1">IF(MAX($C$82:HW82)&gt;=Input!$B$6,"",EDATE(HW82,1))</f>
        <v/>
      </c>
      <c r="HY82" s="2" t="str">
        <f ca="1">IF(MAX($C$82:HX82)&gt;=Input!$B$6,"",EDATE(HX82,1))</f>
        <v/>
      </c>
      <c r="HZ82" s="2" t="str">
        <f ca="1">IF(MAX($C$82:HY82)&gt;=Input!$B$6,"",EDATE(HY82,1))</f>
        <v/>
      </c>
      <c r="IA82" s="2" t="str">
        <f ca="1">IF(MAX($C$82:HZ82)&gt;=Input!$B$6,"",EDATE(HZ82,1))</f>
        <v/>
      </c>
      <c r="IB82" s="2" t="str">
        <f ca="1">IF(MAX($C$82:IA82)&gt;=Input!$B$6,"",EDATE(IA82,1))</f>
        <v/>
      </c>
      <c r="IC82" s="2" t="str">
        <f ca="1">IF(MAX($C$82:IB82)&gt;=Input!$B$6,"",EDATE(IB82,1))</f>
        <v/>
      </c>
      <c r="ID82" s="2" t="str">
        <f ca="1">IF(MAX($C$82:IC82)&gt;=Input!$B$6,"",EDATE(IC82,1))</f>
        <v/>
      </c>
      <c r="IE82" s="2" t="str">
        <f ca="1">IF(MAX($C$82:ID82)&gt;=Input!$B$6,"",EDATE(ID82,1))</f>
        <v/>
      </c>
      <c r="IF82" s="2" t="str">
        <f ca="1">IF(MAX($C$82:IE82)&gt;=Input!$B$6,"",EDATE(IE82,1))</f>
        <v/>
      </c>
      <c r="IG82" s="2" t="str">
        <f ca="1">IF(MAX($C$82:IF82)&gt;=Input!$B$6,"",EDATE(IF82,1))</f>
        <v/>
      </c>
      <c r="IH82" s="2" t="str">
        <f ca="1">IF(MAX($C$82:IG82)&gt;=Input!$B$6,"",EDATE(IG82,1))</f>
        <v/>
      </c>
      <c r="II82" s="2" t="str">
        <f ca="1">IF(MAX($C$82:IH82)&gt;=Input!$B$6,"",EDATE(IH82,1))</f>
        <v/>
      </c>
      <c r="IJ82" s="2" t="str">
        <f ca="1">IF(MAX($C$82:II82)&gt;=Input!$B$6,"",EDATE(II82,1))</f>
        <v/>
      </c>
      <c r="IK82" s="2" t="str">
        <f ca="1">IF(MAX($C$82:IJ82)&gt;=Input!$B$6,"",EDATE(IJ82,1))</f>
        <v/>
      </c>
      <c r="IL82" s="2" t="str">
        <f ca="1">IF(MAX($C$82:IK82)&gt;=Input!$B$6,"",EDATE(IK82,1))</f>
        <v/>
      </c>
      <c r="IM82" s="2" t="str">
        <f ca="1">IF(MAX($C$82:IL82)&gt;=Input!$B$6,"",EDATE(IL82,1))</f>
        <v/>
      </c>
      <c r="IN82" s="2" t="str">
        <f ca="1">IF(MAX($C$82:IM82)&gt;=Input!$B$6,"",EDATE(IM82,1))</f>
        <v/>
      </c>
      <c r="IO82" s="2" t="str">
        <f ca="1">IF(MAX($C$82:IN82)&gt;=Input!$B$6,"",EDATE(IN82,1))</f>
        <v/>
      </c>
      <c r="IP82" s="2" t="str">
        <f ca="1">IF(MAX($C$82:IO82)&gt;=Input!$B$6,"",EDATE(IO82,1))</f>
        <v/>
      </c>
      <c r="IQ82" s="2" t="str">
        <f ca="1">IF(MAX($C$82:IP82)&gt;=Input!$B$6,"",EDATE(IP82,1))</f>
        <v/>
      </c>
      <c r="IR82" s="2" t="str">
        <f ca="1">IF(MAX($C$82:IQ82)&gt;=Input!$B$6,"",EDATE(IQ82,1))</f>
        <v/>
      </c>
      <c r="IS82" s="2" t="str">
        <f ca="1">IF(MAX($C$82:IR82)&gt;=Input!$B$6,"",EDATE(IR82,1))</f>
        <v/>
      </c>
      <c r="IT82" s="2" t="str">
        <f ca="1">IF(MAX($C$82:IS82)&gt;=Input!$B$6,"",EDATE(IS82,1))</f>
        <v/>
      </c>
      <c r="IU82" s="2" t="str">
        <f ca="1">IF(MAX($C$82:IT82)&gt;=Input!$B$6,"",EDATE(IT82,1))</f>
        <v/>
      </c>
      <c r="IV82" s="2" t="str">
        <f ca="1">IF(MAX($C$82:IU82)&gt;=Input!$B$6,"",EDATE(IU82,1))</f>
        <v/>
      </c>
      <c r="IW82" s="2" t="str">
        <f ca="1">IF(MAX($C$82:IV82)&gt;=Input!$B$6,"",EDATE(IV82,1))</f>
        <v/>
      </c>
      <c r="IX82" s="2" t="str">
        <f ca="1">IF(MAX($C$82:IW82)&gt;=Input!$B$6,"",EDATE(IW82,1))</f>
        <v/>
      </c>
      <c r="IY82" s="2" t="str">
        <f ca="1">IF(MAX($C$82:IX82)&gt;=Input!$B$6,"",EDATE(IX82,1))</f>
        <v/>
      </c>
      <c r="IZ82" s="2" t="str">
        <f ca="1">IF(MAX($C$82:IY82)&gt;=Input!$B$6,"",EDATE(IY82,1))</f>
        <v/>
      </c>
      <c r="JA82" s="2" t="str">
        <f ca="1">IF(MAX($C$82:IZ82)&gt;=Input!$B$6,"",EDATE(IZ82,1))</f>
        <v/>
      </c>
      <c r="JB82" s="2" t="str">
        <f ca="1">IF(MAX($C$82:JA82)&gt;=Input!$B$6,"",EDATE(JA82,1))</f>
        <v/>
      </c>
      <c r="JC82" s="2" t="str">
        <f ca="1">IF(MAX($C$82:JB82)&gt;=Input!$B$6,"",EDATE(JB82,1))</f>
        <v/>
      </c>
      <c r="JD82" s="2" t="str">
        <f ca="1">IF(MAX($C$82:JC82)&gt;=Input!$B$6,"",EDATE(JC82,1))</f>
        <v/>
      </c>
      <c r="JE82" s="2" t="str">
        <f ca="1">IF(MAX($C$82:JD82)&gt;=Input!$B$6,"",EDATE(JD82,1))</f>
        <v/>
      </c>
      <c r="JF82" s="2" t="str">
        <f ca="1">IF(MAX($C$82:JE82)&gt;=Input!$B$6,"",EDATE(JE82,1))</f>
        <v/>
      </c>
      <c r="JG82" s="2" t="str">
        <f ca="1">IF(MAX($C$82:JF82)&gt;=Input!$B$6,"",EDATE(JF82,1))</f>
        <v/>
      </c>
      <c r="JH82" s="2" t="str">
        <f ca="1">IF(MAX($C$82:JG82)&gt;=Input!$B$6,"",EDATE(JG82,1))</f>
        <v/>
      </c>
      <c r="JI82" s="2" t="str">
        <f ca="1">IF(MAX($C$82:JH82)&gt;=Input!$B$6,"",EDATE(JH82,1))</f>
        <v/>
      </c>
      <c r="JJ82" s="2" t="str">
        <f ca="1">IF(MAX($C$82:JI82)&gt;=Input!$B$6,"",EDATE(JI82,1))</f>
        <v/>
      </c>
      <c r="JK82" s="2" t="str">
        <f ca="1">IF(MAX($C$82:JJ82)&gt;=Input!$B$6,"",EDATE(JJ82,1))</f>
        <v/>
      </c>
      <c r="JL82" s="2" t="str">
        <f ca="1">IF(MAX($C$82:JK82)&gt;=Input!$B$6,"",EDATE(JK82,1))</f>
        <v/>
      </c>
      <c r="JM82" s="2" t="str">
        <f ca="1">IF(MAX($C$82:JL82)&gt;=Input!$B$6,"",EDATE(JL82,1))</f>
        <v/>
      </c>
      <c r="JN82" s="2" t="str">
        <f ca="1">IF(MAX($C$82:JM82)&gt;=Input!$B$6,"",EDATE(JM82,1))</f>
        <v/>
      </c>
      <c r="JO82" s="2" t="str">
        <f ca="1">IF(MAX($C$82:JN82)&gt;=Input!$B$6,"",EDATE(JN82,1))</f>
        <v/>
      </c>
      <c r="JP82" s="2" t="str">
        <f ca="1">IF(MAX($C$82:JO82)&gt;=Input!$B$6,"",EDATE(JO82,1))</f>
        <v/>
      </c>
      <c r="JQ82" s="2" t="str">
        <f ca="1">IF(MAX($C$82:JP82)&gt;=Input!$B$6,"",EDATE(JP82,1))</f>
        <v/>
      </c>
      <c r="JR82" s="2" t="str">
        <f ca="1">IF(MAX($C$82:JQ82)&gt;=Input!$B$6,"",EDATE(JQ82,1))</f>
        <v/>
      </c>
      <c r="JS82" s="2" t="str">
        <f ca="1">IF(MAX($C$82:JR82)&gt;=Input!$B$6,"",EDATE(JR82,1))</f>
        <v/>
      </c>
      <c r="JT82" s="2" t="str">
        <f ca="1">IF(MAX($C$82:JS82)&gt;=Input!$B$6,"",EDATE(JS82,1))</f>
        <v/>
      </c>
      <c r="JU82" s="2" t="str">
        <f ca="1">IF(MAX($C$82:JT82)&gt;=Input!$B$6,"",EDATE(JT82,1))</f>
        <v/>
      </c>
      <c r="JV82" s="2" t="str">
        <f ca="1">IF(MAX($C$82:JU82)&gt;=Input!$B$6,"",EDATE(JU82,1))</f>
        <v/>
      </c>
      <c r="JW82" s="2" t="str">
        <f ca="1">IF(MAX($C$82:JV82)&gt;=Input!$B$6,"",EDATE(JV82,1))</f>
        <v/>
      </c>
      <c r="JX82" s="2" t="str">
        <f ca="1">IF(MAX($C$82:JW82)&gt;=Input!$B$6,"",EDATE(JW82,1))</f>
        <v/>
      </c>
      <c r="JY82" s="2" t="str">
        <f ca="1">IF(MAX($C$82:JX82)&gt;=Input!$B$6,"",EDATE(JX82,1))</f>
        <v/>
      </c>
      <c r="JZ82" s="2" t="str">
        <f ca="1">IF(MAX($C$82:JY82)&gt;=Input!$B$6,"",EDATE(JY82,1))</f>
        <v/>
      </c>
      <c r="KA82" s="2" t="str">
        <f ca="1">IF(MAX($C$82:JZ82)&gt;=Input!$B$6,"",EDATE(JZ82,1))</f>
        <v/>
      </c>
      <c r="KB82" s="2" t="str">
        <f ca="1">IF(MAX($C$82:KA82)&gt;=Input!$B$6,"",EDATE(KA82,1))</f>
        <v/>
      </c>
      <c r="KC82" s="2" t="str">
        <f ca="1">IF(MAX($C$82:KB82)&gt;=Input!$B$6,"",EDATE(KB82,1))</f>
        <v/>
      </c>
      <c r="KD82" s="2" t="str">
        <f ca="1">IF(MAX($C$82:KC82)&gt;=Input!$B$6,"",EDATE(KC82,1))</f>
        <v/>
      </c>
      <c r="KE82" s="2" t="str">
        <f ca="1">IF(MAX($C$82:KD82)&gt;=Input!$B$6,"",EDATE(KD82,1))</f>
        <v/>
      </c>
      <c r="KF82" s="2" t="str">
        <f ca="1">IF(MAX($C$82:KE82)&gt;=Input!$B$6,"",EDATE(KE82,1))</f>
        <v/>
      </c>
      <c r="KG82" s="2" t="str">
        <f ca="1">IF(MAX($C$82:KF82)&gt;=Input!$B$6,"",EDATE(KF82,1))</f>
        <v/>
      </c>
      <c r="KH82" s="2" t="str">
        <f ca="1">IF(MAX($C$82:KG82)&gt;=Input!$B$6,"",EDATE(KG82,1))</f>
        <v/>
      </c>
      <c r="KI82" s="2" t="str">
        <f ca="1">IF(MAX($C$82:KH82)&gt;=Input!$B$6,"",EDATE(KH82,1))</f>
        <v/>
      </c>
      <c r="KJ82" s="2" t="str">
        <f ca="1">IF(MAX($C$82:KI82)&gt;=Input!$B$6,"",EDATE(KI82,1))</f>
        <v/>
      </c>
      <c r="KK82" s="2" t="str">
        <f ca="1">IF(MAX($C$82:KJ82)&gt;=Input!$B$6,"",EDATE(KJ82,1))</f>
        <v/>
      </c>
      <c r="KL82" s="2" t="str">
        <f ca="1">IF(MAX($C$82:KK82)&gt;=Input!$B$6,"",EDATE(KK82,1))</f>
        <v/>
      </c>
      <c r="KM82" s="2" t="str">
        <f ca="1">IF(MAX($C$82:KL82)&gt;=Input!$B$6,"",EDATE(KL82,1))</f>
        <v/>
      </c>
      <c r="KN82" s="2" t="str">
        <f ca="1">IF(MAX($C$82:KM82)&gt;=Input!$B$6,"",EDATE(KM82,1))</f>
        <v/>
      </c>
      <c r="KO82" s="2" t="str">
        <f ca="1">IF(MAX($C$82:KN82)&gt;=Input!$B$6,"",EDATE(KN82,1))</f>
        <v/>
      </c>
      <c r="KP82" s="2" t="str">
        <f ca="1">IF(MAX($C$82:KO82)&gt;=Input!$B$6,"",EDATE(KO82,1))</f>
        <v/>
      </c>
      <c r="KQ82" s="2" t="str">
        <f ca="1">IF(MAX($C$82:KP82)&gt;=Input!$B$6,"",EDATE(KP82,1))</f>
        <v/>
      </c>
      <c r="KR82" s="2" t="str">
        <f ca="1">IF(MAX($C$82:KQ82)&gt;=Input!$B$6,"",EDATE(KQ82,1))</f>
        <v/>
      </c>
      <c r="KS82" s="2" t="str">
        <f ca="1">IF(MAX($C$82:KR82)&gt;=Input!$B$6,"",EDATE(KR82,1))</f>
        <v/>
      </c>
      <c r="KT82" s="2" t="str">
        <f ca="1">IF(MAX($C$82:KS82)&gt;=Input!$B$6,"",EDATE(KS82,1))</f>
        <v/>
      </c>
      <c r="KU82" s="2" t="str">
        <f ca="1">IF(MAX($C$82:KT82)&gt;=Input!$B$6,"",EDATE(KT82,1))</f>
        <v/>
      </c>
      <c r="KV82" s="2" t="str">
        <f ca="1">IF(MAX($C$82:KU82)&gt;=Input!$B$6,"",EDATE(KU82,1))</f>
        <v/>
      </c>
      <c r="KW82" s="2" t="str">
        <f ca="1">IF(MAX($C$82:KV82)&gt;=Input!$B$6,"",EDATE(KV82,1))</f>
        <v/>
      </c>
      <c r="KX82" s="2" t="str">
        <f ca="1">IF(MAX($C$82:KW82)&gt;=Input!$B$6,"",EDATE(KW82,1))</f>
        <v/>
      </c>
      <c r="KY82" s="2" t="str">
        <f ca="1">IF(MAX($C$82:KX82)&gt;=Input!$B$6,"",EDATE(KX82,1))</f>
        <v/>
      </c>
      <c r="KZ82" s="2" t="str">
        <f ca="1">IF(MAX($C$82:KY82)&gt;=Input!$B$6,"",EDATE(KY82,1))</f>
        <v/>
      </c>
      <c r="LA82" s="2" t="str">
        <f ca="1">IF(MAX($C$82:KZ82)&gt;=Input!$B$6,"",EDATE(KZ82,1))</f>
        <v/>
      </c>
      <c r="LB82" s="2" t="str">
        <f ca="1">IF(MAX($C$82:LA82)&gt;=Input!$B$6,"",EDATE(LA82,1))</f>
        <v/>
      </c>
      <c r="LC82" s="2" t="str">
        <f ca="1">IF(MAX($C$82:LB82)&gt;=Input!$B$6,"",EDATE(LB82,1))</f>
        <v/>
      </c>
      <c r="LD82" s="2" t="str">
        <f ca="1">IF(MAX($C$82:LC82)&gt;=Input!$B$6,"",EDATE(LC82,1))</f>
        <v/>
      </c>
      <c r="LE82" s="2" t="str">
        <f ca="1">IF(MAX($C$82:LD82)&gt;=Input!$B$6,"",EDATE(LD82,1))</f>
        <v/>
      </c>
      <c r="LF82" s="2" t="str">
        <f ca="1">IF(MAX($C$82:LE82)&gt;=Input!$B$6,"",EDATE(LE82,1))</f>
        <v/>
      </c>
      <c r="LG82" s="2" t="str">
        <f ca="1">IF(MAX($C$82:LF82)&gt;=Input!$B$6,"",EDATE(LF82,1))</f>
        <v/>
      </c>
      <c r="LH82" s="2" t="str">
        <f ca="1">IF(MAX($C$82:LG82)&gt;=Input!$B$6,"",EDATE(LG82,1))</f>
        <v/>
      </c>
      <c r="LI82" s="2" t="str">
        <f ca="1">IF(MAX($C$82:LH82)&gt;=Input!$B$6,"",EDATE(LH82,1))</f>
        <v/>
      </c>
      <c r="LJ82" s="2" t="str">
        <f ca="1">IF(MAX($C$82:LI82)&gt;=Input!$B$6,"",EDATE(LI82,1))</f>
        <v/>
      </c>
      <c r="LK82" s="2" t="str">
        <f ca="1">IF(MAX($C$82:LJ82)&gt;=Input!$B$6,"",EDATE(LJ82,1))</f>
        <v/>
      </c>
      <c r="LL82" s="2" t="str">
        <f ca="1">IF(MAX($C$82:LK82)&gt;=Input!$B$6,"",EDATE(LK82,1))</f>
        <v/>
      </c>
      <c r="LM82" s="2" t="str">
        <f ca="1">IF(MAX($C$82:LL82)&gt;=Input!$B$6,"",EDATE(LL82,1))</f>
        <v/>
      </c>
      <c r="LN82" s="2" t="str">
        <f ca="1">IF(MAX($C$82:LM82)&gt;=Input!$B$6,"",EDATE(LM82,1))</f>
        <v/>
      </c>
      <c r="LO82" s="2" t="str">
        <f ca="1">IF(MAX($C$82:LN82)&gt;=Input!$B$6,"",EDATE(LN82,1))</f>
        <v/>
      </c>
      <c r="LP82" s="2" t="str">
        <f ca="1">IF(MAX($C$82:LO82)&gt;=Input!$B$6,"",EDATE(LO82,1))</f>
        <v/>
      </c>
      <c r="LQ82" s="2" t="str">
        <f ca="1">IF(MAX($C$82:LP82)&gt;=Input!$B$6,"",EDATE(LP82,1))</f>
        <v/>
      </c>
      <c r="LR82" s="2" t="str">
        <f ca="1">IF(MAX($C$82:LQ82)&gt;=Input!$B$6,"",EDATE(LQ82,1))</f>
        <v/>
      </c>
      <c r="LS82" s="2" t="str">
        <f ca="1">IF(MAX($C$82:LR82)&gt;=Input!$B$6,"",EDATE(LR82,1))</f>
        <v/>
      </c>
      <c r="LT82" s="2" t="str">
        <f ca="1">IF(MAX($C$82:LS82)&gt;=Input!$B$6,"",EDATE(LS82,1))</f>
        <v/>
      </c>
      <c r="LU82" s="2" t="str">
        <f ca="1">IF(MAX($C$82:LT82)&gt;=Input!$B$6,"",EDATE(LT82,1))</f>
        <v/>
      </c>
      <c r="LV82" s="2" t="str">
        <f ca="1">IF(MAX($C$82:LU82)&gt;=Input!$B$6,"",EDATE(LU82,1))</f>
        <v/>
      </c>
      <c r="LW82" s="2" t="str">
        <f ca="1">IF(MAX($C$82:LV82)&gt;=Input!$B$6,"",EDATE(LV82,1))</f>
        <v/>
      </c>
      <c r="LX82" s="2" t="str">
        <f ca="1">IF(MAX($C$82:LW82)&gt;=Input!$B$6,"",EDATE(LW82,1))</f>
        <v/>
      </c>
      <c r="LY82" s="2" t="str">
        <f ca="1">IF(MAX($C$82:LX82)&gt;=Input!$B$6,"",EDATE(LX82,1))</f>
        <v/>
      </c>
      <c r="LZ82" s="2" t="str">
        <f ca="1">IF(MAX($C$82:LY82)&gt;=Input!$B$6,"",EDATE(LY82,1))</f>
        <v/>
      </c>
      <c r="MA82" s="2" t="str">
        <f ca="1">IF(MAX($C$82:LZ82)&gt;=Input!$B$6,"",EDATE(LZ82,1))</f>
        <v/>
      </c>
      <c r="MB82" s="2" t="str">
        <f ca="1">IF(MAX($C$82:MA82)&gt;=Input!$B$6,"",EDATE(MA82,1))</f>
        <v/>
      </c>
      <c r="MC82" s="2" t="str">
        <f ca="1">IF(MAX($C$82:MB82)&gt;=Input!$B$6,"",EDATE(MB82,1))</f>
        <v/>
      </c>
      <c r="MD82" s="2" t="str">
        <f ca="1">IF(MAX($C$82:MC82)&gt;=Input!$B$6,"",EDATE(MC82,1))</f>
        <v/>
      </c>
      <c r="ME82" s="2" t="str">
        <f ca="1">IF(MAX($C$82:MD82)&gt;=Input!$B$6,"",EDATE(MD82,1))</f>
        <v/>
      </c>
      <c r="MF82" s="2" t="str">
        <f ca="1">IF(MAX($C$82:ME82)&gt;=Input!$B$6,"",EDATE(ME82,1))</f>
        <v/>
      </c>
      <c r="MG82" s="2" t="str">
        <f ca="1">IF(MAX($C$82:MF82)&gt;=Input!$B$6,"",EDATE(MF82,1))</f>
        <v/>
      </c>
      <c r="MH82" s="2" t="str">
        <f ca="1">IF(MAX($C$82:MG82)&gt;=Input!$B$6,"",EDATE(MG82,1))</f>
        <v/>
      </c>
      <c r="MI82" s="2" t="str">
        <f ca="1">IF(MAX($C$82:MH82)&gt;=Input!$B$6,"",EDATE(MH82,1))</f>
        <v/>
      </c>
      <c r="MJ82" s="2" t="str">
        <f ca="1">IF(MAX($C$82:MI82)&gt;=Input!$B$6,"",EDATE(MI82,1))</f>
        <v/>
      </c>
      <c r="MK82" s="2" t="str">
        <f ca="1">IF(MAX($C$82:MJ82)&gt;=Input!$B$6,"",EDATE(MJ82,1))</f>
        <v/>
      </c>
      <c r="ML82" s="2" t="str">
        <f ca="1">IF(MAX($C$82:MK82)&gt;=Input!$B$6,"",EDATE(MK82,1))</f>
        <v/>
      </c>
      <c r="MM82" s="2" t="str">
        <f ca="1">IF(MAX($C$82:ML82)&gt;=Input!$B$6,"",EDATE(ML82,1))</f>
        <v/>
      </c>
      <c r="MN82" s="2" t="str">
        <f ca="1">IF(MAX($C$82:MM82)&gt;=Input!$B$6,"",EDATE(MM82,1))</f>
        <v/>
      </c>
      <c r="MO82" s="2" t="str">
        <f ca="1">IF(MAX($C$82:MN82)&gt;=Input!$B$6,"",EDATE(MN82,1))</f>
        <v/>
      </c>
      <c r="MP82" s="2" t="str">
        <f ca="1">IF(MAX($C$82:MO82)&gt;=Input!$B$6,"",EDATE(MO82,1))</f>
        <v/>
      </c>
      <c r="MQ82" s="2" t="str">
        <f ca="1">IF(MAX($C$82:MP82)&gt;=Input!$B$6,"",EDATE(MP82,1))</f>
        <v/>
      </c>
      <c r="MR82" s="2" t="str">
        <f ca="1">IF(MAX($C$82:MQ82)&gt;=Input!$B$6,"",EDATE(MQ82,1))</f>
        <v/>
      </c>
      <c r="MS82" s="2" t="str">
        <f ca="1">IF(MAX($C$82:MR82)&gt;=Input!$B$6,"",EDATE(MR82,1))</f>
        <v/>
      </c>
      <c r="MT82" s="2" t="str">
        <f ca="1">IF(MAX($C$82:MS82)&gt;=Input!$B$6,"",EDATE(MS82,1))</f>
        <v/>
      </c>
      <c r="MU82" s="2" t="str">
        <f ca="1">IF(MAX($C$82:MT82)&gt;=Input!$B$6,"",EDATE(MT82,1))</f>
        <v/>
      </c>
      <c r="MV82" s="2" t="str">
        <f ca="1">IF(MAX($C$82:MU82)&gt;=Input!$B$6,"",EDATE(MU82,1))</f>
        <v/>
      </c>
      <c r="MW82" s="2" t="str">
        <f ca="1">IF(MAX($C$82:MV82)&gt;=Input!$B$6,"",EDATE(MV82,1))</f>
        <v/>
      </c>
      <c r="MX82" s="2" t="str">
        <f ca="1">IF(MAX($C$82:MW82)&gt;=Input!$B$6,"",EDATE(MW82,1))</f>
        <v/>
      </c>
      <c r="MY82" s="2" t="str">
        <f ca="1">IF(MAX($C$82:MX82)&gt;=Input!$B$6,"",EDATE(MX82,1))</f>
        <v/>
      </c>
      <c r="MZ82" s="2" t="str">
        <f ca="1">IF(MAX($C$82:MY82)&gt;=Input!$B$6,"",EDATE(MY82,1))</f>
        <v/>
      </c>
      <c r="NA82" s="2" t="str">
        <f ca="1">IF(MAX($C$82:MZ82)&gt;=Input!$B$6,"",EDATE(MZ82,1))</f>
        <v/>
      </c>
      <c r="NB82" s="2" t="str">
        <f ca="1">IF(MAX($C$82:NA82)&gt;=Input!$B$6,"",EDATE(NA82,1))</f>
        <v/>
      </c>
      <c r="NC82" s="2" t="str">
        <f ca="1">IF(MAX($C$82:NB82)&gt;=Input!$B$6,"",EDATE(NB82,1))</f>
        <v/>
      </c>
      <c r="ND82" s="2" t="str">
        <f ca="1">IF(MAX($C$82:NC82)&gt;=Input!$B$6,"",EDATE(NC82,1))</f>
        <v/>
      </c>
      <c r="NE82" s="2" t="str">
        <f ca="1">IF(MAX($C$82:ND82)&gt;=Input!$B$6,"",EDATE(ND82,1))</f>
        <v/>
      </c>
      <c r="NF82" s="2" t="str">
        <f ca="1">IF(MAX($C$82:NE82)&gt;=Input!$B$6,"",EDATE(NE82,1))</f>
        <v/>
      </c>
      <c r="NG82" s="2" t="str">
        <f ca="1">IF(MAX($C$82:NF82)&gt;=Input!$B$6,"",EDATE(NF82,1))</f>
        <v/>
      </c>
      <c r="NH82" s="2" t="str">
        <f ca="1">IF(MAX($C$82:NG82)&gt;=Input!$B$6,"",EDATE(NG82,1))</f>
        <v/>
      </c>
      <c r="NI82" s="2" t="str">
        <f ca="1">IF(MAX($C$82:NH82)&gt;=Input!$B$6,"",EDATE(NH82,1))</f>
        <v/>
      </c>
      <c r="NJ82" s="2" t="str">
        <f ca="1">IF(MAX($C$82:NI82)&gt;=Input!$B$6,"",EDATE(NI82,1))</f>
        <v/>
      </c>
      <c r="NK82" s="2" t="str">
        <f ca="1">IF(MAX($C$82:NJ82)&gt;=Input!$B$6,"",EDATE(NJ82,1))</f>
        <v/>
      </c>
      <c r="NL82" s="2" t="str">
        <f ca="1">IF(MAX($C$82:NK82)&gt;=Input!$B$6,"",EDATE(NK82,1))</f>
        <v/>
      </c>
      <c r="NM82" s="2" t="str">
        <f ca="1">IF(MAX($C$82:NL82)&gt;=Input!$B$6,"",EDATE(NL82,1))</f>
        <v/>
      </c>
      <c r="NN82" s="2" t="str">
        <f ca="1">IF(MAX($C$82:NM82)&gt;=Input!$B$6,"",EDATE(NM82,1))</f>
        <v/>
      </c>
      <c r="NO82" s="2" t="str">
        <f ca="1">IF(MAX($C$82:NN82)&gt;=Input!$B$6,"",EDATE(NN82,1))</f>
        <v/>
      </c>
      <c r="NP82" s="2" t="str">
        <f ca="1">IF(MAX($C$82:NO82)&gt;=Input!$B$6,"",EDATE(NO82,1))</f>
        <v/>
      </c>
      <c r="NQ82" s="2" t="str">
        <f ca="1">IF(MAX($C$82:NP82)&gt;=Input!$B$6,"",EDATE(NP82,1))</f>
        <v/>
      </c>
      <c r="NR82" s="2" t="str">
        <f ca="1">IF(MAX($C$82:NQ82)&gt;=Input!$B$6,"",EDATE(NQ82,1))</f>
        <v/>
      </c>
      <c r="NS82" s="2" t="str">
        <f ca="1">IF(MAX($C$82:NR82)&gt;=Input!$B$6,"",EDATE(NR82,1))</f>
        <v/>
      </c>
      <c r="NT82" s="2" t="str">
        <f ca="1">IF(MAX($C$82:NS82)&gt;=Input!$B$6,"",EDATE(NS82,1))</f>
        <v/>
      </c>
      <c r="NU82" s="2" t="str">
        <f ca="1">IF(MAX($C$82:NT82)&gt;=Input!$B$6,"",EDATE(NT82,1))</f>
        <v/>
      </c>
      <c r="NV82" s="2" t="str">
        <f ca="1">IF(MAX($C$82:NU82)&gt;=Input!$B$6,"",EDATE(NU82,1))</f>
        <v/>
      </c>
      <c r="NW82" s="2" t="str">
        <f ca="1">IF(MAX($C$82:NV82)&gt;=Input!$B$6,"",EDATE(NV82,1))</f>
        <v/>
      </c>
      <c r="NX82" s="2" t="str">
        <f ca="1">IF(MAX($C$82:NW82)&gt;=Input!$B$6,"",EDATE(NW82,1))</f>
        <v/>
      </c>
      <c r="NY82" s="2" t="str">
        <f ca="1">IF(MAX($C$82:NX82)&gt;=Input!$B$6,"",EDATE(NX82,1))</f>
        <v/>
      </c>
      <c r="NZ82" s="2" t="str">
        <f ca="1">IF(MAX($C$82:NY82)&gt;=Input!$B$6,"",EDATE(NY82,1))</f>
        <v/>
      </c>
      <c r="OA82" s="2" t="str">
        <f ca="1">IF(MAX($C$82:NZ82)&gt;=Input!$B$6,"",EDATE(NZ82,1))</f>
        <v/>
      </c>
      <c r="OB82" s="2" t="str">
        <f ca="1">IF(MAX($C$82:OA82)&gt;=Input!$B$6,"",EDATE(OA82,1))</f>
        <v/>
      </c>
      <c r="OC82" s="2" t="str">
        <f ca="1">IF(MAX($C$82:OB82)&gt;=Input!$B$6,"",EDATE(OB82,1))</f>
        <v/>
      </c>
      <c r="OD82" s="2" t="str">
        <f ca="1">IF(MAX($C$82:OC82)&gt;=Input!$B$6,"",EDATE(OC82,1))</f>
        <v/>
      </c>
      <c r="OE82" s="2" t="str">
        <f ca="1">IF(MAX($C$82:OD82)&gt;=Input!$B$6,"",EDATE(OD82,1))</f>
        <v/>
      </c>
      <c r="OF82" s="2" t="str">
        <f ca="1">IF(MAX($C$82:OE82)&gt;=Input!$B$6,"",EDATE(OE82,1))</f>
        <v/>
      </c>
      <c r="OG82" s="2" t="str">
        <f ca="1">IF(MAX($C$82:OF82)&gt;=Input!$B$6,"",EDATE(OF82,1))</f>
        <v/>
      </c>
      <c r="OH82" s="2" t="str">
        <f ca="1">IF(MAX($C$82:OG82)&gt;=Input!$B$6,"",EDATE(OG82,1))</f>
        <v/>
      </c>
      <c r="OI82" s="2" t="str">
        <f ca="1">IF(MAX($C$82:OH82)&gt;=Input!$B$6,"",EDATE(OH82,1))</f>
        <v/>
      </c>
      <c r="OJ82" s="2" t="str">
        <f ca="1">IF(MAX($C$82:OI82)&gt;=Input!$B$6,"",EDATE(OI82,1))</f>
        <v/>
      </c>
      <c r="OK82" s="2" t="str">
        <f ca="1">IF(MAX($C$82:OJ82)&gt;=Input!$B$6,"",EDATE(OJ82,1))</f>
        <v/>
      </c>
      <c r="OL82" s="2" t="str">
        <f ca="1">IF(MAX($C$82:OK82)&gt;=Input!$B$6,"",EDATE(OK82,1))</f>
        <v/>
      </c>
      <c r="OM82" s="2" t="str">
        <f ca="1">IF(MAX($C$82:OL82)&gt;=Input!$B$6,"",EDATE(OL82,1))</f>
        <v/>
      </c>
      <c r="ON82" s="2" t="str">
        <f ca="1">IF(MAX($C$82:OM82)&gt;=Input!$B$6,"",EDATE(OM82,1))</f>
        <v/>
      </c>
      <c r="OO82" s="2" t="str">
        <f ca="1">IF(MAX($C$82:ON82)&gt;=Input!$B$6,"",EDATE(ON82,1))</f>
        <v/>
      </c>
      <c r="OP82" s="2" t="str">
        <f ca="1">IF(MAX($C$82:OO82)&gt;=Input!$B$6,"",EDATE(OO82,1))</f>
        <v/>
      </c>
      <c r="OQ82" s="2" t="str">
        <f ca="1">IF(MAX($C$82:OP82)&gt;=Input!$B$6,"",EDATE(OP82,1))</f>
        <v/>
      </c>
      <c r="OR82" s="2" t="str">
        <f ca="1">IF(MAX($C$82:OQ82)&gt;=Input!$B$6,"",EDATE(OQ82,1))</f>
        <v/>
      </c>
      <c r="OS82" s="2" t="str">
        <f ca="1">IF(MAX($C$82:OR82)&gt;=Input!$B$6,"",EDATE(OR82,1))</f>
        <v/>
      </c>
      <c r="OT82" s="2" t="str">
        <f ca="1">IF(MAX($C$82:OS82)&gt;=Input!$B$6,"",EDATE(OS82,1))</f>
        <v/>
      </c>
      <c r="OU82" s="2" t="str">
        <f ca="1">IF(MAX($C$82:OT82)&gt;=Input!$B$6,"",EDATE(OT82,1))</f>
        <v/>
      </c>
      <c r="OV82" s="2" t="str">
        <f ca="1">IF(MAX($C$82:OU82)&gt;=Input!$B$6,"",EDATE(OU82,1))</f>
        <v/>
      </c>
      <c r="OW82" s="2" t="str">
        <f ca="1">IF(MAX($C$82:OV82)&gt;=Input!$B$6,"",EDATE(OV82,1))</f>
        <v/>
      </c>
      <c r="OX82" s="2" t="str">
        <f ca="1">IF(MAX($C$82:OW82)&gt;=Input!$B$6,"",EDATE(OW82,1))</f>
        <v/>
      </c>
      <c r="OY82" s="2" t="str">
        <f ca="1">IF(MAX($C$82:OX82)&gt;=Input!$B$6,"",EDATE(OX82,1))</f>
        <v/>
      </c>
      <c r="OZ82" s="2" t="str">
        <f ca="1">IF(MAX($C$82:OY82)&gt;=Input!$B$6,"",EDATE(OY82,1))</f>
        <v/>
      </c>
      <c r="PA82" s="2" t="str">
        <f ca="1">IF(MAX($C$82:OZ82)&gt;=Input!$B$6,"",EDATE(OZ82,1))</f>
        <v/>
      </c>
      <c r="PB82" s="2" t="str">
        <f ca="1">IF(MAX($C$82:PA82)&gt;=Input!$B$6,"",EDATE(PA82,1))</f>
        <v/>
      </c>
      <c r="PC82" s="2" t="str">
        <f ca="1">IF(MAX($C$82:PB82)&gt;=Input!$B$6,"",EDATE(PB82,1))</f>
        <v/>
      </c>
      <c r="PD82" s="2" t="str">
        <f ca="1">IF(MAX($C$82:PC82)&gt;=Input!$B$6,"",EDATE(PC82,1))</f>
        <v/>
      </c>
      <c r="PE82" s="2" t="str">
        <f ca="1">IF(MAX($C$82:PD82)&gt;=Input!$B$6,"",EDATE(PD82,1))</f>
        <v/>
      </c>
      <c r="PF82" s="2" t="str">
        <f ca="1">IF(MAX($C$82:PE82)&gt;=Input!$B$6,"",EDATE(PE82,1))</f>
        <v/>
      </c>
      <c r="PG82" s="2" t="str">
        <f ca="1">IF(MAX($C$82:PF82)&gt;=Input!$B$6,"",EDATE(PF82,1))</f>
        <v/>
      </c>
      <c r="PH82" s="2" t="str">
        <f ca="1">IF(MAX($C$82:PG82)&gt;=Input!$B$6,"",EDATE(PG82,1))</f>
        <v/>
      </c>
      <c r="PI82" s="2" t="str">
        <f ca="1">IF(MAX($C$82:PH82)&gt;=Input!$B$6,"",EDATE(PH82,1))</f>
        <v/>
      </c>
      <c r="PJ82" s="2" t="str">
        <f ca="1">IF(MAX($C$82:PI82)&gt;=Input!$B$6,"",EDATE(PI82,1))</f>
        <v/>
      </c>
      <c r="PK82" s="2" t="str">
        <f ca="1">IF(MAX($C$82:PJ82)&gt;=Input!$B$6,"",EDATE(PJ82,1))</f>
        <v/>
      </c>
      <c r="PL82" s="2" t="str">
        <f ca="1">IF(MAX($C$82:PK82)&gt;=Input!$B$6,"",EDATE(PK82,1))</f>
        <v/>
      </c>
      <c r="PM82" s="2" t="str">
        <f ca="1">IF(MAX($C$82:PL82)&gt;=Input!$B$6,"",EDATE(PL82,1))</f>
        <v/>
      </c>
      <c r="PN82" s="2" t="str">
        <f ca="1">IF(MAX($C$82:PM82)&gt;=Input!$B$6,"",EDATE(PM82,1))</f>
        <v/>
      </c>
      <c r="PO82" s="2" t="str">
        <f ca="1">IF(MAX($C$82:PN82)&gt;=Input!$B$6,"",EDATE(PN82,1))</f>
        <v/>
      </c>
      <c r="PP82" s="2" t="str">
        <f ca="1">IF(MAX($C$82:PO82)&gt;=Input!$B$6,"",EDATE(PO82,1))</f>
        <v/>
      </c>
      <c r="PQ82" s="2" t="str">
        <f ca="1">IF(MAX($C$82:PP82)&gt;=Input!$B$6,"",EDATE(PP82,1))</f>
        <v/>
      </c>
      <c r="PR82" s="2" t="str">
        <f ca="1">IF(MAX($C$82:PQ82)&gt;=Input!$B$6,"",EDATE(PQ82,1))</f>
        <v/>
      </c>
      <c r="PS82" s="2" t="str">
        <f ca="1">IF(MAX($C$82:PR82)&gt;=Input!$B$6,"",EDATE(PR82,1))</f>
        <v/>
      </c>
      <c r="PT82" s="2" t="str">
        <f ca="1">IF(MAX($C$82:PS82)&gt;=Input!$B$6,"",EDATE(PS82,1))</f>
        <v/>
      </c>
      <c r="PU82" s="2" t="str">
        <f ca="1">IF(MAX($C$82:PT82)&gt;=Input!$B$6,"",EDATE(PT82,1))</f>
        <v/>
      </c>
      <c r="PV82" s="2" t="str">
        <f ca="1">IF(MAX($C$82:PU82)&gt;=Input!$B$6,"",EDATE(PU82,1))</f>
        <v/>
      </c>
      <c r="PW82" s="2" t="str">
        <f ca="1">IF(MAX($C$82:PV82)&gt;=Input!$B$6,"",EDATE(PV82,1))</f>
        <v/>
      </c>
      <c r="PX82" s="2" t="str">
        <f ca="1">IF(MAX($C$82:PW82)&gt;=Input!$B$6,"",EDATE(PW82,1))</f>
        <v/>
      </c>
      <c r="PY82" s="2" t="str">
        <f ca="1">IF(MAX($C$82:PX82)&gt;=Input!$B$6,"",EDATE(PX82,1))</f>
        <v/>
      </c>
      <c r="PZ82" s="2" t="str">
        <f ca="1">IF(MAX($C$82:PY82)&gt;=Input!$B$6,"",EDATE(PY82,1))</f>
        <v/>
      </c>
      <c r="QA82" s="2" t="str">
        <f ca="1">IF(MAX($C$82:PZ82)&gt;=Input!$B$6,"",EDATE(PZ82,1))</f>
        <v/>
      </c>
      <c r="QB82" s="2" t="str">
        <f ca="1">IF(MAX($C$82:QA82)&gt;=Input!$B$6,"",EDATE(QA82,1))</f>
        <v/>
      </c>
      <c r="QC82" s="2" t="str">
        <f ca="1">IF(MAX($C$82:QB82)&gt;=Input!$B$6,"",EDATE(QB82,1))</f>
        <v/>
      </c>
      <c r="QD82" s="2" t="str">
        <f ca="1">IF(MAX($C$82:QC82)&gt;=Input!$B$6,"",EDATE(QC82,1))</f>
        <v/>
      </c>
      <c r="QE82" s="2" t="str">
        <f ca="1">IF(MAX($C$82:QD82)&gt;=Input!$B$6,"",EDATE(QD82,1))</f>
        <v/>
      </c>
      <c r="QF82" s="2" t="str">
        <f ca="1">IF(MAX($C$82:QE82)&gt;=Input!$B$6,"",EDATE(QE82,1))</f>
        <v/>
      </c>
      <c r="QG82" s="2" t="str">
        <f ca="1">IF(MAX($C$82:QF82)&gt;=Input!$B$6,"",EDATE(QF82,1))</f>
        <v/>
      </c>
      <c r="QH82" s="2" t="str">
        <f ca="1">IF(MAX($C$82:QG82)&gt;=Input!$B$6,"",EDATE(QG82,1))</f>
        <v/>
      </c>
      <c r="QI82" s="2" t="str">
        <f ca="1">IF(MAX($C$82:QH82)&gt;=Input!$B$6,"",EDATE(QH82,1))</f>
        <v/>
      </c>
      <c r="QJ82" s="2" t="str">
        <f ca="1">IF(MAX($C$82:QI82)&gt;=Input!$B$6,"",EDATE(QI82,1))</f>
        <v/>
      </c>
      <c r="QK82" s="2" t="str">
        <f ca="1">IF(MAX($C$82:QJ82)&gt;=Input!$B$6,"",EDATE(QJ82,1))</f>
        <v/>
      </c>
      <c r="QL82" s="2" t="str">
        <f ca="1">IF(MAX($C$82:QK82)&gt;=Input!$B$6,"",EDATE(QK82,1))</f>
        <v/>
      </c>
      <c r="QM82" s="2" t="str">
        <f ca="1">IF(MAX($C$82:QL82)&gt;=Input!$B$6,"",EDATE(QL82,1))</f>
        <v/>
      </c>
      <c r="QN82" s="2" t="str">
        <f ca="1">IF(MAX($C$82:QM82)&gt;=Input!$B$6,"",EDATE(QM82,1))</f>
        <v/>
      </c>
      <c r="QO82" s="2" t="str">
        <f ca="1">IF(MAX($C$82:QN82)&gt;=Input!$B$6,"",EDATE(QN82,1))</f>
        <v/>
      </c>
      <c r="QP82" s="2" t="str">
        <f ca="1">IF(MAX($C$82:QO82)&gt;=Input!$B$6,"",EDATE(QO82,1))</f>
        <v/>
      </c>
      <c r="QQ82" s="2" t="str">
        <f ca="1">IF(MAX($C$82:QP82)&gt;=Input!$B$6,"",EDATE(QP82,1))</f>
        <v/>
      </c>
      <c r="QR82" s="2" t="str">
        <f ca="1">IF(MAX($C$82:QQ82)&gt;=Input!$B$6,"",EDATE(QQ82,1))</f>
        <v/>
      </c>
      <c r="QS82" s="2" t="str">
        <f ca="1">IF(MAX($C$82:QR82)&gt;=Input!$B$6,"",EDATE(QR82,1))</f>
        <v/>
      </c>
      <c r="QT82" s="2" t="str">
        <f ca="1">IF(MAX($C$82:QS82)&gt;=Input!$B$6,"",EDATE(QS82,1))</f>
        <v/>
      </c>
      <c r="QU82" s="2" t="str">
        <f ca="1">IF(MAX($C$82:QT82)&gt;=Input!$B$6,"",EDATE(QT82,1))</f>
        <v/>
      </c>
      <c r="QV82" s="2" t="str">
        <f ca="1">IF(MAX($C$82:QU82)&gt;=Input!$B$6,"",EDATE(QU82,1))</f>
        <v/>
      </c>
      <c r="QW82" s="2" t="str">
        <f ca="1">IF(MAX($C$82:QV82)&gt;=Input!$B$6,"",EDATE(QV82,1))</f>
        <v/>
      </c>
      <c r="QX82" s="2" t="str">
        <f ca="1">IF(MAX($C$82:QW82)&gt;=Input!$B$6,"",EDATE(QW82,1))</f>
        <v/>
      </c>
      <c r="QY82" s="2" t="str">
        <f ca="1">IF(MAX($C$82:QX82)&gt;=Input!$B$6,"",EDATE(QX82,1))</f>
        <v/>
      </c>
      <c r="QZ82" s="2" t="str">
        <f ca="1">IF(MAX($C$82:QY82)&gt;=Input!$B$6,"",EDATE(QY82,1))</f>
        <v/>
      </c>
      <c r="RA82" s="2" t="str">
        <f ca="1">IF(MAX($C$82:QZ82)&gt;=Input!$B$6,"",EDATE(QZ82,1))</f>
        <v/>
      </c>
      <c r="RB82" s="2" t="str">
        <f ca="1">IF(MAX($C$82:RA82)&gt;=Input!$B$6,"",EDATE(RA82,1))</f>
        <v/>
      </c>
      <c r="RC82" s="2" t="str">
        <f ca="1">IF(MAX($C$82:RB82)&gt;=Input!$B$6,"",EDATE(RB82,1))</f>
        <v/>
      </c>
      <c r="RD82" s="2" t="str">
        <f ca="1">IF(MAX($C$82:RC82)&gt;=Input!$B$6,"",EDATE(RC82,1))</f>
        <v/>
      </c>
      <c r="RE82" s="2" t="str">
        <f ca="1">IF(MAX($C$82:RD82)&gt;=Input!$B$6,"",EDATE(RD82,1))</f>
        <v/>
      </c>
      <c r="RF82" s="2" t="str">
        <f ca="1">IF(MAX($C$82:RE82)&gt;=Input!$B$6,"",EDATE(RE82,1))</f>
        <v/>
      </c>
      <c r="RG82" s="2" t="str">
        <f ca="1">IF(MAX($C$82:RF82)&gt;=Input!$B$6,"",EDATE(RF82,1))</f>
        <v/>
      </c>
      <c r="RH82" s="2" t="str">
        <f ca="1">IF(MAX($C$82:RG82)&gt;=Input!$B$6,"",EDATE(RG82,1))</f>
        <v/>
      </c>
      <c r="RI82" s="2" t="str">
        <f ca="1">IF(MAX($C$82:RH82)&gt;=Input!$B$6,"",EDATE(RH82,1))</f>
        <v/>
      </c>
      <c r="RJ82" s="2" t="str">
        <f ca="1">IF(MAX($C$82:RI82)&gt;=Input!$B$6,"",EDATE(RI82,1))</f>
        <v/>
      </c>
      <c r="RK82" s="2" t="str">
        <f ca="1">IF(MAX($C$82:RJ82)&gt;=Input!$B$6,"",EDATE(RJ82,1))</f>
        <v/>
      </c>
      <c r="RL82" s="2" t="str">
        <f ca="1">IF(MAX($C$82:RK82)&gt;=Input!$B$6,"",EDATE(RK82,1))</f>
        <v/>
      </c>
    </row>
    <row r="83" spans="1:480">
      <c r="A83" t="str">
        <f>Input!A10</f>
        <v>SBI Mutual Fund</v>
      </c>
      <c r="C83" s="5">
        <f ca="1">IF(Input!B10="","",Input!B10)</f>
        <v>0</v>
      </c>
      <c r="D83" s="5">
        <f ca="1">IF(Input!C10="","",Input!C10)</f>
        <v>3.9261789361206842E-3</v>
      </c>
      <c r="E83" s="5">
        <f ca="1">IF(Input!D10="","",Input!D10)</f>
        <v>5.9007100018680977E-3</v>
      </c>
      <c r="F83" s="5">
        <f ca="1">IF(Input!E10="","",Input!E10)</f>
        <v>4.0852122329028424E-3</v>
      </c>
      <c r="G83" s="5">
        <f ca="1">IF(Input!F10="","",Input!F10)</f>
        <v>4.0852486613627594E-3</v>
      </c>
      <c r="H83" s="5">
        <f ca="1">IF(Input!G10="","",Input!G10)</f>
        <v>3.461188556006971E-3</v>
      </c>
      <c r="I83" s="5">
        <f ca="1">IF(Input!H10="","",Input!H10)</f>
        <v>2.670665070984572E-3</v>
      </c>
      <c r="J83" s="5">
        <f ca="1">IF(Input!I10="","",Input!I10)</f>
        <v>2.8161332571693511E-3</v>
      </c>
      <c r="K83" s="5">
        <f ca="1">IF(Input!J10="","",Input!J10)</f>
        <v>2.7144414088294249E-3</v>
      </c>
      <c r="L83" s="5">
        <f ca="1">IF(Input!K10="","",Input!K10)</f>
        <v>2.726076588028863E-3</v>
      </c>
      <c r="M83" s="5">
        <f ca="1">IF(Input!L10="","",Input!L10)</f>
        <v>2.7153632373833193E-3</v>
      </c>
      <c r="N83" s="5">
        <f ca="1">IF(Input!M10="","",Input!M10)</f>
        <v>2.499257636930592E-3</v>
      </c>
      <c r="O83" s="5">
        <f ca="1">IF(Input!N10="","",Input!N10)</f>
        <v>2.1798655977928517E-3</v>
      </c>
      <c r="P83" s="5">
        <f ca="1">IF(Input!O10="","",Input!O10)</f>
        <v>2.6072270510794425E-3</v>
      </c>
      <c r="Q83" s="5">
        <f ca="1">IF(Input!P10="","",Input!P10)</f>
        <v>3.0711865542437729E-3</v>
      </c>
      <c r="R83" s="5">
        <f ca="1">IF(Input!Q10="","",Input!Q10)</f>
        <v>2.6172862820880299E-3</v>
      </c>
      <c r="S83" s="5">
        <f ca="1">IF(Input!R10="","",Input!R10)</f>
        <v>2.6843537340832E-3</v>
      </c>
      <c r="T83" s="5">
        <f ca="1">IF(Input!S10="","",Input!S10)</f>
        <v>2.7412357554144843E-3</v>
      </c>
      <c r="U83" s="5">
        <f ca="1">IF(Input!T10="","",Input!T10)</f>
        <v>2.8421912440629508E-3</v>
      </c>
      <c r="V83" s="5">
        <f ca="1">IF(Input!U10="","",Input!U10)</f>
        <v>3.060798195742581E-3</v>
      </c>
      <c r="W83" s="5">
        <f ca="1">IF(Input!V10="","",Input!V10)</f>
        <v>2.4447481260476745E-3</v>
      </c>
      <c r="X83" s="5">
        <f ca="1">IF(Input!W10="","",Input!W10)</f>
        <v>2.5137526577315578E-3</v>
      </c>
      <c r="Y83" s="5">
        <f ca="1">IF(Input!X10="","",Input!X10)</f>
        <v>3.3465557231927177E-3</v>
      </c>
      <c r="Z83" s="5">
        <f ca="1">IF(Input!Y10="","",Input!Y10)</f>
        <v>3.0388244823017873E-3</v>
      </c>
      <c r="AA83" s="5">
        <f ca="1">IF(Input!Z10="","",Input!Z10)</f>
        <v>2.8053756069247263E-3</v>
      </c>
      <c r="AB83" s="5">
        <f ca="1">IF(Input!AA10="","",Input!AA10)</f>
        <v>2.7933322566569417E-3</v>
      </c>
      <c r="AC83" s="5">
        <f ca="1">IF(Input!AB10="","",Input!AB10)</f>
        <v>3.1757650326346247E-3</v>
      </c>
      <c r="AD83" s="5">
        <f ca="1">IF(Input!AC10="","",Input!AC10)</f>
        <v>2.8156458800268282E-3</v>
      </c>
      <c r="AE83" s="5">
        <f ca="1">IF(Input!AD10="","",Input!AD10)</f>
        <v>3.202896632506677E-3</v>
      </c>
      <c r="AF83" s="5">
        <f ca="1">IF(Input!AE10="","",Input!AE10)</f>
        <v>3.8713996862680573E-3</v>
      </c>
      <c r="AG83" s="5">
        <f ca="1">IF(Input!AF10="","",Input!AF10)</f>
        <v>3.6026494866629837E-3</v>
      </c>
      <c r="AH83" s="5">
        <f ca="1">IF(Input!AG10="","",Input!AG10)</f>
        <v>4.9732873621277755E-3</v>
      </c>
      <c r="AI83" s="5">
        <f ca="1">IF(Input!AH10="","",Input!AH10)</f>
        <v>4.2476637878620382E-3</v>
      </c>
      <c r="AJ83" s="5">
        <f ca="1">IF(Input!AI10="","",Input!AI10)</f>
        <v>5.0262339672757098E-3</v>
      </c>
      <c r="AK83" s="5">
        <f ca="1">IF(Input!AJ10="","",Input!AJ10)</f>
        <v>5.3805059638456134E-3</v>
      </c>
      <c r="AL83" s="5">
        <f ca="1">IF(Input!AK10="","",Input!AK10)</f>
        <v>5.5800653516513169E-3</v>
      </c>
      <c r="AM83" s="5">
        <f ca="1">IF(Input!AL10="","",Input!AL10)</f>
        <v>5.4669778436905563E-3</v>
      </c>
      <c r="AN83" s="5">
        <f ca="1">IF(Input!AM10="","",Input!AM10)</f>
        <v>4.8927320194984154E-3</v>
      </c>
      <c r="AO83" s="5">
        <f ca="1">IF(Input!AN10="","",Input!AN10)</f>
        <v>6.5743680496488073E-3</v>
      </c>
      <c r="AP83" s="5">
        <f ca="1">IF(Input!AO10="","",Input!AO10)</f>
        <v>5.3054193749445654E-3</v>
      </c>
      <c r="AQ83" s="5">
        <f ca="1">IF(Input!AP10="","",Input!AP10)</f>
        <v>6.3691778724963947E-3</v>
      </c>
      <c r="AR83" s="5">
        <f ca="1">IF(Input!AQ10="","",Input!AQ10)</f>
        <v>5.4469629198055812E-3</v>
      </c>
      <c r="AS83" s="5">
        <f ca="1">IF(Input!AR10="","",Input!AR10)</f>
        <v>5.7963356401971476E-3</v>
      </c>
      <c r="AT83" s="5">
        <f ca="1">IF(Input!AS10="","",Input!AS10)</f>
        <v>5.6426181146622808E-3</v>
      </c>
      <c r="AU83" s="5">
        <f ca="1">IF(Input!AT10="","",Input!AT10)</f>
        <v>5.4772780105339499E-3</v>
      </c>
      <c r="AV83" s="5">
        <f ca="1">IF(Input!AU10="","",Input!AU10)</f>
        <v>5.9063783448450825E-3</v>
      </c>
      <c r="AW83" s="5">
        <f ca="1">IF(Input!AV10="","",Input!AV10)</f>
        <v>5.6943883315755169E-3</v>
      </c>
      <c r="AX83" s="5">
        <f ca="1">IF(Input!AW10="","",Input!AW10)</f>
        <v>5.7364811497565196E-3</v>
      </c>
      <c r="AY83" s="5">
        <f ca="1">IF(Input!AX10="","",Input!AX10)</f>
        <v>6.4753673992179912E-3</v>
      </c>
      <c r="AZ83" s="5">
        <f ca="1">IF(Input!AY10="","",Input!AY10)</f>
        <v>5.9166022127874422E-3</v>
      </c>
      <c r="BA83" s="5">
        <f ca="1">IF(Input!AZ10="","",Input!AZ10)</f>
        <v>6.1695557955517219E-3</v>
      </c>
      <c r="BB83" s="5">
        <f ca="1">IF(Input!BA10="","",Input!BA10)</f>
        <v>6.537786301460612E-3</v>
      </c>
      <c r="BC83" s="5">
        <f ca="1">IF(Input!BB10="","",Input!BB10)</f>
        <v>6.0156844249332564E-3</v>
      </c>
      <c r="BD83" s="5">
        <f ca="1">IF(Input!BC10="","",Input!BC10)</f>
        <v>5.3157965662871797E-3</v>
      </c>
      <c r="BE83" s="5">
        <f ca="1">IF(Input!BD10="","",Input!BD10)</f>
        <v>6.4922640772119185E-3</v>
      </c>
      <c r="BF83" s="5">
        <f ca="1">IF(Input!BE10="","",Input!BE10)</f>
        <v>5.6095686386240518E-3</v>
      </c>
      <c r="BG83" s="5">
        <f ca="1">IF(Input!BF10="","",Input!BF10)</f>
        <v>6.0297009859522363E-3</v>
      </c>
      <c r="BH83" s="5">
        <f ca="1">IF(Input!BG10="","",Input!BG10)</f>
        <v>5.8619416129235095E-3</v>
      </c>
      <c r="BI83" s="5">
        <f ca="1">IF(Input!BH10="","",Input!BH10)</f>
        <v>5.4320725117206004E-3</v>
      </c>
      <c r="BJ83" s="5">
        <f ca="1">IF(Input!BI10="","",Input!BI10)</f>
        <v>5.9572968686231933E-3</v>
      </c>
      <c r="BK83" s="5">
        <f ca="1">IF(Input!BJ10="","",Input!BJ10)</f>
        <v>5.889585982892305E-3</v>
      </c>
      <c r="BL83" s="5">
        <f ca="1">IF(Input!BK10="","",Input!BK10)</f>
        <v>5.4499085551311301E-3</v>
      </c>
      <c r="BM83" s="5">
        <f ca="1">IF(Input!BL10="","",Input!BL10)</f>
        <v>6.6727438459500618E-3</v>
      </c>
      <c r="BN83" s="5">
        <f ca="1">IF(Input!BM10="","",Input!BM10)</f>
        <v>5.8503721609190415E-3</v>
      </c>
      <c r="BO83" s="5">
        <f ca="1">IF(Input!BN10="","",Input!BN10)</f>
        <v>5.4941374141998537E-3</v>
      </c>
      <c r="BP83" s="5">
        <f ca="1">IF(Input!BO10="","",Input!BO10)</f>
        <v>5.2830871442077956E-3</v>
      </c>
      <c r="BQ83" s="5">
        <f ca="1">IF(Input!BP10="","",Input!BP10)</f>
        <v>4.8272428143826263E-3</v>
      </c>
      <c r="BR83" s="5">
        <f ca="1">IF(Input!BQ10="","",Input!BQ10)</f>
        <v>4.3993144914615786E-3</v>
      </c>
      <c r="BS83" s="5">
        <f ca="1">IF(Input!BR10="","",Input!BR10)</f>
        <v>5.0012523133678008E-3</v>
      </c>
      <c r="BT83" s="5">
        <f ca="1">IF(Input!BS10="","",Input!BS10)</f>
        <v>4.7909582497462624E-3</v>
      </c>
      <c r="BU83" s="5">
        <f ca="1">IF(Input!BT10="","",Input!BT10)</f>
        <v>4.4976963306061846E-3</v>
      </c>
      <c r="BV83" s="5">
        <f ca="1">IF(Input!BU10="","",Input!BU10)</f>
        <v>5.3133437598938795E-3</v>
      </c>
      <c r="BW83" s="5">
        <f ca="1">IF(Input!BV10="","",Input!BV10)</f>
        <v>4.3426082882924598E-3</v>
      </c>
      <c r="BX83" s="5">
        <f ca="1">IF(Input!BW10="","",Input!BW10)</f>
        <v>4.9834655154467567E-3</v>
      </c>
      <c r="BY83" s="5">
        <f ca="1">IF(Input!BX10="","",Input!BX10)</f>
        <v>5.2186890678086106E-3</v>
      </c>
      <c r="BZ83" s="5">
        <f ca="1">IF(Input!BY10="","",Input!BY10)</f>
        <v>6.6965723661619623E-3</v>
      </c>
      <c r="CA83" s="5">
        <f ca="1">IF(Input!BZ10="","",Input!BZ10)</f>
        <v>4.6758559776564944E-3</v>
      </c>
      <c r="CB83" s="5">
        <f ca="1">IF(Input!CA10="","",Input!CA10)</f>
        <v>0</v>
      </c>
      <c r="CC83" s="5">
        <f ca="1">IF(Input!CB10="","",Input!CB10)</f>
        <v>0</v>
      </c>
      <c r="CD83" s="5" t="str">
        <f ca="1">IF(Input!CC10="","",Input!CC10)</f>
        <v/>
      </c>
      <c r="CE83" s="5" t="str">
        <f ca="1">IF(Input!CD10="","",Input!CD10)</f>
        <v/>
      </c>
      <c r="CF83" s="5" t="str">
        <f ca="1">IF(Input!CE10="","",Input!CE10)</f>
        <v/>
      </c>
      <c r="CG83" s="5" t="str">
        <f ca="1">IF(Input!CF10="","",Input!CF10)</f>
        <v/>
      </c>
      <c r="CH83" s="5" t="str">
        <f ca="1">IF(Input!CG10="","",Input!CG10)</f>
        <v/>
      </c>
      <c r="CI83" s="5" t="str">
        <f ca="1">IF(Input!CH10="","",Input!CH10)</f>
        <v/>
      </c>
      <c r="CJ83" s="5" t="str">
        <f ca="1">IF(Input!CI10="","",Input!CI10)</f>
        <v/>
      </c>
      <c r="CK83" s="5" t="str">
        <f ca="1">IF(Input!CJ10="","",Input!CJ10)</f>
        <v/>
      </c>
      <c r="CL83" s="5" t="str">
        <f ca="1">IF(Input!CK10="","",Input!CK10)</f>
        <v/>
      </c>
      <c r="CM83" s="5" t="str">
        <f ca="1">IF(Input!CL10="","",Input!CL10)</f>
        <v/>
      </c>
      <c r="CN83" s="5" t="str">
        <f ca="1">IF(Input!CM10="","",Input!CM10)</f>
        <v/>
      </c>
      <c r="CO83" s="5" t="str">
        <f ca="1">IF(Input!CN10="","",Input!CN10)</f>
        <v/>
      </c>
      <c r="CP83" s="5" t="str">
        <f ca="1">IF(Input!CO10="","",Input!CO10)</f>
        <v/>
      </c>
      <c r="CQ83" s="5" t="str">
        <f ca="1">IF(Input!CP10="","",Input!CP10)</f>
        <v/>
      </c>
      <c r="CR83" s="5" t="str">
        <f ca="1">IF(Input!CQ10="","",Input!CQ10)</f>
        <v/>
      </c>
      <c r="CS83" s="5" t="str">
        <f ca="1">IF(Input!CR10="","",Input!CR10)</f>
        <v/>
      </c>
      <c r="CT83" s="5" t="str">
        <f ca="1">IF(Input!CS10="","",Input!CS10)</f>
        <v/>
      </c>
      <c r="CU83" s="5" t="str">
        <f ca="1">IF(Input!CT10="","",Input!CT10)</f>
        <v/>
      </c>
      <c r="CV83" s="5" t="str">
        <f ca="1">IF(Input!CU10="","",Input!CU10)</f>
        <v/>
      </c>
      <c r="CW83" s="5" t="str">
        <f ca="1">IF(Input!CV10="","",Input!CV10)</f>
        <v/>
      </c>
      <c r="CX83" s="5" t="str">
        <f ca="1">IF(Input!CW10="","",Input!CW10)</f>
        <v/>
      </c>
      <c r="CY83" s="5" t="str">
        <f ca="1">IF(Input!CX10="","",Input!CX10)</f>
        <v/>
      </c>
      <c r="CZ83" s="5" t="str">
        <f ca="1">IF(Input!CY10="","",Input!CY10)</f>
        <v/>
      </c>
      <c r="DA83" s="5" t="str">
        <f ca="1">IF(Input!CZ10="","",Input!CZ10)</f>
        <v/>
      </c>
      <c r="DB83" s="5" t="str">
        <f ca="1">IF(Input!DA10="","",Input!DA10)</f>
        <v/>
      </c>
      <c r="DC83" s="5" t="str">
        <f ca="1">IF(Input!DB10="","",Input!DB10)</f>
        <v/>
      </c>
      <c r="DD83" s="5" t="str">
        <f ca="1">IF(Input!DC10="","",Input!DC10)</f>
        <v/>
      </c>
      <c r="DE83" s="5" t="str">
        <f ca="1">IF(Input!DD10="","",Input!DD10)</f>
        <v/>
      </c>
      <c r="DF83" s="5" t="str">
        <f ca="1">IF(Input!DE10="","",Input!DE10)</f>
        <v/>
      </c>
      <c r="DG83" s="5" t="str">
        <f ca="1">IF(Input!DF10="","",Input!DF10)</f>
        <v/>
      </c>
      <c r="DH83" s="5" t="str">
        <f ca="1">IF(Input!DG10="","",Input!DG10)</f>
        <v/>
      </c>
      <c r="DI83" s="5" t="str">
        <f ca="1">IF(Input!DH10="","",Input!DH10)</f>
        <v/>
      </c>
      <c r="DJ83" s="5" t="str">
        <f ca="1">IF(Input!DI10="","",Input!DI10)</f>
        <v/>
      </c>
      <c r="DK83" s="5" t="str">
        <f ca="1">IF(Input!DJ10="","",Input!DJ10)</f>
        <v/>
      </c>
      <c r="DL83" s="5" t="str">
        <f ca="1">IF(Input!DK10="","",Input!DK10)</f>
        <v/>
      </c>
      <c r="DM83" s="5" t="str">
        <f ca="1">IF(Input!DL10="","",Input!DL10)</f>
        <v/>
      </c>
      <c r="DN83" s="5" t="str">
        <f ca="1">IF(Input!DM10="","",Input!DM10)</f>
        <v/>
      </c>
      <c r="DO83" s="5" t="str">
        <f ca="1">IF(Input!DN10="","",Input!DN10)</f>
        <v/>
      </c>
      <c r="DP83" s="5" t="str">
        <f ca="1">IF(Input!DO10="","",Input!DO10)</f>
        <v/>
      </c>
      <c r="DQ83" s="5" t="str">
        <f ca="1">IF(Input!DP10="","",Input!DP10)</f>
        <v/>
      </c>
      <c r="DR83" s="5" t="str">
        <f ca="1">IF(Input!DQ10="","",Input!DQ10)</f>
        <v/>
      </c>
      <c r="DS83" s="5" t="str">
        <f ca="1">IF(Input!DR10="","",Input!DR10)</f>
        <v/>
      </c>
      <c r="DT83" s="5" t="str">
        <f ca="1">IF(Input!DS10="","",Input!DS10)</f>
        <v/>
      </c>
      <c r="DU83" s="5" t="str">
        <f ca="1">IF(Input!DT10="","",Input!DT10)</f>
        <v/>
      </c>
      <c r="DV83" s="5" t="str">
        <f ca="1">IF(Input!DU10="","",Input!DU10)</f>
        <v/>
      </c>
      <c r="DW83" s="5" t="str">
        <f ca="1">IF(Input!DV10="","",Input!DV10)</f>
        <v/>
      </c>
      <c r="DX83" s="5" t="str">
        <f ca="1">IF(Input!DW10="","",Input!DW10)</f>
        <v/>
      </c>
      <c r="DY83" s="5" t="str">
        <f ca="1">IF(Input!DX10="","",Input!DX10)</f>
        <v/>
      </c>
      <c r="DZ83" s="5" t="str">
        <f ca="1">IF(Input!DY10="","",Input!DY10)</f>
        <v/>
      </c>
      <c r="EA83" s="5" t="str">
        <f ca="1">IF(Input!DZ10="","",Input!DZ10)</f>
        <v/>
      </c>
      <c r="EB83" s="5" t="str">
        <f ca="1">IF(Input!EA10="","",Input!EA10)</f>
        <v/>
      </c>
      <c r="EC83" s="5" t="str">
        <f ca="1">IF(Input!EB10="","",Input!EB10)</f>
        <v/>
      </c>
      <c r="ED83" s="5" t="str">
        <f ca="1">IF(Input!EC10="","",Input!EC10)</f>
        <v/>
      </c>
      <c r="EE83" s="5" t="str">
        <f ca="1">IF(Input!ED10="","",Input!ED10)</f>
        <v/>
      </c>
      <c r="EF83" s="5" t="str">
        <f ca="1">IF(Input!EE10="","",Input!EE10)</f>
        <v/>
      </c>
      <c r="EG83" s="5" t="str">
        <f ca="1">IF(Input!EF10="","",Input!EF10)</f>
        <v/>
      </c>
      <c r="EH83" s="5" t="str">
        <f ca="1">IF(Input!EG10="","",Input!EG10)</f>
        <v/>
      </c>
      <c r="EI83" s="5" t="str">
        <f ca="1">IF(Input!EH10="","",Input!EH10)</f>
        <v/>
      </c>
      <c r="EJ83" s="5" t="str">
        <f ca="1">IF(Input!EI10="","",Input!EI10)</f>
        <v/>
      </c>
      <c r="EK83" s="5" t="str">
        <f ca="1">IF(Input!EJ10="","",Input!EJ10)</f>
        <v/>
      </c>
      <c r="EL83" s="5" t="str">
        <f ca="1">IF(Input!EK10="","",Input!EK10)</f>
        <v/>
      </c>
      <c r="EM83" s="5" t="str">
        <f ca="1">IF(Input!EL10="","",Input!EL10)</f>
        <v/>
      </c>
      <c r="EN83" s="5" t="str">
        <f ca="1">IF(Input!EM10="","",Input!EM10)</f>
        <v/>
      </c>
      <c r="EO83" s="5" t="str">
        <f ca="1">IF(Input!EN10="","",Input!EN10)</f>
        <v/>
      </c>
      <c r="EP83" s="5" t="str">
        <f ca="1">IF(Input!EO10="","",Input!EO10)</f>
        <v/>
      </c>
      <c r="EQ83" s="5" t="str">
        <f ca="1">IF(Input!EP10="","",Input!EP10)</f>
        <v/>
      </c>
      <c r="ER83" s="5" t="str">
        <f ca="1">IF(Input!EQ10="","",Input!EQ10)</f>
        <v/>
      </c>
      <c r="ES83" s="5" t="str">
        <f ca="1">IF(Input!ER10="","",Input!ER10)</f>
        <v/>
      </c>
      <c r="ET83" s="5" t="str">
        <f ca="1">IF(Input!ES10="","",Input!ES10)</f>
        <v/>
      </c>
      <c r="EU83" s="5" t="str">
        <f ca="1">IF(Input!ET10="","",Input!ET10)</f>
        <v/>
      </c>
      <c r="EV83" s="5" t="str">
        <f ca="1">IF(Input!EU10="","",Input!EU10)</f>
        <v/>
      </c>
      <c r="EW83" s="5" t="str">
        <f ca="1">IF(Input!EV10="","",Input!EV10)</f>
        <v/>
      </c>
      <c r="EX83" s="5" t="str">
        <f ca="1">IF(Input!EW10="","",Input!EW10)</f>
        <v/>
      </c>
      <c r="EY83" s="5" t="str">
        <f ca="1">IF(Input!EX10="","",Input!EX10)</f>
        <v/>
      </c>
      <c r="EZ83" s="5" t="str">
        <f ca="1">IF(Input!EY10="","",Input!EY10)</f>
        <v/>
      </c>
      <c r="FA83" s="5" t="str">
        <f ca="1">IF(Input!EZ10="","",Input!EZ10)</f>
        <v/>
      </c>
      <c r="FB83" s="5" t="str">
        <f ca="1">IF(Input!FA10="","",Input!FA10)</f>
        <v/>
      </c>
      <c r="FC83" s="5" t="str">
        <f ca="1">IF(Input!FB10="","",Input!FB10)</f>
        <v/>
      </c>
      <c r="FD83" s="5" t="str">
        <f ca="1">IF(Input!FC10="","",Input!FC10)</f>
        <v/>
      </c>
      <c r="FE83" s="5" t="str">
        <f ca="1">IF(Input!FD10="","",Input!FD10)</f>
        <v/>
      </c>
      <c r="FF83" s="5" t="str">
        <f ca="1">IF(Input!FE10="","",Input!FE10)</f>
        <v/>
      </c>
      <c r="FG83" s="5" t="str">
        <f ca="1">IF(Input!FF10="","",Input!FF10)</f>
        <v/>
      </c>
      <c r="FH83" s="5" t="str">
        <f ca="1">IF(Input!FG10="","",Input!FG10)</f>
        <v/>
      </c>
      <c r="FI83" s="5" t="str">
        <f ca="1">IF(Input!FH10="","",Input!FH10)</f>
        <v/>
      </c>
      <c r="FJ83" s="5" t="str">
        <f ca="1">IF(Input!FI10="","",Input!FI10)</f>
        <v/>
      </c>
      <c r="FK83" s="5" t="str">
        <f ca="1">IF(Input!FJ10="","",Input!FJ10)</f>
        <v/>
      </c>
      <c r="FL83" s="5" t="str">
        <f ca="1">IF(Input!FK10="","",Input!FK10)</f>
        <v/>
      </c>
      <c r="FM83" s="5" t="str">
        <f ca="1">IF(Input!FL10="","",Input!FL10)</f>
        <v/>
      </c>
      <c r="FN83" s="5" t="str">
        <f ca="1">IF(Input!FM10="","",Input!FM10)</f>
        <v/>
      </c>
      <c r="FO83" s="5" t="str">
        <f ca="1">IF(Input!FN10="","",Input!FN10)</f>
        <v/>
      </c>
      <c r="FP83" s="5" t="str">
        <f ca="1">IF(Input!FO10="","",Input!FO10)</f>
        <v/>
      </c>
      <c r="FQ83" s="5" t="str">
        <f ca="1">IF(Input!FP10="","",Input!FP10)</f>
        <v/>
      </c>
      <c r="FR83" s="5" t="str">
        <f ca="1">IF(Input!FQ10="","",Input!FQ10)</f>
        <v/>
      </c>
      <c r="FS83" s="5" t="str">
        <f ca="1">IF(Input!FR10="","",Input!FR10)</f>
        <v/>
      </c>
      <c r="FT83" s="5" t="str">
        <f ca="1">IF(Input!FS10="","",Input!FS10)</f>
        <v/>
      </c>
      <c r="FU83" s="5" t="str">
        <f ca="1">IF(Input!FT10="","",Input!FT10)</f>
        <v/>
      </c>
      <c r="FV83" s="5" t="str">
        <f ca="1">IF(Input!FU10="","",Input!FU10)</f>
        <v/>
      </c>
      <c r="FW83" s="5" t="str">
        <f ca="1">IF(Input!FV10="","",Input!FV10)</f>
        <v/>
      </c>
      <c r="FX83" s="5" t="str">
        <f ca="1">IF(Input!FW10="","",Input!FW10)</f>
        <v/>
      </c>
      <c r="FY83" s="5" t="str">
        <f ca="1">IF(Input!FX10="","",Input!FX10)</f>
        <v/>
      </c>
      <c r="FZ83" s="5" t="str">
        <f ca="1">IF(Input!FY10="","",Input!FY10)</f>
        <v/>
      </c>
      <c r="GA83" s="5" t="str">
        <f ca="1">IF(Input!FZ10="","",Input!FZ10)</f>
        <v/>
      </c>
      <c r="GB83" s="5" t="str">
        <f ca="1">IF(Input!GA10="","",Input!GA10)</f>
        <v/>
      </c>
      <c r="GC83" s="5" t="str">
        <f ca="1">IF(Input!GB10="","",Input!GB10)</f>
        <v/>
      </c>
      <c r="GD83" s="5" t="str">
        <f ca="1">IF(Input!GC10="","",Input!GC10)</f>
        <v/>
      </c>
      <c r="GE83" s="5" t="str">
        <f ca="1">IF(Input!GD10="","",Input!GD10)</f>
        <v/>
      </c>
      <c r="GF83" s="5" t="str">
        <f ca="1">IF(Input!GE10="","",Input!GE10)</f>
        <v/>
      </c>
      <c r="GG83" s="5" t="str">
        <f ca="1">IF(Input!GF10="","",Input!GF10)</f>
        <v/>
      </c>
      <c r="GH83" s="5" t="str">
        <f ca="1">IF(Input!GG10="","",Input!GG10)</f>
        <v/>
      </c>
      <c r="GI83" s="5" t="str">
        <f ca="1">IF(Input!GH10="","",Input!GH10)</f>
        <v/>
      </c>
      <c r="GJ83" s="5" t="str">
        <f ca="1">IF(Input!GI10="","",Input!GI10)</f>
        <v/>
      </c>
      <c r="GK83" s="5" t="str">
        <f ca="1">IF(Input!GJ10="","",Input!GJ10)</f>
        <v/>
      </c>
      <c r="GL83" s="5" t="str">
        <f ca="1">IF(Input!GK10="","",Input!GK10)</f>
        <v/>
      </c>
      <c r="GM83" s="5" t="str">
        <f ca="1">IF(Input!GL10="","",Input!GL10)</f>
        <v/>
      </c>
      <c r="GN83" s="5" t="str">
        <f ca="1">IF(Input!GM10="","",Input!GM10)</f>
        <v/>
      </c>
      <c r="GO83" s="5" t="str">
        <f ca="1">IF(Input!GN10="","",Input!GN10)</f>
        <v/>
      </c>
      <c r="GP83" s="5" t="str">
        <f ca="1">IF(Input!GO10="","",Input!GO10)</f>
        <v/>
      </c>
      <c r="GQ83" s="5" t="str">
        <f ca="1">IF(Input!GP10="","",Input!GP10)</f>
        <v/>
      </c>
      <c r="GR83" s="5" t="str">
        <f ca="1">IF(Input!GQ10="","",Input!GQ10)</f>
        <v/>
      </c>
      <c r="GS83" s="5" t="str">
        <f ca="1">IF(Input!GR10="","",Input!GR10)</f>
        <v/>
      </c>
      <c r="GT83" s="5" t="str">
        <f ca="1">IF(Input!GS10="","",Input!GS10)</f>
        <v/>
      </c>
      <c r="GU83" s="5" t="str">
        <f ca="1">IF(Input!GT10="","",Input!GT10)</f>
        <v/>
      </c>
      <c r="GV83" s="5" t="str">
        <f ca="1">IF(Input!GU10="","",Input!GU10)</f>
        <v/>
      </c>
      <c r="GW83" s="5" t="str">
        <f ca="1">IF(Input!GV10="","",Input!GV10)</f>
        <v/>
      </c>
      <c r="GX83" s="5" t="str">
        <f ca="1">IF(Input!GW10="","",Input!GW10)</f>
        <v/>
      </c>
      <c r="GY83" s="5" t="str">
        <f ca="1">IF(Input!GX10="","",Input!GX10)</f>
        <v/>
      </c>
      <c r="GZ83" s="5" t="str">
        <f ca="1">IF(Input!GY10="","",Input!GY10)</f>
        <v/>
      </c>
      <c r="HA83" s="5" t="str">
        <f ca="1">IF(Input!GZ10="","",Input!GZ10)</f>
        <v/>
      </c>
      <c r="HB83" s="5" t="str">
        <f ca="1">IF(Input!HA10="","",Input!HA10)</f>
        <v/>
      </c>
      <c r="HC83" s="5" t="str">
        <f ca="1">IF(Input!HB10="","",Input!HB10)</f>
        <v/>
      </c>
      <c r="HD83" s="5" t="str">
        <f ca="1">IF(Input!HC10="","",Input!HC10)</f>
        <v/>
      </c>
      <c r="HE83" s="5" t="str">
        <f ca="1">IF(Input!HD10="","",Input!HD10)</f>
        <v/>
      </c>
      <c r="HF83" s="5" t="str">
        <f ca="1">IF(Input!HE10="","",Input!HE10)</f>
        <v/>
      </c>
      <c r="HG83" s="5" t="str">
        <f ca="1">IF(Input!HF10="","",Input!HF10)</f>
        <v/>
      </c>
      <c r="HH83" s="5" t="str">
        <f ca="1">IF(Input!HG10="","",Input!HG10)</f>
        <v/>
      </c>
      <c r="HI83" s="5" t="str">
        <f ca="1">IF(Input!HH10="","",Input!HH10)</f>
        <v/>
      </c>
      <c r="HJ83" s="5" t="str">
        <f ca="1">IF(Input!HI10="","",Input!HI10)</f>
        <v/>
      </c>
      <c r="HK83" s="5" t="str">
        <f ca="1">IF(Input!HJ10="","",Input!HJ10)</f>
        <v/>
      </c>
      <c r="HL83" s="5" t="str">
        <f ca="1">IF(Input!HK10="","",Input!HK10)</f>
        <v/>
      </c>
      <c r="HM83" s="5" t="str">
        <f ca="1">IF(Input!HL10="","",Input!HL10)</f>
        <v/>
      </c>
      <c r="HN83" s="5" t="str">
        <f ca="1">IF(Input!HM10="","",Input!HM10)</f>
        <v/>
      </c>
      <c r="HO83" s="5" t="str">
        <f ca="1">IF(Input!HN10="","",Input!HN10)</f>
        <v/>
      </c>
      <c r="HP83" s="5" t="str">
        <f ca="1">IF(Input!HO10="","",Input!HO10)</f>
        <v/>
      </c>
      <c r="HQ83" s="5" t="str">
        <f ca="1">IF(Input!HP10="","",Input!HP10)</f>
        <v/>
      </c>
      <c r="HR83" s="5" t="str">
        <f ca="1">IF(Input!HQ10="","",Input!HQ10)</f>
        <v/>
      </c>
      <c r="HS83" s="5" t="str">
        <f ca="1">IF(Input!HR10="","",Input!HR10)</f>
        <v/>
      </c>
      <c r="HT83" s="5" t="str">
        <f ca="1">IF(Input!HS10="","",Input!HS10)</f>
        <v/>
      </c>
      <c r="HU83" s="5" t="str">
        <f ca="1">IF(Input!HT10="","",Input!HT10)</f>
        <v/>
      </c>
      <c r="HV83" s="5" t="str">
        <f ca="1">IF(Input!HU10="","",Input!HU10)</f>
        <v/>
      </c>
      <c r="HW83" s="5" t="str">
        <f ca="1">IF(Input!HV10="","",Input!HV10)</f>
        <v/>
      </c>
      <c r="HX83" s="5" t="str">
        <f ca="1">IF(Input!HW10="","",Input!HW10)</f>
        <v/>
      </c>
      <c r="HY83" s="5" t="str">
        <f ca="1">IF(Input!HX10="","",Input!HX10)</f>
        <v/>
      </c>
      <c r="HZ83" s="5" t="str">
        <f ca="1">IF(Input!HY10="","",Input!HY10)</f>
        <v/>
      </c>
      <c r="IA83" s="5" t="str">
        <f ca="1">IF(Input!HZ10="","",Input!HZ10)</f>
        <v/>
      </c>
      <c r="IB83" s="5" t="str">
        <f ca="1">IF(Input!IA10="","",Input!IA10)</f>
        <v/>
      </c>
      <c r="IC83" s="5" t="str">
        <f ca="1">IF(Input!IB10="","",Input!IB10)</f>
        <v/>
      </c>
      <c r="ID83" s="5" t="str">
        <f ca="1">IF(Input!IC10="","",Input!IC10)</f>
        <v/>
      </c>
      <c r="IE83" s="5" t="str">
        <f ca="1">IF(Input!ID10="","",Input!ID10)</f>
        <v/>
      </c>
      <c r="IF83" s="5" t="str">
        <f ca="1">IF(Input!IE10="","",Input!IE10)</f>
        <v/>
      </c>
      <c r="IG83" s="5" t="str">
        <f ca="1">IF(Input!IF10="","",Input!IF10)</f>
        <v/>
      </c>
      <c r="IH83" s="5" t="str">
        <f ca="1">IF(Input!IG10="","",Input!IG10)</f>
        <v/>
      </c>
      <c r="II83" s="5" t="str">
        <f ca="1">IF(Input!IH10="","",Input!IH10)</f>
        <v/>
      </c>
      <c r="IJ83" s="5" t="str">
        <f ca="1">IF(Input!II10="","",Input!II10)</f>
        <v/>
      </c>
      <c r="IK83" s="5" t="str">
        <f ca="1">IF(Input!IJ10="","",Input!IJ10)</f>
        <v/>
      </c>
      <c r="IL83" s="5" t="str">
        <f ca="1">IF(Input!IK10="","",Input!IK10)</f>
        <v/>
      </c>
      <c r="IM83" s="5" t="str">
        <f ca="1">IF(Input!IL10="","",Input!IL10)</f>
        <v/>
      </c>
      <c r="IN83" s="5" t="str">
        <f ca="1">IF(Input!IM10="","",Input!IM10)</f>
        <v/>
      </c>
      <c r="IO83" s="5" t="str">
        <f ca="1">IF(Input!IN10="","",Input!IN10)</f>
        <v/>
      </c>
      <c r="IP83" s="5" t="str">
        <f ca="1">IF(Input!IO10="","",Input!IO10)</f>
        <v/>
      </c>
      <c r="IQ83" s="5" t="str">
        <f ca="1">IF(Input!IP10="","",Input!IP10)</f>
        <v/>
      </c>
      <c r="IR83" s="5" t="str">
        <f ca="1">IF(Input!IQ10="","",Input!IQ10)</f>
        <v/>
      </c>
      <c r="IS83" s="5" t="str">
        <f ca="1">IF(Input!IR10="","",Input!IR10)</f>
        <v/>
      </c>
      <c r="IT83" s="5" t="str">
        <f ca="1">IF(Input!IS10="","",Input!IS10)</f>
        <v/>
      </c>
      <c r="IU83" s="5" t="str">
        <f ca="1">IF(Input!IT10="","",Input!IT10)</f>
        <v/>
      </c>
      <c r="IV83" s="5" t="str">
        <f ca="1">IF(Input!IU10="","",Input!IU10)</f>
        <v/>
      </c>
      <c r="IW83" s="5" t="str">
        <f ca="1">IF(Input!IV10="","",Input!IV10)</f>
        <v/>
      </c>
      <c r="IX83" s="5" t="str">
        <f ca="1">IF(Input!IW10="","",Input!IW10)</f>
        <v/>
      </c>
      <c r="IY83" s="5" t="str">
        <f ca="1">IF(Input!IX10="","",Input!IX10)</f>
        <v/>
      </c>
      <c r="IZ83" s="5" t="str">
        <f ca="1">IF(Input!IY10="","",Input!IY10)</f>
        <v/>
      </c>
      <c r="JA83" s="5" t="str">
        <f ca="1">IF(Input!IZ10="","",Input!IZ10)</f>
        <v/>
      </c>
      <c r="JB83" s="5" t="str">
        <f ca="1">IF(Input!JA10="","",Input!JA10)</f>
        <v/>
      </c>
      <c r="JC83" s="5" t="str">
        <f ca="1">IF(Input!JB10="","",Input!JB10)</f>
        <v/>
      </c>
      <c r="JD83" s="5" t="str">
        <f ca="1">IF(Input!JC10="","",Input!JC10)</f>
        <v/>
      </c>
      <c r="JE83" s="5" t="str">
        <f ca="1">IF(Input!JD10="","",Input!JD10)</f>
        <v/>
      </c>
      <c r="JF83" s="5" t="str">
        <f ca="1">IF(Input!JE10="","",Input!JE10)</f>
        <v/>
      </c>
      <c r="JG83" s="5" t="str">
        <f ca="1">IF(Input!JF10="","",Input!JF10)</f>
        <v/>
      </c>
      <c r="JH83" s="5" t="str">
        <f ca="1">IF(Input!JG10="","",Input!JG10)</f>
        <v/>
      </c>
      <c r="JI83" s="5" t="str">
        <f ca="1">IF(Input!JH10="","",Input!JH10)</f>
        <v/>
      </c>
      <c r="JJ83" s="5" t="str">
        <f ca="1">IF(Input!JI10="","",Input!JI10)</f>
        <v/>
      </c>
      <c r="JK83" s="5" t="str">
        <f ca="1">IF(Input!JJ10="","",Input!JJ10)</f>
        <v/>
      </c>
      <c r="JL83" s="5" t="str">
        <f ca="1">IF(Input!JK10="","",Input!JK10)</f>
        <v/>
      </c>
      <c r="JM83" s="5" t="str">
        <f ca="1">IF(Input!JL10="","",Input!JL10)</f>
        <v/>
      </c>
      <c r="JN83" s="5" t="str">
        <f ca="1">IF(Input!JM10="","",Input!JM10)</f>
        <v/>
      </c>
      <c r="JO83" s="5" t="str">
        <f ca="1">IF(Input!JN10="","",Input!JN10)</f>
        <v/>
      </c>
      <c r="JP83" s="5" t="str">
        <f ca="1">IF(Input!JO10="","",Input!JO10)</f>
        <v/>
      </c>
      <c r="JQ83" s="5" t="str">
        <f ca="1">IF(Input!JP10="","",Input!JP10)</f>
        <v/>
      </c>
      <c r="JR83" s="5" t="str">
        <f ca="1">IF(Input!JQ10="","",Input!JQ10)</f>
        <v/>
      </c>
      <c r="JS83" s="5" t="str">
        <f ca="1">IF(Input!JR10="","",Input!JR10)</f>
        <v/>
      </c>
      <c r="JT83" s="5" t="str">
        <f ca="1">IF(Input!JS10="","",Input!JS10)</f>
        <v/>
      </c>
      <c r="JU83" s="5" t="str">
        <f ca="1">IF(Input!JT10="","",Input!JT10)</f>
        <v/>
      </c>
      <c r="JV83" s="5" t="str">
        <f ca="1">IF(Input!JU10="","",Input!JU10)</f>
        <v/>
      </c>
      <c r="JW83" s="5" t="str">
        <f ca="1">IF(Input!JV10="","",Input!JV10)</f>
        <v/>
      </c>
      <c r="JX83" s="5" t="str">
        <f ca="1">IF(Input!JW10="","",Input!JW10)</f>
        <v/>
      </c>
      <c r="JY83" s="5" t="str">
        <f ca="1">IF(Input!JX10="","",Input!JX10)</f>
        <v/>
      </c>
      <c r="JZ83" s="5" t="str">
        <f ca="1">IF(Input!JY10="","",Input!JY10)</f>
        <v/>
      </c>
      <c r="KA83" s="5" t="str">
        <f ca="1">IF(Input!JZ10="","",Input!JZ10)</f>
        <v/>
      </c>
      <c r="KB83" s="5" t="str">
        <f ca="1">IF(Input!KA10="","",Input!KA10)</f>
        <v/>
      </c>
      <c r="KC83" s="5" t="str">
        <f ca="1">IF(Input!KB10="","",Input!KB10)</f>
        <v/>
      </c>
      <c r="KD83" s="5" t="str">
        <f ca="1">IF(Input!KC10="","",Input!KC10)</f>
        <v/>
      </c>
      <c r="KE83" s="5" t="str">
        <f ca="1">IF(Input!KD10="","",Input!KD10)</f>
        <v/>
      </c>
      <c r="KF83" s="5" t="str">
        <f ca="1">IF(Input!KE10="","",Input!KE10)</f>
        <v/>
      </c>
      <c r="KG83" s="5" t="str">
        <f ca="1">IF(Input!KF10="","",Input!KF10)</f>
        <v/>
      </c>
      <c r="KH83" s="5" t="str">
        <f ca="1">IF(Input!KG10="","",Input!KG10)</f>
        <v/>
      </c>
      <c r="KI83" s="5" t="str">
        <f ca="1">IF(Input!KH10="","",Input!KH10)</f>
        <v/>
      </c>
      <c r="KJ83" s="5" t="str">
        <f ca="1">IF(Input!KI10="","",Input!KI10)</f>
        <v/>
      </c>
      <c r="KK83" s="5" t="str">
        <f ca="1">IF(Input!KJ10="","",Input!KJ10)</f>
        <v/>
      </c>
      <c r="KL83" s="5" t="str">
        <f ca="1">IF(Input!KK10="","",Input!KK10)</f>
        <v/>
      </c>
      <c r="KM83" s="5" t="str">
        <f ca="1">IF(Input!KL10="","",Input!KL10)</f>
        <v/>
      </c>
      <c r="KN83" s="5" t="str">
        <f ca="1">IF(Input!KM10="","",Input!KM10)</f>
        <v/>
      </c>
      <c r="KO83" s="5" t="str">
        <f ca="1">IF(Input!KN10="","",Input!KN10)</f>
        <v/>
      </c>
      <c r="KP83" s="5" t="str">
        <f ca="1">IF(Input!KO10="","",Input!KO10)</f>
        <v/>
      </c>
      <c r="KQ83" s="5" t="str">
        <f ca="1">IF(Input!KP10="","",Input!KP10)</f>
        <v/>
      </c>
      <c r="KR83" s="5" t="str">
        <f ca="1">IF(Input!KQ10="","",Input!KQ10)</f>
        <v/>
      </c>
      <c r="KS83" s="5" t="str">
        <f ca="1">IF(Input!KR10="","",Input!KR10)</f>
        <v/>
      </c>
      <c r="KT83" s="5" t="str">
        <f ca="1">IF(Input!KS10="","",Input!KS10)</f>
        <v/>
      </c>
      <c r="KU83" s="5" t="str">
        <f ca="1">IF(Input!KT10="","",Input!KT10)</f>
        <v/>
      </c>
      <c r="KV83" s="5" t="str">
        <f ca="1">IF(Input!KU10="","",Input!KU10)</f>
        <v/>
      </c>
      <c r="KW83" s="5" t="str">
        <f ca="1">IF(Input!KV10="","",Input!KV10)</f>
        <v/>
      </c>
      <c r="KX83" s="5" t="str">
        <f ca="1">IF(Input!KW10="","",Input!KW10)</f>
        <v/>
      </c>
      <c r="KY83" s="5" t="str">
        <f ca="1">IF(Input!KX10="","",Input!KX10)</f>
        <v/>
      </c>
      <c r="KZ83" s="5" t="str">
        <f ca="1">IF(Input!KY10="","",Input!KY10)</f>
        <v/>
      </c>
      <c r="LA83" s="5" t="str">
        <f ca="1">IF(Input!KZ10="","",Input!KZ10)</f>
        <v/>
      </c>
      <c r="LB83" s="5" t="str">
        <f ca="1">IF(Input!LA10="","",Input!LA10)</f>
        <v/>
      </c>
      <c r="LC83" s="5" t="str">
        <f ca="1">IF(Input!LB10="","",Input!LB10)</f>
        <v/>
      </c>
      <c r="LD83" s="5" t="str">
        <f ca="1">IF(Input!LC10="","",Input!LC10)</f>
        <v/>
      </c>
      <c r="LE83" s="5" t="str">
        <f ca="1">IF(Input!LD10="","",Input!LD10)</f>
        <v/>
      </c>
      <c r="LF83" s="5" t="str">
        <f ca="1">IF(Input!LE10="","",Input!LE10)</f>
        <v/>
      </c>
      <c r="LG83" s="5" t="str">
        <f ca="1">IF(Input!LF10="","",Input!LF10)</f>
        <v/>
      </c>
      <c r="LH83" s="5" t="str">
        <f ca="1">IF(Input!LG10="","",Input!LG10)</f>
        <v/>
      </c>
      <c r="LI83" s="5" t="str">
        <f ca="1">IF(Input!LH10="","",Input!LH10)</f>
        <v/>
      </c>
      <c r="LJ83" s="5" t="str">
        <f ca="1">IF(Input!LI10="","",Input!LI10)</f>
        <v/>
      </c>
      <c r="LK83" s="5" t="str">
        <f ca="1">IF(Input!LJ10="","",Input!LJ10)</f>
        <v/>
      </c>
      <c r="LL83" s="5" t="str">
        <f ca="1">IF(Input!LK10="","",Input!LK10)</f>
        <v/>
      </c>
      <c r="LM83" s="5" t="str">
        <f ca="1">IF(Input!LL10="","",Input!LL10)</f>
        <v/>
      </c>
      <c r="LN83" s="5" t="str">
        <f ca="1">IF(Input!LM10="","",Input!LM10)</f>
        <v/>
      </c>
      <c r="LO83" s="5" t="str">
        <f ca="1">IF(Input!LN10="","",Input!LN10)</f>
        <v/>
      </c>
      <c r="LP83" s="5" t="str">
        <f ca="1">IF(Input!LO10="","",Input!LO10)</f>
        <v/>
      </c>
      <c r="LQ83" s="5" t="str">
        <f ca="1">IF(Input!LP10="","",Input!LP10)</f>
        <v/>
      </c>
      <c r="LR83" s="5" t="str">
        <f ca="1">IF(Input!LQ10="","",Input!LQ10)</f>
        <v/>
      </c>
      <c r="LS83" s="5" t="str">
        <f ca="1">IF(Input!LR10="","",Input!LR10)</f>
        <v/>
      </c>
      <c r="LT83" s="5" t="str">
        <f ca="1">IF(Input!LS10="","",Input!LS10)</f>
        <v/>
      </c>
      <c r="LU83" s="5" t="str">
        <f ca="1">IF(Input!LT10="","",Input!LT10)</f>
        <v/>
      </c>
      <c r="LV83" s="5" t="str">
        <f ca="1">IF(Input!LU10="","",Input!LU10)</f>
        <v/>
      </c>
      <c r="LW83" s="5" t="str">
        <f ca="1">IF(Input!LV10="","",Input!LV10)</f>
        <v/>
      </c>
      <c r="LX83" s="5" t="str">
        <f ca="1">IF(Input!LW10="","",Input!LW10)</f>
        <v/>
      </c>
      <c r="LY83" s="5" t="str">
        <f ca="1">IF(Input!LX10="","",Input!LX10)</f>
        <v/>
      </c>
      <c r="LZ83" s="5" t="str">
        <f ca="1">IF(Input!LY10="","",Input!LY10)</f>
        <v/>
      </c>
      <c r="MA83" s="5" t="str">
        <f ca="1">IF(Input!LZ10="","",Input!LZ10)</f>
        <v/>
      </c>
      <c r="MB83" s="5" t="str">
        <f ca="1">IF(Input!MA10="","",Input!MA10)</f>
        <v/>
      </c>
      <c r="MC83" s="5" t="str">
        <f ca="1">IF(Input!MB10="","",Input!MB10)</f>
        <v/>
      </c>
      <c r="MD83" s="5" t="str">
        <f ca="1">IF(Input!MC10="","",Input!MC10)</f>
        <v/>
      </c>
      <c r="ME83" s="5" t="str">
        <f ca="1">IF(Input!MD10="","",Input!MD10)</f>
        <v/>
      </c>
      <c r="MF83" s="5" t="str">
        <f ca="1">IF(Input!ME10="","",Input!ME10)</f>
        <v/>
      </c>
      <c r="MG83" s="5" t="str">
        <f ca="1">IF(Input!MF10="","",Input!MF10)</f>
        <v/>
      </c>
      <c r="MH83" s="5" t="str">
        <f ca="1">IF(Input!MG10="","",Input!MG10)</f>
        <v/>
      </c>
      <c r="MI83" s="5" t="str">
        <f ca="1">IF(Input!MH10="","",Input!MH10)</f>
        <v/>
      </c>
      <c r="MJ83" s="5" t="str">
        <f ca="1">IF(Input!MI10="","",Input!MI10)</f>
        <v/>
      </c>
      <c r="MK83" s="5" t="str">
        <f ca="1">IF(Input!MJ10="","",Input!MJ10)</f>
        <v/>
      </c>
      <c r="ML83" s="5" t="str">
        <f ca="1">IF(Input!MK10="","",Input!MK10)</f>
        <v/>
      </c>
      <c r="MM83" s="5" t="str">
        <f ca="1">IF(Input!ML10="","",Input!ML10)</f>
        <v/>
      </c>
      <c r="MN83" s="5" t="str">
        <f ca="1">IF(Input!MM10="","",Input!MM10)</f>
        <v/>
      </c>
      <c r="MO83" s="5" t="str">
        <f ca="1">IF(Input!MN10="","",Input!MN10)</f>
        <v/>
      </c>
      <c r="MP83" s="5" t="str">
        <f ca="1">IF(Input!MO10="","",Input!MO10)</f>
        <v/>
      </c>
      <c r="MQ83" s="5" t="str">
        <f ca="1">IF(Input!MP10="","",Input!MP10)</f>
        <v/>
      </c>
      <c r="MR83" s="5" t="str">
        <f ca="1">IF(Input!MQ10="","",Input!MQ10)</f>
        <v/>
      </c>
      <c r="MS83" s="5" t="str">
        <f ca="1">IF(Input!MR10="","",Input!MR10)</f>
        <v/>
      </c>
      <c r="MT83" s="5" t="str">
        <f ca="1">IF(Input!MS10="","",Input!MS10)</f>
        <v/>
      </c>
      <c r="MU83" s="5" t="str">
        <f ca="1">IF(Input!MT10="","",Input!MT10)</f>
        <v/>
      </c>
      <c r="MV83" s="5" t="str">
        <f ca="1">IF(Input!MU10="","",Input!MU10)</f>
        <v/>
      </c>
      <c r="MW83" s="5" t="str">
        <f ca="1">IF(Input!MV10="","",Input!MV10)</f>
        <v/>
      </c>
      <c r="MX83" s="5" t="str">
        <f ca="1">IF(Input!MW10="","",Input!MW10)</f>
        <v/>
      </c>
      <c r="MY83" s="5" t="str">
        <f ca="1">IF(Input!MX10="","",Input!MX10)</f>
        <v/>
      </c>
      <c r="MZ83" s="5" t="str">
        <f ca="1">IF(Input!MY10="","",Input!MY10)</f>
        <v/>
      </c>
      <c r="NA83" s="5" t="str">
        <f ca="1">IF(Input!MZ10="","",Input!MZ10)</f>
        <v/>
      </c>
      <c r="NB83" s="5" t="str">
        <f ca="1">IF(Input!NA10="","",Input!NA10)</f>
        <v/>
      </c>
      <c r="NC83" s="5" t="str">
        <f ca="1">IF(Input!NB10="","",Input!NB10)</f>
        <v/>
      </c>
      <c r="ND83" s="5" t="str">
        <f ca="1">IF(Input!NC10="","",Input!NC10)</f>
        <v/>
      </c>
      <c r="NE83" s="5" t="str">
        <f ca="1">IF(Input!ND10="","",Input!ND10)</f>
        <v/>
      </c>
      <c r="NF83" s="5" t="str">
        <f ca="1">IF(Input!NE10="","",Input!NE10)</f>
        <v/>
      </c>
      <c r="NG83" s="5" t="str">
        <f ca="1">IF(Input!NF10="","",Input!NF10)</f>
        <v/>
      </c>
      <c r="NH83" s="5" t="str">
        <f ca="1">IF(Input!NG10="","",Input!NG10)</f>
        <v/>
      </c>
      <c r="NI83" s="5" t="str">
        <f ca="1">IF(Input!NH10="","",Input!NH10)</f>
        <v/>
      </c>
      <c r="NJ83" s="5" t="str">
        <f ca="1">IF(Input!NI10="","",Input!NI10)</f>
        <v/>
      </c>
      <c r="NK83" s="5" t="str">
        <f ca="1">IF(Input!NJ10="","",Input!NJ10)</f>
        <v/>
      </c>
      <c r="NL83" s="5" t="str">
        <f ca="1">IF(Input!NK10="","",Input!NK10)</f>
        <v/>
      </c>
      <c r="NM83" s="5" t="str">
        <f ca="1">IF(Input!NL10="","",Input!NL10)</f>
        <v/>
      </c>
      <c r="NN83" s="5" t="str">
        <f ca="1">IF(Input!NM10="","",Input!NM10)</f>
        <v/>
      </c>
      <c r="NO83" s="5" t="str">
        <f ca="1">IF(Input!NN10="","",Input!NN10)</f>
        <v/>
      </c>
      <c r="NP83" s="5" t="str">
        <f ca="1">IF(Input!NO10="","",Input!NO10)</f>
        <v/>
      </c>
      <c r="NQ83" s="5" t="str">
        <f ca="1">IF(Input!NP10="","",Input!NP10)</f>
        <v/>
      </c>
      <c r="NR83" s="5" t="str">
        <f ca="1">IF(Input!NQ10="","",Input!NQ10)</f>
        <v/>
      </c>
      <c r="NS83" s="5" t="str">
        <f ca="1">IF(Input!NR10="","",Input!NR10)</f>
        <v/>
      </c>
      <c r="NT83" s="5" t="str">
        <f ca="1">IF(Input!NS10="","",Input!NS10)</f>
        <v/>
      </c>
      <c r="NU83" s="5" t="str">
        <f ca="1">IF(Input!NT10="","",Input!NT10)</f>
        <v/>
      </c>
      <c r="NV83" s="5" t="str">
        <f ca="1">IF(Input!NU10="","",Input!NU10)</f>
        <v/>
      </c>
      <c r="NW83" s="5" t="str">
        <f ca="1">IF(Input!NV10="","",Input!NV10)</f>
        <v/>
      </c>
      <c r="NX83" s="5" t="str">
        <f ca="1">IF(Input!NW10="","",Input!NW10)</f>
        <v/>
      </c>
      <c r="NY83" s="5" t="str">
        <f ca="1">IF(Input!NX10="","",Input!NX10)</f>
        <v/>
      </c>
      <c r="NZ83" s="5" t="str">
        <f ca="1">IF(Input!NY10="","",Input!NY10)</f>
        <v/>
      </c>
      <c r="OA83" s="5" t="str">
        <f ca="1">IF(Input!NZ10="","",Input!NZ10)</f>
        <v/>
      </c>
      <c r="OB83" s="5" t="str">
        <f ca="1">IF(Input!OA10="","",Input!OA10)</f>
        <v/>
      </c>
      <c r="OC83" s="5" t="str">
        <f ca="1">IF(Input!OB10="","",Input!OB10)</f>
        <v/>
      </c>
      <c r="OD83" s="5" t="str">
        <f ca="1">IF(Input!OC10="","",Input!OC10)</f>
        <v/>
      </c>
      <c r="OE83" s="5" t="str">
        <f ca="1">IF(Input!OD10="","",Input!OD10)</f>
        <v/>
      </c>
      <c r="OF83" s="5" t="str">
        <f ca="1">IF(Input!OE10="","",Input!OE10)</f>
        <v/>
      </c>
      <c r="OG83" s="5" t="str">
        <f ca="1">IF(Input!OF10="","",Input!OF10)</f>
        <v/>
      </c>
      <c r="OH83" s="5" t="str">
        <f ca="1">IF(Input!OG10="","",Input!OG10)</f>
        <v/>
      </c>
      <c r="OI83" s="5" t="str">
        <f ca="1">IF(Input!OH10="","",Input!OH10)</f>
        <v/>
      </c>
      <c r="OJ83" s="5" t="str">
        <f ca="1">IF(Input!OI10="","",Input!OI10)</f>
        <v/>
      </c>
      <c r="OK83" s="5" t="str">
        <f ca="1">IF(Input!OJ10="","",Input!OJ10)</f>
        <v/>
      </c>
      <c r="OL83" s="5" t="str">
        <f ca="1">IF(Input!OK10="","",Input!OK10)</f>
        <v/>
      </c>
      <c r="OM83" s="5" t="str">
        <f ca="1">IF(Input!OL10="","",Input!OL10)</f>
        <v/>
      </c>
      <c r="ON83" s="5" t="str">
        <f ca="1">IF(Input!OM10="","",Input!OM10)</f>
        <v/>
      </c>
      <c r="OO83" s="5" t="str">
        <f ca="1">IF(Input!ON10="","",Input!ON10)</f>
        <v/>
      </c>
      <c r="OP83" s="5" t="str">
        <f ca="1">IF(Input!OO10="","",Input!OO10)</f>
        <v/>
      </c>
      <c r="OQ83" s="5" t="str">
        <f ca="1">IF(Input!OP10="","",Input!OP10)</f>
        <v/>
      </c>
      <c r="OR83" s="5" t="str">
        <f ca="1">IF(Input!OQ10="","",Input!OQ10)</f>
        <v/>
      </c>
      <c r="OS83" s="5" t="str">
        <f ca="1">IF(Input!OR10="","",Input!OR10)</f>
        <v/>
      </c>
      <c r="OT83" s="5" t="str">
        <f ca="1">IF(Input!OS10="","",Input!OS10)</f>
        <v/>
      </c>
      <c r="OU83" s="5" t="str">
        <f ca="1">IF(Input!OT10="","",Input!OT10)</f>
        <v/>
      </c>
      <c r="OV83" s="5" t="str">
        <f ca="1">IF(Input!OU10="","",Input!OU10)</f>
        <v/>
      </c>
      <c r="OW83" s="5" t="str">
        <f ca="1">IF(Input!OV10="","",Input!OV10)</f>
        <v/>
      </c>
      <c r="OX83" s="5" t="str">
        <f ca="1">IF(Input!OW10="","",Input!OW10)</f>
        <v/>
      </c>
      <c r="OY83" s="5" t="str">
        <f ca="1">IF(Input!OX10="","",Input!OX10)</f>
        <v/>
      </c>
      <c r="OZ83" s="5" t="str">
        <f ca="1">IF(Input!OY10="","",Input!OY10)</f>
        <v/>
      </c>
      <c r="PA83" s="5" t="str">
        <f ca="1">IF(Input!OZ10="","",Input!OZ10)</f>
        <v/>
      </c>
      <c r="PB83" s="5" t="str">
        <f ca="1">IF(Input!PA10="","",Input!PA10)</f>
        <v/>
      </c>
      <c r="PC83" s="5" t="str">
        <f ca="1">IF(Input!PB10="","",Input!PB10)</f>
        <v/>
      </c>
      <c r="PD83" s="5" t="str">
        <f ca="1">IF(Input!PC10="","",Input!PC10)</f>
        <v/>
      </c>
      <c r="PE83" s="5" t="str">
        <f ca="1">IF(Input!PD10="","",Input!PD10)</f>
        <v/>
      </c>
      <c r="PF83" s="5" t="str">
        <f ca="1">IF(Input!PE10="","",Input!PE10)</f>
        <v/>
      </c>
      <c r="PG83" s="5" t="str">
        <f ca="1">IF(Input!PF10="","",Input!PF10)</f>
        <v/>
      </c>
      <c r="PH83" s="5" t="str">
        <f ca="1">IF(Input!PG10="","",Input!PG10)</f>
        <v/>
      </c>
      <c r="PI83" s="5" t="str">
        <f ca="1">IF(Input!PH10="","",Input!PH10)</f>
        <v/>
      </c>
      <c r="PJ83" s="5" t="str">
        <f ca="1">IF(Input!PI10="","",Input!PI10)</f>
        <v/>
      </c>
      <c r="PK83" s="5" t="str">
        <f ca="1">IF(Input!PJ10="","",Input!PJ10)</f>
        <v/>
      </c>
      <c r="PL83" s="5" t="str">
        <f ca="1">IF(Input!PK10="","",Input!PK10)</f>
        <v/>
      </c>
      <c r="PM83" s="5" t="str">
        <f ca="1">IF(Input!PL10="","",Input!PL10)</f>
        <v/>
      </c>
      <c r="PN83" s="5" t="str">
        <f ca="1">IF(Input!PM10="","",Input!PM10)</f>
        <v/>
      </c>
      <c r="PO83" s="5" t="str">
        <f ca="1">IF(Input!PN10="","",Input!PN10)</f>
        <v/>
      </c>
      <c r="PP83" s="5" t="str">
        <f ca="1">IF(Input!PO10="","",Input!PO10)</f>
        <v/>
      </c>
      <c r="PQ83" s="5" t="str">
        <f ca="1">IF(Input!PP10="","",Input!PP10)</f>
        <v/>
      </c>
      <c r="PR83" s="5" t="str">
        <f ca="1">IF(Input!PQ10="","",Input!PQ10)</f>
        <v/>
      </c>
      <c r="PS83" s="5" t="str">
        <f ca="1">IF(Input!PR10="","",Input!PR10)</f>
        <v/>
      </c>
      <c r="PT83" s="5" t="str">
        <f ca="1">IF(Input!PS10="","",Input!PS10)</f>
        <v/>
      </c>
      <c r="PU83" s="5" t="str">
        <f ca="1">IF(Input!PT10="","",Input!PT10)</f>
        <v/>
      </c>
      <c r="PV83" s="5" t="str">
        <f ca="1">IF(Input!PU10="","",Input!PU10)</f>
        <v/>
      </c>
      <c r="PW83" s="5" t="str">
        <f ca="1">IF(Input!PV10="","",Input!PV10)</f>
        <v/>
      </c>
      <c r="PX83" s="5" t="str">
        <f ca="1">IF(Input!PW10="","",Input!PW10)</f>
        <v/>
      </c>
      <c r="PY83" s="5" t="str">
        <f ca="1">IF(Input!PX10="","",Input!PX10)</f>
        <v/>
      </c>
      <c r="PZ83" s="5" t="str">
        <f ca="1">IF(Input!PY10="","",Input!PY10)</f>
        <v/>
      </c>
      <c r="QA83" s="5" t="str">
        <f ca="1">IF(Input!PZ10="","",Input!PZ10)</f>
        <v/>
      </c>
      <c r="QB83" s="5" t="str">
        <f ca="1">IF(Input!QA10="","",Input!QA10)</f>
        <v/>
      </c>
      <c r="QC83" s="5" t="str">
        <f ca="1">IF(Input!QB10="","",Input!QB10)</f>
        <v/>
      </c>
      <c r="QD83" s="5" t="str">
        <f ca="1">IF(Input!QC10="","",Input!QC10)</f>
        <v/>
      </c>
      <c r="QE83" s="5" t="str">
        <f ca="1">IF(Input!QD10="","",Input!QD10)</f>
        <v/>
      </c>
      <c r="QF83" s="5" t="str">
        <f ca="1">IF(Input!QE10="","",Input!QE10)</f>
        <v/>
      </c>
      <c r="QG83" s="5" t="str">
        <f ca="1">IF(Input!QF10="","",Input!QF10)</f>
        <v/>
      </c>
      <c r="QH83" s="5" t="str">
        <f ca="1">IF(Input!QG10="","",Input!QG10)</f>
        <v/>
      </c>
      <c r="QI83" s="5" t="str">
        <f ca="1">IF(Input!QH10="","",Input!QH10)</f>
        <v/>
      </c>
      <c r="QJ83" s="5" t="str">
        <f ca="1">IF(Input!QI10="","",Input!QI10)</f>
        <v/>
      </c>
      <c r="QK83" s="5" t="str">
        <f ca="1">IF(Input!QJ10="","",Input!QJ10)</f>
        <v/>
      </c>
      <c r="QL83" s="5" t="str">
        <f ca="1">IF(Input!QK10="","",Input!QK10)</f>
        <v/>
      </c>
      <c r="QM83" s="5" t="str">
        <f ca="1">IF(Input!QL10="","",Input!QL10)</f>
        <v/>
      </c>
      <c r="QN83" s="5" t="str">
        <f ca="1">IF(Input!QM10="","",Input!QM10)</f>
        <v/>
      </c>
      <c r="QO83" s="5" t="str">
        <f ca="1">IF(Input!QN10="","",Input!QN10)</f>
        <v/>
      </c>
      <c r="QP83" s="5" t="str">
        <f ca="1">IF(Input!QO10="","",Input!QO10)</f>
        <v/>
      </c>
      <c r="QQ83" s="5" t="str">
        <f ca="1">IF(Input!QP10="","",Input!QP10)</f>
        <v/>
      </c>
      <c r="QR83" s="5" t="str">
        <f ca="1">IF(Input!QQ10="","",Input!QQ10)</f>
        <v/>
      </c>
      <c r="QS83" s="5" t="str">
        <f ca="1">IF(Input!QR10="","",Input!QR10)</f>
        <v/>
      </c>
      <c r="QT83" s="5" t="str">
        <f ca="1">IF(Input!QS10="","",Input!QS10)</f>
        <v/>
      </c>
      <c r="QU83" s="5" t="str">
        <f ca="1">IF(Input!QT10="","",Input!QT10)</f>
        <v/>
      </c>
      <c r="QV83" s="5" t="str">
        <f ca="1">IF(Input!QU10="","",Input!QU10)</f>
        <v/>
      </c>
      <c r="QW83" s="5" t="str">
        <f ca="1">IF(Input!QV10="","",Input!QV10)</f>
        <v/>
      </c>
      <c r="QX83" s="5" t="str">
        <f ca="1">IF(Input!QW10="","",Input!QW10)</f>
        <v/>
      </c>
      <c r="QY83" s="5" t="str">
        <f ca="1">IF(Input!QX10="","",Input!QX10)</f>
        <v/>
      </c>
      <c r="QZ83" s="5" t="str">
        <f ca="1">IF(Input!QY10="","",Input!QY10)</f>
        <v/>
      </c>
      <c r="RA83" s="5" t="str">
        <f ca="1">IF(Input!QZ10="","",Input!QZ10)</f>
        <v/>
      </c>
      <c r="RB83" s="5" t="str">
        <f ca="1">IF(Input!RA10="","",Input!RA10)</f>
        <v/>
      </c>
      <c r="RC83" s="5" t="str">
        <f ca="1">IF(Input!RB10="","",Input!RB10)</f>
        <v/>
      </c>
      <c r="RD83" s="5" t="str">
        <f ca="1">IF(Input!RC10="","",Input!RC10)</f>
        <v/>
      </c>
      <c r="RE83" s="5" t="str">
        <f ca="1">IF(Input!RD10="","",Input!RD10)</f>
        <v/>
      </c>
      <c r="RF83" s="5" t="str">
        <f ca="1">IF(Input!RE10="","",Input!RE10)</f>
        <v/>
      </c>
      <c r="RG83" s="5" t="str">
        <f ca="1">IF(Input!RF10="","",Input!RF10)</f>
        <v/>
      </c>
      <c r="RH83" s="5" t="str">
        <f ca="1">IF(Input!RG10="","",Input!RG10)</f>
        <v/>
      </c>
      <c r="RI83" s="5" t="str">
        <f ca="1">IF(Input!RH10="","",Input!RH10)</f>
        <v/>
      </c>
      <c r="RJ83" s="5" t="str">
        <f ca="1">IF(Input!RI10="","",Input!RI10)</f>
        <v/>
      </c>
      <c r="RK83" s="5" t="str">
        <f ca="1">IF(Input!RJ10="","",Input!RJ10)</f>
        <v/>
      </c>
      <c r="RL83" s="5" t="str">
        <f>IF(Input!RK10="","",Input!RK10)</f>
        <v/>
      </c>
    </row>
    <row r="84" spans="1:480">
      <c r="A84" t="str">
        <f>Input!A11</f>
        <v>NSE NIFTY 50 INDEX</v>
      </c>
      <c r="C84" s="5">
        <f>IF(Input!B11="","",Input!B11)</f>
        <v>-1.6957788378963667E-2</v>
      </c>
      <c r="D84" s="5">
        <f ca="1">IF(Input!C11="","",Input!C11)</f>
        <v>-6.3563253943705544E-2</v>
      </c>
      <c r="E84" s="5">
        <f ca="1">IF(Input!D11="","",Input!D11)</f>
        <v>-0.23246367755038277</v>
      </c>
      <c r="F84" s="5">
        <f ca="1">IF(Input!E11="","",Input!E11)</f>
        <v>0.14680003489284976</v>
      </c>
      <c r="G84" s="5">
        <f ca="1">IF(Input!F11="","",Input!F11)</f>
        <v>-2.8357285570847601E-2</v>
      </c>
      <c r="H84" s="5">
        <f ca="1">IF(Input!G11="","",Input!G11)</f>
        <v>7.5342108284709441E-2</v>
      </c>
      <c r="I84" s="5">
        <f ca="1">IF(Input!H11="","",Input!H11)</f>
        <v>7.4873084128478595E-2</v>
      </c>
      <c r="J84" s="5">
        <f ca="1">IF(Input!I11="","",Input!I11)</f>
        <v>2.8360628349791472E-2</v>
      </c>
      <c r="K84" s="5">
        <f ca="1">IF(Input!J11="","",Input!J11)</f>
        <v>-1.2289791437980258E-2</v>
      </c>
      <c r="L84" s="5">
        <f ca="1">IF(Input!K11="","",Input!K11)</f>
        <v>3.5105422958777721E-2</v>
      </c>
      <c r="M84" s="5">
        <f ca="1">IF(Input!L11="","",Input!L11)</f>
        <v>0.11394128358414091</v>
      </c>
      <c r="N84" s="5">
        <f ca="1">IF(Input!M11="","",Input!M11)</f>
        <v>7.8094217342190353E-2</v>
      </c>
      <c r="O84" s="5">
        <f ca="1">IF(Input!N11="","",Input!N11)</f>
        <v>-2.4828794678777633E-2</v>
      </c>
      <c r="P84" s="5">
        <f ca="1">IF(Input!O11="","",Input!O11)</f>
        <v>6.5608818740557018E-2</v>
      </c>
      <c r="Q84" s="5">
        <f ca="1">IF(Input!P11="","",Input!P11)</f>
        <v>1.111902623346861E-2</v>
      </c>
      <c r="R84" s="5">
        <f ca="1">IF(Input!Q11="","",Input!Q11)</f>
        <v>-4.0569884348601315E-3</v>
      </c>
      <c r="S84" s="5">
        <f ca="1">IF(Input!R11="","",Input!R11)</f>
        <v>6.5046373820150105E-2</v>
      </c>
      <c r="T84" s="5">
        <f ca="1">IF(Input!S11="","",Input!S11)</f>
        <v>8.9008393870164682E-3</v>
      </c>
      <c r="U84" s="5">
        <f ca="1">IF(Input!T11="","",Input!T11)</f>
        <v>2.6428775880162902E-3</v>
      </c>
      <c r="V84" s="5">
        <f ca="1">IF(Input!U11="","",Input!U11)</f>
        <v>8.6858190515160638E-2</v>
      </c>
      <c r="W84" s="5">
        <f ca="1">IF(Input!V11="","",Input!V11)</f>
        <v>2.8364716732235173E-2</v>
      </c>
      <c r="X84" s="5">
        <f ca="1">IF(Input!W11="","",Input!W11)</f>
        <v>3.0366411910445201E-3</v>
      </c>
      <c r="Y84" s="5">
        <f ca="1">IF(Input!X11="","",Input!X11)</f>
        <v>-3.8957878862471818E-2</v>
      </c>
      <c r="Z84" s="5">
        <f ca="1">IF(Input!Y11="","",Input!Y11)</f>
        <v>2.1836285270149247E-2</v>
      </c>
      <c r="AA84" s="5">
        <f ca="1">IF(Input!Z11="","",Input!Z11)</f>
        <v>-8.1825279977876253E-4</v>
      </c>
      <c r="AB84" s="5">
        <f ca="1">IF(Input!AA11="","",Input!AA11)</f>
        <v>-3.1485278131010208E-2</v>
      </c>
      <c r="AC84" s="5">
        <f ca="1">IF(Input!AB11="","",Input!AB11)</f>
        <v>3.9946051840251462E-2</v>
      </c>
      <c r="AD84" s="5">
        <f ca="1">IF(Input!AC11="","",Input!AC11)</f>
        <v>-2.0738916961307807E-2</v>
      </c>
      <c r="AE84" s="5">
        <f ca="1">IF(Input!AD11="","",Input!AD11)</f>
        <v>-3.0287881046978327E-2</v>
      </c>
      <c r="AF84" s="5">
        <f ca="1">IF(Input!AE11="","",Input!AE11)</f>
        <v>-4.8496944445281853E-2</v>
      </c>
      <c r="AG84" s="5">
        <f ca="1">IF(Input!AF11="","",Input!AF11)</f>
        <v>8.7324345305048956E-2</v>
      </c>
      <c r="AH84" s="5">
        <f ca="1">IF(Input!AG11="","",Input!AG11)</f>
        <v>3.5029796162195925E-2</v>
      </c>
      <c r="AI84" s="5">
        <f ca="1">IF(Input!AH11="","",Input!AH11)</f>
        <v>-3.7442354146841383E-2</v>
      </c>
      <c r="AJ84" s="5">
        <f ca="1">IF(Input!AI11="","",Input!AI11)</f>
        <v>5.3693179325332796E-2</v>
      </c>
      <c r="AK84" s="5">
        <f ca="1">IF(Input!AJ11="","",Input!AJ11)</f>
        <v>4.1424701035964295E-2</v>
      </c>
      <c r="AL84" s="5">
        <f ca="1">IF(Input!AK11="","",Input!AK11)</f>
        <v>-3.4813829574562805E-2</v>
      </c>
      <c r="AM84" s="5">
        <f ca="1">IF(Input!AL11="","",Input!AL11)</f>
        <v>-2.4476258333195111E-2</v>
      </c>
      <c r="AN84" s="5">
        <f ca="1">IF(Input!AM11="","",Input!AM11)</f>
        <v>-2.0280656658447582E-2</v>
      </c>
      <c r="AO84" s="5">
        <f ca="1">IF(Input!AN11="","",Input!AN11)</f>
        <v>3.2246972512055549E-3</v>
      </c>
      <c r="AP84" s="5">
        <f ca="1">IF(Input!AO11="","",Input!AO11)</f>
        <v>4.0625585045867663E-2</v>
      </c>
      <c r="AQ84" s="5">
        <f ca="1">IF(Input!AP11="","",Input!AP11)</f>
        <v>2.5983946858566309E-2</v>
      </c>
      <c r="AR84" s="5">
        <f ca="1">IF(Input!AQ11="","",Input!AQ11)</f>
        <v>3.5320808874309328E-2</v>
      </c>
      <c r="AS84" s="5">
        <f ca="1">IF(Input!AR11="","",Input!AR11)</f>
        <v>2.9430847280089489E-2</v>
      </c>
      <c r="AT84" s="5">
        <f ca="1">IF(Input!AS11="","",Input!AS11)</f>
        <v>-2.5311585618969512E-2</v>
      </c>
      <c r="AU84" s="5">
        <f ca="1">IF(Input!AT11="","",Input!AT11)</f>
        <v>1.9970083827608009E-2</v>
      </c>
      <c r="AV84" s="5">
        <f ca="1">IF(Input!AU11="","",Input!AU11)</f>
        <v>-2.844950937708457E-2</v>
      </c>
      <c r="AW84" s="5">
        <f ca="1">IF(Input!AV11="","",Input!AV11)</f>
        <v>5.5218662865049728E-2</v>
      </c>
      <c r="AX84" s="5">
        <f ca="1">IF(Input!AW11="","",Input!AW11)</f>
        <v>7.9384001013254268E-2</v>
      </c>
      <c r="AY84" s="5">
        <f ca="1">IF(Input!AX11="","",Input!AX11)</f>
        <v>-2.6229327148741266E-4</v>
      </c>
      <c r="AZ84" s="5">
        <f ca="1">IF(Input!AY11="","",Input!AY11)</f>
        <v>1.1833910990209695E-2</v>
      </c>
      <c r="BA84" s="5">
        <f ca="1">IF(Input!AZ11="","",Input!AZ11)</f>
        <v>1.5653147005840973E-2</v>
      </c>
      <c r="BB84" s="5">
        <f ca="1">IF(Input!BA11="","",Input!BA11)</f>
        <v>1.2449108474530624E-2</v>
      </c>
      <c r="BC84" s="5">
        <f ca="1">IF(Input!BB11="","",Input!BB11)</f>
        <v>-3.2802694996869608E-3</v>
      </c>
      <c r="BD84" s="5">
        <f ca="1">IF(Input!BC11="","",Input!BC11)</f>
        <v>6.5683711558007341E-2</v>
      </c>
      <c r="BE84" s="5">
        <f ca="1">IF(Input!BD11="","",Input!BD11)</f>
        <v>3.917228224200997E-2</v>
      </c>
      <c r="BF84" s="5">
        <f ca="1">IF(Input!BE11="","",Input!BE11)</f>
        <v>1.141229963348378E-2</v>
      </c>
      <c r="BG84" s="5">
        <f ca="1">IF(Input!BF11="","",Input!BF11)</f>
        <v>2.2783019428670892E-2</v>
      </c>
      <c r="BH84" s="5">
        <f ca="1">IF(Input!BG11="","",Input!BG11)</f>
        <v>-6.2202523357425266E-2</v>
      </c>
      <c r="BI84" s="5">
        <f ca="1">IF(Input!BH11="","",Input!BH11)</f>
        <v>-3.0675036717089377E-3</v>
      </c>
      <c r="BJ84" s="5">
        <f ca="1">IF(Input!BI11="","",Input!BI11)</f>
        <v>-2.0152417419844082E-2</v>
      </c>
      <c r="BK84" s="5">
        <f ca="1">IF(Input!BJ11="","",Input!BJ11)</f>
        <v>-5.7687102449586192E-3</v>
      </c>
      <c r="BL84" s="5">
        <f ca="1">IF(Input!BK11="","",Input!BK11)</f>
        <v>-5.8859811811948104E-2</v>
      </c>
      <c r="BM84" s="5">
        <f ca="1">IF(Input!BL11="","",Input!BL11)</f>
        <v>6.3035882972424462E-2</v>
      </c>
      <c r="BN84" s="5">
        <f ca="1">IF(Input!BM11="","",Input!BM11)</f>
        <v>3.4645940470293679E-2</v>
      </c>
      <c r="BO84" s="5">
        <f ca="1">IF(Input!BN11="","",Input!BN11)</f>
        <v>1.7115828751304685E-2</v>
      </c>
      <c r="BP84" s="5">
        <f ca="1">IF(Input!BO11="","",Input!BO11)</f>
        <v>3.0962760649193788E-2</v>
      </c>
      <c r="BQ84" s="5">
        <f ca="1">IF(Input!BP11="","",Input!BP11)</f>
        <v>-2.9341166004691055E-2</v>
      </c>
      <c r="BR84" s="5">
        <f ca="1">IF(Input!BQ11="","",Input!BQ11)</f>
        <v>-1.3787757359694952E-2</v>
      </c>
      <c r="BS84" s="5">
        <f ca="1">IF(Input!BR11="","",Input!BR11)</f>
        <v>7.5429291947182175E-3</v>
      </c>
      <c r="BT84" s="5">
        <f ca="1">IF(Input!BS11="","",Input!BS11)</f>
        <v>4.5142232569856722E-2</v>
      </c>
      <c r="BU84" s="5">
        <f ca="1">IF(Input!BT11="","",Input!BT11)</f>
        <v>1.8694041310779452E-2</v>
      </c>
      <c r="BV84" s="5">
        <f ca="1">IF(Input!BU11="","",Input!BU11)</f>
        <v>-2.7993031318993555E-3</v>
      </c>
      <c r="BW84" s="5">
        <f ca="1">IF(Input!BV11="","",Input!BV11)</f>
        <v>-3.0959142122343852E-2</v>
      </c>
      <c r="BX84" s="5">
        <f ca="1">IF(Input!BW11="","",Input!BW11)</f>
        <v>-5.6080708828565307E-3</v>
      </c>
      <c r="BY84" s="5">
        <f ca="1">IF(Input!BX11="","",Input!BX11)</f>
        <v>-0.11308191662380629</v>
      </c>
      <c r="BZ84" s="5">
        <f ca="1">IF(Input!BY11="","",Input!BY11)</f>
        <v>7.4610190135862453E-2</v>
      </c>
      <c r="CA84" s="5">
        <f ca="1">IF(Input!BZ11="","",Input!BZ11)</f>
        <v>-1.8743580073799171E-2</v>
      </c>
      <c r="CB84" s="5" t="str">
        <f ca="1">IF(Input!CA11="","",Input!CA11)</f>
        <v/>
      </c>
      <c r="CC84" s="5" t="str">
        <f ca="1">IF(Input!CB11="","",Input!CB11)</f>
        <v/>
      </c>
      <c r="CD84" s="5" t="str">
        <f ca="1">IF(Input!CC11="","",Input!CC11)</f>
        <v/>
      </c>
      <c r="CE84" s="5" t="str">
        <f ca="1">IF(Input!CD11="","",Input!CD11)</f>
        <v/>
      </c>
      <c r="CF84" s="5" t="str">
        <f ca="1">IF(Input!CE11="","",Input!CE11)</f>
        <v/>
      </c>
      <c r="CG84" s="5" t="str">
        <f ca="1">IF(Input!CF11="","",Input!CF11)</f>
        <v/>
      </c>
      <c r="CH84" s="5" t="str">
        <f ca="1">IF(Input!CG11="","",Input!CG11)</f>
        <v/>
      </c>
      <c r="CI84" s="5" t="str">
        <f ca="1">IF(Input!CH11="","",Input!CH11)</f>
        <v/>
      </c>
      <c r="CJ84" s="5" t="str">
        <f ca="1">IF(Input!CI11="","",Input!CI11)</f>
        <v/>
      </c>
      <c r="CK84" s="5" t="str">
        <f ca="1">IF(Input!CJ11="","",Input!CJ11)</f>
        <v/>
      </c>
      <c r="CL84" s="5" t="str">
        <f ca="1">IF(Input!CK11="","",Input!CK11)</f>
        <v/>
      </c>
      <c r="CM84" s="5" t="str">
        <f ca="1">IF(Input!CL11="","",Input!CL11)</f>
        <v/>
      </c>
      <c r="CN84" s="5" t="str">
        <f ca="1">IF(Input!CM11="","",Input!CM11)</f>
        <v/>
      </c>
      <c r="CO84" s="5" t="str">
        <f ca="1">IF(Input!CN11="","",Input!CN11)</f>
        <v/>
      </c>
      <c r="CP84" s="5" t="str">
        <f ca="1">IF(Input!CO11="","",Input!CO11)</f>
        <v/>
      </c>
      <c r="CQ84" s="5" t="str">
        <f ca="1">IF(Input!CP11="","",Input!CP11)</f>
        <v/>
      </c>
      <c r="CR84" s="5" t="str">
        <f ca="1">IF(Input!CQ11="","",Input!CQ11)</f>
        <v/>
      </c>
      <c r="CS84" s="5" t="str">
        <f ca="1">IF(Input!CR11="","",Input!CR11)</f>
        <v/>
      </c>
      <c r="CT84" s="5" t="str">
        <f ca="1">IF(Input!CS11="","",Input!CS11)</f>
        <v/>
      </c>
      <c r="CU84" s="5" t="str">
        <f ca="1">IF(Input!CT11="","",Input!CT11)</f>
        <v/>
      </c>
      <c r="CV84" s="5" t="str">
        <f ca="1">IF(Input!CU11="","",Input!CU11)</f>
        <v/>
      </c>
      <c r="CW84" s="5" t="str">
        <f ca="1">IF(Input!CV11="","",Input!CV11)</f>
        <v/>
      </c>
      <c r="CX84" s="5" t="str">
        <f ca="1">IF(Input!CW11="","",Input!CW11)</f>
        <v/>
      </c>
      <c r="CY84" s="5" t="str">
        <f ca="1">IF(Input!CX11="","",Input!CX11)</f>
        <v/>
      </c>
      <c r="CZ84" s="5" t="str">
        <f ca="1">IF(Input!CY11="","",Input!CY11)</f>
        <v/>
      </c>
      <c r="DA84" s="5" t="str">
        <f ca="1">IF(Input!CZ11="","",Input!CZ11)</f>
        <v/>
      </c>
      <c r="DB84" s="5" t="str">
        <f ca="1">IF(Input!DA11="","",Input!DA11)</f>
        <v/>
      </c>
      <c r="DC84" s="5" t="str">
        <f ca="1">IF(Input!DB11="","",Input!DB11)</f>
        <v/>
      </c>
      <c r="DD84" s="5" t="str">
        <f ca="1">IF(Input!DC11="","",Input!DC11)</f>
        <v/>
      </c>
      <c r="DE84" s="5" t="str">
        <f ca="1">IF(Input!DD11="","",Input!DD11)</f>
        <v/>
      </c>
      <c r="DF84" s="5" t="str">
        <f ca="1">IF(Input!DE11="","",Input!DE11)</f>
        <v/>
      </c>
      <c r="DG84" s="5" t="str">
        <f ca="1">IF(Input!DF11="","",Input!DF11)</f>
        <v/>
      </c>
      <c r="DH84" s="5" t="str">
        <f ca="1">IF(Input!DG11="","",Input!DG11)</f>
        <v/>
      </c>
      <c r="DI84" s="5" t="str">
        <f ca="1">IF(Input!DH11="","",Input!DH11)</f>
        <v/>
      </c>
      <c r="DJ84" s="5" t="str">
        <f ca="1">IF(Input!DI11="","",Input!DI11)</f>
        <v/>
      </c>
      <c r="DK84" s="5" t="str">
        <f ca="1">IF(Input!DJ11="","",Input!DJ11)</f>
        <v/>
      </c>
      <c r="DL84" s="5" t="str">
        <f ca="1">IF(Input!DK11="","",Input!DK11)</f>
        <v/>
      </c>
      <c r="DM84" s="5" t="str">
        <f ca="1">IF(Input!DL11="","",Input!DL11)</f>
        <v/>
      </c>
      <c r="DN84" s="5" t="str">
        <f ca="1">IF(Input!DM11="","",Input!DM11)</f>
        <v/>
      </c>
      <c r="DO84" s="5" t="str">
        <f ca="1">IF(Input!DN11="","",Input!DN11)</f>
        <v/>
      </c>
      <c r="DP84" s="5" t="str">
        <f ca="1">IF(Input!DO11="","",Input!DO11)</f>
        <v/>
      </c>
      <c r="DQ84" s="5" t="str">
        <f ca="1">IF(Input!DP11="","",Input!DP11)</f>
        <v/>
      </c>
      <c r="DR84" s="5" t="str">
        <f ca="1">IF(Input!DQ11="","",Input!DQ11)</f>
        <v/>
      </c>
      <c r="DS84" s="5" t="str">
        <f ca="1">IF(Input!DR11="","",Input!DR11)</f>
        <v/>
      </c>
      <c r="DT84" s="5" t="str">
        <f ca="1">IF(Input!DS11="","",Input!DS11)</f>
        <v/>
      </c>
      <c r="DU84" s="5" t="str">
        <f ca="1">IF(Input!DT11="","",Input!DT11)</f>
        <v/>
      </c>
      <c r="DV84" s="5" t="str">
        <f ca="1">IF(Input!DU11="","",Input!DU11)</f>
        <v/>
      </c>
      <c r="DW84" s="5" t="str">
        <f ca="1">IF(Input!DV11="","",Input!DV11)</f>
        <v/>
      </c>
      <c r="DX84" s="5" t="str">
        <f ca="1">IF(Input!DW11="","",Input!DW11)</f>
        <v/>
      </c>
      <c r="DY84" s="5" t="str">
        <f ca="1">IF(Input!DX11="","",Input!DX11)</f>
        <v/>
      </c>
      <c r="DZ84" s="5" t="str">
        <f ca="1">IF(Input!DY11="","",Input!DY11)</f>
        <v/>
      </c>
      <c r="EA84" s="5" t="str">
        <f ca="1">IF(Input!DZ11="","",Input!DZ11)</f>
        <v/>
      </c>
      <c r="EB84" s="5" t="str">
        <f ca="1">IF(Input!EA11="","",Input!EA11)</f>
        <v/>
      </c>
      <c r="EC84" s="5" t="str">
        <f ca="1">IF(Input!EB11="","",Input!EB11)</f>
        <v/>
      </c>
      <c r="ED84" s="5" t="str">
        <f ca="1">IF(Input!EC11="","",Input!EC11)</f>
        <v/>
      </c>
      <c r="EE84" s="5" t="str">
        <f ca="1">IF(Input!ED11="","",Input!ED11)</f>
        <v/>
      </c>
      <c r="EF84" s="5" t="str">
        <f ca="1">IF(Input!EE11="","",Input!EE11)</f>
        <v/>
      </c>
      <c r="EG84" s="5" t="str">
        <f ca="1">IF(Input!EF11="","",Input!EF11)</f>
        <v/>
      </c>
      <c r="EH84" s="5" t="str">
        <f ca="1">IF(Input!EG11="","",Input!EG11)</f>
        <v/>
      </c>
      <c r="EI84" s="5" t="str">
        <f ca="1">IF(Input!EH11="","",Input!EH11)</f>
        <v/>
      </c>
      <c r="EJ84" s="5" t="str">
        <f ca="1">IF(Input!EI11="","",Input!EI11)</f>
        <v/>
      </c>
      <c r="EK84" s="5" t="str">
        <f ca="1">IF(Input!EJ11="","",Input!EJ11)</f>
        <v/>
      </c>
      <c r="EL84" s="5" t="str">
        <f ca="1">IF(Input!EK11="","",Input!EK11)</f>
        <v/>
      </c>
      <c r="EM84" s="5" t="str">
        <f ca="1">IF(Input!EL11="","",Input!EL11)</f>
        <v/>
      </c>
      <c r="EN84" s="5" t="str">
        <f ca="1">IF(Input!EM11="","",Input!EM11)</f>
        <v/>
      </c>
      <c r="EO84" s="5" t="str">
        <f ca="1">IF(Input!EN11="","",Input!EN11)</f>
        <v/>
      </c>
      <c r="EP84" s="5" t="str">
        <f ca="1">IF(Input!EO11="","",Input!EO11)</f>
        <v/>
      </c>
      <c r="EQ84" s="5" t="str">
        <f ca="1">IF(Input!EP11="","",Input!EP11)</f>
        <v/>
      </c>
      <c r="ER84" s="5" t="str">
        <f ca="1">IF(Input!EQ11="","",Input!EQ11)</f>
        <v/>
      </c>
      <c r="ES84" s="5" t="str">
        <f ca="1">IF(Input!ER11="","",Input!ER11)</f>
        <v/>
      </c>
      <c r="ET84" s="5" t="str">
        <f ca="1">IF(Input!ES11="","",Input!ES11)</f>
        <v/>
      </c>
      <c r="EU84" s="5" t="str">
        <f ca="1">IF(Input!ET11="","",Input!ET11)</f>
        <v/>
      </c>
      <c r="EV84" s="5" t="str">
        <f ca="1">IF(Input!EU11="","",Input!EU11)</f>
        <v/>
      </c>
      <c r="EW84" s="5" t="str">
        <f ca="1">IF(Input!EV11="","",Input!EV11)</f>
        <v/>
      </c>
      <c r="EX84" s="5" t="str">
        <f ca="1">IF(Input!EW11="","",Input!EW11)</f>
        <v/>
      </c>
      <c r="EY84" s="5" t="str">
        <f ca="1">IF(Input!EX11="","",Input!EX11)</f>
        <v/>
      </c>
      <c r="EZ84" s="5" t="str">
        <f ca="1">IF(Input!EY11="","",Input!EY11)</f>
        <v/>
      </c>
      <c r="FA84" s="5" t="str">
        <f ca="1">IF(Input!EZ11="","",Input!EZ11)</f>
        <v/>
      </c>
      <c r="FB84" s="5" t="str">
        <f ca="1">IF(Input!FA11="","",Input!FA11)</f>
        <v/>
      </c>
      <c r="FC84" s="5" t="str">
        <f ca="1">IF(Input!FB11="","",Input!FB11)</f>
        <v/>
      </c>
      <c r="FD84" s="5" t="str">
        <f ca="1">IF(Input!FC11="","",Input!FC11)</f>
        <v/>
      </c>
      <c r="FE84" s="5" t="str">
        <f ca="1">IF(Input!FD11="","",Input!FD11)</f>
        <v/>
      </c>
      <c r="FF84" s="5" t="str">
        <f ca="1">IF(Input!FE11="","",Input!FE11)</f>
        <v/>
      </c>
      <c r="FG84" s="5" t="str">
        <f ca="1">IF(Input!FF11="","",Input!FF11)</f>
        <v/>
      </c>
      <c r="FH84" s="5" t="str">
        <f ca="1">IF(Input!FG11="","",Input!FG11)</f>
        <v/>
      </c>
      <c r="FI84" s="5" t="str">
        <f ca="1">IF(Input!FH11="","",Input!FH11)</f>
        <v/>
      </c>
      <c r="FJ84" s="5" t="str">
        <f ca="1">IF(Input!FI11="","",Input!FI11)</f>
        <v/>
      </c>
      <c r="FK84" s="5" t="str">
        <f ca="1">IF(Input!FJ11="","",Input!FJ11)</f>
        <v/>
      </c>
      <c r="FL84" s="5" t="str">
        <f ca="1">IF(Input!FK11="","",Input!FK11)</f>
        <v/>
      </c>
      <c r="FM84" s="5" t="str">
        <f ca="1">IF(Input!FL11="","",Input!FL11)</f>
        <v/>
      </c>
      <c r="FN84" s="5" t="str">
        <f ca="1">IF(Input!FM11="","",Input!FM11)</f>
        <v/>
      </c>
      <c r="FO84" s="5" t="str">
        <f ca="1">IF(Input!FN11="","",Input!FN11)</f>
        <v/>
      </c>
      <c r="FP84" s="5" t="str">
        <f ca="1">IF(Input!FO11="","",Input!FO11)</f>
        <v/>
      </c>
      <c r="FQ84" s="5" t="str">
        <f ca="1">IF(Input!FP11="","",Input!FP11)</f>
        <v/>
      </c>
      <c r="FR84" s="5" t="str">
        <f ca="1">IF(Input!FQ11="","",Input!FQ11)</f>
        <v/>
      </c>
      <c r="FS84" s="5" t="str">
        <f ca="1">IF(Input!FR11="","",Input!FR11)</f>
        <v/>
      </c>
      <c r="FT84" s="5" t="str">
        <f ca="1">IF(Input!FS11="","",Input!FS11)</f>
        <v/>
      </c>
      <c r="FU84" s="5" t="str">
        <f ca="1">IF(Input!FT11="","",Input!FT11)</f>
        <v/>
      </c>
      <c r="FV84" s="5" t="str">
        <f ca="1">IF(Input!FU11="","",Input!FU11)</f>
        <v/>
      </c>
      <c r="FW84" s="5" t="str">
        <f ca="1">IF(Input!FV11="","",Input!FV11)</f>
        <v/>
      </c>
      <c r="FX84" s="5" t="str">
        <f ca="1">IF(Input!FW11="","",Input!FW11)</f>
        <v/>
      </c>
      <c r="FY84" s="5" t="str">
        <f ca="1">IF(Input!FX11="","",Input!FX11)</f>
        <v/>
      </c>
      <c r="FZ84" s="5" t="str">
        <f ca="1">IF(Input!FY11="","",Input!FY11)</f>
        <v/>
      </c>
      <c r="GA84" s="5" t="str">
        <f ca="1">IF(Input!FZ11="","",Input!FZ11)</f>
        <v/>
      </c>
      <c r="GB84" s="5" t="str">
        <f ca="1">IF(Input!GA11="","",Input!GA11)</f>
        <v/>
      </c>
      <c r="GC84" s="5" t="str">
        <f ca="1">IF(Input!GB11="","",Input!GB11)</f>
        <v/>
      </c>
      <c r="GD84" s="5" t="str">
        <f ca="1">IF(Input!GC11="","",Input!GC11)</f>
        <v/>
      </c>
      <c r="GE84" s="5" t="str">
        <f ca="1">IF(Input!GD11="","",Input!GD11)</f>
        <v/>
      </c>
      <c r="GF84" s="5" t="str">
        <f ca="1">IF(Input!GE11="","",Input!GE11)</f>
        <v/>
      </c>
      <c r="GG84" s="5" t="str">
        <f ca="1">IF(Input!GF11="","",Input!GF11)</f>
        <v/>
      </c>
      <c r="GH84" s="5" t="str">
        <f ca="1">IF(Input!GG11="","",Input!GG11)</f>
        <v/>
      </c>
      <c r="GI84" s="5" t="str">
        <f ca="1">IF(Input!GH11="","",Input!GH11)</f>
        <v/>
      </c>
      <c r="GJ84" s="5" t="str">
        <f ca="1">IF(Input!GI11="","",Input!GI11)</f>
        <v/>
      </c>
      <c r="GK84" s="5" t="str">
        <f ca="1">IF(Input!GJ11="","",Input!GJ11)</f>
        <v/>
      </c>
      <c r="GL84" s="5" t="str">
        <f ca="1">IF(Input!GK11="","",Input!GK11)</f>
        <v/>
      </c>
      <c r="GM84" s="5" t="str">
        <f ca="1">IF(Input!GL11="","",Input!GL11)</f>
        <v/>
      </c>
      <c r="GN84" s="5" t="str">
        <f ca="1">IF(Input!GM11="","",Input!GM11)</f>
        <v/>
      </c>
      <c r="GO84" s="5" t="str">
        <f ca="1">IF(Input!GN11="","",Input!GN11)</f>
        <v/>
      </c>
      <c r="GP84" s="5" t="str">
        <f ca="1">IF(Input!GO11="","",Input!GO11)</f>
        <v/>
      </c>
      <c r="GQ84" s="5" t="str">
        <f ca="1">IF(Input!GP11="","",Input!GP11)</f>
        <v/>
      </c>
      <c r="GR84" s="5" t="str">
        <f ca="1">IF(Input!GQ11="","",Input!GQ11)</f>
        <v/>
      </c>
      <c r="GS84" s="5" t="str">
        <f ca="1">IF(Input!GR11="","",Input!GR11)</f>
        <v/>
      </c>
      <c r="GT84" s="5" t="str">
        <f ca="1">IF(Input!GS11="","",Input!GS11)</f>
        <v/>
      </c>
      <c r="GU84" s="5" t="str">
        <f ca="1">IF(Input!GT11="","",Input!GT11)</f>
        <v/>
      </c>
      <c r="GV84" s="5" t="str">
        <f ca="1">IF(Input!GU11="","",Input!GU11)</f>
        <v/>
      </c>
      <c r="GW84" s="5" t="str">
        <f ca="1">IF(Input!GV11="","",Input!GV11)</f>
        <v/>
      </c>
      <c r="GX84" s="5" t="str">
        <f ca="1">IF(Input!GW11="","",Input!GW11)</f>
        <v/>
      </c>
      <c r="GY84" s="5" t="str">
        <f ca="1">IF(Input!GX11="","",Input!GX11)</f>
        <v/>
      </c>
      <c r="GZ84" s="5" t="str">
        <f ca="1">IF(Input!GY11="","",Input!GY11)</f>
        <v/>
      </c>
      <c r="HA84" s="5" t="str">
        <f ca="1">IF(Input!GZ11="","",Input!GZ11)</f>
        <v/>
      </c>
      <c r="HB84" s="5" t="str">
        <f ca="1">IF(Input!HA11="","",Input!HA11)</f>
        <v/>
      </c>
      <c r="HC84" s="5" t="str">
        <f ca="1">IF(Input!HB11="","",Input!HB11)</f>
        <v/>
      </c>
      <c r="HD84" s="5" t="str">
        <f ca="1">IF(Input!HC11="","",Input!HC11)</f>
        <v/>
      </c>
      <c r="HE84" s="5" t="str">
        <f ca="1">IF(Input!HD11="","",Input!HD11)</f>
        <v/>
      </c>
      <c r="HF84" s="5" t="str">
        <f ca="1">IF(Input!HE11="","",Input!HE11)</f>
        <v/>
      </c>
      <c r="HG84" s="5" t="str">
        <f ca="1">IF(Input!HF11="","",Input!HF11)</f>
        <v/>
      </c>
      <c r="HH84" s="5" t="str">
        <f ca="1">IF(Input!HG11="","",Input!HG11)</f>
        <v/>
      </c>
      <c r="HI84" s="5" t="str">
        <f ca="1">IF(Input!HH11="","",Input!HH11)</f>
        <v/>
      </c>
      <c r="HJ84" s="5" t="str">
        <f ca="1">IF(Input!HI11="","",Input!HI11)</f>
        <v/>
      </c>
      <c r="HK84" s="5" t="str">
        <f ca="1">IF(Input!HJ11="","",Input!HJ11)</f>
        <v/>
      </c>
      <c r="HL84" s="5" t="str">
        <f ca="1">IF(Input!HK11="","",Input!HK11)</f>
        <v/>
      </c>
      <c r="HM84" s="5" t="str">
        <f ca="1">IF(Input!HL11="","",Input!HL11)</f>
        <v/>
      </c>
      <c r="HN84" s="5" t="str">
        <f ca="1">IF(Input!HM11="","",Input!HM11)</f>
        <v/>
      </c>
      <c r="HO84" s="5" t="str">
        <f ca="1">IF(Input!HN11="","",Input!HN11)</f>
        <v/>
      </c>
      <c r="HP84" s="5" t="str">
        <f ca="1">IF(Input!HO11="","",Input!HO11)</f>
        <v/>
      </c>
      <c r="HQ84" s="5" t="str">
        <f ca="1">IF(Input!HP11="","",Input!HP11)</f>
        <v/>
      </c>
      <c r="HR84" s="5" t="str">
        <f ca="1">IF(Input!HQ11="","",Input!HQ11)</f>
        <v/>
      </c>
      <c r="HS84" s="5" t="str">
        <f ca="1">IF(Input!HR11="","",Input!HR11)</f>
        <v/>
      </c>
      <c r="HT84" s="5" t="str">
        <f ca="1">IF(Input!HS11="","",Input!HS11)</f>
        <v/>
      </c>
      <c r="HU84" s="5" t="str">
        <f ca="1">IF(Input!HT11="","",Input!HT11)</f>
        <v/>
      </c>
      <c r="HV84" s="5" t="str">
        <f ca="1">IF(Input!HU11="","",Input!HU11)</f>
        <v/>
      </c>
      <c r="HW84" s="5" t="str">
        <f ca="1">IF(Input!HV11="","",Input!HV11)</f>
        <v/>
      </c>
      <c r="HX84" s="5" t="str">
        <f ca="1">IF(Input!HW11="","",Input!HW11)</f>
        <v/>
      </c>
      <c r="HY84" s="5" t="str">
        <f ca="1">IF(Input!HX11="","",Input!HX11)</f>
        <v/>
      </c>
      <c r="HZ84" s="5" t="str">
        <f ca="1">IF(Input!HY11="","",Input!HY11)</f>
        <v/>
      </c>
      <c r="IA84" s="5" t="str">
        <f ca="1">IF(Input!HZ11="","",Input!HZ11)</f>
        <v/>
      </c>
      <c r="IB84" s="5" t="str">
        <f ca="1">IF(Input!IA11="","",Input!IA11)</f>
        <v/>
      </c>
      <c r="IC84" s="5" t="str">
        <f ca="1">IF(Input!IB11="","",Input!IB11)</f>
        <v/>
      </c>
      <c r="ID84" s="5" t="str">
        <f ca="1">IF(Input!IC11="","",Input!IC11)</f>
        <v/>
      </c>
      <c r="IE84" s="5" t="str">
        <f ca="1">IF(Input!ID11="","",Input!ID11)</f>
        <v/>
      </c>
      <c r="IF84" s="5" t="str">
        <f ca="1">IF(Input!IE11="","",Input!IE11)</f>
        <v/>
      </c>
      <c r="IG84" s="5" t="str">
        <f ca="1">IF(Input!IF11="","",Input!IF11)</f>
        <v/>
      </c>
      <c r="IH84" s="5" t="str">
        <f ca="1">IF(Input!IG11="","",Input!IG11)</f>
        <v/>
      </c>
      <c r="II84" s="5" t="str">
        <f ca="1">IF(Input!IH11="","",Input!IH11)</f>
        <v/>
      </c>
      <c r="IJ84" s="5" t="str">
        <f ca="1">IF(Input!II11="","",Input!II11)</f>
        <v/>
      </c>
      <c r="IK84" s="5" t="str">
        <f ca="1">IF(Input!IJ11="","",Input!IJ11)</f>
        <v/>
      </c>
      <c r="IL84" s="5" t="str">
        <f ca="1">IF(Input!IK11="","",Input!IK11)</f>
        <v/>
      </c>
      <c r="IM84" s="5" t="str">
        <f ca="1">IF(Input!IL11="","",Input!IL11)</f>
        <v/>
      </c>
      <c r="IN84" s="5" t="str">
        <f ca="1">IF(Input!IM11="","",Input!IM11)</f>
        <v/>
      </c>
      <c r="IO84" s="5" t="str">
        <f ca="1">IF(Input!IN11="","",Input!IN11)</f>
        <v/>
      </c>
      <c r="IP84" s="5" t="str">
        <f ca="1">IF(Input!IO11="","",Input!IO11)</f>
        <v/>
      </c>
      <c r="IQ84" s="5" t="str">
        <f ca="1">IF(Input!IP11="","",Input!IP11)</f>
        <v/>
      </c>
      <c r="IR84" s="5" t="str">
        <f ca="1">IF(Input!IQ11="","",Input!IQ11)</f>
        <v/>
      </c>
      <c r="IS84" s="5" t="str">
        <f ca="1">IF(Input!IR11="","",Input!IR11)</f>
        <v/>
      </c>
      <c r="IT84" s="5" t="str">
        <f ca="1">IF(Input!IS11="","",Input!IS11)</f>
        <v/>
      </c>
      <c r="IU84" s="5" t="str">
        <f ca="1">IF(Input!IT11="","",Input!IT11)</f>
        <v/>
      </c>
      <c r="IV84" s="5" t="str">
        <f ca="1">IF(Input!IU11="","",Input!IU11)</f>
        <v/>
      </c>
      <c r="IW84" s="5" t="str">
        <f ca="1">IF(Input!IV11="","",Input!IV11)</f>
        <v/>
      </c>
      <c r="IX84" s="5" t="str">
        <f ca="1">IF(Input!IW11="","",Input!IW11)</f>
        <v/>
      </c>
      <c r="IY84" s="5" t="str">
        <f ca="1">IF(Input!IX11="","",Input!IX11)</f>
        <v/>
      </c>
      <c r="IZ84" s="5" t="str">
        <f ca="1">IF(Input!IY11="","",Input!IY11)</f>
        <v/>
      </c>
      <c r="JA84" s="5" t="str">
        <f ca="1">IF(Input!IZ11="","",Input!IZ11)</f>
        <v/>
      </c>
      <c r="JB84" s="5" t="str">
        <f ca="1">IF(Input!JA11="","",Input!JA11)</f>
        <v/>
      </c>
      <c r="JC84" s="5" t="str">
        <f ca="1">IF(Input!JB11="","",Input!JB11)</f>
        <v/>
      </c>
      <c r="JD84" s="5" t="str">
        <f ca="1">IF(Input!JC11="","",Input!JC11)</f>
        <v/>
      </c>
      <c r="JE84" s="5" t="str">
        <f ca="1">IF(Input!JD11="","",Input!JD11)</f>
        <v/>
      </c>
      <c r="JF84" s="5" t="str">
        <f ca="1">IF(Input!JE11="","",Input!JE11)</f>
        <v/>
      </c>
      <c r="JG84" s="5" t="str">
        <f ca="1">IF(Input!JF11="","",Input!JF11)</f>
        <v/>
      </c>
      <c r="JH84" s="5" t="str">
        <f ca="1">IF(Input!JG11="","",Input!JG11)</f>
        <v/>
      </c>
      <c r="JI84" s="5" t="str">
        <f ca="1">IF(Input!JH11="","",Input!JH11)</f>
        <v/>
      </c>
      <c r="JJ84" s="5" t="str">
        <f ca="1">IF(Input!JI11="","",Input!JI11)</f>
        <v/>
      </c>
      <c r="JK84" s="5" t="str">
        <f ca="1">IF(Input!JJ11="","",Input!JJ11)</f>
        <v/>
      </c>
      <c r="JL84" s="5" t="str">
        <f ca="1">IF(Input!JK11="","",Input!JK11)</f>
        <v/>
      </c>
      <c r="JM84" s="5" t="str">
        <f ca="1">IF(Input!JL11="","",Input!JL11)</f>
        <v/>
      </c>
      <c r="JN84" s="5" t="str">
        <f ca="1">IF(Input!JM11="","",Input!JM11)</f>
        <v/>
      </c>
      <c r="JO84" s="5" t="str">
        <f ca="1">IF(Input!JN11="","",Input!JN11)</f>
        <v/>
      </c>
      <c r="JP84" s="5" t="str">
        <f ca="1">IF(Input!JO11="","",Input!JO11)</f>
        <v/>
      </c>
      <c r="JQ84" s="5" t="str">
        <f ca="1">IF(Input!JP11="","",Input!JP11)</f>
        <v/>
      </c>
      <c r="JR84" s="5" t="str">
        <f ca="1">IF(Input!JQ11="","",Input!JQ11)</f>
        <v/>
      </c>
      <c r="JS84" s="5" t="str">
        <f ca="1">IF(Input!JR11="","",Input!JR11)</f>
        <v/>
      </c>
      <c r="JT84" s="5" t="str">
        <f ca="1">IF(Input!JS11="","",Input!JS11)</f>
        <v/>
      </c>
      <c r="JU84" s="5" t="str">
        <f ca="1">IF(Input!JT11="","",Input!JT11)</f>
        <v/>
      </c>
      <c r="JV84" s="5" t="str">
        <f ca="1">IF(Input!JU11="","",Input!JU11)</f>
        <v/>
      </c>
      <c r="JW84" s="5" t="str">
        <f ca="1">IF(Input!JV11="","",Input!JV11)</f>
        <v/>
      </c>
      <c r="JX84" s="5" t="str">
        <f ca="1">IF(Input!JW11="","",Input!JW11)</f>
        <v/>
      </c>
      <c r="JY84" s="5" t="str">
        <f ca="1">IF(Input!JX11="","",Input!JX11)</f>
        <v/>
      </c>
      <c r="JZ84" s="5" t="str">
        <f ca="1">IF(Input!JY11="","",Input!JY11)</f>
        <v/>
      </c>
      <c r="KA84" s="5" t="str">
        <f ca="1">IF(Input!JZ11="","",Input!JZ11)</f>
        <v/>
      </c>
      <c r="KB84" s="5" t="str">
        <f ca="1">IF(Input!KA11="","",Input!KA11)</f>
        <v/>
      </c>
      <c r="KC84" s="5" t="str">
        <f ca="1">IF(Input!KB11="","",Input!KB11)</f>
        <v/>
      </c>
      <c r="KD84" s="5" t="str">
        <f ca="1">IF(Input!KC11="","",Input!KC11)</f>
        <v/>
      </c>
      <c r="KE84" s="5" t="str">
        <f ca="1">IF(Input!KD11="","",Input!KD11)</f>
        <v/>
      </c>
      <c r="KF84" s="5" t="str">
        <f ca="1">IF(Input!KE11="","",Input!KE11)</f>
        <v/>
      </c>
      <c r="KG84" s="5" t="str">
        <f ca="1">IF(Input!KF11="","",Input!KF11)</f>
        <v/>
      </c>
      <c r="KH84" s="5" t="str">
        <f ca="1">IF(Input!KG11="","",Input!KG11)</f>
        <v/>
      </c>
      <c r="KI84" s="5" t="str">
        <f ca="1">IF(Input!KH11="","",Input!KH11)</f>
        <v/>
      </c>
      <c r="KJ84" s="5" t="str">
        <f ca="1">IF(Input!KI11="","",Input!KI11)</f>
        <v/>
      </c>
      <c r="KK84" s="5" t="str">
        <f ca="1">IF(Input!KJ11="","",Input!KJ11)</f>
        <v/>
      </c>
      <c r="KL84" s="5" t="str">
        <f ca="1">IF(Input!KK11="","",Input!KK11)</f>
        <v/>
      </c>
      <c r="KM84" s="5" t="str">
        <f ca="1">IF(Input!KL11="","",Input!KL11)</f>
        <v/>
      </c>
      <c r="KN84" s="5" t="str">
        <f ca="1">IF(Input!KM11="","",Input!KM11)</f>
        <v/>
      </c>
      <c r="KO84" s="5" t="str">
        <f ca="1">IF(Input!KN11="","",Input!KN11)</f>
        <v/>
      </c>
      <c r="KP84" s="5" t="str">
        <f ca="1">IF(Input!KO11="","",Input!KO11)</f>
        <v/>
      </c>
      <c r="KQ84" s="5" t="str">
        <f ca="1">IF(Input!KP11="","",Input!KP11)</f>
        <v/>
      </c>
      <c r="KR84" s="5" t="str">
        <f ca="1">IF(Input!KQ11="","",Input!KQ11)</f>
        <v/>
      </c>
      <c r="KS84" s="5" t="str">
        <f ca="1">IF(Input!KR11="","",Input!KR11)</f>
        <v/>
      </c>
      <c r="KT84" s="5" t="str">
        <f ca="1">IF(Input!KS11="","",Input!KS11)</f>
        <v/>
      </c>
      <c r="KU84" s="5" t="str">
        <f ca="1">IF(Input!KT11="","",Input!KT11)</f>
        <v/>
      </c>
      <c r="KV84" s="5" t="str">
        <f ca="1">IF(Input!KU11="","",Input!KU11)</f>
        <v/>
      </c>
      <c r="KW84" s="5" t="str">
        <f ca="1">IF(Input!KV11="","",Input!KV11)</f>
        <v/>
      </c>
      <c r="KX84" s="5" t="str">
        <f ca="1">IF(Input!KW11="","",Input!KW11)</f>
        <v/>
      </c>
      <c r="KY84" s="5" t="str">
        <f ca="1">IF(Input!KX11="","",Input!KX11)</f>
        <v/>
      </c>
      <c r="KZ84" s="5" t="str">
        <f ca="1">IF(Input!KY11="","",Input!KY11)</f>
        <v/>
      </c>
      <c r="LA84" s="5" t="str">
        <f ca="1">IF(Input!KZ11="","",Input!KZ11)</f>
        <v/>
      </c>
      <c r="LB84" s="5" t="str">
        <f ca="1">IF(Input!LA11="","",Input!LA11)</f>
        <v/>
      </c>
      <c r="LC84" s="5" t="str">
        <f ca="1">IF(Input!LB11="","",Input!LB11)</f>
        <v/>
      </c>
      <c r="LD84" s="5" t="str">
        <f ca="1">IF(Input!LC11="","",Input!LC11)</f>
        <v/>
      </c>
      <c r="LE84" s="5" t="str">
        <f ca="1">IF(Input!LD11="","",Input!LD11)</f>
        <v/>
      </c>
      <c r="LF84" s="5" t="str">
        <f ca="1">IF(Input!LE11="","",Input!LE11)</f>
        <v/>
      </c>
      <c r="LG84" s="5" t="str">
        <f ca="1">IF(Input!LF11="","",Input!LF11)</f>
        <v/>
      </c>
      <c r="LH84" s="5" t="str">
        <f ca="1">IF(Input!LG11="","",Input!LG11)</f>
        <v/>
      </c>
      <c r="LI84" s="5" t="str">
        <f ca="1">IF(Input!LH11="","",Input!LH11)</f>
        <v/>
      </c>
      <c r="LJ84" s="5" t="str">
        <f ca="1">IF(Input!LI11="","",Input!LI11)</f>
        <v/>
      </c>
      <c r="LK84" s="5" t="str">
        <f ca="1">IF(Input!LJ11="","",Input!LJ11)</f>
        <v/>
      </c>
      <c r="LL84" s="5" t="str">
        <f ca="1">IF(Input!LK11="","",Input!LK11)</f>
        <v/>
      </c>
      <c r="LM84" s="5" t="str">
        <f ca="1">IF(Input!LL11="","",Input!LL11)</f>
        <v/>
      </c>
      <c r="LN84" s="5" t="str">
        <f ca="1">IF(Input!LM11="","",Input!LM11)</f>
        <v/>
      </c>
      <c r="LO84" s="5" t="str">
        <f ca="1">IF(Input!LN11="","",Input!LN11)</f>
        <v/>
      </c>
      <c r="LP84" s="5" t="str">
        <f ca="1">IF(Input!LO11="","",Input!LO11)</f>
        <v/>
      </c>
      <c r="LQ84" s="5" t="str">
        <f ca="1">IF(Input!LP11="","",Input!LP11)</f>
        <v/>
      </c>
      <c r="LR84" s="5" t="str">
        <f ca="1">IF(Input!LQ11="","",Input!LQ11)</f>
        <v/>
      </c>
      <c r="LS84" s="5" t="str">
        <f ca="1">IF(Input!LR11="","",Input!LR11)</f>
        <v/>
      </c>
      <c r="LT84" s="5" t="str">
        <f ca="1">IF(Input!LS11="","",Input!LS11)</f>
        <v/>
      </c>
      <c r="LU84" s="5" t="str">
        <f ca="1">IF(Input!LT11="","",Input!LT11)</f>
        <v/>
      </c>
      <c r="LV84" s="5" t="str">
        <f ca="1">IF(Input!LU11="","",Input!LU11)</f>
        <v/>
      </c>
      <c r="LW84" s="5" t="str">
        <f ca="1">IF(Input!LV11="","",Input!LV11)</f>
        <v/>
      </c>
      <c r="LX84" s="5" t="str">
        <f ca="1">IF(Input!LW11="","",Input!LW11)</f>
        <v/>
      </c>
      <c r="LY84" s="5" t="str">
        <f ca="1">IF(Input!LX11="","",Input!LX11)</f>
        <v/>
      </c>
      <c r="LZ84" s="5" t="str">
        <f ca="1">IF(Input!LY11="","",Input!LY11)</f>
        <v/>
      </c>
      <c r="MA84" s="5" t="str">
        <f ca="1">IF(Input!LZ11="","",Input!LZ11)</f>
        <v/>
      </c>
      <c r="MB84" s="5" t="str">
        <f ca="1">IF(Input!MA11="","",Input!MA11)</f>
        <v/>
      </c>
      <c r="MC84" s="5" t="str">
        <f ca="1">IF(Input!MB11="","",Input!MB11)</f>
        <v/>
      </c>
      <c r="MD84" s="5" t="str">
        <f ca="1">IF(Input!MC11="","",Input!MC11)</f>
        <v/>
      </c>
      <c r="ME84" s="5" t="str">
        <f ca="1">IF(Input!MD11="","",Input!MD11)</f>
        <v/>
      </c>
      <c r="MF84" s="5" t="str">
        <f ca="1">IF(Input!ME11="","",Input!ME11)</f>
        <v/>
      </c>
      <c r="MG84" s="5" t="str">
        <f ca="1">IF(Input!MF11="","",Input!MF11)</f>
        <v/>
      </c>
      <c r="MH84" s="5" t="str">
        <f ca="1">IF(Input!MG11="","",Input!MG11)</f>
        <v/>
      </c>
      <c r="MI84" s="5" t="str">
        <f ca="1">IF(Input!MH11="","",Input!MH11)</f>
        <v/>
      </c>
      <c r="MJ84" s="5" t="str">
        <f ca="1">IF(Input!MI11="","",Input!MI11)</f>
        <v/>
      </c>
      <c r="MK84" s="5" t="str">
        <f ca="1">IF(Input!MJ11="","",Input!MJ11)</f>
        <v/>
      </c>
      <c r="ML84" s="5" t="str">
        <f ca="1">IF(Input!MK11="","",Input!MK11)</f>
        <v/>
      </c>
      <c r="MM84" s="5" t="str">
        <f ca="1">IF(Input!ML11="","",Input!ML11)</f>
        <v/>
      </c>
      <c r="MN84" s="5" t="str">
        <f ca="1">IF(Input!MM11="","",Input!MM11)</f>
        <v/>
      </c>
      <c r="MO84" s="5" t="str">
        <f ca="1">IF(Input!MN11="","",Input!MN11)</f>
        <v/>
      </c>
      <c r="MP84" s="5" t="str">
        <f ca="1">IF(Input!MO11="","",Input!MO11)</f>
        <v/>
      </c>
      <c r="MQ84" s="5" t="str">
        <f ca="1">IF(Input!MP11="","",Input!MP11)</f>
        <v/>
      </c>
      <c r="MR84" s="5" t="str">
        <f ca="1">IF(Input!MQ11="","",Input!MQ11)</f>
        <v/>
      </c>
      <c r="MS84" s="5" t="str">
        <f ca="1">IF(Input!MR11="","",Input!MR11)</f>
        <v/>
      </c>
      <c r="MT84" s="5" t="str">
        <f ca="1">IF(Input!MS11="","",Input!MS11)</f>
        <v/>
      </c>
      <c r="MU84" s="5" t="str">
        <f ca="1">IF(Input!MT11="","",Input!MT11)</f>
        <v/>
      </c>
      <c r="MV84" s="5" t="str">
        <f ca="1">IF(Input!MU11="","",Input!MU11)</f>
        <v/>
      </c>
      <c r="MW84" s="5" t="str">
        <f ca="1">IF(Input!MV11="","",Input!MV11)</f>
        <v/>
      </c>
      <c r="MX84" s="5" t="str">
        <f ca="1">IF(Input!MW11="","",Input!MW11)</f>
        <v/>
      </c>
      <c r="MY84" s="5" t="str">
        <f ca="1">IF(Input!MX11="","",Input!MX11)</f>
        <v/>
      </c>
      <c r="MZ84" s="5" t="str">
        <f ca="1">IF(Input!MY11="","",Input!MY11)</f>
        <v/>
      </c>
      <c r="NA84" s="5" t="str">
        <f ca="1">IF(Input!MZ11="","",Input!MZ11)</f>
        <v/>
      </c>
      <c r="NB84" s="5" t="str">
        <f ca="1">IF(Input!NA11="","",Input!NA11)</f>
        <v/>
      </c>
      <c r="NC84" s="5" t="str">
        <f ca="1">IF(Input!NB11="","",Input!NB11)</f>
        <v/>
      </c>
      <c r="ND84" s="5" t="str">
        <f ca="1">IF(Input!NC11="","",Input!NC11)</f>
        <v/>
      </c>
      <c r="NE84" s="5" t="str">
        <f ca="1">IF(Input!ND11="","",Input!ND11)</f>
        <v/>
      </c>
      <c r="NF84" s="5" t="str">
        <f ca="1">IF(Input!NE11="","",Input!NE11)</f>
        <v/>
      </c>
      <c r="NG84" s="5" t="str">
        <f ca="1">IF(Input!NF11="","",Input!NF11)</f>
        <v/>
      </c>
      <c r="NH84" s="5" t="str">
        <f ca="1">IF(Input!NG11="","",Input!NG11)</f>
        <v/>
      </c>
      <c r="NI84" s="5" t="str">
        <f ca="1">IF(Input!NH11="","",Input!NH11)</f>
        <v/>
      </c>
      <c r="NJ84" s="5" t="str">
        <f ca="1">IF(Input!NI11="","",Input!NI11)</f>
        <v/>
      </c>
      <c r="NK84" s="5" t="str">
        <f ca="1">IF(Input!NJ11="","",Input!NJ11)</f>
        <v/>
      </c>
      <c r="NL84" s="5" t="str">
        <f ca="1">IF(Input!NK11="","",Input!NK11)</f>
        <v/>
      </c>
      <c r="NM84" s="5" t="str">
        <f ca="1">IF(Input!NL11="","",Input!NL11)</f>
        <v/>
      </c>
      <c r="NN84" s="5" t="str">
        <f ca="1">IF(Input!NM11="","",Input!NM11)</f>
        <v/>
      </c>
      <c r="NO84" s="5" t="str">
        <f ca="1">IF(Input!NN11="","",Input!NN11)</f>
        <v/>
      </c>
      <c r="NP84" s="5" t="str">
        <f ca="1">IF(Input!NO11="","",Input!NO11)</f>
        <v/>
      </c>
      <c r="NQ84" s="5" t="str">
        <f ca="1">IF(Input!NP11="","",Input!NP11)</f>
        <v/>
      </c>
      <c r="NR84" s="5" t="str">
        <f ca="1">IF(Input!NQ11="","",Input!NQ11)</f>
        <v/>
      </c>
      <c r="NS84" s="5" t="str">
        <f ca="1">IF(Input!NR11="","",Input!NR11)</f>
        <v/>
      </c>
      <c r="NT84" s="5" t="str">
        <f ca="1">IF(Input!NS11="","",Input!NS11)</f>
        <v/>
      </c>
      <c r="NU84" s="5" t="str">
        <f ca="1">IF(Input!NT11="","",Input!NT11)</f>
        <v/>
      </c>
      <c r="NV84" s="5" t="str">
        <f ca="1">IF(Input!NU11="","",Input!NU11)</f>
        <v/>
      </c>
      <c r="NW84" s="5" t="str">
        <f ca="1">IF(Input!NV11="","",Input!NV11)</f>
        <v/>
      </c>
      <c r="NX84" s="5" t="str">
        <f ca="1">IF(Input!NW11="","",Input!NW11)</f>
        <v/>
      </c>
      <c r="NY84" s="5" t="str">
        <f ca="1">IF(Input!NX11="","",Input!NX11)</f>
        <v/>
      </c>
      <c r="NZ84" s="5" t="str">
        <f ca="1">IF(Input!NY11="","",Input!NY11)</f>
        <v/>
      </c>
      <c r="OA84" s="5" t="str">
        <f ca="1">IF(Input!NZ11="","",Input!NZ11)</f>
        <v/>
      </c>
      <c r="OB84" s="5" t="str">
        <f ca="1">IF(Input!OA11="","",Input!OA11)</f>
        <v/>
      </c>
      <c r="OC84" s="5" t="str">
        <f ca="1">IF(Input!OB11="","",Input!OB11)</f>
        <v/>
      </c>
      <c r="OD84" s="5" t="str">
        <f ca="1">IF(Input!OC11="","",Input!OC11)</f>
        <v/>
      </c>
      <c r="OE84" s="5" t="str">
        <f ca="1">IF(Input!OD11="","",Input!OD11)</f>
        <v/>
      </c>
      <c r="OF84" s="5" t="str">
        <f ca="1">IF(Input!OE11="","",Input!OE11)</f>
        <v/>
      </c>
      <c r="OG84" s="5" t="str">
        <f ca="1">IF(Input!OF11="","",Input!OF11)</f>
        <v/>
      </c>
      <c r="OH84" s="5" t="str">
        <f ca="1">IF(Input!OG11="","",Input!OG11)</f>
        <v/>
      </c>
      <c r="OI84" s="5" t="str">
        <f ca="1">IF(Input!OH11="","",Input!OH11)</f>
        <v/>
      </c>
      <c r="OJ84" s="5" t="str">
        <f ca="1">IF(Input!OI11="","",Input!OI11)</f>
        <v/>
      </c>
      <c r="OK84" s="5" t="str">
        <f ca="1">IF(Input!OJ11="","",Input!OJ11)</f>
        <v/>
      </c>
      <c r="OL84" s="5" t="str">
        <f ca="1">IF(Input!OK11="","",Input!OK11)</f>
        <v/>
      </c>
      <c r="OM84" s="5" t="str">
        <f ca="1">IF(Input!OL11="","",Input!OL11)</f>
        <v/>
      </c>
      <c r="ON84" s="5" t="str">
        <f ca="1">IF(Input!OM11="","",Input!OM11)</f>
        <v/>
      </c>
      <c r="OO84" s="5" t="str">
        <f ca="1">IF(Input!ON11="","",Input!ON11)</f>
        <v/>
      </c>
      <c r="OP84" s="5" t="str">
        <f ca="1">IF(Input!OO11="","",Input!OO11)</f>
        <v/>
      </c>
      <c r="OQ84" s="5" t="str">
        <f ca="1">IF(Input!OP11="","",Input!OP11)</f>
        <v/>
      </c>
      <c r="OR84" s="5" t="str">
        <f ca="1">IF(Input!OQ11="","",Input!OQ11)</f>
        <v/>
      </c>
      <c r="OS84" s="5" t="str">
        <f ca="1">IF(Input!OR11="","",Input!OR11)</f>
        <v/>
      </c>
      <c r="OT84" s="5" t="str">
        <f ca="1">IF(Input!OS11="","",Input!OS11)</f>
        <v/>
      </c>
      <c r="OU84" s="5" t="str">
        <f ca="1">IF(Input!OT11="","",Input!OT11)</f>
        <v/>
      </c>
      <c r="OV84" s="5" t="str">
        <f ca="1">IF(Input!OU11="","",Input!OU11)</f>
        <v/>
      </c>
      <c r="OW84" s="5" t="str">
        <f ca="1">IF(Input!OV11="","",Input!OV11)</f>
        <v/>
      </c>
      <c r="OX84" s="5" t="str">
        <f ca="1">IF(Input!OW11="","",Input!OW11)</f>
        <v/>
      </c>
      <c r="OY84" s="5" t="str">
        <f ca="1">IF(Input!OX11="","",Input!OX11)</f>
        <v/>
      </c>
      <c r="OZ84" s="5" t="str">
        <f ca="1">IF(Input!OY11="","",Input!OY11)</f>
        <v/>
      </c>
      <c r="PA84" s="5" t="str">
        <f ca="1">IF(Input!OZ11="","",Input!OZ11)</f>
        <v/>
      </c>
      <c r="PB84" s="5" t="str">
        <f ca="1">IF(Input!PA11="","",Input!PA11)</f>
        <v/>
      </c>
      <c r="PC84" s="5" t="str">
        <f ca="1">IF(Input!PB11="","",Input!PB11)</f>
        <v/>
      </c>
      <c r="PD84" s="5" t="str">
        <f ca="1">IF(Input!PC11="","",Input!PC11)</f>
        <v/>
      </c>
      <c r="PE84" s="5" t="str">
        <f ca="1">IF(Input!PD11="","",Input!PD11)</f>
        <v/>
      </c>
      <c r="PF84" s="5" t="str">
        <f ca="1">IF(Input!PE11="","",Input!PE11)</f>
        <v/>
      </c>
      <c r="PG84" s="5" t="str">
        <f ca="1">IF(Input!PF11="","",Input!PF11)</f>
        <v/>
      </c>
      <c r="PH84" s="5" t="str">
        <f ca="1">IF(Input!PG11="","",Input!PG11)</f>
        <v/>
      </c>
      <c r="PI84" s="5" t="str">
        <f ca="1">IF(Input!PH11="","",Input!PH11)</f>
        <v/>
      </c>
      <c r="PJ84" s="5" t="str">
        <f ca="1">IF(Input!PI11="","",Input!PI11)</f>
        <v/>
      </c>
      <c r="PK84" s="5" t="str">
        <f ca="1">IF(Input!PJ11="","",Input!PJ11)</f>
        <v/>
      </c>
      <c r="PL84" s="5" t="str">
        <f ca="1">IF(Input!PK11="","",Input!PK11)</f>
        <v/>
      </c>
      <c r="PM84" s="5" t="str">
        <f ca="1">IF(Input!PL11="","",Input!PL11)</f>
        <v/>
      </c>
      <c r="PN84" s="5" t="str">
        <f ca="1">IF(Input!PM11="","",Input!PM11)</f>
        <v/>
      </c>
      <c r="PO84" s="5" t="str">
        <f ca="1">IF(Input!PN11="","",Input!PN11)</f>
        <v/>
      </c>
      <c r="PP84" s="5" t="str">
        <f ca="1">IF(Input!PO11="","",Input!PO11)</f>
        <v/>
      </c>
      <c r="PQ84" s="5" t="str">
        <f ca="1">IF(Input!PP11="","",Input!PP11)</f>
        <v/>
      </c>
      <c r="PR84" s="5" t="str">
        <f ca="1">IF(Input!PQ11="","",Input!PQ11)</f>
        <v/>
      </c>
      <c r="PS84" s="5" t="str">
        <f ca="1">IF(Input!PR11="","",Input!PR11)</f>
        <v/>
      </c>
      <c r="PT84" s="5" t="str">
        <f ca="1">IF(Input!PS11="","",Input!PS11)</f>
        <v/>
      </c>
      <c r="PU84" s="5" t="str">
        <f ca="1">IF(Input!PT11="","",Input!PT11)</f>
        <v/>
      </c>
      <c r="PV84" s="5" t="str">
        <f ca="1">IF(Input!PU11="","",Input!PU11)</f>
        <v/>
      </c>
      <c r="PW84" s="5" t="str">
        <f ca="1">IF(Input!PV11="","",Input!PV11)</f>
        <v/>
      </c>
      <c r="PX84" s="5" t="str">
        <f ca="1">IF(Input!PW11="","",Input!PW11)</f>
        <v/>
      </c>
      <c r="PY84" s="5" t="str">
        <f ca="1">IF(Input!PX11="","",Input!PX11)</f>
        <v/>
      </c>
      <c r="PZ84" s="5" t="str">
        <f ca="1">IF(Input!PY11="","",Input!PY11)</f>
        <v/>
      </c>
      <c r="QA84" s="5" t="str">
        <f ca="1">IF(Input!PZ11="","",Input!PZ11)</f>
        <v/>
      </c>
      <c r="QB84" s="5" t="str">
        <f ca="1">IF(Input!QA11="","",Input!QA11)</f>
        <v/>
      </c>
      <c r="QC84" s="5" t="str">
        <f ca="1">IF(Input!QB11="","",Input!QB11)</f>
        <v/>
      </c>
      <c r="QD84" s="5" t="str">
        <f ca="1">IF(Input!QC11="","",Input!QC11)</f>
        <v/>
      </c>
      <c r="QE84" s="5" t="str">
        <f ca="1">IF(Input!QD11="","",Input!QD11)</f>
        <v/>
      </c>
      <c r="QF84" s="5" t="str">
        <f ca="1">IF(Input!QE11="","",Input!QE11)</f>
        <v/>
      </c>
      <c r="QG84" s="5" t="str">
        <f ca="1">IF(Input!QF11="","",Input!QF11)</f>
        <v/>
      </c>
      <c r="QH84" s="5" t="str">
        <f ca="1">IF(Input!QG11="","",Input!QG11)</f>
        <v/>
      </c>
      <c r="QI84" s="5" t="str">
        <f ca="1">IF(Input!QH11="","",Input!QH11)</f>
        <v/>
      </c>
      <c r="QJ84" s="5" t="str">
        <f ca="1">IF(Input!QI11="","",Input!QI11)</f>
        <v/>
      </c>
      <c r="QK84" s="5" t="str">
        <f ca="1">IF(Input!QJ11="","",Input!QJ11)</f>
        <v/>
      </c>
      <c r="QL84" s="5" t="str">
        <f ca="1">IF(Input!QK11="","",Input!QK11)</f>
        <v/>
      </c>
      <c r="QM84" s="5" t="str">
        <f ca="1">IF(Input!QL11="","",Input!QL11)</f>
        <v/>
      </c>
      <c r="QN84" s="5" t="str">
        <f ca="1">IF(Input!QM11="","",Input!QM11)</f>
        <v/>
      </c>
      <c r="QO84" s="5" t="str">
        <f ca="1">IF(Input!QN11="","",Input!QN11)</f>
        <v/>
      </c>
      <c r="QP84" s="5" t="str">
        <f ca="1">IF(Input!QO11="","",Input!QO11)</f>
        <v/>
      </c>
      <c r="QQ84" s="5" t="str">
        <f ca="1">IF(Input!QP11="","",Input!QP11)</f>
        <v/>
      </c>
      <c r="QR84" s="5" t="str">
        <f ca="1">IF(Input!QQ11="","",Input!QQ11)</f>
        <v/>
      </c>
      <c r="QS84" s="5" t="str">
        <f ca="1">IF(Input!QR11="","",Input!QR11)</f>
        <v/>
      </c>
      <c r="QT84" s="5" t="str">
        <f ca="1">IF(Input!QS11="","",Input!QS11)</f>
        <v/>
      </c>
      <c r="QU84" s="5" t="str">
        <f ca="1">IF(Input!QT11="","",Input!QT11)</f>
        <v/>
      </c>
      <c r="QV84" s="5" t="str">
        <f ca="1">IF(Input!QU11="","",Input!QU11)</f>
        <v/>
      </c>
      <c r="QW84" s="5" t="str">
        <f ca="1">IF(Input!QV11="","",Input!QV11)</f>
        <v/>
      </c>
      <c r="QX84" s="5" t="str">
        <f ca="1">IF(Input!QW11="","",Input!QW11)</f>
        <v/>
      </c>
      <c r="QY84" s="5" t="str">
        <f ca="1">IF(Input!QX11="","",Input!QX11)</f>
        <v/>
      </c>
      <c r="QZ84" s="5" t="str">
        <f ca="1">IF(Input!QY11="","",Input!QY11)</f>
        <v/>
      </c>
      <c r="RA84" s="5" t="str">
        <f ca="1">IF(Input!QZ11="","",Input!QZ11)</f>
        <v/>
      </c>
      <c r="RB84" s="5" t="str">
        <f ca="1">IF(Input!RA11="","",Input!RA11)</f>
        <v/>
      </c>
      <c r="RC84" s="5" t="str">
        <f ca="1">IF(Input!RB11="","",Input!RB11)</f>
        <v/>
      </c>
      <c r="RD84" s="5" t="str">
        <f ca="1">IF(Input!RC11="","",Input!RC11)</f>
        <v/>
      </c>
      <c r="RE84" s="5" t="str">
        <f ca="1">IF(Input!RD11="","",Input!RD11)</f>
        <v/>
      </c>
      <c r="RF84" s="5" t="str">
        <f ca="1">IF(Input!RE11="","",Input!RE11)</f>
        <v/>
      </c>
      <c r="RG84" s="5" t="str">
        <f ca="1">IF(Input!RF11="","",Input!RF11)</f>
        <v/>
      </c>
      <c r="RH84" s="5" t="str">
        <f ca="1">IF(Input!RG11="","",Input!RG11)</f>
        <v/>
      </c>
      <c r="RI84" s="5" t="str">
        <f ca="1">IF(Input!RH11="","",Input!RH11)</f>
        <v/>
      </c>
      <c r="RJ84" s="5" t="str">
        <f ca="1">IF(Input!RI11="","",Input!RI11)</f>
        <v/>
      </c>
      <c r="RK84" s="5" t="str">
        <f ca="1">IF(Input!RJ11="","",Input!RJ11)</f>
        <v/>
      </c>
      <c r="RL84" s="5" t="str">
        <f>IF(Input!RK11="","",Input!RK11)</f>
        <v/>
      </c>
    </row>
    <row r="85" spans="1:480">
      <c r="A85" t="s">
        <v>40</v>
      </c>
      <c r="C85" s="5">
        <f t="array" aca="1" ref="C85" ca="1">IF(C83="","",C83-C84)</f>
        <v>1.6957788378963667E-2</v>
      </c>
      <c r="D85" s="5">
        <f t="shared" ref="D85:G85" ca="1" si="250">IF(D83="","",D83-D84)</f>
        <v>6.7489432879826228E-2</v>
      </c>
      <c r="E85" s="5">
        <f t="shared" ca="1" si="250"/>
        <v>0.23836438755225087</v>
      </c>
      <c r="F85" s="5">
        <f t="array" aca="1" ref="F85" ca="1">IF(F83="","",F83-F84)</f>
        <v>-0.14271482265994692</v>
      </c>
      <c r="G85" s="5">
        <f t="shared" ca="1" si="250"/>
        <v>3.2442534232210357E-2</v>
      </c>
      <c r="H85" s="5">
        <f t="shared" ref="H85:BS85" ca="1" si="251">IF(H83="","",H83-H84)</f>
        <v>-7.1880919728702475E-2</v>
      </c>
      <c r="I85" s="5">
        <f t="shared" ca="1" si="251"/>
        <v>-7.2202419057494027E-2</v>
      </c>
      <c r="J85" s="5">
        <f t="shared" ca="1" si="251"/>
        <v>-2.5544495092622122E-2</v>
      </c>
      <c r="K85" s="5">
        <f t="shared" ca="1" si="251"/>
        <v>1.5004232846809682E-2</v>
      </c>
      <c r="L85" s="5">
        <f t="shared" ca="1" si="251"/>
        <v>-3.2379346370748859E-2</v>
      </c>
      <c r="M85" s="5">
        <f t="shared" ca="1" si="251"/>
        <v>-0.11122592034675759</v>
      </c>
      <c r="N85" s="5">
        <f t="shared" ca="1" si="251"/>
        <v>-7.5594959705259757E-2</v>
      </c>
      <c r="O85" s="5">
        <f t="shared" ca="1" si="251"/>
        <v>2.7008660276570486E-2</v>
      </c>
      <c r="P85" s="5">
        <f t="shared" ca="1" si="251"/>
        <v>-6.3001591689477582E-2</v>
      </c>
      <c r="Q85" s="5">
        <f t="shared" ca="1" si="251"/>
        <v>-8.0478396792248372E-3</v>
      </c>
      <c r="R85" s="5">
        <f t="shared" ca="1" si="251"/>
        <v>6.6742747169481614E-3</v>
      </c>
      <c r="S85" s="5">
        <f t="shared" ca="1" si="251"/>
        <v>-6.2362020086066908E-2</v>
      </c>
      <c r="T85" s="5">
        <f t="shared" ca="1" si="251"/>
        <v>-6.1596036316019839E-3</v>
      </c>
      <c r="U85" s="5">
        <f t="shared" ca="1" si="251"/>
        <v>1.9931365604666058E-4</v>
      </c>
      <c r="V85" s="5">
        <f t="shared" ca="1" si="251"/>
        <v>-8.379739231941806E-2</v>
      </c>
      <c r="W85" s="5">
        <f t="shared" ca="1" si="251"/>
        <v>-2.5919968606187498E-2</v>
      </c>
      <c r="X85" s="5">
        <f t="shared" ca="1" si="251"/>
        <v>-5.2288853331296237E-4</v>
      </c>
      <c r="Y85" s="5">
        <f t="shared" ca="1" si="251"/>
        <v>4.2304434585664533E-2</v>
      </c>
      <c r="Z85" s="5">
        <f t="shared" ca="1" si="251"/>
        <v>-1.8797460787847459E-2</v>
      </c>
      <c r="AA85" s="5">
        <f t="shared" ca="1" si="251"/>
        <v>3.6236284067034889E-3</v>
      </c>
      <c r="AB85" s="5">
        <f t="shared" ca="1" si="251"/>
        <v>3.4278610387667149E-2</v>
      </c>
      <c r="AC85" s="5">
        <f t="shared" ca="1" si="251"/>
        <v>-3.6770286807616834E-2</v>
      </c>
      <c r="AD85" s="5">
        <f t="shared" ca="1" si="251"/>
        <v>2.3554562841334635E-2</v>
      </c>
      <c r="AE85" s="5">
        <f t="shared" ca="1" si="251"/>
        <v>3.3490777679485002E-2</v>
      </c>
      <c r="AF85" s="5">
        <f t="shared" ca="1" si="251"/>
        <v>5.2368344131549907E-2</v>
      </c>
      <c r="AG85" s="5">
        <f t="shared" ca="1" si="251"/>
        <v>-8.3721695818385969E-2</v>
      </c>
      <c r="AH85" s="5">
        <f t="shared" ca="1" si="251"/>
        <v>-3.005650880006815E-2</v>
      </c>
      <c r="AI85" s="5">
        <f t="shared" ca="1" si="251"/>
        <v>4.1690017934703422E-2</v>
      </c>
      <c r="AJ85" s="5">
        <f t="shared" ca="1" si="251"/>
        <v>-4.8666945358057087E-2</v>
      </c>
      <c r="AK85" s="5">
        <f t="shared" ca="1" si="251"/>
        <v>-3.604419507211868E-2</v>
      </c>
      <c r="AL85" s="5">
        <f t="shared" ca="1" si="251"/>
        <v>4.0393894926214119E-2</v>
      </c>
      <c r="AM85" s="5">
        <f t="shared" ca="1" si="251"/>
        <v>2.9943236176885667E-2</v>
      </c>
      <c r="AN85" s="5">
        <f t="shared" ca="1" si="251"/>
        <v>2.5173388677945996E-2</v>
      </c>
      <c r="AO85" s="5">
        <f t="shared" ca="1" si="251"/>
        <v>3.3496707984432524E-3</v>
      </c>
      <c r="AP85" s="5">
        <f t="shared" ca="1" si="251"/>
        <v>-3.5320165670923095E-2</v>
      </c>
      <c r="AQ85" s="5">
        <f t="shared" ca="1" si="251"/>
        <v>-1.9614768986069914E-2</v>
      </c>
      <c r="AR85" s="5">
        <f t="shared" ca="1" si="251"/>
        <v>-2.9873845954503746E-2</v>
      </c>
      <c r="AS85" s="5">
        <f t="shared" ca="1" si="251"/>
        <v>-2.3634511639892341E-2</v>
      </c>
      <c r="AT85" s="5">
        <f t="shared" ca="1" si="251"/>
        <v>3.0954203733631794E-2</v>
      </c>
      <c r="AU85" s="5">
        <f t="shared" ca="1" si="251"/>
        <v>-1.4492805817074059E-2</v>
      </c>
      <c r="AV85" s="5">
        <f t="shared" ca="1" si="251"/>
        <v>3.435588772192965E-2</v>
      </c>
      <c r="AW85" s="5">
        <f t="shared" ca="1" si="251"/>
        <v>-4.9524274533474209E-2</v>
      </c>
      <c r="AX85" s="5">
        <f t="shared" ca="1" si="251"/>
        <v>-7.3647519863497754E-2</v>
      </c>
      <c r="AY85" s="5">
        <f t="shared" ca="1" si="251"/>
        <v>6.7376606707054039E-3</v>
      </c>
      <c r="AZ85" s="5">
        <f t="shared" ca="1" si="251"/>
        <v>-5.9173087774222529E-3</v>
      </c>
      <c r="BA85" s="5">
        <f t="shared" ca="1" si="251"/>
        <v>-9.4835912102892508E-3</v>
      </c>
      <c r="BB85" s="5">
        <f t="shared" ca="1" si="251"/>
        <v>-5.9113221730700116E-3</v>
      </c>
      <c r="BC85" s="5">
        <f t="shared" ca="1" si="251"/>
        <v>9.2959539246202164E-3</v>
      </c>
      <c r="BD85" s="5">
        <f t="shared" ca="1" si="251"/>
        <v>-6.0367914991720159E-2</v>
      </c>
      <c r="BE85" s="5">
        <f t="shared" ca="1" si="251"/>
        <v>-3.2680018164798055E-2</v>
      </c>
      <c r="BF85" s="5">
        <f t="shared" ca="1" si="251"/>
        <v>-5.8027309948597283E-3</v>
      </c>
      <c r="BG85" s="5">
        <f t="shared" ca="1" si="251"/>
        <v>-1.6753318442718657E-2</v>
      </c>
      <c r="BH85" s="5">
        <f t="shared" ca="1" si="251"/>
        <v>6.8064464970348779E-2</v>
      </c>
      <c r="BI85" s="5">
        <f t="shared" ca="1" si="251"/>
        <v>8.4995761834295372E-3</v>
      </c>
      <c r="BJ85" s="5">
        <f t="shared" ca="1" si="251"/>
        <v>2.6109714288467277E-2</v>
      </c>
      <c r="BK85" s="5">
        <f t="shared" ca="1" si="251"/>
        <v>1.1658296227850924E-2</v>
      </c>
      <c r="BL85" s="5">
        <f t="shared" ca="1" si="251"/>
        <v>6.4309720367079229E-2</v>
      </c>
      <c r="BM85" s="5">
        <f t="shared" ca="1" si="251"/>
        <v>-5.63631391264744E-2</v>
      </c>
      <c r="BN85" s="5">
        <f t="shared" ca="1" si="251"/>
        <v>-2.8795568309374638E-2</v>
      </c>
      <c r="BO85" s="5">
        <f t="shared" ca="1" si="251"/>
        <v>-1.162169133710483E-2</v>
      </c>
      <c r="BP85" s="5">
        <f t="shared" ref="BP85" ca="1" si="252">IF(BP83="","",BP83-BP84)</f>
        <v>-2.5679673504985991E-2</v>
      </c>
      <c r="BQ85" s="5">
        <f t="shared" ca="1" si="251"/>
        <v>3.4168408819073681E-2</v>
      </c>
      <c r="BR85" s="5">
        <f t="shared" ca="1" si="251"/>
        <v>1.818707185115653E-2</v>
      </c>
      <c r="BS85" s="5">
        <f t="shared" ca="1" si="251"/>
        <v>-2.5416768813504168E-3</v>
      </c>
      <c r="BT85" s="5">
        <f t="shared" ref="BT85:EE85" ca="1" si="253">IF(BT83="","",BT83-BT84)</f>
        <v>-4.0351274320110458E-2</v>
      </c>
      <c r="BU85" s="5">
        <f t="shared" ca="1" si="253"/>
        <v>-1.4196344980173269E-2</v>
      </c>
      <c r="BV85" s="5">
        <f t="shared" ca="1" si="253"/>
        <v>8.1126468917932341E-3</v>
      </c>
      <c r="BW85" s="5">
        <f t="shared" ca="1" si="253"/>
        <v>3.5301750410636309E-2</v>
      </c>
      <c r="BX85" s="5">
        <f t="shared" ca="1" si="253"/>
        <v>1.0591536398303288E-2</v>
      </c>
      <c r="BY85" s="5">
        <f t="shared" ca="1" si="253"/>
        <v>0.11830060569161489</v>
      </c>
      <c r="BZ85" s="5">
        <f t="shared" ca="1" si="253"/>
        <v>-6.7913617769700493E-2</v>
      </c>
      <c r="CA85" s="5">
        <f t="shared" ca="1" si="253"/>
        <v>2.3419436051455664E-2</v>
      </c>
      <c r="CB85" s="5" t="e">
        <f t="shared" ca="1" si="253"/>
        <v>#VALUE!</v>
      </c>
      <c r="CC85" s="5" t="e">
        <f t="shared" ca="1" si="253"/>
        <v>#VALUE!</v>
      </c>
      <c r="CD85" s="5" t="str">
        <f t="shared" ca="1" si="253"/>
        <v/>
      </c>
      <c r="CE85" s="5" t="str">
        <f t="shared" ca="1" si="253"/>
        <v/>
      </c>
      <c r="CF85" s="5" t="str">
        <f t="shared" ca="1" si="253"/>
        <v/>
      </c>
      <c r="CG85" s="5" t="str">
        <f t="shared" ca="1" si="253"/>
        <v/>
      </c>
      <c r="CH85" s="5" t="str">
        <f t="shared" ca="1" si="253"/>
        <v/>
      </c>
      <c r="CI85" s="5" t="str">
        <f t="shared" ca="1" si="253"/>
        <v/>
      </c>
      <c r="CJ85" s="5" t="str">
        <f t="shared" ca="1" si="253"/>
        <v/>
      </c>
      <c r="CK85" s="5" t="str">
        <f t="shared" ca="1" si="253"/>
        <v/>
      </c>
      <c r="CL85" s="5" t="str">
        <f t="shared" ca="1" si="253"/>
        <v/>
      </c>
      <c r="CM85" s="5" t="str">
        <f t="shared" ca="1" si="253"/>
        <v/>
      </c>
      <c r="CN85" s="5" t="str">
        <f t="shared" ca="1" si="253"/>
        <v/>
      </c>
      <c r="CO85" s="5" t="str">
        <f t="shared" ca="1" si="253"/>
        <v/>
      </c>
      <c r="CP85" s="5" t="str">
        <f t="shared" ca="1" si="253"/>
        <v/>
      </c>
      <c r="CQ85" s="5" t="str">
        <f t="shared" ca="1" si="253"/>
        <v/>
      </c>
      <c r="CR85" s="5" t="str">
        <f t="shared" ca="1" si="253"/>
        <v/>
      </c>
      <c r="CS85" s="5" t="str">
        <f t="shared" ca="1" si="253"/>
        <v/>
      </c>
      <c r="CT85" s="5" t="str">
        <f t="shared" ca="1" si="253"/>
        <v/>
      </c>
      <c r="CU85" s="5" t="str">
        <f t="shared" ca="1" si="253"/>
        <v/>
      </c>
      <c r="CV85" s="5" t="str">
        <f t="shared" ca="1" si="253"/>
        <v/>
      </c>
      <c r="CW85" s="5" t="str">
        <f t="shared" ca="1" si="253"/>
        <v/>
      </c>
      <c r="CX85" s="5" t="str">
        <f t="shared" ca="1" si="253"/>
        <v/>
      </c>
      <c r="CY85" s="5" t="str">
        <f t="shared" ca="1" si="253"/>
        <v/>
      </c>
      <c r="CZ85" s="5" t="str">
        <f t="shared" ca="1" si="253"/>
        <v/>
      </c>
      <c r="DA85" s="5" t="str">
        <f t="shared" ca="1" si="253"/>
        <v/>
      </c>
      <c r="DB85" s="5" t="str">
        <f t="shared" ca="1" si="253"/>
        <v/>
      </c>
      <c r="DC85" s="5" t="str">
        <f t="shared" ca="1" si="253"/>
        <v/>
      </c>
      <c r="DD85" s="5" t="str">
        <f t="shared" ca="1" si="253"/>
        <v/>
      </c>
      <c r="DE85" s="5" t="str">
        <f t="shared" ca="1" si="253"/>
        <v/>
      </c>
      <c r="DF85" s="5" t="str">
        <f t="shared" ca="1" si="253"/>
        <v/>
      </c>
      <c r="DG85" s="5" t="str">
        <f t="shared" ca="1" si="253"/>
        <v/>
      </c>
      <c r="DH85" s="5" t="str">
        <f t="shared" ca="1" si="253"/>
        <v/>
      </c>
      <c r="DI85" s="5" t="str">
        <f t="shared" ca="1" si="253"/>
        <v/>
      </c>
      <c r="DJ85" s="5" t="str">
        <f t="shared" ca="1" si="253"/>
        <v/>
      </c>
      <c r="DK85" s="5" t="str">
        <f t="shared" ca="1" si="253"/>
        <v/>
      </c>
      <c r="DL85" s="5" t="str">
        <f t="shared" ca="1" si="253"/>
        <v/>
      </c>
      <c r="DM85" s="5" t="str">
        <f t="shared" ca="1" si="253"/>
        <v/>
      </c>
      <c r="DN85" s="5" t="str">
        <f t="shared" ca="1" si="253"/>
        <v/>
      </c>
      <c r="DO85" s="5" t="str">
        <f t="shared" ca="1" si="253"/>
        <v/>
      </c>
      <c r="DP85" s="5" t="str">
        <f t="shared" ca="1" si="253"/>
        <v/>
      </c>
      <c r="DQ85" s="5" t="str">
        <f t="shared" ca="1" si="253"/>
        <v/>
      </c>
      <c r="DR85" s="5" t="str">
        <f t="shared" ca="1" si="253"/>
        <v/>
      </c>
      <c r="DS85" s="5" t="str">
        <f t="shared" ca="1" si="253"/>
        <v/>
      </c>
      <c r="DT85" s="5" t="str">
        <f t="shared" ca="1" si="253"/>
        <v/>
      </c>
      <c r="DU85" s="5" t="str">
        <f t="shared" ca="1" si="253"/>
        <v/>
      </c>
      <c r="DV85" s="5" t="str">
        <f t="shared" ca="1" si="253"/>
        <v/>
      </c>
      <c r="DW85" s="5" t="str">
        <f t="shared" ca="1" si="253"/>
        <v/>
      </c>
      <c r="DX85" s="5" t="str">
        <f t="shared" ca="1" si="253"/>
        <v/>
      </c>
      <c r="DY85" s="5" t="str">
        <f t="shared" ca="1" si="253"/>
        <v/>
      </c>
      <c r="DZ85" s="5" t="str">
        <f t="shared" ca="1" si="253"/>
        <v/>
      </c>
      <c r="EA85" s="5" t="str">
        <f t="shared" ca="1" si="253"/>
        <v/>
      </c>
      <c r="EB85" s="5" t="str">
        <f t="shared" ca="1" si="253"/>
        <v/>
      </c>
      <c r="EC85" s="5" t="str">
        <f t="shared" ca="1" si="253"/>
        <v/>
      </c>
      <c r="ED85" s="5" t="str">
        <f t="shared" ca="1" si="253"/>
        <v/>
      </c>
      <c r="EE85" s="5" t="str">
        <f t="shared" ca="1" si="253"/>
        <v/>
      </c>
      <c r="EF85" s="5" t="str">
        <f t="shared" ref="EF85:GQ85" ca="1" si="254">IF(EF83="","",EF83-EF84)</f>
        <v/>
      </c>
      <c r="EG85" s="5" t="str">
        <f t="shared" ca="1" si="254"/>
        <v/>
      </c>
      <c r="EH85" s="5" t="str">
        <f t="shared" ca="1" si="254"/>
        <v/>
      </c>
      <c r="EI85" s="5" t="str">
        <f t="shared" ca="1" si="254"/>
        <v/>
      </c>
      <c r="EJ85" s="5" t="str">
        <f t="shared" ca="1" si="254"/>
        <v/>
      </c>
      <c r="EK85" s="5" t="str">
        <f t="shared" ca="1" si="254"/>
        <v/>
      </c>
      <c r="EL85" s="5" t="str">
        <f t="shared" ca="1" si="254"/>
        <v/>
      </c>
      <c r="EM85" s="5" t="str">
        <f t="shared" ca="1" si="254"/>
        <v/>
      </c>
      <c r="EN85" s="5" t="str">
        <f t="shared" ca="1" si="254"/>
        <v/>
      </c>
      <c r="EO85" s="5" t="str">
        <f t="shared" ca="1" si="254"/>
        <v/>
      </c>
      <c r="EP85" s="5" t="str">
        <f t="shared" ca="1" si="254"/>
        <v/>
      </c>
      <c r="EQ85" s="5" t="str">
        <f t="shared" ca="1" si="254"/>
        <v/>
      </c>
      <c r="ER85" s="5" t="str">
        <f t="shared" ca="1" si="254"/>
        <v/>
      </c>
      <c r="ES85" s="5" t="str">
        <f t="shared" ca="1" si="254"/>
        <v/>
      </c>
      <c r="ET85" s="5" t="str">
        <f t="shared" ca="1" si="254"/>
        <v/>
      </c>
      <c r="EU85" s="5" t="str">
        <f t="shared" ca="1" si="254"/>
        <v/>
      </c>
      <c r="EV85" s="5" t="str">
        <f t="shared" ca="1" si="254"/>
        <v/>
      </c>
      <c r="EW85" s="5" t="str">
        <f t="shared" ca="1" si="254"/>
        <v/>
      </c>
      <c r="EX85" s="5" t="str">
        <f t="shared" ca="1" si="254"/>
        <v/>
      </c>
      <c r="EY85" s="5" t="str">
        <f t="shared" ca="1" si="254"/>
        <v/>
      </c>
      <c r="EZ85" s="5" t="str">
        <f t="shared" ca="1" si="254"/>
        <v/>
      </c>
      <c r="FA85" s="5" t="str">
        <f t="shared" ca="1" si="254"/>
        <v/>
      </c>
      <c r="FB85" s="5" t="str">
        <f t="shared" ca="1" si="254"/>
        <v/>
      </c>
      <c r="FC85" s="5" t="str">
        <f t="shared" ca="1" si="254"/>
        <v/>
      </c>
      <c r="FD85" s="5" t="str">
        <f t="shared" ca="1" si="254"/>
        <v/>
      </c>
      <c r="FE85" s="5" t="str">
        <f t="shared" ca="1" si="254"/>
        <v/>
      </c>
      <c r="FF85" s="5" t="str">
        <f t="shared" ca="1" si="254"/>
        <v/>
      </c>
      <c r="FG85" s="5" t="str">
        <f t="shared" ca="1" si="254"/>
        <v/>
      </c>
      <c r="FH85" s="5" t="str">
        <f t="shared" ca="1" si="254"/>
        <v/>
      </c>
      <c r="FI85" s="5" t="str">
        <f t="shared" ca="1" si="254"/>
        <v/>
      </c>
      <c r="FJ85" s="5" t="str">
        <f t="shared" ca="1" si="254"/>
        <v/>
      </c>
      <c r="FK85" s="5" t="str">
        <f t="shared" ca="1" si="254"/>
        <v/>
      </c>
      <c r="FL85" s="5" t="str">
        <f t="shared" ca="1" si="254"/>
        <v/>
      </c>
      <c r="FM85" s="5" t="str">
        <f t="shared" ca="1" si="254"/>
        <v/>
      </c>
      <c r="FN85" s="5" t="str">
        <f t="shared" ca="1" si="254"/>
        <v/>
      </c>
      <c r="FO85" s="5" t="str">
        <f t="shared" ca="1" si="254"/>
        <v/>
      </c>
      <c r="FP85" s="5" t="str">
        <f t="shared" ca="1" si="254"/>
        <v/>
      </c>
      <c r="FQ85" s="5" t="str">
        <f t="shared" ca="1" si="254"/>
        <v/>
      </c>
      <c r="FR85" s="5" t="str">
        <f t="shared" ca="1" si="254"/>
        <v/>
      </c>
      <c r="FS85" s="5" t="str">
        <f t="shared" ca="1" si="254"/>
        <v/>
      </c>
      <c r="FT85" s="5" t="str">
        <f t="shared" ca="1" si="254"/>
        <v/>
      </c>
      <c r="FU85" s="5" t="str">
        <f t="shared" ca="1" si="254"/>
        <v/>
      </c>
      <c r="FV85" s="5" t="str">
        <f t="shared" ca="1" si="254"/>
        <v/>
      </c>
      <c r="FW85" s="5" t="str">
        <f t="shared" ca="1" si="254"/>
        <v/>
      </c>
      <c r="FX85" s="5" t="str">
        <f t="shared" ca="1" si="254"/>
        <v/>
      </c>
      <c r="FY85" s="5" t="str">
        <f t="shared" ca="1" si="254"/>
        <v/>
      </c>
      <c r="FZ85" s="5" t="str">
        <f t="shared" ca="1" si="254"/>
        <v/>
      </c>
      <c r="GA85" s="5" t="str">
        <f t="shared" ca="1" si="254"/>
        <v/>
      </c>
      <c r="GB85" s="5" t="str">
        <f t="shared" ca="1" si="254"/>
        <v/>
      </c>
      <c r="GC85" s="5" t="str">
        <f t="shared" ca="1" si="254"/>
        <v/>
      </c>
      <c r="GD85" s="5" t="str">
        <f t="shared" ca="1" si="254"/>
        <v/>
      </c>
      <c r="GE85" s="5" t="str">
        <f t="shared" ca="1" si="254"/>
        <v/>
      </c>
      <c r="GF85" s="5" t="str">
        <f t="shared" ca="1" si="254"/>
        <v/>
      </c>
      <c r="GG85" s="5" t="str">
        <f t="shared" ca="1" si="254"/>
        <v/>
      </c>
      <c r="GH85" s="5" t="str">
        <f t="shared" ca="1" si="254"/>
        <v/>
      </c>
      <c r="GI85" s="5" t="str">
        <f t="shared" ca="1" si="254"/>
        <v/>
      </c>
      <c r="GJ85" s="5" t="str">
        <f t="shared" ca="1" si="254"/>
        <v/>
      </c>
      <c r="GK85" s="5" t="str">
        <f t="shared" ca="1" si="254"/>
        <v/>
      </c>
      <c r="GL85" s="5" t="str">
        <f t="shared" ca="1" si="254"/>
        <v/>
      </c>
      <c r="GM85" s="5" t="str">
        <f t="shared" ca="1" si="254"/>
        <v/>
      </c>
      <c r="GN85" s="5" t="str">
        <f t="shared" ca="1" si="254"/>
        <v/>
      </c>
      <c r="GO85" s="5" t="str">
        <f t="shared" ca="1" si="254"/>
        <v/>
      </c>
      <c r="GP85" s="5" t="str">
        <f t="shared" ca="1" si="254"/>
        <v/>
      </c>
      <c r="GQ85" s="5" t="str">
        <f t="shared" ca="1" si="254"/>
        <v/>
      </c>
      <c r="GR85" s="5" t="str">
        <f t="shared" ref="GR85:JC85" ca="1" si="255">IF(GR83="","",GR83-GR84)</f>
        <v/>
      </c>
      <c r="GS85" s="5" t="str">
        <f t="shared" ca="1" si="255"/>
        <v/>
      </c>
      <c r="GT85" s="5" t="str">
        <f t="shared" ca="1" si="255"/>
        <v/>
      </c>
      <c r="GU85" s="5" t="str">
        <f t="shared" ca="1" si="255"/>
        <v/>
      </c>
      <c r="GV85" s="5" t="str">
        <f t="shared" ca="1" si="255"/>
        <v/>
      </c>
      <c r="GW85" s="5" t="str">
        <f t="shared" ca="1" si="255"/>
        <v/>
      </c>
      <c r="GX85" s="5" t="str">
        <f t="shared" ca="1" si="255"/>
        <v/>
      </c>
      <c r="GY85" s="5" t="str">
        <f t="shared" ca="1" si="255"/>
        <v/>
      </c>
      <c r="GZ85" s="5" t="str">
        <f t="shared" ca="1" si="255"/>
        <v/>
      </c>
      <c r="HA85" s="5" t="str">
        <f t="shared" ca="1" si="255"/>
        <v/>
      </c>
      <c r="HB85" s="5" t="str">
        <f t="shared" ca="1" si="255"/>
        <v/>
      </c>
      <c r="HC85" s="5" t="str">
        <f t="shared" ca="1" si="255"/>
        <v/>
      </c>
      <c r="HD85" s="5" t="str">
        <f t="shared" ca="1" si="255"/>
        <v/>
      </c>
      <c r="HE85" s="5" t="str">
        <f t="shared" ca="1" si="255"/>
        <v/>
      </c>
      <c r="HF85" s="5" t="str">
        <f t="shared" ca="1" si="255"/>
        <v/>
      </c>
      <c r="HG85" s="5" t="str">
        <f t="shared" ca="1" si="255"/>
        <v/>
      </c>
      <c r="HH85" s="5" t="str">
        <f t="shared" ca="1" si="255"/>
        <v/>
      </c>
      <c r="HI85" s="5" t="str">
        <f t="shared" ca="1" si="255"/>
        <v/>
      </c>
      <c r="HJ85" s="5" t="str">
        <f t="shared" ca="1" si="255"/>
        <v/>
      </c>
      <c r="HK85" s="5" t="str">
        <f t="shared" ca="1" si="255"/>
        <v/>
      </c>
      <c r="HL85" s="5" t="str">
        <f t="shared" ca="1" si="255"/>
        <v/>
      </c>
      <c r="HM85" s="5" t="str">
        <f t="shared" ca="1" si="255"/>
        <v/>
      </c>
      <c r="HN85" s="5" t="str">
        <f t="shared" ca="1" si="255"/>
        <v/>
      </c>
      <c r="HO85" s="5" t="str">
        <f t="shared" ca="1" si="255"/>
        <v/>
      </c>
      <c r="HP85" s="5" t="str">
        <f t="shared" ca="1" si="255"/>
        <v/>
      </c>
      <c r="HQ85" s="5" t="str">
        <f t="shared" ca="1" si="255"/>
        <v/>
      </c>
      <c r="HR85" s="5" t="str">
        <f t="shared" ca="1" si="255"/>
        <v/>
      </c>
      <c r="HS85" s="5" t="str">
        <f t="shared" ca="1" si="255"/>
        <v/>
      </c>
      <c r="HT85" s="5" t="str">
        <f t="shared" ca="1" si="255"/>
        <v/>
      </c>
      <c r="HU85" s="5" t="str">
        <f t="shared" ca="1" si="255"/>
        <v/>
      </c>
      <c r="HV85" s="5" t="str">
        <f t="shared" ca="1" si="255"/>
        <v/>
      </c>
      <c r="HW85" s="5" t="str">
        <f t="shared" ca="1" si="255"/>
        <v/>
      </c>
      <c r="HX85" s="5" t="str">
        <f t="shared" ca="1" si="255"/>
        <v/>
      </c>
      <c r="HY85" s="5" t="str">
        <f t="shared" ca="1" si="255"/>
        <v/>
      </c>
      <c r="HZ85" s="5" t="str">
        <f t="shared" ca="1" si="255"/>
        <v/>
      </c>
      <c r="IA85" s="5" t="str">
        <f t="shared" ca="1" si="255"/>
        <v/>
      </c>
      <c r="IB85" s="5" t="str">
        <f t="shared" ca="1" si="255"/>
        <v/>
      </c>
      <c r="IC85" s="5" t="str">
        <f t="shared" ca="1" si="255"/>
        <v/>
      </c>
      <c r="ID85" s="5" t="str">
        <f t="shared" ca="1" si="255"/>
        <v/>
      </c>
      <c r="IE85" s="5" t="str">
        <f t="shared" ca="1" si="255"/>
        <v/>
      </c>
      <c r="IF85" s="5" t="str">
        <f t="shared" ca="1" si="255"/>
        <v/>
      </c>
      <c r="IG85" s="5" t="str">
        <f t="shared" ca="1" si="255"/>
        <v/>
      </c>
      <c r="IH85" s="5" t="str">
        <f t="shared" ca="1" si="255"/>
        <v/>
      </c>
      <c r="II85" s="5" t="str">
        <f t="shared" ca="1" si="255"/>
        <v/>
      </c>
      <c r="IJ85" s="5" t="str">
        <f t="shared" ca="1" si="255"/>
        <v/>
      </c>
      <c r="IK85" s="5" t="str">
        <f t="shared" ca="1" si="255"/>
        <v/>
      </c>
      <c r="IL85" s="5" t="str">
        <f t="shared" ca="1" si="255"/>
        <v/>
      </c>
      <c r="IM85" s="5" t="str">
        <f t="shared" ca="1" si="255"/>
        <v/>
      </c>
      <c r="IN85" s="5" t="str">
        <f t="shared" ca="1" si="255"/>
        <v/>
      </c>
      <c r="IO85" s="5" t="str">
        <f t="shared" ca="1" si="255"/>
        <v/>
      </c>
      <c r="IP85" s="5" t="str">
        <f t="shared" ca="1" si="255"/>
        <v/>
      </c>
      <c r="IQ85" s="5" t="str">
        <f t="shared" ca="1" si="255"/>
        <v/>
      </c>
      <c r="IR85" s="5" t="str">
        <f t="shared" ca="1" si="255"/>
        <v/>
      </c>
      <c r="IS85" s="5" t="str">
        <f t="shared" ca="1" si="255"/>
        <v/>
      </c>
      <c r="IT85" s="5" t="str">
        <f t="shared" ca="1" si="255"/>
        <v/>
      </c>
      <c r="IU85" s="5" t="str">
        <f t="shared" ca="1" si="255"/>
        <v/>
      </c>
      <c r="IV85" s="5" t="str">
        <f t="shared" ca="1" si="255"/>
        <v/>
      </c>
      <c r="IW85" s="5" t="str">
        <f t="shared" ca="1" si="255"/>
        <v/>
      </c>
      <c r="IX85" s="5" t="str">
        <f t="shared" ca="1" si="255"/>
        <v/>
      </c>
      <c r="IY85" s="5" t="str">
        <f t="shared" ca="1" si="255"/>
        <v/>
      </c>
      <c r="IZ85" s="5" t="str">
        <f t="shared" ca="1" si="255"/>
        <v/>
      </c>
      <c r="JA85" s="5" t="str">
        <f t="shared" ca="1" si="255"/>
        <v/>
      </c>
      <c r="JB85" s="5" t="str">
        <f t="shared" ca="1" si="255"/>
        <v/>
      </c>
      <c r="JC85" s="5" t="str">
        <f t="shared" ca="1" si="255"/>
        <v/>
      </c>
      <c r="JD85" s="5" t="str">
        <f t="shared" ref="JD85:LO85" ca="1" si="256">IF(JD83="","",JD83-JD84)</f>
        <v/>
      </c>
      <c r="JE85" s="5" t="str">
        <f t="shared" ca="1" si="256"/>
        <v/>
      </c>
      <c r="JF85" s="5" t="str">
        <f t="shared" ca="1" si="256"/>
        <v/>
      </c>
      <c r="JG85" s="5" t="str">
        <f t="shared" ca="1" si="256"/>
        <v/>
      </c>
      <c r="JH85" s="5" t="str">
        <f t="shared" ca="1" si="256"/>
        <v/>
      </c>
      <c r="JI85" s="5" t="str">
        <f t="shared" ca="1" si="256"/>
        <v/>
      </c>
      <c r="JJ85" s="5" t="str">
        <f t="shared" ca="1" si="256"/>
        <v/>
      </c>
      <c r="JK85" s="5" t="str">
        <f t="shared" ca="1" si="256"/>
        <v/>
      </c>
      <c r="JL85" s="5" t="str">
        <f t="shared" ca="1" si="256"/>
        <v/>
      </c>
      <c r="JM85" s="5" t="str">
        <f t="shared" ca="1" si="256"/>
        <v/>
      </c>
      <c r="JN85" s="5" t="str">
        <f t="shared" ca="1" si="256"/>
        <v/>
      </c>
      <c r="JO85" s="5" t="str">
        <f t="shared" ca="1" si="256"/>
        <v/>
      </c>
      <c r="JP85" s="5" t="str">
        <f t="shared" ca="1" si="256"/>
        <v/>
      </c>
      <c r="JQ85" s="5" t="str">
        <f t="shared" ca="1" si="256"/>
        <v/>
      </c>
      <c r="JR85" s="5" t="str">
        <f t="shared" ca="1" si="256"/>
        <v/>
      </c>
      <c r="JS85" s="5" t="str">
        <f t="shared" ca="1" si="256"/>
        <v/>
      </c>
      <c r="JT85" s="5" t="str">
        <f t="shared" ca="1" si="256"/>
        <v/>
      </c>
      <c r="JU85" s="5" t="str">
        <f t="shared" ca="1" si="256"/>
        <v/>
      </c>
      <c r="JV85" s="5" t="str">
        <f t="shared" ca="1" si="256"/>
        <v/>
      </c>
      <c r="JW85" s="5" t="str">
        <f t="shared" ca="1" si="256"/>
        <v/>
      </c>
      <c r="JX85" s="5" t="str">
        <f t="shared" ca="1" si="256"/>
        <v/>
      </c>
      <c r="JY85" s="5" t="str">
        <f t="shared" ca="1" si="256"/>
        <v/>
      </c>
      <c r="JZ85" s="5" t="str">
        <f t="shared" ca="1" si="256"/>
        <v/>
      </c>
      <c r="KA85" s="5" t="str">
        <f t="shared" ca="1" si="256"/>
        <v/>
      </c>
      <c r="KB85" s="5" t="str">
        <f t="shared" ca="1" si="256"/>
        <v/>
      </c>
      <c r="KC85" s="5" t="str">
        <f t="shared" ca="1" si="256"/>
        <v/>
      </c>
      <c r="KD85" s="5" t="str">
        <f t="shared" ca="1" si="256"/>
        <v/>
      </c>
      <c r="KE85" s="5" t="str">
        <f t="shared" ca="1" si="256"/>
        <v/>
      </c>
      <c r="KF85" s="5" t="str">
        <f t="shared" ca="1" si="256"/>
        <v/>
      </c>
      <c r="KG85" s="5" t="str">
        <f t="shared" ca="1" si="256"/>
        <v/>
      </c>
      <c r="KH85" s="5" t="str">
        <f t="shared" ca="1" si="256"/>
        <v/>
      </c>
      <c r="KI85" s="5" t="str">
        <f t="shared" ca="1" si="256"/>
        <v/>
      </c>
      <c r="KJ85" s="5" t="str">
        <f t="shared" ca="1" si="256"/>
        <v/>
      </c>
      <c r="KK85" s="5" t="str">
        <f t="shared" ca="1" si="256"/>
        <v/>
      </c>
      <c r="KL85" s="5" t="str">
        <f t="shared" ca="1" si="256"/>
        <v/>
      </c>
      <c r="KM85" s="5" t="str">
        <f t="shared" ca="1" si="256"/>
        <v/>
      </c>
      <c r="KN85" s="5" t="str">
        <f t="shared" ca="1" si="256"/>
        <v/>
      </c>
      <c r="KO85" s="5" t="str">
        <f t="shared" ca="1" si="256"/>
        <v/>
      </c>
      <c r="KP85" s="5" t="str">
        <f t="shared" ca="1" si="256"/>
        <v/>
      </c>
      <c r="KQ85" s="5" t="str">
        <f t="shared" ca="1" si="256"/>
        <v/>
      </c>
      <c r="KR85" s="5" t="str">
        <f t="shared" ca="1" si="256"/>
        <v/>
      </c>
      <c r="KS85" s="5" t="str">
        <f t="shared" ca="1" si="256"/>
        <v/>
      </c>
      <c r="KT85" s="5" t="str">
        <f t="shared" ca="1" si="256"/>
        <v/>
      </c>
      <c r="KU85" s="5" t="str">
        <f t="shared" ca="1" si="256"/>
        <v/>
      </c>
      <c r="KV85" s="5" t="str">
        <f t="shared" ca="1" si="256"/>
        <v/>
      </c>
      <c r="KW85" s="5" t="str">
        <f t="shared" ca="1" si="256"/>
        <v/>
      </c>
      <c r="KX85" s="5" t="str">
        <f t="shared" ca="1" si="256"/>
        <v/>
      </c>
      <c r="KY85" s="5" t="str">
        <f t="shared" ca="1" si="256"/>
        <v/>
      </c>
      <c r="KZ85" s="5" t="str">
        <f t="shared" ca="1" si="256"/>
        <v/>
      </c>
      <c r="LA85" s="5" t="str">
        <f t="shared" ca="1" si="256"/>
        <v/>
      </c>
      <c r="LB85" s="5" t="str">
        <f t="shared" ca="1" si="256"/>
        <v/>
      </c>
      <c r="LC85" s="5" t="str">
        <f t="shared" ca="1" si="256"/>
        <v/>
      </c>
      <c r="LD85" s="5" t="str">
        <f t="shared" ca="1" si="256"/>
        <v/>
      </c>
      <c r="LE85" s="5" t="str">
        <f t="shared" ca="1" si="256"/>
        <v/>
      </c>
      <c r="LF85" s="5" t="str">
        <f t="shared" ca="1" si="256"/>
        <v/>
      </c>
      <c r="LG85" s="5" t="str">
        <f t="shared" ca="1" si="256"/>
        <v/>
      </c>
      <c r="LH85" s="5" t="str">
        <f t="shared" ca="1" si="256"/>
        <v/>
      </c>
      <c r="LI85" s="5" t="str">
        <f t="shared" ca="1" si="256"/>
        <v/>
      </c>
      <c r="LJ85" s="5" t="str">
        <f t="shared" ca="1" si="256"/>
        <v/>
      </c>
      <c r="LK85" s="5" t="str">
        <f t="shared" ca="1" si="256"/>
        <v/>
      </c>
      <c r="LL85" s="5" t="str">
        <f t="shared" ca="1" si="256"/>
        <v/>
      </c>
      <c r="LM85" s="5" t="str">
        <f t="shared" ca="1" si="256"/>
        <v/>
      </c>
      <c r="LN85" s="5" t="str">
        <f t="shared" ca="1" si="256"/>
        <v/>
      </c>
      <c r="LO85" s="5" t="str">
        <f t="shared" ca="1" si="256"/>
        <v/>
      </c>
      <c r="LP85" s="5" t="str">
        <f t="shared" ref="LP85:LV85" ca="1" si="257">IF(LP83="","",LP83-LP84)</f>
        <v/>
      </c>
      <c r="LQ85" s="5" t="str">
        <f t="shared" ca="1" si="257"/>
        <v/>
      </c>
      <c r="LR85" s="5" t="str">
        <f t="shared" ca="1" si="257"/>
        <v/>
      </c>
      <c r="LS85" s="5" t="str">
        <f t="shared" ca="1" si="257"/>
        <v/>
      </c>
      <c r="LT85" s="5" t="str">
        <f t="shared" ca="1" si="257"/>
        <v/>
      </c>
      <c r="LU85" s="5" t="str">
        <f t="shared" ca="1" si="257"/>
        <v/>
      </c>
      <c r="LV85" s="5" t="str">
        <f t="shared" ca="1" si="257"/>
        <v/>
      </c>
      <c r="LW85" s="5" t="str">
        <f t="shared" ref="LW85:NW85" ca="1" si="258">IF(LW83="","",LW83-LW84)</f>
        <v/>
      </c>
      <c r="LX85" s="5" t="str">
        <f t="shared" ca="1" si="258"/>
        <v/>
      </c>
      <c r="LY85" s="5" t="str">
        <f t="shared" ca="1" si="258"/>
        <v/>
      </c>
      <c r="LZ85" s="5" t="str">
        <f t="shared" ca="1" si="258"/>
        <v/>
      </c>
      <c r="MA85" s="5" t="str">
        <f t="shared" ca="1" si="258"/>
        <v/>
      </c>
      <c r="MB85" s="5" t="str">
        <f t="shared" ca="1" si="258"/>
        <v/>
      </c>
      <c r="MC85" s="5" t="str">
        <f t="shared" ca="1" si="258"/>
        <v/>
      </c>
      <c r="MD85" s="5" t="str">
        <f t="shared" ca="1" si="258"/>
        <v/>
      </c>
      <c r="ME85" s="5" t="str">
        <f t="shared" ca="1" si="258"/>
        <v/>
      </c>
      <c r="MF85" s="5" t="str">
        <f t="shared" ca="1" si="258"/>
        <v/>
      </c>
      <c r="MG85" s="5" t="str">
        <f t="shared" ca="1" si="258"/>
        <v/>
      </c>
      <c r="MH85" s="5" t="str">
        <f t="shared" ca="1" si="258"/>
        <v/>
      </c>
      <c r="MI85" s="5" t="str">
        <f t="shared" ca="1" si="258"/>
        <v/>
      </c>
      <c r="MJ85" s="5" t="str">
        <f t="shared" ca="1" si="258"/>
        <v/>
      </c>
      <c r="MK85" s="5" t="str">
        <f t="shared" ca="1" si="258"/>
        <v/>
      </c>
      <c r="ML85" s="5" t="str">
        <f t="shared" ca="1" si="258"/>
        <v/>
      </c>
      <c r="MM85" s="5" t="str">
        <f t="shared" ca="1" si="258"/>
        <v/>
      </c>
      <c r="MN85" s="5" t="str">
        <f t="shared" ca="1" si="258"/>
        <v/>
      </c>
      <c r="MO85" s="5" t="str">
        <f t="shared" ca="1" si="258"/>
        <v/>
      </c>
      <c r="MP85" s="5" t="str">
        <f t="shared" ca="1" si="258"/>
        <v/>
      </c>
      <c r="MQ85" s="5" t="str">
        <f t="shared" ca="1" si="258"/>
        <v/>
      </c>
      <c r="MR85" s="5" t="str">
        <f t="shared" ca="1" si="258"/>
        <v/>
      </c>
      <c r="MS85" s="5" t="str">
        <f t="shared" ca="1" si="258"/>
        <v/>
      </c>
      <c r="MT85" s="5" t="str">
        <f t="shared" ca="1" si="258"/>
        <v/>
      </c>
      <c r="MU85" s="5" t="str">
        <f t="shared" ca="1" si="258"/>
        <v/>
      </c>
      <c r="MV85" s="5" t="str">
        <f t="shared" ca="1" si="258"/>
        <v/>
      </c>
      <c r="MW85" s="5" t="str">
        <f t="shared" ca="1" si="258"/>
        <v/>
      </c>
      <c r="MX85" s="5" t="str">
        <f t="shared" ca="1" si="258"/>
        <v/>
      </c>
      <c r="MY85" s="5" t="str">
        <f t="shared" ca="1" si="258"/>
        <v/>
      </c>
      <c r="MZ85" s="5" t="str">
        <f t="shared" ca="1" si="258"/>
        <v/>
      </c>
      <c r="NA85" s="5" t="str">
        <f t="shared" ca="1" si="258"/>
        <v/>
      </c>
      <c r="NB85" s="5" t="str">
        <f t="shared" ca="1" si="258"/>
        <v/>
      </c>
      <c r="NC85" s="5" t="str">
        <f t="shared" ca="1" si="258"/>
        <v/>
      </c>
      <c r="ND85" s="5" t="str">
        <f t="shared" ca="1" si="258"/>
        <v/>
      </c>
      <c r="NE85" s="5" t="str">
        <f t="shared" ca="1" si="258"/>
        <v/>
      </c>
      <c r="NF85" s="5" t="str">
        <f t="shared" ca="1" si="258"/>
        <v/>
      </c>
      <c r="NG85" s="5" t="str">
        <f t="shared" ca="1" si="258"/>
        <v/>
      </c>
      <c r="NH85" s="5" t="str">
        <f t="shared" ca="1" si="258"/>
        <v/>
      </c>
      <c r="NI85" s="5" t="str">
        <f t="shared" ca="1" si="258"/>
        <v/>
      </c>
      <c r="NJ85" s="5" t="str">
        <f t="shared" ca="1" si="258"/>
        <v/>
      </c>
      <c r="NK85" s="5" t="str">
        <f t="shared" ca="1" si="258"/>
        <v/>
      </c>
      <c r="NL85" s="5" t="str">
        <f t="shared" ca="1" si="258"/>
        <v/>
      </c>
      <c r="NM85" s="5" t="str">
        <f t="shared" ca="1" si="258"/>
        <v/>
      </c>
      <c r="NN85" s="5" t="str">
        <f t="shared" ca="1" si="258"/>
        <v/>
      </c>
      <c r="NO85" s="5" t="str">
        <f t="shared" ca="1" si="258"/>
        <v/>
      </c>
      <c r="NP85" s="5" t="str">
        <f t="shared" ca="1" si="258"/>
        <v/>
      </c>
      <c r="NQ85" s="5" t="str">
        <f t="shared" ca="1" si="258"/>
        <v/>
      </c>
      <c r="NR85" s="5" t="str">
        <f t="shared" ca="1" si="258"/>
        <v/>
      </c>
      <c r="NS85" s="5" t="str">
        <f t="shared" ca="1" si="258"/>
        <v/>
      </c>
      <c r="NT85" s="5" t="str">
        <f t="shared" ca="1" si="258"/>
        <v/>
      </c>
      <c r="NU85" s="5" t="str">
        <f t="shared" ca="1" si="258"/>
        <v/>
      </c>
      <c r="NV85" s="5" t="str">
        <f t="shared" ca="1" si="258"/>
        <v/>
      </c>
      <c r="NW85" s="5" t="str">
        <f t="shared" ca="1" si="258"/>
        <v/>
      </c>
      <c r="NX85" s="5" t="str">
        <f t="shared" ref="NX85:QI85" ca="1" si="259">IF(NX83="","",NX83-NX84)</f>
        <v/>
      </c>
      <c r="NY85" s="5" t="str">
        <f t="shared" ca="1" si="259"/>
        <v/>
      </c>
      <c r="NZ85" s="5" t="str">
        <f t="shared" ca="1" si="259"/>
        <v/>
      </c>
      <c r="OA85" s="5" t="str">
        <f t="shared" ca="1" si="259"/>
        <v/>
      </c>
      <c r="OB85" s="5" t="str">
        <f t="shared" ca="1" si="259"/>
        <v/>
      </c>
      <c r="OC85" s="5" t="str">
        <f t="shared" ca="1" si="259"/>
        <v/>
      </c>
      <c r="OD85" s="5" t="str">
        <f t="shared" ca="1" si="259"/>
        <v/>
      </c>
      <c r="OE85" s="5" t="str">
        <f t="shared" ca="1" si="259"/>
        <v/>
      </c>
      <c r="OF85" s="5" t="str">
        <f t="shared" ca="1" si="259"/>
        <v/>
      </c>
      <c r="OG85" s="5" t="str">
        <f t="shared" ca="1" si="259"/>
        <v/>
      </c>
      <c r="OH85" s="5" t="str">
        <f t="shared" ca="1" si="259"/>
        <v/>
      </c>
      <c r="OI85" s="5" t="str">
        <f t="shared" ca="1" si="259"/>
        <v/>
      </c>
      <c r="OJ85" s="5" t="str">
        <f t="shared" ca="1" si="259"/>
        <v/>
      </c>
      <c r="OK85" s="5" t="str">
        <f t="shared" ca="1" si="259"/>
        <v/>
      </c>
      <c r="OL85" s="5" t="str">
        <f t="shared" ca="1" si="259"/>
        <v/>
      </c>
      <c r="OM85" s="5" t="str">
        <f t="shared" ca="1" si="259"/>
        <v/>
      </c>
      <c r="ON85" s="5" t="str">
        <f t="shared" ca="1" si="259"/>
        <v/>
      </c>
      <c r="OO85" s="5" t="str">
        <f t="shared" ca="1" si="259"/>
        <v/>
      </c>
      <c r="OP85" s="5" t="str">
        <f t="shared" ca="1" si="259"/>
        <v/>
      </c>
      <c r="OQ85" s="5" t="str">
        <f t="shared" ca="1" si="259"/>
        <v/>
      </c>
      <c r="OR85" s="5" t="str">
        <f t="shared" ca="1" si="259"/>
        <v/>
      </c>
      <c r="OS85" s="5" t="str">
        <f t="shared" ca="1" si="259"/>
        <v/>
      </c>
      <c r="OT85" s="5" t="str">
        <f t="shared" ca="1" si="259"/>
        <v/>
      </c>
      <c r="OU85" s="5" t="str">
        <f t="shared" ca="1" si="259"/>
        <v/>
      </c>
      <c r="OV85" s="5" t="str">
        <f t="shared" ca="1" si="259"/>
        <v/>
      </c>
      <c r="OW85" s="5" t="str">
        <f t="shared" ca="1" si="259"/>
        <v/>
      </c>
      <c r="OX85" s="5" t="str">
        <f t="shared" ca="1" si="259"/>
        <v/>
      </c>
      <c r="OY85" s="5" t="str">
        <f t="shared" ca="1" si="259"/>
        <v/>
      </c>
      <c r="OZ85" s="5" t="str">
        <f t="shared" ca="1" si="259"/>
        <v/>
      </c>
      <c r="PA85" s="5" t="str">
        <f t="shared" ca="1" si="259"/>
        <v/>
      </c>
      <c r="PB85" s="5" t="str">
        <f t="shared" ca="1" si="259"/>
        <v/>
      </c>
      <c r="PC85" s="5" t="str">
        <f t="shared" ca="1" si="259"/>
        <v/>
      </c>
      <c r="PD85" s="5" t="str">
        <f t="shared" ca="1" si="259"/>
        <v/>
      </c>
      <c r="PE85" s="5" t="str">
        <f t="shared" ca="1" si="259"/>
        <v/>
      </c>
      <c r="PF85" s="5" t="str">
        <f t="shared" ca="1" si="259"/>
        <v/>
      </c>
      <c r="PG85" s="5" t="str">
        <f t="shared" ca="1" si="259"/>
        <v/>
      </c>
      <c r="PH85" s="5" t="str">
        <f t="shared" ca="1" si="259"/>
        <v/>
      </c>
      <c r="PI85" s="5" t="str">
        <f t="shared" ca="1" si="259"/>
        <v/>
      </c>
      <c r="PJ85" s="5" t="str">
        <f t="shared" ca="1" si="259"/>
        <v/>
      </c>
      <c r="PK85" s="5" t="str">
        <f t="shared" ca="1" si="259"/>
        <v/>
      </c>
      <c r="PL85" s="5" t="str">
        <f t="shared" ca="1" si="259"/>
        <v/>
      </c>
      <c r="PM85" s="5" t="str">
        <f t="shared" ca="1" si="259"/>
        <v/>
      </c>
      <c r="PN85" s="5" t="str">
        <f t="shared" ca="1" si="259"/>
        <v/>
      </c>
      <c r="PO85" s="5" t="str">
        <f t="shared" ca="1" si="259"/>
        <v/>
      </c>
      <c r="PP85" s="5" t="str">
        <f t="shared" ca="1" si="259"/>
        <v/>
      </c>
      <c r="PQ85" s="5" t="str">
        <f t="shared" ca="1" si="259"/>
        <v/>
      </c>
      <c r="PR85" s="5" t="str">
        <f t="shared" ca="1" si="259"/>
        <v/>
      </c>
      <c r="PS85" s="5" t="str">
        <f t="shared" ca="1" si="259"/>
        <v/>
      </c>
      <c r="PT85" s="5" t="str">
        <f t="shared" ca="1" si="259"/>
        <v/>
      </c>
      <c r="PU85" s="5" t="str">
        <f t="shared" ca="1" si="259"/>
        <v/>
      </c>
      <c r="PV85" s="5" t="str">
        <f t="shared" ca="1" si="259"/>
        <v/>
      </c>
      <c r="PW85" s="5" t="str">
        <f t="shared" ca="1" si="259"/>
        <v/>
      </c>
      <c r="PX85" s="5" t="str">
        <f t="shared" ca="1" si="259"/>
        <v/>
      </c>
      <c r="PY85" s="5" t="str">
        <f t="shared" ca="1" si="259"/>
        <v/>
      </c>
      <c r="PZ85" s="5" t="str">
        <f t="shared" ca="1" si="259"/>
        <v/>
      </c>
      <c r="QA85" s="5" t="str">
        <f t="shared" ca="1" si="259"/>
        <v/>
      </c>
      <c r="QB85" s="5" t="str">
        <f t="shared" ca="1" si="259"/>
        <v/>
      </c>
      <c r="QC85" s="5" t="str">
        <f t="shared" ca="1" si="259"/>
        <v/>
      </c>
      <c r="QD85" s="5" t="str">
        <f t="shared" ca="1" si="259"/>
        <v/>
      </c>
      <c r="QE85" s="5" t="str">
        <f t="shared" ca="1" si="259"/>
        <v/>
      </c>
      <c r="QF85" s="5" t="str">
        <f t="shared" ca="1" si="259"/>
        <v/>
      </c>
      <c r="QG85" s="5" t="str">
        <f t="shared" ca="1" si="259"/>
        <v/>
      </c>
      <c r="QH85" s="5" t="str">
        <f t="shared" ca="1" si="259"/>
        <v/>
      </c>
      <c r="QI85" s="5" t="str">
        <f t="shared" ca="1" si="259"/>
        <v/>
      </c>
      <c r="QJ85" s="5" t="str">
        <f t="shared" ref="QJ85:RL85" ca="1" si="260">IF(QJ83="","",QJ83-QJ84)</f>
        <v/>
      </c>
      <c r="QK85" s="5" t="str">
        <f t="shared" ca="1" si="260"/>
        <v/>
      </c>
      <c r="QL85" s="5" t="str">
        <f t="shared" ca="1" si="260"/>
        <v/>
      </c>
      <c r="QM85" s="5" t="str">
        <f t="shared" ca="1" si="260"/>
        <v/>
      </c>
      <c r="QN85" s="5" t="str">
        <f t="shared" ca="1" si="260"/>
        <v/>
      </c>
      <c r="QO85" s="5" t="str">
        <f t="shared" ca="1" si="260"/>
        <v/>
      </c>
      <c r="QP85" s="5" t="str">
        <f t="shared" ca="1" si="260"/>
        <v/>
      </c>
      <c r="QQ85" s="5" t="str">
        <f t="shared" ca="1" si="260"/>
        <v/>
      </c>
      <c r="QR85" s="5" t="str">
        <f t="shared" ca="1" si="260"/>
        <v/>
      </c>
      <c r="QS85" s="5" t="str">
        <f t="shared" ca="1" si="260"/>
        <v/>
      </c>
      <c r="QT85" s="5" t="str">
        <f t="shared" ca="1" si="260"/>
        <v/>
      </c>
      <c r="QU85" s="5" t="str">
        <f t="shared" ca="1" si="260"/>
        <v/>
      </c>
      <c r="QV85" s="5" t="str">
        <f t="shared" ca="1" si="260"/>
        <v/>
      </c>
      <c r="QW85" s="5" t="str">
        <f t="shared" ca="1" si="260"/>
        <v/>
      </c>
      <c r="QX85" s="5" t="str">
        <f t="shared" ca="1" si="260"/>
        <v/>
      </c>
      <c r="QY85" s="5" t="str">
        <f t="shared" ca="1" si="260"/>
        <v/>
      </c>
      <c r="QZ85" s="5" t="str">
        <f t="shared" ca="1" si="260"/>
        <v/>
      </c>
      <c r="RA85" s="5" t="str">
        <f t="shared" ca="1" si="260"/>
        <v/>
      </c>
      <c r="RB85" s="5" t="str">
        <f t="shared" ca="1" si="260"/>
        <v/>
      </c>
      <c r="RC85" s="5" t="str">
        <f t="shared" ca="1" si="260"/>
        <v/>
      </c>
      <c r="RD85" s="5" t="str">
        <f t="shared" ca="1" si="260"/>
        <v/>
      </c>
      <c r="RE85" s="5" t="str">
        <f t="shared" ca="1" si="260"/>
        <v/>
      </c>
      <c r="RF85" s="5" t="str">
        <f t="shared" ca="1" si="260"/>
        <v/>
      </c>
      <c r="RG85" s="5" t="str">
        <f t="shared" ca="1" si="260"/>
        <v/>
      </c>
      <c r="RH85" s="5" t="str">
        <f t="shared" ca="1" si="260"/>
        <v/>
      </c>
      <c r="RI85" s="5" t="str">
        <f t="shared" ca="1" si="260"/>
        <v/>
      </c>
      <c r="RJ85" s="5" t="str">
        <f t="shared" ca="1" si="260"/>
        <v/>
      </c>
      <c r="RK85" s="5" t="str">
        <f t="shared" ca="1" si="260"/>
        <v/>
      </c>
      <c r="RL85" s="5" t="str">
        <f t="shared" si="260"/>
        <v/>
      </c>
    </row>
    <row r="86" spans="1:480">
      <c r="A86" t="s">
        <v>41</v>
      </c>
      <c r="C86" s="5" t="str">
        <f>IF(C84&gt;0,C84,"")</f>
        <v/>
      </c>
      <c r="D86" s="5" t="str">
        <f t="shared" ref="D86:G86" ca="1" si="261">IF(D84&gt;0,D84,"")</f>
        <v/>
      </c>
      <c r="E86" s="5" t="str">
        <f t="shared" ca="1" si="261"/>
        <v/>
      </c>
      <c r="F86" s="5">
        <f t="shared" ca="1" si="261"/>
        <v>0.14680003489284976</v>
      </c>
      <c r="G86" s="5" t="str">
        <f t="shared" ca="1" si="261"/>
        <v/>
      </c>
      <c r="H86" s="5">
        <f t="shared" ref="H86:BS86" ca="1" si="262">IF(H84&gt;0,H84,"")</f>
        <v>7.5342108284709441E-2</v>
      </c>
      <c r="I86" s="5">
        <f t="shared" ca="1" si="262"/>
        <v>7.4873084128478595E-2</v>
      </c>
      <c r="J86" s="5">
        <f t="shared" ca="1" si="262"/>
        <v>2.8360628349791472E-2</v>
      </c>
      <c r="K86" s="5" t="str">
        <f t="shared" ca="1" si="262"/>
        <v/>
      </c>
      <c r="L86" s="5">
        <f t="shared" ca="1" si="262"/>
        <v>3.5105422958777721E-2</v>
      </c>
      <c r="M86" s="5">
        <f t="shared" ca="1" si="262"/>
        <v>0.11394128358414091</v>
      </c>
      <c r="N86" s="5">
        <f t="shared" ca="1" si="262"/>
        <v>7.8094217342190353E-2</v>
      </c>
      <c r="O86" s="5" t="str">
        <f t="shared" ca="1" si="262"/>
        <v/>
      </c>
      <c r="P86" s="5">
        <f t="shared" ca="1" si="262"/>
        <v>6.5608818740557018E-2</v>
      </c>
      <c r="Q86" s="5">
        <f t="shared" ca="1" si="262"/>
        <v>1.111902623346861E-2</v>
      </c>
      <c r="R86" s="5" t="str">
        <f t="shared" ca="1" si="262"/>
        <v/>
      </c>
      <c r="S86" s="5">
        <f t="shared" ca="1" si="262"/>
        <v>6.5046373820150105E-2</v>
      </c>
      <c r="T86" s="5">
        <f t="shared" ca="1" si="262"/>
        <v>8.9008393870164682E-3</v>
      </c>
      <c r="U86" s="5">
        <f t="shared" ca="1" si="262"/>
        <v>2.6428775880162902E-3</v>
      </c>
      <c r="V86" s="5">
        <f t="shared" ca="1" si="262"/>
        <v>8.6858190515160638E-2</v>
      </c>
      <c r="W86" s="5">
        <f t="shared" ca="1" si="262"/>
        <v>2.8364716732235173E-2</v>
      </c>
      <c r="X86" s="5">
        <f t="shared" ca="1" si="262"/>
        <v>3.0366411910445201E-3</v>
      </c>
      <c r="Y86" s="5" t="str">
        <f t="shared" ca="1" si="262"/>
        <v/>
      </c>
      <c r="Z86" s="5">
        <f t="shared" ca="1" si="262"/>
        <v>2.1836285270149247E-2</v>
      </c>
      <c r="AA86" s="5" t="str">
        <f t="shared" ca="1" si="262"/>
        <v/>
      </c>
      <c r="AB86" s="5" t="str">
        <f t="shared" ca="1" si="262"/>
        <v/>
      </c>
      <c r="AC86" s="5">
        <f t="shared" ca="1" si="262"/>
        <v>3.9946051840251462E-2</v>
      </c>
      <c r="AD86" s="5" t="str">
        <f t="shared" ca="1" si="262"/>
        <v/>
      </c>
      <c r="AE86" s="5" t="str">
        <f t="shared" ca="1" si="262"/>
        <v/>
      </c>
      <c r="AF86" s="5" t="str">
        <f t="shared" ca="1" si="262"/>
        <v/>
      </c>
      <c r="AG86" s="5">
        <f t="shared" ca="1" si="262"/>
        <v>8.7324345305048956E-2</v>
      </c>
      <c r="AH86" s="5">
        <f t="shared" ca="1" si="262"/>
        <v>3.5029796162195925E-2</v>
      </c>
      <c r="AI86" s="5" t="str">
        <f t="shared" ca="1" si="262"/>
        <v/>
      </c>
      <c r="AJ86" s="5">
        <f t="shared" ca="1" si="262"/>
        <v>5.3693179325332796E-2</v>
      </c>
      <c r="AK86" s="5">
        <f t="shared" ca="1" si="262"/>
        <v>4.1424701035964295E-2</v>
      </c>
      <c r="AL86" s="5" t="str">
        <f t="shared" ca="1" si="262"/>
        <v/>
      </c>
      <c r="AM86" s="5" t="str">
        <f t="shared" ca="1" si="262"/>
        <v/>
      </c>
      <c r="AN86" s="5" t="str">
        <f t="shared" ca="1" si="262"/>
        <v/>
      </c>
      <c r="AO86" s="5">
        <f t="shared" ca="1" si="262"/>
        <v>3.2246972512055549E-3</v>
      </c>
      <c r="AP86" s="5">
        <f t="shared" ca="1" si="262"/>
        <v>4.0625585045867663E-2</v>
      </c>
      <c r="AQ86" s="5">
        <f t="shared" ca="1" si="262"/>
        <v>2.5983946858566309E-2</v>
      </c>
      <c r="AR86" s="5">
        <f t="shared" ca="1" si="262"/>
        <v>3.5320808874309328E-2</v>
      </c>
      <c r="AS86" s="5">
        <f t="shared" ca="1" si="262"/>
        <v>2.9430847280089489E-2</v>
      </c>
      <c r="AT86" s="5" t="str">
        <f t="shared" ca="1" si="262"/>
        <v/>
      </c>
      <c r="AU86" s="5">
        <f t="shared" ca="1" si="262"/>
        <v>1.9970083827608009E-2</v>
      </c>
      <c r="AV86" s="5" t="str">
        <f t="shared" ca="1" si="262"/>
        <v/>
      </c>
      <c r="AW86" s="5">
        <f t="shared" ca="1" si="262"/>
        <v>5.5218662865049728E-2</v>
      </c>
      <c r="AX86" s="5">
        <f t="shared" ca="1" si="262"/>
        <v>7.9384001013254268E-2</v>
      </c>
      <c r="AY86" s="5" t="str">
        <f t="shared" ca="1" si="262"/>
        <v/>
      </c>
      <c r="AZ86" s="5">
        <f t="shared" ca="1" si="262"/>
        <v>1.1833910990209695E-2</v>
      </c>
      <c r="BA86" s="5">
        <f t="shared" ca="1" si="262"/>
        <v>1.5653147005840973E-2</v>
      </c>
      <c r="BB86" s="5">
        <f t="shared" ca="1" si="262"/>
        <v>1.2449108474530624E-2</v>
      </c>
      <c r="BC86" s="5" t="str">
        <f t="shared" ca="1" si="262"/>
        <v/>
      </c>
      <c r="BD86" s="5">
        <f t="shared" ca="1" si="262"/>
        <v>6.5683711558007341E-2</v>
      </c>
      <c r="BE86" s="5">
        <f t="shared" ca="1" si="262"/>
        <v>3.917228224200997E-2</v>
      </c>
      <c r="BF86" s="5">
        <f t="shared" ca="1" si="262"/>
        <v>1.141229963348378E-2</v>
      </c>
      <c r="BG86" s="5">
        <f t="shared" ca="1" si="262"/>
        <v>2.2783019428670892E-2</v>
      </c>
      <c r="BH86" s="5" t="str">
        <f t="shared" ca="1" si="262"/>
        <v/>
      </c>
      <c r="BI86" s="5" t="str">
        <f t="shared" ca="1" si="262"/>
        <v/>
      </c>
      <c r="BJ86" s="5" t="str">
        <f t="shared" ca="1" si="262"/>
        <v/>
      </c>
      <c r="BK86" s="5" t="str">
        <f t="shared" ca="1" si="262"/>
        <v/>
      </c>
      <c r="BL86" s="5" t="str">
        <f t="shared" ca="1" si="262"/>
        <v/>
      </c>
      <c r="BM86" s="5">
        <f t="shared" ca="1" si="262"/>
        <v>6.3035882972424462E-2</v>
      </c>
      <c r="BN86" s="5">
        <f t="shared" ca="1" si="262"/>
        <v>3.4645940470293679E-2</v>
      </c>
      <c r="BO86" s="5">
        <f t="shared" ca="1" si="262"/>
        <v>1.7115828751304685E-2</v>
      </c>
      <c r="BP86" s="5">
        <f t="shared" ref="BP86" ca="1" si="263">IF(BP84&gt;0,BP84,"")</f>
        <v>3.0962760649193788E-2</v>
      </c>
      <c r="BQ86" s="5" t="str">
        <f t="shared" ca="1" si="262"/>
        <v/>
      </c>
      <c r="BR86" s="5" t="str">
        <f t="shared" ca="1" si="262"/>
        <v/>
      </c>
      <c r="BS86" s="5">
        <f t="shared" ca="1" si="262"/>
        <v>7.5429291947182175E-3</v>
      </c>
      <c r="BT86" s="5">
        <f t="shared" ref="BT86:EE86" ca="1" si="264">IF(BT84&gt;0,BT84,"")</f>
        <v>4.5142232569856722E-2</v>
      </c>
      <c r="BU86" s="5">
        <f t="shared" ca="1" si="264"/>
        <v>1.8694041310779452E-2</v>
      </c>
      <c r="BV86" s="5" t="str">
        <f t="shared" ca="1" si="264"/>
        <v/>
      </c>
      <c r="BW86" s="5" t="str">
        <f t="shared" ca="1" si="264"/>
        <v/>
      </c>
      <c r="BX86" s="5" t="str">
        <f t="shared" ca="1" si="264"/>
        <v/>
      </c>
      <c r="BY86" s="5" t="str">
        <f t="shared" ca="1" si="264"/>
        <v/>
      </c>
      <c r="BZ86" s="5">
        <f t="shared" ca="1" si="264"/>
        <v>7.4610190135862453E-2</v>
      </c>
      <c r="CA86" s="5" t="str">
        <f t="shared" ca="1" si="264"/>
        <v/>
      </c>
      <c r="CB86" s="5" t="str">
        <f t="shared" ca="1" si="264"/>
        <v/>
      </c>
      <c r="CC86" s="5" t="str">
        <f t="shared" ca="1" si="264"/>
        <v/>
      </c>
      <c r="CD86" s="5" t="str">
        <f t="shared" ca="1" si="264"/>
        <v/>
      </c>
      <c r="CE86" s="5" t="str">
        <f t="shared" ca="1" si="264"/>
        <v/>
      </c>
      <c r="CF86" s="5" t="str">
        <f t="shared" ca="1" si="264"/>
        <v/>
      </c>
      <c r="CG86" s="5" t="str">
        <f t="shared" ca="1" si="264"/>
        <v/>
      </c>
      <c r="CH86" s="5" t="str">
        <f t="shared" ca="1" si="264"/>
        <v/>
      </c>
      <c r="CI86" s="5" t="str">
        <f t="shared" ca="1" si="264"/>
        <v/>
      </c>
      <c r="CJ86" s="5" t="str">
        <f t="shared" ca="1" si="264"/>
        <v/>
      </c>
      <c r="CK86" s="5" t="str">
        <f t="shared" ca="1" si="264"/>
        <v/>
      </c>
      <c r="CL86" s="5" t="str">
        <f t="shared" ca="1" si="264"/>
        <v/>
      </c>
      <c r="CM86" s="5" t="str">
        <f t="shared" ca="1" si="264"/>
        <v/>
      </c>
      <c r="CN86" s="5" t="str">
        <f t="shared" ca="1" si="264"/>
        <v/>
      </c>
      <c r="CO86" s="5" t="str">
        <f t="shared" ca="1" si="264"/>
        <v/>
      </c>
      <c r="CP86" s="5" t="str">
        <f t="shared" ca="1" si="264"/>
        <v/>
      </c>
      <c r="CQ86" s="5" t="str">
        <f t="shared" ca="1" si="264"/>
        <v/>
      </c>
      <c r="CR86" s="5" t="str">
        <f t="shared" ca="1" si="264"/>
        <v/>
      </c>
      <c r="CS86" s="5" t="str">
        <f t="shared" ca="1" si="264"/>
        <v/>
      </c>
      <c r="CT86" s="5" t="str">
        <f t="shared" ca="1" si="264"/>
        <v/>
      </c>
      <c r="CU86" s="5" t="str">
        <f t="shared" ca="1" si="264"/>
        <v/>
      </c>
      <c r="CV86" s="5" t="str">
        <f t="shared" ca="1" si="264"/>
        <v/>
      </c>
      <c r="CW86" s="5" t="str">
        <f t="shared" ca="1" si="264"/>
        <v/>
      </c>
      <c r="CX86" s="5" t="str">
        <f t="shared" ca="1" si="264"/>
        <v/>
      </c>
      <c r="CY86" s="5" t="str">
        <f t="shared" ca="1" si="264"/>
        <v/>
      </c>
      <c r="CZ86" s="5" t="str">
        <f t="shared" ca="1" si="264"/>
        <v/>
      </c>
      <c r="DA86" s="5" t="str">
        <f t="shared" ca="1" si="264"/>
        <v/>
      </c>
      <c r="DB86" s="5" t="str">
        <f t="shared" ca="1" si="264"/>
        <v/>
      </c>
      <c r="DC86" s="5" t="str">
        <f t="shared" ca="1" si="264"/>
        <v/>
      </c>
      <c r="DD86" s="5" t="str">
        <f t="shared" ca="1" si="264"/>
        <v/>
      </c>
      <c r="DE86" s="5" t="str">
        <f t="shared" ca="1" si="264"/>
        <v/>
      </c>
      <c r="DF86" s="5" t="str">
        <f t="shared" ca="1" si="264"/>
        <v/>
      </c>
      <c r="DG86" s="5" t="str">
        <f t="shared" ca="1" si="264"/>
        <v/>
      </c>
      <c r="DH86" s="5" t="str">
        <f t="shared" ca="1" si="264"/>
        <v/>
      </c>
      <c r="DI86" s="5" t="str">
        <f t="shared" ca="1" si="264"/>
        <v/>
      </c>
      <c r="DJ86" s="5" t="str">
        <f t="shared" ca="1" si="264"/>
        <v/>
      </c>
      <c r="DK86" s="5" t="str">
        <f t="shared" ca="1" si="264"/>
        <v/>
      </c>
      <c r="DL86" s="5" t="str">
        <f t="shared" ca="1" si="264"/>
        <v/>
      </c>
      <c r="DM86" s="5" t="str">
        <f t="shared" ca="1" si="264"/>
        <v/>
      </c>
      <c r="DN86" s="5" t="str">
        <f t="shared" ca="1" si="264"/>
        <v/>
      </c>
      <c r="DO86" s="5" t="str">
        <f t="shared" ca="1" si="264"/>
        <v/>
      </c>
      <c r="DP86" s="5" t="str">
        <f t="shared" ca="1" si="264"/>
        <v/>
      </c>
      <c r="DQ86" s="5" t="str">
        <f t="shared" ca="1" si="264"/>
        <v/>
      </c>
      <c r="DR86" s="5" t="str">
        <f t="shared" ca="1" si="264"/>
        <v/>
      </c>
      <c r="DS86" s="5" t="str">
        <f t="shared" ca="1" si="264"/>
        <v/>
      </c>
      <c r="DT86" s="5" t="str">
        <f t="shared" ca="1" si="264"/>
        <v/>
      </c>
      <c r="DU86" s="5" t="str">
        <f t="shared" ca="1" si="264"/>
        <v/>
      </c>
      <c r="DV86" s="5" t="str">
        <f t="shared" ca="1" si="264"/>
        <v/>
      </c>
      <c r="DW86" s="5" t="str">
        <f t="shared" ca="1" si="264"/>
        <v/>
      </c>
      <c r="DX86" s="5" t="str">
        <f t="shared" ca="1" si="264"/>
        <v/>
      </c>
      <c r="DY86" s="5" t="str">
        <f t="shared" ca="1" si="264"/>
        <v/>
      </c>
      <c r="DZ86" s="5" t="str">
        <f t="shared" ca="1" si="264"/>
        <v/>
      </c>
      <c r="EA86" s="5" t="str">
        <f t="shared" ca="1" si="264"/>
        <v/>
      </c>
      <c r="EB86" s="5" t="str">
        <f t="shared" ca="1" si="264"/>
        <v/>
      </c>
      <c r="EC86" s="5" t="str">
        <f t="shared" ca="1" si="264"/>
        <v/>
      </c>
      <c r="ED86" s="5" t="str">
        <f t="shared" ca="1" si="264"/>
        <v/>
      </c>
      <c r="EE86" s="5" t="str">
        <f t="shared" ca="1" si="264"/>
        <v/>
      </c>
      <c r="EF86" s="5" t="str">
        <f t="shared" ref="EF86:GQ86" ca="1" si="265">IF(EF84&gt;0,EF84,"")</f>
        <v/>
      </c>
      <c r="EG86" s="5" t="str">
        <f t="shared" ca="1" si="265"/>
        <v/>
      </c>
      <c r="EH86" s="5" t="str">
        <f t="shared" ca="1" si="265"/>
        <v/>
      </c>
      <c r="EI86" s="5" t="str">
        <f t="shared" ca="1" si="265"/>
        <v/>
      </c>
      <c r="EJ86" s="5" t="str">
        <f t="shared" ca="1" si="265"/>
        <v/>
      </c>
      <c r="EK86" s="5" t="str">
        <f t="shared" ca="1" si="265"/>
        <v/>
      </c>
      <c r="EL86" s="5" t="str">
        <f t="shared" ca="1" si="265"/>
        <v/>
      </c>
      <c r="EM86" s="5" t="str">
        <f t="shared" ca="1" si="265"/>
        <v/>
      </c>
      <c r="EN86" s="5" t="str">
        <f t="shared" ca="1" si="265"/>
        <v/>
      </c>
      <c r="EO86" s="5" t="str">
        <f t="shared" ca="1" si="265"/>
        <v/>
      </c>
      <c r="EP86" s="5" t="str">
        <f t="shared" ca="1" si="265"/>
        <v/>
      </c>
      <c r="EQ86" s="5" t="str">
        <f t="shared" ca="1" si="265"/>
        <v/>
      </c>
      <c r="ER86" s="5" t="str">
        <f t="shared" ca="1" si="265"/>
        <v/>
      </c>
      <c r="ES86" s="5" t="str">
        <f t="shared" ca="1" si="265"/>
        <v/>
      </c>
      <c r="ET86" s="5" t="str">
        <f t="shared" ca="1" si="265"/>
        <v/>
      </c>
      <c r="EU86" s="5" t="str">
        <f t="shared" ca="1" si="265"/>
        <v/>
      </c>
      <c r="EV86" s="5" t="str">
        <f t="shared" ca="1" si="265"/>
        <v/>
      </c>
      <c r="EW86" s="5" t="str">
        <f t="shared" ca="1" si="265"/>
        <v/>
      </c>
      <c r="EX86" s="5" t="str">
        <f t="shared" ca="1" si="265"/>
        <v/>
      </c>
      <c r="EY86" s="5" t="str">
        <f t="shared" ca="1" si="265"/>
        <v/>
      </c>
      <c r="EZ86" s="5" t="str">
        <f t="shared" ca="1" si="265"/>
        <v/>
      </c>
      <c r="FA86" s="5" t="str">
        <f t="shared" ca="1" si="265"/>
        <v/>
      </c>
      <c r="FB86" s="5" t="str">
        <f t="shared" ca="1" si="265"/>
        <v/>
      </c>
      <c r="FC86" s="5" t="str">
        <f t="shared" ca="1" si="265"/>
        <v/>
      </c>
      <c r="FD86" s="5" t="str">
        <f t="shared" ca="1" si="265"/>
        <v/>
      </c>
      <c r="FE86" s="5" t="str">
        <f t="shared" ca="1" si="265"/>
        <v/>
      </c>
      <c r="FF86" s="5" t="str">
        <f t="shared" ca="1" si="265"/>
        <v/>
      </c>
      <c r="FG86" s="5" t="str">
        <f t="shared" ca="1" si="265"/>
        <v/>
      </c>
      <c r="FH86" s="5" t="str">
        <f t="shared" ca="1" si="265"/>
        <v/>
      </c>
      <c r="FI86" s="5" t="str">
        <f t="shared" ca="1" si="265"/>
        <v/>
      </c>
      <c r="FJ86" s="5" t="str">
        <f t="shared" ca="1" si="265"/>
        <v/>
      </c>
      <c r="FK86" s="5" t="str">
        <f t="shared" ca="1" si="265"/>
        <v/>
      </c>
      <c r="FL86" s="5" t="str">
        <f t="shared" ca="1" si="265"/>
        <v/>
      </c>
      <c r="FM86" s="5" t="str">
        <f t="shared" ca="1" si="265"/>
        <v/>
      </c>
      <c r="FN86" s="5" t="str">
        <f t="shared" ca="1" si="265"/>
        <v/>
      </c>
      <c r="FO86" s="5" t="str">
        <f t="shared" ca="1" si="265"/>
        <v/>
      </c>
      <c r="FP86" s="5" t="str">
        <f t="shared" ca="1" si="265"/>
        <v/>
      </c>
      <c r="FQ86" s="5" t="str">
        <f t="shared" ca="1" si="265"/>
        <v/>
      </c>
      <c r="FR86" s="5" t="str">
        <f t="shared" ca="1" si="265"/>
        <v/>
      </c>
      <c r="FS86" s="5" t="str">
        <f t="shared" ca="1" si="265"/>
        <v/>
      </c>
      <c r="FT86" s="5" t="str">
        <f t="shared" ca="1" si="265"/>
        <v/>
      </c>
      <c r="FU86" s="5" t="str">
        <f t="shared" ca="1" si="265"/>
        <v/>
      </c>
      <c r="FV86" s="5" t="str">
        <f t="shared" ca="1" si="265"/>
        <v/>
      </c>
      <c r="FW86" s="5" t="str">
        <f t="shared" ca="1" si="265"/>
        <v/>
      </c>
      <c r="FX86" s="5" t="str">
        <f t="shared" ca="1" si="265"/>
        <v/>
      </c>
      <c r="FY86" s="5" t="str">
        <f t="shared" ca="1" si="265"/>
        <v/>
      </c>
      <c r="FZ86" s="5" t="str">
        <f t="shared" ca="1" si="265"/>
        <v/>
      </c>
      <c r="GA86" s="5" t="str">
        <f t="shared" ca="1" si="265"/>
        <v/>
      </c>
      <c r="GB86" s="5" t="str">
        <f t="shared" ca="1" si="265"/>
        <v/>
      </c>
      <c r="GC86" s="5" t="str">
        <f t="shared" ca="1" si="265"/>
        <v/>
      </c>
      <c r="GD86" s="5" t="str">
        <f t="shared" ca="1" si="265"/>
        <v/>
      </c>
      <c r="GE86" s="5" t="str">
        <f t="shared" ca="1" si="265"/>
        <v/>
      </c>
      <c r="GF86" s="5" t="str">
        <f t="shared" ca="1" si="265"/>
        <v/>
      </c>
      <c r="GG86" s="5" t="str">
        <f t="shared" ca="1" si="265"/>
        <v/>
      </c>
      <c r="GH86" s="5" t="str">
        <f t="shared" ca="1" si="265"/>
        <v/>
      </c>
      <c r="GI86" s="5" t="str">
        <f t="shared" ca="1" si="265"/>
        <v/>
      </c>
      <c r="GJ86" s="5" t="str">
        <f t="shared" ca="1" si="265"/>
        <v/>
      </c>
      <c r="GK86" s="5" t="str">
        <f t="shared" ca="1" si="265"/>
        <v/>
      </c>
      <c r="GL86" s="5" t="str">
        <f t="shared" ca="1" si="265"/>
        <v/>
      </c>
      <c r="GM86" s="5" t="str">
        <f t="shared" ca="1" si="265"/>
        <v/>
      </c>
      <c r="GN86" s="5" t="str">
        <f t="shared" ca="1" si="265"/>
        <v/>
      </c>
      <c r="GO86" s="5" t="str">
        <f t="shared" ca="1" si="265"/>
        <v/>
      </c>
      <c r="GP86" s="5" t="str">
        <f t="shared" ca="1" si="265"/>
        <v/>
      </c>
      <c r="GQ86" s="5" t="str">
        <f t="shared" ca="1" si="265"/>
        <v/>
      </c>
      <c r="GR86" s="5" t="str">
        <f t="shared" ref="GR86:JC86" ca="1" si="266">IF(GR84&gt;0,GR84,"")</f>
        <v/>
      </c>
      <c r="GS86" s="5" t="str">
        <f t="shared" ca="1" si="266"/>
        <v/>
      </c>
      <c r="GT86" s="5" t="str">
        <f t="shared" ca="1" si="266"/>
        <v/>
      </c>
      <c r="GU86" s="5" t="str">
        <f t="shared" ca="1" si="266"/>
        <v/>
      </c>
      <c r="GV86" s="5" t="str">
        <f t="shared" ca="1" si="266"/>
        <v/>
      </c>
      <c r="GW86" s="5" t="str">
        <f t="shared" ca="1" si="266"/>
        <v/>
      </c>
      <c r="GX86" s="5" t="str">
        <f t="shared" ca="1" si="266"/>
        <v/>
      </c>
      <c r="GY86" s="5" t="str">
        <f t="shared" ca="1" si="266"/>
        <v/>
      </c>
      <c r="GZ86" s="5" t="str">
        <f t="shared" ca="1" si="266"/>
        <v/>
      </c>
      <c r="HA86" s="5" t="str">
        <f t="shared" ca="1" si="266"/>
        <v/>
      </c>
      <c r="HB86" s="5" t="str">
        <f t="shared" ca="1" si="266"/>
        <v/>
      </c>
      <c r="HC86" s="5" t="str">
        <f t="shared" ca="1" si="266"/>
        <v/>
      </c>
      <c r="HD86" s="5" t="str">
        <f t="shared" ca="1" si="266"/>
        <v/>
      </c>
      <c r="HE86" s="5" t="str">
        <f t="shared" ca="1" si="266"/>
        <v/>
      </c>
      <c r="HF86" s="5" t="str">
        <f t="shared" ca="1" si="266"/>
        <v/>
      </c>
      <c r="HG86" s="5" t="str">
        <f t="shared" ca="1" si="266"/>
        <v/>
      </c>
      <c r="HH86" s="5" t="str">
        <f t="shared" ca="1" si="266"/>
        <v/>
      </c>
      <c r="HI86" s="5" t="str">
        <f t="shared" ca="1" si="266"/>
        <v/>
      </c>
      <c r="HJ86" s="5" t="str">
        <f t="shared" ca="1" si="266"/>
        <v/>
      </c>
      <c r="HK86" s="5" t="str">
        <f t="shared" ca="1" si="266"/>
        <v/>
      </c>
      <c r="HL86" s="5" t="str">
        <f t="shared" ca="1" si="266"/>
        <v/>
      </c>
      <c r="HM86" s="5" t="str">
        <f t="shared" ca="1" si="266"/>
        <v/>
      </c>
      <c r="HN86" s="5" t="str">
        <f t="shared" ca="1" si="266"/>
        <v/>
      </c>
      <c r="HO86" s="5" t="str">
        <f t="shared" ca="1" si="266"/>
        <v/>
      </c>
      <c r="HP86" s="5" t="str">
        <f t="shared" ca="1" si="266"/>
        <v/>
      </c>
      <c r="HQ86" s="5" t="str">
        <f t="shared" ca="1" si="266"/>
        <v/>
      </c>
      <c r="HR86" s="5" t="str">
        <f t="shared" ca="1" si="266"/>
        <v/>
      </c>
      <c r="HS86" s="5" t="str">
        <f t="shared" ca="1" si="266"/>
        <v/>
      </c>
      <c r="HT86" s="5" t="str">
        <f t="shared" ca="1" si="266"/>
        <v/>
      </c>
      <c r="HU86" s="5" t="str">
        <f t="shared" ca="1" si="266"/>
        <v/>
      </c>
      <c r="HV86" s="5" t="str">
        <f t="shared" ca="1" si="266"/>
        <v/>
      </c>
      <c r="HW86" s="5" t="str">
        <f t="shared" ca="1" si="266"/>
        <v/>
      </c>
      <c r="HX86" s="5" t="str">
        <f t="shared" ca="1" si="266"/>
        <v/>
      </c>
      <c r="HY86" s="5" t="str">
        <f t="shared" ca="1" si="266"/>
        <v/>
      </c>
      <c r="HZ86" s="5" t="str">
        <f t="shared" ca="1" si="266"/>
        <v/>
      </c>
      <c r="IA86" s="5" t="str">
        <f t="shared" ca="1" si="266"/>
        <v/>
      </c>
      <c r="IB86" s="5" t="str">
        <f t="shared" ca="1" si="266"/>
        <v/>
      </c>
      <c r="IC86" s="5" t="str">
        <f t="shared" ca="1" si="266"/>
        <v/>
      </c>
      <c r="ID86" s="5" t="str">
        <f t="shared" ca="1" si="266"/>
        <v/>
      </c>
      <c r="IE86" s="5" t="str">
        <f t="shared" ca="1" si="266"/>
        <v/>
      </c>
      <c r="IF86" s="5" t="str">
        <f t="shared" ca="1" si="266"/>
        <v/>
      </c>
      <c r="IG86" s="5" t="str">
        <f t="shared" ca="1" si="266"/>
        <v/>
      </c>
      <c r="IH86" s="5" t="str">
        <f t="shared" ca="1" si="266"/>
        <v/>
      </c>
      <c r="II86" s="5" t="str">
        <f t="shared" ca="1" si="266"/>
        <v/>
      </c>
      <c r="IJ86" s="5" t="str">
        <f t="shared" ca="1" si="266"/>
        <v/>
      </c>
      <c r="IK86" s="5" t="str">
        <f t="shared" ca="1" si="266"/>
        <v/>
      </c>
      <c r="IL86" s="5" t="str">
        <f t="shared" ca="1" si="266"/>
        <v/>
      </c>
      <c r="IM86" s="5" t="str">
        <f t="shared" ca="1" si="266"/>
        <v/>
      </c>
      <c r="IN86" s="5" t="str">
        <f t="shared" ca="1" si="266"/>
        <v/>
      </c>
      <c r="IO86" s="5" t="str">
        <f t="shared" ca="1" si="266"/>
        <v/>
      </c>
      <c r="IP86" s="5" t="str">
        <f t="shared" ca="1" si="266"/>
        <v/>
      </c>
      <c r="IQ86" s="5" t="str">
        <f t="shared" ca="1" si="266"/>
        <v/>
      </c>
      <c r="IR86" s="5" t="str">
        <f t="shared" ca="1" si="266"/>
        <v/>
      </c>
      <c r="IS86" s="5" t="str">
        <f t="shared" ca="1" si="266"/>
        <v/>
      </c>
      <c r="IT86" s="5" t="str">
        <f t="shared" ca="1" si="266"/>
        <v/>
      </c>
      <c r="IU86" s="5" t="str">
        <f t="shared" ca="1" si="266"/>
        <v/>
      </c>
      <c r="IV86" s="5" t="str">
        <f t="shared" ca="1" si="266"/>
        <v/>
      </c>
      <c r="IW86" s="5" t="str">
        <f t="shared" ca="1" si="266"/>
        <v/>
      </c>
      <c r="IX86" s="5" t="str">
        <f t="shared" ca="1" si="266"/>
        <v/>
      </c>
      <c r="IY86" s="5" t="str">
        <f t="shared" ca="1" si="266"/>
        <v/>
      </c>
      <c r="IZ86" s="5" t="str">
        <f t="shared" ca="1" si="266"/>
        <v/>
      </c>
      <c r="JA86" s="5" t="str">
        <f t="shared" ca="1" si="266"/>
        <v/>
      </c>
      <c r="JB86" s="5" t="str">
        <f t="shared" ca="1" si="266"/>
        <v/>
      </c>
      <c r="JC86" s="5" t="str">
        <f t="shared" ca="1" si="266"/>
        <v/>
      </c>
      <c r="JD86" s="5" t="str">
        <f t="shared" ref="JD86:LO86" ca="1" si="267">IF(JD84&gt;0,JD84,"")</f>
        <v/>
      </c>
      <c r="JE86" s="5" t="str">
        <f t="shared" ca="1" si="267"/>
        <v/>
      </c>
      <c r="JF86" s="5" t="str">
        <f t="shared" ca="1" si="267"/>
        <v/>
      </c>
      <c r="JG86" s="5" t="str">
        <f t="shared" ca="1" si="267"/>
        <v/>
      </c>
      <c r="JH86" s="5" t="str">
        <f t="shared" ca="1" si="267"/>
        <v/>
      </c>
      <c r="JI86" s="5" t="str">
        <f t="shared" ca="1" si="267"/>
        <v/>
      </c>
      <c r="JJ86" s="5" t="str">
        <f t="shared" ca="1" si="267"/>
        <v/>
      </c>
      <c r="JK86" s="5" t="str">
        <f t="shared" ca="1" si="267"/>
        <v/>
      </c>
      <c r="JL86" s="5" t="str">
        <f t="shared" ca="1" si="267"/>
        <v/>
      </c>
      <c r="JM86" s="5" t="str">
        <f t="shared" ca="1" si="267"/>
        <v/>
      </c>
      <c r="JN86" s="5" t="str">
        <f t="shared" ca="1" si="267"/>
        <v/>
      </c>
      <c r="JO86" s="5" t="str">
        <f t="shared" ca="1" si="267"/>
        <v/>
      </c>
      <c r="JP86" s="5" t="str">
        <f t="shared" ca="1" si="267"/>
        <v/>
      </c>
      <c r="JQ86" s="5" t="str">
        <f t="shared" ca="1" si="267"/>
        <v/>
      </c>
      <c r="JR86" s="5" t="str">
        <f t="shared" ca="1" si="267"/>
        <v/>
      </c>
      <c r="JS86" s="5" t="str">
        <f t="shared" ca="1" si="267"/>
        <v/>
      </c>
      <c r="JT86" s="5" t="str">
        <f t="shared" ca="1" si="267"/>
        <v/>
      </c>
      <c r="JU86" s="5" t="str">
        <f t="shared" ca="1" si="267"/>
        <v/>
      </c>
      <c r="JV86" s="5" t="str">
        <f t="shared" ca="1" si="267"/>
        <v/>
      </c>
      <c r="JW86" s="5" t="str">
        <f t="shared" ca="1" si="267"/>
        <v/>
      </c>
      <c r="JX86" s="5" t="str">
        <f t="shared" ca="1" si="267"/>
        <v/>
      </c>
      <c r="JY86" s="5" t="str">
        <f t="shared" ca="1" si="267"/>
        <v/>
      </c>
      <c r="JZ86" s="5" t="str">
        <f t="shared" ca="1" si="267"/>
        <v/>
      </c>
      <c r="KA86" s="5" t="str">
        <f t="shared" ca="1" si="267"/>
        <v/>
      </c>
      <c r="KB86" s="5" t="str">
        <f t="shared" ca="1" si="267"/>
        <v/>
      </c>
      <c r="KC86" s="5" t="str">
        <f t="shared" ca="1" si="267"/>
        <v/>
      </c>
      <c r="KD86" s="5" t="str">
        <f t="shared" ca="1" si="267"/>
        <v/>
      </c>
      <c r="KE86" s="5" t="str">
        <f t="shared" ca="1" si="267"/>
        <v/>
      </c>
      <c r="KF86" s="5" t="str">
        <f t="shared" ca="1" si="267"/>
        <v/>
      </c>
      <c r="KG86" s="5" t="str">
        <f t="shared" ca="1" si="267"/>
        <v/>
      </c>
      <c r="KH86" s="5" t="str">
        <f t="shared" ca="1" si="267"/>
        <v/>
      </c>
      <c r="KI86" s="5" t="str">
        <f t="shared" ca="1" si="267"/>
        <v/>
      </c>
      <c r="KJ86" s="5" t="str">
        <f t="shared" ca="1" si="267"/>
        <v/>
      </c>
      <c r="KK86" s="5" t="str">
        <f t="shared" ca="1" si="267"/>
        <v/>
      </c>
      <c r="KL86" s="5" t="str">
        <f t="shared" ca="1" si="267"/>
        <v/>
      </c>
      <c r="KM86" s="5" t="str">
        <f t="shared" ca="1" si="267"/>
        <v/>
      </c>
      <c r="KN86" s="5" t="str">
        <f t="shared" ca="1" si="267"/>
        <v/>
      </c>
      <c r="KO86" s="5" t="str">
        <f t="shared" ca="1" si="267"/>
        <v/>
      </c>
      <c r="KP86" s="5" t="str">
        <f t="shared" ca="1" si="267"/>
        <v/>
      </c>
      <c r="KQ86" s="5" t="str">
        <f t="shared" ca="1" si="267"/>
        <v/>
      </c>
      <c r="KR86" s="5" t="str">
        <f t="shared" ca="1" si="267"/>
        <v/>
      </c>
      <c r="KS86" s="5" t="str">
        <f t="shared" ca="1" si="267"/>
        <v/>
      </c>
      <c r="KT86" s="5" t="str">
        <f t="shared" ca="1" si="267"/>
        <v/>
      </c>
      <c r="KU86" s="5" t="str">
        <f t="shared" ca="1" si="267"/>
        <v/>
      </c>
      <c r="KV86" s="5" t="str">
        <f t="shared" ca="1" si="267"/>
        <v/>
      </c>
      <c r="KW86" s="5" t="str">
        <f t="shared" ca="1" si="267"/>
        <v/>
      </c>
      <c r="KX86" s="5" t="str">
        <f t="shared" ca="1" si="267"/>
        <v/>
      </c>
      <c r="KY86" s="5" t="str">
        <f t="shared" ca="1" si="267"/>
        <v/>
      </c>
      <c r="KZ86" s="5" t="str">
        <f t="shared" ca="1" si="267"/>
        <v/>
      </c>
      <c r="LA86" s="5" t="str">
        <f t="shared" ca="1" si="267"/>
        <v/>
      </c>
      <c r="LB86" s="5" t="str">
        <f t="shared" ca="1" si="267"/>
        <v/>
      </c>
      <c r="LC86" s="5" t="str">
        <f t="shared" ca="1" si="267"/>
        <v/>
      </c>
      <c r="LD86" s="5" t="str">
        <f t="shared" ca="1" si="267"/>
        <v/>
      </c>
      <c r="LE86" s="5" t="str">
        <f t="shared" ca="1" si="267"/>
        <v/>
      </c>
      <c r="LF86" s="5" t="str">
        <f t="shared" ca="1" si="267"/>
        <v/>
      </c>
      <c r="LG86" s="5" t="str">
        <f t="shared" ca="1" si="267"/>
        <v/>
      </c>
      <c r="LH86" s="5" t="str">
        <f t="shared" ca="1" si="267"/>
        <v/>
      </c>
      <c r="LI86" s="5" t="str">
        <f t="shared" ca="1" si="267"/>
        <v/>
      </c>
      <c r="LJ86" s="5" t="str">
        <f t="shared" ca="1" si="267"/>
        <v/>
      </c>
      <c r="LK86" s="5" t="str">
        <f t="shared" ca="1" si="267"/>
        <v/>
      </c>
      <c r="LL86" s="5" t="str">
        <f t="shared" ca="1" si="267"/>
        <v/>
      </c>
      <c r="LM86" s="5" t="str">
        <f t="shared" ca="1" si="267"/>
        <v/>
      </c>
      <c r="LN86" s="5" t="str">
        <f t="shared" ca="1" si="267"/>
        <v/>
      </c>
      <c r="LO86" s="5" t="str">
        <f t="shared" ca="1" si="267"/>
        <v/>
      </c>
      <c r="LP86" s="5" t="str">
        <f t="shared" ref="LP86:LV86" ca="1" si="268">IF(LP84&gt;0,LP84,"")</f>
        <v/>
      </c>
      <c r="LQ86" s="5" t="str">
        <f t="shared" ca="1" si="268"/>
        <v/>
      </c>
      <c r="LR86" s="5" t="str">
        <f t="shared" ca="1" si="268"/>
        <v/>
      </c>
      <c r="LS86" s="5" t="str">
        <f t="shared" ca="1" si="268"/>
        <v/>
      </c>
      <c r="LT86" s="5" t="str">
        <f t="shared" ca="1" si="268"/>
        <v/>
      </c>
      <c r="LU86" s="5" t="str">
        <f t="shared" ca="1" si="268"/>
        <v/>
      </c>
      <c r="LV86" s="5" t="str">
        <f t="shared" ca="1" si="268"/>
        <v/>
      </c>
      <c r="LW86" s="5" t="str">
        <f t="shared" ref="LW86:NW86" ca="1" si="269">IF(LW84&gt;0,LW84,"")</f>
        <v/>
      </c>
      <c r="LX86" s="5" t="str">
        <f t="shared" ca="1" si="269"/>
        <v/>
      </c>
      <c r="LY86" s="5" t="str">
        <f t="shared" ca="1" si="269"/>
        <v/>
      </c>
      <c r="LZ86" s="5" t="str">
        <f t="shared" ca="1" si="269"/>
        <v/>
      </c>
      <c r="MA86" s="5" t="str">
        <f t="shared" ca="1" si="269"/>
        <v/>
      </c>
      <c r="MB86" s="5" t="str">
        <f t="shared" ca="1" si="269"/>
        <v/>
      </c>
      <c r="MC86" s="5" t="str">
        <f t="shared" ca="1" si="269"/>
        <v/>
      </c>
      <c r="MD86" s="5" t="str">
        <f t="shared" ca="1" si="269"/>
        <v/>
      </c>
      <c r="ME86" s="5" t="str">
        <f t="shared" ca="1" si="269"/>
        <v/>
      </c>
      <c r="MF86" s="5" t="str">
        <f t="shared" ca="1" si="269"/>
        <v/>
      </c>
      <c r="MG86" s="5" t="str">
        <f t="shared" ca="1" si="269"/>
        <v/>
      </c>
      <c r="MH86" s="5" t="str">
        <f t="shared" ca="1" si="269"/>
        <v/>
      </c>
      <c r="MI86" s="5" t="str">
        <f t="shared" ca="1" si="269"/>
        <v/>
      </c>
      <c r="MJ86" s="5" t="str">
        <f t="shared" ca="1" si="269"/>
        <v/>
      </c>
      <c r="MK86" s="5" t="str">
        <f t="shared" ca="1" si="269"/>
        <v/>
      </c>
      <c r="ML86" s="5" t="str">
        <f t="shared" ca="1" si="269"/>
        <v/>
      </c>
      <c r="MM86" s="5" t="str">
        <f t="shared" ca="1" si="269"/>
        <v/>
      </c>
      <c r="MN86" s="5" t="str">
        <f t="shared" ca="1" si="269"/>
        <v/>
      </c>
      <c r="MO86" s="5" t="str">
        <f t="shared" ca="1" si="269"/>
        <v/>
      </c>
      <c r="MP86" s="5" t="str">
        <f t="shared" ca="1" si="269"/>
        <v/>
      </c>
      <c r="MQ86" s="5" t="str">
        <f t="shared" ca="1" si="269"/>
        <v/>
      </c>
      <c r="MR86" s="5" t="str">
        <f t="shared" ca="1" si="269"/>
        <v/>
      </c>
      <c r="MS86" s="5" t="str">
        <f t="shared" ca="1" si="269"/>
        <v/>
      </c>
      <c r="MT86" s="5" t="str">
        <f t="shared" ca="1" si="269"/>
        <v/>
      </c>
      <c r="MU86" s="5" t="str">
        <f t="shared" ca="1" si="269"/>
        <v/>
      </c>
      <c r="MV86" s="5" t="str">
        <f t="shared" ca="1" si="269"/>
        <v/>
      </c>
      <c r="MW86" s="5" t="str">
        <f t="shared" ca="1" si="269"/>
        <v/>
      </c>
      <c r="MX86" s="5" t="str">
        <f t="shared" ca="1" si="269"/>
        <v/>
      </c>
      <c r="MY86" s="5" t="str">
        <f t="shared" ca="1" si="269"/>
        <v/>
      </c>
      <c r="MZ86" s="5" t="str">
        <f t="shared" ca="1" si="269"/>
        <v/>
      </c>
      <c r="NA86" s="5" t="str">
        <f t="shared" ca="1" si="269"/>
        <v/>
      </c>
      <c r="NB86" s="5" t="str">
        <f t="shared" ca="1" si="269"/>
        <v/>
      </c>
      <c r="NC86" s="5" t="str">
        <f t="shared" ca="1" si="269"/>
        <v/>
      </c>
      <c r="ND86" s="5" t="str">
        <f t="shared" ca="1" si="269"/>
        <v/>
      </c>
      <c r="NE86" s="5" t="str">
        <f t="shared" ca="1" si="269"/>
        <v/>
      </c>
      <c r="NF86" s="5" t="str">
        <f t="shared" ca="1" si="269"/>
        <v/>
      </c>
      <c r="NG86" s="5" t="str">
        <f t="shared" ca="1" si="269"/>
        <v/>
      </c>
      <c r="NH86" s="5" t="str">
        <f t="shared" ca="1" si="269"/>
        <v/>
      </c>
      <c r="NI86" s="5" t="str">
        <f t="shared" ca="1" si="269"/>
        <v/>
      </c>
      <c r="NJ86" s="5" t="str">
        <f t="shared" ca="1" si="269"/>
        <v/>
      </c>
      <c r="NK86" s="5" t="str">
        <f t="shared" ca="1" si="269"/>
        <v/>
      </c>
      <c r="NL86" s="5" t="str">
        <f t="shared" ca="1" si="269"/>
        <v/>
      </c>
      <c r="NM86" s="5" t="str">
        <f t="shared" ca="1" si="269"/>
        <v/>
      </c>
      <c r="NN86" s="5" t="str">
        <f t="shared" ca="1" si="269"/>
        <v/>
      </c>
      <c r="NO86" s="5" t="str">
        <f t="shared" ca="1" si="269"/>
        <v/>
      </c>
      <c r="NP86" s="5" t="str">
        <f t="shared" ca="1" si="269"/>
        <v/>
      </c>
      <c r="NQ86" s="5" t="str">
        <f t="shared" ca="1" si="269"/>
        <v/>
      </c>
      <c r="NR86" s="5" t="str">
        <f t="shared" ca="1" si="269"/>
        <v/>
      </c>
      <c r="NS86" s="5" t="str">
        <f t="shared" ca="1" si="269"/>
        <v/>
      </c>
      <c r="NT86" s="5" t="str">
        <f t="shared" ca="1" si="269"/>
        <v/>
      </c>
      <c r="NU86" s="5" t="str">
        <f t="shared" ca="1" si="269"/>
        <v/>
      </c>
      <c r="NV86" s="5" t="str">
        <f t="shared" ca="1" si="269"/>
        <v/>
      </c>
      <c r="NW86" s="5" t="str">
        <f t="shared" ca="1" si="269"/>
        <v/>
      </c>
      <c r="NX86" s="5" t="str">
        <f t="shared" ref="NX86:QI86" ca="1" si="270">IF(NX84&gt;0,NX84,"")</f>
        <v/>
      </c>
      <c r="NY86" s="5" t="str">
        <f t="shared" ca="1" si="270"/>
        <v/>
      </c>
      <c r="NZ86" s="5" t="str">
        <f t="shared" ca="1" si="270"/>
        <v/>
      </c>
      <c r="OA86" s="5" t="str">
        <f t="shared" ca="1" si="270"/>
        <v/>
      </c>
      <c r="OB86" s="5" t="str">
        <f t="shared" ca="1" si="270"/>
        <v/>
      </c>
      <c r="OC86" s="5" t="str">
        <f t="shared" ca="1" si="270"/>
        <v/>
      </c>
      <c r="OD86" s="5" t="str">
        <f t="shared" ca="1" si="270"/>
        <v/>
      </c>
      <c r="OE86" s="5" t="str">
        <f t="shared" ca="1" si="270"/>
        <v/>
      </c>
      <c r="OF86" s="5" t="str">
        <f t="shared" ca="1" si="270"/>
        <v/>
      </c>
      <c r="OG86" s="5" t="str">
        <f t="shared" ca="1" si="270"/>
        <v/>
      </c>
      <c r="OH86" s="5" t="str">
        <f t="shared" ca="1" si="270"/>
        <v/>
      </c>
      <c r="OI86" s="5" t="str">
        <f t="shared" ca="1" si="270"/>
        <v/>
      </c>
      <c r="OJ86" s="5" t="str">
        <f t="shared" ca="1" si="270"/>
        <v/>
      </c>
      <c r="OK86" s="5" t="str">
        <f t="shared" ca="1" si="270"/>
        <v/>
      </c>
      <c r="OL86" s="5" t="str">
        <f t="shared" ca="1" si="270"/>
        <v/>
      </c>
      <c r="OM86" s="5" t="str">
        <f t="shared" ca="1" si="270"/>
        <v/>
      </c>
      <c r="ON86" s="5" t="str">
        <f t="shared" ca="1" si="270"/>
        <v/>
      </c>
      <c r="OO86" s="5" t="str">
        <f t="shared" ca="1" si="270"/>
        <v/>
      </c>
      <c r="OP86" s="5" t="str">
        <f t="shared" ca="1" si="270"/>
        <v/>
      </c>
      <c r="OQ86" s="5" t="str">
        <f t="shared" ca="1" si="270"/>
        <v/>
      </c>
      <c r="OR86" s="5" t="str">
        <f t="shared" ca="1" si="270"/>
        <v/>
      </c>
      <c r="OS86" s="5" t="str">
        <f t="shared" ca="1" si="270"/>
        <v/>
      </c>
      <c r="OT86" s="5" t="str">
        <f t="shared" ca="1" si="270"/>
        <v/>
      </c>
      <c r="OU86" s="5" t="str">
        <f t="shared" ca="1" si="270"/>
        <v/>
      </c>
      <c r="OV86" s="5" t="str">
        <f t="shared" ca="1" si="270"/>
        <v/>
      </c>
      <c r="OW86" s="5" t="str">
        <f t="shared" ca="1" si="270"/>
        <v/>
      </c>
      <c r="OX86" s="5" t="str">
        <f t="shared" ca="1" si="270"/>
        <v/>
      </c>
      <c r="OY86" s="5" t="str">
        <f t="shared" ca="1" si="270"/>
        <v/>
      </c>
      <c r="OZ86" s="5" t="str">
        <f t="shared" ca="1" si="270"/>
        <v/>
      </c>
      <c r="PA86" s="5" t="str">
        <f t="shared" ca="1" si="270"/>
        <v/>
      </c>
      <c r="PB86" s="5" t="str">
        <f t="shared" ca="1" si="270"/>
        <v/>
      </c>
      <c r="PC86" s="5" t="str">
        <f t="shared" ca="1" si="270"/>
        <v/>
      </c>
      <c r="PD86" s="5" t="str">
        <f t="shared" ca="1" si="270"/>
        <v/>
      </c>
      <c r="PE86" s="5" t="str">
        <f t="shared" ca="1" si="270"/>
        <v/>
      </c>
      <c r="PF86" s="5" t="str">
        <f t="shared" ca="1" si="270"/>
        <v/>
      </c>
      <c r="PG86" s="5" t="str">
        <f t="shared" ca="1" si="270"/>
        <v/>
      </c>
      <c r="PH86" s="5" t="str">
        <f t="shared" ca="1" si="270"/>
        <v/>
      </c>
      <c r="PI86" s="5" t="str">
        <f t="shared" ca="1" si="270"/>
        <v/>
      </c>
      <c r="PJ86" s="5" t="str">
        <f t="shared" ca="1" si="270"/>
        <v/>
      </c>
      <c r="PK86" s="5" t="str">
        <f t="shared" ca="1" si="270"/>
        <v/>
      </c>
      <c r="PL86" s="5" t="str">
        <f t="shared" ca="1" si="270"/>
        <v/>
      </c>
      <c r="PM86" s="5" t="str">
        <f t="shared" ca="1" si="270"/>
        <v/>
      </c>
      <c r="PN86" s="5" t="str">
        <f t="shared" ca="1" si="270"/>
        <v/>
      </c>
      <c r="PO86" s="5" t="str">
        <f t="shared" ca="1" si="270"/>
        <v/>
      </c>
      <c r="PP86" s="5" t="str">
        <f t="shared" ca="1" si="270"/>
        <v/>
      </c>
      <c r="PQ86" s="5" t="str">
        <f t="shared" ca="1" si="270"/>
        <v/>
      </c>
      <c r="PR86" s="5" t="str">
        <f t="shared" ca="1" si="270"/>
        <v/>
      </c>
      <c r="PS86" s="5" t="str">
        <f t="shared" ca="1" si="270"/>
        <v/>
      </c>
      <c r="PT86" s="5" t="str">
        <f t="shared" ca="1" si="270"/>
        <v/>
      </c>
      <c r="PU86" s="5" t="str">
        <f t="shared" ca="1" si="270"/>
        <v/>
      </c>
      <c r="PV86" s="5" t="str">
        <f t="shared" ca="1" si="270"/>
        <v/>
      </c>
      <c r="PW86" s="5" t="str">
        <f t="shared" ca="1" si="270"/>
        <v/>
      </c>
      <c r="PX86" s="5" t="str">
        <f t="shared" ca="1" si="270"/>
        <v/>
      </c>
      <c r="PY86" s="5" t="str">
        <f t="shared" ca="1" si="270"/>
        <v/>
      </c>
      <c r="PZ86" s="5" t="str">
        <f t="shared" ca="1" si="270"/>
        <v/>
      </c>
      <c r="QA86" s="5" t="str">
        <f t="shared" ca="1" si="270"/>
        <v/>
      </c>
      <c r="QB86" s="5" t="str">
        <f t="shared" ca="1" si="270"/>
        <v/>
      </c>
      <c r="QC86" s="5" t="str">
        <f t="shared" ca="1" si="270"/>
        <v/>
      </c>
      <c r="QD86" s="5" t="str">
        <f t="shared" ca="1" si="270"/>
        <v/>
      </c>
      <c r="QE86" s="5" t="str">
        <f t="shared" ca="1" si="270"/>
        <v/>
      </c>
      <c r="QF86" s="5" t="str">
        <f t="shared" ca="1" si="270"/>
        <v/>
      </c>
      <c r="QG86" s="5" t="str">
        <f t="shared" ca="1" si="270"/>
        <v/>
      </c>
      <c r="QH86" s="5" t="str">
        <f t="shared" ca="1" si="270"/>
        <v/>
      </c>
      <c r="QI86" s="5" t="str">
        <f t="shared" ca="1" si="270"/>
        <v/>
      </c>
      <c r="QJ86" s="5" t="str">
        <f t="shared" ref="QJ86:RL86" ca="1" si="271">IF(QJ84&gt;0,QJ84,"")</f>
        <v/>
      </c>
      <c r="QK86" s="5" t="str">
        <f t="shared" ca="1" si="271"/>
        <v/>
      </c>
      <c r="QL86" s="5" t="str">
        <f t="shared" ca="1" si="271"/>
        <v/>
      </c>
      <c r="QM86" s="5" t="str">
        <f t="shared" ca="1" si="271"/>
        <v/>
      </c>
      <c r="QN86" s="5" t="str">
        <f t="shared" ca="1" si="271"/>
        <v/>
      </c>
      <c r="QO86" s="5" t="str">
        <f t="shared" ca="1" si="271"/>
        <v/>
      </c>
      <c r="QP86" s="5" t="str">
        <f t="shared" ca="1" si="271"/>
        <v/>
      </c>
      <c r="QQ86" s="5" t="str">
        <f t="shared" ca="1" si="271"/>
        <v/>
      </c>
      <c r="QR86" s="5" t="str">
        <f t="shared" ca="1" si="271"/>
        <v/>
      </c>
      <c r="QS86" s="5" t="str">
        <f t="shared" ca="1" si="271"/>
        <v/>
      </c>
      <c r="QT86" s="5" t="str">
        <f t="shared" ca="1" si="271"/>
        <v/>
      </c>
      <c r="QU86" s="5" t="str">
        <f t="shared" ca="1" si="271"/>
        <v/>
      </c>
      <c r="QV86" s="5" t="str">
        <f t="shared" ca="1" si="271"/>
        <v/>
      </c>
      <c r="QW86" s="5" t="str">
        <f t="shared" ca="1" si="271"/>
        <v/>
      </c>
      <c r="QX86" s="5" t="str">
        <f t="shared" ca="1" si="271"/>
        <v/>
      </c>
      <c r="QY86" s="5" t="str">
        <f t="shared" ca="1" si="271"/>
        <v/>
      </c>
      <c r="QZ86" s="5" t="str">
        <f t="shared" ca="1" si="271"/>
        <v/>
      </c>
      <c r="RA86" s="5" t="str">
        <f t="shared" ca="1" si="271"/>
        <v/>
      </c>
      <c r="RB86" s="5" t="str">
        <f t="shared" ca="1" si="271"/>
        <v/>
      </c>
      <c r="RC86" s="5" t="str">
        <f t="shared" ca="1" si="271"/>
        <v/>
      </c>
      <c r="RD86" s="5" t="str">
        <f t="shared" ca="1" si="271"/>
        <v/>
      </c>
      <c r="RE86" s="5" t="str">
        <f t="shared" ca="1" si="271"/>
        <v/>
      </c>
      <c r="RF86" s="5" t="str">
        <f t="shared" ca="1" si="271"/>
        <v/>
      </c>
      <c r="RG86" s="5" t="str">
        <f t="shared" ca="1" si="271"/>
        <v/>
      </c>
      <c r="RH86" s="5" t="str">
        <f t="shared" ca="1" si="271"/>
        <v/>
      </c>
      <c r="RI86" s="5" t="str">
        <f t="shared" ca="1" si="271"/>
        <v/>
      </c>
      <c r="RJ86" s="5" t="str">
        <f t="shared" ca="1" si="271"/>
        <v/>
      </c>
      <c r="RK86" s="5" t="str">
        <f t="shared" ca="1" si="271"/>
        <v/>
      </c>
      <c r="RL86" s="5" t="str">
        <f t="shared" si="271"/>
        <v/>
      </c>
    </row>
    <row r="87" spans="1:480">
      <c r="A87" t="s">
        <v>42</v>
      </c>
      <c r="C87" s="5">
        <f>IF(C84&lt;0,C84,"")</f>
        <v>-1.6957788378963667E-2</v>
      </c>
      <c r="D87" s="5">
        <f t="shared" ref="D87:G87" ca="1" si="272">IF(D84&lt;0,D84,"")</f>
        <v>-6.3563253943705544E-2</v>
      </c>
      <c r="E87" s="5">
        <f t="shared" ca="1" si="272"/>
        <v>-0.23246367755038277</v>
      </c>
      <c r="F87" s="5" t="str">
        <f t="shared" ca="1" si="272"/>
        <v/>
      </c>
      <c r="G87" s="5">
        <f t="shared" ca="1" si="272"/>
        <v>-2.8357285570847601E-2</v>
      </c>
      <c r="H87" s="5" t="str">
        <f t="shared" ref="H87:BS87" ca="1" si="273">IF(H84&lt;0,H84,"")</f>
        <v/>
      </c>
      <c r="I87" s="5" t="str">
        <f t="shared" ca="1" si="273"/>
        <v/>
      </c>
      <c r="J87" s="5" t="str">
        <f t="shared" ca="1" si="273"/>
        <v/>
      </c>
      <c r="K87" s="5">
        <f t="shared" ca="1" si="273"/>
        <v>-1.2289791437980258E-2</v>
      </c>
      <c r="L87" s="5" t="str">
        <f t="shared" ca="1" si="273"/>
        <v/>
      </c>
      <c r="M87" s="5" t="str">
        <f t="shared" ca="1" si="273"/>
        <v/>
      </c>
      <c r="N87" s="5" t="str">
        <f t="shared" ca="1" si="273"/>
        <v/>
      </c>
      <c r="O87" s="5">
        <f t="shared" ca="1" si="273"/>
        <v>-2.4828794678777633E-2</v>
      </c>
      <c r="P87" s="5" t="str">
        <f t="shared" ca="1" si="273"/>
        <v/>
      </c>
      <c r="Q87" s="5" t="str">
        <f t="shared" ca="1" si="273"/>
        <v/>
      </c>
      <c r="R87" s="5">
        <f t="shared" ca="1" si="273"/>
        <v>-4.0569884348601315E-3</v>
      </c>
      <c r="S87" s="5" t="str">
        <f t="shared" ca="1" si="273"/>
        <v/>
      </c>
      <c r="T87" s="5" t="str">
        <f t="shared" ca="1" si="273"/>
        <v/>
      </c>
      <c r="U87" s="5" t="str">
        <f t="shared" ca="1" si="273"/>
        <v/>
      </c>
      <c r="V87" s="5" t="str">
        <f t="shared" ca="1" si="273"/>
        <v/>
      </c>
      <c r="W87" s="5" t="str">
        <f t="shared" ca="1" si="273"/>
        <v/>
      </c>
      <c r="X87" s="5" t="str">
        <f t="shared" ca="1" si="273"/>
        <v/>
      </c>
      <c r="Y87" s="5">
        <f t="shared" ca="1" si="273"/>
        <v>-3.8957878862471818E-2</v>
      </c>
      <c r="Z87" s="5" t="str">
        <f t="shared" ca="1" si="273"/>
        <v/>
      </c>
      <c r="AA87" s="5">
        <f t="shared" ca="1" si="273"/>
        <v>-8.1825279977876253E-4</v>
      </c>
      <c r="AB87" s="5">
        <f t="shared" ca="1" si="273"/>
        <v>-3.1485278131010208E-2</v>
      </c>
      <c r="AC87" s="5" t="str">
        <f t="shared" ca="1" si="273"/>
        <v/>
      </c>
      <c r="AD87" s="5">
        <f t="shared" ca="1" si="273"/>
        <v>-2.0738916961307807E-2</v>
      </c>
      <c r="AE87" s="5">
        <f t="shared" ca="1" si="273"/>
        <v>-3.0287881046978327E-2</v>
      </c>
      <c r="AF87" s="5">
        <f t="shared" ca="1" si="273"/>
        <v>-4.8496944445281853E-2</v>
      </c>
      <c r="AG87" s="5" t="str">
        <f t="shared" ca="1" si="273"/>
        <v/>
      </c>
      <c r="AH87" s="5" t="str">
        <f t="shared" ca="1" si="273"/>
        <v/>
      </c>
      <c r="AI87" s="5">
        <f t="shared" ca="1" si="273"/>
        <v>-3.7442354146841383E-2</v>
      </c>
      <c r="AJ87" s="5" t="str">
        <f t="shared" ca="1" si="273"/>
        <v/>
      </c>
      <c r="AK87" s="5" t="str">
        <f t="shared" ca="1" si="273"/>
        <v/>
      </c>
      <c r="AL87" s="5">
        <f t="shared" ca="1" si="273"/>
        <v>-3.4813829574562805E-2</v>
      </c>
      <c r="AM87" s="5">
        <f t="shared" ca="1" si="273"/>
        <v>-2.4476258333195111E-2</v>
      </c>
      <c r="AN87" s="5">
        <f t="shared" ca="1" si="273"/>
        <v>-2.0280656658447582E-2</v>
      </c>
      <c r="AO87" s="5" t="str">
        <f t="shared" ca="1" si="273"/>
        <v/>
      </c>
      <c r="AP87" s="5" t="str">
        <f t="shared" ca="1" si="273"/>
        <v/>
      </c>
      <c r="AQ87" s="5" t="str">
        <f t="shared" ca="1" si="273"/>
        <v/>
      </c>
      <c r="AR87" s="5" t="str">
        <f t="shared" ca="1" si="273"/>
        <v/>
      </c>
      <c r="AS87" s="5" t="str">
        <f t="shared" ca="1" si="273"/>
        <v/>
      </c>
      <c r="AT87" s="5">
        <f t="shared" ca="1" si="273"/>
        <v>-2.5311585618969512E-2</v>
      </c>
      <c r="AU87" s="5" t="str">
        <f t="shared" ca="1" si="273"/>
        <v/>
      </c>
      <c r="AV87" s="5">
        <f t="shared" ca="1" si="273"/>
        <v>-2.844950937708457E-2</v>
      </c>
      <c r="AW87" s="5" t="str">
        <f t="shared" ca="1" si="273"/>
        <v/>
      </c>
      <c r="AX87" s="5" t="str">
        <f t="shared" ca="1" si="273"/>
        <v/>
      </c>
      <c r="AY87" s="5">
        <f t="shared" ca="1" si="273"/>
        <v>-2.6229327148741266E-4</v>
      </c>
      <c r="AZ87" s="5" t="str">
        <f t="shared" ca="1" si="273"/>
        <v/>
      </c>
      <c r="BA87" s="5" t="str">
        <f t="shared" ca="1" si="273"/>
        <v/>
      </c>
      <c r="BB87" s="5" t="str">
        <f t="shared" ca="1" si="273"/>
        <v/>
      </c>
      <c r="BC87" s="5">
        <f t="shared" ca="1" si="273"/>
        <v>-3.2802694996869608E-3</v>
      </c>
      <c r="BD87" s="5" t="str">
        <f t="shared" ca="1" si="273"/>
        <v/>
      </c>
      <c r="BE87" s="5" t="str">
        <f t="shared" ca="1" si="273"/>
        <v/>
      </c>
      <c r="BF87" s="5" t="str">
        <f t="shared" ca="1" si="273"/>
        <v/>
      </c>
      <c r="BG87" s="5" t="str">
        <f t="shared" ca="1" si="273"/>
        <v/>
      </c>
      <c r="BH87" s="5">
        <f t="shared" ca="1" si="273"/>
        <v>-6.2202523357425266E-2</v>
      </c>
      <c r="BI87" s="5">
        <f t="shared" ca="1" si="273"/>
        <v>-3.0675036717089377E-3</v>
      </c>
      <c r="BJ87" s="5">
        <f t="shared" ca="1" si="273"/>
        <v>-2.0152417419844082E-2</v>
      </c>
      <c r="BK87" s="5">
        <f t="shared" ca="1" si="273"/>
        <v>-5.7687102449586192E-3</v>
      </c>
      <c r="BL87" s="5">
        <f t="shared" ca="1" si="273"/>
        <v>-5.8859811811948104E-2</v>
      </c>
      <c r="BM87" s="5" t="str">
        <f t="shared" ca="1" si="273"/>
        <v/>
      </c>
      <c r="BN87" s="5" t="str">
        <f t="shared" ca="1" si="273"/>
        <v/>
      </c>
      <c r="BO87" s="5" t="str">
        <f t="shared" ca="1" si="273"/>
        <v/>
      </c>
      <c r="BP87" s="5" t="str">
        <f t="shared" ref="BP87" ca="1" si="274">IF(BP84&lt;0,BP84,"")</f>
        <v/>
      </c>
      <c r="BQ87" s="5">
        <f t="shared" ca="1" si="273"/>
        <v>-2.9341166004691055E-2</v>
      </c>
      <c r="BR87" s="5">
        <f t="shared" ca="1" si="273"/>
        <v>-1.3787757359694952E-2</v>
      </c>
      <c r="BS87" s="5" t="str">
        <f t="shared" ca="1" si="273"/>
        <v/>
      </c>
      <c r="BT87" s="5" t="str">
        <f t="shared" ref="BT87:EE87" ca="1" si="275">IF(BT84&lt;0,BT84,"")</f>
        <v/>
      </c>
      <c r="BU87" s="5" t="str">
        <f t="shared" ca="1" si="275"/>
        <v/>
      </c>
      <c r="BV87" s="5">
        <f t="shared" ca="1" si="275"/>
        <v>-2.7993031318993555E-3</v>
      </c>
      <c r="BW87" s="5">
        <f t="shared" ca="1" si="275"/>
        <v>-3.0959142122343852E-2</v>
      </c>
      <c r="BX87" s="5">
        <f t="shared" ca="1" si="275"/>
        <v>-5.6080708828565307E-3</v>
      </c>
      <c r="BY87" s="5">
        <f t="shared" ca="1" si="275"/>
        <v>-0.11308191662380629</v>
      </c>
      <c r="BZ87" s="5" t="str">
        <f t="shared" ca="1" si="275"/>
        <v/>
      </c>
      <c r="CA87" s="5">
        <f t="shared" ca="1" si="275"/>
        <v>-1.8743580073799171E-2</v>
      </c>
      <c r="CB87" s="5" t="str">
        <f t="shared" ca="1" si="275"/>
        <v/>
      </c>
      <c r="CC87" s="5" t="str">
        <f t="shared" ca="1" si="275"/>
        <v/>
      </c>
      <c r="CD87" s="5" t="str">
        <f t="shared" ca="1" si="275"/>
        <v/>
      </c>
      <c r="CE87" s="5" t="str">
        <f t="shared" ca="1" si="275"/>
        <v/>
      </c>
      <c r="CF87" s="5" t="str">
        <f t="shared" ca="1" si="275"/>
        <v/>
      </c>
      <c r="CG87" s="5" t="str">
        <f t="shared" ca="1" si="275"/>
        <v/>
      </c>
      <c r="CH87" s="5" t="str">
        <f t="shared" ca="1" si="275"/>
        <v/>
      </c>
      <c r="CI87" s="5" t="str">
        <f t="shared" ca="1" si="275"/>
        <v/>
      </c>
      <c r="CJ87" s="5" t="str">
        <f t="shared" ca="1" si="275"/>
        <v/>
      </c>
      <c r="CK87" s="5" t="str">
        <f t="shared" ca="1" si="275"/>
        <v/>
      </c>
      <c r="CL87" s="5" t="str">
        <f t="shared" ca="1" si="275"/>
        <v/>
      </c>
      <c r="CM87" s="5" t="str">
        <f t="shared" ca="1" si="275"/>
        <v/>
      </c>
      <c r="CN87" s="5" t="str">
        <f t="shared" ca="1" si="275"/>
        <v/>
      </c>
      <c r="CO87" s="5" t="str">
        <f t="shared" ca="1" si="275"/>
        <v/>
      </c>
      <c r="CP87" s="5" t="str">
        <f t="shared" ca="1" si="275"/>
        <v/>
      </c>
      <c r="CQ87" s="5" t="str">
        <f t="shared" ca="1" si="275"/>
        <v/>
      </c>
      <c r="CR87" s="5" t="str">
        <f t="shared" ca="1" si="275"/>
        <v/>
      </c>
      <c r="CS87" s="5" t="str">
        <f t="shared" ca="1" si="275"/>
        <v/>
      </c>
      <c r="CT87" s="5" t="str">
        <f t="shared" ca="1" si="275"/>
        <v/>
      </c>
      <c r="CU87" s="5" t="str">
        <f t="shared" ca="1" si="275"/>
        <v/>
      </c>
      <c r="CV87" s="5" t="str">
        <f t="shared" ca="1" si="275"/>
        <v/>
      </c>
      <c r="CW87" s="5" t="str">
        <f t="shared" ca="1" si="275"/>
        <v/>
      </c>
      <c r="CX87" s="5" t="str">
        <f t="shared" ca="1" si="275"/>
        <v/>
      </c>
      <c r="CY87" s="5" t="str">
        <f t="shared" ca="1" si="275"/>
        <v/>
      </c>
      <c r="CZ87" s="5" t="str">
        <f t="shared" ca="1" si="275"/>
        <v/>
      </c>
      <c r="DA87" s="5" t="str">
        <f t="shared" ca="1" si="275"/>
        <v/>
      </c>
      <c r="DB87" s="5" t="str">
        <f t="shared" ca="1" si="275"/>
        <v/>
      </c>
      <c r="DC87" s="5" t="str">
        <f t="shared" ca="1" si="275"/>
        <v/>
      </c>
      <c r="DD87" s="5" t="str">
        <f t="shared" ca="1" si="275"/>
        <v/>
      </c>
      <c r="DE87" s="5" t="str">
        <f t="shared" ca="1" si="275"/>
        <v/>
      </c>
      <c r="DF87" s="5" t="str">
        <f t="shared" ca="1" si="275"/>
        <v/>
      </c>
      <c r="DG87" s="5" t="str">
        <f t="shared" ca="1" si="275"/>
        <v/>
      </c>
      <c r="DH87" s="5" t="str">
        <f t="shared" ca="1" si="275"/>
        <v/>
      </c>
      <c r="DI87" s="5" t="str">
        <f t="shared" ca="1" si="275"/>
        <v/>
      </c>
      <c r="DJ87" s="5" t="str">
        <f t="shared" ca="1" si="275"/>
        <v/>
      </c>
      <c r="DK87" s="5" t="str">
        <f t="shared" ca="1" si="275"/>
        <v/>
      </c>
      <c r="DL87" s="5" t="str">
        <f t="shared" ca="1" si="275"/>
        <v/>
      </c>
      <c r="DM87" s="5" t="str">
        <f t="shared" ca="1" si="275"/>
        <v/>
      </c>
      <c r="DN87" s="5" t="str">
        <f t="shared" ca="1" si="275"/>
        <v/>
      </c>
      <c r="DO87" s="5" t="str">
        <f t="shared" ca="1" si="275"/>
        <v/>
      </c>
      <c r="DP87" s="5" t="str">
        <f t="shared" ca="1" si="275"/>
        <v/>
      </c>
      <c r="DQ87" s="5" t="str">
        <f t="shared" ca="1" si="275"/>
        <v/>
      </c>
      <c r="DR87" s="5" t="str">
        <f t="shared" ca="1" si="275"/>
        <v/>
      </c>
      <c r="DS87" s="5" t="str">
        <f t="shared" ca="1" si="275"/>
        <v/>
      </c>
      <c r="DT87" s="5" t="str">
        <f t="shared" ca="1" si="275"/>
        <v/>
      </c>
      <c r="DU87" s="5" t="str">
        <f t="shared" ca="1" si="275"/>
        <v/>
      </c>
      <c r="DV87" s="5" t="str">
        <f t="shared" ca="1" si="275"/>
        <v/>
      </c>
      <c r="DW87" s="5" t="str">
        <f t="shared" ca="1" si="275"/>
        <v/>
      </c>
      <c r="DX87" s="5" t="str">
        <f t="shared" ca="1" si="275"/>
        <v/>
      </c>
      <c r="DY87" s="5" t="str">
        <f t="shared" ca="1" si="275"/>
        <v/>
      </c>
      <c r="DZ87" s="5" t="str">
        <f t="shared" ca="1" si="275"/>
        <v/>
      </c>
      <c r="EA87" s="5" t="str">
        <f t="shared" ca="1" si="275"/>
        <v/>
      </c>
      <c r="EB87" s="5" t="str">
        <f t="shared" ca="1" si="275"/>
        <v/>
      </c>
      <c r="EC87" s="5" t="str">
        <f t="shared" ca="1" si="275"/>
        <v/>
      </c>
      <c r="ED87" s="5" t="str">
        <f t="shared" ca="1" si="275"/>
        <v/>
      </c>
      <c r="EE87" s="5" t="str">
        <f t="shared" ca="1" si="275"/>
        <v/>
      </c>
      <c r="EF87" s="5" t="str">
        <f t="shared" ref="EF87:GQ87" ca="1" si="276">IF(EF84&lt;0,EF84,"")</f>
        <v/>
      </c>
      <c r="EG87" s="5" t="str">
        <f t="shared" ca="1" si="276"/>
        <v/>
      </c>
      <c r="EH87" s="5" t="str">
        <f t="shared" ca="1" si="276"/>
        <v/>
      </c>
      <c r="EI87" s="5" t="str">
        <f t="shared" ca="1" si="276"/>
        <v/>
      </c>
      <c r="EJ87" s="5" t="str">
        <f t="shared" ca="1" si="276"/>
        <v/>
      </c>
      <c r="EK87" s="5" t="str">
        <f t="shared" ca="1" si="276"/>
        <v/>
      </c>
      <c r="EL87" s="5" t="str">
        <f t="shared" ca="1" si="276"/>
        <v/>
      </c>
      <c r="EM87" s="5" t="str">
        <f t="shared" ca="1" si="276"/>
        <v/>
      </c>
      <c r="EN87" s="5" t="str">
        <f t="shared" ca="1" si="276"/>
        <v/>
      </c>
      <c r="EO87" s="5" t="str">
        <f t="shared" ca="1" si="276"/>
        <v/>
      </c>
      <c r="EP87" s="5" t="str">
        <f t="shared" ca="1" si="276"/>
        <v/>
      </c>
      <c r="EQ87" s="5" t="str">
        <f t="shared" ca="1" si="276"/>
        <v/>
      </c>
      <c r="ER87" s="5" t="str">
        <f t="shared" ca="1" si="276"/>
        <v/>
      </c>
      <c r="ES87" s="5" t="str">
        <f t="shared" ca="1" si="276"/>
        <v/>
      </c>
      <c r="ET87" s="5" t="str">
        <f t="shared" ca="1" si="276"/>
        <v/>
      </c>
      <c r="EU87" s="5" t="str">
        <f t="shared" ca="1" si="276"/>
        <v/>
      </c>
      <c r="EV87" s="5" t="str">
        <f t="shared" ca="1" si="276"/>
        <v/>
      </c>
      <c r="EW87" s="5" t="str">
        <f t="shared" ca="1" si="276"/>
        <v/>
      </c>
      <c r="EX87" s="5" t="str">
        <f t="shared" ca="1" si="276"/>
        <v/>
      </c>
      <c r="EY87" s="5" t="str">
        <f t="shared" ca="1" si="276"/>
        <v/>
      </c>
      <c r="EZ87" s="5" t="str">
        <f t="shared" ca="1" si="276"/>
        <v/>
      </c>
      <c r="FA87" s="5" t="str">
        <f t="shared" ca="1" si="276"/>
        <v/>
      </c>
      <c r="FB87" s="5" t="str">
        <f t="shared" ca="1" si="276"/>
        <v/>
      </c>
      <c r="FC87" s="5" t="str">
        <f t="shared" ca="1" si="276"/>
        <v/>
      </c>
      <c r="FD87" s="5" t="str">
        <f t="shared" ca="1" si="276"/>
        <v/>
      </c>
      <c r="FE87" s="5" t="str">
        <f t="shared" ca="1" si="276"/>
        <v/>
      </c>
      <c r="FF87" s="5" t="str">
        <f t="shared" ca="1" si="276"/>
        <v/>
      </c>
      <c r="FG87" s="5" t="str">
        <f t="shared" ca="1" si="276"/>
        <v/>
      </c>
      <c r="FH87" s="5" t="str">
        <f t="shared" ca="1" si="276"/>
        <v/>
      </c>
      <c r="FI87" s="5" t="str">
        <f t="shared" ca="1" si="276"/>
        <v/>
      </c>
      <c r="FJ87" s="5" t="str">
        <f t="shared" ca="1" si="276"/>
        <v/>
      </c>
      <c r="FK87" s="5" t="str">
        <f t="shared" ca="1" si="276"/>
        <v/>
      </c>
      <c r="FL87" s="5" t="str">
        <f t="shared" ca="1" si="276"/>
        <v/>
      </c>
      <c r="FM87" s="5" t="str">
        <f t="shared" ca="1" si="276"/>
        <v/>
      </c>
      <c r="FN87" s="5" t="str">
        <f t="shared" ca="1" si="276"/>
        <v/>
      </c>
      <c r="FO87" s="5" t="str">
        <f t="shared" ca="1" si="276"/>
        <v/>
      </c>
      <c r="FP87" s="5" t="str">
        <f t="shared" ca="1" si="276"/>
        <v/>
      </c>
      <c r="FQ87" s="5" t="str">
        <f t="shared" ca="1" si="276"/>
        <v/>
      </c>
      <c r="FR87" s="5" t="str">
        <f t="shared" ca="1" si="276"/>
        <v/>
      </c>
      <c r="FS87" s="5" t="str">
        <f t="shared" ca="1" si="276"/>
        <v/>
      </c>
      <c r="FT87" s="5" t="str">
        <f t="shared" ca="1" si="276"/>
        <v/>
      </c>
      <c r="FU87" s="5" t="str">
        <f t="shared" ca="1" si="276"/>
        <v/>
      </c>
      <c r="FV87" s="5" t="str">
        <f t="shared" ca="1" si="276"/>
        <v/>
      </c>
      <c r="FW87" s="5" t="str">
        <f t="shared" ca="1" si="276"/>
        <v/>
      </c>
      <c r="FX87" s="5" t="str">
        <f t="shared" ca="1" si="276"/>
        <v/>
      </c>
      <c r="FY87" s="5" t="str">
        <f t="shared" ca="1" si="276"/>
        <v/>
      </c>
      <c r="FZ87" s="5" t="str">
        <f t="shared" ca="1" si="276"/>
        <v/>
      </c>
      <c r="GA87" s="5" t="str">
        <f t="shared" ca="1" si="276"/>
        <v/>
      </c>
      <c r="GB87" s="5" t="str">
        <f t="shared" ca="1" si="276"/>
        <v/>
      </c>
      <c r="GC87" s="5" t="str">
        <f t="shared" ca="1" si="276"/>
        <v/>
      </c>
      <c r="GD87" s="5" t="str">
        <f t="shared" ca="1" si="276"/>
        <v/>
      </c>
      <c r="GE87" s="5" t="str">
        <f t="shared" ca="1" si="276"/>
        <v/>
      </c>
      <c r="GF87" s="5" t="str">
        <f t="shared" ca="1" si="276"/>
        <v/>
      </c>
      <c r="GG87" s="5" t="str">
        <f t="shared" ca="1" si="276"/>
        <v/>
      </c>
      <c r="GH87" s="5" t="str">
        <f t="shared" ca="1" si="276"/>
        <v/>
      </c>
      <c r="GI87" s="5" t="str">
        <f t="shared" ca="1" si="276"/>
        <v/>
      </c>
      <c r="GJ87" s="5" t="str">
        <f t="shared" ca="1" si="276"/>
        <v/>
      </c>
      <c r="GK87" s="5" t="str">
        <f t="shared" ca="1" si="276"/>
        <v/>
      </c>
      <c r="GL87" s="5" t="str">
        <f t="shared" ca="1" si="276"/>
        <v/>
      </c>
      <c r="GM87" s="5" t="str">
        <f t="shared" ca="1" si="276"/>
        <v/>
      </c>
      <c r="GN87" s="5" t="str">
        <f t="shared" ca="1" si="276"/>
        <v/>
      </c>
      <c r="GO87" s="5" t="str">
        <f t="shared" ca="1" si="276"/>
        <v/>
      </c>
      <c r="GP87" s="5" t="str">
        <f t="shared" ca="1" si="276"/>
        <v/>
      </c>
      <c r="GQ87" s="5" t="str">
        <f t="shared" ca="1" si="276"/>
        <v/>
      </c>
      <c r="GR87" s="5" t="str">
        <f t="shared" ref="GR87:JC87" ca="1" si="277">IF(GR84&lt;0,GR84,"")</f>
        <v/>
      </c>
      <c r="GS87" s="5" t="str">
        <f t="shared" ca="1" si="277"/>
        <v/>
      </c>
      <c r="GT87" s="5" t="str">
        <f t="shared" ca="1" si="277"/>
        <v/>
      </c>
      <c r="GU87" s="5" t="str">
        <f t="shared" ca="1" si="277"/>
        <v/>
      </c>
      <c r="GV87" s="5" t="str">
        <f t="shared" ca="1" si="277"/>
        <v/>
      </c>
      <c r="GW87" s="5" t="str">
        <f t="shared" ca="1" si="277"/>
        <v/>
      </c>
      <c r="GX87" s="5" t="str">
        <f t="shared" ca="1" si="277"/>
        <v/>
      </c>
      <c r="GY87" s="5" t="str">
        <f t="shared" ca="1" si="277"/>
        <v/>
      </c>
      <c r="GZ87" s="5" t="str">
        <f t="shared" ca="1" si="277"/>
        <v/>
      </c>
      <c r="HA87" s="5" t="str">
        <f t="shared" ca="1" si="277"/>
        <v/>
      </c>
      <c r="HB87" s="5" t="str">
        <f t="shared" ca="1" si="277"/>
        <v/>
      </c>
      <c r="HC87" s="5" t="str">
        <f t="shared" ca="1" si="277"/>
        <v/>
      </c>
      <c r="HD87" s="5" t="str">
        <f t="shared" ca="1" si="277"/>
        <v/>
      </c>
      <c r="HE87" s="5" t="str">
        <f t="shared" ca="1" si="277"/>
        <v/>
      </c>
      <c r="HF87" s="5" t="str">
        <f t="shared" ca="1" si="277"/>
        <v/>
      </c>
      <c r="HG87" s="5" t="str">
        <f t="shared" ca="1" si="277"/>
        <v/>
      </c>
      <c r="HH87" s="5" t="str">
        <f t="shared" ca="1" si="277"/>
        <v/>
      </c>
      <c r="HI87" s="5" t="str">
        <f t="shared" ca="1" si="277"/>
        <v/>
      </c>
      <c r="HJ87" s="5" t="str">
        <f t="shared" ca="1" si="277"/>
        <v/>
      </c>
      <c r="HK87" s="5" t="str">
        <f t="shared" ca="1" si="277"/>
        <v/>
      </c>
      <c r="HL87" s="5" t="str">
        <f t="shared" ca="1" si="277"/>
        <v/>
      </c>
      <c r="HM87" s="5" t="str">
        <f t="shared" ca="1" si="277"/>
        <v/>
      </c>
      <c r="HN87" s="5" t="str">
        <f t="shared" ca="1" si="277"/>
        <v/>
      </c>
      <c r="HO87" s="5" t="str">
        <f t="shared" ca="1" si="277"/>
        <v/>
      </c>
      <c r="HP87" s="5" t="str">
        <f t="shared" ca="1" si="277"/>
        <v/>
      </c>
      <c r="HQ87" s="5" t="str">
        <f t="shared" ca="1" si="277"/>
        <v/>
      </c>
      <c r="HR87" s="5" t="str">
        <f t="shared" ca="1" si="277"/>
        <v/>
      </c>
      <c r="HS87" s="5" t="str">
        <f t="shared" ca="1" si="277"/>
        <v/>
      </c>
      <c r="HT87" s="5" t="str">
        <f t="shared" ca="1" si="277"/>
        <v/>
      </c>
      <c r="HU87" s="5" t="str">
        <f t="shared" ca="1" si="277"/>
        <v/>
      </c>
      <c r="HV87" s="5" t="str">
        <f t="shared" ca="1" si="277"/>
        <v/>
      </c>
      <c r="HW87" s="5" t="str">
        <f t="shared" ca="1" si="277"/>
        <v/>
      </c>
      <c r="HX87" s="5" t="str">
        <f t="shared" ca="1" si="277"/>
        <v/>
      </c>
      <c r="HY87" s="5" t="str">
        <f t="shared" ca="1" si="277"/>
        <v/>
      </c>
      <c r="HZ87" s="5" t="str">
        <f t="shared" ca="1" si="277"/>
        <v/>
      </c>
      <c r="IA87" s="5" t="str">
        <f t="shared" ca="1" si="277"/>
        <v/>
      </c>
      <c r="IB87" s="5" t="str">
        <f t="shared" ca="1" si="277"/>
        <v/>
      </c>
      <c r="IC87" s="5" t="str">
        <f t="shared" ca="1" si="277"/>
        <v/>
      </c>
      <c r="ID87" s="5" t="str">
        <f t="shared" ca="1" si="277"/>
        <v/>
      </c>
      <c r="IE87" s="5" t="str">
        <f t="shared" ca="1" si="277"/>
        <v/>
      </c>
      <c r="IF87" s="5" t="str">
        <f t="shared" ca="1" si="277"/>
        <v/>
      </c>
      <c r="IG87" s="5" t="str">
        <f t="shared" ca="1" si="277"/>
        <v/>
      </c>
      <c r="IH87" s="5" t="str">
        <f t="shared" ca="1" si="277"/>
        <v/>
      </c>
      <c r="II87" s="5" t="str">
        <f t="shared" ca="1" si="277"/>
        <v/>
      </c>
      <c r="IJ87" s="5" t="str">
        <f t="shared" ca="1" si="277"/>
        <v/>
      </c>
      <c r="IK87" s="5" t="str">
        <f t="shared" ca="1" si="277"/>
        <v/>
      </c>
      <c r="IL87" s="5" t="str">
        <f t="shared" ca="1" si="277"/>
        <v/>
      </c>
      <c r="IM87" s="5" t="str">
        <f t="shared" ca="1" si="277"/>
        <v/>
      </c>
      <c r="IN87" s="5" t="str">
        <f t="shared" ca="1" si="277"/>
        <v/>
      </c>
      <c r="IO87" s="5" t="str">
        <f t="shared" ca="1" si="277"/>
        <v/>
      </c>
      <c r="IP87" s="5" t="str">
        <f t="shared" ca="1" si="277"/>
        <v/>
      </c>
      <c r="IQ87" s="5" t="str">
        <f t="shared" ca="1" si="277"/>
        <v/>
      </c>
      <c r="IR87" s="5" t="str">
        <f t="shared" ca="1" si="277"/>
        <v/>
      </c>
      <c r="IS87" s="5" t="str">
        <f t="shared" ca="1" si="277"/>
        <v/>
      </c>
      <c r="IT87" s="5" t="str">
        <f t="shared" ca="1" si="277"/>
        <v/>
      </c>
      <c r="IU87" s="5" t="str">
        <f t="shared" ca="1" si="277"/>
        <v/>
      </c>
      <c r="IV87" s="5" t="str">
        <f t="shared" ca="1" si="277"/>
        <v/>
      </c>
      <c r="IW87" s="5" t="str">
        <f t="shared" ca="1" si="277"/>
        <v/>
      </c>
      <c r="IX87" s="5" t="str">
        <f t="shared" ca="1" si="277"/>
        <v/>
      </c>
      <c r="IY87" s="5" t="str">
        <f t="shared" ca="1" si="277"/>
        <v/>
      </c>
      <c r="IZ87" s="5" t="str">
        <f t="shared" ca="1" si="277"/>
        <v/>
      </c>
      <c r="JA87" s="5" t="str">
        <f t="shared" ca="1" si="277"/>
        <v/>
      </c>
      <c r="JB87" s="5" t="str">
        <f t="shared" ca="1" si="277"/>
        <v/>
      </c>
      <c r="JC87" s="5" t="str">
        <f t="shared" ca="1" si="277"/>
        <v/>
      </c>
      <c r="JD87" s="5" t="str">
        <f t="shared" ref="JD87:LO87" ca="1" si="278">IF(JD84&lt;0,JD84,"")</f>
        <v/>
      </c>
      <c r="JE87" s="5" t="str">
        <f t="shared" ca="1" si="278"/>
        <v/>
      </c>
      <c r="JF87" s="5" t="str">
        <f t="shared" ca="1" si="278"/>
        <v/>
      </c>
      <c r="JG87" s="5" t="str">
        <f t="shared" ca="1" si="278"/>
        <v/>
      </c>
      <c r="JH87" s="5" t="str">
        <f t="shared" ca="1" si="278"/>
        <v/>
      </c>
      <c r="JI87" s="5" t="str">
        <f t="shared" ca="1" si="278"/>
        <v/>
      </c>
      <c r="JJ87" s="5" t="str">
        <f t="shared" ca="1" si="278"/>
        <v/>
      </c>
      <c r="JK87" s="5" t="str">
        <f t="shared" ca="1" si="278"/>
        <v/>
      </c>
      <c r="JL87" s="5" t="str">
        <f t="shared" ca="1" si="278"/>
        <v/>
      </c>
      <c r="JM87" s="5" t="str">
        <f t="shared" ca="1" si="278"/>
        <v/>
      </c>
      <c r="JN87" s="5" t="str">
        <f t="shared" ca="1" si="278"/>
        <v/>
      </c>
      <c r="JO87" s="5" t="str">
        <f t="shared" ca="1" si="278"/>
        <v/>
      </c>
      <c r="JP87" s="5" t="str">
        <f t="shared" ca="1" si="278"/>
        <v/>
      </c>
      <c r="JQ87" s="5" t="str">
        <f t="shared" ca="1" si="278"/>
        <v/>
      </c>
      <c r="JR87" s="5" t="str">
        <f t="shared" ca="1" si="278"/>
        <v/>
      </c>
      <c r="JS87" s="5" t="str">
        <f t="shared" ca="1" si="278"/>
        <v/>
      </c>
      <c r="JT87" s="5" t="str">
        <f t="shared" ca="1" si="278"/>
        <v/>
      </c>
      <c r="JU87" s="5" t="str">
        <f t="shared" ca="1" si="278"/>
        <v/>
      </c>
      <c r="JV87" s="5" t="str">
        <f t="shared" ca="1" si="278"/>
        <v/>
      </c>
      <c r="JW87" s="5" t="str">
        <f t="shared" ca="1" si="278"/>
        <v/>
      </c>
      <c r="JX87" s="5" t="str">
        <f t="shared" ca="1" si="278"/>
        <v/>
      </c>
      <c r="JY87" s="5" t="str">
        <f t="shared" ca="1" si="278"/>
        <v/>
      </c>
      <c r="JZ87" s="5" t="str">
        <f t="shared" ca="1" si="278"/>
        <v/>
      </c>
      <c r="KA87" s="5" t="str">
        <f t="shared" ca="1" si="278"/>
        <v/>
      </c>
      <c r="KB87" s="5" t="str">
        <f t="shared" ca="1" si="278"/>
        <v/>
      </c>
      <c r="KC87" s="5" t="str">
        <f t="shared" ca="1" si="278"/>
        <v/>
      </c>
      <c r="KD87" s="5" t="str">
        <f t="shared" ca="1" si="278"/>
        <v/>
      </c>
      <c r="KE87" s="5" t="str">
        <f t="shared" ca="1" si="278"/>
        <v/>
      </c>
      <c r="KF87" s="5" t="str">
        <f t="shared" ca="1" si="278"/>
        <v/>
      </c>
      <c r="KG87" s="5" t="str">
        <f t="shared" ca="1" si="278"/>
        <v/>
      </c>
      <c r="KH87" s="5" t="str">
        <f t="shared" ca="1" si="278"/>
        <v/>
      </c>
      <c r="KI87" s="5" t="str">
        <f t="shared" ca="1" si="278"/>
        <v/>
      </c>
      <c r="KJ87" s="5" t="str">
        <f t="shared" ca="1" si="278"/>
        <v/>
      </c>
      <c r="KK87" s="5" t="str">
        <f t="shared" ca="1" si="278"/>
        <v/>
      </c>
      <c r="KL87" s="5" t="str">
        <f t="shared" ca="1" si="278"/>
        <v/>
      </c>
      <c r="KM87" s="5" t="str">
        <f t="shared" ca="1" si="278"/>
        <v/>
      </c>
      <c r="KN87" s="5" t="str">
        <f t="shared" ca="1" si="278"/>
        <v/>
      </c>
      <c r="KO87" s="5" t="str">
        <f t="shared" ca="1" si="278"/>
        <v/>
      </c>
      <c r="KP87" s="5" t="str">
        <f t="shared" ca="1" si="278"/>
        <v/>
      </c>
      <c r="KQ87" s="5" t="str">
        <f t="shared" ca="1" si="278"/>
        <v/>
      </c>
      <c r="KR87" s="5" t="str">
        <f t="shared" ca="1" si="278"/>
        <v/>
      </c>
      <c r="KS87" s="5" t="str">
        <f t="shared" ca="1" si="278"/>
        <v/>
      </c>
      <c r="KT87" s="5" t="str">
        <f t="shared" ca="1" si="278"/>
        <v/>
      </c>
      <c r="KU87" s="5" t="str">
        <f t="shared" ca="1" si="278"/>
        <v/>
      </c>
      <c r="KV87" s="5" t="str">
        <f t="shared" ca="1" si="278"/>
        <v/>
      </c>
      <c r="KW87" s="5" t="str">
        <f t="shared" ca="1" si="278"/>
        <v/>
      </c>
      <c r="KX87" s="5" t="str">
        <f t="shared" ca="1" si="278"/>
        <v/>
      </c>
      <c r="KY87" s="5" t="str">
        <f t="shared" ca="1" si="278"/>
        <v/>
      </c>
      <c r="KZ87" s="5" t="str">
        <f t="shared" ca="1" si="278"/>
        <v/>
      </c>
      <c r="LA87" s="5" t="str">
        <f t="shared" ca="1" si="278"/>
        <v/>
      </c>
      <c r="LB87" s="5" t="str">
        <f t="shared" ca="1" si="278"/>
        <v/>
      </c>
      <c r="LC87" s="5" t="str">
        <f t="shared" ca="1" si="278"/>
        <v/>
      </c>
      <c r="LD87" s="5" t="str">
        <f t="shared" ca="1" si="278"/>
        <v/>
      </c>
      <c r="LE87" s="5" t="str">
        <f t="shared" ca="1" si="278"/>
        <v/>
      </c>
      <c r="LF87" s="5" t="str">
        <f t="shared" ca="1" si="278"/>
        <v/>
      </c>
      <c r="LG87" s="5" t="str">
        <f t="shared" ca="1" si="278"/>
        <v/>
      </c>
      <c r="LH87" s="5" t="str">
        <f t="shared" ca="1" si="278"/>
        <v/>
      </c>
      <c r="LI87" s="5" t="str">
        <f t="shared" ca="1" si="278"/>
        <v/>
      </c>
      <c r="LJ87" s="5" t="str">
        <f t="shared" ca="1" si="278"/>
        <v/>
      </c>
      <c r="LK87" s="5" t="str">
        <f t="shared" ca="1" si="278"/>
        <v/>
      </c>
      <c r="LL87" s="5" t="str">
        <f t="shared" ca="1" si="278"/>
        <v/>
      </c>
      <c r="LM87" s="5" t="str">
        <f t="shared" ca="1" si="278"/>
        <v/>
      </c>
      <c r="LN87" s="5" t="str">
        <f t="shared" ca="1" si="278"/>
        <v/>
      </c>
      <c r="LO87" s="5" t="str">
        <f t="shared" ca="1" si="278"/>
        <v/>
      </c>
      <c r="LP87" s="5" t="str">
        <f t="shared" ref="LP87:LV87" ca="1" si="279">IF(LP84&lt;0,LP84,"")</f>
        <v/>
      </c>
      <c r="LQ87" s="5" t="str">
        <f t="shared" ca="1" si="279"/>
        <v/>
      </c>
      <c r="LR87" s="5" t="str">
        <f t="shared" ca="1" si="279"/>
        <v/>
      </c>
      <c r="LS87" s="5" t="str">
        <f t="shared" ca="1" si="279"/>
        <v/>
      </c>
      <c r="LT87" s="5" t="str">
        <f t="shared" ca="1" si="279"/>
        <v/>
      </c>
      <c r="LU87" s="5" t="str">
        <f t="shared" ca="1" si="279"/>
        <v/>
      </c>
      <c r="LV87" s="5" t="str">
        <f t="shared" ca="1" si="279"/>
        <v/>
      </c>
      <c r="LW87" s="5" t="str">
        <f t="shared" ref="LW87:NW87" ca="1" si="280">IF(LW84&lt;0,LW84,"")</f>
        <v/>
      </c>
      <c r="LX87" s="5" t="str">
        <f t="shared" ca="1" si="280"/>
        <v/>
      </c>
      <c r="LY87" s="5" t="str">
        <f t="shared" ca="1" si="280"/>
        <v/>
      </c>
      <c r="LZ87" s="5" t="str">
        <f t="shared" ca="1" si="280"/>
        <v/>
      </c>
      <c r="MA87" s="5" t="str">
        <f t="shared" ca="1" si="280"/>
        <v/>
      </c>
      <c r="MB87" s="5" t="str">
        <f t="shared" ca="1" si="280"/>
        <v/>
      </c>
      <c r="MC87" s="5" t="str">
        <f t="shared" ca="1" si="280"/>
        <v/>
      </c>
      <c r="MD87" s="5" t="str">
        <f t="shared" ca="1" si="280"/>
        <v/>
      </c>
      <c r="ME87" s="5" t="str">
        <f t="shared" ca="1" si="280"/>
        <v/>
      </c>
      <c r="MF87" s="5" t="str">
        <f t="shared" ca="1" si="280"/>
        <v/>
      </c>
      <c r="MG87" s="5" t="str">
        <f t="shared" ca="1" si="280"/>
        <v/>
      </c>
      <c r="MH87" s="5" t="str">
        <f t="shared" ca="1" si="280"/>
        <v/>
      </c>
      <c r="MI87" s="5" t="str">
        <f t="shared" ca="1" si="280"/>
        <v/>
      </c>
      <c r="MJ87" s="5" t="str">
        <f t="shared" ca="1" si="280"/>
        <v/>
      </c>
      <c r="MK87" s="5" t="str">
        <f t="shared" ca="1" si="280"/>
        <v/>
      </c>
      <c r="ML87" s="5" t="str">
        <f t="shared" ca="1" si="280"/>
        <v/>
      </c>
      <c r="MM87" s="5" t="str">
        <f t="shared" ca="1" si="280"/>
        <v/>
      </c>
      <c r="MN87" s="5" t="str">
        <f t="shared" ca="1" si="280"/>
        <v/>
      </c>
      <c r="MO87" s="5" t="str">
        <f t="shared" ca="1" si="280"/>
        <v/>
      </c>
      <c r="MP87" s="5" t="str">
        <f t="shared" ca="1" si="280"/>
        <v/>
      </c>
      <c r="MQ87" s="5" t="str">
        <f t="shared" ca="1" si="280"/>
        <v/>
      </c>
      <c r="MR87" s="5" t="str">
        <f t="shared" ca="1" si="280"/>
        <v/>
      </c>
      <c r="MS87" s="5" t="str">
        <f t="shared" ca="1" si="280"/>
        <v/>
      </c>
      <c r="MT87" s="5" t="str">
        <f t="shared" ca="1" si="280"/>
        <v/>
      </c>
      <c r="MU87" s="5" t="str">
        <f t="shared" ca="1" si="280"/>
        <v/>
      </c>
      <c r="MV87" s="5" t="str">
        <f t="shared" ca="1" si="280"/>
        <v/>
      </c>
      <c r="MW87" s="5" t="str">
        <f t="shared" ca="1" si="280"/>
        <v/>
      </c>
      <c r="MX87" s="5" t="str">
        <f t="shared" ca="1" si="280"/>
        <v/>
      </c>
      <c r="MY87" s="5" t="str">
        <f t="shared" ca="1" si="280"/>
        <v/>
      </c>
      <c r="MZ87" s="5" t="str">
        <f t="shared" ca="1" si="280"/>
        <v/>
      </c>
      <c r="NA87" s="5" t="str">
        <f t="shared" ca="1" si="280"/>
        <v/>
      </c>
      <c r="NB87" s="5" t="str">
        <f t="shared" ca="1" si="280"/>
        <v/>
      </c>
      <c r="NC87" s="5" t="str">
        <f t="shared" ca="1" si="280"/>
        <v/>
      </c>
      <c r="ND87" s="5" t="str">
        <f t="shared" ca="1" si="280"/>
        <v/>
      </c>
      <c r="NE87" s="5" t="str">
        <f t="shared" ca="1" si="280"/>
        <v/>
      </c>
      <c r="NF87" s="5" t="str">
        <f t="shared" ca="1" si="280"/>
        <v/>
      </c>
      <c r="NG87" s="5" t="str">
        <f t="shared" ca="1" si="280"/>
        <v/>
      </c>
      <c r="NH87" s="5" t="str">
        <f t="shared" ca="1" si="280"/>
        <v/>
      </c>
      <c r="NI87" s="5" t="str">
        <f t="shared" ca="1" si="280"/>
        <v/>
      </c>
      <c r="NJ87" s="5" t="str">
        <f t="shared" ca="1" si="280"/>
        <v/>
      </c>
      <c r="NK87" s="5" t="str">
        <f t="shared" ca="1" si="280"/>
        <v/>
      </c>
      <c r="NL87" s="5" t="str">
        <f t="shared" ca="1" si="280"/>
        <v/>
      </c>
      <c r="NM87" s="5" t="str">
        <f t="shared" ca="1" si="280"/>
        <v/>
      </c>
      <c r="NN87" s="5" t="str">
        <f t="shared" ca="1" si="280"/>
        <v/>
      </c>
      <c r="NO87" s="5" t="str">
        <f t="shared" ca="1" si="280"/>
        <v/>
      </c>
      <c r="NP87" s="5" t="str">
        <f t="shared" ca="1" si="280"/>
        <v/>
      </c>
      <c r="NQ87" s="5" t="str">
        <f t="shared" ca="1" si="280"/>
        <v/>
      </c>
      <c r="NR87" s="5" t="str">
        <f t="shared" ca="1" si="280"/>
        <v/>
      </c>
      <c r="NS87" s="5" t="str">
        <f t="shared" ca="1" si="280"/>
        <v/>
      </c>
      <c r="NT87" s="5" t="str">
        <f t="shared" ca="1" si="280"/>
        <v/>
      </c>
      <c r="NU87" s="5" t="str">
        <f t="shared" ca="1" si="280"/>
        <v/>
      </c>
      <c r="NV87" s="5" t="str">
        <f t="shared" ca="1" si="280"/>
        <v/>
      </c>
      <c r="NW87" s="5" t="str">
        <f t="shared" ca="1" si="280"/>
        <v/>
      </c>
      <c r="NX87" s="5" t="str">
        <f t="shared" ref="NX87:QI87" ca="1" si="281">IF(NX84&lt;0,NX84,"")</f>
        <v/>
      </c>
      <c r="NY87" s="5" t="str">
        <f t="shared" ca="1" si="281"/>
        <v/>
      </c>
      <c r="NZ87" s="5" t="str">
        <f t="shared" ca="1" si="281"/>
        <v/>
      </c>
      <c r="OA87" s="5" t="str">
        <f t="shared" ca="1" si="281"/>
        <v/>
      </c>
      <c r="OB87" s="5" t="str">
        <f t="shared" ca="1" si="281"/>
        <v/>
      </c>
      <c r="OC87" s="5" t="str">
        <f t="shared" ca="1" si="281"/>
        <v/>
      </c>
      <c r="OD87" s="5" t="str">
        <f t="shared" ca="1" si="281"/>
        <v/>
      </c>
      <c r="OE87" s="5" t="str">
        <f t="shared" ca="1" si="281"/>
        <v/>
      </c>
      <c r="OF87" s="5" t="str">
        <f t="shared" ca="1" si="281"/>
        <v/>
      </c>
      <c r="OG87" s="5" t="str">
        <f t="shared" ca="1" si="281"/>
        <v/>
      </c>
      <c r="OH87" s="5" t="str">
        <f t="shared" ca="1" si="281"/>
        <v/>
      </c>
      <c r="OI87" s="5" t="str">
        <f t="shared" ca="1" si="281"/>
        <v/>
      </c>
      <c r="OJ87" s="5" t="str">
        <f t="shared" ca="1" si="281"/>
        <v/>
      </c>
      <c r="OK87" s="5" t="str">
        <f t="shared" ca="1" si="281"/>
        <v/>
      </c>
      <c r="OL87" s="5" t="str">
        <f t="shared" ca="1" si="281"/>
        <v/>
      </c>
      <c r="OM87" s="5" t="str">
        <f t="shared" ca="1" si="281"/>
        <v/>
      </c>
      <c r="ON87" s="5" t="str">
        <f t="shared" ca="1" si="281"/>
        <v/>
      </c>
      <c r="OO87" s="5" t="str">
        <f t="shared" ca="1" si="281"/>
        <v/>
      </c>
      <c r="OP87" s="5" t="str">
        <f t="shared" ca="1" si="281"/>
        <v/>
      </c>
      <c r="OQ87" s="5" t="str">
        <f t="shared" ca="1" si="281"/>
        <v/>
      </c>
      <c r="OR87" s="5" t="str">
        <f t="shared" ca="1" si="281"/>
        <v/>
      </c>
      <c r="OS87" s="5" t="str">
        <f t="shared" ca="1" si="281"/>
        <v/>
      </c>
      <c r="OT87" s="5" t="str">
        <f t="shared" ca="1" si="281"/>
        <v/>
      </c>
      <c r="OU87" s="5" t="str">
        <f t="shared" ca="1" si="281"/>
        <v/>
      </c>
      <c r="OV87" s="5" t="str">
        <f t="shared" ca="1" si="281"/>
        <v/>
      </c>
      <c r="OW87" s="5" t="str">
        <f t="shared" ca="1" si="281"/>
        <v/>
      </c>
      <c r="OX87" s="5" t="str">
        <f t="shared" ca="1" si="281"/>
        <v/>
      </c>
      <c r="OY87" s="5" t="str">
        <f t="shared" ca="1" si="281"/>
        <v/>
      </c>
      <c r="OZ87" s="5" t="str">
        <f t="shared" ca="1" si="281"/>
        <v/>
      </c>
      <c r="PA87" s="5" t="str">
        <f t="shared" ca="1" si="281"/>
        <v/>
      </c>
      <c r="PB87" s="5" t="str">
        <f t="shared" ca="1" si="281"/>
        <v/>
      </c>
      <c r="PC87" s="5" t="str">
        <f t="shared" ca="1" si="281"/>
        <v/>
      </c>
      <c r="PD87" s="5" t="str">
        <f t="shared" ca="1" si="281"/>
        <v/>
      </c>
      <c r="PE87" s="5" t="str">
        <f t="shared" ca="1" si="281"/>
        <v/>
      </c>
      <c r="PF87" s="5" t="str">
        <f t="shared" ca="1" si="281"/>
        <v/>
      </c>
      <c r="PG87" s="5" t="str">
        <f t="shared" ca="1" si="281"/>
        <v/>
      </c>
      <c r="PH87" s="5" t="str">
        <f t="shared" ca="1" si="281"/>
        <v/>
      </c>
      <c r="PI87" s="5" t="str">
        <f t="shared" ca="1" si="281"/>
        <v/>
      </c>
      <c r="PJ87" s="5" t="str">
        <f t="shared" ca="1" si="281"/>
        <v/>
      </c>
      <c r="PK87" s="5" t="str">
        <f t="shared" ca="1" si="281"/>
        <v/>
      </c>
      <c r="PL87" s="5" t="str">
        <f t="shared" ca="1" si="281"/>
        <v/>
      </c>
      <c r="PM87" s="5" t="str">
        <f t="shared" ca="1" si="281"/>
        <v/>
      </c>
      <c r="PN87" s="5" t="str">
        <f t="shared" ca="1" si="281"/>
        <v/>
      </c>
      <c r="PO87" s="5" t="str">
        <f t="shared" ca="1" si="281"/>
        <v/>
      </c>
      <c r="PP87" s="5" t="str">
        <f t="shared" ca="1" si="281"/>
        <v/>
      </c>
      <c r="PQ87" s="5" t="str">
        <f t="shared" ca="1" si="281"/>
        <v/>
      </c>
      <c r="PR87" s="5" t="str">
        <f t="shared" ca="1" si="281"/>
        <v/>
      </c>
      <c r="PS87" s="5" t="str">
        <f t="shared" ca="1" si="281"/>
        <v/>
      </c>
      <c r="PT87" s="5" t="str">
        <f t="shared" ca="1" si="281"/>
        <v/>
      </c>
      <c r="PU87" s="5" t="str">
        <f t="shared" ca="1" si="281"/>
        <v/>
      </c>
      <c r="PV87" s="5" t="str">
        <f t="shared" ca="1" si="281"/>
        <v/>
      </c>
      <c r="PW87" s="5" t="str">
        <f t="shared" ca="1" si="281"/>
        <v/>
      </c>
      <c r="PX87" s="5" t="str">
        <f t="shared" ca="1" si="281"/>
        <v/>
      </c>
      <c r="PY87" s="5" t="str">
        <f t="shared" ca="1" si="281"/>
        <v/>
      </c>
      <c r="PZ87" s="5" t="str">
        <f t="shared" ca="1" si="281"/>
        <v/>
      </c>
      <c r="QA87" s="5" t="str">
        <f t="shared" ca="1" si="281"/>
        <v/>
      </c>
      <c r="QB87" s="5" t="str">
        <f t="shared" ca="1" si="281"/>
        <v/>
      </c>
      <c r="QC87" s="5" t="str">
        <f t="shared" ca="1" si="281"/>
        <v/>
      </c>
      <c r="QD87" s="5" t="str">
        <f t="shared" ca="1" si="281"/>
        <v/>
      </c>
      <c r="QE87" s="5" t="str">
        <f t="shared" ca="1" si="281"/>
        <v/>
      </c>
      <c r="QF87" s="5" t="str">
        <f t="shared" ca="1" si="281"/>
        <v/>
      </c>
      <c r="QG87" s="5" t="str">
        <f t="shared" ca="1" si="281"/>
        <v/>
      </c>
      <c r="QH87" s="5" t="str">
        <f t="shared" ca="1" si="281"/>
        <v/>
      </c>
      <c r="QI87" s="5" t="str">
        <f t="shared" ca="1" si="281"/>
        <v/>
      </c>
      <c r="QJ87" s="5" t="str">
        <f t="shared" ref="QJ87:RL87" ca="1" si="282">IF(QJ84&lt;0,QJ84,"")</f>
        <v/>
      </c>
      <c r="QK87" s="5" t="str">
        <f t="shared" ca="1" si="282"/>
        <v/>
      </c>
      <c r="QL87" s="5" t="str">
        <f t="shared" ca="1" si="282"/>
        <v/>
      </c>
      <c r="QM87" s="5" t="str">
        <f t="shared" ca="1" si="282"/>
        <v/>
      </c>
      <c r="QN87" s="5" t="str">
        <f t="shared" ca="1" si="282"/>
        <v/>
      </c>
      <c r="QO87" s="5" t="str">
        <f t="shared" ca="1" si="282"/>
        <v/>
      </c>
      <c r="QP87" s="5" t="str">
        <f t="shared" ca="1" si="282"/>
        <v/>
      </c>
      <c r="QQ87" s="5" t="str">
        <f t="shared" ca="1" si="282"/>
        <v/>
      </c>
      <c r="QR87" s="5" t="str">
        <f t="shared" ca="1" si="282"/>
        <v/>
      </c>
      <c r="QS87" s="5" t="str">
        <f t="shared" ca="1" si="282"/>
        <v/>
      </c>
      <c r="QT87" s="5" t="str">
        <f t="shared" ca="1" si="282"/>
        <v/>
      </c>
      <c r="QU87" s="5" t="str">
        <f t="shared" ca="1" si="282"/>
        <v/>
      </c>
      <c r="QV87" s="5" t="str">
        <f t="shared" ca="1" si="282"/>
        <v/>
      </c>
      <c r="QW87" s="5" t="str">
        <f t="shared" ca="1" si="282"/>
        <v/>
      </c>
      <c r="QX87" s="5" t="str">
        <f t="shared" ca="1" si="282"/>
        <v/>
      </c>
      <c r="QY87" s="5" t="str">
        <f t="shared" ca="1" si="282"/>
        <v/>
      </c>
      <c r="QZ87" s="5" t="str">
        <f t="shared" ca="1" si="282"/>
        <v/>
      </c>
      <c r="RA87" s="5" t="str">
        <f t="shared" ca="1" si="282"/>
        <v/>
      </c>
      <c r="RB87" s="5" t="str">
        <f t="shared" ca="1" si="282"/>
        <v/>
      </c>
      <c r="RC87" s="5" t="str">
        <f t="shared" ca="1" si="282"/>
        <v/>
      </c>
      <c r="RD87" s="5" t="str">
        <f t="shared" ca="1" si="282"/>
        <v/>
      </c>
      <c r="RE87" s="5" t="str">
        <f t="shared" ca="1" si="282"/>
        <v/>
      </c>
      <c r="RF87" s="5" t="str">
        <f t="shared" ca="1" si="282"/>
        <v/>
      </c>
      <c r="RG87" s="5" t="str">
        <f t="shared" ca="1" si="282"/>
        <v/>
      </c>
      <c r="RH87" s="5" t="str">
        <f t="shared" ca="1" si="282"/>
        <v/>
      </c>
      <c r="RI87" s="5" t="str">
        <f t="shared" ca="1" si="282"/>
        <v/>
      </c>
      <c r="RJ87" s="5" t="str">
        <f t="shared" ca="1" si="282"/>
        <v/>
      </c>
      <c r="RK87" s="5" t="str">
        <f t="shared" ca="1" si="282"/>
        <v/>
      </c>
      <c r="RL87" s="5" t="str">
        <f t="shared" si="282"/>
        <v/>
      </c>
    </row>
    <row r="88" spans="1:480">
      <c r="A88" t="s">
        <v>43</v>
      </c>
      <c r="C88" s="5" t="str">
        <f>IF(C86="","",C83)</f>
        <v/>
      </c>
      <c r="D88" s="5" t="str">
        <f t="shared" ref="D88:G88" ca="1" si="283">IF(D86="","",D83)</f>
        <v/>
      </c>
      <c r="E88" s="5" t="str">
        <f t="shared" ca="1" si="283"/>
        <v/>
      </c>
      <c r="F88" s="5">
        <f t="shared" ca="1" si="283"/>
        <v>4.0852122329028424E-3</v>
      </c>
      <c r="G88" s="5" t="str">
        <f t="shared" ca="1" si="283"/>
        <v/>
      </c>
      <c r="H88" s="5">
        <f t="shared" ref="H88:BS88" ca="1" si="284">IF(H86="","",H83)</f>
        <v>3.461188556006971E-3</v>
      </c>
      <c r="I88" s="5">
        <f t="shared" ca="1" si="284"/>
        <v>2.670665070984572E-3</v>
      </c>
      <c r="J88" s="5">
        <f t="shared" ca="1" si="284"/>
        <v>2.8161332571693511E-3</v>
      </c>
      <c r="K88" s="5" t="str">
        <f t="shared" ca="1" si="284"/>
        <v/>
      </c>
      <c r="L88" s="5">
        <f t="shared" ca="1" si="284"/>
        <v>2.726076588028863E-3</v>
      </c>
      <c r="M88" s="5">
        <f t="shared" ca="1" si="284"/>
        <v>2.7153632373833193E-3</v>
      </c>
      <c r="N88" s="5">
        <f t="shared" ca="1" si="284"/>
        <v>2.499257636930592E-3</v>
      </c>
      <c r="O88" s="5" t="str">
        <f t="shared" ca="1" si="284"/>
        <v/>
      </c>
      <c r="P88" s="5">
        <f t="shared" ca="1" si="284"/>
        <v>2.6072270510794425E-3</v>
      </c>
      <c r="Q88" s="5">
        <f t="shared" ca="1" si="284"/>
        <v>3.0711865542437729E-3</v>
      </c>
      <c r="R88" s="5" t="str">
        <f t="shared" ca="1" si="284"/>
        <v/>
      </c>
      <c r="S88" s="5">
        <f t="shared" ca="1" si="284"/>
        <v>2.6843537340832E-3</v>
      </c>
      <c r="T88" s="5">
        <f t="shared" ca="1" si="284"/>
        <v>2.7412357554144843E-3</v>
      </c>
      <c r="U88" s="5">
        <f t="shared" ca="1" si="284"/>
        <v>2.8421912440629508E-3</v>
      </c>
      <c r="V88" s="5">
        <f t="shared" ca="1" si="284"/>
        <v>3.060798195742581E-3</v>
      </c>
      <c r="W88" s="5">
        <f t="shared" ca="1" si="284"/>
        <v>2.4447481260476745E-3</v>
      </c>
      <c r="X88" s="5">
        <f t="shared" ca="1" si="284"/>
        <v>2.5137526577315578E-3</v>
      </c>
      <c r="Y88" s="5" t="str">
        <f t="shared" ca="1" si="284"/>
        <v/>
      </c>
      <c r="Z88" s="5">
        <f t="shared" ca="1" si="284"/>
        <v>3.0388244823017873E-3</v>
      </c>
      <c r="AA88" s="5" t="str">
        <f t="shared" ca="1" si="284"/>
        <v/>
      </c>
      <c r="AB88" s="5" t="str">
        <f t="shared" ca="1" si="284"/>
        <v/>
      </c>
      <c r="AC88" s="5">
        <f t="shared" ca="1" si="284"/>
        <v>3.1757650326346247E-3</v>
      </c>
      <c r="AD88" s="5" t="str">
        <f t="shared" ca="1" si="284"/>
        <v/>
      </c>
      <c r="AE88" s="5" t="str">
        <f t="shared" ca="1" si="284"/>
        <v/>
      </c>
      <c r="AF88" s="5" t="str">
        <f t="shared" ca="1" si="284"/>
        <v/>
      </c>
      <c r="AG88" s="5">
        <f t="shared" ca="1" si="284"/>
        <v>3.6026494866629837E-3</v>
      </c>
      <c r="AH88" s="5">
        <f t="shared" ca="1" si="284"/>
        <v>4.9732873621277755E-3</v>
      </c>
      <c r="AI88" s="5" t="str">
        <f t="shared" ca="1" si="284"/>
        <v/>
      </c>
      <c r="AJ88" s="5">
        <f t="shared" ca="1" si="284"/>
        <v>5.0262339672757098E-3</v>
      </c>
      <c r="AK88" s="5">
        <f t="shared" ca="1" si="284"/>
        <v>5.3805059638456134E-3</v>
      </c>
      <c r="AL88" s="5" t="str">
        <f t="shared" ca="1" si="284"/>
        <v/>
      </c>
      <c r="AM88" s="5" t="str">
        <f t="shared" ca="1" si="284"/>
        <v/>
      </c>
      <c r="AN88" s="5" t="str">
        <f t="shared" ca="1" si="284"/>
        <v/>
      </c>
      <c r="AO88" s="5">
        <f t="shared" ca="1" si="284"/>
        <v>6.5743680496488073E-3</v>
      </c>
      <c r="AP88" s="5">
        <f t="shared" ca="1" si="284"/>
        <v>5.3054193749445654E-3</v>
      </c>
      <c r="AQ88" s="5">
        <f t="shared" ca="1" si="284"/>
        <v>6.3691778724963947E-3</v>
      </c>
      <c r="AR88" s="5">
        <f t="shared" ca="1" si="284"/>
        <v>5.4469629198055812E-3</v>
      </c>
      <c r="AS88" s="5">
        <f t="shared" ca="1" si="284"/>
        <v>5.7963356401971476E-3</v>
      </c>
      <c r="AT88" s="5" t="str">
        <f t="shared" ca="1" si="284"/>
        <v/>
      </c>
      <c r="AU88" s="5">
        <f t="shared" ca="1" si="284"/>
        <v>5.4772780105339499E-3</v>
      </c>
      <c r="AV88" s="5" t="str">
        <f t="shared" ca="1" si="284"/>
        <v/>
      </c>
      <c r="AW88" s="5">
        <f t="shared" ca="1" si="284"/>
        <v>5.6943883315755169E-3</v>
      </c>
      <c r="AX88" s="5">
        <f t="shared" ca="1" si="284"/>
        <v>5.7364811497565196E-3</v>
      </c>
      <c r="AY88" s="5" t="str">
        <f t="shared" ca="1" si="284"/>
        <v/>
      </c>
      <c r="AZ88" s="5">
        <f t="shared" ca="1" si="284"/>
        <v>5.9166022127874422E-3</v>
      </c>
      <c r="BA88" s="5">
        <f t="shared" ca="1" si="284"/>
        <v>6.1695557955517219E-3</v>
      </c>
      <c r="BB88" s="5">
        <f t="shared" ca="1" si="284"/>
        <v>6.537786301460612E-3</v>
      </c>
      <c r="BC88" s="5" t="str">
        <f t="shared" ca="1" si="284"/>
        <v/>
      </c>
      <c r="BD88" s="5">
        <f t="shared" ca="1" si="284"/>
        <v>5.3157965662871797E-3</v>
      </c>
      <c r="BE88" s="5">
        <f t="shared" ca="1" si="284"/>
        <v>6.4922640772119185E-3</v>
      </c>
      <c r="BF88" s="5">
        <f t="shared" ca="1" si="284"/>
        <v>5.6095686386240518E-3</v>
      </c>
      <c r="BG88" s="5">
        <f t="shared" ca="1" si="284"/>
        <v>6.0297009859522363E-3</v>
      </c>
      <c r="BH88" s="5" t="str">
        <f t="shared" ca="1" si="284"/>
        <v/>
      </c>
      <c r="BI88" s="5" t="str">
        <f t="shared" ca="1" si="284"/>
        <v/>
      </c>
      <c r="BJ88" s="5" t="str">
        <f t="shared" ca="1" si="284"/>
        <v/>
      </c>
      <c r="BK88" s="5" t="str">
        <f t="shared" ca="1" si="284"/>
        <v/>
      </c>
      <c r="BL88" s="5" t="str">
        <f t="shared" ca="1" si="284"/>
        <v/>
      </c>
      <c r="BM88" s="5">
        <f t="shared" ca="1" si="284"/>
        <v>6.6727438459500618E-3</v>
      </c>
      <c r="BN88" s="5">
        <f t="shared" ca="1" si="284"/>
        <v>5.8503721609190415E-3</v>
      </c>
      <c r="BO88" s="5">
        <f t="shared" ca="1" si="284"/>
        <v>5.4941374141998537E-3</v>
      </c>
      <c r="BP88" s="5">
        <f t="shared" ref="BP88" ca="1" si="285">IF(BP86="","",BP83)</f>
        <v>5.2830871442077956E-3</v>
      </c>
      <c r="BQ88" s="5" t="str">
        <f t="shared" ca="1" si="284"/>
        <v/>
      </c>
      <c r="BR88" s="5" t="str">
        <f t="shared" ca="1" si="284"/>
        <v/>
      </c>
      <c r="BS88" s="5">
        <f t="shared" ca="1" si="284"/>
        <v>5.0012523133678008E-3</v>
      </c>
      <c r="BT88" s="5">
        <f t="shared" ref="BT88:EE88" ca="1" si="286">IF(BT86="","",BT83)</f>
        <v>4.7909582497462624E-3</v>
      </c>
      <c r="BU88" s="5">
        <f t="shared" ca="1" si="286"/>
        <v>4.4976963306061846E-3</v>
      </c>
      <c r="BV88" s="5" t="str">
        <f t="shared" ca="1" si="286"/>
        <v/>
      </c>
      <c r="BW88" s="5" t="str">
        <f t="shared" ca="1" si="286"/>
        <v/>
      </c>
      <c r="BX88" s="5" t="str">
        <f t="shared" ca="1" si="286"/>
        <v/>
      </c>
      <c r="BY88" s="5" t="str">
        <f t="shared" ca="1" si="286"/>
        <v/>
      </c>
      <c r="BZ88" s="5">
        <f t="shared" ca="1" si="286"/>
        <v>6.6965723661619623E-3</v>
      </c>
      <c r="CA88" s="5" t="str">
        <f t="shared" ca="1" si="286"/>
        <v/>
      </c>
      <c r="CB88" s="5" t="str">
        <f t="shared" ca="1" si="286"/>
        <v/>
      </c>
      <c r="CC88" s="5" t="str">
        <f t="shared" ca="1" si="286"/>
        <v/>
      </c>
      <c r="CD88" s="5" t="str">
        <f t="shared" ca="1" si="286"/>
        <v/>
      </c>
      <c r="CE88" s="5" t="str">
        <f t="shared" ca="1" si="286"/>
        <v/>
      </c>
      <c r="CF88" s="5" t="str">
        <f t="shared" ca="1" si="286"/>
        <v/>
      </c>
      <c r="CG88" s="5" t="str">
        <f t="shared" ca="1" si="286"/>
        <v/>
      </c>
      <c r="CH88" s="5" t="str">
        <f t="shared" ca="1" si="286"/>
        <v/>
      </c>
      <c r="CI88" s="5" t="str">
        <f t="shared" ca="1" si="286"/>
        <v/>
      </c>
      <c r="CJ88" s="5" t="str">
        <f t="shared" ca="1" si="286"/>
        <v/>
      </c>
      <c r="CK88" s="5" t="str">
        <f t="shared" ca="1" si="286"/>
        <v/>
      </c>
      <c r="CL88" s="5" t="str">
        <f t="shared" ca="1" si="286"/>
        <v/>
      </c>
      <c r="CM88" s="5" t="str">
        <f t="shared" ca="1" si="286"/>
        <v/>
      </c>
      <c r="CN88" s="5" t="str">
        <f t="shared" ca="1" si="286"/>
        <v/>
      </c>
      <c r="CO88" s="5" t="str">
        <f t="shared" ca="1" si="286"/>
        <v/>
      </c>
      <c r="CP88" s="5" t="str">
        <f t="shared" ca="1" si="286"/>
        <v/>
      </c>
      <c r="CQ88" s="5" t="str">
        <f t="shared" ca="1" si="286"/>
        <v/>
      </c>
      <c r="CR88" s="5" t="str">
        <f t="shared" ca="1" si="286"/>
        <v/>
      </c>
      <c r="CS88" s="5" t="str">
        <f t="shared" ca="1" si="286"/>
        <v/>
      </c>
      <c r="CT88" s="5" t="str">
        <f t="shared" ca="1" si="286"/>
        <v/>
      </c>
      <c r="CU88" s="5" t="str">
        <f t="shared" ca="1" si="286"/>
        <v/>
      </c>
      <c r="CV88" s="5" t="str">
        <f t="shared" ca="1" si="286"/>
        <v/>
      </c>
      <c r="CW88" s="5" t="str">
        <f t="shared" ca="1" si="286"/>
        <v/>
      </c>
      <c r="CX88" s="5" t="str">
        <f t="shared" ca="1" si="286"/>
        <v/>
      </c>
      <c r="CY88" s="5" t="str">
        <f t="shared" ca="1" si="286"/>
        <v/>
      </c>
      <c r="CZ88" s="5" t="str">
        <f t="shared" ca="1" si="286"/>
        <v/>
      </c>
      <c r="DA88" s="5" t="str">
        <f t="shared" ca="1" si="286"/>
        <v/>
      </c>
      <c r="DB88" s="5" t="str">
        <f t="shared" ca="1" si="286"/>
        <v/>
      </c>
      <c r="DC88" s="5" t="str">
        <f t="shared" ca="1" si="286"/>
        <v/>
      </c>
      <c r="DD88" s="5" t="str">
        <f t="shared" ca="1" si="286"/>
        <v/>
      </c>
      <c r="DE88" s="5" t="str">
        <f t="shared" ca="1" si="286"/>
        <v/>
      </c>
      <c r="DF88" s="5" t="str">
        <f t="shared" ca="1" si="286"/>
        <v/>
      </c>
      <c r="DG88" s="5" t="str">
        <f t="shared" ca="1" si="286"/>
        <v/>
      </c>
      <c r="DH88" s="5" t="str">
        <f t="shared" ca="1" si="286"/>
        <v/>
      </c>
      <c r="DI88" s="5" t="str">
        <f t="shared" ca="1" si="286"/>
        <v/>
      </c>
      <c r="DJ88" s="5" t="str">
        <f t="shared" ca="1" si="286"/>
        <v/>
      </c>
      <c r="DK88" s="5" t="str">
        <f t="shared" ca="1" si="286"/>
        <v/>
      </c>
      <c r="DL88" s="5" t="str">
        <f t="shared" ca="1" si="286"/>
        <v/>
      </c>
      <c r="DM88" s="5" t="str">
        <f t="shared" ca="1" si="286"/>
        <v/>
      </c>
      <c r="DN88" s="5" t="str">
        <f t="shared" ca="1" si="286"/>
        <v/>
      </c>
      <c r="DO88" s="5" t="str">
        <f t="shared" ca="1" si="286"/>
        <v/>
      </c>
      <c r="DP88" s="5" t="str">
        <f t="shared" ca="1" si="286"/>
        <v/>
      </c>
      <c r="DQ88" s="5" t="str">
        <f t="shared" ca="1" si="286"/>
        <v/>
      </c>
      <c r="DR88" s="5" t="str">
        <f t="shared" ca="1" si="286"/>
        <v/>
      </c>
      <c r="DS88" s="5" t="str">
        <f t="shared" ca="1" si="286"/>
        <v/>
      </c>
      <c r="DT88" s="5" t="str">
        <f t="shared" ca="1" si="286"/>
        <v/>
      </c>
      <c r="DU88" s="5" t="str">
        <f t="shared" ca="1" si="286"/>
        <v/>
      </c>
      <c r="DV88" s="5" t="str">
        <f t="shared" ca="1" si="286"/>
        <v/>
      </c>
      <c r="DW88" s="5" t="str">
        <f t="shared" ca="1" si="286"/>
        <v/>
      </c>
      <c r="DX88" s="5" t="str">
        <f t="shared" ca="1" si="286"/>
        <v/>
      </c>
      <c r="DY88" s="5" t="str">
        <f t="shared" ca="1" si="286"/>
        <v/>
      </c>
      <c r="DZ88" s="5" t="str">
        <f t="shared" ca="1" si="286"/>
        <v/>
      </c>
      <c r="EA88" s="5" t="str">
        <f t="shared" ca="1" si="286"/>
        <v/>
      </c>
      <c r="EB88" s="5" t="str">
        <f t="shared" ca="1" si="286"/>
        <v/>
      </c>
      <c r="EC88" s="5" t="str">
        <f t="shared" ca="1" si="286"/>
        <v/>
      </c>
      <c r="ED88" s="5" t="str">
        <f t="shared" ca="1" si="286"/>
        <v/>
      </c>
      <c r="EE88" s="5" t="str">
        <f t="shared" ca="1" si="286"/>
        <v/>
      </c>
      <c r="EF88" s="5" t="str">
        <f t="shared" ref="EF88:GQ88" ca="1" si="287">IF(EF86="","",EF83)</f>
        <v/>
      </c>
      <c r="EG88" s="5" t="str">
        <f t="shared" ca="1" si="287"/>
        <v/>
      </c>
      <c r="EH88" s="5" t="str">
        <f t="shared" ca="1" si="287"/>
        <v/>
      </c>
      <c r="EI88" s="5" t="str">
        <f t="shared" ca="1" si="287"/>
        <v/>
      </c>
      <c r="EJ88" s="5" t="str">
        <f t="shared" ca="1" si="287"/>
        <v/>
      </c>
      <c r="EK88" s="5" t="str">
        <f t="shared" ca="1" si="287"/>
        <v/>
      </c>
      <c r="EL88" s="5" t="str">
        <f t="shared" ca="1" si="287"/>
        <v/>
      </c>
      <c r="EM88" s="5" t="str">
        <f t="shared" ca="1" si="287"/>
        <v/>
      </c>
      <c r="EN88" s="5" t="str">
        <f t="shared" ca="1" si="287"/>
        <v/>
      </c>
      <c r="EO88" s="5" t="str">
        <f t="shared" ca="1" si="287"/>
        <v/>
      </c>
      <c r="EP88" s="5" t="str">
        <f t="shared" ca="1" si="287"/>
        <v/>
      </c>
      <c r="EQ88" s="5" t="str">
        <f t="shared" ca="1" si="287"/>
        <v/>
      </c>
      <c r="ER88" s="5" t="str">
        <f t="shared" ca="1" si="287"/>
        <v/>
      </c>
      <c r="ES88" s="5" t="str">
        <f t="shared" ca="1" si="287"/>
        <v/>
      </c>
      <c r="ET88" s="5" t="str">
        <f t="shared" ca="1" si="287"/>
        <v/>
      </c>
      <c r="EU88" s="5" t="str">
        <f t="shared" ca="1" si="287"/>
        <v/>
      </c>
      <c r="EV88" s="5" t="str">
        <f t="shared" ca="1" si="287"/>
        <v/>
      </c>
      <c r="EW88" s="5" t="str">
        <f t="shared" ca="1" si="287"/>
        <v/>
      </c>
      <c r="EX88" s="5" t="str">
        <f t="shared" ca="1" si="287"/>
        <v/>
      </c>
      <c r="EY88" s="5" t="str">
        <f t="shared" ca="1" si="287"/>
        <v/>
      </c>
      <c r="EZ88" s="5" t="str">
        <f t="shared" ca="1" si="287"/>
        <v/>
      </c>
      <c r="FA88" s="5" t="str">
        <f t="shared" ca="1" si="287"/>
        <v/>
      </c>
      <c r="FB88" s="5" t="str">
        <f t="shared" ca="1" si="287"/>
        <v/>
      </c>
      <c r="FC88" s="5" t="str">
        <f t="shared" ca="1" si="287"/>
        <v/>
      </c>
      <c r="FD88" s="5" t="str">
        <f t="shared" ca="1" si="287"/>
        <v/>
      </c>
      <c r="FE88" s="5" t="str">
        <f t="shared" ca="1" si="287"/>
        <v/>
      </c>
      <c r="FF88" s="5" t="str">
        <f t="shared" ca="1" si="287"/>
        <v/>
      </c>
      <c r="FG88" s="5" t="str">
        <f t="shared" ca="1" si="287"/>
        <v/>
      </c>
      <c r="FH88" s="5" t="str">
        <f t="shared" ca="1" si="287"/>
        <v/>
      </c>
      <c r="FI88" s="5" t="str">
        <f t="shared" ca="1" si="287"/>
        <v/>
      </c>
      <c r="FJ88" s="5" t="str">
        <f t="shared" ca="1" si="287"/>
        <v/>
      </c>
      <c r="FK88" s="5" t="str">
        <f t="shared" ca="1" si="287"/>
        <v/>
      </c>
      <c r="FL88" s="5" t="str">
        <f t="shared" ca="1" si="287"/>
        <v/>
      </c>
      <c r="FM88" s="5" t="str">
        <f t="shared" ca="1" si="287"/>
        <v/>
      </c>
      <c r="FN88" s="5" t="str">
        <f t="shared" ca="1" si="287"/>
        <v/>
      </c>
      <c r="FO88" s="5" t="str">
        <f t="shared" ca="1" si="287"/>
        <v/>
      </c>
      <c r="FP88" s="5" t="str">
        <f t="shared" ca="1" si="287"/>
        <v/>
      </c>
      <c r="FQ88" s="5" t="str">
        <f t="shared" ca="1" si="287"/>
        <v/>
      </c>
      <c r="FR88" s="5" t="str">
        <f t="shared" ca="1" si="287"/>
        <v/>
      </c>
      <c r="FS88" s="5" t="str">
        <f t="shared" ca="1" si="287"/>
        <v/>
      </c>
      <c r="FT88" s="5" t="str">
        <f t="shared" ca="1" si="287"/>
        <v/>
      </c>
      <c r="FU88" s="5" t="str">
        <f t="shared" ca="1" si="287"/>
        <v/>
      </c>
      <c r="FV88" s="5" t="str">
        <f t="shared" ca="1" si="287"/>
        <v/>
      </c>
      <c r="FW88" s="5" t="str">
        <f t="shared" ca="1" si="287"/>
        <v/>
      </c>
      <c r="FX88" s="5" t="str">
        <f t="shared" ca="1" si="287"/>
        <v/>
      </c>
      <c r="FY88" s="5" t="str">
        <f t="shared" ca="1" si="287"/>
        <v/>
      </c>
      <c r="FZ88" s="5" t="str">
        <f t="shared" ca="1" si="287"/>
        <v/>
      </c>
      <c r="GA88" s="5" t="str">
        <f t="shared" ca="1" si="287"/>
        <v/>
      </c>
      <c r="GB88" s="5" t="str">
        <f t="shared" ca="1" si="287"/>
        <v/>
      </c>
      <c r="GC88" s="5" t="str">
        <f t="shared" ca="1" si="287"/>
        <v/>
      </c>
      <c r="GD88" s="5" t="str">
        <f t="shared" ca="1" si="287"/>
        <v/>
      </c>
      <c r="GE88" s="5" t="str">
        <f t="shared" ca="1" si="287"/>
        <v/>
      </c>
      <c r="GF88" s="5" t="str">
        <f t="shared" ca="1" si="287"/>
        <v/>
      </c>
      <c r="GG88" s="5" t="str">
        <f t="shared" ca="1" si="287"/>
        <v/>
      </c>
      <c r="GH88" s="5" t="str">
        <f t="shared" ca="1" si="287"/>
        <v/>
      </c>
      <c r="GI88" s="5" t="str">
        <f t="shared" ca="1" si="287"/>
        <v/>
      </c>
      <c r="GJ88" s="5" t="str">
        <f t="shared" ca="1" si="287"/>
        <v/>
      </c>
      <c r="GK88" s="5" t="str">
        <f t="shared" ca="1" si="287"/>
        <v/>
      </c>
      <c r="GL88" s="5" t="str">
        <f t="shared" ca="1" si="287"/>
        <v/>
      </c>
      <c r="GM88" s="5" t="str">
        <f t="shared" ca="1" si="287"/>
        <v/>
      </c>
      <c r="GN88" s="5" t="str">
        <f t="shared" ca="1" si="287"/>
        <v/>
      </c>
      <c r="GO88" s="5" t="str">
        <f t="shared" ca="1" si="287"/>
        <v/>
      </c>
      <c r="GP88" s="5" t="str">
        <f t="shared" ca="1" si="287"/>
        <v/>
      </c>
      <c r="GQ88" s="5" t="str">
        <f t="shared" ca="1" si="287"/>
        <v/>
      </c>
      <c r="GR88" s="5" t="str">
        <f t="shared" ref="GR88:JC88" ca="1" si="288">IF(GR86="","",GR83)</f>
        <v/>
      </c>
      <c r="GS88" s="5" t="str">
        <f t="shared" ca="1" si="288"/>
        <v/>
      </c>
      <c r="GT88" s="5" t="str">
        <f t="shared" ca="1" si="288"/>
        <v/>
      </c>
      <c r="GU88" s="5" t="str">
        <f t="shared" ca="1" si="288"/>
        <v/>
      </c>
      <c r="GV88" s="5" t="str">
        <f t="shared" ca="1" si="288"/>
        <v/>
      </c>
      <c r="GW88" s="5" t="str">
        <f t="shared" ca="1" si="288"/>
        <v/>
      </c>
      <c r="GX88" s="5" t="str">
        <f t="shared" ca="1" si="288"/>
        <v/>
      </c>
      <c r="GY88" s="5" t="str">
        <f t="shared" ca="1" si="288"/>
        <v/>
      </c>
      <c r="GZ88" s="5" t="str">
        <f t="shared" ca="1" si="288"/>
        <v/>
      </c>
      <c r="HA88" s="5" t="str">
        <f t="shared" ca="1" si="288"/>
        <v/>
      </c>
      <c r="HB88" s="5" t="str">
        <f t="shared" ca="1" si="288"/>
        <v/>
      </c>
      <c r="HC88" s="5" t="str">
        <f t="shared" ca="1" si="288"/>
        <v/>
      </c>
      <c r="HD88" s="5" t="str">
        <f t="shared" ca="1" si="288"/>
        <v/>
      </c>
      <c r="HE88" s="5" t="str">
        <f t="shared" ca="1" si="288"/>
        <v/>
      </c>
      <c r="HF88" s="5" t="str">
        <f t="shared" ca="1" si="288"/>
        <v/>
      </c>
      <c r="HG88" s="5" t="str">
        <f t="shared" ca="1" si="288"/>
        <v/>
      </c>
      <c r="HH88" s="5" t="str">
        <f t="shared" ca="1" si="288"/>
        <v/>
      </c>
      <c r="HI88" s="5" t="str">
        <f t="shared" ca="1" si="288"/>
        <v/>
      </c>
      <c r="HJ88" s="5" t="str">
        <f t="shared" ca="1" si="288"/>
        <v/>
      </c>
      <c r="HK88" s="5" t="str">
        <f t="shared" ca="1" si="288"/>
        <v/>
      </c>
      <c r="HL88" s="5" t="str">
        <f t="shared" ca="1" si="288"/>
        <v/>
      </c>
      <c r="HM88" s="5" t="str">
        <f t="shared" ca="1" si="288"/>
        <v/>
      </c>
      <c r="HN88" s="5" t="str">
        <f t="shared" ca="1" si="288"/>
        <v/>
      </c>
      <c r="HO88" s="5" t="str">
        <f t="shared" ca="1" si="288"/>
        <v/>
      </c>
      <c r="HP88" s="5" t="str">
        <f t="shared" ca="1" si="288"/>
        <v/>
      </c>
      <c r="HQ88" s="5" t="str">
        <f t="shared" ca="1" si="288"/>
        <v/>
      </c>
      <c r="HR88" s="5" t="str">
        <f t="shared" ca="1" si="288"/>
        <v/>
      </c>
      <c r="HS88" s="5" t="str">
        <f t="shared" ca="1" si="288"/>
        <v/>
      </c>
      <c r="HT88" s="5" t="str">
        <f t="shared" ca="1" si="288"/>
        <v/>
      </c>
      <c r="HU88" s="5" t="str">
        <f t="shared" ca="1" si="288"/>
        <v/>
      </c>
      <c r="HV88" s="5" t="str">
        <f t="shared" ca="1" si="288"/>
        <v/>
      </c>
      <c r="HW88" s="5" t="str">
        <f t="shared" ca="1" si="288"/>
        <v/>
      </c>
      <c r="HX88" s="5" t="str">
        <f t="shared" ca="1" si="288"/>
        <v/>
      </c>
      <c r="HY88" s="5" t="str">
        <f t="shared" ca="1" si="288"/>
        <v/>
      </c>
      <c r="HZ88" s="5" t="str">
        <f t="shared" ca="1" si="288"/>
        <v/>
      </c>
      <c r="IA88" s="5" t="str">
        <f t="shared" ca="1" si="288"/>
        <v/>
      </c>
      <c r="IB88" s="5" t="str">
        <f t="shared" ca="1" si="288"/>
        <v/>
      </c>
      <c r="IC88" s="5" t="str">
        <f t="shared" ca="1" si="288"/>
        <v/>
      </c>
      <c r="ID88" s="5" t="str">
        <f t="shared" ca="1" si="288"/>
        <v/>
      </c>
      <c r="IE88" s="5" t="str">
        <f t="shared" ca="1" si="288"/>
        <v/>
      </c>
      <c r="IF88" s="5" t="str">
        <f t="shared" ca="1" si="288"/>
        <v/>
      </c>
      <c r="IG88" s="5" t="str">
        <f t="shared" ca="1" si="288"/>
        <v/>
      </c>
      <c r="IH88" s="5" t="str">
        <f t="shared" ca="1" si="288"/>
        <v/>
      </c>
      <c r="II88" s="5" t="str">
        <f t="shared" ca="1" si="288"/>
        <v/>
      </c>
      <c r="IJ88" s="5" t="str">
        <f t="shared" ca="1" si="288"/>
        <v/>
      </c>
      <c r="IK88" s="5" t="str">
        <f t="shared" ca="1" si="288"/>
        <v/>
      </c>
      <c r="IL88" s="5" t="str">
        <f t="shared" ca="1" si="288"/>
        <v/>
      </c>
      <c r="IM88" s="5" t="str">
        <f t="shared" ca="1" si="288"/>
        <v/>
      </c>
      <c r="IN88" s="5" t="str">
        <f t="shared" ca="1" si="288"/>
        <v/>
      </c>
      <c r="IO88" s="5" t="str">
        <f t="shared" ca="1" si="288"/>
        <v/>
      </c>
      <c r="IP88" s="5" t="str">
        <f t="shared" ca="1" si="288"/>
        <v/>
      </c>
      <c r="IQ88" s="5" t="str">
        <f t="shared" ca="1" si="288"/>
        <v/>
      </c>
      <c r="IR88" s="5" t="str">
        <f t="shared" ca="1" si="288"/>
        <v/>
      </c>
      <c r="IS88" s="5" t="str">
        <f t="shared" ca="1" si="288"/>
        <v/>
      </c>
      <c r="IT88" s="5" t="str">
        <f t="shared" ca="1" si="288"/>
        <v/>
      </c>
      <c r="IU88" s="5" t="str">
        <f t="shared" ca="1" si="288"/>
        <v/>
      </c>
      <c r="IV88" s="5" t="str">
        <f t="shared" ca="1" si="288"/>
        <v/>
      </c>
      <c r="IW88" s="5" t="str">
        <f t="shared" ca="1" si="288"/>
        <v/>
      </c>
      <c r="IX88" s="5" t="str">
        <f t="shared" ca="1" si="288"/>
        <v/>
      </c>
      <c r="IY88" s="5" t="str">
        <f t="shared" ca="1" si="288"/>
        <v/>
      </c>
      <c r="IZ88" s="5" t="str">
        <f t="shared" ca="1" si="288"/>
        <v/>
      </c>
      <c r="JA88" s="5" t="str">
        <f t="shared" ca="1" si="288"/>
        <v/>
      </c>
      <c r="JB88" s="5" t="str">
        <f t="shared" ca="1" si="288"/>
        <v/>
      </c>
      <c r="JC88" s="5" t="str">
        <f t="shared" ca="1" si="288"/>
        <v/>
      </c>
      <c r="JD88" s="5" t="str">
        <f t="shared" ref="JD88:LO88" ca="1" si="289">IF(JD86="","",JD83)</f>
        <v/>
      </c>
      <c r="JE88" s="5" t="str">
        <f t="shared" ca="1" si="289"/>
        <v/>
      </c>
      <c r="JF88" s="5" t="str">
        <f t="shared" ca="1" si="289"/>
        <v/>
      </c>
      <c r="JG88" s="5" t="str">
        <f t="shared" ca="1" si="289"/>
        <v/>
      </c>
      <c r="JH88" s="5" t="str">
        <f t="shared" ca="1" si="289"/>
        <v/>
      </c>
      <c r="JI88" s="5" t="str">
        <f t="shared" ca="1" si="289"/>
        <v/>
      </c>
      <c r="JJ88" s="5" t="str">
        <f t="shared" ca="1" si="289"/>
        <v/>
      </c>
      <c r="JK88" s="5" t="str">
        <f t="shared" ca="1" si="289"/>
        <v/>
      </c>
      <c r="JL88" s="5" t="str">
        <f t="shared" ca="1" si="289"/>
        <v/>
      </c>
      <c r="JM88" s="5" t="str">
        <f t="shared" ca="1" si="289"/>
        <v/>
      </c>
      <c r="JN88" s="5" t="str">
        <f t="shared" ca="1" si="289"/>
        <v/>
      </c>
      <c r="JO88" s="5" t="str">
        <f t="shared" ca="1" si="289"/>
        <v/>
      </c>
      <c r="JP88" s="5" t="str">
        <f t="shared" ca="1" si="289"/>
        <v/>
      </c>
      <c r="JQ88" s="5" t="str">
        <f t="shared" ca="1" si="289"/>
        <v/>
      </c>
      <c r="JR88" s="5" t="str">
        <f t="shared" ca="1" si="289"/>
        <v/>
      </c>
      <c r="JS88" s="5" t="str">
        <f t="shared" ca="1" si="289"/>
        <v/>
      </c>
      <c r="JT88" s="5" t="str">
        <f t="shared" ca="1" si="289"/>
        <v/>
      </c>
      <c r="JU88" s="5" t="str">
        <f t="shared" ca="1" si="289"/>
        <v/>
      </c>
      <c r="JV88" s="5" t="str">
        <f t="shared" ca="1" si="289"/>
        <v/>
      </c>
      <c r="JW88" s="5" t="str">
        <f t="shared" ca="1" si="289"/>
        <v/>
      </c>
      <c r="JX88" s="5" t="str">
        <f t="shared" ca="1" si="289"/>
        <v/>
      </c>
      <c r="JY88" s="5" t="str">
        <f t="shared" ca="1" si="289"/>
        <v/>
      </c>
      <c r="JZ88" s="5" t="str">
        <f t="shared" ca="1" si="289"/>
        <v/>
      </c>
      <c r="KA88" s="5" t="str">
        <f t="shared" ca="1" si="289"/>
        <v/>
      </c>
      <c r="KB88" s="5" t="str">
        <f t="shared" ca="1" si="289"/>
        <v/>
      </c>
      <c r="KC88" s="5" t="str">
        <f t="shared" ca="1" si="289"/>
        <v/>
      </c>
      <c r="KD88" s="5" t="str">
        <f t="shared" ca="1" si="289"/>
        <v/>
      </c>
      <c r="KE88" s="5" t="str">
        <f t="shared" ca="1" si="289"/>
        <v/>
      </c>
      <c r="KF88" s="5" t="str">
        <f t="shared" ca="1" si="289"/>
        <v/>
      </c>
      <c r="KG88" s="5" t="str">
        <f t="shared" ca="1" si="289"/>
        <v/>
      </c>
      <c r="KH88" s="5" t="str">
        <f t="shared" ca="1" si="289"/>
        <v/>
      </c>
      <c r="KI88" s="5" t="str">
        <f t="shared" ca="1" si="289"/>
        <v/>
      </c>
      <c r="KJ88" s="5" t="str">
        <f t="shared" ca="1" si="289"/>
        <v/>
      </c>
      <c r="KK88" s="5" t="str">
        <f t="shared" ca="1" si="289"/>
        <v/>
      </c>
      <c r="KL88" s="5" t="str">
        <f t="shared" ca="1" si="289"/>
        <v/>
      </c>
      <c r="KM88" s="5" t="str">
        <f t="shared" ca="1" si="289"/>
        <v/>
      </c>
      <c r="KN88" s="5" t="str">
        <f t="shared" ca="1" si="289"/>
        <v/>
      </c>
      <c r="KO88" s="5" t="str">
        <f t="shared" ca="1" si="289"/>
        <v/>
      </c>
      <c r="KP88" s="5" t="str">
        <f t="shared" ca="1" si="289"/>
        <v/>
      </c>
      <c r="KQ88" s="5" t="str">
        <f t="shared" ca="1" si="289"/>
        <v/>
      </c>
      <c r="KR88" s="5" t="str">
        <f t="shared" ca="1" si="289"/>
        <v/>
      </c>
      <c r="KS88" s="5" t="str">
        <f t="shared" ca="1" si="289"/>
        <v/>
      </c>
      <c r="KT88" s="5" t="str">
        <f t="shared" ca="1" si="289"/>
        <v/>
      </c>
      <c r="KU88" s="5" t="str">
        <f t="shared" ca="1" si="289"/>
        <v/>
      </c>
      <c r="KV88" s="5" t="str">
        <f t="shared" ca="1" si="289"/>
        <v/>
      </c>
      <c r="KW88" s="5" t="str">
        <f t="shared" ca="1" si="289"/>
        <v/>
      </c>
      <c r="KX88" s="5" t="str">
        <f t="shared" ca="1" si="289"/>
        <v/>
      </c>
      <c r="KY88" s="5" t="str">
        <f t="shared" ca="1" si="289"/>
        <v/>
      </c>
      <c r="KZ88" s="5" t="str">
        <f t="shared" ca="1" si="289"/>
        <v/>
      </c>
      <c r="LA88" s="5" t="str">
        <f t="shared" ca="1" si="289"/>
        <v/>
      </c>
      <c r="LB88" s="5" t="str">
        <f t="shared" ca="1" si="289"/>
        <v/>
      </c>
      <c r="LC88" s="5" t="str">
        <f t="shared" ca="1" si="289"/>
        <v/>
      </c>
      <c r="LD88" s="5" t="str">
        <f t="shared" ca="1" si="289"/>
        <v/>
      </c>
      <c r="LE88" s="5" t="str">
        <f t="shared" ca="1" si="289"/>
        <v/>
      </c>
      <c r="LF88" s="5" t="str">
        <f t="shared" ca="1" si="289"/>
        <v/>
      </c>
      <c r="LG88" s="5" t="str">
        <f t="shared" ca="1" si="289"/>
        <v/>
      </c>
      <c r="LH88" s="5" t="str">
        <f t="shared" ca="1" si="289"/>
        <v/>
      </c>
      <c r="LI88" s="5" t="str">
        <f t="shared" ca="1" si="289"/>
        <v/>
      </c>
      <c r="LJ88" s="5" t="str">
        <f t="shared" ca="1" si="289"/>
        <v/>
      </c>
      <c r="LK88" s="5" t="str">
        <f t="shared" ca="1" si="289"/>
        <v/>
      </c>
      <c r="LL88" s="5" t="str">
        <f t="shared" ca="1" si="289"/>
        <v/>
      </c>
      <c r="LM88" s="5" t="str">
        <f t="shared" ca="1" si="289"/>
        <v/>
      </c>
      <c r="LN88" s="5" t="str">
        <f t="shared" ca="1" si="289"/>
        <v/>
      </c>
      <c r="LO88" s="5" t="str">
        <f t="shared" ca="1" si="289"/>
        <v/>
      </c>
      <c r="LP88" s="5" t="str">
        <f t="shared" ref="LP88:LV88" ca="1" si="290">IF(LP86="","",LP83)</f>
        <v/>
      </c>
      <c r="LQ88" s="5" t="str">
        <f t="shared" ca="1" si="290"/>
        <v/>
      </c>
      <c r="LR88" s="5" t="str">
        <f t="shared" ca="1" si="290"/>
        <v/>
      </c>
      <c r="LS88" s="5" t="str">
        <f t="shared" ca="1" si="290"/>
        <v/>
      </c>
      <c r="LT88" s="5" t="str">
        <f t="shared" ca="1" si="290"/>
        <v/>
      </c>
      <c r="LU88" s="5" t="str">
        <f t="shared" ca="1" si="290"/>
        <v/>
      </c>
      <c r="LV88" s="5" t="str">
        <f t="shared" ca="1" si="290"/>
        <v/>
      </c>
      <c r="LW88" s="5" t="str">
        <f t="shared" ref="LW88:NW88" ca="1" si="291">IF(LW86="","",LW83)</f>
        <v/>
      </c>
      <c r="LX88" s="5" t="str">
        <f t="shared" ca="1" si="291"/>
        <v/>
      </c>
      <c r="LY88" s="5" t="str">
        <f t="shared" ca="1" si="291"/>
        <v/>
      </c>
      <c r="LZ88" s="5" t="str">
        <f t="shared" ca="1" si="291"/>
        <v/>
      </c>
      <c r="MA88" s="5" t="str">
        <f t="shared" ca="1" si="291"/>
        <v/>
      </c>
      <c r="MB88" s="5" t="str">
        <f t="shared" ca="1" si="291"/>
        <v/>
      </c>
      <c r="MC88" s="5" t="str">
        <f t="shared" ca="1" si="291"/>
        <v/>
      </c>
      <c r="MD88" s="5" t="str">
        <f t="shared" ca="1" si="291"/>
        <v/>
      </c>
      <c r="ME88" s="5" t="str">
        <f t="shared" ca="1" si="291"/>
        <v/>
      </c>
      <c r="MF88" s="5" t="str">
        <f t="shared" ca="1" si="291"/>
        <v/>
      </c>
      <c r="MG88" s="5" t="str">
        <f t="shared" ca="1" si="291"/>
        <v/>
      </c>
      <c r="MH88" s="5" t="str">
        <f t="shared" ca="1" si="291"/>
        <v/>
      </c>
      <c r="MI88" s="5" t="str">
        <f t="shared" ca="1" si="291"/>
        <v/>
      </c>
      <c r="MJ88" s="5" t="str">
        <f t="shared" ca="1" si="291"/>
        <v/>
      </c>
      <c r="MK88" s="5" t="str">
        <f t="shared" ca="1" si="291"/>
        <v/>
      </c>
      <c r="ML88" s="5" t="str">
        <f t="shared" ca="1" si="291"/>
        <v/>
      </c>
      <c r="MM88" s="5" t="str">
        <f t="shared" ca="1" si="291"/>
        <v/>
      </c>
      <c r="MN88" s="5" t="str">
        <f t="shared" ca="1" si="291"/>
        <v/>
      </c>
      <c r="MO88" s="5" t="str">
        <f t="shared" ca="1" si="291"/>
        <v/>
      </c>
      <c r="MP88" s="5" t="str">
        <f t="shared" ca="1" si="291"/>
        <v/>
      </c>
      <c r="MQ88" s="5" t="str">
        <f t="shared" ca="1" si="291"/>
        <v/>
      </c>
      <c r="MR88" s="5" t="str">
        <f t="shared" ca="1" si="291"/>
        <v/>
      </c>
      <c r="MS88" s="5" t="str">
        <f t="shared" ca="1" si="291"/>
        <v/>
      </c>
      <c r="MT88" s="5" t="str">
        <f t="shared" ca="1" si="291"/>
        <v/>
      </c>
      <c r="MU88" s="5" t="str">
        <f t="shared" ca="1" si="291"/>
        <v/>
      </c>
      <c r="MV88" s="5" t="str">
        <f t="shared" ca="1" si="291"/>
        <v/>
      </c>
      <c r="MW88" s="5" t="str">
        <f t="shared" ca="1" si="291"/>
        <v/>
      </c>
      <c r="MX88" s="5" t="str">
        <f t="shared" ca="1" si="291"/>
        <v/>
      </c>
      <c r="MY88" s="5" t="str">
        <f t="shared" ca="1" si="291"/>
        <v/>
      </c>
      <c r="MZ88" s="5" t="str">
        <f t="shared" ca="1" si="291"/>
        <v/>
      </c>
      <c r="NA88" s="5" t="str">
        <f t="shared" ca="1" si="291"/>
        <v/>
      </c>
      <c r="NB88" s="5" t="str">
        <f t="shared" ca="1" si="291"/>
        <v/>
      </c>
      <c r="NC88" s="5" t="str">
        <f t="shared" ca="1" si="291"/>
        <v/>
      </c>
      <c r="ND88" s="5" t="str">
        <f t="shared" ca="1" si="291"/>
        <v/>
      </c>
      <c r="NE88" s="5" t="str">
        <f t="shared" ca="1" si="291"/>
        <v/>
      </c>
      <c r="NF88" s="5" t="str">
        <f t="shared" ca="1" si="291"/>
        <v/>
      </c>
      <c r="NG88" s="5" t="str">
        <f t="shared" ca="1" si="291"/>
        <v/>
      </c>
      <c r="NH88" s="5" t="str">
        <f t="shared" ca="1" si="291"/>
        <v/>
      </c>
      <c r="NI88" s="5" t="str">
        <f t="shared" ca="1" si="291"/>
        <v/>
      </c>
      <c r="NJ88" s="5" t="str">
        <f t="shared" ca="1" si="291"/>
        <v/>
      </c>
      <c r="NK88" s="5" t="str">
        <f t="shared" ca="1" si="291"/>
        <v/>
      </c>
      <c r="NL88" s="5" t="str">
        <f t="shared" ca="1" si="291"/>
        <v/>
      </c>
      <c r="NM88" s="5" t="str">
        <f t="shared" ca="1" si="291"/>
        <v/>
      </c>
      <c r="NN88" s="5" t="str">
        <f t="shared" ca="1" si="291"/>
        <v/>
      </c>
      <c r="NO88" s="5" t="str">
        <f t="shared" ca="1" si="291"/>
        <v/>
      </c>
      <c r="NP88" s="5" t="str">
        <f t="shared" ca="1" si="291"/>
        <v/>
      </c>
      <c r="NQ88" s="5" t="str">
        <f t="shared" ca="1" si="291"/>
        <v/>
      </c>
      <c r="NR88" s="5" t="str">
        <f t="shared" ca="1" si="291"/>
        <v/>
      </c>
      <c r="NS88" s="5" t="str">
        <f t="shared" ca="1" si="291"/>
        <v/>
      </c>
      <c r="NT88" s="5" t="str">
        <f t="shared" ca="1" si="291"/>
        <v/>
      </c>
      <c r="NU88" s="5" t="str">
        <f t="shared" ca="1" si="291"/>
        <v/>
      </c>
      <c r="NV88" s="5" t="str">
        <f t="shared" ca="1" si="291"/>
        <v/>
      </c>
      <c r="NW88" s="5" t="str">
        <f t="shared" ca="1" si="291"/>
        <v/>
      </c>
      <c r="NX88" s="5" t="str">
        <f t="shared" ref="NX88:QI88" ca="1" si="292">IF(NX86="","",NX83)</f>
        <v/>
      </c>
      <c r="NY88" s="5" t="str">
        <f t="shared" ca="1" si="292"/>
        <v/>
      </c>
      <c r="NZ88" s="5" t="str">
        <f t="shared" ca="1" si="292"/>
        <v/>
      </c>
      <c r="OA88" s="5" t="str">
        <f t="shared" ca="1" si="292"/>
        <v/>
      </c>
      <c r="OB88" s="5" t="str">
        <f t="shared" ca="1" si="292"/>
        <v/>
      </c>
      <c r="OC88" s="5" t="str">
        <f t="shared" ca="1" si="292"/>
        <v/>
      </c>
      <c r="OD88" s="5" t="str">
        <f t="shared" ca="1" si="292"/>
        <v/>
      </c>
      <c r="OE88" s="5" t="str">
        <f t="shared" ca="1" si="292"/>
        <v/>
      </c>
      <c r="OF88" s="5" t="str">
        <f t="shared" ca="1" si="292"/>
        <v/>
      </c>
      <c r="OG88" s="5" t="str">
        <f t="shared" ca="1" si="292"/>
        <v/>
      </c>
      <c r="OH88" s="5" t="str">
        <f t="shared" ca="1" si="292"/>
        <v/>
      </c>
      <c r="OI88" s="5" t="str">
        <f t="shared" ca="1" si="292"/>
        <v/>
      </c>
      <c r="OJ88" s="5" t="str">
        <f t="shared" ca="1" si="292"/>
        <v/>
      </c>
      <c r="OK88" s="5" t="str">
        <f t="shared" ca="1" si="292"/>
        <v/>
      </c>
      <c r="OL88" s="5" t="str">
        <f t="shared" ca="1" si="292"/>
        <v/>
      </c>
      <c r="OM88" s="5" t="str">
        <f t="shared" ca="1" si="292"/>
        <v/>
      </c>
      <c r="ON88" s="5" t="str">
        <f t="shared" ca="1" si="292"/>
        <v/>
      </c>
      <c r="OO88" s="5" t="str">
        <f t="shared" ca="1" si="292"/>
        <v/>
      </c>
      <c r="OP88" s="5" t="str">
        <f t="shared" ca="1" si="292"/>
        <v/>
      </c>
      <c r="OQ88" s="5" t="str">
        <f t="shared" ca="1" si="292"/>
        <v/>
      </c>
      <c r="OR88" s="5" t="str">
        <f t="shared" ca="1" si="292"/>
        <v/>
      </c>
      <c r="OS88" s="5" t="str">
        <f t="shared" ca="1" si="292"/>
        <v/>
      </c>
      <c r="OT88" s="5" t="str">
        <f t="shared" ca="1" si="292"/>
        <v/>
      </c>
      <c r="OU88" s="5" t="str">
        <f t="shared" ca="1" si="292"/>
        <v/>
      </c>
      <c r="OV88" s="5" t="str">
        <f t="shared" ca="1" si="292"/>
        <v/>
      </c>
      <c r="OW88" s="5" t="str">
        <f t="shared" ca="1" si="292"/>
        <v/>
      </c>
      <c r="OX88" s="5" t="str">
        <f t="shared" ca="1" si="292"/>
        <v/>
      </c>
      <c r="OY88" s="5" t="str">
        <f t="shared" ca="1" si="292"/>
        <v/>
      </c>
      <c r="OZ88" s="5" t="str">
        <f t="shared" ca="1" si="292"/>
        <v/>
      </c>
      <c r="PA88" s="5" t="str">
        <f t="shared" ca="1" si="292"/>
        <v/>
      </c>
      <c r="PB88" s="5" t="str">
        <f t="shared" ca="1" si="292"/>
        <v/>
      </c>
      <c r="PC88" s="5" t="str">
        <f t="shared" ca="1" si="292"/>
        <v/>
      </c>
      <c r="PD88" s="5" t="str">
        <f t="shared" ca="1" si="292"/>
        <v/>
      </c>
      <c r="PE88" s="5" t="str">
        <f t="shared" ca="1" si="292"/>
        <v/>
      </c>
      <c r="PF88" s="5" t="str">
        <f t="shared" ca="1" si="292"/>
        <v/>
      </c>
      <c r="PG88" s="5" t="str">
        <f t="shared" ca="1" si="292"/>
        <v/>
      </c>
      <c r="PH88" s="5" t="str">
        <f t="shared" ca="1" si="292"/>
        <v/>
      </c>
      <c r="PI88" s="5" t="str">
        <f t="shared" ca="1" si="292"/>
        <v/>
      </c>
      <c r="PJ88" s="5" t="str">
        <f t="shared" ca="1" si="292"/>
        <v/>
      </c>
      <c r="PK88" s="5" t="str">
        <f t="shared" ca="1" si="292"/>
        <v/>
      </c>
      <c r="PL88" s="5" t="str">
        <f t="shared" ca="1" si="292"/>
        <v/>
      </c>
      <c r="PM88" s="5" t="str">
        <f t="shared" ca="1" si="292"/>
        <v/>
      </c>
      <c r="PN88" s="5" t="str">
        <f t="shared" ca="1" si="292"/>
        <v/>
      </c>
      <c r="PO88" s="5" t="str">
        <f t="shared" ca="1" si="292"/>
        <v/>
      </c>
      <c r="PP88" s="5" t="str">
        <f t="shared" ca="1" si="292"/>
        <v/>
      </c>
      <c r="PQ88" s="5" t="str">
        <f t="shared" ca="1" si="292"/>
        <v/>
      </c>
      <c r="PR88" s="5" t="str">
        <f t="shared" ca="1" si="292"/>
        <v/>
      </c>
      <c r="PS88" s="5" t="str">
        <f t="shared" ca="1" si="292"/>
        <v/>
      </c>
      <c r="PT88" s="5" t="str">
        <f t="shared" ca="1" si="292"/>
        <v/>
      </c>
      <c r="PU88" s="5" t="str">
        <f t="shared" ca="1" si="292"/>
        <v/>
      </c>
      <c r="PV88" s="5" t="str">
        <f t="shared" ca="1" si="292"/>
        <v/>
      </c>
      <c r="PW88" s="5" t="str">
        <f t="shared" ca="1" si="292"/>
        <v/>
      </c>
      <c r="PX88" s="5" t="str">
        <f t="shared" ca="1" si="292"/>
        <v/>
      </c>
      <c r="PY88" s="5" t="str">
        <f t="shared" ca="1" si="292"/>
        <v/>
      </c>
      <c r="PZ88" s="5" t="str">
        <f t="shared" ca="1" si="292"/>
        <v/>
      </c>
      <c r="QA88" s="5" t="str">
        <f t="shared" ca="1" si="292"/>
        <v/>
      </c>
      <c r="QB88" s="5" t="str">
        <f t="shared" ca="1" si="292"/>
        <v/>
      </c>
      <c r="QC88" s="5" t="str">
        <f t="shared" ca="1" si="292"/>
        <v/>
      </c>
      <c r="QD88" s="5" t="str">
        <f t="shared" ca="1" si="292"/>
        <v/>
      </c>
      <c r="QE88" s="5" t="str">
        <f t="shared" ca="1" si="292"/>
        <v/>
      </c>
      <c r="QF88" s="5" t="str">
        <f t="shared" ca="1" si="292"/>
        <v/>
      </c>
      <c r="QG88" s="5" t="str">
        <f t="shared" ca="1" si="292"/>
        <v/>
      </c>
      <c r="QH88" s="5" t="str">
        <f t="shared" ca="1" si="292"/>
        <v/>
      </c>
      <c r="QI88" s="5" t="str">
        <f t="shared" ca="1" si="292"/>
        <v/>
      </c>
      <c r="QJ88" s="5" t="str">
        <f t="shared" ref="QJ88:RL88" ca="1" si="293">IF(QJ86="","",QJ83)</f>
        <v/>
      </c>
      <c r="QK88" s="5" t="str">
        <f t="shared" ca="1" si="293"/>
        <v/>
      </c>
      <c r="QL88" s="5" t="str">
        <f t="shared" ca="1" si="293"/>
        <v/>
      </c>
      <c r="QM88" s="5" t="str">
        <f t="shared" ca="1" si="293"/>
        <v/>
      </c>
      <c r="QN88" s="5" t="str">
        <f t="shared" ca="1" si="293"/>
        <v/>
      </c>
      <c r="QO88" s="5" t="str">
        <f t="shared" ca="1" si="293"/>
        <v/>
      </c>
      <c r="QP88" s="5" t="str">
        <f t="shared" ca="1" si="293"/>
        <v/>
      </c>
      <c r="QQ88" s="5" t="str">
        <f t="shared" ca="1" si="293"/>
        <v/>
      </c>
      <c r="QR88" s="5" t="str">
        <f t="shared" ca="1" si="293"/>
        <v/>
      </c>
      <c r="QS88" s="5" t="str">
        <f t="shared" ca="1" si="293"/>
        <v/>
      </c>
      <c r="QT88" s="5" t="str">
        <f t="shared" ca="1" si="293"/>
        <v/>
      </c>
      <c r="QU88" s="5" t="str">
        <f t="shared" ca="1" si="293"/>
        <v/>
      </c>
      <c r="QV88" s="5" t="str">
        <f t="shared" ca="1" si="293"/>
        <v/>
      </c>
      <c r="QW88" s="5" t="str">
        <f t="shared" ca="1" si="293"/>
        <v/>
      </c>
      <c r="QX88" s="5" t="str">
        <f t="shared" ca="1" si="293"/>
        <v/>
      </c>
      <c r="QY88" s="5" t="str">
        <f t="shared" ca="1" si="293"/>
        <v/>
      </c>
      <c r="QZ88" s="5" t="str">
        <f t="shared" ca="1" si="293"/>
        <v/>
      </c>
      <c r="RA88" s="5" t="str">
        <f t="shared" ca="1" si="293"/>
        <v/>
      </c>
      <c r="RB88" s="5" t="str">
        <f t="shared" ca="1" si="293"/>
        <v/>
      </c>
      <c r="RC88" s="5" t="str">
        <f t="shared" ca="1" si="293"/>
        <v/>
      </c>
      <c r="RD88" s="5" t="str">
        <f t="shared" ca="1" si="293"/>
        <v/>
      </c>
      <c r="RE88" s="5" t="str">
        <f t="shared" ca="1" si="293"/>
        <v/>
      </c>
      <c r="RF88" s="5" t="str">
        <f t="shared" ca="1" si="293"/>
        <v/>
      </c>
      <c r="RG88" s="5" t="str">
        <f t="shared" ca="1" si="293"/>
        <v/>
      </c>
      <c r="RH88" s="5" t="str">
        <f t="shared" ca="1" si="293"/>
        <v/>
      </c>
      <c r="RI88" s="5" t="str">
        <f t="shared" ca="1" si="293"/>
        <v/>
      </c>
      <c r="RJ88" s="5" t="str">
        <f t="shared" ca="1" si="293"/>
        <v/>
      </c>
      <c r="RK88" s="5" t="str">
        <f t="shared" ca="1" si="293"/>
        <v/>
      </c>
      <c r="RL88" s="5" t="str">
        <f t="shared" si="293"/>
        <v/>
      </c>
    </row>
    <row r="89" spans="1:480">
      <c r="A89" t="s">
        <v>44</v>
      </c>
      <c r="C89" s="5">
        <f ca="1">IF(C87="","",C83)</f>
        <v>0</v>
      </c>
      <c r="D89" s="5">
        <f t="shared" ref="D89:G89" ca="1" si="294">IF(D87="","",D83)</f>
        <v>3.9261789361206842E-3</v>
      </c>
      <c r="E89" s="5">
        <f t="shared" ca="1" si="294"/>
        <v>5.9007100018680977E-3</v>
      </c>
      <c r="F89" s="5" t="str">
        <f t="shared" ca="1" si="294"/>
        <v/>
      </c>
      <c r="G89" s="5">
        <f t="shared" ca="1" si="294"/>
        <v>4.0852486613627594E-3</v>
      </c>
      <c r="H89" s="5" t="str">
        <f t="shared" ref="H89:BS89" ca="1" si="295">IF(H87="","",H83)</f>
        <v/>
      </c>
      <c r="I89" s="5" t="str">
        <f t="shared" ca="1" si="295"/>
        <v/>
      </c>
      <c r="J89" s="5" t="str">
        <f t="shared" ca="1" si="295"/>
        <v/>
      </c>
      <c r="K89" s="5">
        <f t="shared" ca="1" si="295"/>
        <v>2.7144414088294249E-3</v>
      </c>
      <c r="L89" s="5" t="str">
        <f t="shared" ca="1" si="295"/>
        <v/>
      </c>
      <c r="M89" s="5" t="str">
        <f t="shared" ca="1" si="295"/>
        <v/>
      </c>
      <c r="N89" s="5" t="str">
        <f t="shared" ca="1" si="295"/>
        <v/>
      </c>
      <c r="O89" s="5">
        <f t="shared" ca="1" si="295"/>
        <v>2.1798655977928517E-3</v>
      </c>
      <c r="P89" s="5" t="str">
        <f t="shared" ca="1" si="295"/>
        <v/>
      </c>
      <c r="Q89" s="5" t="str">
        <f t="shared" ca="1" si="295"/>
        <v/>
      </c>
      <c r="R89" s="5">
        <f t="shared" ca="1" si="295"/>
        <v>2.6172862820880299E-3</v>
      </c>
      <c r="S89" s="5" t="str">
        <f t="shared" ca="1" si="295"/>
        <v/>
      </c>
      <c r="T89" s="5" t="str">
        <f t="shared" ca="1" si="295"/>
        <v/>
      </c>
      <c r="U89" s="5" t="str">
        <f t="shared" ca="1" si="295"/>
        <v/>
      </c>
      <c r="V89" s="5" t="str">
        <f t="shared" ca="1" si="295"/>
        <v/>
      </c>
      <c r="W89" s="5" t="str">
        <f t="shared" ca="1" si="295"/>
        <v/>
      </c>
      <c r="X89" s="5" t="str">
        <f t="shared" ca="1" si="295"/>
        <v/>
      </c>
      <c r="Y89" s="5">
        <f t="shared" ca="1" si="295"/>
        <v>3.3465557231927177E-3</v>
      </c>
      <c r="Z89" s="5" t="str">
        <f t="shared" ca="1" si="295"/>
        <v/>
      </c>
      <c r="AA89" s="5">
        <f t="shared" ca="1" si="295"/>
        <v>2.8053756069247263E-3</v>
      </c>
      <c r="AB89" s="5">
        <f t="shared" ca="1" si="295"/>
        <v>2.7933322566569417E-3</v>
      </c>
      <c r="AC89" s="5" t="str">
        <f t="shared" ca="1" si="295"/>
        <v/>
      </c>
      <c r="AD89" s="5">
        <f t="shared" ca="1" si="295"/>
        <v>2.8156458800268282E-3</v>
      </c>
      <c r="AE89" s="5">
        <f t="shared" ca="1" si="295"/>
        <v>3.202896632506677E-3</v>
      </c>
      <c r="AF89" s="5">
        <f t="shared" ca="1" si="295"/>
        <v>3.8713996862680573E-3</v>
      </c>
      <c r="AG89" s="5" t="str">
        <f t="shared" ca="1" si="295"/>
        <v/>
      </c>
      <c r="AH89" s="5" t="str">
        <f t="shared" ca="1" si="295"/>
        <v/>
      </c>
      <c r="AI89" s="5">
        <f t="shared" ca="1" si="295"/>
        <v>4.2476637878620382E-3</v>
      </c>
      <c r="AJ89" s="5" t="str">
        <f t="shared" ca="1" si="295"/>
        <v/>
      </c>
      <c r="AK89" s="5" t="str">
        <f t="shared" ca="1" si="295"/>
        <v/>
      </c>
      <c r="AL89" s="5">
        <f t="shared" ca="1" si="295"/>
        <v>5.5800653516513169E-3</v>
      </c>
      <c r="AM89" s="5">
        <f t="shared" ca="1" si="295"/>
        <v>5.4669778436905563E-3</v>
      </c>
      <c r="AN89" s="5">
        <f t="shared" ca="1" si="295"/>
        <v>4.8927320194984154E-3</v>
      </c>
      <c r="AO89" s="5" t="str">
        <f t="shared" ca="1" si="295"/>
        <v/>
      </c>
      <c r="AP89" s="5" t="str">
        <f t="shared" ca="1" si="295"/>
        <v/>
      </c>
      <c r="AQ89" s="5" t="str">
        <f t="shared" ca="1" si="295"/>
        <v/>
      </c>
      <c r="AR89" s="5" t="str">
        <f t="shared" ca="1" si="295"/>
        <v/>
      </c>
      <c r="AS89" s="5" t="str">
        <f t="shared" ca="1" si="295"/>
        <v/>
      </c>
      <c r="AT89" s="5">
        <f t="shared" ca="1" si="295"/>
        <v>5.6426181146622808E-3</v>
      </c>
      <c r="AU89" s="5" t="str">
        <f t="shared" ca="1" si="295"/>
        <v/>
      </c>
      <c r="AV89" s="5">
        <f t="shared" ca="1" si="295"/>
        <v>5.9063783448450825E-3</v>
      </c>
      <c r="AW89" s="5" t="str">
        <f t="shared" ca="1" si="295"/>
        <v/>
      </c>
      <c r="AX89" s="5" t="str">
        <f t="shared" ca="1" si="295"/>
        <v/>
      </c>
      <c r="AY89" s="5">
        <f t="shared" ca="1" si="295"/>
        <v>6.4753673992179912E-3</v>
      </c>
      <c r="AZ89" s="5" t="str">
        <f t="shared" ca="1" si="295"/>
        <v/>
      </c>
      <c r="BA89" s="5" t="str">
        <f t="shared" ca="1" si="295"/>
        <v/>
      </c>
      <c r="BB89" s="5" t="str">
        <f t="shared" ca="1" si="295"/>
        <v/>
      </c>
      <c r="BC89" s="5">
        <f t="shared" ca="1" si="295"/>
        <v>6.0156844249332564E-3</v>
      </c>
      <c r="BD89" s="5" t="str">
        <f t="shared" ca="1" si="295"/>
        <v/>
      </c>
      <c r="BE89" s="5" t="str">
        <f t="shared" ca="1" si="295"/>
        <v/>
      </c>
      <c r="BF89" s="5" t="str">
        <f t="shared" ca="1" si="295"/>
        <v/>
      </c>
      <c r="BG89" s="5" t="str">
        <f t="shared" ca="1" si="295"/>
        <v/>
      </c>
      <c r="BH89" s="5">
        <f t="shared" ca="1" si="295"/>
        <v>5.8619416129235095E-3</v>
      </c>
      <c r="BI89" s="5">
        <f t="shared" ca="1" si="295"/>
        <v>5.4320725117206004E-3</v>
      </c>
      <c r="BJ89" s="5">
        <f t="shared" ca="1" si="295"/>
        <v>5.9572968686231933E-3</v>
      </c>
      <c r="BK89" s="5">
        <f t="shared" ca="1" si="295"/>
        <v>5.889585982892305E-3</v>
      </c>
      <c r="BL89" s="5">
        <f t="shared" ca="1" si="295"/>
        <v>5.4499085551311301E-3</v>
      </c>
      <c r="BM89" s="5" t="str">
        <f t="shared" ca="1" si="295"/>
        <v/>
      </c>
      <c r="BN89" s="5" t="str">
        <f t="shared" ca="1" si="295"/>
        <v/>
      </c>
      <c r="BO89" s="5" t="str">
        <f t="shared" ca="1" si="295"/>
        <v/>
      </c>
      <c r="BP89" s="5" t="str">
        <f t="shared" ref="BP89" ca="1" si="296">IF(BP87="","",BP83)</f>
        <v/>
      </c>
      <c r="BQ89" s="5">
        <f t="shared" ca="1" si="295"/>
        <v>4.8272428143826263E-3</v>
      </c>
      <c r="BR89" s="5">
        <f t="shared" ca="1" si="295"/>
        <v>4.3993144914615786E-3</v>
      </c>
      <c r="BS89" s="5" t="str">
        <f t="shared" ca="1" si="295"/>
        <v/>
      </c>
      <c r="BT89" s="5" t="str">
        <f t="shared" ref="BT89:EE89" ca="1" si="297">IF(BT87="","",BT83)</f>
        <v/>
      </c>
      <c r="BU89" s="5" t="str">
        <f t="shared" ca="1" si="297"/>
        <v/>
      </c>
      <c r="BV89" s="5">
        <f t="shared" ca="1" si="297"/>
        <v>5.3133437598938795E-3</v>
      </c>
      <c r="BW89" s="5">
        <f t="shared" ca="1" si="297"/>
        <v>4.3426082882924598E-3</v>
      </c>
      <c r="BX89" s="5">
        <f t="shared" ca="1" si="297"/>
        <v>4.9834655154467567E-3</v>
      </c>
      <c r="BY89" s="5">
        <f t="shared" ca="1" si="297"/>
        <v>5.2186890678086106E-3</v>
      </c>
      <c r="BZ89" s="5" t="str">
        <f t="shared" ca="1" si="297"/>
        <v/>
      </c>
      <c r="CA89" s="5">
        <f t="shared" ca="1" si="297"/>
        <v>4.6758559776564944E-3</v>
      </c>
      <c r="CB89" s="5" t="str">
        <f t="shared" ca="1" si="297"/>
        <v/>
      </c>
      <c r="CC89" s="5" t="str">
        <f t="shared" ca="1" si="297"/>
        <v/>
      </c>
      <c r="CD89" s="5" t="str">
        <f t="shared" ca="1" si="297"/>
        <v/>
      </c>
      <c r="CE89" s="5" t="str">
        <f t="shared" ca="1" si="297"/>
        <v/>
      </c>
      <c r="CF89" s="5" t="str">
        <f t="shared" ca="1" si="297"/>
        <v/>
      </c>
      <c r="CG89" s="5" t="str">
        <f t="shared" ca="1" si="297"/>
        <v/>
      </c>
      <c r="CH89" s="5" t="str">
        <f t="shared" ca="1" si="297"/>
        <v/>
      </c>
      <c r="CI89" s="5" t="str">
        <f t="shared" ca="1" si="297"/>
        <v/>
      </c>
      <c r="CJ89" s="5" t="str">
        <f t="shared" ca="1" si="297"/>
        <v/>
      </c>
      <c r="CK89" s="5" t="str">
        <f t="shared" ca="1" si="297"/>
        <v/>
      </c>
      <c r="CL89" s="5" t="str">
        <f t="shared" ca="1" si="297"/>
        <v/>
      </c>
      <c r="CM89" s="5" t="str">
        <f t="shared" ca="1" si="297"/>
        <v/>
      </c>
      <c r="CN89" s="5" t="str">
        <f t="shared" ca="1" si="297"/>
        <v/>
      </c>
      <c r="CO89" s="5" t="str">
        <f t="shared" ca="1" si="297"/>
        <v/>
      </c>
      <c r="CP89" s="5" t="str">
        <f t="shared" ca="1" si="297"/>
        <v/>
      </c>
      <c r="CQ89" s="5" t="str">
        <f t="shared" ca="1" si="297"/>
        <v/>
      </c>
      <c r="CR89" s="5" t="str">
        <f t="shared" ca="1" si="297"/>
        <v/>
      </c>
      <c r="CS89" s="5" t="str">
        <f t="shared" ca="1" si="297"/>
        <v/>
      </c>
      <c r="CT89" s="5" t="str">
        <f t="shared" ca="1" si="297"/>
        <v/>
      </c>
      <c r="CU89" s="5" t="str">
        <f t="shared" ca="1" si="297"/>
        <v/>
      </c>
      <c r="CV89" s="5" t="str">
        <f t="shared" ca="1" si="297"/>
        <v/>
      </c>
      <c r="CW89" s="5" t="str">
        <f t="shared" ca="1" si="297"/>
        <v/>
      </c>
      <c r="CX89" s="5" t="str">
        <f t="shared" ca="1" si="297"/>
        <v/>
      </c>
      <c r="CY89" s="5" t="str">
        <f t="shared" ca="1" si="297"/>
        <v/>
      </c>
      <c r="CZ89" s="5" t="str">
        <f t="shared" ca="1" si="297"/>
        <v/>
      </c>
      <c r="DA89" s="5" t="str">
        <f t="shared" ca="1" si="297"/>
        <v/>
      </c>
      <c r="DB89" s="5" t="str">
        <f t="shared" ca="1" si="297"/>
        <v/>
      </c>
      <c r="DC89" s="5" t="str">
        <f t="shared" ca="1" si="297"/>
        <v/>
      </c>
      <c r="DD89" s="5" t="str">
        <f t="shared" ca="1" si="297"/>
        <v/>
      </c>
      <c r="DE89" s="5" t="str">
        <f t="shared" ca="1" si="297"/>
        <v/>
      </c>
      <c r="DF89" s="5" t="str">
        <f t="shared" ca="1" si="297"/>
        <v/>
      </c>
      <c r="DG89" s="5" t="str">
        <f t="shared" ca="1" si="297"/>
        <v/>
      </c>
      <c r="DH89" s="5" t="str">
        <f t="shared" ca="1" si="297"/>
        <v/>
      </c>
      <c r="DI89" s="5" t="str">
        <f t="shared" ca="1" si="297"/>
        <v/>
      </c>
      <c r="DJ89" s="5" t="str">
        <f t="shared" ca="1" si="297"/>
        <v/>
      </c>
      <c r="DK89" s="5" t="str">
        <f t="shared" ca="1" si="297"/>
        <v/>
      </c>
      <c r="DL89" s="5" t="str">
        <f t="shared" ca="1" si="297"/>
        <v/>
      </c>
      <c r="DM89" s="5" t="str">
        <f t="shared" ca="1" si="297"/>
        <v/>
      </c>
      <c r="DN89" s="5" t="str">
        <f t="shared" ca="1" si="297"/>
        <v/>
      </c>
      <c r="DO89" s="5" t="str">
        <f t="shared" ca="1" si="297"/>
        <v/>
      </c>
      <c r="DP89" s="5" t="str">
        <f t="shared" ca="1" si="297"/>
        <v/>
      </c>
      <c r="DQ89" s="5" t="str">
        <f t="shared" ca="1" si="297"/>
        <v/>
      </c>
      <c r="DR89" s="5" t="str">
        <f t="shared" ca="1" si="297"/>
        <v/>
      </c>
      <c r="DS89" s="5" t="str">
        <f t="shared" ca="1" si="297"/>
        <v/>
      </c>
      <c r="DT89" s="5" t="str">
        <f t="shared" ca="1" si="297"/>
        <v/>
      </c>
      <c r="DU89" s="5" t="str">
        <f t="shared" ca="1" si="297"/>
        <v/>
      </c>
      <c r="DV89" s="5" t="str">
        <f t="shared" ca="1" si="297"/>
        <v/>
      </c>
      <c r="DW89" s="5" t="str">
        <f t="shared" ca="1" si="297"/>
        <v/>
      </c>
      <c r="DX89" s="5" t="str">
        <f t="shared" ca="1" si="297"/>
        <v/>
      </c>
      <c r="DY89" s="5" t="str">
        <f t="shared" ca="1" si="297"/>
        <v/>
      </c>
      <c r="DZ89" s="5" t="str">
        <f t="shared" ca="1" si="297"/>
        <v/>
      </c>
      <c r="EA89" s="5" t="str">
        <f t="shared" ca="1" si="297"/>
        <v/>
      </c>
      <c r="EB89" s="5" t="str">
        <f t="shared" ca="1" si="297"/>
        <v/>
      </c>
      <c r="EC89" s="5" t="str">
        <f t="shared" ca="1" si="297"/>
        <v/>
      </c>
      <c r="ED89" s="5" t="str">
        <f t="shared" ca="1" si="297"/>
        <v/>
      </c>
      <c r="EE89" s="5" t="str">
        <f t="shared" ca="1" si="297"/>
        <v/>
      </c>
      <c r="EF89" s="5" t="str">
        <f t="shared" ref="EF89:GQ89" ca="1" si="298">IF(EF87="","",EF83)</f>
        <v/>
      </c>
      <c r="EG89" s="5" t="str">
        <f t="shared" ca="1" si="298"/>
        <v/>
      </c>
      <c r="EH89" s="5" t="str">
        <f t="shared" ca="1" si="298"/>
        <v/>
      </c>
      <c r="EI89" s="5" t="str">
        <f t="shared" ca="1" si="298"/>
        <v/>
      </c>
      <c r="EJ89" s="5" t="str">
        <f t="shared" ca="1" si="298"/>
        <v/>
      </c>
      <c r="EK89" s="5" t="str">
        <f t="shared" ca="1" si="298"/>
        <v/>
      </c>
      <c r="EL89" s="5" t="str">
        <f t="shared" ca="1" si="298"/>
        <v/>
      </c>
      <c r="EM89" s="5" t="str">
        <f t="shared" ca="1" si="298"/>
        <v/>
      </c>
      <c r="EN89" s="5" t="str">
        <f t="shared" ca="1" si="298"/>
        <v/>
      </c>
      <c r="EO89" s="5" t="str">
        <f t="shared" ca="1" si="298"/>
        <v/>
      </c>
      <c r="EP89" s="5" t="str">
        <f t="shared" ca="1" si="298"/>
        <v/>
      </c>
      <c r="EQ89" s="5" t="str">
        <f t="shared" ca="1" si="298"/>
        <v/>
      </c>
      <c r="ER89" s="5" t="str">
        <f t="shared" ca="1" si="298"/>
        <v/>
      </c>
      <c r="ES89" s="5" t="str">
        <f t="shared" ca="1" si="298"/>
        <v/>
      </c>
      <c r="ET89" s="5" t="str">
        <f t="shared" ca="1" si="298"/>
        <v/>
      </c>
      <c r="EU89" s="5" t="str">
        <f t="shared" ca="1" si="298"/>
        <v/>
      </c>
      <c r="EV89" s="5" t="str">
        <f t="shared" ca="1" si="298"/>
        <v/>
      </c>
      <c r="EW89" s="5" t="str">
        <f t="shared" ca="1" si="298"/>
        <v/>
      </c>
      <c r="EX89" s="5" t="str">
        <f t="shared" ca="1" si="298"/>
        <v/>
      </c>
      <c r="EY89" s="5" t="str">
        <f t="shared" ca="1" si="298"/>
        <v/>
      </c>
      <c r="EZ89" s="5" t="str">
        <f t="shared" ca="1" si="298"/>
        <v/>
      </c>
      <c r="FA89" s="5" t="str">
        <f t="shared" ca="1" si="298"/>
        <v/>
      </c>
      <c r="FB89" s="5" t="str">
        <f t="shared" ca="1" si="298"/>
        <v/>
      </c>
      <c r="FC89" s="5" t="str">
        <f t="shared" ca="1" si="298"/>
        <v/>
      </c>
      <c r="FD89" s="5" t="str">
        <f t="shared" ca="1" si="298"/>
        <v/>
      </c>
      <c r="FE89" s="5" t="str">
        <f t="shared" ca="1" si="298"/>
        <v/>
      </c>
      <c r="FF89" s="5" t="str">
        <f t="shared" ca="1" si="298"/>
        <v/>
      </c>
      <c r="FG89" s="5" t="str">
        <f t="shared" ca="1" si="298"/>
        <v/>
      </c>
      <c r="FH89" s="5" t="str">
        <f t="shared" ca="1" si="298"/>
        <v/>
      </c>
      <c r="FI89" s="5" t="str">
        <f t="shared" ca="1" si="298"/>
        <v/>
      </c>
      <c r="FJ89" s="5" t="str">
        <f t="shared" ca="1" si="298"/>
        <v/>
      </c>
      <c r="FK89" s="5" t="str">
        <f t="shared" ca="1" si="298"/>
        <v/>
      </c>
      <c r="FL89" s="5" t="str">
        <f t="shared" ca="1" si="298"/>
        <v/>
      </c>
      <c r="FM89" s="5" t="str">
        <f t="shared" ca="1" si="298"/>
        <v/>
      </c>
      <c r="FN89" s="5" t="str">
        <f t="shared" ca="1" si="298"/>
        <v/>
      </c>
      <c r="FO89" s="5" t="str">
        <f t="shared" ca="1" si="298"/>
        <v/>
      </c>
      <c r="FP89" s="5" t="str">
        <f t="shared" ca="1" si="298"/>
        <v/>
      </c>
      <c r="FQ89" s="5" t="str">
        <f t="shared" ca="1" si="298"/>
        <v/>
      </c>
      <c r="FR89" s="5" t="str">
        <f t="shared" ca="1" si="298"/>
        <v/>
      </c>
      <c r="FS89" s="5" t="str">
        <f t="shared" ca="1" si="298"/>
        <v/>
      </c>
      <c r="FT89" s="5" t="str">
        <f t="shared" ca="1" si="298"/>
        <v/>
      </c>
      <c r="FU89" s="5" t="str">
        <f t="shared" ca="1" si="298"/>
        <v/>
      </c>
      <c r="FV89" s="5" t="str">
        <f t="shared" ca="1" si="298"/>
        <v/>
      </c>
      <c r="FW89" s="5" t="str">
        <f t="shared" ca="1" si="298"/>
        <v/>
      </c>
      <c r="FX89" s="5" t="str">
        <f t="shared" ca="1" si="298"/>
        <v/>
      </c>
      <c r="FY89" s="5" t="str">
        <f t="shared" ca="1" si="298"/>
        <v/>
      </c>
      <c r="FZ89" s="5" t="str">
        <f t="shared" ca="1" si="298"/>
        <v/>
      </c>
      <c r="GA89" s="5" t="str">
        <f t="shared" ca="1" si="298"/>
        <v/>
      </c>
      <c r="GB89" s="5" t="str">
        <f t="shared" ca="1" si="298"/>
        <v/>
      </c>
      <c r="GC89" s="5" t="str">
        <f t="shared" ca="1" si="298"/>
        <v/>
      </c>
      <c r="GD89" s="5" t="str">
        <f t="shared" ca="1" si="298"/>
        <v/>
      </c>
      <c r="GE89" s="5" t="str">
        <f t="shared" ca="1" si="298"/>
        <v/>
      </c>
      <c r="GF89" s="5" t="str">
        <f t="shared" ca="1" si="298"/>
        <v/>
      </c>
      <c r="GG89" s="5" t="str">
        <f t="shared" ca="1" si="298"/>
        <v/>
      </c>
      <c r="GH89" s="5" t="str">
        <f t="shared" ca="1" si="298"/>
        <v/>
      </c>
      <c r="GI89" s="5" t="str">
        <f t="shared" ca="1" si="298"/>
        <v/>
      </c>
      <c r="GJ89" s="5" t="str">
        <f t="shared" ca="1" si="298"/>
        <v/>
      </c>
      <c r="GK89" s="5" t="str">
        <f t="shared" ca="1" si="298"/>
        <v/>
      </c>
      <c r="GL89" s="5" t="str">
        <f t="shared" ca="1" si="298"/>
        <v/>
      </c>
      <c r="GM89" s="5" t="str">
        <f t="shared" ca="1" si="298"/>
        <v/>
      </c>
      <c r="GN89" s="5" t="str">
        <f t="shared" ca="1" si="298"/>
        <v/>
      </c>
      <c r="GO89" s="5" t="str">
        <f t="shared" ca="1" si="298"/>
        <v/>
      </c>
      <c r="GP89" s="5" t="str">
        <f t="shared" ca="1" si="298"/>
        <v/>
      </c>
      <c r="GQ89" s="5" t="str">
        <f t="shared" ca="1" si="298"/>
        <v/>
      </c>
      <c r="GR89" s="5" t="str">
        <f t="shared" ref="GR89:JC89" ca="1" si="299">IF(GR87="","",GR83)</f>
        <v/>
      </c>
      <c r="GS89" s="5" t="str">
        <f t="shared" ca="1" si="299"/>
        <v/>
      </c>
      <c r="GT89" s="5" t="str">
        <f t="shared" ca="1" si="299"/>
        <v/>
      </c>
      <c r="GU89" s="5" t="str">
        <f t="shared" ca="1" si="299"/>
        <v/>
      </c>
      <c r="GV89" s="5" t="str">
        <f t="shared" ca="1" si="299"/>
        <v/>
      </c>
      <c r="GW89" s="5" t="str">
        <f t="shared" ca="1" si="299"/>
        <v/>
      </c>
      <c r="GX89" s="5" t="str">
        <f t="shared" ca="1" si="299"/>
        <v/>
      </c>
      <c r="GY89" s="5" t="str">
        <f t="shared" ca="1" si="299"/>
        <v/>
      </c>
      <c r="GZ89" s="5" t="str">
        <f t="shared" ca="1" si="299"/>
        <v/>
      </c>
      <c r="HA89" s="5" t="str">
        <f t="shared" ca="1" si="299"/>
        <v/>
      </c>
      <c r="HB89" s="5" t="str">
        <f t="shared" ca="1" si="299"/>
        <v/>
      </c>
      <c r="HC89" s="5" t="str">
        <f t="shared" ca="1" si="299"/>
        <v/>
      </c>
      <c r="HD89" s="5" t="str">
        <f t="shared" ca="1" si="299"/>
        <v/>
      </c>
      <c r="HE89" s="5" t="str">
        <f t="shared" ca="1" si="299"/>
        <v/>
      </c>
      <c r="HF89" s="5" t="str">
        <f t="shared" ca="1" si="299"/>
        <v/>
      </c>
      <c r="HG89" s="5" t="str">
        <f t="shared" ca="1" si="299"/>
        <v/>
      </c>
      <c r="HH89" s="5" t="str">
        <f t="shared" ca="1" si="299"/>
        <v/>
      </c>
      <c r="HI89" s="5" t="str">
        <f t="shared" ca="1" si="299"/>
        <v/>
      </c>
      <c r="HJ89" s="5" t="str">
        <f t="shared" ca="1" si="299"/>
        <v/>
      </c>
      <c r="HK89" s="5" t="str">
        <f t="shared" ca="1" si="299"/>
        <v/>
      </c>
      <c r="HL89" s="5" t="str">
        <f t="shared" ca="1" si="299"/>
        <v/>
      </c>
      <c r="HM89" s="5" t="str">
        <f t="shared" ca="1" si="299"/>
        <v/>
      </c>
      <c r="HN89" s="5" t="str">
        <f t="shared" ca="1" si="299"/>
        <v/>
      </c>
      <c r="HO89" s="5" t="str">
        <f t="shared" ca="1" si="299"/>
        <v/>
      </c>
      <c r="HP89" s="5" t="str">
        <f t="shared" ca="1" si="299"/>
        <v/>
      </c>
      <c r="HQ89" s="5" t="str">
        <f t="shared" ca="1" si="299"/>
        <v/>
      </c>
      <c r="HR89" s="5" t="str">
        <f t="shared" ca="1" si="299"/>
        <v/>
      </c>
      <c r="HS89" s="5" t="str">
        <f t="shared" ca="1" si="299"/>
        <v/>
      </c>
      <c r="HT89" s="5" t="str">
        <f t="shared" ca="1" si="299"/>
        <v/>
      </c>
      <c r="HU89" s="5" t="str">
        <f t="shared" ca="1" si="299"/>
        <v/>
      </c>
      <c r="HV89" s="5" t="str">
        <f t="shared" ca="1" si="299"/>
        <v/>
      </c>
      <c r="HW89" s="5" t="str">
        <f t="shared" ca="1" si="299"/>
        <v/>
      </c>
      <c r="HX89" s="5" t="str">
        <f t="shared" ca="1" si="299"/>
        <v/>
      </c>
      <c r="HY89" s="5" t="str">
        <f t="shared" ca="1" si="299"/>
        <v/>
      </c>
      <c r="HZ89" s="5" t="str">
        <f t="shared" ca="1" si="299"/>
        <v/>
      </c>
      <c r="IA89" s="5" t="str">
        <f t="shared" ca="1" si="299"/>
        <v/>
      </c>
      <c r="IB89" s="5" t="str">
        <f t="shared" ca="1" si="299"/>
        <v/>
      </c>
      <c r="IC89" s="5" t="str">
        <f t="shared" ca="1" si="299"/>
        <v/>
      </c>
      <c r="ID89" s="5" t="str">
        <f t="shared" ca="1" si="299"/>
        <v/>
      </c>
      <c r="IE89" s="5" t="str">
        <f t="shared" ca="1" si="299"/>
        <v/>
      </c>
      <c r="IF89" s="5" t="str">
        <f t="shared" ca="1" si="299"/>
        <v/>
      </c>
      <c r="IG89" s="5" t="str">
        <f t="shared" ca="1" si="299"/>
        <v/>
      </c>
      <c r="IH89" s="5" t="str">
        <f t="shared" ca="1" si="299"/>
        <v/>
      </c>
      <c r="II89" s="5" t="str">
        <f t="shared" ca="1" si="299"/>
        <v/>
      </c>
      <c r="IJ89" s="5" t="str">
        <f t="shared" ca="1" si="299"/>
        <v/>
      </c>
      <c r="IK89" s="5" t="str">
        <f t="shared" ca="1" si="299"/>
        <v/>
      </c>
      <c r="IL89" s="5" t="str">
        <f t="shared" ca="1" si="299"/>
        <v/>
      </c>
      <c r="IM89" s="5" t="str">
        <f t="shared" ca="1" si="299"/>
        <v/>
      </c>
      <c r="IN89" s="5" t="str">
        <f t="shared" ca="1" si="299"/>
        <v/>
      </c>
      <c r="IO89" s="5" t="str">
        <f t="shared" ca="1" si="299"/>
        <v/>
      </c>
      <c r="IP89" s="5" t="str">
        <f t="shared" ca="1" si="299"/>
        <v/>
      </c>
      <c r="IQ89" s="5" t="str">
        <f t="shared" ca="1" si="299"/>
        <v/>
      </c>
      <c r="IR89" s="5" t="str">
        <f t="shared" ca="1" si="299"/>
        <v/>
      </c>
      <c r="IS89" s="5" t="str">
        <f t="shared" ca="1" si="299"/>
        <v/>
      </c>
      <c r="IT89" s="5" t="str">
        <f t="shared" ca="1" si="299"/>
        <v/>
      </c>
      <c r="IU89" s="5" t="str">
        <f t="shared" ca="1" si="299"/>
        <v/>
      </c>
      <c r="IV89" s="5" t="str">
        <f t="shared" ca="1" si="299"/>
        <v/>
      </c>
      <c r="IW89" s="5" t="str">
        <f t="shared" ca="1" si="299"/>
        <v/>
      </c>
      <c r="IX89" s="5" t="str">
        <f t="shared" ca="1" si="299"/>
        <v/>
      </c>
      <c r="IY89" s="5" t="str">
        <f t="shared" ca="1" si="299"/>
        <v/>
      </c>
      <c r="IZ89" s="5" t="str">
        <f t="shared" ca="1" si="299"/>
        <v/>
      </c>
      <c r="JA89" s="5" t="str">
        <f t="shared" ca="1" si="299"/>
        <v/>
      </c>
      <c r="JB89" s="5" t="str">
        <f t="shared" ca="1" si="299"/>
        <v/>
      </c>
      <c r="JC89" s="5" t="str">
        <f t="shared" ca="1" si="299"/>
        <v/>
      </c>
      <c r="JD89" s="5" t="str">
        <f t="shared" ref="JD89:LO89" ca="1" si="300">IF(JD87="","",JD83)</f>
        <v/>
      </c>
      <c r="JE89" s="5" t="str">
        <f t="shared" ca="1" si="300"/>
        <v/>
      </c>
      <c r="JF89" s="5" t="str">
        <f t="shared" ca="1" si="300"/>
        <v/>
      </c>
      <c r="JG89" s="5" t="str">
        <f t="shared" ca="1" si="300"/>
        <v/>
      </c>
      <c r="JH89" s="5" t="str">
        <f t="shared" ca="1" si="300"/>
        <v/>
      </c>
      <c r="JI89" s="5" t="str">
        <f t="shared" ca="1" si="300"/>
        <v/>
      </c>
      <c r="JJ89" s="5" t="str">
        <f t="shared" ca="1" si="300"/>
        <v/>
      </c>
      <c r="JK89" s="5" t="str">
        <f t="shared" ca="1" si="300"/>
        <v/>
      </c>
      <c r="JL89" s="5" t="str">
        <f t="shared" ca="1" si="300"/>
        <v/>
      </c>
      <c r="JM89" s="5" t="str">
        <f t="shared" ca="1" si="300"/>
        <v/>
      </c>
      <c r="JN89" s="5" t="str">
        <f t="shared" ca="1" si="300"/>
        <v/>
      </c>
      <c r="JO89" s="5" t="str">
        <f t="shared" ca="1" si="300"/>
        <v/>
      </c>
      <c r="JP89" s="5" t="str">
        <f t="shared" ca="1" si="300"/>
        <v/>
      </c>
      <c r="JQ89" s="5" t="str">
        <f t="shared" ca="1" si="300"/>
        <v/>
      </c>
      <c r="JR89" s="5" t="str">
        <f t="shared" ca="1" si="300"/>
        <v/>
      </c>
      <c r="JS89" s="5" t="str">
        <f t="shared" ca="1" si="300"/>
        <v/>
      </c>
      <c r="JT89" s="5" t="str">
        <f t="shared" ca="1" si="300"/>
        <v/>
      </c>
      <c r="JU89" s="5" t="str">
        <f t="shared" ca="1" si="300"/>
        <v/>
      </c>
      <c r="JV89" s="5" t="str">
        <f t="shared" ca="1" si="300"/>
        <v/>
      </c>
      <c r="JW89" s="5" t="str">
        <f t="shared" ca="1" si="300"/>
        <v/>
      </c>
      <c r="JX89" s="5" t="str">
        <f t="shared" ca="1" si="300"/>
        <v/>
      </c>
      <c r="JY89" s="5" t="str">
        <f t="shared" ca="1" si="300"/>
        <v/>
      </c>
      <c r="JZ89" s="5" t="str">
        <f t="shared" ca="1" si="300"/>
        <v/>
      </c>
      <c r="KA89" s="5" t="str">
        <f t="shared" ca="1" si="300"/>
        <v/>
      </c>
      <c r="KB89" s="5" t="str">
        <f t="shared" ca="1" si="300"/>
        <v/>
      </c>
      <c r="KC89" s="5" t="str">
        <f t="shared" ca="1" si="300"/>
        <v/>
      </c>
      <c r="KD89" s="5" t="str">
        <f t="shared" ca="1" si="300"/>
        <v/>
      </c>
      <c r="KE89" s="5" t="str">
        <f t="shared" ca="1" si="300"/>
        <v/>
      </c>
      <c r="KF89" s="5" t="str">
        <f t="shared" ca="1" si="300"/>
        <v/>
      </c>
      <c r="KG89" s="5" t="str">
        <f t="shared" ca="1" si="300"/>
        <v/>
      </c>
      <c r="KH89" s="5" t="str">
        <f t="shared" ca="1" si="300"/>
        <v/>
      </c>
      <c r="KI89" s="5" t="str">
        <f t="shared" ca="1" si="300"/>
        <v/>
      </c>
      <c r="KJ89" s="5" t="str">
        <f t="shared" ca="1" si="300"/>
        <v/>
      </c>
      <c r="KK89" s="5" t="str">
        <f t="shared" ca="1" si="300"/>
        <v/>
      </c>
      <c r="KL89" s="5" t="str">
        <f t="shared" ca="1" si="300"/>
        <v/>
      </c>
      <c r="KM89" s="5" t="str">
        <f t="shared" ca="1" si="300"/>
        <v/>
      </c>
      <c r="KN89" s="5" t="str">
        <f t="shared" ca="1" si="300"/>
        <v/>
      </c>
      <c r="KO89" s="5" t="str">
        <f t="shared" ca="1" si="300"/>
        <v/>
      </c>
      <c r="KP89" s="5" t="str">
        <f t="shared" ca="1" si="300"/>
        <v/>
      </c>
      <c r="KQ89" s="5" t="str">
        <f t="shared" ca="1" si="300"/>
        <v/>
      </c>
      <c r="KR89" s="5" t="str">
        <f t="shared" ca="1" si="300"/>
        <v/>
      </c>
      <c r="KS89" s="5" t="str">
        <f t="shared" ca="1" si="300"/>
        <v/>
      </c>
      <c r="KT89" s="5" t="str">
        <f t="shared" ca="1" si="300"/>
        <v/>
      </c>
      <c r="KU89" s="5" t="str">
        <f t="shared" ca="1" si="300"/>
        <v/>
      </c>
      <c r="KV89" s="5" t="str">
        <f t="shared" ca="1" si="300"/>
        <v/>
      </c>
      <c r="KW89" s="5" t="str">
        <f t="shared" ca="1" si="300"/>
        <v/>
      </c>
      <c r="KX89" s="5" t="str">
        <f t="shared" ca="1" si="300"/>
        <v/>
      </c>
      <c r="KY89" s="5" t="str">
        <f t="shared" ca="1" si="300"/>
        <v/>
      </c>
      <c r="KZ89" s="5" t="str">
        <f t="shared" ca="1" si="300"/>
        <v/>
      </c>
      <c r="LA89" s="5" t="str">
        <f t="shared" ca="1" si="300"/>
        <v/>
      </c>
      <c r="LB89" s="5" t="str">
        <f t="shared" ca="1" si="300"/>
        <v/>
      </c>
      <c r="LC89" s="5" t="str">
        <f t="shared" ca="1" si="300"/>
        <v/>
      </c>
      <c r="LD89" s="5" t="str">
        <f t="shared" ca="1" si="300"/>
        <v/>
      </c>
      <c r="LE89" s="5" t="str">
        <f t="shared" ca="1" si="300"/>
        <v/>
      </c>
      <c r="LF89" s="5" t="str">
        <f t="shared" ca="1" si="300"/>
        <v/>
      </c>
      <c r="LG89" s="5" t="str">
        <f t="shared" ca="1" si="300"/>
        <v/>
      </c>
      <c r="LH89" s="5" t="str">
        <f t="shared" ca="1" si="300"/>
        <v/>
      </c>
      <c r="LI89" s="5" t="str">
        <f t="shared" ca="1" si="300"/>
        <v/>
      </c>
      <c r="LJ89" s="5" t="str">
        <f t="shared" ca="1" si="300"/>
        <v/>
      </c>
      <c r="LK89" s="5" t="str">
        <f t="shared" ca="1" si="300"/>
        <v/>
      </c>
      <c r="LL89" s="5" t="str">
        <f t="shared" ca="1" si="300"/>
        <v/>
      </c>
      <c r="LM89" s="5" t="str">
        <f t="shared" ca="1" si="300"/>
        <v/>
      </c>
      <c r="LN89" s="5" t="str">
        <f t="shared" ca="1" si="300"/>
        <v/>
      </c>
      <c r="LO89" s="5" t="str">
        <f t="shared" ca="1" si="300"/>
        <v/>
      </c>
      <c r="LP89" s="5" t="str">
        <f t="shared" ref="LP89:LV89" ca="1" si="301">IF(LP87="","",LP83)</f>
        <v/>
      </c>
      <c r="LQ89" s="5" t="str">
        <f t="shared" ca="1" si="301"/>
        <v/>
      </c>
      <c r="LR89" s="5" t="str">
        <f t="shared" ca="1" si="301"/>
        <v/>
      </c>
      <c r="LS89" s="5" t="str">
        <f t="shared" ca="1" si="301"/>
        <v/>
      </c>
      <c r="LT89" s="5" t="str">
        <f t="shared" ca="1" si="301"/>
        <v/>
      </c>
      <c r="LU89" s="5" t="str">
        <f t="shared" ca="1" si="301"/>
        <v/>
      </c>
      <c r="LV89" s="5" t="str">
        <f t="shared" ca="1" si="301"/>
        <v/>
      </c>
      <c r="LW89" s="5" t="str">
        <f t="shared" ref="LW89:NW89" ca="1" si="302">IF(LW87="","",LW83)</f>
        <v/>
      </c>
      <c r="LX89" s="5" t="str">
        <f t="shared" ca="1" si="302"/>
        <v/>
      </c>
      <c r="LY89" s="5" t="str">
        <f t="shared" ca="1" si="302"/>
        <v/>
      </c>
      <c r="LZ89" s="5" t="str">
        <f t="shared" ca="1" si="302"/>
        <v/>
      </c>
      <c r="MA89" s="5" t="str">
        <f t="shared" ca="1" si="302"/>
        <v/>
      </c>
      <c r="MB89" s="5" t="str">
        <f t="shared" ca="1" si="302"/>
        <v/>
      </c>
      <c r="MC89" s="5" t="str">
        <f t="shared" ca="1" si="302"/>
        <v/>
      </c>
      <c r="MD89" s="5" t="str">
        <f t="shared" ca="1" si="302"/>
        <v/>
      </c>
      <c r="ME89" s="5" t="str">
        <f t="shared" ca="1" si="302"/>
        <v/>
      </c>
      <c r="MF89" s="5" t="str">
        <f t="shared" ca="1" si="302"/>
        <v/>
      </c>
      <c r="MG89" s="5" t="str">
        <f t="shared" ca="1" si="302"/>
        <v/>
      </c>
      <c r="MH89" s="5" t="str">
        <f t="shared" ca="1" si="302"/>
        <v/>
      </c>
      <c r="MI89" s="5" t="str">
        <f t="shared" ca="1" si="302"/>
        <v/>
      </c>
      <c r="MJ89" s="5" t="str">
        <f t="shared" ca="1" si="302"/>
        <v/>
      </c>
      <c r="MK89" s="5" t="str">
        <f t="shared" ca="1" si="302"/>
        <v/>
      </c>
      <c r="ML89" s="5" t="str">
        <f t="shared" ca="1" si="302"/>
        <v/>
      </c>
      <c r="MM89" s="5" t="str">
        <f t="shared" ca="1" si="302"/>
        <v/>
      </c>
      <c r="MN89" s="5" t="str">
        <f t="shared" ca="1" si="302"/>
        <v/>
      </c>
      <c r="MO89" s="5" t="str">
        <f t="shared" ca="1" si="302"/>
        <v/>
      </c>
      <c r="MP89" s="5" t="str">
        <f t="shared" ca="1" si="302"/>
        <v/>
      </c>
      <c r="MQ89" s="5" t="str">
        <f t="shared" ca="1" si="302"/>
        <v/>
      </c>
      <c r="MR89" s="5" t="str">
        <f t="shared" ca="1" si="302"/>
        <v/>
      </c>
      <c r="MS89" s="5" t="str">
        <f t="shared" ca="1" si="302"/>
        <v/>
      </c>
      <c r="MT89" s="5" t="str">
        <f t="shared" ca="1" si="302"/>
        <v/>
      </c>
      <c r="MU89" s="5" t="str">
        <f t="shared" ca="1" si="302"/>
        <v/>
      </c>
      <c r="MV89" s="5" t="str">
        <f t="shared" ca="1" si="302"/>
        <v/>
      </c>
      <c r="MW89" s="5" t="str">
        <f t="shared" ca="1" si="302"/>
        <v/>
      </c>
      <c r="MX89" s="5" t="str">
        <f t="shared" ca="1" si="302"/>
        <v/>
      </c>
      <c r="MY89" s="5" t="str">
        <f t="shared" ca="1" si="302"/>
        <v/>
      </c>
      <c r="MZ89" s="5" t="str">
        <f t="shared" ca="1" si="302"/>
        <v/>
      </c>
      <c r="NA89" s="5" t="str">
        <f t="shared" ca="1" si="302"/>
        <v/>
      </c>
      <c r="NB89" s="5" t="str">
        <f t="shared" ca="1" si="302"/>
        <v/>
      </c>
      <c r="NC89" s="5" t="str">
        <f t="shared" ca="1" si="302"/>
        <v/>
      </c>
      <c r="ND89" s="5" t="str">
        <f t="shared" ca="1" si="302"/>
        <v/>
      </c>
      <c r="NE89" s="5" t="str">
        <f t="shared" ca="1" si="302"/>
        <v/>
      </c>
      <c r="NF89" s="5" t="str">
        <f t="shared" ca="1" si="302"/>
        <v/>
      </c>
      <c r="NG89" s="5" t="str">
        <f t="shared" ca="1" si="302"/>
        <v/>
      </c>
      <c r="NH89" s="5" t="str">
        <f t="shared" ca="1" si="302"/>
        <v/>
      </c>
      <c r="NI89" s="5" t="str">
        <f t="shared" ca="1" si="302"/>
        <v/>
      </c>
      <c r="NJ89" s="5" t="str">
        <f t="shared" ca="1" si="302"/>
        <v/>
      </c>
      <c r="NK89" s="5" t="str">
        <f t="shared" ca="1" si="302"/>
        <v/>
      </c>
      <c r="NL89" s="5" t="str">
        <f t="shared" ca="1" si="302"/>
        <v/>
      </c>
      <c r="NM89" s="5" t="str">
        <f t="shared" ca="1" si="302"/>
        <v/>
      </c>
      <c r="NN89" s="5" t="str">
        <f t="shared" ca="1" si="302"/>
        <v/>
      </c>
      <c r="NO89" s="5" t="str">
        <f t="shared" ca="1" si="302"/>
        <v/>
      </c>
      <c r="NP89" s="5" t="str">
        <f t="shared" ca="1" si="302"/>
        <v/>
      </c>
      <c r="NQ89" s="5" t="str">
        <f t="shared" ca="1" si="302"/>
        <v/>
      </c>
      <c r="NR89" s="5" t="str">
        <f t="shared" ca="1" si="302"/>
        <v/>
      </c>
      <c r="NS89" s="5" t="str">
        <f t="shared" ca="1" si="302"/>
        <v/>
      </c>
      <c r="NT89" s="5" t="str">
        <f t="shared" ca="1" si="302"/>
        <v/>
      </c>
      <c r="NU89" s="5" t="str">
        <f t="shared" ca="1" si="302"/>
        <v/>
      </c>
      <c r="NV89" s="5" t="str">
        <f t="shared" ca="1" si="302"/>
        <v/>
      </c>
      <c r="NW89" s="5" t="str">
        <f t="shared" ca="1" si="302"/>
        <v/>
      </c>
      <c r="NX89" s="5" t="str">
        <f t="shared" ref="NX89:QI89" ca="1" si="303">IF(NX87="","",NX83)</f>
        <v/>
      </c>
      <c r="NY89" s="5" t="str">
        <f t="shared" ca="1" si="303"/>
        <v/>
      </c>
      <c r="NZ89" s="5" t="str">
        <f t="shared" ca="1" si="303"/>
        <v/>
      </c>
      <c r="OA89" s="5" t="str">
        <f t="shared" ca="1" si="303"/>
        <v/>
      </c>
      <c r="OB89" s="5" t="str">
        <f t="shared" ca="1" si="303"/>
        <v/>
      </c>
      <c r="OC89" s="5" t="str">
        <f t="shared" ca="1" si="303"/>
        <v/>
      </c>
      <c r="OD89" s="5" t="str">
        <f t="shared" ca="1" si="303"/>
        <v/>
      </c>
      <c r="OE89" s="5" t="str">
        <f t="shared" ca="1" si="303"/>
        <v/>
      </c>
      <c r="OF89" s="5" t="str">
        <f t="shared" ca="1" si="303"/>
        <v/>
      </c>
      <c r="OG89" s="5" t="str">
        <f t="shared" ca="1" si="303"/>
        <v/>
      </c>
      <c r="OH89" s="5" t="str">
        <f t="shared" ca="1" si="303"/>
        <v/>
      </c>
      <c r="OI89" s="5" t="str">
        <f t="shared" ca="1" si="303"/>
        <v/>
      </c>
      <c r="OJ89" s="5" t="str">
        <f t="shared" ca="1" si="303"/>
        <v/>
      </c>
      <c r="OK89" s="5" t="str">
        <f t="shared" ca="1" si="303"/>
        <v/>
      </c>
      <c r="OL89" s="5" t="str">
        <f t="shared" ca="1" si="303"/>
        <v/>
      </c>
      <c r="OM89" s="5" t="str">
        <f t="shared" ca="1" si="303"/>
        <v/>
      </c>
      <c r="ON89" s="5" t="str">
        <f t="shared" ca="1" si="303"/>
        <v/>
      </c>
      <c r="OO89" s="5" t="str">
        <f t="shared" ca="1" si="303"/>
        <v/>
      </c>
      <c r="OP89" s="5" t="str">
        <f t="shared" ca="1" si="303"/>
        <v/>
      </c>
      <c r="OQ89" s="5" t="str">
        <f t="shared" ca="1" si="303"/>
        <v/>
      </c>
      <c r="OR89" s="5" t="str">
        <f t="shared" ca="1" si="303"/>
        <v/>
      </c>
      <c r="OS89" s="5" t="str">
        <f t="shared" ca="1" si="303"/>
        <v/>
      </c>
      <c r="OT89" s="5" t="str">
        <f t="shared" ca="1" si="303"/>
        <v/>
      </c>
      <c r="OU89" s="5" t="str">
        <f t="shared" ca="1" si="303"/>
        <v/>
      </c>
      <c r="OV89" s="5" t="str">
        <f t="shared" ca="1" si="303"/>
        <v/>
      </c>
      <c r="OW89" s="5" t="str">
        <f t="shared" ca="1" si="303"/>
        <v/>
      </c>
      <c r="OX89" s="5" t="str">
        <f t="shared" ca="1" si="303"/>
        <v/>
      </c>
      <c r="OY89" s="5" t="str">
        <f t="shared" ca="1" si="303"/>
        <v/>
      </c>
      <c r="OZ89" s="5" t="str">
        <f t="shared" ca="1" si="303"/>
        <v/>
      </c>
      <c r="PA89" s="5" t="str">
        <f t="shared" ca="1" si="303"/>
        <v/>
      </c>
      <c r="PB89" s="5" t="str">
        <f t="shared" ca="1" si="303"/>
        <v/>
      </c>
      <c r="PC89" s="5" t="str">
        <f t="shared" ca="1" si="303"/>
        <v/>
      </c>
      <c r="PD89" s="5" t="str">
        <f t="shared" ca="1" si="303"/>
        <v/>
      </c>
      <c r="PE89" s="5" t="str">
        <f t="shared" ca="1" si="303"/>
        <v/>
      </c>
      <c r="PF89" s="5" t="str">
        <f t="shared" ca="1" si="303"/>
        <v/>
      </c>
      <c r="PG89" s="5" t="str">
        <f t="shared" ca="1" si="303"/>
        <v/>
      </c>
      <c r="PH89" s="5" t="str">
        <f t="shared" ca="1" si="303"/>
        <v/>
      </c>
      <c r="PI89" s="5" t="str">
        <f t="shared" ca="1" si="303"/>
        <v/>
      </c>
      <c r="PJ89" s="5" t="str">
        <f t="shared" ca="1" si="303"/>
        <v/>
      </c>
      <c r="PK89" s="5" t="str">
        <f t="shared" ca="1" si="303"/>
        <v/>
      </c>
      <c r="PL89" s="5" t="str">
        <f t="shared" ca="1" si="303"/>
        <v/>
      </c>
      <c r="PM89" s="5" t="str">
        <f t="shared" ca="1" si="303"/>
        <v/>
      </c>
      <c r="PN89" s="5" t="str">
        <f t="shared" ca="1" si="303"/>
        <v/>
      </c>
      <c r="PO89" s="5" t="str">
        <f t="shared" ca="1" si="303"/>
        <v/>
      </c>
      <c r="PP89" s="5" t="str">
        <f t="shared" ca="1" si="303"/>
        <v/>
      </c>
      <c r="PQ89" s="5" t="str">
        <f t="shared" ca="1" si="303"/>
        <v/>
      </c>
      <c r="PR89" s="5" t="str">
        <f t="shared" ca="1" si="303"/>
        <v/>
      </c>
      <c r="PS89" s="5" t="str">
        <f t="shared" ca="1" si="303"/>
        <v/>
      </c>
      <c r="PT89" s="5" t="str">
        <f t="shared" ca="1" si="303"/>
        <v/>
      </c>
      <c r="PU89" s="5" t="str">
        <f t="shared" ca="1" si="303"/>
        <v/>
      </c>
      <c r="PV89" s="5" t="str">
        <f t="shared" ca="1" si="303"/>
        <v/>
      </c>
      <c r="PW89" s="5" t="str">
        <f t="shared" ca="1" si="303"/>
        <v/>
      </c>
      <c r="PX89" s="5" t="str">
        <f t="shared" ca="1" si="303"/>
        <v/>
      </c>
      <c r="PY89" s="5" t="str">
        <f t="shared" ca="1" si="303"/>
        <v/>
      </c>
      <c r="PZ89" s="5" t="str">
        <f t="shared" ca="1" si="303"/>
        <v/>
      </c>
      <c r="QA89" s="5" t="str">
        <f t="shared" ca="1" si="303"/>
        <v/>
      </c>
      <c r="QB89" s="5" t="str">
        <f t="shared" ca="1" si="303"/>
        <v/>
      </c>
      <c r="QC89" s="5" t="str">
        <f t="shared" ca="1" si="303"/>
        <v/>
      </c>
      <c r="QD89" s="5" t="str">
        <f t="shared" ca="1" si="303"/>
        <v/>
      </c>
      <c r="QE89" s="5" t="str">
        <f t="shared" ca="1" si="303"/>
        <v/>
      </c>
      <c r="QF89" s="5" t="str">
        <f t="shared" ca="1" si="303"/>
        <v/>
      </c>
      <c r="QG89" s="5" t="str">
        <f t="shared" ca="1" si="303"/>
        <v/>
      </c>
      <c r="QH89" s="5" t="str">
        <f t="shared" ca="1" si="303"/>
        <v/>
      </c>
      <c r="QI89" s="5" t="str">
        <f t="shared" ca="1" si="303"/>
        <v/>
      </c>
      <c r="QJ89" s="5" t="str">
        <f t="shared" ref="QJ89:RL89" ca="1" si="304">IF(QJ87="","",QJ83)</f>
        <v/>
      </c>
      <c r="QK89" s="5" t="str">
        <f t="shared" ca="1" si="304"/>
        <v/>
      </c>
      <c r="QL89" s="5" t="str">
        <f t="shared" ca="1" si="304"/>
        <v/>
      </c>
      <c r="QM89" s="5" t="str">
        <f t="shared" ca="1" si="304"/>
        <v/>
      </c>
      <c r="QN89" s="5" t="str">
        <f t="shared" ca="1" si="304"/>
        <v/>
      </c>
      <c r="QO89" s="5" t="str">
        <f t="shared" ca="1" si="304"/>
        <v/>
      </c>
      <c r="QP89" s="5" t="str">
        <f t="shared" ca="1" si="304"/>
        <v/>
      </c>
      <c r="QQ89" s="5" t="str">
        <f t="shared" ca="1" si="304"/>
        <v/>
      </c>
      <c r="QR89" s="5" t="str">
        <f t="shared" ca="1" si="304"/>
        <v/>
      </c>
      <c r="QS89" s="5" t="str">
        <f t="shared" ca="1" si="304"/>
        <v/>
      </c>
      <c r="QT89" s="5" t="str">
        <f t="shared" ca="1" si="304"/>
        <v/>
      </c>
      <c r="QU89" s="5" t="str">
        <f t="shared" ca="1" si="304"/>
        <v/>
      </c>
      <c r="QV89" s="5" t="str">
        <f t="shared" ca="1" si="304"/>
        <v/>
      </c>
      <c r="QW89" s="5" t="str">
        <f t="shared" ca="1" si="304"/>
        <v/>
      </c>
      <c r="QX89" s="5" t="str">
        <f t="shared" ca="1" si="304"/>
        <v/>
      </c>
      <c r="QY89" s="5" t="str">
        <f t="shared" ca="1" si="304"/>
        <v/>
      </c>
      <c r="QZ89" s="5" t="str">
        <f t="shared" ca="1" si="304"/>
        <v/>
      </c>
      <c r="RA89" s="5" t="str">
        <f t="shared" ca="1" si="304"/>
        <v/>
      </c>
      <c r="RB89" s="5" t="str">
        <f t="shared" ca="1" si="304"/>
        <v/>
      </c>
      <c r="RC89" s="5" t="str">
        <f t="shared" ca="1" si="304"/>
        <v/>
      </c>
      <c r="RD89" s="5" t="str">
        <f t="shared" ca="1" si="304"/>
        <v/>
      </c>
      <c r="RE89" s="5" t="str">
        <f t="shared" ca="1" si="304"/>
        <v/>
      </c>
      <c r="RF89" s="5" t="str">
        <f t="shared" ca="1" si="304"/>
        <v/>
      </c>
      <c r="RG89" s="5" t="str">
        <f t="shared" ca="1" si="304"/>
        <v/>
      </c>
      <c r="RH89" s="5" t="str">
        <f t="shared" ca="1" si="304"/>
        <v/>
      </c>
      <c r="RI89" s="5" t="str">
        <f t="shared" ca="1" si="304"/>
        <v/>
      </c>
      <c r="RJ89" s="5" t="str">
        <f t="shared" ca="1" si="304"/>
        <v/>
      </c>
      <c r="RK89" s="5" t="str">
        <f t="shared" ca="1" si="304"/>
        <v/>
      </c>
      <c r="RL89" s="5" t="str">
        <f t="shared" si="304"/>
        <v/>
      </c>
    </row>
    <row r="90" spans="1:480">
      <c r="A90" t="s">
        <v>45</v>
      </c>
      <c r="C90" s="5" t="str">
        <f>IF(C86="","",C88-C86)</f>
        <v/>
      </c>
      <c r="D90" s="5" t="str">
        <f t="shared" ref="D90:G90" ca="1" si="305">IF(D86="","",D88-D86)</f>
        <v/>
      </c>
      <c r="E90" s="5" t="str">
        <f t="shared" ca="1" si="305"/>
        <v/>
      </c>
      <c r="F90" s="5">
        <f t="shared" ca="1" si="305"/>
        <v>-0.14271482265994692</v>
      </c>
      <c r="G90" s="5" t="str">
        <f t="shared" ca="1" si="305"/>
        <v/>
      </c>
      <c r="H90" s="5">
        <f t="shared" ref="H90:BS90" ca="1" si="306">IF(H86="","",H88-H86)</f>
        <v>-7.1880919728702475E-2</v>
      </c>
      <c r="I90" s="5">
        <f t="shared" ca="1" si="306"/>
        <v>-7.2202419057494027E-2</v>
      </c>
      <c r="J90" s="5">
        <f t="shared" ca="1" si="306"/>
        <v>-2.5544495092622122E-2</v>
      </c>
      <c r="K90" s="5" t="str">
        <f t="shared" ca="1" si="306"/>
        <v/>
      </c>
      <c r="L90" s="5">
        <f t="shared" ca="1" si="306"/>
        <v>-3.2379346370748859E-2</v>
      </c>
      <c r="M90" s="5">
        <f t="shared" ca="1" si="306"/>
        <v>-0.11122592034675759</v>
      </c>
      <c r="N90" s="5">
        <f t="shared" ca="1" si="306"/>
        <v>-7.5594959705259757E-2</v>
      </c>
      <c r="O90" s="5" t="str">
        <f t="shared" ca="1" si="306"/>
        <v/>
      </c>
      <c r="P90" s="5">
        <f t="shared" ca="1" si="306"/>
        <v>-6.3001591689477582E-2</v>
      </c>
      <c r="Q90" s="5">
        <f t="shared" ca="1" si="306"/>
        <v>-8.0478396792248372E-3</v>
      </c>
      <c r="R90" s="5" t="str">
        <f t="shared" ca="1" si="306"/>
        <v/>
      </c>
      <c r="S90" s="5">
        <f t="shared" ca="1" si="306"/>
        <v>-6.2362020086066908E-2</v>
      </c>
      <c r="T90" s="5">
        <f t="shared" ca="1" si="306"/>
        <v>-6.1596036316019839E-3</v>
      </c>
      <c r="U90" s="5">
        <f t="shared" ca="1" si="306"/>
        <v>1.9931365604666058E-4</v>
      </c>
      <c r="V90" s="5">
        <f t="shared" ca="1" si="306"/>
        <v>-8.379739231941806E-2</v>
      </c>
      <c r="W90" s="5">
        <f t="shared" ca="1" si="306"/>
        <v>-2.5919968606187498E-2</v>
      </c>
      <c r="X90" s="5">
        <f t="shared" ca="1" si="306"/>
        <v>-5.2288853331296237E-4</v>
      </c>
      <c r="Y90" s="5" t="str">
        <f t="shared" ca="1" si="306"/>
        <v/>
      </c>
      <c r="Z90" s="5">
        <f t="shared" ca="1" si="306"/>
        <v>-1.8797460787847459E-2</v>
      </c>
      <c r="AA90" s="5" t="str">
        <f t="shared" ca="1" si="306"/>
        <v/>
      </c>
      <c r="AB90" s="5" t="str">
        <f t="shared" ca="1" si="306"/>
        <v/>
      </c>
      <c r="AC90" s="5">
        <f t="shared" ca="1" si="306"/>
        <v>-3.6770286807616834E-2</v>
      </c>
      <c r="AD90" s="5" t="str">
        <f t="shared" ca="1" si="306"/>
        <v/>
      </c>
      <c r="AE90" s="5" t="str">
        <f t="shared" ca="1" si="306"/>
        <v/>
      </c>
      <c r="AF90" s="5" t="str">
        <f t="shared" ca="1" si="306"/>
        <v/>
      </c>
      <c r="AG90" s="5">
        <f t="shared" ca="1" si="306"/>
        <v>-8.3721695818385969E-2</v>
      </c>
      <c r="AH90" s="5">
        <f t="shared" ca="1" si="306"/>
        <v>-3.005650880006815E-2</v>
      </c>
      <c r="AI90" s="5" t="str">
        <f t="shared" ca="1" si="306"/>
        <v/>
      </c>
      <c r="AJ90" s="5">
        <f t="shared" ca="1" si="306"/>
        <v>-4.8666945358057087E-2</v>
      </c>
      <c r="AK90" s="5">
        <f t="shared" ca="1" si="306"/>
        <v>-3.604419507211868E-2</v>
      </c>
      <c r="AL90" s="5" t="str">
        <f t="shared" ca="1" si="306"/>
        <v/>
      </c>
      <c r="AM90" s="5" t="str">
        <f t="shared" ca="1" si="306"/>
        <v/>
      </c>
      <c r="AN90" s="5" t="str">
        <f t="shared" ca="1" si="306"/>
        <v/>
      </c>
      <c r="AO90" s="5">
        <f t="shared" ca="1" si="306"/>
        <v>3.3496707984432524E-3</v>
      </c>
      <c r="AP90" s="5">
        <f t="shared" ca="1" si="306"/>
        <v>-3.5320165670923095E-2</v>
      </c>
      <c r="AQ90" s="5">
        <f t="shared" ca="1" si="306"/>
        <v>-1.9614768986069914E-2</v>
      </c>
      <c r="AR90" s="5">
        <f t="shared" ca="1" si="306"/>
        <v>-2.9873845954503746E-2</v>
      </c>
      <c r="AS90" s="5">
        <f t="shared" ca="1" si="306"/>
        <v>-2.3634511639892341E-2</v>
      </c>
      <c r="AT90" s="5" t="str">
        <f t="shared" ca="1" si="306"/>
        <v/>
      </c>
      <c r="AU90" s="5">
        <f t="shared" ca="1" si="306"/>
        <v>-1.4492805817074059E-2</v>
      </c>
      <c r="AV90" s="5" t="str">
        <f t="shared" ca="1" si="306"/>
        <v/>
      </c>
      <c r="AW90" s="5">
        <f t="shared" ca="1" si="306"/>
        <v>-4.9524274533474209E-2</v>
      </c>
      <c r="AX90" s="5">
        <f t="shared" ca="1" si="306"/>
        <v>-7.3647519863497754E-2</v>
      </c>
      <c r="AY90" s="5" t="str">
        <f t="shared" ca="1" si="306"/>
        <v/>
      </c>
      <c r="AZ90" s="5">
        <f t="shared" ca="1" si="306"/>
        <v>-5.9173087774222529E-3</v>
      </c>
      <c r="BA90" s="5">
        <f t="shared" ca="1" si="306"/>
        <v>-9.4835912102892508E-3</v>
      </c>
      <c r="BB90" s="5">
        <f t="shared" ca="1" si="306"/>
        <v>-5.9113221730700116E-3</v>
      </c>
      <c r="BC90" s="5" t="str">
        <f t="shared" ca="1" si="306"/>
        <v/>
      </c>
      <c r="BD90" s="5">
        <f t="shared" ca="1" si="306"/>
        <v>-6.0367914991720159E-2</v>
      </c>
      <c r="BE90" s="5">
        <f t="shared" ca="1" si="306"/>
        <v>-3.2680018164798055E-2</v>
      </c>
      <c r="BF90" s="5">
        <f t="shared" ca="1" si="306"/>
        <v>-5.8027309948597283E-3</v>
      </c>
      <c r="BG90" s="5">
        <f t="shared" ca="1" si="306"/>
        <v>-1.6753318442718657E-2</v>
      </c>
      <c r="BH90" s="5" t="str">
        <f t="shared" ca="1" si="306"/>
        <v/>
      </c>
      <c r="BI90" s="5" t="str">
        <f t="shared" ca="1" si="306"/>
        <v/>
      </c>
      <c r="BJ90" s="5" t="str">
        <f t="shared" ca="1" si="306"/>
        <v/>
      </c>
      <c r="BK90" s="5" t="str">
        <f t="shared" ca="1" si="306"/>
        <v/>
      </c>
      <c r="BL90" s="5" t="str">
        <f t="shared" ca="1" si="306"/>
        <v/>
      </c>
      <c r="BM90" s="5">
        <f t="shared" ca="1" si="306"/>
        <v>-5.63631391264744E-2</v>
      </c>
      <c r="BN90" s="5">
        <f t="shared" ca="1" si="306"/>
        <v>-2.8795568309374638E-2</v>
      </c>
      <c r="BO90" s="5">
        <f t="shared" ca="1" si="306"/>
        <v>-1.162169133710483E-2</v>
      </c>
      <c r="BP90" s="5">
        <f t="shared" ref="BP90" ca="1" si="307">IF(BP86="","",BP88-BP86)</f>
        <v>-2.5679673504985991E-2</v>
      </c>
      <c r="BQ90" s="5" t="str">
        <f t="shared" ca="1" si="306"/>
        <v/>
      </c>
      <c r="BR90" s="5" t="str">
        <f t="shared" ca="1" si="306"/>
        <v/>
      </c>
      <c r="BS90" s="5">
        <f t="shared" ca="1" si="306"/>
        <v>-2.5416768813504168E-3</v>
      </c>
      <c r="BT90" s="5">
        <f t="shared" ref="BT90:EE90" ca="1" si="308">IF(BT86="","",BT88-BT86)</f>
        <v>-4.0351274320110458E-2</v>
      </c>
      <c r="BU90" s="5">
        <f t="shared" ca="1" si="308"/>
        <v>-1.4196344980173269E-2</v>
      </c>
      <c r="BV90" s="5" t="str">
        <f t="shared" ca="1" si="308"/>
        <v/>
      </c>
      <c r="BW90" s="5" t="str">
        <f t="shared" ca="1" si="308"/>
        <v/>
      </c>
      <c r="BX90" s="5" t="str">
        <f t="shared" ca="1" si="308"/>
        <v/>
      </c>
      <c r="BY90" s="5" t="str">
        <f t="shared" ca="1" si="308"/>
        <v/>
      </c>
      <c r="BZ90" s="5">
        <f t="shared" ca="1" si="308"/>
        <v>-6.7913617769700493E-2</v>
      </c>
      <c r="CA90" s="5" t="str">
        <f t="shared" ca="1" si="308"/>
        <v/>
      </c>
      <c r="CB90" s="5" t="str">
        <f t="shared" ca="1" si="308"/>
        <v/>
      </c>
      <c r="CC90" s="5" t="str">
        <f t="shared" ca="1" si="308"/>
        <v/>
      </c>
      <c r="CD90" s="5" t="str">
        <f t="shared" ca="1" si="308"/>
        <v/>
      </c>
      <c r="CE90" s="5" t="str">
        <f t="shared" ca="1" si="308"/>
        <v/>
      </c>
      <c r="CF90" s="5" t="str">
        <f t="shared" ca="1" si="308"/>
        <v/>
      </c>
      <c r="CG90" s="5" t="str">
        <f t="shared" ca="1" si="308"/>
        <v/>
      </c>
      <c r="CH90" s="5" t="str">
        <f t="shared" ca="1" si="308"/>
        <v/>
      </c>
      <c r="CI90" s="5" t="str">
        <f t="shared" ca="1" si="308"/>
        <v/>
      </c>
      <c r="CJ90" s="5" t="str">
        <f t="shared" ca="1" si="308"/>
        <v/>
      </c>
      <c r="CK90" s="5" t="str">
        <f t="shared" ca="1" si="308"/>
        <v/>
      </c>
      <c r="CL90" s="5" t="str">
        <f t="shared" ca="1" si="308"/>
        <v/>
      </c>
      <c r="CM90" s="5" t="str">
        <f t="shared" ca="1" si="308"/>
        <v/>
      </c>
      <c r="CN90" s="5" t="str">
        <f t="shared" ca="1" si="308"/>
        <v/>
      </c>
      <c r="CO90" s="5" t="str">
        <f t="shared" ca="1" si="308"/>
        <v/>
      </c>
      <c r="CP90" s="5" t="str">
        <f t="shared" ca="1" si="308"/>
        <v/>
      </c>
      <c r="CQ90" s="5" t="str">
        <f t="shared" ca="1" si="308"/>
        <v/>
      </c>
      <c r="CR90" s="5" t="str">
        <f t="shared" ca="1" si="308"/>
        <v/>
      </c>
      <c r="CS90" s="5" t="str">
        <f t="shared" ca="1" si="308"/>
        <v/>
      </c>
      <c r="CT90" s="5" t="str">
        <f t="shared" ca="1" si="308"/>
        <v/>
      </c>
      <c r="CU90" s="5" t="str">
        <f t="shared" ca="1" si="308"/>
        <v/>
      </c>
      <c r="CV90" s="5" t="str">
        <f t="shared" ca="1" si="308"/>
        <v/>
      </c>
      <c r="CW90" s="5" t="str">
        <f t="shared" ca="1" si="308"/>
        <v/>
      </c>
      <c r="CX90" s="5" t="str">
        <f t="shared" ca="1" si="308"/>
        <v/>
      </c>
      <c r="CY90" s="5" t="str">
        <f t="shared" ca="1" si="308"/>
        <v/>
      </c>
      <c r="CZ90" s="5" t="str">
        <f t="shared" ca="1" si="308"/>
        <v/>
      </c>
      <c r="DA90" s="5" t="str">
        <f t="shared" ca="1" si="308"/>
        <v/>
      </c>
      <c r="DB90" s="5" t="str">
        <f t="shared" ca="1" si="308"/>
        <v/>
      </c>
      <c r="DC90" s="5" t="str">
        <f t="shared" ca="1" si="308"/>
        <v/>
      </c>
      <c r="DD90" s="5" t="str">
        <f t="shared" ca="1" si="308"/>
        <v/>
      </c>
      <c r="DE90" s="5" t="str">
        <f t="shared" ca="1" si="308"/>
        <v/>
      </c>
      <c r="DF90" s="5" t="str">
        <f t="shared" ca="1" si="308"/>
        <v/>
      </c>
      <c r="DG90" s="5" t="str">
        <f t="shared" ca="1" si="308"/>
        <v/>
      </c>
      <c r="DH90" s="5" t="str">
        <f t="shared" ca="1" si="308"/>
        <v/>
      </c>
      <c r="DI90" s="5" t="str">
        <f t="shared" ca="1" si="308"/>
        <v/>
      </c>
      <c r="DJ90" s="5" t="str">
        <f t="shared" ca="1" si="308"/>
        <v/>
      </c>
      <c r="DK90" s="5" t="str">
        <f t="shared" ca="1" si="308"/>
        <v/>
      </c>
      <c r="DL90" s="5" t="str">
        <f t="shared" ca="1" si="308"/>
        <v/>
      </c>
      <c r="DM90" s="5" t="str">
        <f t="shared" ca="1" si="308"/>
        <v/>
      </c>
      <c r="DN90" s="5" t="str">
        <f t="shared" ca="1" si="308"/>
        <v/>
      </c>
      <c r="DO90" s="5" t="str">
        <f t="shared" ca="1" si="308"/>
        <v/>
      </c>
      <c r="DP90" s="5" t="str">
        <f t="shared" ca="1" si="308"/>
        <v/>
      </c>
      <c r="DQ90" s="5" t="str">
        <f t="shared" ca="1" si="308"/>
        <v/>
      </c>
      <c r="DR90" s="5" t="str">
        <f t="shared" ca="1" si="308"/>
        <v/>
      </c>
      <c r="DS90" s="5" t="str">
        <f t="shared" ca="1" si="308"/>
        <v/>
      </c>
      <c r="DT90" s="5" t="str">
        <f t="shared" ca="1" si="308"/>
        <v/>
      </c>
      <c r="DU90" s="5" t="str">
        <f t="shared" ca="1" si="308"/>
        <v/>
      </c>
      <c r="DV90" s="5" t="str">
        <f t="shared" ca="1" si="308"/>
        <v/>
      </c>
      <c r="DW90" s="5" t="str">
        <f t="shared" ca="1" si="308"/>
        <v/>
      </c>
      <c r="DX90" s="5" t="str">
        <f t="shared" ca="1" si="308"/>
        <v/>
      </c>
      <c r="DY90" s="5" t="str">
        <f t="shared" ca="1" si="308"/>
        <v/>
      </c>
      <c r="DZ90" s="5" t="str">
        <f t="shared" ca="1" si="308"/>
        <v/>
      </c>
      <c r="EA90" s="5" t="str">
        <f t="shared" ca="1" si="308"/>
        <v/>
      </c>
      <c r="EB90" s="5" t="str">
        <f t="shared" ca="1" si="308"/>
        <v/>
      </c>
      <c r="EC90" s="5" t="str">
        <f t="shared" ca="1" si="308"/>
        <v/>
      </c>
      <c r="ED90" s="5" t="str">
        <f t="shared" ca="1" si="308"/>
        <v/>
      </c>
      <c r="EE90" s="5" t="str">
        <f t="shared" ca="1" si="308"/>
        <v/>
      </c>
      <c r="EF90" s="5" t="str">
        <f t="shared" ref="EF90:GQ90" ca="1" si="309">IF(EF86="","",EF88-EF86)</f>
        <v/>
      </c>
      <c r="EG90" s="5" t="str">
        <f t="shared" ca="1" si="309"/>
        <v/>
      </c>
      <c r="EH90" s="5" t="str">
        <f t="shared" ca="1" si="309"/>
        <v/>
      </c>
      <c r="EI90" s="5" t="str">
        <f t="shared" ca="1" si="309"/>
        <v/>
      </c>
      <c r="EJ90" s="5" t="str">
        <f t="shared" ca="1" si="309"/>
        <v/>
      </c>
      <c r="EK90" s="5" t="str">
        <f t="shared" ca="1" si="309"/>
        <v/>
      </c>
      <c r="EL90" s="5" t="str">
        <f t="shared" ca="1" si="309"/>
        <v/>
      </c>
      <c r="EM90" s="5" t="str">
        <f t="shared" ca="1" si="309"/>
        <v/>
      </c>
      <c r="EN90" s="5" t="str">
        <f t="shared" ca="1" si="309"/>
        <v/>
      </c>
      <c r="EO90" s="5" t="str">
        <f t="shared" ca="1" si="309"/>
        <v/>
      </c>
      <c r="EP90" s="5" t="str">
        <f t="shared" ca="1" si="309"/>
        <v/>
      </c>
      <c r="EQ90" s="5" t="str">
        <f t="shared" ca="1" si="309"/>
        <v/>
      </c>
      <c r="ER90" s="5" t="str">
        <f t="shared" ca="1" si="309"/>
        <v/>
      </c>
      <c r="ES90" s="5" t="str">
        <f t="shared" ca="1" si="309"/>
        <v/>
      </c>
      <c r="ET90" s="5" t="str">
        <f t="shared" ca="1" si="309"/>
        <v/>
      </c>
      <c r="EU90" s="5" t="str">
        <f t="shared" ca="1" si="309"/>
        <v/>
      </c>
      <c r="EV90" s="5" t="str">
        <f t="shared" ca="1" si="309"/>
        <v/>
      </c>
      <c r="EW90" s="5" t="str">
        <f t="shared" ca="1" si="309"/>
        <v/>
      </c>
      <c r="EX90" s="5" t="str">
        <f t="shared" ca="1" si="309"/>
        <v/>
      </c>
      <c r="EY90" s="5" t="str">
        <f t="shared" ca="1" si="309"/>
        <v/>
      </c>
      <c r="EZ90" s="5" t="str">
        <f t="shared" ca="1" si="309"/>
        <v/>
      </c>
      <c r="FA90" s="5" t="str">
        <f t="shared" ca="1" si="309"/>
        <v/>
      </c>
      <c r="FB90" s="5" t="str">
        <f t="shared" ca="1" si="309"/>
        <v/>
      </c>
      <c r="FC90" s="5" t="str">
        <f t="shared" ca="1" si="309"/>
        <v/>
      </c>
      <c r="FD90" s="5" t="str">
        <f t="shared" ca="1" si="309"/>
        <v/>
      </c>
      <c r="FE90" s="5" t="str">
        <f t="shared" ca="1" si="309"/>
        <v/>
      </c>
      <c r="FF90" s="5" t="str">
        <f t="shared" ca="1" si="309"/>
        <v/>
      </c>
      <c r="FG90" s="5" t="str">
        <f t="shared" ca="1" si="309"/>
        <v/>
      </c>
      <c r="FH90" s="5" t="str">
        <f t="shared" ca="1" si="309"/>
        <v/>
      </c>
      <c r="FI90" s="5" t="str">
        <f t="shared" ca="1" si="309"/>
        <v/>
      </c>
      <c r="FJ90" s="5" t="str">
        <f t="shared" ca="1" si="309"/>
        <v/>
      </c>
      <c r="FK90" s="5" t="str">
        <f t="shared" ca="1" si="309"/>
        <v/>
      </c>
      <c r="FL90" s="5" t="str">
        <f t="shared" ca="1" si="309"/>
        <v/>
      </c>
      <c r="FM90" s="5" t="str">
        <f t="shared" ca="1" si="309"/>
        <v/>
      </c>
      <c r="FN90" s="5" t="str">
        <f t="shared" ca="1" si="309"/>
        <v/>
      </c>
      <c r="FO90" s="5" t="str">
        <f t="shared" ca="1" si="309"/>
        <v/>
      </c>
      <c r="FP90" s="5" t="str">
        <f t="shared" ca="1" si="309"/>
        <v/>
      </c>
      <c r="FQ90" s="5" t="str">
        <f t="shared" ca="1" si="309"/>
        <v/>
      </c>
      <c r="FR90" s="5" t="str">
        <f t="shared" ca="1" si="309"/>
        <v/>
      </c>
      <c r="FS90" s="5" t="str">
        <f t="shared" ca="1" si="309"/>
        <v/>
      </c>
      <c r="FT90" s="5" t="str">
        <f t="shared" ca="1" si="309"/>
        <v/>
      </c>
      <c r="FU90" s="5" t="str">
        <f t="shared" ca="1" si="309"/>
        <v/>
      </c>
      <c r="FV90" s="5" t="str">
        <f t="shared" ca="1" si="309"/>
        <v/>
      </c>
      <c r="FW90" s="5" t="str">
        <f t="shared" ca="1" si="309"/>
        <v/>
      </c>
      <c r="FX90" s="5" t="str">
        <f t="shared" ca="1" si="309"/>
        <v/>
      </c>
      <c r="FY90" s="5" t="str">
        <f t="shared" ca="1" si="309"/>
        <v/>
      </c>
      <c r="FZ90" s="5" t="str">
        <f t="shared" ca="1" si="309"/>
        <v/>
      </c>
      <c r="GA90" s="5" t="str">
        <f t="shared" ca="1" si="309"/>
        <v/>
      </c>
      <c r="GB90" s="5" t="str">
        <f t="shared" ca="1" si="309"/>
        <v/>
      </c>
      <c r="GC90" s="5" t="str">
        <f t="shared" ca="1" si="309"/>
        <v/>
      </c>
      <c r="GD90" s="5" t="str">
        <f t="shared" ca="1" si="309"/>
        <v/>
      </c>
      <c r="GE90" s="5" t="str">
        <f t="shared" ca="1" si="309"/>
        <v/>
      </c>
      <c r="GF90" s="5" t="str">
        <f t="shared" ca="1" si="309"/>
        <v/>
      </c>
      <c r="GG90" s="5" t="str">
        <f t="shared" ca="1" si="309"/>
        <v/>
      </c>
      <c r="GH90" s="5" t="str">
        <f t="shared" ca="1" si="309"/>
        <v/>
      </c>
      <c r="GI90" s="5" t="str">
        <f t="shared" ca="1" si="309"/>
        <v/>
      </c>
      <c r="GJ90" s="5" t="str">
        <f t="shared" ca="1" si="309"/>
        <v/>
      </c>
      <c r="GK90" s="5" t="str">
        <f t="shared" ca="1" si="309"/>
        <v/>
      </c>
      <c r="GL90" s="5" t="str">
        <f t="shared" ca="1" si="309"/>
        <v/>
      </c>
      <c r="GM90" s="5" t="str">
        <f t="shared" ca="1" si="309"/>
        <v/>
      </c>
      <c r="GN90" s="5" t="str">
        <f t="shared" ca="1" si="309"/>
        <v/>
      </c>
      <c r="GO90" s="5" t="str">
        <f t="shared" ca="1" si="309"/>
        <v/>
      </c>
      <c r="GP90" s="5" t="str">
        <f t="shared" ca="1" si="309"/>
        <v/>
      </c>
      <c r="GQ90" s="5" t="str">
        <f t="shared" ca="1" si="309"/>
        <v/>
      </c>
      <c r="GR90" s="5" t="str">
        <f t="shared" ref="GR90:JC90" ca="1" si="310">IF(GR86="","",GR88-GR86)</f>
        <v/>
      </c>
      <c r="GS90" s="5" t="str">
        <f t="shared" ca="1" si="310"/>
        <v/>
      </c>
      <c r="GT90" s="5" t="str">
        <f t="shared" ca="1" si="310"/>
        <v/>
      </c>
      <c r="GU90" s="5" t="str">
        <f t="shared" ca="1" si="310"/>
        <v/>
      </c>
      <c r="GV90" s="5" t="str">
        <f t="shared" ca="1" si="310"/>
        <v/>
      </c>
      <c r="GW90" s="5" t="str">
        <f t="shared" ca="1" si="310"/>
        <v/>
      </c>
      <c r="GX90" s="5" t="str">
        <f t="shared" ca="1" si="310"/>
        <v/>
      </c>
      <c r="GY90" s="5" t="str">
        <f t="shared" ca="1" si="310"/>
        <v/>
      </c>
      <c r="GZ90" s="5" t="str">
        <f t="shared" ca="1" si="310"/>
        <v/>
      </c>
      <c r="HA90" s="5" t="str">
        <f t="shared" ca="1" si="310"/>
        <v/>
      </c>
      <c r="HB90" s="5" t="str">
        <f t="shared" ca="1" si="310"/>
        <v/>
      </c>
      <c r="HC90" s="5" t="str">
        <f t="shared" ca="1" si="310"/>
        <v/>
      </c>
      <c r="HD90" s="5" t="str">
        <f t="shared" ca="1" si="310"/>
        <v/>
      </c>
      <c r="HE90" s="5" t="str">
        <f t="shared" ca="1" si="310"/>
        <v/>
      </c>
      <c r="HF90" s="5" t="str">
        <f t="shared" ca="1" si="310"/>
        <v/>
      </c>
      <c r="HG90" s="5" t="str">
        <f t="shared" ca="1" si="310"/>
        <v/>
      </c>
      <c r="HH90" s="5" t="str">
        <f t="shared" ca="1" si="310"/>
        <v/>
      </c>
      <c r="HI90" s="5" t="str">
        <f t="shared" ca="1" si="310"/>
        <v/>
      </c>
      <c r="HJ90" s="5" t="str">
        <f t="shared" ca="1" si="310"/>
        <v/>
      </c>
      <c r="HK90" s="5" t="str">
        <f t="shared" ca="1" si="310"/>
        <v/>
      </c>
      <c r="HL90" s="5" t="str">
        <f t="shared" ca="1" si="310"/>
        <v/>
      </c>
      <c r="HM90" s="5" t="str">
        <f t="shared" ca="1" si="310"/>
        <v/>
      </c>
      <c r="HN90" s="5" t="str">
        <f t="shared" ca="1" si="310"/>
        <v/>
      </c>
      <c r="HO90" s="5" t="str">
        <f t="shared" ca="1" si="310"/>
        <v/>
      </c>
      <c r="HP90" s="5" t="str">
        <f t="shared" ca="1" si="310"/>
        <v/>
      </c>
      <c r="HQ90" s="5" t="str">
        <f t="shared" ca="1" si="310"/>
        <v/>
      </c>
      <c r="HR90" s="5" t="str">
        <f t="shared" ca="1" si="310"/>
        <v/>
      </c>
      <c r="HS90" s="5" t="str">
        <f t="shared" ca="1" si="310"/>
        <v/>
      </c>
      <c r="HT90" s="5" t="str">
        <f t="shared" ca="1" si="310"/>
        <v/>
      </c>
      <c r="HU90" s="5" t="str">
        <f t="shared" ca="1" si="310"/>
        <v/>
      </c>
      <c r="HV90" s="5" t="str">
        <f t="shared" ca="1" si="310"/>
        <v/>
      </c>
      <c r="HW90" s="5" t="str">
        <f t="shared" ca="1" si="310"/>
        <v/>
      </c>
      <c r="HX90" s="5" t="str">
        <f t="shared" ca="1" si="310"/>
        <v/>
      </c>
      <c r="HY90" s="5" t="str">
        <f t="shared" ca="1" si="310"/>
        <v/>
      </c>
      <c r="HZ90" s="5" t="str">
        <f t="shared" ca="1" si="310"/>
        <v/>
      </c>
      <c r="IA90" s="5" t="str">
        <f t="shared" ca="1" si="310"/>
        <v/>
      </c>
      <c r="IB90" s="5" t="str">
        <f t="shared" ca="1" si="310"/>
        <v/>
      </c>
      <c r="IC90" s="5" t="str">
        <f t="shared" ca="1" si="310"/>
        <v/>
      </c>
      <c r="ID90" s="5" t="str">
        <f t="shared" ca="1" si="310"/>
        <v/>
      </c>
      <c r="IE90" s="5" t="str">
        <f t="shared" ca="1" si="310"/>
        <v/>
      </c>
      <c r="IF90" s="5" t="str">
        <f t="shared" ca="1" si="310"/>
        <v/>
      </c>
      <c r="IG90" s="5" t="str">
        <f t="shared" ca="1" si="310"/>
        <v/>
      </c>
      <c r="IH90" s="5" t="str">
        <f t="shared" ca="1" si="310"/>
        <v/>
      </c>
      <c r="II90" s="5" t="str">
        <f t="shared" ca="1" si="310"/>
        <v/>
      </c>
      <c r="IJ90" s="5" t="str">
        <f t="shared" ca="1" si="310"/>
        <v/>
      </c>
      <c r="IK90" s="5" t="str">
        <f t="shared" ca="1" si="310"/>
        <v/>
      </c>
      <c r="IL90" s="5" t="str">
        <f t="shared" ca="1" si="310"/>
        <v/>
      </c>
      <c r="IM90" s="5" t="str">
        <f t="shared" ca="1" si="310"/>
        <v/>
      </c>
      <c r="IN90" s="5" t="str">
        <f t="shared" ca="1" si="310"/>
        <v/>
      </c>
      <c r="IO90" s="5" t="str">
        <f t="shared" ca="1" si="310"/>
        <v/>
      </c>
      <c r="IP90" s="5" t="str">
        <f t="shared" ca="1" si="310"/>
        <v/>
      </c>
      <c r="IQ90" s="5" t="str">
        <f t="shared" ca="1" si="310"/>
        <v/>
      </c>
      <c r="IR90" s="5" t="str">
        <f t="shared" ca="1" si="310"/>
        <v/>
      </c>
      <c r="IS90" s="5" t="str">
        <f t="shared" ca="1" si="310"/>
        <v/>
      </c>
      <c r="IT90" s="5" t="str">
        <f t="shared" ca="1" si="310"/>
        <v/>
      </c>
      <c r="IU90" s="5" t="str">
        <f t="shared" ca="1" si="310"/>
        <v/>
      </c>
      <c r="IV90" s="5" t="str">
        <f t="shared" ca="1" si="310"/>
        <v/>
      </c>
      <c r="IW90" s="5" t="str">
        <f t="shared" ca="1" si="310"/>
        <v/>
      </c>
      <c r="IX90" s="5" t="str">
        <f t="shared" ca="1" si="310"/>
        <v/>
      </c>
      <c r="IY90" s="5" t="str">
        <f t="shared" ca="1" si="310"/>
        <v/>
      </c>
      <c r="IZ90" s="5" t="str">
        <f t="shared" ca="1" si="310"/>
        <v/>
      </c>
      <c r="JA90" s="5" t="str">
        <f t="shared" ca="1" si="310"/>
        <v/>
      </c>
      <c r="JB90" s="5" t="str">
        <f t="shared" ca="1" si="310"/>
        <v/>
      </c>
      <c r="JC90" s="5" t="str">
        <f t="shared" ca="1" si="310"/>
        <v/>
      </c>
      <c r="JD90" s="5" t="str">
        <f t="shared" ref="JD90:LO90" ca="1" si="311">IF(JD86="","",JD88-JD86)</f>
        <v/>
      </c>
      <c r="JE90" s="5" t="str">
        <f t="shared" ca="1" si="311"/>
        <v/>
      </c>
      <c r="JF90" s="5" t="str">
        <f t="shared" ca="1" si="311"/>
        <v/>
      </c>
      <c r="JG90" s="5" t="str">
        <f t="shared" ca="1" si="311"/>
        <v/>
      </c>
      <c r="JH90" s="5" t="str">
        <f t="shared" ca="1" si="311"/>
        <v/>
      </c>
      <c r="JI90" s="5" t="str">
        <f t="shared" ca="1" si="311"/>
        <v/>
      </c>
      <c r="JJ90" s="5" t="str">
        <f t="shared" ca="1" si="311"/>
        <v/>
      </c>
      <c r="JK90" s="5" t="str">
        <f t="shared" ca="1" si="311"/>
        <v/>
      </c>
      <c r="JL90" s="5" t="str">
        <f t="shared" ca="1" si="311"/>
        <v/>
      </c>
      <c r="JM90" s="5" t="str">
        <f t="shared" ca="1" si="311"/>
        <v/>
      </c>
      <c r="JN90" s="5" t="str">
        <f t="shared" ca="1" si="311"/>
        <v/>
      </c>
      <c r="JO90" s="5" t="str">
        <f t="shared" ca="1" si="311"/>
        <v/>
      </c>
      <c r="JP90" s="5" t="str">
        <f t="shared" ca="1" si="311"/>
        <v/>
      </c>
      <c r="JQ90" s="5" t="str">
        <f t="shared" ca="1" si="311"/>
        <v/>
      </c>
      <c r="JR90" s="5" t="str">
        <f t="shared" ca="1" si="311"/>
        <v/>
      </c>
      <c r="JS90" s="5" t="str">
        <f t="shared" ca="1" si="311"/>
        <v/>
      </c>
      <c r="JT90" s="5" t="str">
        <f t="shared" ca="1" si="311"/>
        <v/>
      </c>
      <c r="JU90" s="5" t="str">
        <f t="shared" ca="1" si="311"/>
        <v/>
      </c>
      <c r="JV90" s="5" t="str">
        <f t="shared" ca="1" si="311"/>
        <v/>
      </c>
      <c r="JW90" s="5" t="str">
        <f t="shared" ca="1" si="311"/>
        <v/>
      </c>
      <c r="JX90" s="5" t="str">
        <f t="shared" ca="1" si="311"/>
        <v/>
      </c>
      <c r="JY90" s="5" t="str">
        <f t="shared" ca="1" si="311"/>
        <v/>
      </c>
      <c r="JZ90" s="5" t="str">
        <f t="shared" ca="1" si="311"/>
        <v/>
      </c>
      <c r="KA90" s="5" t="str">
        <f t="shared" ca="1" si="311"/>
        <v/>
      </c>
      <c r="KB90" s="5" t="str">
        <f t="shared" ca="1" si="311"/>
        <v/>
      </c>
      <c r="KC90" s="5" t="str">
        <f t="shared" ca="1" si="311"/>
        <v/>
      </c>
      <c r="KD90" s="5" t="str">
        <f t="shared" ca="1" si="311"/>
        <v/>
      </c>
      <c r="KE90" s="5" t="str">
        <f t="shared" ca="1" si="311"/>
        <v/>
      </c>
      <c r="KF90" s="5" t="str">
        <f t="shared" ca="1" si="311"/>
        <v/>
      </c>
      <c r="KG90" s="5" t="str">
        <f t="shared" ca="1" si="311"/>
        <v/>
      </c>
      <c r="KH90" s="5" t="str">
        <f t="shared" ca="1" si="311"/>
        <v/>
      </c>
      <c r="KI90" s="5" t="str">
        <f t="shared" ca="1" si="311"/>
        <v/>
      </c>
      <c r="KJ90" s="5" t="str">
        <f t="shared" ca="1" si="311"/>
        <v/>
      </c>
      <c r="KK90" s="5" t="str">
        <f t="shared" ca="1" si="311"/>
        <v/>
      </c>
      <c r="KL90" s="5" t="str">
        <f t="shared" ca="1" si="311"/>
        <v/>
      </c>
      <c r="KM90" s="5" t="str">
        <f t="shared" ca="1" si="311"/>
        <v/>
      </c>
      <c r="KN90" s="5" t="str">
        <f t="shared" ca="1" si="311"/>
        <v/>
      </c>
      <c r="KO90" s="5" t="str">
        <f t="shared" ca="1" si="311"/>
        <v/>
      </c>
      <c r="KP90" s="5" t="str">
        <f t="shared" ca="1" si="311"/>
        <v/>
      </c>
      <c r="KQ90" s="5" t="str">
        <f t="shared" ca="1" si="311"/>
        <v/>
      </c>
      <c r="KR90" s="5" t="str">
        <f t="shared" ca="1" si="311"/>
        <v/>
      </c>
      <c r="KS90" s="5" t="str">
        <f t="shared" ca="1" si="311"/>
        <v/>
      </c>
      <c r="KT90" s="5" t="str">
        <f t="shared" ca="1" si="311"/>
        <v/>
      </c>
      <c r="KU90" s="5" t="str">
        <f t="shared" ca="1" si="311"/>
        <v/>
      </c>
      <c r="KV90" s="5" t="str">
        <f t="shared" ca="1" si="311"/>
        <v/>
      </c>
      <c r="KW90" s="5" t="str">
        <f t="shared" ca="1" si="311"/>
        <v/>
      </c>
      <c r="KX90" s="5" t="str">
        <f t="shared" ca="1" si="311"/>
        <v/>
      </c>
      <c r="KY90" s="5" t="str">
        <f t="shared" ca="1" si="311"/>
        <v/>
      </c>
      <c r="KZ90" s="5" t="str">
        <f t="shared" ca="1" si="311"/>
        <v/>
      </c>
      <c r="LA90" s="5" t="str">
        <f t="shared" ca="1" si="311"/>
        <v/>
      </c>
      <c r="LB90" s="5" t="str">
        <f t="shared" ca="1" si="311"/>
        <v/>
      </c>
      <c r="LC90" s="5" t="str">
        <f t="shared" ca="1" si="311"/>
        <v/>
      </c>
      <c r="LD90" s="5" t="str">
        <f t="shared" ca="1" si="311"/>
        <v/>
      </c>
      <c r="LE90" s="5" t="str">
        <f t="shared" ca="1" si="311"/>
        <v/>
      </c>
      <c r="LF90" s="5" t="str">
        <f t="shared" ca="1" si="311"/>
        <v/>
      </c>
      <c r="LG90" s="5" t="str">
        <f t="shared" ca="1" si="311"/>
        <v/>
      </c>
      <c r="LH90" s="5" t="str">
        <f t="shared" ca="1" si="311"/>
        <v/>
      </c>
      <c r="LI90" s="5" t="str">
        <f t="shared" ca="1" si="311"/>
        <v/>
      </c>
      <c r="LJ90" s="5" t="str">
        <f t="shared" ca="1" si="311"/>
        <v/>
      </c>
      <c r="LK90" s="5" t="str">
        <f t="shared" ca="1" si="311"/>
        <v/>
      </c>
      <c r="LL90" s="5" t="str">
        <f t="shared" ca="1" si="311"/>
        <v/>
      </c>
      <c r="LM90" s="5" t="str">
        <f t="shared" ca="1" si="311"/>
        <v/>
      </c>
      <c r="LN90" s="5" t="str">
        <f t="shared" ca="1" si="311"/>
        <v/>
      </c>
      <c r="LO90" s="5" t="str">
        <f t="shared" ca="1" si="311"/>
        <v/>
      </c>
      <c r="LP90" s="5" t="str">
        <f t="shared" ref="LP90:LV90" ca="1" si="312">IF(LP86="","",LP88-LP86)</f>
        <v/>
      </c>
      <c r="LQ90" s="5" t="str">
        <f t="shared" ca="1" si="312"/>
        <v/>
      </c>
      <c r="LR90" s="5" t="str">
        <f t="shared" ca="1" si="312"/>
        <v/>
      </c>
      <c r="LS90" s="5" t="str">
        <f t="shared" ca="1" si="312"/>
        <v/>
      </c>
      <c r="LT90" s="5" t="str">
        <f t="shared" ca="1" si="312"/>
        <v/>
      </c>
      <c r="LU90" s="5" t="str">
        <f t="shared" ca="1" si="312"/>
        <v/>
      </c>
      <c r="LV90" s="5" t="str">
        <f t="shared" ca="1" si="312"/>
        <v/>
      </c>
      <c r="LW90" s="5" t="str">
        <f t="shared" ref="LW90:NW90" ca="1" si="313">IF(LW86="","",LW88-LW86)</f>
        <v/>
      </c>
      <c r="LX90" s="5" t="str">
        <f t="shared" ca="1" si="313"/>
        <v/>
      </c>
      <c r="LY90" s="5" t="str">
        <f t="shared" ca="1" si="313"/>
        <v/>
      </c>
      <c r="LZ90" s="5" t="str">
        <f t="shared" ca="1" si="313"/>
        <v/>
      </c>
      <c r="MA90" s="5" t="str">
        <f t="shared" ca="1" si="313"/>
        <v/>
      </c>
      <c r="MB90" s="5" t="str">
        <f t="shared" ca="1" si="313"/>
        <v/>
      </c>
      <c r="MC90" s="5" t="str">
        <f t="shared" ca="1" si="313"/>
        <v/>
      </c>
      <c r="MD90" s="5" t="str">
        <f t="shared" ca="1" si="313"/>
        <v/>
      </c>
      <c r="ME90" s="5" t="str">
        <f t="shared" ca="1" si="313"/>
        <v/>
      </c>
      <c r="MF90" s="5" t="str">
        <f t="shared" ca="1" si="313"/>
        <v/>
      </c>
      <c r="MG90" s="5" t="str">
        <f t="shared" ca="1" si="313"/>
        <v/>
      </c>
      <c r="MH90" s="5" t="str">
        <f t="shared" ca="1" si="313"/>
        <v/>
      </c>
      <c r="MI90" s="5" t="str">
        <f t="shared" ca="1" si="313"/>
        <v/>
      </c>
      <c r="MJ90" s="5" t="str">
        <f t="shared" ca="1" si="313"/>
        <v/>
      </c>
      <c r="MK90" s="5" t="str">
        <f t="shared" ca="1" si="313"/>
        <v/>
      </c>
      <c r="ML90" s="5" t="str">
        <f t="shared" ca="1" si="313"/>
        <v/>
      </c>
      <c r="MM90" s="5" t="str">
        <f t="shared" ca="1" si="313"/>
        <v/>
      </c>
      <c r="MN90" s="5" t="str">
        <f t="shared" ca="1" si="313"/>
        <v/>
      </c>
      <c r="MO90" s="5" t="str">
        <f t="shared" ca="1" si="313"/>
        <v/>
      </c>
      <c r="MP90" s="5" t="str">
        <f t="shared" ca="1" si="313"/>
        <v/>
      </c>
      <c r="MQ90" s="5" t="str">
        <f t="shared" ca="1" si="313"/>
        <v/>
      </c>
      <c r="MR90" s="5" t="str">
        <f t="shared" ca="1" si="313"/>
        <v/>
      </c>
      <c r="MS90" s="5" t="str">
        <f t="shared" ca="1" si="313"/>
        <v/>
      </c>
      <c r="MT90" s="5" t="str">
        <f t="shared" ca="1" si="313"/>
        <v/>
      </c>
      <c r="MU90" s="5" t="str">
        <f t="shared" ca="1" si="313"/>
        <v/>
      </c>
      <c r="MV90" s="5" t="str">
        <f t="shared" ca="1" si="313"/>
        <v/>
      </c>
      <c r="MW90" s="5" t="str">
        <f t="shared" ca="1" si="313"/>
        <v/>
      </c>
      <c r="MX90" s="5" t="str">
        <f t="shared" ca="1" si="313"/>
        <v/>
      </c>
      <c r="MY90" s="5" t="str">
        <f t="shared" ca="1" si="313"/>
        <v/>
      </c>
      <c r="MZ90" s="5" t="str">
        <f t="shared" ca="1" si="313"/>
        <v/>
      </c>
      <c r="NA90" s="5" t="str">
        <f t="shared" ca="1" si="313"/>
        <v/>
      </c>
      <c r="NB90" s="5" t="str">
        <f t="shared" ca="1" si="313"/>
        <v/>
      </c>
      <c r="NC90" s="5" t="str">
        <f t="shared" ca="1" si="313"/>
        <v/>
      </c>
      <c r="ND90" s="5" t="str">
        <f t="shared" ca="1" si="313"/>
        <v/>
      </c>
      <c r="NE90" s="5" t="str">
        <f t="shared" ca="1" si="313"/>
        <v/>
      </c>
      <c r="NF90" s="5" t="str">
        <f t="shared" ca="1" si="313"/>
        <v/>
      </c>
      <c r="NG90" s="5" t="str">
        <f t="shared" ca="1" si="313"/>
        <v/>
      </c>
      <c r="NH90" s="5" t="str">
        <f t="shared" ca="1" si="313"/>
        <v/>
      </c>
      <c r="NI90" s="5" t="str">
        <f t="shared" ca="1" si="313"/>
        <v/>
      </c>
      <c r="NJ90" s="5" t="str">
        <f t="shared" ca="1" si="313"/>
        <v/>
      </c>
      <c r="NK90" s="5" t="str">
        <f t="shared" ca="1" si="313"/>
        <v/>
      </c>
      <c r="NL90" s="5" t="str">
        <f t="shared" ca="1" si="313"/>
        <v/>
      </c>
      <c r="NM90" s="5" t="str">
        <f t="shared" ca="1" si="313"/>
        <v/>
      </c>
      <c r="NN90" s="5" t="str">
        <f t="shared" ca="1" si="313"/>
        <v/>
      </c>
      <c r="NO90" s="5" t="str">
        <f t="shared" ca="1" si="313"/>
        <v/>
      </c>
      <c r="NP90" s="5" t="str">
        <f t="shared" ca="1" si="313"/>
        <v/>
      </c>
      <c r="NQ90" s="5" t="str">
        <f t="shared" ca="1" si="313"/>
        <v/>
      </c>
      <c r="NR90" s="5" t="str">
        <f t="shared" ca="1" si="313"/>
        <v/>
      </c>
      <c r="NS90" s="5" t="str">
        <f t="shared" ca="1" si="313"/>
        <v/>
      </c>
      <c r="NT90" s="5" t="str">
        <f t="shared" ca="1" si="313"/>
        <v/>
      </c>
      <c r="NU90" s="5" t="str">
        <f t="shared" ca="1" si="313"/>
        <v/>
      </c>
      <c r="NV90" s="5" t="str">
        <f t="shared" ca="1" si="313"/>
        <v/>
      </c>
      <c r="NW90" s="5" t="str">
        <f t="shared" ca="1" si="313"/>
        <v/>
      </c>
      <c r="NX90" s="5" t="str">
        <f t="shared" ref="NX90:QI90" ca="1" si="314">IF(NX86="","",NX88-NX86)</f>
        <v/>
      </c>
      <c r="NY90" s="5" t="str">
        <f t="shared" ca="1" si="314"/>
        <v/>
      </c>
      <c r="NZ90" s="5" t="str">
        <f t="shared" ca="1" si="314"/>
        <v/>
      </c>
      <c r="OA90" s="5" t="str">
        <f t="shared" ca="1" si="314"/>
        <v/>
      </c>
      <c r="OB90" s="5" t="str">
        <f t="shared" ca="1" si="314"/>
        <v/>
      </c>
      <c r="OC90" s="5" t="str">
        <f t="shared" ca="1" si="314"/>
        <v/>
      </c>
      <c r="OD90" s="5" t="str">
        <f t="shared" ca="1" si="314"/>
        <v/>
      </c>
      <c r="OE90" s="5" t="str">
        <f t="shared" ca="1" si="314"/>
        <v/>
      </c>
      <c r="OF90" s="5" t="str">
        <f t="shared" ca="1" si="314"/>
        <v/>
      </c>
      <c r="OG90" s="5" t="str">
        <f t="shared" ca="1" si="314"/>
        <v/>
      </c>
      <c r="OH90" s="5" t="str">
        <f t="shared" ca="1" si="314"/>
        <v/>
      </c>
      <c r="OI90" s="5" t="str">
        <f t="shared" ca="1" si="314"/>
        <v/>
      </c>
      <c r="OJ90" s="5" t="str">
        <f t="shared" ca="1" si="314"/>
        <v/>
      </c>
      <c r="OK90" s="5" t="str">
        <f t="shared" ca="1" si="314"/>
        <v/>
      </c>
      <c r="OL90" s="5" t="str">
        <f t="shared" ca="1" si="314"/>
        <v/>
      </c>
      <c r="OM90" s="5" t="str">
        <f t="shared" ca="1" si="314"/>
        <v/>
      </c>
      <c r="ON90" s="5" t="str">
        <f t="shared" ca="1" si="314"/>
        <v/>
      </c>
      <c r="OO90" s="5" t="str">
        <f t="shared" ca="1" si="314"/>
        <v/>
      </c>
      <c r="OP90" s="5" t="str">
        <f t="shared" ca="1" si="314"/>
        <v/>
      </c>
      <c r="OQ90" s="5" t="str">
        <f t="shared" ca="1" si="314"/>
        <v/>
      </c>
      <c r="OR90" s="5" t="str">
        <f t="shared" ca="1" si="314"/>
        <v/>
      </c>
      <c r="OS90" s="5" t="str">
        <f t="shared" ca="1" si="314"/>
        <v/>
      </c>
      <c r="OT90" s="5" t="str">
        <f t="shared" ca="1" si="314"/>
        <v/>
      </c>
      <c r="OU90" s="5" t="str">
        <f t="shared" ca="1" si="314"/>
        <v/>
      </c>
      <c r="OV90" s="5" t="str">
        <f t="shared" ca="1" si="314"/>
        <v/>
      </c>
      <c r="OW90" s="5" t="str">
        <f t="shared" ca="1" si="314"/>
        <v/>
      </c>
      <c r="OX90" s="5" t="str">
        <f t="shared" ca="1" si="314"/>
        <v/>
      </c>
      <c r="OY90" s="5" t="str">
        <f t="shared" ca="1" si="314"/>
        <v/>
      </c>
      <c r="OZ90" s="5" t="str">
        <f t="shared" ca="1" si="314"/>
        <v/>
      </c>
      <c r="PA90" s="5" t="str">
        <f t="shared" ca="1" si="314"/>
        <v/>
      </c>
      <c r="PB90" s="5" t="str">
        <f t="shared" ca="1" si="314"/>
        <v/>
      </c>
      <c r="PC90" s="5" t="str">
        <f t="shared" ca="1" si="314"/>
        <v/>
      </c>
      <c r="PD90" s="5" t="str">
        <f t="shared" ca="1" si="314"/>
        <v/>
      </c>
      <c r="PE90" s="5" t="str">
        <f t="shared" ca="1" si="314"/>
        <v/>
      </c>
      <c r="PF90" s="5" t="str">
        <f t="shared" ca="1" si="314"/>
        <v/>
      </c>
      <c r="PG90" s="5" t="str">
        <f t="shared" ca="1" si="314"/>
        <v/>
      </c>
      <c r="PH90" s="5" t="str">
        <f t="shared" ca="1" si="314"/>
        <v/>
      </c>
      <c r="PI90" s="5" t="str">
        <f t="shared" ca="1" si="314"/>
        <v/>
      </c>
      <c r="PJ90" s="5" t="str">
        <f t="shared" ca="1" si="314"/>
        <v/>
      </c>
      <c r="PK90" s="5" t="str">
        <f t="shared" ca="1" si="314"/>
        <v/>
      </c>
      <c r="PL90" s="5" t="str">
        <f t="shared" ca="1" si="314"/>
        <v/>
      </c>
      <c r="PM90" s="5" t="str">
        <f t="shared" ca="1" si="314"/>
        <v/>
      </c>
      <c r="PN90" s="5" t="str">
        <f t="shared" ca="1" si="314"/>
        <v/>
      </c>
      <c r="PO90" s="5" t="str">
        <f t="shared" ca="1" si="314"/>
        <v/>
      </c>
      <c r="PP90" s="5" t="str">
        <f t="shared" ca="1" si="314"/>
        <v/>
      </c>
      <c r="PQ90" s="5" t="str">
        <f t="shared" ca="1" si="314"/>
        <v/>
      </c>
      <c r="PR90" s="5" t="str">
        <f t="shared" ca="1" si="314"/>
        <v/>
      </c>
      <c r="PS90" s="5" t="str">
        <f t="shared" ca="1" si="314"/>
        <v/>
      </c>
      <c r="PT90" s="5" t="str">
        <f t="shared" ca="1" si="314"/>
        <v/>
      </c>
      <c r="PU90" s="5" t="str">
        <f t="shared" ca="1" si="314"/>
        <v/>
      </c>
      <c r="PV90" s="5" t="str">
        <f t="shared" ca="1" si="314"/>
        <v/>
      </c>
      <c r="PW90" s="5" t="str">
        <f t="shared" ca="1" si="314"/>
        <v/>
      </c>
      <c r="PX90" s="5" t="str">
        <f t="shared" ca="1" si="314"/>
        <v/>
      </c>
      <c r="PY90" s="5" t="str">
        <f t="shared" ca="1" si="314"/>
        <v/>
      </c>
      <c r="PZ90" s="5" t="str">
        <f t="shared" ca="1" si="314"/>
        <v/>
      </c>
      <c r="QA90" s="5" t="str">
        <f t="shared" ca="1" si="314"/>
        <v/>
      </c>
      <c r="QB90" s="5" t="str">
        <f t="shared" ca="1" si="314"/>
        <v/>
      </c>
      <c r="QC90" s="5" t="str">
        <f t="shared" ca="1" si="314"/>
        <v/>
      </c>
      <c r="QD90" s="5" t="str">
        <f t="shared" ca="1" si="314"/>
        <v/>
      </c>
      <c r="QE90" s="5" t="str">
        <f t="shared" ca="1" si="314"/>
        <v/>
      </c>
      <c r="QF90" s="5" t="str">
        <f t="shared" ca="1" si="314"/>
        <v/>
      </c>
      <c r="QG90" s="5" t="str">
        <f t="shared" ca="1" si="314"/>
        <v/>
      </c>
      <c r="QH90" s="5" t="str">
        <f t="shared" ca="1" si="314"/>
        <v/>
      </c>
      <c r="QI90" s="5" t="str">
        <f t="shared" ca="1" si="314"/>
        <v/>
      </c>
      <c r="QJ90" s="5" t="str">
        <f t="shared" ref="QJ90:RL90" ca="1" si="315">IF(QJ86="","",QJ88-QJ86)</f>
        <v/>
      </c>
      <c r="QK90" s="5" t="str">
        <f t="shared" ca="1" si="315"/>
        <v/>
      </c>
      <c r="QL90" s="5" t="str">
        <f t="shared" ca="1" si="315"/>
        <v/>
      </c>
      <c r="QM90" s="5" t="str">
        <f t="shared" ca="1" si="315"/>
        <v/>
      </c>
      <c r="QN90" s="5" t="str">
        <f t="shared" ca="1" si="315"/>
        <v/>
      </c>
      <c r="QO90" s="5" t="str">
        <f t="shared" ca="1" si="315"/>
        <v/>
      </c>
      <c r="QP90" s="5" t="str">
        <f t="shared" ca="1" si="315"/>
        <v/>
      </c>
      <c r="QQ90" s="5" t="str">
        <f t="shared" ca="1" si="315"/>
        <v/>
      </c>
      <c r="QR90" s="5" t="str">
        <f t="shared" ca="1" si="315"/>
        <v/>
      </c>
      <c r="QS90" s="5" t="str">
        <f t="shared" ca="1" si="315"/>
        <v/>
      </c>
      <c r="QT90" s="5" t="str">
        <f t="shared" ca="1" si="315"/>
        <v/>
      </c>
      <c r="QU90" s="5" t="str">
        <f t="shared" ca="1" si="315"/>
        <v/>
      </c>
      <c r="QV90" s="5" t="str">
        <f t="shared" ca="1" si="315"/>
        <v/>
      </c>
      <c r="QW90" s="5" t="str">
        <f t="shared" ca="1" si="315"/>
        <v/>
      </c>
      <c r="QX90" s="5" t="str">
        <f t="shared" ca="1" si="315"/>
        <v/>
      </c>
      <c r="QY90" s="5" t="str">
        <f t="shared" ca="1" si="315"/>
        <v/>
      </c>
      <c r="QZ90" s="5" t="str">
        <f t="shared" ca="1" si="315"/>
        <v/>
      </c>
      <c r="RA90" s="5" t="str">
        <f t="shared" ca="1" si="315"/>
        <v/>
      </c>
      <c r="RB90" s="5" t="str">
        <f t="shared" ca="1" si="315"/>
        <v/>
      </c>
      <c r="RC90" s="5" t="str">
        <f t="shared" ca="1" si="315"/>
        <v/>
      </c>
      <c r="RD90" s="5" t="str">
        <f t="shared" ca="1" si="315"/>
        <v/>
      </c>
      <c r="RE90" s="5" t="str">
        <f t="shared" ca="1" si="315"/>
        <v/>
      </c>
      <c r="RF90" s="5" t="str">
        <f t="shared" ca="1" si="315"/>
        <v/>
      </c>
      <c r="RG90" s="5" t="str">
        <f t="shared" ca="1" si="315"/>
        <v/>
      </c>
      <c r="RH90" s="5" t="str">
        <f t="shared" ca="1" si="315"/>
        <v/>
      </c>
      <c r="RI90" s="5" t="str">
        <f t="shared" ca="1" si="315"/>
        <v/>
      </c>
      <c r="RJ90" s="5" t="str">
        <f t="shared" ca="1" si="315"/>
        <v/>
      </c>
      <c r="RK90" s="5" t="str">
        <f t="shared" ca="1" si="315"/>
        <v/>
      </c>
      <c r="RL90" s="5" t="str">
        <f t="shared" si="315"/>
        <v/>
      </c>
    </row>
    <row r="91" spans="1:480">
      <c r="A91" t="s">
        <v>46</v>
      </c>
      <c r="C91" s="5">
        <f ca="1">IF(C87="","",C89-C87)</f>
        <v>1.6957788378963667E-2</v>
      </c>
      <c r="D91" s="5">
        <f t="shared" ref="D91:G91" ca="1" si="316">IF(D87="","",D89-D87)</f>
        <v>6.7489432879826228E-2</v>
      </c>
      <c r="E91" s="5">
        <f t="shared" ca="1" si="316"/>
        <v>0.23836438755225087</v>
      </c>
      <c r="F91" s="5" t="str">
        <f t="shared" ca="1" si="316"/>
        <v/>
      </c>
      <c r="G91" s="5">
        <f t="shared" ca="1" si="316"/>
        <v>3.2442534232210357E-2</v>
      </c>
      <c r="H91" s="5" t="str">
        <f t="shared" ref="H91:BS91" ca="1" si="317">IF(H87="","",H89-H87)</f>
        <v/>
      </c>
      <c r="I91" s="5" t="str">
        <f t="shared" ca="1" si="317"/>
        <v/>
      </c>
      <c r="J91" s="5" t="str">
        <f t="shared" ca="1" si="317"/>
        <v/>
      </c>
      <c r="K91" s="5">
        <f t="shared" ca="1" si="317"/>
        <v>1.5004232846809682E-2</v>
      </c>
      <c r="L91" s="5" t="str">
        <f t="shared" ca="1" si="317"/>
        <v/>
      </c>
      <c r="M91" s="5" t="str">
        <f t="shared" ca="1" si="317"/>
        <v/>
      </c>
      <c r="N91" s="5" t="str">
        <f t="shared" ca="1" si="317"/>
        <v/>
      </c>
      <c r="O91" s="5">
        <f t="shared" ca="1" si="317"/>
        <v>2.7008660276570486E-2</v>
      </c>
      <c r="P91" s="5" t="str">
        <f t="shared" ca="1" si="317"/>
        <v/>
      </c>
      <c r="Q91" s="5" t="str">
        <f t="shared" ca="1" si="317"/>
        <v/>
      </c>
      <c r="R91" s="5">
        <f t="shared" ca="1" si="317"/>
        <v>6.6742747169481614E-3</v>
      </c>
      <c r="S91" s="5" t="str">
        <f t="shared" ca="1" si="317"/>
        <v/>
      </c>
      <c r="T91" s="5" t="str">
        <f t="shared" ca="1" si="317"/>
        <v/>
      </c>
      <c r="U91" s="5" t="str">
        <f t="shared" ca="1" si="317"/>
        <v/>
      </c>
      <c r="V91" s="5" t="str">
        <f t="shared" ca="1" si="317"/>
        <v/>
      </c>
      <c r="W91" s="5" t="str">
        <f t="shared" ca="1" si="317"/>
        <v/>
      </c>
      <c r="X91" s="5" t="str">
        <f t="shared" ca="1" si="317"/>
        <v/>
      </c>
      <c r="Y91" s="5">
        <f t="shared" ca="1" si="317"/>
        <v>4.2304434585664533E-2</v>
      </c>
      <c r="Z91" s="5" t="str">
        <f t="shared" ca="1" si="317"/>
        <v/>
      </c>
      <c r="AA91" s="5">
        <f t="shared" ca="1" si="317"/>
        <v>3.6236284067034889E-3</v>
      </c>
      <c r="AB91" s="5">
        <f t="shared" ca="1" si="317"/>
        <v>3.4278610387667149E-2</v>
      </c>
      <c r="AC91" s="5" t="str">
        <f t="shared" ca="1" si="317"/>
        <v/>
      </c>
      <c r="AD91" s="5">
        <f t="shared" ca="1" si="317"/>
        <v>2.3554562841334635E-2</v>
      </c>
      <c r="AE91" s="5">
        <f t="shared" ca="1" si="317"/>
        <v>3.3490777679485002E-2</v>
      </c>
      <c r="AF91" s="5">
        <f t="shared" ca="1" si="317"/>
        <v>5.2368344131549907E-2</v>
      </c>
      <c r="AG91" s="5" t="str">
        <f t="shared" ca="1" si="317"/>
        <v/>
      </c>
      <c r="AH91" s="5" t="str">
        <f t="shared" ca="1" si="317"/>
        <v/>
      </c>
      <c r="AI91" s="5">
        <f t="shared" ca="1" si="317"/>
        <v>4.1690017934703422E-2</v>
      </c>
      <c r="AJ91" s="5" t="str">
        <f t="shared" ca="1" si="317"/>
        <v/>
      </c>
      <c r="AK91" s="5" t="str">
        <f t="shared" ca="1" si="317"/>
        <v/>
      </c>
      <c r="AL91" s="5">
        <f t="shared" ca="1" si="317"/>
        <v>4.0393894926214119E-2</v>
      </c>
      <c r="AM91" s="5">
        <f t="shared" ca="1" si="317"/>
        <v>2.9943236176885667E-2</v>
      </c>
      <c r="AN91" s="5">
        <f t="shared" ca="1" si="317"/>
        <v>2.5173388677945996E-2</v>
      </c>
      <c r="AO91" s="5" t="str">
        <f t="shared" ca="1" si="317"/>
        <v/>
      </c>
      <c r="AP91" s="5" t="str">
        <f t="shared" ca="1" si="317"/>
        <v/>
      </c>
      <c r="AQ91" s="5" t="str">
        <f t="shared" ca="1" si="317"/>
        <v/>
      </c>
      <c r="AR91" s="5" t="str">
        <f t="shared" ca="1" si="317"/>
        <v/>
      </c>
      <c r="AS91" s="5" t="str">
        <f t="shared" ca="1" si="317"/>
        <v/>
      </c>
      <c r="AT91" s="5">
        <f t="shared" ca="1" si="317"/>
        <v>3.0954203733631794E-2</v>
      </c>
      <c r="AU91" s="5" t="str">
        <f t="shared" ca="1" si="317"/>
        <v/>
      </c>
      <c r="AV91" s="5">
        <f t="shared" ca="1" si="317"/>
        <v>3.435588772192965E-2</v>
      </c>
      <c r="AW91" s="5" t="str">
        <f t="shared" ca="1" si="317"/>
        <v/>
      </c>
      <c r="AX91" s="5" t="str">
        <f t="shared" ca="1" si="317"/>
        <v/>
      </c>
      <c r="AY91" s="5">
        <f t="shared" ca="1" si="317"/>
        <v>6.7376606707054039E-3</v>
      </c>
      <c r="AZ91" s="5" t="str">
        <f t="shared" ca="1" si="317"/>
        <v/>
      </c>
      <c r="BA91" s="5" t="str">
        <f t="shared" ca="1" si="317"/>
        <v/>
      </c>
      <c r="BB91" s="5" t="str">
        <f t="shared" ca="1" si="317"/>
        <v/>
      </c>
      <c r="BC91" s="5">
        <f t="shared" ca="1" si="317"/>
        <v>9.2959539246202164E-3</v>
      </c>
      <c r="BD91" s="5" t="str">
        <f t="shared" ca="1" si="317"/>
        <v/>
      </c>
      <c r="BE91" s="5" t="str">
        <f t="shared" ca="1" si="317"/>
        <v/>
      </c>
      <c r="BF91" s="5" t="str">
        <f t="shared" ca="1" si="317"/>
        <v/>
      </c>
      <c r="BG91" s="5" t="str">
        <f t="shared" ca="1" si="317"/>
        <v/>
      </c>
      <c r="BH91" s="5">
        <f t="shared" ca="1" si="317"/>
        <v>6.8064464970348779E-2</v>
      </c>
      <c r="BI91" s="5">
        <f t="shared" ca="1" si="317"/>
        <v>8.4995761834295372E-3</v>
      </c>
      <c r="BJ91" s="5">
        <f t="shared" ca="1" si="317"/>
        <v>2.6109714288467277E-2</v>
      </c>
      <c r="BK91" s="5">
        <f t="shared" ca="1" si="317"/>
        <v>1.1658296227850924E-2</v>
      </c>
      <c r="BL91" s="5">
        <f t="shared" ca="1" si="317"/>
        <v>6.4309720367079229E-2</v>
      </c>
      <c r="BM91" s="5" t="str">
        <f t="shared" ca="1" si="317"/>
        <v/>
      </c>
      <c r="BN91" s="5" t="str">
        <f t="shared" ca="1" si="317"/>
        <v/>
      </c>
      <c r="BO91" s="5" t="str">
        <f t="shared" ca="1" si="317"/>
        <v/>
      </c>
      <c r="BP91" s="5" t="str">
        <f t="shared" ref="BP91" ca="1" si="318">IF(BP87="","",BP89-BP87)</f>
        <v/>
      </c>
      <c r="BQ91" s="5">
        <f t="shared" ca="1" si="317"/>
        <v>3.4168408819073681E-2</v>
      </c>
      <c r="BR91" s="5">
        <f t="shared" ca="1" si="317"/>
        <v>1.818707185115653E-2</v>
      </c>
      <c r="BS91" s="5" t="str">
        <f t="shared" ca="1" si="317"/>
        <v/>
      </c>
      <c r="BT91" s="5" t="str">
        <f t="shared" ref="BT91:EE91" ca="1" si="319">IF(BT87="","",BT89-BT87)</f>
        <v/>
      </c>
      <c r="BU91" s="5" t="str">
        <f t="shared" ca="1" si="319"/>
        <v/>
      </c>
      <c r="BV91" s="5">
        <f t="shared" ca="1" si="319"/>
        <v>8.1126468917932341E-3</v>
      </c>
      <c r="BW91" s="5">
        <f t="shared" ca="1" si="319"/>
        <v>3.5301750410636309E-2</v>
      </c>
      <c r="BX91" s="5">
        <f t="shared" ca="1" si="319"/>
        <v>1.0591536398303288E-2</v>
      </c>
      <c r="BY91" s="5">
        <f t="shared" ca="1" si="319"/>
        <v>0.11830060569161489</v>
      </c>
      <c r="BZ91" s="5" t="str">
        <f t="shared" ca="1" si="319"/>
        <v/>
      </c>
      <c r="CA91" s="5">
        <f t="shared" ca="1" si="319"/>
        <v>2.3419436051455664E-2</v>
      </c>
      <c r="CB91" s="5" t="str">
        <f t="shared" ca="1" si="319"/>
        <v/>
      </c>
      <c r="CC91" s="5" t="str">
        <f t="shared" ca="1" si="319"/>
        <v/>
      </c>
      <c r="CD91" s="5" t="str">
        <f t="shared" ca="1" si="319"/>
        <v/>
      </c>
      <c r="CE91" s="5" t="str">
        <f t="shared" ca="1" si="319"/>
        <v/>
      </c>
      <c r="CF91" s="5" t="str">
        <f t="shared" ca="1" si="319"/>
        <v/>
      </c>
      <c r="CG91" s="5" t="str">
        <f t="shared" ca="1" si="319"/>
        <v/>
      </c>
      <c r="CH91" s="5" t="str">
        <f t="shared" ca="1" si="319"/>
        <v/>
      </c>
      <c r="CI91" s="5" t="str">
        <f t="shared" ca="1" si="319"/>
        <v/>
      </c>
      <c r="CJ91" s="5" t="str">
        <f t="shared" ca="1" si="319"/>
        <v/>
      </c>
      <c r="CK91" s="5" t="str">
        <f t="shared" ca="1" si="319"/>
        <v/>
      </c>
      <c r="CL91" s="5" t="str">
        <f t="shared" ca="1" si="319"/>
        <v/>
      </c>
      <c r="CM91" s="5" t="str">
        <f t="shared" ca="1" si="319"/>
        <v/>
      </c>
      <c r="CN91" s="5" t="str">
        <f t="shared" ca="1" si="319"/>
        <v/>
      </c>
      <c r="CO91" s="5" t="str">
        <f t="shared" ca="1" si="319"/>
        <v/>
      </c>
      <c r="CP91" s="5" t="str">
        <f t="shared" ca="1" si="319"/>
        <v/>
      </c>
      <c r="CQ91" s="5" t="str">
        <f t="shared" ca="1" si="319"/>
        <v/>
      </c>
      <c r="CR91" s="5" t="str">
        <f t="shared" ca="1" si="319"/>
        <v/>
      </c>
      <c r="CS91" s="5" t="str">
        <f t="shared" ca="1" si="319"/>
        <v/>
      </c>
      <c r="CT91" s="5" t="str">
        <f t="shared" ca="1" si="319"/>
        <v/>
      </c>
      <c r="CU91" s="5" t="str">
        <f t="shared" ca="1" si="319"/>
        <v/>
      </c>
      <c r="CV91" s="5" t="str">
        <f t="shared" ca="1" si="319"/>
        <v/>
      </c>
      <c r="CW91" s="5" t="str">
        <f t="shared" ca="1" si="319"/>
        <v/>
      </c>
      <c r="CX91" s="5" t="str">
        <f t="shared" ca="1" si="319"/>
        <v/>
      </c>
      <c r="CY91" s="5" t="str">
        <f t="shared" ca="1" si="319"/>
        <v/>
      </c>
      <c r="CZ91" s="5" t="str">
        <f t="shared" ca="1" si="319"/>
        <v/>
      </c>
      <c r="DA91" s="5" t="str">
        <f t="shared" ca="1" si="319"/>
        <v/>
      </c>
      <c r="DB91" s="5" t="str">
        <f t="shared" ca="1" si="319"/>
        <v/>
      </c>
      <c r="DC91" s="5" t="str">
        <f t="shared" ca="1" si="319"/>
        <v/>
      </c>
      <c r="DD91" s="5" t="str">
        <f t="shared" ca="1" si="319"/>
        <v/>
      </c>
      <c r="DE91" s="5" t="str">
        <f t="shared" ca="1" si="319"/>
        <v/>
      </c>
      <c r="DF91" s="5" t="str">
        <f t="shared" ca="1" si="319"/>
        <v/>
      </c>
      <c r="DG91" s="5" t="str">
        <f t="shared" ca="1" si="319"/>
        <v/>
      </c>
      <c r="DH91" s="5" t="str">
        <f t="shared" ca="1" si="319"/>
        <v/>
      </c>
      <c r="DI91" s="5" t="str">
        <f t="shared" ca="1" si="319"/>
        <v/>
      </c>
      <c r="DJ91" s="5" t="str">
        <f t="shared" ca="1" si="319"/>
        <v/>
      </c>
      <c r="DK91" s="5" t="str">
        <f t="shared" ca="1" si="319"/>
        <v/>
      </c>
      <c r="DL91" s="5" t="str">
        <f t="shared" ca="1" si="319"/>
        <v/>
      </c>
      <c r="DM91" s="5" t="str">
        <f t="shared" ca="1" si="319"/>
        <v/>
      </c>
      <c r="DN91" s="5" t="str">
        <f t="shared" ca="1" si="319"/>
        <v/>
      </c>
      <c r="DO91" s="5" t="str">
        <f t="shared" ca="1" si="319"/>
        <v/>
      </c>
      <c r="DP91" s="5" t="str">
        <f t="shared" ca="1" si="319"/>
        <v/>
      </c>
      <c r="DQ91" s="5" t="str">
        <f t="shared" ca="1" si="319"/>
        <v/>
      </c>
      <c r="DR91" s="5" t="str">
        <f t="shared" ca="1" si="319"/>
        <v/>
      </c>
      <c r="DS91" s="5" t="str">
        <f t="shared" ca="1" si="319"/>
        <v/>
      </c>
      <c r="DT91" s="5" t="str">
        <f t="shared" ca="1" si="319"/>
        <v/>
      </c>
      <c r="DU91" s="5" t="str">
        <f t="shared" ca="1" si="319"/>
        <v/>
      </c>
      <c r="DV91" s="5" t="str">
        <f t="shared" ca="1" si="319"/>
        <v/>
      </c>
      <c r="DW91" s="5" t="str">
        <f t="shared" ca="1" si="319"/>
        <v/>
      </c>
      <c r="DX91" s="5" t="str">
        <f t="shared" ca="1" si="319"/>
        <v/>
      </c>
      <c r="DY91" s="5" t="str">
        <f t="shared" ca="1" si="319"/>
        <v/>
      </c>
      <c r="DZ91" s="5" t="str">
        <f t="shared" ca="1" si="319"/>
        <v/>
      </c>
      <c r="EA91" s="5" t="str">
        <f t="shared" ca="1" si="319"/>
        <v/>
      </c>
      <c r="EB91" s="5" t="str">
        <f t="shared" ca="1" si="319"/>
        <v/>
      </c>
      <c r="EC91" s="5" t="str">
        <f t="shared" ca="1" si="319"/>
        <v/>
      </c>
      <c r="ED91" s="5" t="str">
        <f t="shared" ca="1" si="319"/>
        <v/>
      </c>
      <c r="EE91" s="5" t="str">
        <f t="shared" ca="1" si="319"/>
        <v/>
      </c>
      <c r="EF91" s="5" t="str">
        <f t="shared" ref="EF91:GQ91" ca="1" si="320">IF(EF87="","",EF89-EF87)</f>
        <v/>
      </c>
      <c r="EG91" s="5" t="str">
        <f t="shared" ca="1" si="320"/>
        <v/>
      </c>
      <c r="EH91" s="5" t="str">
        <f t="shared" ca="1" si="320"/>
        <v/>
      </c>
      <c r="EI91" s="5" t="str">
        <f t="shared" ca="1" si="320"/>
        <v/>
      </c>
      <c r="EJ91" s="5" t="str">
        <f t="shared" ca="1" si="320"/>
        <v/>
      </c>
      <c r="EK91" s="5" t="str">
        <f t="shared" ca="1" si="320"/>
        <v/>
      </c>
      <c r="EL91" s="5" t="str">
        <f t="shared" ca="1" si="320"/>
        <v/>
      </c>
      <c r="EM91" s="5" t="str">
        <f t="shared" ca="1" si="320"/>
        <v/>
      </c>
      <c r="EN91" s="5" t="str">
        <f t="shared" ca="1" si="320"/>
        <v/>
      </c>
      <c r="EO91" s="5" t="str">
        <f t="shared" ca="1" si="320"/>
        <v/>
      </c>
      <c r="EP91" s="5" t="str">
        <f t="shared" ca="1" si="320"/>
        <v/>
      </c>
      <c r="EQ91" s="5" t="str">
        <f t="shared" ca="1" si="320"/>
        <v/>
      </c>
      <c r="ER91" s="5" t="str">
        <f t="shared" ca="1" si="320"/>
        <v/>
      </c>
      <c r="ES91" s="5" t="str">
        <f t="shared" ca="1" si="320"/>
        <v/>
      </c>
      <c r="ET91" s="5" t="str">
        <f t="shared" ca="1" si="320"/>
        <v/>
      </c>
      <c r="EU91" s="5" t="str">
        <f t="shared" ca="1" si="320"/>
        <v/>
      </c>
      <c r="EV91" s="5" t="str">
        <f t="shared" ca="1" si="320"/>
        <v/>
      </c>
      <c r="EW91" s="5" t="str">
        <f t="shared" ca="1" si="320"/>
        <v/>
      </c>
      <c r="EX91" s="5" t="str">
        <f t="shared" ca="1" si="320"/>
        <v/>
      </c>
      <c r="EY91" s="5" t="str">
        <f t="shared" ca="1" si="320"/>
        <v/>
      </c>
      <c r="EZ91" s="5" t="str">
        <f t="shared" ca="1" si="320"/>
        <v/>
      </c>
      <c r="FA91" s="5" t="str">
        <f t="shared" ca="1" si="320"/>
        <v/>
      </c>
      <c r="FB91" s="5" t="str">
        <f t="shared" ca="1" si="320"/>
        <v/>
      </c>
      <c r="FC91" s="5" t="str">
        <f t="shared" ca="1" si="320"/>
        <v/>
      </c>
      <c r="FD91" s="5" t="str">
        <f t="shared" ca="1" si="320"/>
        <v/>
      </c>
      <c r="FE91" s="5" t="str">
        <f t="shared" ca="1" si="320"/>
        <v/>
      </c>
      <c r="FF91" s="5" t="str">
        <f t="shared" ca="1" si="320"/>
        <v/>
      </c>
      <c r="FG91" s="5" t="str">
        <f t="shared" ca="1" si="320"/>
        <v/>
      </c>
      <c r="FH91" s="5" t="str">
        <f t="shared" ca="1" si="320"/>
        <v/>
      </c>
      <c r="FI91" s="5" t="str">
        <f t="shared" ca="1" si="320"/>
        <v/>
      </c>
      <c r="FJ91" s="5" t="str">
        <f t="shared" ca="1" si="320"/>
        <v/>
      </c>
      <c r="FK91" s="5" t="str">
        <f t="shared" ca="1" si="320"/>
        <v/>
      </c>
      <c r="FL91" s="5" t="str">
        <f t="shared" ca="1" si="320"/>
        <v/>
      </c>
      <c r="FM91" s="5" t="str">
        <f t="shared" ca="1" si="320"/>
        <v/>
      </c>
      <c r="FN91" s="5" t="str">
        <f t="shared" ca="1" si="320"/>
        <v/>
      </c>
      <c r="FO91" s="5" t="str">
        <f t="shared" ca="1" si="320"/>
        <v/>
      </c>
      <c r="FP91" s="5" t="str">
        <f t="shared" ca="1" si="320"/>
        <v/>
      </c>
      <c r="FQ91" s="5" t="str">
        <f t="shared" ca="1" si="320"/>
        <v/>
      </c>
      <c r="FR91" s="5" t="str">
        <f t="shared" ca="1" si="320"/>
        <v/>
      </c>
      <c r="FS91" s="5" t="str">
        <f t="shared" ca="1" si="320"/>
        <v/>
      </c>
      <c r="FT91" s="5" t="str">
        <f t="shared" ca="1" si="320"/>
        <v/>
      </c>
      <c r="FU91" s="5" t="str">
        <f t="shared" ca="1" si="320"/>
        <v/>
      </c>
      <c r="FV91" s="5" t="str">
        <f t="shared" ca="1" si="320"/>
        <v/>
      </c>
      <c r="FW91" s="5" t="str">
        <f t="shared" ca="1" si="320"/>
        <v/>
      </c>
      <c r="FX91" s="5" t="str">
        <f t="shared" ca="1" si="320"/>
        <v/>
      </c>
      <c r="FY91" s="5" t="str">
        <f t="shared" ca="1" si="320"/>
        <v/>
      </c>
      <c r="FZ91" s="5" t="str">
        <f t="shared" ca="1" si="320"/>
        <v/>
      </c>
      <c r="GA91" s="5" t="str">
        <f t="shared" ca="1" si="320"/>
        <v/>
      </c>
      <c r="GB91" s="5" t="str">
        <f t="shared" ca="1" si="320"/>
        <v/>
      </c>
      <c r="GC91" s="5" t="str">
        <f t="shared" ca="1" si="320"/>
        <v/>
      </c>
      <c r="GD91" s="5" t="str">
        <f t="shared" ca="1" si="320"/>
        <v/>
      </c>
      <c r="GE91" s="5" t="str">
        <f t="shared" ca="1" si="320"/>
        <v/>
      </c>
      <c r="GF91" s="5" t="str">
        <f t="shared" ca="1" si="320"/>
        <v/>
      </c>
      <c r="GG91" s="5" t="str">
        <f t="shared" ca="1" si="320"/>
        <v/>
      </c>
      <c r="GH91" s="5" t="str">
        <f t="shared" ca="1" si="320"/>
        <v/>
      </c>
      <c r="GI91" s="5" t="str">
        <f t="shared" ca="1" si="320"/>
        <v/>
      </c>
      <c r="GJ91" s="5" t="str">
        <f t="shared" ca="1" si="320"/>
        <v/>
      </c>
      <c r="GK91" s="5" t="str">
        <f t="shared" ca="1" si="320"/>
        <v/>
      </c>
      <c r="GL91" s="5" t="str">
        <f t="shared" ca="1" si="320"/>
        <v/>
      </c>
      <c r="GM91" s="5" t="str">
        <f t="shared" ca="1" si="320"/>
        <v/>
      </c>
      <c r="GN91" s="5" t="str">
        <f t="shared" ca="1" si="320"/>
        <v/>
      </c>
      <c r="GO91" s="5" t="str">
        <f t="shared" ca="1" si="320"/>
        <v/>
      </c>
      <c r="GP91" s="5" t="str">
        <f t="shared" ca="1" si="320"/>
        <v/>
      </c>
      <c r="GQ91" s="5" t="str">
        <f t="shared" ca="1" si="320"/>
        <v/>
      </c>
      <c r="GR91" s="5" t="str">
        <f t="shared" ref="GR91:JC91" ca="1" si="321">IF(GR87="","",GR89-GR87)</f>
        <v/>
      </c>
      <c r="GS91" s="5" t="str">
        <f t="shared" ca="1" si="321"/>
        <v/>
      </c>
      <c r="GT91" s="5" t="str">
        <f t="shared" ca="1" si="321"/>
        <v/>
      </c>
      <c r="GU91" s="5" t="str">
        <f t="shared" ca="1" si="321"/>
        <v/>
      </c>
      <c r="GV91" s="5" t="str">
        <f t="shared" ca="1" si="321"/>
        <v/>
      </c>
      <c r="GW91" s="5" t="str">
        <f t="shared" ca="1" si="321"/>
        <v/>
      </c>
      <c r="GX91" s="5" t="str">
        <f t="shared" ca="1" si="321"/>
        <v/>
      </c>
      <c r="GY91" s="5" t="str">
        <f t="shared" ca="1" si="321"/>
        <v/>
      </c>
      <c r="GZ91" s="5" t="str">
        <f t="shared" ca="1" si="321"/>
        <v/>
      </c>
      <c r="HA91" s="5" t="str">
        <f t="shared" ca="1" si="321"/>
        <v/>
      </c>
      <c r="HB91" s="5" t="str">
        <f t="shared" ca="1" si="321"/>
        <v/>
      </c>
      <c r="HC91" s="5" t="str">
        <f t="shared" ca="1" si="321"/>
        <v/>
      </c>
      <c r="HD91" s="5" t="str">
        <f t="shared" ca="1" si="321"/>
        <v/>
      </c>
      <c r="HE91" s="5" t="str">
        <f t="shared" ca="1" si="321"/>
        <v/>
      </c>
      <c r="HF91" s="5" t="str">
        <f t="shared" ca="1" si="321"/>
        <v/>
      </c>
      <c r="HG91" s="5" t="str">
        <f t="shared" ca="1" si="321"/>
        <v/>
      </c>
      <c r="HH91" s="5" t="str">
        <f t="shared" ca="1" si="321"/>
        <v/>
      </c>
      <c r="HI91" s="5" t="str">
        <f t="shared" ca="1" si="321"/>
        <v/>
      </c>
      <c r="HJ91" s="5" t="str">
        <f t="shared" ca="1" si="321"/>
        <v/>
      </c>
      <c r="HK91" s="5" t="str">
        <f t="shared" ca="1" si="321"/>
        <v/>
      </c>
      <c r="HL91" s="5" t="str">
        <f t="shared" ca="1" si="321"/>
        <v/>
      </c>
      <c r="HM91" s="5" t="str">
        <f t="shared" ca="1" si="321"/>
        <v/>
      </c>
      <c r="HN91" s="5" t="str">
        <f t="shared" ca="1" si="321"/>
        <v/>
      </c>
      <c r="HO91" s="5" t="str">
        <f t="shared" ca="1" si="321"/>
        <v/>
      </c>
      <c r="HP91" s="5" t="str">
        <f t="shared" ca="1" si="321"/>
        <v/>
      </c>
      <c r="HQ91" s="5" t="str">
        <f t="shared" ca="1" si="321"/>
        <v/>
      </c>
      <c r="HR91" s="5" t="str">
        <f t="shared" ca="1" si="321"/>
        <v/>
      </c>
      <c r="HS91" s="5" t="str">
        <f t="shared" ca="1" si="321"/>
        <v/>
      </c>
      <c r="HT91" s="5" t="str">
        <f t="shared" ca="1" si="321"/>
        <v/>
      </c>
      <c r="HU91" s="5" t="str">
        <f t="shared" ca="1" si="321"/>
        <v/>
      </c>
      <c r="HV91" s="5" t="str">
        <f t="shared" ca="1" si="321"/>
        <v/>
      </c>
      <c r="HW91" s="5" t="str">
        <f t="shared" ca="1" si="321"/>
        <v/>
      </c>
      <c r="HX91" s="5" t="str">
        <f t="shared" ca="1" si="321"/>
        <v/>
      </c>
      <c r="HY91" s="5" t="str">
        <f t="shared" ca="1" si="321"/>
        <v/>
      </c>
      <c r="HZ91" s="5" t="str">
        <f t="shared" ca="1" si="321"/>
        <v/>
      </c>
      <c r="IA91" s="5" t="str">
        <f t="shared" ca="1" si="321"/>
        <v/>
      </c>
      <c r="IB91" s="5" t="str">
        <f t="shared" ca="1" si="321"/>
        <v/>
      </c>
      <c r="IC91" s="5" t="str">
        <f t="shared" ca="1" si="321"/>
        <v/>
      </c>
      <c r="ID91" s="5" t="str">
        <f t="shared" ca="1" si="321"/>
        <v/>
      </c>
      <c r="IE91" s="5" t="str">
        <f t="shared" ca="1" si="321"/>
        <v/>
      </c>
      <c r="IF91" s="5" t="str">
        <f t="shared" ca="1" si="321"/>
        <v/>
      </c>
      <c r="IG91" s="5" t="str">
        <f t="shared" ca="1" si="321"/>
        <v/>
      </c>
      <c r="IH91" s="5" t="str">
        <f t="shared" ca="1" si="321"/>
        <v/>
      </c>
      <c r="II91" s="5" t="str">
        <f t="shared" ca="1" si="321"/>
        <v/>
      </c>
      <c r="IJ91" s="5" t="str">
        <f t="shared" ca="1" si="321"/>
        <v/>
      </c>
      <c r="IK91" s="5" t="str">
        <f t="shared" ca="1" si="321"/>
        <v/>
      </c>
      <c r="IL91" s="5" t="str">
        <f t="shared" ca="1" si="321"/>
        <v/>
      </c>
      <c r="IM91" s="5" t="str">
        <f t="shared" ca="1" si="321"/>
        <v/>
      </c>
      <c r="IN91" s="5" t="str">
        <f t="shared" ca="1" si="321"/>
        <v/>
      </c>
      <c r="IO91" s="5" t="str">
        <f t="shared" ca="1" si="321"/>
        <v/>
      </c>
      <c r="IP91" s="5" t="str">
        <f t="shared" ca="1" si="321"/>
        <v/>
      </c>
      <c r="IQ91" s="5" t="str">
        <f t="shared" ca="1" si="321"/>
        <v/>
      </c>
      <c r="IR91" s="5" t="str">
        <f t="shared" ca="1" si="321"/>
        <v/>
      </c>
      <c r="IS91" s="5" t="str">
        <f t="shared" ca="1" si="321"/>
        <v/>
      </c>
      <c r="IT91" s="5" t="str">
        <f t="shared" ca="1" si="321"/>
        <v/>
      </c>
      <c r="IU91" s="5" t="str">
        <f t="shared" ca="1" si="321"/>
        <v/>
      </c>
      <c r="IV91" s="5" t="str">
        <f t="shared" ca="1" si="321"/>
        <v/>
      </c>
      <c r="IW91" s="5" t="str">
        <f t="shared" ca="1" si="321"/>
        <v/>
      </c>
      <c r="IX91" s="5" t="str">
        <f t="shared" ca="1" si="321"/>
        <v/>
      </c>
      <c r="IY91" s="5" t="str">
        <f t="shared" ca="1" si="321"/>
        <v/>
      </c>
      <c r="IZ91" s="5" t="str">
        <f t="shared" ca="1" si="321"/>
        <v/>
      </c>
      <c r="JA91" s="5" t="str">
        <f t="shared" ca="1" si="321"/>
        <v/>
      </c>
      <c r="JB91" s="5" t="str">
        <f t="shared" ca="1" si="321"/>
        <v/>
      </c>
      <c r="JC91" s="5" t="str">
        <f t="shared" ca="1" si="321"/>
        <v/>
      </c>
      <c r="JD91" s="5" t="str">
        <f t="shared" ref="JD91:LO91" ca="1" si="322">IF(JD87="","",JD89-JD87)</f>
        <v/>
      </c>
      <c r="JE91" s="5" t="str">
        <f t="shared" ca="1" si="322"/>
        <v/>
      </c>
      <c r="JF91" s="5" t="str">
        <f t="shared" ca="1" si="322"/>
        <v/>
      </c>
      <c r="JG91" s="5" t="str">
        <f t="shared" ca="1" si="322"/>
        <v/>
      </c>
      <c r="JH91" s="5" t="str">
        <f t="shared" ca="1" si="322"/>
        <v/>
      </c>
      <c r="JI91" s="5" t="str">
        <f t="shared" ca="1" si="322"/>
        <v/>
      </c>
      <c r="JJ91" s="5" t="str">
        <f t="shared" ca="1" si="322"/>
        <v/>
      </c>
      <c r="JK91" s="5" t="str">
        <f t="shared" ca="1" si="322"/>
        <v/>
      </c>
      <c r="JL91" s="5" t="str">
        <f t="shared" ca="1" si="322"/>
        <v/>
      </c>
      <c r="JM91" s="5" t="str">
        <f t="shared" ca="1" si="322"/>
        <v/>
      </c>
      <c r="JN91" s="5" t="str">
        <f t="shared" ca="1" si="322"/>
        <v/>
      </c>
      <c r="JO91" s="5" t="str">
        <f t="shared" ca="1" si="322"/>
        <v/>
      </c>
      <c r="JP91" s="5" t="str">
        <f t="shared" ca="1" si="322"/>
        <v/>
      </c>
      <c r="JQ91" s="5" t="str">
        <f t="shared" ca="1" si="322"/>
        <v/>
      </c>
      <c r="JR91" s="5" t="str">
        <f t="shared" ca="1" si="322"/>
        <v/>
      </c>
      <c r="JS91" s="5" t="str">
        <f t="shared" ca="1" si="322"/>
        <v/>
      </c>
      <c r="JT91" s="5" t="str">
        <f t="shared" ca="1" si="322"/>
        <v/>
      </c>
      <c r="JU91" s="5" t="str">
        <f t="shared" ca="1" si="322"/>
        <v/>
      </c>
      <c r="JV91" s="5" t="str">
        <f t="shared" ca="1" si="322"/>
        <v/>
      </c>
      <c r="JW91" s="5" t="str">
        <f t="shared" ca="1" si="322"/>
        <v/>
      </c>
      <c r="JX91" s="5" t="str">
        <f t="shared" ca="1" si="322"/>
        <v/>
      </c>
      <c r="JY91" s="5" t="str">
        <f t="shared" ca="1" si="322"/>
        <v/>
      </c>
      <c r="JZ91" s="5" t="str">
        <f t="shared" ca="1" si="322"/>
        <v/>
      </c>
      <c r="KA91" s="5" t="str">
        <f t="shared" ca="1" si="322"/>
        <v/>
      </c>
      <c r="KB91" s="5" t="str">
        <f t="shared" ca="1" si="322"/>
        <v/>
      </c>
      <c r="KC91" s="5" t="str">
        <f t="shared" ca="1" si="322"/>
        <v/>
      </c>
      <c r="KD91" s="5" t="str">
        <f t="shared" ca="1" si="322"/>
        <v/>
      </c>
      <c r="KE91" s="5" t="str">
        <f t="shared" ca="1" si="322"/>
        <v/>
      </c>
      <c r="KF91" s="5" t="str">
        <f t="shared" ca="1" si="322"/>
        <v/>
      </c>
      <c r="KG91" s="5" t="str">
        <f t="shared" ca="1" si="322"/>
        <v/>
      </c>
      <c r="KH91" s="5" t="str">
        <f t="shared" ca="1" si="322"/>
        <v/>
      </c>
      <c r="KI91" s="5" t="str">
        <f t="shared" ca="1" si="322"/>
        <v/>
      </c>
      <c r="KJ91" s="5" t="str">
        <f t="shared" ca="1" si="322"/>
        <v/>
      </c>
      <c r="KK91" s="5" t="str">
        <f t="shared" ca="1" si="322"/>
        <v/>
      </c>
      <c r="KL91" s="5" t="str">
        <f t="shared" ca="1" si="322"/>
        <v/>
      </c>
      <c r="KM91" s="5" t="str">
        <f t="shared" ca="1" si="322"/>
        <v/>
      </c>
      <c r="KN91" s="5" t="str">
        <f t="shared" ca="1" si="322"/>
        <v/>
      </c>
      <c r="KO91" s="5" t="str">
        <f t="shared" ca="1" si="322"/>
        <v/>
      </c>
      <c r="KP91" s="5" t="str">
        <f t="shared" ca="1" si="322"/>
        <v/>
      </c>
      <c r="KQ91" s="5" t="str">
        <f t="shared" ca="1" si="322"/>
        <v/>
      </c>
      <c r="KR91" s="5" t="str">
        <f t="shared" ca="1" si="322"/>
        <v/>
      </c>
      <c r="KS91" s="5" t="str">
        <f t="shared" ca="1" si="322"/>
        <v/>
      </c>
      <c r="KT91" s="5" t="str">
        <f t="shared" ca="1" si="322"/>
        <v/>
      </c>
      <c r="KU91" s="5" t="str">
        <f t="shared" ca="1" si="322"/>
        <v/>
      </c>
      <c r="KV91" s="5" t="str">
        <f t="shared" ca="1" si="322"/>
        <v/>
      </c>
      <c r="KW91" s="5" t="str">
        <f t="shared" ca="1" si="322"/>
        <v/>
      </c>
      <c r="KX91" s="5" t="str">
        <f t="shared" ca="1" si="322"/>
        <v/>
      </c>
      <c r="KY91" s="5" t="str">
        <f t="shared" ca="1" si="322"/>
        <v/>
      </c>
      <c r="KZ91" s="5" t="str">
        <f t="shared" ca="1" si="322"/>
        <v/>
      </c>
      <c r="LA91" s="5" t="str">
        <f t="shared" ca="1" si="322"/>
        <v/>
      </c>
      <c r="LB91" s="5" t="str">
        <f t="shared" ca="1" si="322"/>
        <v/>
      </c>
      <c r="LC91" s="5" t="str">
        <f t="shared" ca="1" si="322"/>
        <v/>
      </c>
      <c r="LD91" s="5" t="str">
        <f t="shared" ca="1" si="322"/>
        <v/>
      </c>
      <c r="LE91" s="5" t="str">
        <f t="shared" ca="1" si="322"/>
        <v/>
      </c>
      <c r="LF91" s="5" t="str">
        <f t="shared" ca="1" si="322"/>
        <v/>
      </c>
      <c r="LG91" s="5" t="str">
        <f t="shared" ca="1" si="322"/>
        <v/>
      </c>
      <c r="LH91" s="5" t="str">
        <f t="shared" ca="1" si="322"/>
        <v/>
      </c>
      <c r="LI91" s="5" t="str">
        <f t="shared" ca="1" si="322"/>
        <v/>
      </c>
      <c r="LJ91" s="5" t="str">
        <f t="shared" ca="1" si="322"/>
        <v/>
      </c>
      <c r="LK91" s="5" t="str">
        <f t="shared" ca="1" si="322"/>
        <v/>
      </c>
      <c r="LL91" s="5" t="str">
        <f t="shared" ca="1" si="322"/>
        <v/>
      </c>
      <c r="LM91" s="5" t="str">
        <f t="shared" ca="1" si="322"/>
        <v/>
      </c>
      <c r="LN91" s="5" t="str">
        <f t="shared" ca="1" si="322"/>
        <v/>
      </c>
      <c r="LO91" s="5" t="str">
        <f t="shared" ca="1" si="322"/>
        <v/>
      </c>
      <c r="LP91" s="5" t="str">
        <f t="shared" ref="LP91:LV91" ca="1" si="323">IF(LP87="","",LP89-LP87)</f>
        <v/>
      </c>
      <c r="LQ91" s="5" t="str">
        <f t="shared" ca="1" si="323"/>
        <v/>
      </c>
      <c r="LR91" s="5" t="str">
        <f t="shared" ca="1" si="323"/>
        <v/>
      </c>
      <c r="LS91" s="5" t="str">
        <f t="shared" ca="1" si="323"/>
        <v/>
      </c>
      <c r="LT91" s="5" t="str">
        <f t="shared" ca="1" si="323"/>
        <v/>
      </c>
      <c r="LU91" s="5" t="str">
        <f t="shared" ca="1" si="323"/>
        <v/>
      </c>
      <c r="LV91" s="5" t="str">
        <f t="shared" ca="1" si="323"/>
        <v/>
      </c>
      <c r="LW91" s="5" t="str">
        <f t="shared" ref="LW91:NW91" ca="1" si="324">IF(LW87="","",LW89-LW87)</f>
        <v/>
      </c>
      <c r="LX91" s="5" t="str">
        <f t="shared" ca="1" si="324"/>
        <v/>
      </c>
      <c r="LY91" s="5" t="str">
        <f t="shared" ca="1" si="324"/>
        <v/>
      </c>
      <c r="LZ91" s="5" t="str">
        <f t="shared" ca="1" si="324"/>
        <v/>
      </c>
      <c r="MA91" s="5" t="str">
        <f t="shared" ca="1" si="324"/>
        <v/>
      </c>
      <c r="MB91" s="5" t="str">
        <f t="shared" ca="1" si="324"/>
        <v/>
      </c>
      <c r="MC91" s="5" t="str">
        <f t="shared" ca="1" si="324"/>
        <v/>
      </c>
      <c r="MD91" s="5" t="str">
        <f t="shared" ca="1" si="324"/>
        <v/>
      </c>
      <c r="ME91" s="5" t="str">
        <f t="shared" ca="1" si="324"/>
        <v/>
      </c>
      <c r="MF91" s="5" t="str">
        <f t="shared" ca="1" si="324"/>
        <v/>
      </c>
      <c r="MG91" s="5" t="str">
        <f t="shared" ca="1" si="324"/>
        <v/>
      </c>
      <c r="MH91" s="5" t="str">
        <f t="shared" ca="1" si="324"/>
        <v/>
      </c>
      <c r="MI91" s="5" t="str">
        <f t="shared" ca="1" si="324"/>
        <v/>
      </c>
      <c r="MJ91" s="5" t="str">
        <f t="shared" ca="1" si="324"/>
        <v/>
      </c>
      <c r="MK91" s="5" t="str">
        <f t="shared" ca="1" si="324"/>
        <v/>
      </c>
      <c r="ML91" s="5" t="str">
        <f t="shared" ca="1" si="324"/>
        <v/>
      </c>
      <c r="MM91" s="5" t="str">
        <f t="shared" ca="1" si="324"/>
        <v/>
      </c>
      <c r="MN91" s="5" t="str">
        <f t="shared" ca="1" si="324"/>
        <v/>
      </c>
      <c r="MO91" s="5" t="str">
        <f t="shared" ca="1" si="324"/>
        <v/>
      </c>
      <c r="MP91" s="5" t="str">
        <f t="shared" ca="1" si="324"/>
        <v/>
      </c>
      <c r="MQ91" s="5" t="str">
        <f t="shared" ca="1" si="324"/>
        <v/>
      </c>
      <c r="MR91" s="5" t="str">
        <f t="shared" ca="1" si="324"/>
        <v/>
      </c>
      <c r="MS91" s="5" t="str">
        <f t="shared" ca="1" si="324"/>
        <v/>
      </c>
      <c r="MT91" s="5" t="str">
        <f t="shared" ca="1" si="324"/>
        <v/>
      </c>
      <c r="MU91" s="5" t="str">
        <f t="shared" ca="1" si="324"/>
        <v/>
      </c>
      <c r="MV91" s="5" t="str">
        <f t="shared" ca="1" si="324"/>
        <v/>
      </c>
      <c r="MW91" s="5" t="str">
        <f t="shared" ca="1" si="324"/>
        <v/>
      </c>
      <c r="MX91" s="5" t="str">
        <f t="shared" ca="1" si="324"/>
        <v/>
      </c>
      <c r="MY91" s="5" t="str">
        <f t="shared" ca="1" si="324"/>
        <v/>
      </c>
      <c r="MZ91" s="5" t="str">
        <f t="shared" ca="1" si="324"/>
        <v/>
      </c>
      <c r="NA91" s="5" t="str">
        <f t="shared" ca="1" si="324"/>
        <v/>
      </c>
      <c r="NB91" s="5" t="str">
        <f t="shared" ca="1" si="324"/>
        <v/>
      </c>
      <c r="NC91" s="5" t="str">
        <f t="shared" ca="1" si="324"/>
        <v/>
      </c>
      <c r="ND91" s="5" t="str">
        <f t="shared" ca="1" si="324"/>
        <v/>
      </c>
      <c r="NE91" s="5" t="str">
        <f t="shared" ca="1" si="324"/>
        <v/>
      </c>
      <c r="NF91" s="5" t="str">
        <f t="shared" ca="1" si="324"/>
        <v/>
      </c>
      <c r="NG91" s="5" t="str">
        <f t="shared" ca="1" si="324"/>
        <v/>
      </c>
      <c r="NH91" s="5" t="str">
        <f t="shared" ca="1" si="324"/>
        <v/>
      </c>
      <c r="NI91" s="5" t="str">
        <f t="shared" ca="1" si="324"/>
        <v/>
      </c>
      <c r="NJ91" s="5" t="str">
        <f t="shared" ca="1" si="324"/>
        <v/>
      </c>
      <c r="NK91" s="5" t="str">
        <f t="shared" ca="1" si="324"/>
        <v/>
      </c>
      <c r="NL91" s="5" t="str">
        <f t="shared" ca="1" si="324"/>
        <v/>
      </c>
      <c r="NM91" s="5" t="str">
        <f t="shared" ca="1" si="324"/>
        <v/>
      </c>
      <c r="NN91" s="5" t="str">
        <f t="shared" ca="1" si="324"/>
        <v/>
      </c>
      <c r="NO91" s="5" t="str">
        <f t="shared" ca="1" si="324"/>
        <v/>
      </c>
      <c r="NP91" s="5" t="str">
        <f t="shared" ca="1" si="324"/>
        <v/>
      </c>
      <c r="NQ91" s="5" t="str">
        <f t="shared" ca="1" si="324"/>
        <v/>
      </c>
      <c r="NR91" s="5" t="str">
        <f t="shared" ca="1" si="324"/>
        <v/>
      </c>
      <c r="NS91" s="5" t="str">
        <f t="shared" ca="1" si="324"/>
        <v/>
      </c>
      <c r="NT91" s="5" t="str">
        <f t="shared" ca="1" si="324"/>
        <v/>
      </c>
      <c r="NU91" s="5" t="str">
        <f t="shared" ca="1" si="324"/>
        <v/>
      </c>
      <c r="NV91" s="5" t="str">
        <f t="shared" ca="1" si="324"/>
        <v/>
      </c>
      <c r="NW91" s="5" t="str">
        <f t="shared" ca="1" si="324"/>
        <v/>
      </c>
      <c r="NX91" s="5" t="str">
        <f t="shared" ref="NX91:QI91" ca="1" si="325">IF(NX87="","",NX89-NX87)</f>
        <v/>
      </c>
      <c r="NY91" s="5" t="str">
        <f t="shared" ca="1" si="325"/>
        <v/>
      </c>
      <c r="NZ91" s="5" t="str">
        <f t="shared" ca="1" si="325"/>
        <v/>
      </c>
      <c r="OA91" s="5" t="str">
        <f t="shared" ca="1" si="325"/>
        <v/>
      </c>
      <c r="OB91" s="5" t="str">
        <f t="shared" ca="1" si="325"/>
        <v/>
      </c>
      <c r="OC91" s="5" t="str">
        <f t="shared" ca="1" si="325"/>
        <v/>
      </c>
      <c r="OD91" s="5" t="str">
        <f t="shared" ca="1" si="325"/>
        <v/>
      </c>
      <c r="OE91" s="5" t="str">
        <f t="shared" ca="1" si="325"/>
        <v/>
      </c>
      <c r="OF91" s="5" t="str">
        <f t="shared" ca="1" si="325"/>
        <v/>
      </c>
      <c r="OG91" s="5" t="str">
        <f t="shared" ca="1" si="325"/>
        <v/>
      </c>
      <c r="OH91" s="5" t="str">
        <f t="shared" ca="1" si="325"/>
        <v/>
      </c>
      <c r="OI91" s="5" t="str">
        <f t="shared" ca="1" si="325"/>
        <v/>
      </c>
      <c r="OJ91" s="5" t="str">
        <f t="shared" ca="1" si="325"/>
        <v/>
      </c>
      <c r="OK91" s="5" t="str">
        <f t="shared" ca="1" si="325"/>
        <v/>
      </c>
      <c r="OL91" s="5" t="str">
        <f t="shared" ca="1" si="325"/>
        <v/>
      </c>
      <c r="OM91" s="5" t="str">
        <f t="shared" ca="1" si="325"/>
        <v/>
      </c>
      <c r="ON91" s="5" t="str">
        <f t="shared" ca="1" si="325"/>
        <v/>
      </c>
      <c r="OO91" s="5" t="str">
        <f t="shared" ca="1" si="325"/>
        <v/>
      </c>
      <c r="OP91" s="5" t="str">
        <f t="shared" ca="1" si="325"/>
        <v/>
      </c>
      <c r="OQ91" s="5" t="str">
        <f t="shared" ca="1" si="325"/>
        <v/>
      </c>
      <c r="OR91" s="5" t="str">
        <f t="shared" ca="1" si="325"/>
        <v/>
      </c>
      <c r="OS91" s="5" t="str">
        <f t="shared" ca="1" si="325"/>
        <v/>
      </c>
      <c r="OT91" s="5" t="str">
        <f t="shared" ca="1" si="325"/>
        <v/>
      </c>
      <c r="OU91" s="5" t="str">
        <f t="shared" ca="1" si="325"/>
        <v/>
      </c>
      <c r="OV91" s="5" t="str">
        <f t="shared" ca="1" si="325"/>
        <v/>
      </c>
      <c r="OW91" s="5" t="str">
        <f t="shared" ca="1" si="325"/>
        <v/>
      </c>
      <c r="OX91" s="5" t="str">
        <f t="shared" ca="1" si="325"/>
        <v/>
      </c>
      <c r="OY91" s="5" t="str">
        <f t="shared" ca="1" si="325"/>
        <v/>
      </c>
      <c r="OZ91" s="5" t="str">
        <f t="shared" ca="1" si="325"/>
        <v/>
      </c>
      <c r="PA91" s="5" t="str">
        <f t="shared" ca="1" si="325"/>
        <v/>
      </c>
      <c r="PB91" s="5" t="str">
        <f t="shared" ca="1" si="325"/>
        <v/>
      </c>
      <c r="PC91" s="5" t="str">
        <f t="shared" ca="1" si="325"/>
        <v/>
      </c>
      <c r="PD91" s="5" t="str">
        <f t="shared" ca="1" si="325"/>
        <v/>
      </c>
      <c r="PE91" s="5" t="str">
        <f t="shared" ca="1" si="325"/>
        <v/>
      </c>
      <c r="PF91" s="5" t="str">
        <f t="shared" ca="1" si="325"/>
        <v/>
      </c>
      <c r="PG91" s="5" t="str">
        <f t="shared" ca="1" si="325"/>
        <v/>
      </c>
      <c r="PH91" s="5" t="str">
        <f t="shared" ca="1" si="325"/>
        <v/>
      </c>
      <c r="PI91" s="5" t="str">
        <f t="shared" ca="1" si="325"/>
        <v/>
      </c>
      <c r="PJ91" s="5" t="str">
        <f t="shared" ca="1" si="325"/>
        <v/>
      </c>
      <c r="PK91" s="5" t="str">
        <f t="shared" ca="1" si="325"/>
        <v/>
      </c>
      <c r="PL91" s="5" t="str">
        <f t="shared" ca="1" si="325"/>
        <v/>
      </c>
      <c r="PM91" s="5" t="str">
        <f t="shared" ca="1" si="325"/>
        <v/>
      </c>
      <c r="PN91" s="5" t="str">
        <f t="shared" ca="1" si="325"/>
        <v/>
      </c>
      <c r="PO91" s="5" t="str">
        <f t="shared" ca="1" si="325"/>
        <v/>
      </c>
      <c r="PP91" s="5" t="str">
        <f t="shared" ca="1" si="325"/>
        <v/>
      </c>
      <c r="PQ91" s="5" t="str">
        <f t="shared" ca="1" si="325"/>
        <v/>
      </c>
      <c r="PR91" s="5" t="str">
        <f t="shared" ca="1" si="325"/>
        <v/>
      </c>
      <c r="PS91" s="5" t="str">
        <f t="shared" ca="1" si="325"/>
        <v/>
      </c>
      <c r="PT91" s="5" t="str">
        <f t="shared" ca="1" si="325"/>
        <v/>
      </c>
      <c r="PU91" s="5" t="str">
        <f t="shared" ca="1" si="325"/>
        <v/>
      </c>
      <c r="PV91" s="5" t="str">
        <f t="shared" ca="1" si="325"/>
        <v/>
      </c>
      <c r="PW91" s="5" t="str">
        <f t="shared" ca="1" si="325"/>
        <v/>
      </c>
      <c r="PX91" s="5" t="str">
        <f t="shared" ca="1" si="325"/>
        <v/>
      </c>
      <c r="PY91" s="5" t="str">
        <f t="shared" ca="1" si="325"/>
        <v/>
      </c>
      <c r="PZ91" s="5" t="str">
        <f t="shared" ca="1" si="325"/>
        <v/>
      </c>
      <c r="QA91" s="5" t="str">
        <f t="shared" ca="1" si="325"/>
        <v/>
      </c>
      <c r="QB91" s="5" t="str">
        <f t="shared" ca="1" si="325"/>
        <v/>
      </c>
      <c r="QC91" s="5" t="str">
        <f t="shared" ca="1" si="325"/>
        <v/>
      </c>
      <c r="QD91" s="5" t="str">
        <f t="shared" ca="1" si="325"/>
        <v/>
      </c>
      <c r="QE91" s="5" t="str">
        <f t="shared" ca="1" si="325"/>
        <v/>
      </c>
      <c r="QF91" s="5" t="str">
        <f t="shared" ca="1" si="325"/>
        <v/>
      </c>
      <c r="QG91" s="5" t="str">
        <f t="shared" ca="1" si="325"/>
        <v/>
      </c>
      <c r="QH91" s="5" t="str">
        <f t="shared" ca="1" si="325"/>
        <v/>
      </c>
      <c r="QI91" s="5" t="str">
        <f t="shared" ca="1" si="325"/>
        <v/>
      </c>
      <c r="QJ91" s="5" t="str">
        <f t="shared" ref="QJ91:RL91" ca="1" si="326">IF(QJ87="","",QJ89-QJ87)</f>
        <v/>
      </c>
      <c r="QK91" s="5" t="str">
        <f t="shared" ca="1" si="326"/>
        <v/>
      </c>
      <c r="QL91" s="5" t="str">
        <f t="shared" ca="1" si="326"/>
        <v/>
      </c>
      <c r="QM91" s="5" t="str">
        <f t="shared" ca="1" si="326"/>
        <v/>
      </c>
      <c r="QN91" s="5" t="str">
        <f t="shared" ca="1" si="326"/>
        <v/>
      </c>
      <c r="QO91" s="5" t="str">
        <f t="shared" ca="1" si="326"/>
        <v/>
      </c>
      <c r="QP91" s="5" t="str">
        <f t="shared" ca="1" si="326"/>
        <v/>
      </c>
      <c r="QQ91" s="5" t="str">
        <f t="shared" ca="1" si="326"/>
        <v/>
      </c>
      <c r="QR91" s="5" t="str">
        <f t="shared" ca="1" si="326"/>
        <v/>
      </c>
      <c r="QS91" s="5" t="str">
        <f t="shared" ca="1" si="326"/>
        <v/>
      </c>
      <c r="QT91" s="5" t="str">
        <f t="shared" ca="1" si="326"/>
        <v/>
      </c>
      <c r="QU91" s="5" t="str">
        <f t="shared" ca="1" si="326"/>
        <v/>
      </c>
      <c r="QV91" s="5" t="str">
        <f t="shared" ca="1" si="326"/>
        <v/>
      </c>
      <c r="QW91" s="5" t="str">
        <f t="shared" ca="1" si="326"/>
        <v/>
      </c>
      <c r="QX91" s="5" t="str">
        <f t="shared" ca="1" si="326"/>
        <v/>
      </c>
      <c r="QY91" s="5" t="str">
        <f t="shared" ca="1" si="326"/>
        <v/>
      </c>
      <c r="QZ91" s="5" t="str">
        <f t="shared" ca="1" si="326"/>
        <v/>
      </c>
      <c r="RA91" s="5" t="str">
        <f t="shared" ca="1" si="326"/>
        <v/>
      </c>
      <c r="RB91" s="5" t="str">
        <f t="shared" ca="1" si="326"/>
        <v/>
      </c>
      <c r="RC91" s="5" t="str">
        <f t="shared" ca="1" si="326"/>
        <v/>
      </c>
      <c r="RD91" s="5" t="str">
        <f t="shared" ca="1" si="326"/>
        <v/>
      </c>
      <c r="RE91" s="5" t="str">
        <f t="shared" ca="1" si="326"/>
        <v/>
      </c>
      <c r="RF91" s="5" t="str">
        <f t="shared" ca="1" si="326"/>
        <v/>
      </c>
      <c r="RG91" s="5" t="str">
        <f t="shared" ca="1" si="326"/>
        <v/>
      </c>
      <c r="RH91" s="5" t="str">
        <f t="shared" ca="1" si="326"/>
        <v/>
      </c>
      <c r="RI91" s="5" t="str">
        <f t="shared" ca="1" si="326"/>
        <v/>
      </c>
      <c r="RJ91" s="5" t="str">
        <f t="shared" ca="1" si="326"/>
        <v/>
      </c>
      <c r="RK91" s="5" t="str">
        <f t="shared" ca="1" si="326"/>
        <v/>
      </c>
      <c r="RL91" s="5" t="str">
        <f t="shared" si="326"/>
        <v/>
      </c>
    </row>
    <row r="92" spans="1:480">
      <c r="A92" t="s">
        <v>207</v>
      </c>
      <c r="C92" s="5" t="str">
        <f>IF(C84&gt;=0,C83,"")</f>
        <v/>
      </c>
      <c r="D92" s="5" t="str">
        <f t="shared" ref="D92:G92" ca="1" si="327">IF(D84&gt;=0,D83,"")</f>
        <v/>
      </c>
      <c r="E92" s="5" t="str">
        <f t="shared" ca="1" si="327"/>
        <v/>
      </c>
      <c r="F92" s="5">
        <f t="shared" ca="1" si="327"/>
        <v>4.0852122329028424E-3</v>
      </c>
      <c r="G92" s="5" t="str">
        <f t="shared" ca="1" si="327"/>
        <v/>
      </c>
      <c r="H92" s="5">
        <f t="shared" ref="H92:BS92" ca="1" si="328">IF(H84&gt;=0,H83,"")</f>
        <v>3.461188556006971E-3</v>
      </c>
      <c r="I92" s="5">
        <f t="shared" ca="1" si="328"/>
        <v>2.670665070984572E-3</v>
      </c>
      <c r="J92" s="5">
        <f t="shared" ca="1" si="328"/>
        <v>2.8161332571693511E-3</v>
      </c>
      <c r="K92" s="5" t="str">
        <f t="shared" ca="1" si="328"/>
        <v/>
      </c>
      <c r="L92" s="5">
        <f t="shared" ca="1" si="328"/>
        <v>2.726076588028863E-3</v>
      </c>
      <c r="M92" s="5">
        <f t="shared" ca="1" si="328"/>
        <v>2.7153632373833193E-3</v>
      </c>
      <c r="N92" s="5">
        <f t="shared" ca="1" si="328"/>
        <v>2.499257636930592E-3</v>
      </c>
      <c r="O92" s="5" t="str">
        <f t="shared" ca="1" si="328"/>
        <v/>
      </c>
      <c r="P92" s="5">
        <f t="shared" ca="1" si="328"/>
        <v>2.6072270510794425E-3</v>
      </c>
      <c r="Q92" s="5">
        <f t="shared" ca="1" si="328"/>
        <v>3.0711865542437729E-3</v>
      </c>
      <c r="R92" s="5" t="str">
        <f t="shared" ca="1" si="328"/>
        <v/>
      </c>
      <c r="S92" s="5">
        <f t="shared" ca="1" si="328"/>
        <v>2.6843537340832E-3</v>
      </c>
      <c r="T92" s="5">
        <f t="shared" ca="1" si="328"/>
        <v>2.7412357554144843E-3</v>
      </c>
      <c r="U92" s="5">
        <f t="shared" ca="1" si="328"/>
        <v>2.8421912440629508E-3</v>
      </c>
      <c r="V92" s="5">
        <f t="shared" ca="1" si="328"/>
        <v>3.060798195742581E-3</v>
      </c>
      <c r="W92" s="5">
        <f t="shared" ca="1" si="328"/>
        <v>2.4447481260476745E-3</v>
      </c>
      <c r="X92" s="5">
        <f t="shared" ca="1" si="328"/>
        <v>2.5137526577315578E-3</v>
      </c>
      <c r="Y92" s="5" t="str">
        <f t="shared" ca="1" si="328"/>
        <v/>
      </c>
      <c r="Z92" s="5">
        <f t="shared" ca="1" si="328"/>
        <v>3.0388244823017873E-3</v>
      </c>
      <c r="AA92" s="5" t="str">
        <f t="shared" ca="1" si="328"/>
        <v/>
      </c>
      <c r="AB92" s="5" t="str">
        <f t="shared" ca="1" si="328"/>
        <v/>
      </c>
      <c r="AC92" s="5">
        <f t="shared" ca="1" si="328"/>
        <v>3.1757650326346247E-3</v>
      </c>
      <c r="AD92" s="5" t="str">
        <f t="shared" ca="1" si="328"/>
        <v/>
      </c>
      <c r="AE92" s="5" t="str">
        <f t="shared" ca="1" si="328"/>
        <v/>
      </c>
      <c r="AF92" s="5" t="str">
        <f t="shared" ca="1" si="328"/>
        <v/>
      </c>
      <c r="AG92" s="5">
        <f t="shared" ca="1" si="328"/>
        <v>3.6026494866629837E-3</v>
      </c>
      <c r="AH92" s="5">
        <f t="shared" ca="1" si="328"/>
        <v>4.9732873621277755E-3</v>
      </c>
      <c r="AI92" s="5" t="str">
        <f t="shared" ca="1" si="328"/>
        <v/>
      </c>
      <c r="AJ92" s="5">
        <f t="shared" ca="1" si="328"/>
        <v>5.0262339672757098E-3</v>
      </c>
      <c r="AK92" s="5">
        <f t="shared" ca="1" si="328"/>
        <v>5.3805059638456134E-3</v>
      </c>
      <c r="AL92" s="5" t="str">
        <f t="shared" ca="1" si="328"/>
        <v/>
      </c>
      <c r="AM92" s="5" t="str">
        <f t="shared" ca="1" si="328"/>
        <v/>
      </c>
      <c r="AN92" s="5" t="str">
        <f t="shared" ca="1" si="328"/>
        <v/>
      </c>
      <c r="AO92" s="5">
        <f t="shared" ca="1" si="328"/>
        <v>6.5743680496488073E-3</v>
      </c>
      <c r="AP92" s="5">
        <f t="shared" ca="1" si="328"/>
        <v>5.3054193749445654E-3</v>
      </c>
      <c r="AQ92" s="5">
        <f t="shared" ca="1" si="328"/>
        <v>6.3691778724963947E-3</v>
      </c>
      <c r="AR92" s="5">
        <f t="shared" ca="1" si="328"/>
        <v>5.4469629198055812E-3</v>
      </c>
      <c r="AS92" s="5">
        <f t="shared" ca="1" si="328"/>
        <v>5.7963356401971476E-3</v>
      </c>
      <c r="AT92" s="5" t="str">
        <f t="shared" ca="1" si="328"/>
        <v/>
      </c>
      <c r="AU92" s="5">
        <f t="shared" ca="1" si="328"/>
        <v>5.4772780105339499E-3</v>
      </c>
      <c r="AV92" s="5" t="str">
        <f t="shared" ca="1" si="328"/>
        <v/>
      </c>
      <c r="AW92" s="5">
        <f t="shared" ca="1" si="328"/>
        <v>5.6943883315755169E-3</v>
      </c>
      <c r="AX92" s="5">
        <f t="shared" ca="1" si="328"/>
        <v>5.7364811497565196E-3</v>
      </c>
      <c r="AY92" s="5" t="str">
        <f t="shared" ca="1" si="328"/>
        <v/>
      </c>
      <c r="AZ92" s="5">
        <f t="shared" ca="1" si="328"/>
        <v>5.9166022127874422E-3</v>
      </c>
      <c r="BA92" s="5">
        <f t="shared" ca="1" si="328"/>
        <v>6.1695557955517219E-3</v>
      </c>
      <c r="BB92" s="5">
        <f t="shared" ca="1" si="328"/>
        <v>6.537786301460612E-3</v>
      </c>
      <c r="BC92" s="5" t="str">
        <f t="shared" ca="1" si="328"/>
        <v/>
      </c>
      <c r="BD92" s="5">
        <f t="shared" ca="1" si="328"/>
        <v>5.3157965662871797E-3</v>
      </c>
      <c r="BE92" s="5">
        <f t="shared" ca="1" si="328"/>
        <v>6.4922640772119185E-3</v>
      </c>
      <c r="BF92" s="5">
        <f t="shared" ca="1" si="328"/>
        <v>5.6095686386240518E-3</v>
      </c>
      <c r="BG92" s="5">
        <f t="shared" ca="1" si="328"/>
        <v>6.0297009859522363E-3</v>
      </c>
      <c r="BH92" s="5" t="str">
        <f t="shared" ca="1" si="328"/>
        <v/>
      </c>
      <c r="BI92" s="5" t="str">
        <f t="shared" ca="1" si="328"/>
        <v/>
      </c>
      <c r="BJ92" s="5" t="str">
        <f t="shared" ca="1" si="328"/>
        <v/>
      </c>
      <c r="BK92" s="5" t="str">
        <f t="shared" ca="1" si="328"/>
        <v/>
      </c>
      <c r="BL92" s="5" t="str">
        <f t="shared" ca="1" si="328"/>
        <v/>
      </c>
      <c r="BM92" s="5">
        <f t="shared" ca="1" si="328"/>
        <v>6.6727438459500618E-3</v>
      </c>
      <c r="BN92" s="5">
        <f t="shared" ca="1" si="328"/>
        <v>5.8503721609190415E-3</v>
      </c>
      <c r="BO92" s="5">
        <f t="shared" ca="1" si="328"/>
        <v>5.4941374141998537E-3</v>
      </c>
      <c r="BP92" s="5">
        <f t="shared" ref="BP92" ca="1" si="329">IF(BP84&gt;=0,BP83,"")</f>
        <v>5.2830871442077956E-3</v>
      </c>
      <c r="BQ92" s="5" t="str">
        <f t="shared" ca="1" si="328"/>
        <v/>
      </c>
      <c r="BR92" s="5" t="str">
        <f t="shared" ca="1" si="328"/>
        <v/>
      </c>
      <c r="BS92" s="5">
        <f t="shared" ca="1" si="328"/>
        <v>5.0012523133678008E-3</v>
      </c>
      <c r="BT92" s="5">
        <f t="shared" ref="BT92:EE92" ca="1" si="330">IF(BT84&gt;=0,BT83,"")</f>
        <v>4.7909582497462624E-3</v>
      </c>
      <c r="BU92" s="5">
        <f t="shared" ca="1" si="330"/>
        <v>4.4976963306061846E-3</v>
      </c>
      <c r="BV92" s="5" t="str">
        <f t="shared" ca="1" si="330"/>
        <v/>
      </c>
      <c r="BW92" s="5" t="str">
        <f t="shared" ca="1" si="330"/>
        <v/>
      </c>
      <c r="BX92" s="5" t="str">
        <f t="shared" ca="1" si="330"/>
        <v/>
      </c>
      <c r="BY92" s="5" t="str">
        <f t="shared" ca="1" si="330"/>
        <v/>
      </c>
      <c r="BZ92" s="5">
        <f t="shared" ca="1" si="330"/>
        <v>6.6965723661619623E-3</v>
      </c>
      <c r="CA92" s="5" t="str">
        <f t="shared" ca="1" si="330"/>
        <v/>
      </c>
      <c r="CB92" s="5">
        <f t="shared" ca="1" si="330"/>
        <v>0</v>
      </c>
      <c r="CC92" s="5">
        <f t="shared" ca="1" si="330"/>
        <v>0</v>
      </c>
      <c r="CD92" s="5" t="str">
        <f t="shared" ca="1" si="330"/>
        <v/>
      </c>
      <c r="CE92" s="5" t="str">
        <f t="shared" ca="1" si="330"/>
        <v/>
      </c>
      <c r="CF92" s="5" t="str">
        <f t="shared" ca="1" si="330"/>
        <v/>
      </c>
      <c r="CG92" s="5" t="str">
        <f t="shared" ca="1" si="330"/>
        <v/>
      </c>
      <c r="CH92" s="5" t="str">
        <f t="shared" ca="1" si="330"/>
        <v/>
      </c>
      <c r="CI92" s="5" t="str">
        <f t="shared" ca="1" si="330"/>
        <v/>
      </c>
      <c r="CJ92" s="5" t="str">
        <f t="shared" ca="1" si="330"/>
        <v/>
      </c>
      <c r="CK92" s="5" t="str">
        <f t="shared" ca="1" si="330"/>
        <v/>
      </c>
      <c r="CL92" s="5" t="str">
        <f t="shared" ca="1" si="330"/>
        <v/>
      </c>
      <c r="CM92" s="5" t="str">
        <f t="shared" ca="1" si="330"/>
        <v/>
      </c>
      <c r="CN92" s="5" t="str">
        <f t="shared" ca="1" si="330"/>
        <v/>
      </c>
      <c r="CO92" s="5" t="str">
        <f t="shared" ca="1" si="330"/>
        <v/>
      </c>
      <c r="CP92" s="5" t="str">
        <f t="shared" ca="1" si="330"/>
        <v/>
      </c>
      <c r="CQ92" s="5" t="str">
        <f t="shared" ca="1" si="330"/>
        <v/>
      </c>
      <c r="CR92" s="5" t="str">
        <f t="shared" ca="1" si="330"/>
        <v/>
      </c>
      <c r="CS92" s="5" t="str">
        <f t="shared" ca="1" si="330"/>
        <v/>
      </c>
      <c r="CT92" s="5" t="str">
        <f t="shared" ca="1" si="330"/>
        <v/>
      </c>
      <c r="CU92" s="5" t="str">
        <f t="shared" ca="1" si="330"/>
        <v/>
      </c>
      <c r="CV92" s="5" t="str">
        <f t="shared" ca="1" si="330"/>
        <v/>
      </c>
      <c r="CW92" s="5" t="str">
        <f t="shared" ca="1" si="330"/>
        <v/>
      </c>
      <c r="CX92" s="5" t="str">
        <f t="shared" ca="1" si="330"/>
        <v/>
      </c>
      <c r="CY92" s="5" t="str">
        <f t="shared" ca="1" si="330"/>
        <v/>
      </c>
      <c r="CZ92" s="5" t="str">
        <f t="shared" ca="1" si="330"/>
        <v/>
      </c>
      <c r="DA92" s="5" t="str">
        <f t="shared" ca="1" si="330"/>
        <v/>
      </c>
      <c r="DB92" s="5" t="str">
        <f t="shared" ca="1" si="330"/>
        <v/>
      </c>
      <c r="DC92" s="5" t="str">
        <f t="shared" ca="1" si="330"/>
        <v/>
      </c>
      <c r="DD92" s="5" t="str">
        <f t="shared" ca="1" si="330"/>
        <v/>
      </c>
      <c r="DE92" s="5" t="str">
        <f t="shared" ca="1" si="330"/>
        <v/>
      </c>
      <c r="DF92" s="5" t="str">
        <f t="shared" ca="1" si="330"/>
        <v/>
      </c>
      <c r="DG92" s="5" t="str">
        <f t="shared" ca="1" si="330"/>
        <v/>
      </c>
      <c r="DH92" s="5" t="str">
        <f t="shared" ca="1" si="330"/>
        <v/>
      </c>
      <c r="DI92" s="5" t="str">
        <f t="shared" ca="1" si="330"/>
        <v/>
      </c>
      <c r="DJ92" s="5" t="str">
        <f t="shared" ca="1" si="330"/>
        <v/>
      </c>
      <c r="DK92" s="5" t="str">
        <f t="shared" ca="1" si="330"/>
        <v/>
      </c>
      <c r="DL92" s="5" t="str">
        <f t="shared" ca="1" si="330"/>
        <v/>
      </c>
      <c r="DM92" s="5" t="str">
        <f t="shared" ca="1" si="330"/>
        <v/>
      </c>
      <c r="DN92" s="5" t="str">
        <f t="shared" ca="1" si="330"/>
        <v/>
      </c>
      <c r="DO92" s="5" t="str">
        <f t="shared" ca="1" si="330"/>
        <v/>
      </c>
      <c r="DP92" s="5" t="str">
        <f t="shared" ca="1" si="330"/>
        <v/>
      </c>
      <c r="DQ92" s="5" t="str">
        <f t="shared" ca="1" si="330"/>
        <v/>
      </c>
      <c r="DR92" s="5" t="str">
        <f t="shared" ca="1" si="330"/>
        <v/>
      </c>
      <c r="DS92" s="5" t="str">
        <f t="shared" ca="1" si="330"/>
        <v/>
      </c>
      <c r="DT92" s="5" t="str">
        <f t="shared" ca="1" si="330"/>
        <v/>
      </c>
      <c r="DU92" s="5" t="str">
        <f t="shared" ca="1" si="330"/>
        <v/>
      </c>
      <c r="DV92" s="5" t="str">
        <f t="shared" ca="1" si="330"/>
        <v/>
      </c>
      <c r="DW92" s="5" t="str">
        <f t="shared" ca="1" si="330"/>
        <v/>
      </c>
      <c r="DX92" s="5" t="str">
        <f t="shared" ca="1" si="330"/>
        <v/>
      </c>
      <c r="DY92" s="5" t="str">
        <f t="shared" ca="1" si="330"/>
        <v/>
      </c>
      <c r="DZ92" s="5" t="str">
        <f t="shared" ca="1" si="330"/>
        <v/>
      </c>
      <c r="EA92" s="5" t="str">
        <f t="shared" ca="1" si="330"/>
        <v/>
      </c>
      <c r="EB92" s="5" t="str">
        <f t="shared" ca="1" si="330"/>
        <v/>
      </c>
      <c r="EC92" s="5" t="str">
        <f t="shared" ca="1" si="330"/>
        <v/>
      </c>
      <c r="ED92" s="5" t="str">
        <f t="shared" ca="1" si="330"/>
        <v/>
      </c>
      <c r="EE92" s="5" t="str">
        <f t="shared" ca="1" si="330"/>
        <v/>
      </c>
      <c r="EF92" s="5" t="str">
        <f t="shared" ref="EF92:GQ92" ca="1" si="331">IF(EF84&gt;=0,EF83,"")</f>
        <v/>
      </c>
      <c r="EG92" s="5" t="str">
        <f t="shared" ca="1" si="331"/>
        <v/>
      </c>
      <c r="EH92" s="5" t="str">
        <f t="shared" ca="1" si="331"/>
        <v/>
      </c>
      <c r="EI92" s="5" t="str">
        <f t="shared" ca="1" si="331"/>
        <v/>
      </c>
      <c r="EJ92" s="5" t="str">
        <f t="shared" ca="1" si="331"/>
        <v/>
      </c>
      <c r="EK92" s="5" t="str">
        <f t="shared" ca="1" si="331"/>
        <v/>
      </c>
      <c r="EL92" s="5" t="str">
        <f t="shared" ca="1" si="331"/>
        <v/>
      </c>
      <c r="EM92" s="5" t="str">
        <f t="shared" ca="1" si="331"/>
        <v/>
      </c>
      <c r="EN92" s="5" t="str">
        <f t="shared" ca="1" si="331"/>
        <v/>
      </c>
      <c r="EO92" s="5" t="str">
        <f t="shared" ca="1" si="331"/>
        <v/>
      </c>
      <c r="EP92" s="5" t="str">
        <f t="shared" ca="1" si="331"/>
        <v/>
      </c>
      <c r="EQ92" s="5" t="str">
        <f t="shared" ca="1" si="331"/>
        <v/>
      </c>
      <c r="ER92" s="5" t="str">
        <f t="shared" ca="1" si="331"/>
        <v/>
      </c>
      <c r="ES92" s="5" t="str">
        <f t="shared" ca="1" si="331"/>
        <v/>
      </c>
      <c r="ET92" s="5" t="str">
        <f t="shared" ca="1" si="331"/>
        <v/>
      </c>
      <c r="EU92" s="5" t="str">
        <f t="shared" ca="1" si="331"/>
        <v/>
      </c>
      <c r="EV92" s="5" t="str">
        <f t="shared" ca="1" si="331"/>
        <v/>
      </c>
      <c r="EW92" s="5" t="str">
        <f t="shared" ca="1" si="331"/>
        <v/>
      </c>
      <c r="EX92" s="5" t="str">
        <f t="shared" ca="1" si="331"/>
        <v/>
      </c>
      <c r="EY92" s="5" t="str">
        <f t="shared" ca="1" si="331"/>
        <v/>
      </c>
      <c r="EZ92" s="5" t="str">
        <f t="shared" ca="1" si="331"/>
        <v/>
      </c>
      <c r="FA92" s="5" t="str">
        <f t="shared" ca="1" si="331"/>
        <v/>
      </c>
      <c r="FB92" s="5" t="str">
        <f t="shared" ca="1" si="331"/>
        <v/>
      </c>
      <c r="FC92" s="5" t="str">
        <f t="shared" ca="1" si="331"/>
        <v/>
      </c>
      <c r="FD92" s="5" t="str">
        <f t="shared" ca="1" si="331"/>
        <v/>
      </c>
      <c r="FE92" s="5" t="str">
        <f t="shared" ca="1" si="331"/>
        <v/>
      </c>
      <c r="FF92" s="5" t="str">
        <f t="shared" ca="1" si="331"/>
        <v/>
      </c>
      <c r="FG92" s="5" t="str">
        <f t="shared" ca="1" si="331"/>
        <v/>
      </c>
      <c r="FH92" s="5" t="str">
        <f t="shared" ca="1" si="331"/>
        <v/>
      </c>
      <c r="FI92" s="5" t="str">
        <f t="shared" ca="1" si="331"/>
        <v/>
      </c>
      <c r="FJ92" s="5" t="str">
        <f t="shared" ca="1" si="331"/>
        <v/>
      </c>
      <c r="FK92" s="5" t="str">
        <f t="shared" ca="1" si="331"/>
        <v/>
      </c>
      <c r="FL92" s="5" t="str">
        <f t="shared" ca="1" si="331"/>
        <v/>
      </c>
      <c r="FM92" s="5" t="str">
        <f t="shared" ca="1" si="331"/>
        <v/>
      </c>
      <c r="FN92" s="5" t="str">
        <f t="shared" ca="1" si="331"/>
        <v/>
      </c>
      <c r="FO92" s="5" t="str">
        <f t="shared" ca="1" si="331"/>
        <v/>
      </c>
      <c r="FP92" s="5" t="str">
        <f t="shared" ca="1" si="331"/>
        <v/>
      </c>
      <c r="FQ92" s="5" t="str">
        <f t="shared" ca="1" si="331"/>
        <v/>
      </c>
      <c r="FR92" s="5" t="str">
        <f t="shared" ca="1" si="331"/>
        <v/>
      </c>
      <c r="FS92" s="5" t="str">
        <f t="shared" ca="1" si="331"/>
        <v/>
      </c>
      <c r="FT92" s="5" t="str">
        <f t="shared" ca="1" si="331"/>
        <v/>
      </c>
      <c r="FU92" s="5" t="str">
        <f t="shared" ca="1" si="331"/>
        <v/>
      </c>
      <c r="FV92" s="5" t="str">
        <f t="shared" ca="1" si="331"/>
        <v/>
      </c>
      <c r="FW92" s="5" t="str">
        <f t="shared" ca="1" si="331"/>
        <v/>
      </c>
      <c r="FX92" s="5" t="str">
        <f t="shared" ca="1" si="331"/>
        <v/>
      </c>
      <c r="FY92" s="5" t="str">
        <f t="shared" ca="1" si="331"/>
        <v/>
      </c>
      <c r="FZ92" s="5" t="str">
        <f t="shared" ca="1" si="331"/>
        <v/>
      </c>
      <c r="GA92" s="5" t="str">
        <f t="shared" ca="1" si="331"/>
        <v/>
      </c>
      <c r="GB92" s="5" t="str">
        <f t="shared" ca="1" si="331"/>
        <v/>
      </c>
      <c r="GC92" s="5" t="str">
        <f t="shared" ca="1" si="331"/>
        <v/>
      </c>
      <c r="GD92" s="5" t="str">
        <f t="shared" ca="1" si="331"/>
        <v/>
      </c>
      <c r="GE92" s="5" t="str">
        <f t="shared" ca="1" si="331"/>
        <v/>
      </c>
      <c r="GF92" s="5" t="str">
        <f t="shared" ca="1" si="331"/>
        <v/>
      </c>
      <c r="GG92" s="5" t="str">
        <f t="shared" ca="1" si="331"/>
        <v/>
      </c>
      <c r="GH92" s="5" t="str">
        <f t="shared" ca="1" si="331"/>
        <v/>
      </c>
      <c r="GI92" s="5" t="str">
        <f t="shared" ca="1" si="331"/>
        <v/>
      </c>
      <c r="GJ92" s="5" t="str">
        <f t="shared" ca="1" si="331"/>
        <v/>
      </c>
      <c r="GK92" s="5" t="str">
        <f t="shared" ca="1" si="331"/>
        <v/>
      </c>
      <c r="GL92" s="5" t="str">
        <f t="shared" ca="1" si="331"/>
        <v/>
      </c>
      <c r="GM92" s="5" t="str">
        <f t="shared" ca="1" si="331"/>
        <v/>
      </c>
      <c r="GN92" s="5" t="str">
        <f t="shared" ca="1" si="331"/>
        <v/>
      </c>
      <c r="GO92" s="5" t="str">
        <f t="shared" ca="1" si="331"/>
        <v/>
      </c>
      <c r="GP92" s="5" t="str">
        <f t="shared" ca="1" si="331"/>
        <v/>
      </c>
      <c r="GQ92" s="5" t="str">
        <f t="shared" ca="1" si="331"/>
        <v/>
      </c>
      <c r="GR92" s="5" t="str">
        <f t="shared" ref="GR92:JC92" ca="1" si="332">IF(GR84&gt;=0,GR83,"")</f>
        <v/>
      </c>
      <c r="GS92" s="5" t="str">
        <f t="shared" ca="1" si="332"/>
        <v/>
      </c>
      <c r="GT92" s="5" t="str">
        <f t="shared" ca="1" si="332"/>
        <v/>
      </c>
      <c r="GU92" s="5" t="str">
        <f t="shared" ca="1" si="332"/>
        <v/>
      </c>
      <c r="GV92" s="5" t="str">
        <f t="shared" ca="1" si="332"/>
        <v/>
      </c>
      <c r="GW92" s="5" t="str">
        <f t="shared" ca="1" si="332"/>
        <v/>
      </c>
      <c r="GX92" s="5" t="str">
        <f t="shared" ca="1" si="332"/>
        <v/>
      </c>
      <c r="GY92" s="5" t="str">
        <f t="shared" ca="1" si="332"/>
        <v/>
      </c>
      <c r="GZ92" s="5" t="str">
        <f t="shared" ca="1" si="332"/>
        <v/>
      </c>
      <c r="HA92" s="5" t="str">
        <f t="shared" ca="1" si="332"/>
        <v/>
      </c>
      <c r="HB92" s="5" t="str">
        <f t="shared" ca="1" si="332"/>
        <v/>
      </c>
      <c r="HC92" s="5" t="str">
        <f t="shared" ca="1" si="332"/>
        <v/>
      </c>
      <c r="HD92" s="5" t="str">
        <f t="shared" ca="1" si="332"/>
        <v/>
      </c>
      <c r="HE92" s="5" t="str">
        <f t="shared" ca="1" si="332"/>
        <v/>
      </c>
      <c r="HF92" s="5" t="str">
        <f t="shared" ca="1" si="332"/>
        <v/>
      </c>
      <c r="HG92" s="5" t="str">
        <f t="shared" ca="1" si="332"/>
        <v/>
      </c>
      <c r="HH92" s="5" t="str">
        <f t="shared" ca="1" si="332"/>
        <v/>
      </c>
      <c r="HI92" s="5" t="str">
        <f t="shared" ca="1" si="332"/>
        <v/>
      </c>
      <c r="HJ92" s="5" t="str">
        <f t="shared" ca="1" si="332"/>
        <v/>
      </c>
      <c r="HK92" s="5" t="str">
        <f t="shared" ca="1" si="332"/>
        <v/>
      </c>
      <c r="HL92" s="5" t="str">
        <f t="shared" ca="1" si="332"/>
        <v/>
      </c>
      <c r="HM92" s="5" t="str">
        <f t="shared" ca="1" si="332"/>
        <v/>
      </c>
      <c r="HN92" s="5" t="str">
        <f t="shared" ca="1" si="332"/>
        <v/>
      </c>
      <c r="HO92" s="5" t="str">
        <f t="shared" ca="1" si="332"/>
        <v/>
      </c>
      <c r="HP92" s="5" t="str">
        <f t="shared" ca="1" si="332"/>
        <v/>
      </c>
      <c r="HQ92" s="5" t="str">
        <f t="shared" ca="1" si="332"/>
        <v/>
      </c>
      <c r="HR92" s="5" t="str">
        <f t="shared" ca="1" si="332"/>
        <v/>
      </c>
      <c r="HS92" s="5" t="str">
        <f t="shared" ca="1" si="332"/>
        <v/>
      </c>
      <c r="HT92" s="5" t="str">
        <f t="shared" ca="1" si="332"/>
        <v/>
      </c>
      <c r="HU92" s="5" t="str">
        <f t="shared" ca="1" si="332"/>
        <v/>
      </c>
      <c r="HV92" s="5" t="str">
        <f t="shared" ca="1" si="332"/>
        <v/>
      </c>
      <c r="HW92" s="5" t="str">
        <f t="shared" ca="1" si="332"/>
        <v/>
      </c>
      <c r="HX92" s="5" t="str">
        <f t="shared" ca="1" si="332"/>
        <v/>
      </c>
      <c r="HY92" s="5" t="str">
        <f t="shared" ca="1" si="332"/>
        <v/>
      </c>
      <c r="HZ92" s="5" t="str">
        <f t="shared" ca="1" si="332"/>
        <v/>
      </c>
      <c r="IA92" s="5" t="str">
        <f t="shared" ca="1" si="332"/>
        <v/>
      </c>
      <c r="IB92" s="5" t="str">
        <f t="shared" ca="1" si="332"/>
        <v/>
      </c>
      <c r="IC92" s="5" t="str">
        <f t="shared" ca="1" si="332"/>
        <v/>
      </c>
      <c r="ID92" s="5" t="str">
        <f t="shared" ca="1" si="332"/>
        <v/>
      </c>
      <c r="IE92" s="5" t="str">
        <f t="shared" ca="1" si="332"/>
        <v/>
      </c>
      <c r="IF92" s="5" t="str">
        <f t="shared" ca="1" si="332"/>
        <v/>
      </c>
      <c r="IG92" s="5" t="str">
        <f t="shared" ca="1" si="332"/>
        <v/>
      </c>
      <c r="IH92" s="5" t="str">
        <f t="shared" ca="1" si="332"/>
        <v/>
      </c>
      <c r="II92" s="5" t="str">
        <f t="shared" ca="1" si="332"/>
        <v/>
      </c>
      <c r="IJ92" s="5" t="str">
        <f t="shared" ca="1" si="332"/>
        <v/>
      </c>
      <c r="IK92" s="5" t="str">
        <f t="shared" ca="1" si="332"/>
        <v/>
      </c>
      <c r="IL92" s="5" t="str">
        <f t="shared" ca="1" si="332"/>
        <v/>
      </c>
      <c r="IM92" s="5" t="str">
        <f t="shared" ca="1" si="332"/>
        <v/>
      </c>
      <c r="IN92" s="5" t="str">
        <f t="shared" ca="1" si="332"/>
        <v/>
      </c>
      <c r="IO92" s="5" t="str">
        <f t="shared" ca="1" si="332"/>
        <v/>
      </c>
      <c r="IP92" s="5" t="str">
        <f t="shared" ca="1" si="332"/>
        <v/>
      </c>
      <c r="IQ92" s="5" t="str">
        <f t="shared" ca="1" si="332"/>
        <v/>
      </c>
      <c r="IR92" s="5" t="str">
        <f t="shared" ca="1" si="332"/>
        <v/>
      </c>
      <c r="IS92" s="5" t="str">
        <f t="shared" ca="1" si="332"/>
        <v/>
      </c>
      <c r="IT92" s="5" t="str">
        <f t="shared" ca="1" si="332"/>
        <v/>
      </c>
      <c r="IU92" s="5" t="str">
        <f t="shared" ca="1" si="332"/>
        <v/>
      </c>
      <c r="IV92" s="5" t="str">
        <f t="shared" ca="1" si="332"/>
        <v/>
      </c>
      <c r="IW92" s="5" t="str">
        <f t="shared" ca="1" si="332"/>
        <v/>
      </c>
      <c r="IX92" s="5" t="str">
        <f t="shared" ca="1" si="332"/>
        <v/>
      </c>
      <c r="IY92" s="5" t="str">
        <f t="shared" ca="1" si="332"/>
        <v/>
      </c>
      <c r="IZ92" s="5" t="str">
        <f t="shared" ca="1" si="332"/>
        <v/>
      </c>
      <c r="JA92" s="5" t="str">
        <f t="shared" ca="1" si="332"/>
        <v/>
      </c>
      <c r="JB92" s="5" t="str">
        <f t="shared" ca="1" si="332"/>
        <v/>
      </c>
      <c r="JC92" s="5" t="str">
        <f t="shared" ca="1" si="332"/>
        <v/>
      </c>
      <c r="JD92" s="5" t="str">
        <f t="shared" ref="JD92:LO92" ca="1" si="333">IF(JD84&gt;=0,JD83,"")</f>
        <v/>
      </c>
      <c r="JE92" s="5" t="str">
        <f t="shared" ca="1" si="333"/>
        <v/>
      </c>
      <c r="JF92" s="5" t="str">
        <f t="shared" ca="1" si="333"/>
        <v/>
      </c>
      <c r="JG92" s="5" t="str">
        <f t="shared" ca="1" si="333"/>
        <v/>
      </c>
      <c r="JH92" s="5" t="str">
        <f t="shared" ca="1" si="333"/>
        <v/>
      </c>
      <c r="JI92" s="5" t="str">
        <f t="shared" ca="1" si="333"/>
        <v/>
      </c>
      <c r="JJ92" s="5" t="str">
        <f t="shared" ca="1" si="333"/>
        <v/>
      </c>
      <c r="JK92" s="5" t="str">
        <f t="shared" ca="1" si="333"/>
        <v/>
      </c>
      <c r="JL92" s="5" t="str">
        <f t="shared" ca="1" si="333"/>
        <v/>
      </c>
      <c r="JM92" s="5" t="str">
        <f t="shared" ca="1" si="333"/>
        <v/>
      </c>
      <c r="JN92" s="5" t="str">
        <f t="shared" ca="1" si="333"/>
        <v/>
      </c>
      <c r="JO92" s="5" t="str">
        <f t="shared" ca="1" si="333"/>
        <v/>
      </c>
      <c r="JP92" s="5" t="str">
        <f t="shared" ca="1" si="333"/>
        <v/>
      </c>
      <c r="JQ92" s="5" t="str">
        <f t="shared" ca="1" si="333"/>
        <v/>
      </c>
      <c r="JR92" s="5" t="str">
        <f t="shared" ca="1" si="333"/>
        <v/>
      </c>
      <c r="JS92" s="5" t="str">
        <f t="shared" ca="1" si="333"/>
        <v/>
      </c>
      <c r="JT92" s="5" t="str">
        <f t="shared" ca="1" si="333"/>
        <v/>
      </c>
      <c r="JU92" s="5" t="str">
        <f t="shared" ca="1" si="333"/>
        <v/>
      </c>
      <c r="JV92" s="5" t="str">
        <f t="shared" ca="1" si="333"/>
        <v/>
      </c>
      <c r="JW92" s="5" t="str">
        <f t="shared" ca="1" si="333"/>
        <v/>
      </c>
      <c r="JX92" s="5" t="str">
        <f t="shared" ca="1" si="333"/>
        <v/>
      </c>
      <c r="JY92" s="5" t="str">
        <f t="shared" ca="1" si="333"/>
        <v/>
      </c>
      <c r="JZ92" s="5" t="str">
        <f t="shared" ca="1" si="333"/>
        <v/>
      </c>
      <c r="KA92" s="5" t="str">
        <f t="shared" ca="1" si="333"/>
        <v/>
      </c>
      <c r="KB92" s="5" t="str">
        <f t="shared" ca="1" si="333"/>
        <v/>
      </c>
      <c r="KC92" s="5" t="str">
        <f t="shared" ca="1" si="333"/>
        <v/>
      </c>
      <c r="KD92" s="5" t="str">
        <f t="shared" ca="1" si="333"/>
        <v/>
      </c>
      <c r="KE92" s="5" t="str">
        <f t="shared" ca="1" si="333"/>
        <v/>
      </c>
      <c r="KF92" s="5" t="str">
        <f t="shared" ca="1" si="333"/>
        <v/>
      </c>
      <c r="KG92" s="5" t="str">
        <f t="shared" ca="1" si="333"/>
        <v/>
      </c>
      <c r="KH92" s="5" t="str">
        <f t="shared" ca="1" si="333"/>
        <v/>
      </c>
      <c r="KI92" s="5" t="str">
        <f t="shared" ca="1" si="333"/>
        <v/>
      </c>
      <c r="KJ92" s="5" t="str">
        <f t="shared" ca="1" si="333"/>
        <v/>
      </c>
      <c r="KK92" s="5" t="str">
        <f t="shared" ca="1" si="333"/>
        <v/>
      </c>
      <c r="KL92" s="5" t="str">
        <f t="shared" ca="1" si="333"/>
        <v/>
      </c>
      <c r="KM92" s="5" t="str">
        <f t="shared" ca="1" si="333"/>
        <v/>
      </c>
      <c r="KN92" s="5" t="str">
        <f t="shared" ca="1" si="333"/>
        <v/>
      </c>
      <c r="KO92" s="5" t="str">
        <f t="shared" ca="1" si="333"/>
        <v/>
      </c>
      <c r="KP92" s="5" t="str">
        <f t="shared" ca="1" si="333"/>
        <v/>
      </c>
      <c r="KQ92" s="5" t="str">
        <f t="shared" ca="1" si="333"/>
        <v/>
      </c>
      <c r="KR92" s="5" t="str">
        <f t="shared" ca="1" si="333"/>
        <v/>
      </c>
      <c r="KS92" s="5" t="str">
        <f t="shared" ca="1" si="333"/>
        <v/>
      </c>
      <c r="KT92" s="5" t="str">
        <f t="shared" ca="1" si="333"/>
        <v/>
      </c>
      <c r="KU92" s="5" t="str">
        <f t="shared" ca="1" si="333"/>
        <v/>
      </c>
      <c r="KV92" s="5" t="str">
        <f t="shared" ca="1" si="333"/>
        <v/>
      </c>
      <c r="KW92" s="5" t="str">
        <f t="shared" ca="1" si="333"/>
        <v/>
      </c>
      <c r="KX92" s="5" t="str">
        <f t="shared" ca="1" si="333"/>
        <v/>
      </c>
      <c r="KY92" s="5" t="str">
        <f t="shared" ca="1" si="333"/>
        <v/>
      </c>
      <c r="KZ92" s="5" t="str">
        <f t="shared" ca="1" si="333"/>
        <v/>
      </c>
      <c r="LA92" s="5" t="str">
        <f t="shared" ca="1" si="333"/>
        <v/>
      </c>
      <c r="LB92" s="5" t="str">
        <f t="shared" ca="1" si="333"/>
        <v/>
      </c>
      <c r="LC92" s="5" t="str">
        <f t="shared" ca="1" si="333"/>
        <v/>
      </c>
      <c r="LD92" s="5" t="str">
        <f t="shared" ca="1" si="333"/>
        <v/>
      </c>
      <c r="LE92" s="5" t="str">
        <f t="shared" ca="1" si="333"/>
        <v/>
      </c>
      <c r="LF92" s="5" t="str">
        <f t="shared" ca="1" si="333"/>
        <v/>
      </c>
      <c r="LG92" s="5" t="str">
        <f t="shared" ca="1" si="333"/>
        <v/>
      </c>
      <c r="LH92" s="5" t="str">
        <f t="shared" ca="1" si="333"/>
        <v/>
      </c>
      <c r="LI92" s="5" t="str">
        <f t="shared" ca="1" si="333"/>
        <v/>
      </c>
      <c r="LJ92" s="5" t="str">
        <f t="shared" ca="1" si="333"/>
        <v/>
      </c>
      <c r="LK92" s="5" t="str">
        <f t="shared" ca="1" si="333"/>
        <v/>
      </c>
      <c r="LL92" s="5" t="str">
        <f t="shared" ca="1" si="333"/>
        <v/>
      </c>
      <c r="LM92" s="5" t="str">
        <f t="shared" ca="1" si="333"/>
        <v/>
      </c>
      <c r="LN92" s="5" t="str">
        <f t="shared" ca="1" si="333"/>
        <v/>
      </c>
      <c r="LO92" s="5" t="str">
        <f t="shared" ca="1" si="333"/>
        <v/>
      </c>
      <c r="LP92" s="5" t="str">
        <f t="shared" ref="LP92:LV92" ca="1" si="334">IF(LP84&gt;=0,LP83,"")</f>
        <v/>
      </c>
      <c r="LQ92" s="5" t="str">
        <f t="shared" ca="1" si="334"/>
        <v/>
      </c>
      <c r="LR92" s="5" t="str">
        <f t="shared" ca="1" si="334"/>
        <v/>
      </c>
      <c r="LS92" s="5" t="str">
        <f t="shared" ca="1" si="334"/>
        <v/>
      </c>
      <c r="LT92" s="5" t="str">
        <f t="shared" ca="1" si="334"/>
        <v/>
      </c>
      <c r="LU92" s="5" t="str">
        <f t="shared" ca="1" si="334"/>
        <v/>
      </c>
      <c r="LV92" s="5" t="str">
        <f t="shared" ca="1" si="334"/>
        <v/>
      </c>
      <c r="LW92" s="5" t="str">
        <f t="shared" ref="LW92:NW92" ca="1" si="335">IF(LW84&gt;=0,LW83,"")</f>
        <v/>
      </c>
      <c r="LX92" s="5" t="str">
        <f t="shared" ca="1" si="335"/>
        <v/>
      </c>
      <c r="LY92" s="5" t="str">
        <f t="shared" ca="1" si="335"/>
        <v/>
      </c>
      <c r="LZ92" s="5" t="str">
        <f t="shared" ca="1" si="335"/>
        <v/>
      </c>
      <c r="MA92" s="5" t="str">
        <f t="shared" ca="1" si="335"/>
        <v/>
      </c>
      <c r="MB92" s="5" t="str">
        <f t="shared" ca="1" si="335"/>
        <v/>
      </c>
      <c r="MC92" s="5" t="str">
        <f t="shared" ca="1" si="335"/>
        <v/>
      </c>
      <c r="MD92" s="5" t="str">
        <f t="shared" ca="1" si="335"/>
        <v/>
      </c>
      <c r="ME92" s="5" t="str">
        <f t="shared" ca="1" si="335"/>
        <v/>
      </c>
      <c r="MF92" s="5" t="str">
        <f t="shared" ca="1" si="335"/>
        <v/>
      </c>
      <c r="MG92" s="5" t="str">
        <f t="shared" ca="1" si="335"/>
        <v/>
      </c>
      <c r="MH92" s="5" t="str">
        <f t="shared" ca="1" si="335"/>
        <v/>
      </c>
      <c r="MI92" s="5" t="str">
        <f t="shared" ca="1" si="335"/>
        <v/>
      </c>
      <c r="MJ92" s="5" t="str">
        <f t="shared" ca="1" si="335"/>
        <v/>
      </c>
      <c r="MK92" s="5" t="str">
        <f t="shared" ca="1" si="335"/>
        <v/>
      </c>
      <c r="ML92" s="5" t="str">
        <f t="shared" ca="1" si="335"/>
        <v/>
      </c>
      <c r="MM92" s="5" t="str">
        <f t="shared" ca="1" si="335"/>
        <v/>
      </c>
      <c r="MN92" s="5" t="str">
        <f t="shared" ca="1" si="335"/>
        <v/>
      </c>
      <c r="MO92" s="5" t="str">
        <f t="shared" ca="1" si="335"/>
        <v/>
      </c>
      <c r="MP92" s="5" t="str">
        <f t="shared" ca="1" si="335"/>
        <v/>
      </c>
      <c r="MQ92" s="5" t="str">
        <f t="shared" ca="1" si="335"/>
        <v/>
      </c>
      <c r="MR92" s="5" t="str">
        <f t="shared" ca="1" si="335"/>
        <v/>
      </c>
      <c r="MS92" s="5" t="str">
        <f t="shared" ca="1" si="335"/>
        <v/>
      </c>
      <c r="MT92" s="5" t="str">
        <f t="shared" ca="1" si="335"/>
        <v/>
      </c>
      <c r="MU92" s="5" t="str">
        <f t="shared" ca="1" si="335"/>
        <v/>
      </c>
      <c r="MV92" s="5" t="str">
        <f t="shared" ca="1" si="335"/>
        <v/>
      </c>
      <c r="MW92" s="5" t="str">
        <f t="shared" ca="1" si="335"/>
        <v/>
      </c>
      <c r="MX92" s="5" t="str">
        <f t="shared" ca="1" si="335"/>
        <v/>
      </c>
      <c r="MY92" s="5" t="str">
        <f t="shared" ca="1" si="335"/>
        <v/>
      </c>
      <c r="MZ92" s="5" t="str">
        <f t="shared" ca="1" si="335"/>
        <v/>
      </c>
      <c r="NA92" s="5" t="str">
        <f t="shared" ca="1" si="335"/>
        <v/>
      </c>
      <c r="NB92" s="5" t="str">
        <f t="shared" ca="1" si="335"/>
        <v/>
      </c>
      <c r="NC92" s="5" t="str">
        <f t="shared" ca="1" si="335"/>
        <v/>
      </c>
      <c r="ND92" s="5" t="str">
        <f t="shared" ca="1" si="335"/>
        <v/>
      </c>
      <c r="NE92" s="5" t="str">
        <f t="shared" ca="1" si="335"/>
        <v/>
      </c>
      <c r="NF92" s="5" t="str">
        <f t="shared" ca="1" si="335"/>
        <v/>
      </c>
      <c r="NG92" s="5" t="str">
        <f t="shared" ca="1" si="335"/>
        <v/>
      </c>
      <c r="NH92" s="5" t="str">
        <f t="shared" ca="1" si="335"/>
        <v/>
      </c>
      <c r="NI92" s="5" t="str">
        <f t="shared" ca="1" si="335"/>
        <v/>
      </c>
      <c r="NJ92" s="5" t="str">
        <f t="shared" ca="1" si="335"/>
        <v/>
      </c>
      <c r="NK92" s="5" t="str">
        <f t="shared" ca="1" si="335"/>
        <v/>
      </c>
      <c r="NL92" s="5" t="str">
        <f t="shared" ca="1" si="335"/>
        <v/>
      </c>
      <c r="NM92" s="5" t="str">
        <f t="shared" ca="1" si="335"/>
        <v/>
      </c>
      <c r="NN92" s="5" t="str">
        <f t="shared" ca="1" si="335"/>
        <v/>
      </c>
      <c r="NO92" s="5" t="str">
        <f t="shared" ca="1" si="335"/>
        <v/>
      </c>
      <c r="NP92" s="5" t="str">
        <f t="shared" ca="1" si="335"/>
        <v/>
      </c>
      <c r="NQ92" s="5" t="str">
        <f t="shared" ca="1" si="335"/>
        <v/>
      </c>
      <c r="NR92" s="5" t="str">
        <f t="shared" ca="1" si="335"/>
        <v/>
      </c>
      <c r="NS92" s="5" t="str">
        <f t="shared" ca="1" si="335"/>
        <v/>
      </c>
      <c r="NT92" s="5" t="str">
        <f t="shared" ca="1" si="335"/>
        <v/>
      </c>
      <c r="NU92" s="5" t="str">
        <f t="shared" ca="1" si="335"/>
        <v/>
      </c>
      <c r="NV92" s="5" t="str">
        <f t="shared" ca="1" si="335"/>
        <v/>
      </c>
      <c r="NW92" s="5" t="str">
        <f t="shared" ca="1" si="335"/>
        <v/>
      </c>
      <c r="NX92" s="5" t="str">
        <f t="shared" ref="NX92:QI92" ca="1" si="336">IF(NX84&gt;=0,NX83,"")</f>
        <v/>
      </c>
      <c r="NY92" s="5" t="str">
        <f t="shared" ca="1" si="336"/>
        <v/>
      </c>
      <c r="NZ92" s="5" t="str">
        <f t="shared" ca="1" si="336"/>
        <v/>
      </c>
      <c r="OA92" s="5" t="str">
        <f t="shared" ca="1" si="336"/>
        <v/>
      </c>
      <c r="OB92" s="5" t="str">
        <f t="shared" ca="1" si="336"/>
        <v/>
      </c>
      <c r="OC92" s="5" t="str">
        <f t="shared" ca="1" si="336"/>
        <v/>
      </c>
      <c r="OD92" s="5" t="str">
        <f t="shared" ca="1" si="336"/>
        <v/>
      </c>
      <c r="OE92" s="5" t="str">
        <f t="shared" ca="1" si="336"/>
        <v/>
      </c>
      <c r="OF92" s="5" t="str">
        <f t="shared" ca="1" si="336"/>
        <v/>
      </c>
      <c r="OG92" s="5" t="str">
        <f t="shared" ca="1" si="336"/>
        <v/>
      </c>
      <c r="OH92" s="5" t="str">
        <f t="shared" ca="1" si="336"/>
        <v/>
      </c>
      <c r="OI92" s="5" t="str">
        <f t="shared" ca="1" si="336"/>
        <v/>
      </c>
      <c r="OJ92" s="5" t="str">
        <f t="shared" ca="1" si="336"/>
        <v/>
      </c>
      <c r="OK92" s="5" t="str">
        <f t="shared" ca="1" si="336"/>
        <v/>
      </c>
      <c r="OL92" s="5" t="str">
        <f t="shared" ca="1" si="336"/>
        <v/>
      </c>
      <c r="OM92" s="5" t="str">
        <f t="shared" ca="1" si="336"/>
        <v/>
      </c>
      <c r="ON92" s="5" t="str">
        <f t="shared" ca="1" si="336"/>
        <v/>
      </c>
      <c r="OO92" s="5" t="str">
        <f t="shared" ca="1" si="336"/>
        <v/>
      </c>
      <c r="OP92" s="5" t="str">
        <f t="shared" ca="1" si="336"/>
        <v/>
      </c>
      <c r="OQ92" s="5" t="str">
        <f t="shared" ca="1" si="336"/>
        <v/>
      </c>
      <c r="OR92" s="5" t="str">
        <f t="shared" ca="1" si="336"/>
        <v/>
      </c>
      <c r="OS92" s="5" t="str">
        <f t="shared" ca="1" si="336"/>
        <v/>
      </c>
      <c r="OT92" s="5" t="str">
        <f t="shared" ca="1" si="336"/>
        <v/>
      </c>
      <c r="OU92" s="5" t="str">
        <f t="shared" ca="1" si="336"/>
        <v/>
      </c>
      <c r="OV92" s="5" t="str">
        <f t="shared" ca="1" si="336"/>
        <v/>
      </c>
      <c r="OW92" s="5" t="str">
        <f t="shared" ca="1" si="336"/>
        <v/>
      </c>
      <c r="OX92" s="5" t="str">
        <f t="shared" ca="1" si="336"/>
        <v/>
      </c>
      <c r="OY92" s="5" t="str">
        <f t="shared" ca="1" si="336"/>
        <v/>
      </c>
      <c r="OZ92" s="5" t="str">
        <f t="shared" ca="1" si="336"/>
        <v/>
      </c>
      <c r="PA92" s="5" t="str">
        <f t="shared" ca="1" si="336"/>
        <v/>
      </c>
      <c r="PB92" s="5" t="str">
        <f t="shared" ca="1" si="336"/>
        <v/>
      </c>
      <c r="PC92" s="5" t="str">
        <f t="shared" ca="1" si="336"/>
        <v/>
      </c>
      <c r="PD92" s="5" t="str">
        <f t="shared" ca="1" si="336"/>
        <v/>
      </c>
      <c r="PE92" s="5" t="str">
        <f t="shared" ca="1" si="336"/>
        <v/>
      </c>
      <c r="PF92" s="5" t="str">
        <f t="shared" ca="1" si="336"/>
        <v/>
      </c>
      <c r="PG92" s="5" t="str">
        <f t="shared" ca="1" si="336"/>
        <v/>
      </c>
      <c r="PH92" s="5" t="str">
        <f t="shared" ca="1" si="336"/>
        <v/>
      </c>
      <c r="PI92" s="5" t="str">
        <f t="shared" ca="1" si="336"/>
        <v/>
      </c>
      <c r="PJ92" s="5" t="str">
        <f t="shared" ca="1" si="336"/>
        <v/>
      </c>
      <c r="PK92" s="5" t="str">
        <f t="shared" ca="1" si="336"/>
        <v/>
      </c>
      <c r="PL92" s="5" t="str">
        <f t="shared" ca="1" si="336"/>
        <v/>
      </c>
      <c r="PM92" s="5" t="str">
        <f t="shared" ca="1" si="336"/>
        <v/>
      </c>
      <c r="PN92" s="5" t="str">
        <f t="shared" ca="1" si="336"/>
        <v/>
      </c>
      <c r="PO92" s="5" t="str">
        <f t="shared" ca="1" si="336"/>
        <v/>
      </c>
      <c r="PP92" s="5" t="str">
        <f t="shared" ca="1" si="336"/>
        <v/>
      </c>
      <c r="PQ92" s="5" t="str">
        <f t="shared" ca="1" si="336"/>
        <v/>
      </c>
      <c r="PR92" s="5" t="str">
        <f t="shared" ca="1" si="336"/>
        <v/>
      </c>
      <c r="PS92" s="5" t="str">
        <f t="shared" ca="1" si="336"/>
        <v/>
      </c>
      <c r="PT92" s="5" t="str">
        <f t="shared" ca="1" si="336"/>
        <v/>
      </c>
      <c r="PU92" s="5" t="str">
        <f t="shared" ca="1" si="336"/>
        <v/>
      </c>
      <c r="PV92" s="5" t="str">
        <f t="shared" ca="1" si="336"/>
        <v/>
      </c>
      <c r="PW92" s="5" t="str">
        <f t="shared" ca="1" si="336"/>
        <v/>
      </c>
      <c r="PX92" s="5" t="str">
        <f t="shared" ca="1" si="336"/>
        <v/>
      </c>
      <c r="PY92" s="5" t="str">
        <f t="shared" ca="1" si="336"/>
        <v/>
      </c>
      <c r="PZ92" s="5" t="str">
        <f t="shared" ca="1" si="336"/>
        <v/>
      </c>
      <c r="QA92" s="5" t="str">
        <f t="shared" ca="1" si="336"/>
        <v/>
      </c>
      <c r="QB92" s="5" t="str">
        <f t="shared" ca="1" si="336"/>
        <v/>
      </c>
      <c r="QC92" s="5" t="str">
        <f t="shared" ca="1" si="336"/>
        <v/>
      </c>
      <c r="QD92" s="5" t="str">
        <f t="shared" ca="1" si="336"/>
        <v/>
      </c>
      <c r="QE92" s="5" t="str">
        <f t="shared" ca="1" si="336"/>
        <v/>
      </c>
      <c r="QF92" s="5" t="str">
        <f t="shared" ca="1" si="336"/>
        <v/>
      </c>
      <c r="QG92" s="5" t="str">
        <f t="shared" ca="1" si="336"/>
        <v/>
      </c>
      <c r="QH92" s="5" t="str">
        <f t="shared" ca="1" si="336"/>
        <v/>
      </c>
      <c r="QI92" s="5" t="str">
        <f t="shared" ca="1" si="336"/>
        <v/>
      </c>
      <c r="QJ92" s="5" t="str">
        <f t="shared" ref="QJ92:RL92" ca="1" si="337">IF(QJ84&gt;=0,QJ83,"")</f>
        <v/>
      </c>
      <c r="QK92" s="5" t="str">
        <f t="shared" ca="1" si="337"/>
        <v/>
      </c>
      <c r="QL92" s="5" t="str">
        <f t="shared" ca="1" si="337"/>
        <v/>
      </c>
      <c r="QM92" s="5" t="str">
        <f t="shared" ca="1" si="337"/>
        <v/>
      </c>
      <c r="QN92" s="5" t="str">
        <f t="shared" ca="1" si="337"/>
        <v/>
      </c>
      <c r="QO92" s="5" t="str">
        <f t="shared" ca="1" si="337"/>
        <v/>
      </c>
      <c r="QP92" s="5" t="str">
        <f t="shared" ca="1" si="337"/>
        <v/>
      </c>
      <c r="QQ92" s="5" t="str">
        <f t="shared" ca="1" si="337"/>
        <v/>
      </c>
      <c r="QR92" s="5" t="str">
        <f t="shared" ca="1" si="337"/>
        <v/>
      </c>
      <c r="QS92" s="5" t="str">
        <f t="shared" ca="1" si="337"/>
        <v/>
      </c>
      <c r="QT92" s="5" t="str">
        <f t="shared" ca="1" si="337"/>
        <v/>
      </c>
      <c r="QU92" s="5" t="str">
        <f t="shared" ca="1" si="337"/>
        <v/>
      </c>
      <c r="QV92" s="5" t="str">
        <f t="shared" ca="1" si="337"/>
        <v/>
      </c>
      <c r="QW92" s="5" t="str">
        <f t="shared" ca="1" si="337"/>
        <v/>
      </c>
      <c r="QX92" s="5" t="str">
        <f t="shared" ca="1" si="337"/>
        <v/>
      </c>
      <c r="QY92" s="5" t="str">
        <f t="shared" ca="1" si="337"/>
        <v/>
      </c>
      <c r="QZ92" s="5" t="str">
        <f t="shared" ca="1" si="337"/>
        <v/>
      </c>
      <c r="RA92" s="5" t="str">
        <f t="shared" ca="1" si="337"/>
        <v/>
      </c>
      <c r="RB92" s="5" t="str">
        <f t="shared" ca="1" si="337"/>
        <v/>
      </c>
      <c r="RC92" s="5" t="str">
        <f t="shared" ca="1" si="337"/>
        <v/>
      </c>
      <c r="RD92" s="5" t="str">
        <f t="shared" ca="1" si="337"/>
        <v/>
      </c>
      <c r="RE92" s="5" t="str">
        <f t="shared" ca="1" si="337"/>
        <v/>
      </c>
      <c r="RF92" s="5" t="str">
        <f t="shared" ca="1" si="337"/>
        <v/>
      </c>
      <c r="RG92" s="5" t="str">
        <f t="shared" ca="1" si="337"/>
        <v/>
      </c>
      <c r="RH92" s="5" t="str">
        <f t="shared" ca="1" si="337"/>
        <v/>
      </c>
      <c r="RI92" s="5" t="str">
        <f t="shared" ca="1" si="337"/>
        <v/>
      </c>
      <c r="RJ92" s="5" t="str">
        <f t="shared" ca="1" si="337"/>
        <v/>
      </c>
      <c r="RK92" s="5" t="str">
        <f t="shared" ca="1" si="337"/>
        <v/>
      </c>
      <c r="RL92" s="5" t="str">
        <f t="shared" si="337"/>
        <v/>
      </c>
    </row>
    <row r="93" spans="1:480">
      <c r="A93" t="s">
        <v>208</v>
      </c>
      <c r="C93" s="5">
        <f ca="1">IF(C84&lt;0,C83,"")</f>
        <v>0</v>
      </c>
      <c r="D93" s="5">
        <f t="shared" ref="D93:G93" ca="1" si="338">IF(D84&lt;0,D83,"")</f>
        <v>3.9261789361206842E-3</v>
      </c>
      <c r="E93" s="5">
        <f t="shared" ca="1" si="338"/>
        <v>5.9007100018680977E-3</v>
      </c>
      <c r="F93" s="5" t="str">
        <f t="shared" ca="1" si="338"/>
        <v/>
      </c>
      <c r="G93" s="5">
        <f t="shared" ca="1" si="338"/>
        <v>4.0852486613627594E-3</v>
      </c>
      <c r="H93" s="5" t="str">
        <f t="shared" ref="H93:BS93" ca="1" si="339">IF(H84&lt;0,H83,"")</f>
        <v/>
      </c>
      <c r="I93" s="5" t="str">
        <f t="shared" ca="1" si="339"/>
        <v/>
      </c>
      <c r="J93" s="5" t="str">
        <f t="shared" ca="1" si="339"/>
        <v/>
      </c>
      <c r="K93" s="5">
        <f t="shared" ca="1" si="339"/>
        <v>2.7144414088294249E-3</v>
      </c>
      <c r="L93" s="5" t="str">
        <f t="shared" ca="1" si="339"/>
        <v/>
      </c>
      <c r="M93" s="5" t="str">
        <f t="shared" ca="1" si="339"/>
        <v/>
      </c>
      <c r="N93" s="5" t="str">
        <f t="shared" ca="1" si="339"/>
        <v/>
      </c>
      <c r="O93" s="5">
        <f t="shared" ca="1" si="339"/>
        <v>2.1798655977928517E-3</v>
      </c>
      <c r="P93" s="5" t="str">
        <f t="shared" ca="1" si="339"/>
        <v/>
      </c>
      <c r="Q93" s="5" t="str">
        <f t="shared" ca="1" si="339"/>
        <v/>
      </c>
      <c r="R93" s="5">
        <f t="shared" ca="1" si="339"/>
        <v>2.6172862820880299E-3</v>
      </c>
      <c r="S93" s="5" t="str">
        <f t="shared" ca="1" si="339"/>
        <v/>
      </c>
      <c r="T93" s="5" t="str">
        <f t="shared" ca="1" si="339"/>
        <v/>
      </c>
      <c r="U93" s="5" t="str">
        <f t="shared" ca="1" si="339"/>
        <v/>
      </c>
      <c r="V93" s="5" t="str">
        <f t="shared" ca="1" si="339"/>
        <v/>
      </c>
      <c r="W93" s="5" t="str">
        <f t="shared" ca="1" si="339"/>
        <v/>
      </c>
      <c r="X93" s="5" t="str">
        <f t="shared" ca="1" si="339"/>
        <v/>
      </c>
      <c r="Y93" s="5">
        <f t="shared" ca="1" si="339"/>
        <v>3.3465557231927177E-3</v>
      </c>
      <c r="Z93" s="5" t="str">
        <f t="shared" ca="1" si="339"/>
        <v/>
      </c>
      <c r="AA93" s="5">
        <f t="shared" ca="1" si="339"/>
        <v>2.8053756069247263E-3</v>
      </c>
      <c r="AB93" s="5">
        <f t="shared" ca="1" si="339"/>
        <v>2.7933322566569417E-3</v>
      </c>
      <c r="AC93" s="5" t="str">
        <f t="shared" ca="1" si="339"/>
        <v/>
      </c>
      <c r="AD93" s="5">
        <f t="shared" ca="1" si="339"/>
        <v>2.8156458800268282E-3</v>
      </c>
      <c r="AE93" s="5">
        <f t="shared" ca="1" si="339"/>
        <v>3.202896632506677E-3</v>
      </c>
      <c r="AF93" s="5">
        <f t="shared" ca="1" si="339"/>
        <v>3.8713996862680573E-3</v>
      </c>
      <c r="AG93" s="5" t="str">
        <f t="shared" ca="1" si="339"/>
        <v/>
      </c>
      <c r="AH93" s="5" t="str">
        <f t="shared" ca="1" si="339"/>
        <v/>
      </c>
      <c r="AI93" s="5">
        <f t="shared" ca="1" si="339"/>
        <v>4.2476637878620382E-3</v>
      </c>
      <c r="AJ93" s="5" t="str">
        <f t="shared" ca="1" si="339"/>
        <v/>
      </c>
      <c r="AK93" s="5" t="str">
        <f t="shared" ca="1" si="339"/>
        <v/>
      </c>
      <c r="AL93" s="5">
        <f t="shared" ca="1" si="339"/>
        <v>5.5800653516513169E-3</v>
      </c>
      <c r="AM93" s="5">
        <f t="shared" ca="1" si="339"/>
        <v>5.4669778436905563E-3</v>
      </c>
      <c r="AN93" s="5">
        <f t="shared" ca="1" si="339"/>
        <v>4.8927320194984154E-3</v>
      </c>
      <c r="AO93" s="5" t="str">
        <f t="shared" ca="1" si="339"/>
        <v/>
      </c>
      <c r="AP93" s="5" t="str">
        <f t="shared" ca="1" si="339"/>
        <v/>
      </c>
      <c r="AQ93" s="5" t="str">
        <f t="shared" ca="1" si="339"/>
        <v/>
      </c>
      <c r="AR93" s="5" t="str">
        <f t="shared" ca="1" si="339"/>
        <v/>
      </c>
      <c r="AS93" s="5" t="str">
        <f t="shared" ca="1" si="339"/>
        <v/>
      </c>
      <c r="AT93" s="5">
        <f t="shared" ca="1" si="339"/>
        <v>5.6426181146622808E-3</v>
      </c>
      <c r="AU93" s="5" t="str">
        <f t="shared" ca="1" si="339"/>
        <v/>
      </c>
      <c r="AV93" s="5">
        <f t="shared" ca="1" si="339"/>
        <v>5.9063783448450825E-3</v>
      </c>
      <c r="AW93" s="5" t="str">
        <f t="shared" ca="1" si="339"/>
        <v/>
      </c>
      <c r="AX93" s="5" t="str">
        <f t="shared" ca="1" si="339"/>
        <v/>
      </c>
      <c r="AY93" s="5">
        <f t="shared" ca="1" si="339"/>
        <v>6.4753673992179912E-3</v>
      </c>
      <c r="AZ93" s="5" t="str">
        <f t="shared" ca="1" si="339"/>
        <v/>
      </c>
      <c r="BA93" s="5" t="str">
        <f t="shared" ca="1" si="339"/>
        <v/>
      </c>
      <c r="BB93" s="5" t="str">
        <f t="shared" ca="1" si="339"/>
        <v/>
      </c>
      <c r="BC93" s="5">
        <f t="shared" ca="1" si="339"/>
        <v>6.0156844249332564E-3</v>
      </c>
      <c r="BD93" s="5" t="str">
        <f t="shared" ca="1" si="339"/>
        <v/>
      </c>
      <c r="BE93" s="5" t="str">
        <f t="shared" ca="1" si="339"/>
        <v/>
      </c>
      <c r="BF93" s="5" t="str">
        <f t="shared" ca="1" si="339"/>
        <v/>
      </c>
      <c r="BG93" s="5" t="str">
        <f t="shared" ca="1" si="339"/>
        <v/>
      </c>
      <c r="BH93" s="5">
        <f t="shared" ca="1" si="339"/>
        <v>5.8619416129235095E-3</v>
      </c>
      <c r="BI93" s="5">
        <f t="shared" ca="1" si="339"/>
        <v>5.4320725117206004E-3</v>
      </c>
      <c r="BJ93" s="5">
        <f t="shared" ca="1" si="339"/>
        <v>5.9572968686231933E-3</v>
      </c>
      <c r="BK93" s="5">
        <f t="shared" ca="1" si="339"/>
        <v>5.889585982892305E-3</v>
      </c>
      <c r="BL93" s="5">
        <f t="shared" ca="1" si="339"/>
        <v>5.4499085551311301E-3</v>
      </c>
      <c r="BM93" s="5" t="str">
        <f t="shared" ca="1" si="339"/>
        <v/>
      </c>
      <c r="BN93" s="5" t="str">
        <f t="shared" ca="1" si="339"/>
        <v/>
      </c>
      <c r="BO93" s="5" t="str">
        <f t="shared" ca="1" si="339"/>
        <v/>
      </c>
      <c r="BP93" s="5" t="str">
        <f t="shared" ca="1" si="339"/>
        <v/>
      </c>
      <c r="BQ93" s="5">
        <f t="shared" ca="1" si="339"/>
        <v>4.8272428143826263E-3</v>
      </c>
      <c r="BR93" s="5">
        <f t="shared" ca="1" si="339"/>
        <v>4.3993144914615786E-3</v>
      </c>
      <c r="BS93" s="5" t="str">
        <f t="shared" ca="1" si="339"/>
        <v/>
      </c>
      <c r="BT93" s="5" t="str">
        <f t="shared" ref="BT93:EE93" ca="1" si="340">IF(BT84&lt;0,BT83,"")</f>
        <v/>
      </c>
      <c r="BU93" s="5" t="str">
        <f t="shared" ca="1" si="340"/>
        <v/>
      </c>
      <c r="BV93" s="5">
        <f t="shared" ca="1" si="340"/>
        <v>5.3133437598938795E-3</v>
      </c>
      <c r="BW93" s="5">
        <f t="shared" ca="1" si="340"/>
        <v>4.3426082882924598E-3</v>
      </c>
      <c r="BX93" s="5">
        <f t="shared" ca="1" si="340"/>
        <v>4.9834655154467567E-3</v>
      </c>
      <c r="BY93" s="5">
        <f t="shared" ca="1" si="340"/>
        <v>5.2186890678086106E-3</v>
      </c>
      <c r="BZ93" s="5" t="str">
        <f t="shared" ca="1" si="340"/>
        <v/>
      </c>
      <c r="CA93" s="5">
        <f t="shared" ca="1" si="340"/>
        <v>4.6758559776564944E-3</v>
      </c>
      <c r="CB93" s="5" t="str">
        <f t="shared" ca="1" si="340"/>
        <v/>
      </c>
      <c r="CC93" s="5" t="str">
        <f t="shared" ca="1" si="340"/>
        <v/>
      </c>
      <c r="CD93" s="5" t="str">
        <f t="shared" ca="1" si="340"/>
        <v/>
      </c>
      <c r="CE93" s="5" t="str">
        <f t="shared" ca="1" si="340"/>
        <v/>
      </c>
      <c r="CF93" s="5" t="str">
        <f t="shared" ca="1" si="340"/>
        <v/>
      </c>
      <c r="CG93" s="5" t="str">
        <f t="shared" ca="1" si="340"/>
        <v/>
      </c>
      <c r="CH93" s="5" t="str">
        <f t="shared" ca="1" si="340"/>
        <v/>
      </c>
      <c r="CI93" s="5" t="str">
        <f t="shared" ca="1" si="340"/>
        <v/>
      </c>
      <c r="CJ93" s="5" t="str">
        <f t="shared" ca="1" si="340"/>
        <v/>
      </c>
      <c r="CK93" s="5" t="str">
        <f t="shared" ca="1" si="340"/>
        <v/>
      </c>
      <c r="CL93" s="5" t="str">
        <f t="shared" ca="1" si="340"/>
        <v/>
      </c>
      <c r="CM93" s="5" t="str">
        <f t="shared" ca="1" si="340"/>
        <v/>
      </c>
      <c r="CN93" s="5" t="str">
        <f t="shared" ca="1" si="340"/>
        <v/>
      </c>
      <c r="CO93" s="5" t="str">
        <f t="shared" ca="1" si="340"/>
        <v/>
      </c>
      <c r="CP93" s="5" t="str">
        <f t="shared" ca="1" si="340"/>
        <v/>
      </c>
      <c r="CQ93" s="5" t="str">
        <f t="shared" ca="1" si="340"/>
        <v/>
      </c>
      <c r="CR93" s="5" t="str">
        <f t="shared" ca="1" si="340"/>
        <v/>
      </c>
      <c r="CS93" s="5" t="str">
        <f t="shared" ca="1" si="340"/>
        <v/>
      </c>
      <c r="CT93" s="5" t="str">
        <f t="shared" ca="1" si="340"/>
        <v/>
      </c>
      <c r="CU93" s="5" t="str">
        <f t="shared" ca="1" si="340"/>
        <v/>
      </c>
      <c r="CV93" s="5" t="str">
        <f t="shared" ca="1" si="340"/>
        <v/>
      </c>
      <c r="CW93" s="5" t="str">
        <f t="shared" ca="1" si="340"/>
        <v/>
      </c>
      <c r="CX93" s="5" t="str">
        <f t="shared" ca="1" si="340"/>
        <v/>
      </c>
      <c r="CY93" s="5" t="str">
        <f t="shared" ca="1" si="340"/>
        <v/>
      </c>
      <c r="CZ93" s="5" t="str">
        <f t="shared" ca="1" si="340"/>
        <v/>
      </c>
      <c r="DA93" s="5" t="str">
        <f t="shared" ca="1" si="340"/>
        <v/>
      </c>
      <c r="DB93" s="5" t="str">
        <f t="shared" ca="1" si="340"/>
        <v/>
      </c>
      <c r="DC93" s="5" t="str">
        <f t="shared" ca="1" si="340"/>
        <v/>
      </c>
      <c r="DD93" s="5" t="str">
        <f t="shared" ca="1" si="340"/>
        <v/>
      </c>
      <c r="DE93" s="5" t="str">
        <f t="shared" ca="1" si="340"/>
        <v/>
      </c>
      <c r="DF93" s="5" t="str">
        <f t="shared" ca="1" si="340"/>
        <v/>
      </c>
      <c r="DG93" s="5" t="str">
        <f t="shared" ca="1" si="340"/>
        <v/>
      </c>
      <c r="DH93" s="5" t="str">
        <f t="shared" ca="1" si="340"/>
        <v/>
      </c>
      <c r="DI93" s="5" t="str">
        <f t="shared" ca="1" si="340"/>
        <v/>
      </c>
      <c r="DJ93" s="5" t="str">
        <f t="shared" ca="1" si="340"/>
        <v/>
      </c>
      <c r="DK93" s="5" t="str">
        <f t="shared" ca="1" si="340"/>
        <v/>
      </c>
      <c r="DL93" s="5" t="str">
        <f t="shared" ca="1" si="340"/>
        <v/>
      </c>
      <c r="DM93" s="5" t="str">
        <f t="shared" ca="1" si="340"/>
        <v/>
      </c>
      <c r="DN93" s="5" t="str">
        <f t="shared" ca="1" si="340"/>
        <v/>
      </c>
      <c r="DO93" s="5" t="str">
        <f t="shared" ca="1" si="340"/>
        <v/>
      </c>
      <c r="DP93" s="5" t="str">
        <f t="shared" ca="1" si="340"/>
        <v/>
      </c>
      <c r="DQ93" s="5" t="str">
        <f t="shared" ca="1" si="340"/>
        <v/>
      </c>
      <c r="DR93" s="5" t="str">
        <f t="shared" ca="1" si="340"/>
        <v/>
      </c>
      <c r="DS93" s="5" t="str">
        <f t="shared" ca="1" si="340"/>
        <v/>
      </c>
      <c r="DT93" s="5" t="str">
        <f t="shared" ca="1" si="340"/>
        <v/>
      </c>
      <c r="DU93" s="5" t="str">
        <f t="shared" ca="1" si="340"/>
        <v/>
      </c>
      <c r="DV93" s="5" t="str">
        <f t="shared" ca="1" si="340"/>
        <v/>
      </c>
      <c r="DW93" s="5" t="str">
        <f t="shared" ca="1" si="340"/>
        <v/>
      </c>
      <c r="DX93" s="5" t="str">
        <f t="shared" ca="1" si="340"/>
        <v/>
      </c>
      <c r="DY93" s="5" t="str">
        <f t="shared" ca="1" si="340"/>
        <v/>
      </c>
      <c r="DZ93" s="5" t="str">
        <f t="shared" ca="1" si="340"/>
        <v/>
      </c>
      <c r="EA93" s="5" t="str">
        <f t="shared" ca="1" si="340"/>
        <v/>
      </c>
      <c r="EB93" s="5" t="str">
        <f t="shared" ca="1" si="340"/>
        <v/>
      </c>
      <c r="EC93" s="5" t="str">
        <f t="shared" ca="1" si="340"/>
        <v/>
      </c>
      <c r="ED93" s="5" t="str">
        <f t="shared" ca="1" si="340"/>
        <v/>
      </c>
      <c r="EE93" s="5" t="str">
        <f t="shared" ca="1" si="340"/>
        <v/>
      </c>
      <c r="EF93" s="5" t="str">
        <f t="shared" ref="EF93:GQ93" ca="1" si="341">IF(EF84&lt;0,EF83,"")</f>
        <v/>
      </c>
      <c r="EG93" s="5" t="str">
        <f t="shared" ca="1" si="341"/>
        <v/>
      </c>
      <c r="EH93" s="5" t="str">
        <f t="shared" ca="1" si="341"/>
        <v/>
      </c>
      <c r="EI93" s="5" t="str">
        <f t="shared" ca="1" si="341"/>
        <v/>
      </c>
      <c r="EJ93" s="5" t="str">
        <f t="shared" ca="1" si="341"/>
        <v/>
      </c>
      <c r="EK93" s="5" t="str">
        <f t="shared" ca="1" si="341"/>
        <v/>
      </c>
      <c r="EL93" s="5" t="str">
        <f t="shared" ca="1" si="341"/>
        <v/>
      </c>
      <c r="EM93" s="5" t="str">
        <f t="shared" ca="1" si="341"/>
        <v/>
      </c>
      <c r="EN93" s="5" t="str">
        <f t="shared" ca="1" si="341"/>
        <v/>
      </c>
      <c r="EO93" s="5" t="str">
        <f t="shared" ca="1" si="341"/>
        <v/>
      </c>
      <c r="EP93" s="5" t="str">
        <f t="shared" ca="1" si="341"/>
        <v/>
      </c>
      <c r="EQ93" s="5" t="str">
        <f t="shared" ca="1" si="341"/>
        <v/>
      </c>
      <c r="ER93" s="5" t="str">
        <f t="shared" ca="1" si="341"/>
        <v/>
      </c>
      <c r="ES93" s="5" t="str">
        <f t="shared" ca="1" si="341"/>
        <v/>
      </c>
      <c r="ET93" s="5" t="str">
        <f t="shared" ca="1" si="341"/>
        <v/>
      </c>
      <c r="EU93" s="5" t="str">
        <f t="shared" ca="1" si="341"/>
        <v/>
      </c>
      <c r="EV93" s="5" t="str">
        <f t="shared" ca="1" si="341"/>
        <v/>
      </c>
      <c r="EW93" s="5" t="str">
        <f t="shared" ca="1" si="341"/>
        <v/>
      </c>
      <c r="EX93" s="5" t="str">
        <f t="shared" ca="1" si="341"/>
        <v/>
      </c>
      <c r="EY93" s="5" t="str">
        <f t="shared" ca="1" si="341"/>
        <v/>
      </c>
      <c r="EZ93" s="5" t="str">
        <f t="shared" ca="1" si="341"/>
        <v/>
      </c>
      <c r="FA93" s="5" t="str">
        <f t="shared" ca="1" si="341"/>
        <v/>
      </c>
      <c r="FB93" s="5" t="str">
        <f t="shared" ca="1" si="341"/>
        <v/>
      </c>
      <c r="FC93" s="5" t="str">
        <f t="shared" ca="1" si="341"/>
        <v/>
      </c>
      <c r="FD93" s="5" t="str">
        <f t="shared" ca="1" si="341"/>
        <v/>
      </c>
      <c r="FE93" s="5" t="str">
        <f t="shared" ca="1" si="341"/>
        <v/>
      </c>
      <c r="FF93" s="5" t="str">
        <f t="shared" ca="1" si="341"/>
        <v/>
      </c>
      <c r="FG93" s="5" t="str">
        <f t="shared" ca="1" si="341"/>
        <v/>
      </c>
      <c r="FH93" s="5" t="str">
        <f t="shared" ca="1" si="341"/>
        <v/>
      </c>
      <c r="FI93" s="5" t="str">
        <f t="shared" ca="1" si="341"/>
        <v/>
      </c>
      <c r="FJ93" s="5" t="str">
        <f t="shared" ca="1" si="341"/>
        <v/>
      </c>
      <c r="FK93" s="5" t="str">
        <f t="shared" ca="1" si="341"/>
        <v/>
      </c>
      <c r="FL93" s="5" t="str">
        <f t="shared" ca="1" si="341"/>
        <v/>
      </c>
      <c r="FM93" s="5" t="str">
        <f t="shared" ca="1" si="341"/>
        <v/>
      </c>
      <c r="FN93" s="5" t="str">
        <f t="shared" ca="1" si="341"/>
        <v/>
      </c>
      <c r="FO93" s="5" t="str">
        <f t="shared" ca="1" si="341"/>
        <v/>
      </c>
      <c r="FP93" s="5" t="str">
        <f t="shared" ca="1" si="341"/>
        <v/>
      </c>
      <c r="FQ93" s="5" t="str">
        <f t="shared" ca="1" si="341"/>
        <v/>
      </c>
      <c r="FR93" s="5" t="str">
        <f t="shared" ca="1" si="341"/>
        <v/>
      </c>
      <c r="FS93" s="5" t="str">
        <f t="shared" ca="1" si="341"/>
        <v/>
      </c>
      <c r="FT93" s="5" t="str">
        <f t="shared" ca="1" si="341"/>
        <v/>
      </c>
      <c r="FU93" s="5" t="str">
        <f t="shared" ca="1" si="341"/>
        <v/>
      </c>
      <c r="FV93" s="5" t="str">
        <f t="shared" ca="1" si="341"/>
        <v/>
      </c>
      <c r="FW93" s="5" t="str">
        <f t="shared" ca="1" si="341"/>
        <v/>
      </c>
      <c r="FX93" s="5" t="str">
        <f t="shared" ca="1" si="341"/>
        <v/>
      </c>
      <c r="FY93" s="5" t="str">
        <f t="shared" ca="1" si="341"/>
        <v/>
      </c>
      <c r="FZ93" s="5" t="str">
        <f t="shared" ca="1" si="341"/>
        <v/>
      </c>
      <c r="GA93" s="5" t="str">
        <f t="shared" ca="1" si="341"/>
        <v/>
      </c>
      <c r="GB93" s="5" t="str">
        <f t="shared" ca="1" si="341"/>
        <v/>
      </c>
      <c r="GC93" s="5" t="str">
        <f t="shared" ca="1" si="341"/>
        <v/>
      </c>
      <c r="GD93" s="5" t="str">
        <f t="shared" ca="1" si="341"/>
        <v/>
      </c>
      <c r="GE93" s="5" t="str">
        <f t="shared" ca="1" si="341"/>
        <v/>
      </c>
      <c r="GF93" s="5" t="str">
        <f t="shared" ca="1" si="341"/>
        <v/>
      </c>
      <c r="GG93" s="5" t="str">
        <f t="shared" ca="1" si="341"/>
        <v/>
      </c>
      <c r="GH93" s="5" t="str">
        <f t="shared" ca="1" si="341"/>
        <v/>
      </c>
      <c r="GI93" s="5" t="str">
        <f t="shared" ca="1" si="341"/>
        <v/>
      </c>
      <c r="GJ93" s="5" t="str">
        <f t="shared" ca="1" si="341"/>
        <v/>
      </c>
      <c r="GK93" s="5" t="str">
        <f t="shared" ca="1" si="341"/>
        <v/>
      </c>
      <c r="GL93" s="5" t="str">
        <f t="shared" ca="1" si="341"/>
        <v/>
      </c>
      <c r="GM93" s="5" t="str">
        <f t="shared" ca="1" si="341"/>
        <v/>
      </c>
      <c r="GN93" s="5" t="str">
        <f t="shared" ca="1" si="341"/>
        <v/>
      </c>
      <c r="GO93" s="5" t="str">
        <f t="shared" ca="1" si="341"/>
        <v/>
      </c>
      <c r="GP93" s="5" t="str">
        <f t="shared" ca="1" si="341"/>
        <v/>
      </c>
      <c r="GQ93" s="5" t="str">
        <f t="shared" ca="1" si="341"/>
        <v/>
      </c>
      <c r="GR93" s="5" t="str">
        <f t="shared" ref="GR93:JC93" ca="1" si="342">IF(GR84&lt;0,GR83,"")</f>
        <v/>
      </c>
      <c r="GS93" s="5" t="str">
        <f t="shared" ca="1" si="342"/>
        <v/>
      </c>
      <c r="GT93" s="5" t="str">
        <f t="shared" ca="1" si="342"/>
        <v/>
      </c>
      <c r="GU93" s="5" t="str">
        <f t="shared" ca="1" si="342"/>
        <v/>
      </c>
      <c r="GV93" s="5" t="str">
        <f t="shared" ca="1" si="342"/>
        <v/>
      </c>
      <c r="GW93" s="5" t="str">
        <f t="shared" ca="1" si="342"/>
        <v/>
      </c>
      <c r="GX93" s="5" t="str">
        <f t="shared" ca="1" si="342"/>
        <v/>
      </c>
      <c r="GY93" s="5" t="str">
        <f t="shared" ca="1" si="342"/>
        <v/>
      </c>
      <c r="GZ93" s="5" t="str">
        <f t="shared" ca="1" si="342"/>
        <v/>
      </c>
      <c r="HA93" s="5" t="str">
        <f t="shared" ca="1" si="342"/>
        <v/>
      </c>
      <c r="HB93" s="5" t="str">
        <f t="shared" ca="1" si="342"/>
        <v/>
      </c>
      <c r="HC93" s="5" t="str">
        <f t="shared" ca="1" si="342"/>
        <v/>
      </c>
      <c r="HD93" s="5" t="str">
        <f t="shared" ca="1" si="342"/>
        <v/>
      </c>
      <c r="HE93" s="5" t="str">
        <f t="shared" ca="1" si="342"/>
        <v/>
      </c>
      <c r="HF93" s="5" t="str">
        <f t="shared" ca="1" si="342"/>
        <v/>
      </c>
      <c r="HG93" s="5" t="str">
        <f t="shared" ca="1" si="342"/>
        <v/>
      </c>
      <c r="HH93" s="5" t="str">
        <f t="shared" ca="1" si="342"/>
        <v/>
      </c>
      <c r="HI93" s="5" t="str">
        <f t="shared" ca="1" si="342"/>
        <v/>
      </c>
      <c r="HJ93" s="5" t="str">
        <f t="shared" ca="1" si="342"/>
        <v/>
      </c>
      <c r="HK93" s="5" t="str">
        <f t="shared" ca="1" si="342"/>
        <v/>
      </c>
      <c r="HL93" s="5" t="str">
        <f t="shared" ca="1" si="342"/>
        <v/>
      </c>
      <c r="HM93" s="5" t="str">
        <f t="shared" ca="1" si="342"/>
        <v/>
      </c>
      <c r="HN93" s="5" t="str">
        <f t="shared" ca="1" si="342"/>
        <v/>
      </c>
      <c r="HO93" s="5" t="str">
        <f t="shared" ca="1" si="342"/>
        <v/>
      </c>
      <c r="HP93" s="5" t="str">
        <f t="shared" ca="1" si="342"/>
        <v/>
      </c>
      <c r="HQ93" s="5" t="str">
        <f t="shared" ca="1" si="342"/>
        <v/>
      </c>
      <c r="HR93" s="5" t="str">
        <f t="shared" ca="1" si="342"/>
        <v/>
      </c>
      <c r="HS93" s="5" t="str">
        <f t="shared" ca="1" si="342"/>
        <v/>
      </c>
      <c r="HT93" s="5" t="str">
        <f t="shared" ca="1" si="342"/>
        <v/>
      </c>
      <c r="HU93" s="5" t="str">
        <f t="shared" ca="1" si="342"/>
        <v/>
      </c>
      <c r="HV93" s="5" t="str">
        <f t="shared" ca="1" si="342"/>
        <v/>
      </c>
      <c r="HW93" s="5" t="str">
        <f t="shared" ca="1" si="342"/>
        <v/>
      </c>
      <c r="HX93" s="5" t="str">
        <f t="shared" ca="1" si="342"/>
        <v/>
      </c>
      <c r="HY93" s="5" t="str">
        <f t="shared" ca="1" si="342"/>
        <v/>
      </c>
      <c r="HZ93" s="5" t="str">
        <f t="shared" ca="1" si="342"/>
        <v/>
      </c>
      <c r="IA93" s="5" t="str">
        <f t="shared" ca="1" si="342"/>
        <v/>
      </c>
      <c r="IB93" s="5" t="str">
        <f t="shared" ca="1" si="342"/>
        <v/>
      </c>
      <c r="IC93" s="5" t="str">
        <f t="shared" ca="1" si="342"/>
        <v/>
      </c>
      <c r="ID93" s="5" t="str">
        <f t="shared" ca="1" si="342"/>
        <v/>
      </c>
      <c r="IE93" s="5" t="str">
        <f t="shared" ca="1" si="342"/>
        <v/>
      </c>
      <c r="IF93" s="5" t="str">
        <f t="shared" ca="1" si="342"/>
        <v/>
      </c>
      <c r="IG93" s="5" t="str">
        <f t="shared" ca="1" si="342"/>
        <v/>
      </c>
      <c r="IH93" s="5" t="str">
        <f t="shared" ca="1" si="342"/>
        <v/>
      </c>
      <c r="II93" s="5" t="str">
        <f t="shared" ca="1" si="342"/>
        <v/>
      </c>
      <c r="IJ93" s="5" t="str">
        <f t="shared" ca="1" si="342"/>
        <v/>
      </c>
      <c r="IK93" s="5" t="str">
        <f t="shared" ca="1" si="342"/>
        <v/>
      </c>
      <c r="IL93" s="5" t="str">
        <f t="shared" ca="1" si="342"/>
        <v/>
      </c>
      <c r="IM93" s="5" t="str">
        <f t="shared" ca="1" si="342"/>
        <v/>
      </c>
      <c r="IN93" s="5" t="str">
        <f t="shared" ca="1" si="342"/>
        <v/>
      </c>
      <c r="IO93" s="5" t="str">
        <f t="shared" ca="1" si="342"/>
        <v/>
      </c>
      <c r="IP93" s="5" t="str">
        <f t="shared" ca="1" si="342"/>
        <v/>
      </c>
      <c r="IQ93" s="5" t="str">
        <f t="shared" ca="1" si="342"/>
        <v/>
      </c>
      <c r="IR93" s="5" t="str">
        <f t="shared" ca="1" si="342"/>
        <v/>
      </c>
      <c r="IS93" s="5" t="str">
        <f t="shared" ca="1" si="342"/>
        <v/>
      </c>
      <c r="IT93" s="5" t="str">
        <f t="shared" ca="1" si="342"/>
        <v/>
      </c>
      <c r="IU93" s="5" t="str">
        <f t="shared" ca="1" si="342"/>
        <v/>
      </c>
      <c r="IV93" s="5" t="str">
        <f t="shared" ca="1" si="342"/>
        <v/>
      </c>
      <c r="IW93" s="5" t="str">
        <f t="shared" ca="1" si="342"/>
        <v/>
      </c>
      <c r="IX93" s="5" t="str">
        <f t="shared" ca="1" si="342"/>
        <v/>
      </c>
      <c r="IY93" s="5" t="str">
        <f t="shared" ca="1" si="342"/>
        <v/>
      </c>
      <c r="IZ93" s="5" t="str">
        <f t="shared" ca="1" si="342"/>
        <v/>
      </c>
      <c r="JA93" s="5" t="str">
        <f t="shared" ca="1" si="342"/>
        <v/>
      </c>
      <c r="JB93" s="5" t="str">
        <f t="shared" ca="1" si="342"/>
        <v/>
      </c>
      <c r="JC93" s="5" t="str">
        <f t="shared" ca="1" si="342"/>
        <v/>
      </c>
      <c r="JD93" s="5" t="str">
        <f t="shared" ref="JD93:LO93" ca="1" si="343">IF(JD84&lt;0,JD83,"")</f>
        <v/>
      </c>
      <c r="JE93" s="5" t="str">
        <f t="shared" ca="1" si="343"/>
        <v/>
      </c>
      <c r="JF93" s="5" t="str">
        <f t="shared" ca="1" si="343"/>
        <v/>
      </c>
      <c r="JG93" s="5" t="str">
        <f t="shared" ca="1" si="343"/>
        <v/>
      </c>
      <c r="JH93" s="5" t="str">
        <f t="shared" ca="1" si="343"/>
        <v/>
      </c>
      <c r="JI93" s="5" t="str">
        <f t="shared" ca="1" si="343"/>
        <v/>
      </c>
      <c r="JJ93" s="5" t="str">
        <f t="shared" ca="1" si="343"/>
        <v/>
      </c>
      <c r="JK93" s="5" t="str">
        <f t="shared" ca="1" si="343"/>
        <v/>
      </c>
      <c r="JL93" s="5" t="str">
        <f t="shared" ca="1" si="343"/>
        <v/>
      </c>
      <c r="JM93" s="5" t="str">
        <f t="shared" ca="1" si="343"/>
        <v/>
      </c>
      <c r="JN93" s="5" t="str">
        <f t="shared" ca="1" si="343"/>
        <v/>
      </c>
      <c r="JO93" s="5" t="str">
        <f t="shared" ca="1" si="343"/>
        <v/>
      </c>
      <c r="JP93" s="5" t="str">
        <f t="shared" ca="1" si="343"/>
        <v/>
      </c>
      <c r="JQ93" s="5" t="str">
        <f t="shared" ca="1" si="343"/>
        <v/>
      </c>
      <c r="JR93" s="5" t="str">
        <f t="shared" ca="1" si="343"/>
        <v/>
      </c>
      <c r="JS93" s="5" t="str">
        <f t="shared" ca="1" si="343"/>
        <v/>
      </c>
      <c r="JT93" s="5" t="str">
        <f t="shared" ca="1" si="343"/>
        <v/>
      </c>
      <c r="JU93" s="5" t="str">
        <f t="shared" ca="1" si="343"/>
        <v/>
      </c>
      <c r="JV93" s="5" t="str">
        <f t="shared" ca="1" si="343"/>
        <v/>
      </c>
      <c r="JW93" s="5" t="str">
        <f t="shared" ca="1" si="343"/>
        <v/>
      </c>
      <c r="JX93" s="5" t="str">
        <f t="shared" ca="1" si="343"/>
        <v/>
      </c>
      <c r="JY93" s="5" t="str">
        <f t="shared" ca="1" si="343"/>
        <v/>
      </c>
      <c r="JZ93" s="5" t="str">
        <f t="shared" ca="1" si="343"/>
        <v/>
      </c>
      <c r="KA93" s="5" t="str">
        <f t="shared" ca="1" si="343"/>
        <v/>
      </c>
      <c r="KB93" s="5" t="str">
        <f t="shared" ca="1" si="343"/>
        <v/>
      </c>
      <c r="KC93" s="5" t="str">
        <f t="shared" ca="1" si="343"/>
        <v/>
      </c>
      <c r="KD93" s="5" t="str">
        <f t="shared" ca="1" si="343"/>
        <v/>
      </c>
      <c r="KE93" s="5" t="str">
        <f t="shared" ca="1" si="343"/>
        <v/>
      </c>
      <c r="KF93" s="5" t="str">
        <f t="shared" ca="1" si="343"/>
        <v/>
      </c>
      <c r="KG93" s="5" t="str">
        <f t="shared" ca="1" si="343"/>
        <v/>
      </c>
      <c r="KH93" s="5" t="str">
        <f t="shared" ca="1" si="343"/>
        <v/>
      </c>
      <c r="KI93" s="5" t="str">
        <f t="shared" ca="1" si="343"/>
        <v/>
      </c>
      <c r="KJ93" s="5" t="str">
        <f t="shared" ca="1" si="343"/>
        <v/>
      </c>
      <c r="KK93" s="5" t="str">
        <f t="shared" ca="1" si="343"/>
        <v/>
      </c>
      <c r="KL93" s="5" t="str">
        <f t="shared" ca="1" si="343"/>
        <v/>
      </c>
      <c r="KM93" s="5" t="str">
        <f t="shared" ca="1" si="343"/>
        <v/>
      </c>
      <c r="KN93" s="5" t="str">
        <f t="shared" ca="1" si="343"/>
        <v/>
      </c>
      <c r="KO93" s="5" t="str">
        <f t="shared" ca="1" si="343"/>
        <v/>
      </c>
      <c r="KP93" s="5" t="str">
        <f t="shared" ca="1" si="343"/>
        <v/>
      </c>
      <c r="KQ93" s="5" t="str">
        <f t="shared" ca="1" si="343"/>
        <v/>
      </c>
      <c r="KR93" s="5" t="str">
        <f t="shared" ca="1" si="343"/>
        <v/>
      </c>
      <c r="KS93" s="5" t="str">
        <f t="shared" ca="1" si="343"/>
        <v/>
      </c>
      <c r="KT93" s="5" t="str">
        <f t="shared" ca="1" si="343"/>
        <v/>
      </c>
      <c r="KU93" s="5" t="str">
        <f t="shared" ca="1" si="343"/>
        <v/>
      </c>
      <c r="KV93" s="5" t="str">
        <f t="shared" ca="1" si="343"/>
        <v/>
      </c>
      <c r="KW93" s="5" t="str">
        <f t="shared" ca="1" si="343"/>
        <v/>
      </c>
      <c r="KX93" s="5" t="str">
        <f t="shared" ca="1" si="343"/>
        <v/>
      </c>
      <c r="KY93" s="5" t="str">
        <f t="shared" ca="1" si="343"/>
        <v/>
      </c>
      <c r="KZ93" s="5" t="str">
        <f t="shared" ca="1" si="343"/>
        <v/>
      </c>
      <c r="LA93" s="5" t="str">
        <f t="shared" ca="1" si="343"/>
        <v/>
      </c>
      <c r="LB93" s="5" t="str">
        <f t="shared" ca="1" si="343"/>
        <v/>
      </c>
      <c r="LC93" s="5" t="str">
        <f t="shared" ca="1" si="343"/>
        <v/>
      </c>
      <c r="LD93" s="5" t="str">
        <f t="shared" ca="1" si="343"/>
        <v/>
      </c>
      <c r="LE93" s="5" t="str">
        <f t="shared" ca="1" si="343"/>
        <v/>
      </c>
      <c r="LF93" s="5" t="str">
        <f t="shared" ca="1" si="343"/>
        <v/>
      </c>
      <c r="LG93" s="5" t="str">
        <f t="shared" ca="1" si="343"/>
        <v/>
      </c>
      <c r="LH93" s="5" t="str">
        <f t="shared" ca="1" si="343"/>
        <v/>
      </c>
      <c r="LI93" s="5" t="str">
        <f t="shared" ca="1" si="343"/>
        <v/>
      </c>
      <c r="LJ93" s="5" t="str">
        <f t="shared" ca="1" si="343"/>
        <v/>
      </c>
      <c r="LK93" s="5" t="str">
        <f t="shared" ca="1" si="343"/>
        <v/>
      </c>
      <c r="LL93" s="5" t="str">
        <f t="shared" ca="1" si="343"/>
        <v/>
      </c>
      <c r="LM93" s="5" t="str">
        <f t="shared" ca="1" si="343"/>
        <v/>
      </c>
      <c r="LN93" s="5" t="str">
        <f t="shared" ca="1" si="343"/>
        <v/>
      </c>
      <c r="LO93" s="5" t="str">
        <f t="shared" ca="1" si="343"/>
        <v/>
      </c>
      <c r="LP93" s="5" t="str">
        <f t="shared" ref="LP93:LV93" ca="1" si="344">IF(LP84&lt;0,LP83,"")</f>
        <v/>
      </c>
      <c r="LQ93" s="5" t="str">
        <f t="shared" ca="1" si="344"/>
        <v/>
      </c>
      <c r="LR93" s="5" t="str">
        <f t="shared" ca="1" si="344"/>
        <v/>
      </c>
      <c r="LS93" s="5" t="str">
        <f t="shared" ca="1" si="344"/>
        <v/>
      </c>
      <c r="LT93" s="5" t="str">
        <f t="shared" ca="1" si="344"/>
        <v/>
      </c>
      <c r="LU93" s="5" t="str">
        <f t="shared" ca="1" si="344"/>
        <v/>
      </c>
      <c r="LV93" s="5" t="str">
        <f t="shared" ca="1" si="344"/>
        <v/>
      </c>
      <c r="LW93" s="5" t="str">
        <f t="shared" ref="LW93:NW93" ca="1" si="345">IF(LW84&lt;0,LW83,"")</f>
        <v/>
      </c>
      <c r="LX93" s="5" t="str">
        <f t="shared" ca="1" si="345"/>
        <v/>
      </c>
      <c r="LY93" s="5" t="str">
        <f t="shared" ca="1" si="345"/>
        <v/>
      </c>
      <c r="LZ93" s="5" t="str">
        <f t="shared" ca="1" si="345"/>
        <v/>
      </c>
      <c r="MA93" s="5" t="str">
        <f t="shared" ca="1" si="345"/>
        <v/>
      </c>
      <c r="MB93" s="5" t="str">
        <f t="shared" ca="1" si="345"/>
        <v/>
      </c>
      <c r="MC93" s="5" t="str">
        <f t="shared" ca="1" si="345"/>
        <v/>
      </c>
      <c r="MD93" s="5" t="str">
        <f t="shared" ca="1" si="345"/>
        <v/>
      </c>
      <c r="ME93" s="5" t="str">
        <f t="shared" ca="1" si="345"/>
        <v/>
      </c>
      <c r="MF93" s="5" t="str">
        <f t="shared" ca="1" si="345"/>
        <v/>
      </c>
      <c r="MG93" s="5" t="str">
        <f t="shared" ca="1" si="345"/>
        <v/>
      </c>
      <c r="MH93" s="5" t="str">
        <f t="shared" ca="1" si="345"/>
        <v/>
      </c>
      <c r="MI93" s="5" t="str">
        <f t="shared" ca="1" si="345"/>
        <v/>
      </c>
      <c r="MJ93" s="5" t="str">
        <f t="shared" ca="1" si="345"/>
        <v/>
      </c>
      <c r="MK93" s="5" t="str">
        <f t="shared" ca="1" si="345"/>
        <v/>
      </c>
      <c r="ML93" s="5" t="str">
        <f t="shared" ca="1" si="345"/>
        <v/>
      </c>
      <c r="MM93" s="5" t="str">
        <f t="shared" ca="1" si="345"/>
        <v/>
      </c>
      <c r="MN93" s="5" t="str">
        <f t="shared" ca="1" si="345"/>
        <v/>
      </c>
      <c r="MO93" s="5" t="str">
        <f t="shared" ca="1" si="345"/>
        <v/>
      </c>
      <c r="MP93" s="5" t="str">
        <f t="shared" ca="1" si="345"/>
        <v/>
      </c>
      <c r="MQ93" s="5" t="str">
        <f t="shared" ca="1" si="345"/>
        <v/>
      </c>
      <c r="MR93" s="5" t="str">
        <f t="shared" ca="1" si="345"/>
        <v/>
      </c>
      <c r="MS93" s="5" t="str">
        <f t="shared" ca="1" si="345"/>
        <v/>
      </c>
      <c r="MT93" s="5" t="str">
        <f t="shared" ca="1" si="345"/>
        <v/>
      </c>
      <c r="MU93" s="5" t="str">
        <f t="shared" ca="1" si="345"/>
        <v/>
      </c>
      <c r="MV93" s="5" t="str">
        <f t="shared" ca="1" si="345"/>
        <v/>
      </c>
      <c r="MW93" s="5" t="str">
        <f t="shared" ca="1" si="345"/>
        <v/>
      </c>
      <c r="MX93" s="5" t="str">
        <f t="shared" ca="1" si="345"/>
        <v/>
      </c>
      <c r="MY93" s="5" t="str">
        <f t="shared" ca="1" si="345"/>
        <v/>
      </c>
      <c r="MZ93" s="5" t="str">
        <f t="shared" ca="1" si="345"/>
        <v/>
      </c>
      <c r="NA93" s="5" t="str">
        <f t="shared" ca="1" si="345"/>
        <v/>
      </c>
      <c r="NB93" s="5" t="str">
        <f t="shared" ca="1" si="345"/>
        <v/>
      </c>
      <c r="NC93" s="5" t="str">
        <f t="shared" ca="1" si="345"/>
        <v/>
      </c>
      <c r="ND93" s="5" t="str">
        <f t="shared" ca="1" si="345"/>
        <v/>
      </c>
      <c r="NE93" s="5" t="str">
        <f t="shared" ca="1" si="345"/>
        <v/>
      </c>
      <c r="NF93" s="5" t="str">
        <f t="shared" ca="1" si="345"/>
        <v/>
      </c>
      <c r="NG93" s="5" t="str">
        <f t="shared" ca="1" si="345"/>
        <v/>
      </c>
      <c r="NH93" s="5" t="str">
        <f t="shared" ca="1" si="345"/>
        <v/>
      </c>
      <c r="NI93" s="5" t="str">
        <f t="shared" ca="1" si="345"/>
        <v/>
      </c>
      <c r="NJ93" s="5" t="str">
        <f t="shared" ca="1" si="345"/>
        <v/>
      </c>
      <c r="NK93" s="5" t="str">
        <f t="shared" ca="1" si="345"/>
        <v/>
      </c>
      <c r="NL93" s="5" t="str">
        <f t="shared" ca="1" si="345"/>
        <v/>
      </c>
      <c r="NM93" s="5" t="str">
        <f t="shared" ca="1" si="345"/>
        <v/>
      </c>
      <c r="NN93" s="5" t="str">
        <f t="shared" ca="1" si="345"/>
        <v/>
      </c>
      <c r="NO93" s="5" t="str">
        <f t="shared" ca="1" si="345"/>
        <v/>
      </c>
      <c r="NP93" s="5" t="str">
        <f t="shared" ca="1" si="345"/>
        <v/>
      </c>
      <c r="NQ93" s="5" t="str">
        <f t="shared" ca="1" si="345"/>
        <v/>
      </c>
      <c r="NR93" s="5" t="str">
        <f t="shared" ca="1" si="345"/>
        <v/>
      </c>
      <c r="NS93" s="5" t="str">
        <f t="shared" ca="1" si="345"/>
        <v/>
      </c>
      <c r="NT93" s="5" t="str">
        <f t="shared" ca="1" si="345"/>
        <v/>
      </c>
      <c r="NU93" s="5" t="str">
        <f t="shared" ca="1" si="345"/>
        <v/>
      </c>
      <c r="NV93" s="5" t="str">
        <f t="shared" ca="1" si="345"/>
        <v/>
      </c>
      <c r="NW93" s="5" t="str">
        <f t="shared" ca="1" si="345"/>
        <v/>
      </c>
      <c r="NX93" s="5" t="str">
        <f t="shared" ref="NX93:QI93" ca="1" si="346">IF(NX84&lt;0,NX83,"")</f>
        <v/>
      </c>
      <c r="NY93" s="5" t="str">
        <f t="shared" ca="1" si="346"/>
        <v/>
      </c>
      <c r="NZ93" s="5" t="str">
        <f t="shared" ca="1" si="346"/>
        <v/>
      </c>
      <c r="OA93" s="5" t="str">
        <f t="shared" ca="1" si="346"/>
        <v/>
      </c>
      <c r="OB93" s="5" t="str">
        <f t="shared" ca="1" si="346"/>
        <v/>
      </c>
      <c r="OC93" s="5" t="str">
        <f t="shared" ca="1" si="346"/>
        <v/>
      </c>
      <c r="OD93" s="5" t="str">
        <f t="shared" ca="1" si="346"/>
        <v/>
      </c>
      <c r="OE93" s="5" t="str">
        <f t="shared" ca="1" si="346"/>
        <v/>
      </c>
      <c r="OF93" s="5" t="str">
        <f t="shared" ca="1" si="346"/>
        <v/>
      </c>
      <c r="OG93" s="5" t="str">
        <f t="shared" ca="1" si="346"/>
        <v/>
      </c>
      <c r="OH93" s="5" t="str">
        <f t="shared" ca="1" si="346"/>
        <v/>
      </c>
      <c r="OI93" s="5" t="str">
        <f t="shared" ca="1" si="346"/>
        <v/>
      </c>
      <c r="OJ93" s="5" t="str">
        <f t="shared" ca="1" si="346"/>
        <v/>
      </c>
      <c r="OK93" s="5" t="str">
        <f t="shared" ca="1" si="346"/>
        <v/>
      </c>
      <c r="OL93" s="5" t="str">
        <f t="shared" ca="1" si="346"/>
        <v/>
      </c>
      <c r="OM93" s="5" t="str">
        <f t="shared" ca="1" si="346"/>
        <v/>
      </c>
      <c r="ON93" s="5" t="str">
        <f t="shared" ca="1" si="346"/>
        <v/>
      </c>
      <c r="OO93" s="5" t="str">
        <f t="shared" ca="1" si="346"/>
        <v/>
      </c>
      <c r="OP93" s="5" t="str">
        <f t="shared" ca="1" si="346"/>
        <v/>
      </c>
      <c r="OQ93" s="5" t="str">
        <f t="shared" ca="1" si="346"/>
        <v/>
      </c>
      <c r="OR93" s="5" t="str">
        <f t="shared" ca="1" si="346"/>
        <v/>
      </c>
      <c r="OS93" s="5" t="str">
        <f t="shared" ca="1" si="346"/>
        <v/>
      </c>
      <c r="OT93" s="5" t="str">
        <f t="shared" ca="1" si="346"/>
        <v/>
      </c>
      <c r="OU93" s="5" t="str">
        <f t="shared" ca="1" si="346"/>
        <v/>
      </c>
      <c r="OV93" s="5" t="str">
        <f t="shared" ca="1" si="346"/>
        <v/>
      </c>
      <c r="OW93" s="5" t="str">
        <f t="shared" ca="1" si="346"/>
        <v/>
      </c>
      <c r="OX93" s="5" t="str">
        <f t="shared" ca="1" si="346"/>
        <v/>
      </c>
      <c r="OY93" s="5" t="str">
        <f t="shared" ca="1" si="346"/>
        <v/>
      </c>
      <c r="OZ93" s="5" t="str">
        <f t="shared" ca="1" si="346"/>
        <v/>
      </c>
      <c r="PA93" s="5" t="str">
        <f t="shared" ca="1" si="346"/>
        <v/>
      </c>
      <c r="PB93" s="5" t="str">
        <f t="shared" ca="1" si="346"/>
        <v/>
      </c>
      <c r="PC93" s="5" t="str">
        <f t="shared" ca="1" si="346"/>
        <v/>
      </c>
      <c r="PD93" s="5" t="str">
        <f t="shared" ca="1" si="346"/>
        <v/>
      </c>
      <c r="PE93" s="5" t="str">
        <f t="shared" ca="1" si="346"/>
        <v/>
      </c>
      <c r="PF93" s="5" t="str">
        <f t="shared" ca="1" si="346"/>
        <v/>
      </c>
      <c r="PG93" s="5" t="str">
        <f t="shared" ca="1" si="346"/>
        <v/>
      </c>
      <c r="PH93" s="5" t="str">
        <f t="shared" ca="1" si="346"/>
        <v/>
      </c>
      <c r="PI93" s="5" t="str">
        <f t="shared" ca="1" si="346"/>
        <v/>
      </c>
      <c r="PJ93" s="5" t="str">
        <f t="shared" ca="1" si="346"/>
        <v/>
      </c>
      <c r="PK93" s="5" t="str">
        <f t="shared" ca="1" si="346"/>
        <v/>
      </c>
      <c r="PL93" s="5" t="str">
        <f t="shared" ca="1" si="346"/>
        <v/>
      </c>
      <c r="PM93" s="5" t="str">
        <f t="shared" ca="1" si="346"/>
        <v/>
      </c>
      <c r="PN93" s="5" t="str">
        <f t="shared" ca="1" si="346"/>
        <v/>
      </c>
      <c r="PO93" s="5" t="str">
        <f t="shared" ca="1" si="346"/>
        <v/>
      </c>
      <c r="PP93" s="5" t="str">
        <f t="shared" ca="1" si="346"/>
        <v/>
      </c>
      <c r="PQ93" s="5" t="str">
        <f t="shared" ca="1" si="346"/>
        <v/>
      </c>
      <c r="PR93" s="5" t="str">
        <f t="shared" ca="1" si="346"/>
        <v/>
      </c>
      <c r="PS93" s="5" t="str">
        <f t="shared" ca="1" si="346"/>
        <v/>
      </c>
      <c r="PT93" s="5" t="str">
        <f t="shared" ca="1" si="346"/>
        <v/>
      </c>
      <c r="PU93" s="5" t="str">
        <f t="shared" ca="1" si="346"/>
        <v/>
      </c>
      <c r="PV93" s="5" t="str">
        <f t="shared" ca="1" si="346"/>
        <v/>
      </c>
      <c r="PW93" s="5" t="str">
        <f t="shared" ca="1" si="346"/>
        <v/>
      </c>
      <c r="PX93" s="5" t="str">
        <f t="shared" ca="1" si="346"/>
        <v/>
      </c>
      <c r="PY93" s="5" t="str">
        <f t="shared" ca="1" si="346"/>
        <v/>
      </c>
      <c r="PZ93" s="5" t="str">
        <f t="shared" ca="1" si="346"/>
        <v/>
      </c>
      <c r="QA93" s="5" t="str">
        <f t="shared" ca="1" si="346"/>
        <v/>
      </c>
      <c r="QB93" s="5" t="str">
        <f t="shared" ca="1" si="346"/>
        <v/>
      </c>
      <c r="QC93" s="5" t="str">
        <f t="shared" ca="1" si="346"/>
        <v/>
      </c>
      <c r="QD93" s="5" t="str">
        <f t="shared" ca="1" si="346"/>
        <v/>
      </c>
      <c r="QE93" s="5" t="str">
        <f t="shared" ca="1" si="346"/>
        <v/>
      </c>
      <c r="QF93" s="5" t="str">
        <f t="shared" ca="1" si="346"/>
        <v/>
      </c>
      <c r="QG93" s="5" t="str">
        <f t="shared" ca="1" si="346"/>
        <v/>
      </c>
      <c r="QH93" s="5" t="str">
        <f t="shared" ca="1" si="346"/>
        <v/>
      </c>
      <c r="QI93" s="5" t="str">
        <f t="shared" ca="1" si="346"/>
        <v/>
      </c>
      <c r="QJ93" s="5" t="str">
        <f t="shared" ref="QJ93:RL93" ca="1" si="347">IF(QJ84&lt;0,QJ83,"")</f>
        <v/>
      </c>
      <c r="QK93" s="5" t="str">
        <f t="shared" ca="1" si="347"/>
        <v/>
      </c>
      <c r="QL93" s="5" t="str">
        <f t="shared" ca="1" si="347"/>
        <v/>
      </c>
      <c r="QM93" s="5" t="str">
        <f t="shared" ca="1" si="347"/>
        <v/>
      </c>
      <c r="QN93" s="5" t="str">
        <f t="shared" ca="1" si="347"/>
        <v/>
      </c>
      <c r="QO93" s="5" t="str">
        <f t="shared" ca="1" si="347"/>
        <v/>
      </c>
      <c r="QP93" s="5" t="str">
        <f t="shared" ca="1" si="347"/>
        <v/>
      </c>
      <c r="QQ93" s="5" t="str">
        <f t="shared" ca="1" si="347"/>
        <v/>
      </c>
      <c r="QR93" s="5" t="str">
        <f t="shared" ca="1" si="347"/>
        <v/>
      </c>
      <c r="QS93" s="5" t="str">
        <f t="shared" ca="1" si="347"/>
        <v/>
      </c>
      <c r="QT93" s="5" t="str">
        <f t="shared" ca="1" si="347"/>
        <v/>
      </c>
      <c r="QU93" s="5" t="str">
        <f t="shared" ca="1" si="347"/>
        <v/>
      </c>
      <c r="QV93" s="5" t="str">
        <f t="shared" ca="1" si="347"/>
        <v/>
      </c>
      <c r="QW93" s="5" t="str">
        <f t="shared" ca="1" si="347"/>
        <v/>
      </c>
      <c r="QX93" s="5" t="str">
        <f t="shared" ca="1" si="347"/>
        <v/>
      </c>
      <c r="QY93" s="5" t="str">
        <f t="shared" ca="1" si="347"/>
        <v/>
      </c>
      <c r="QZ93" s="5" t="str">
        <f t="shared" ca="1" si="347"/>
        <v/>
      </c>
      <c r="RA93" s="5" t="str">
        <f t="shared" ca="1" si="347"/>
        <v/>
      </c>
      <c r="RB93" s="5" t="str">
        <f t="shared" ca="1" si="347"/>
        <v/>
      </c>
      <c r="RC93" s="5" t="str">
        <f t="shared" ca="1" si="347"/>
        <v/>
      </c>
      <c r="RD93" s="5" t="str">
        <f t="shared" ca="1" si="347"/>
        <v/>
      </c>
      <c r="RE93" s="5" t="str">
        <f t="shared" ca="1" si="347"/>
        <v/>
      </c>
      <c r="RF93" s="5" t="str">
        <f t="shared" ca="1" si="347"/>
        <v/>
      </c>
      <c r="RG93" s="5" t="str">
        <f t="shared" ca="1" si="347"/>
        <v/>
      </c>
      <c r="RH93" s="5" t="str">
        <f t="shared" ca="1" si="347"/>
        <v/>
      </c>
      <c r="RI93" s="5" t="str">
        <f t="shared" ca="1" si="347"/>
        <v/>
      </c>
      <c r="RJ93" s="5" t="str">
        <f t="shared" ca="1" si="347"/>
        <v/>
      </c>
      <c r="RK93" s="5" t="str">
        <f t="shared" ca="1" si="347"/>
        <v/>
      </c>
      <c r="RL93" s="5" t="str">
        <f t="shared" si="347"/>
        <v/>
      </c>
    </row>
    <row r="94" spans="1:480">
      <c r="C94" s="151"/>
    </row>
    <row r="95" spans="1:480" s="1" customFormat="1">
      <c r="A95" s="1" t="s">
        <v>67</v>
      </c>
    </row>
    <row r="96" spans="1:480">
      <c r="B96" s="8">
        <f>C82</f>
        <v>43831</v>
      </c>
      <c r="C96" s="8">
        <f t="shared" ref="C96:F96" ca="1" si="348">D82</f>
        <v>43862</v>
      </c>
      <c r="D96" s="8">
        <f t="shared" ca="1" si="348"/>
        <v>43891</v>
      </c>
      <c r="E96" s="8">
        <f t="shared" ca="1" si="348"/>
        <v>43922</v>
      </c>
      <c r="F96" s="8">
        <f t="shared" ca="1" si="348"/>
        <v>43952</v>
      </c>
      <c r="G96" s="8">
        <f t="shared" ref="G96" ca="1" si="349">H82</f>
        <v>43983</v>
      </c>
      <c r="H96" s="8">
        <f t="shared" ref="H96" ca="1" si="350">I82</f>
        <v>44013</v>
      </c>
      <c r="I96" s="8">
        <f t="shared" ref="I96" ca="1" si="351">J82</f>
        <v>44044</v>
      </c>
      <c r="J96" s="8">
        <f t="shared" ref="J96" ca="1" si="352">K82</f>
        <v>44075</v>
      </c>
      <c r="K96" s="8">
        <f t="shared" ref="K96" ca="1" si="353">L82</f>
        <v>44105</v>
      </c>
      <c r="L96" s="8">
        <f t="shared" ref="L96" ca="1" si="354">M82</f>
        <v>44136</v>
      </c>
      <c r="M96" s="8">
        <f t="shared" ref="M96" ca="1" si="355">N82</f>
        <v>44166</v>
      </c>
      <c r="N96" s="8">
        <f t="shared" ref="N96" ca="1" si="356">O82</f>
        <v>44197</v>
      </c>
      <c r="O96" s="8">
        <f t="shared" ref="O96" ca="1" si="357">P82</f>
        <v>44228</v>
      </c>
      <c r="P96" s="8">
        <f t="shared" ref="P96" ca="1" si="358">Q82</f>
        <v>44256</v>
      </c>
      <c r="Q96" s="8">
        <f t="shared" ref="Q96" ca="1" si="359">R82</f>
        <v>44287</v>
      </c>
      <c r="R96" s="8">
        <f t="shared" ref="R96" ca="1" si="360">S82</f>
        <v>44317</v>
      </c>
      <c r="S96" s="8">
        <f t="shared" ref="S96" ca="1" si="361">T82</f>
        <v>44348</v>
      </c>
      <c r="T96" s="8">
        <f t="shared" ref="T96" ca="1" si="362">U82</f>
        <v>44378</v>
      </c>
      <c r="U96" s="8">
        <f t="shared" ref="U96" ca="1" si="363">V82</f>
        <v>44409</v>
      </c>
      <c r="V96" s="8">
        <f t="shared" ref="V96" ca="1" si="364">W82</f>
        <v>44440</v>
      </c>
      <c r="W96" s="8">
        <f t="shared" ref="W96" ca="1" si="365">X82</f>
        <v>44470</v>
      </c>
      <c r="X96" s="8">
        <f t="shared" ref="X96" ca="1" si="366">Y82</f>
        <v>44501</v>
      </c>
      <c r="Y96" s="8">
        <f t="shared" ref="Y96" ca="1" si="367">Z82</f>
        <v>44531</v>
      </c>
      <c r="Z96" s="8">
        <f t="shared" ref="Z96" ca="1" si="368">AA82</f>
        <v>44562</v>
      </c>
      <c r="AA96" s="8">
        <f t="shared" ref="AA96" ca="1" si="369">AB82</f>
        <v>44593</v>
      </c>
      <c r="AB96" s="8">
        <f t="shared" ref="AB96" ca="1" si="370">AC82</f>
        <v>44621</v>
      </c>
      <c r="AC96" s="8">
        <f t="shared" ref="AC96" ca="1" si="371">AD82</f>
        <v>44652</v>
      </c>
      <c r="AD96" s="8">
        <f t="shared" ref="AD96" ca="1" si="372">AE82</f>
        <v>44682</v>
      </c>
      <c r="AE96" s="8">
        <f t="shared" ref="AE96" ca="1" si="373">AF82</f>
        <v>44713</v>
      </c>
      <c r="AF96" s="8">
        <f t="shared" ref="AF96" ca="1" si="374">AG82</f>
        <v>44743</v>
      </c>
      <c r="AG96" s="8">
        <f t="shared" ref="AG96" ca="1" si="375">AH82</f>
        <v>44774</v>
      </c>
      <c r="AH96" s="8">
        <f t="shared" ref="AH96" ca="1" si="376">AI82</f>
        <v>44805</v>
      </c>
      <c r="AI96" s="8">
        <f t="shared" ref="AI96" ca="1" si="377">AJ82</f>
        <v>44835</v>
      </c>
      <c r="AJ96" s="8">
        <f t="shared" ref="AJ96" ca="1" si="378">AK82</f>
        <v>44866</v>
      </c>
      <c r="AK96" s="8">
        <f t="shared" ref="AK96" ca="1" si="379">AL82</f>
        <v>44896</v>
      </c>
      <c r="AL96" s="8">
        <f t="shared" ref="AL96" ca="1" si="380">AM82</f>
        <v>44927</v>
      </c>
      <c r="AM96" s="8">
        <f t="shared" ref="AM96" ca="1" si="381">AN82</f>
        <v>44958</v>
      </c>
      <c r="AN96" s="8">
        <f t="shared" ref="AN96" ca="1" si="382">AO82</f>
        <v>44986</v>
      </c>
      <c r="AO96" s="8">
        <f t="shared" ref="AO96" ca="1" si="383">AP82</f>
        <v>45017</v>
      </c>
      <c r="AP96" s="8">
        <f t="shared" ref="AP96" ca="1" si="384">AQ82</f>
        <v>45047</v>
      </c>
      <c r="AQ96" s="8">
        <f t="shared" ref="AQ96" ca="1" si="385">AR82</f>
        <v>45078</v>
      </c>
      <c r="AR96" s="8">
        <f t="shared" ref="AR96" ca="1" si="386">AS82</f>
        <v>45108</v>
      </c>
      <c r="AS96" s="8">
        <f t="shared" ref="AS96" ca="1" si="387">AT82</f>
        <v>45139</v>
      </c>
      <c r="AT96" s="8">
        <f t="shared" ref="AT96" ca="1" si="388">AU82</f>
        <v>45170</v>
      </c>
      <c r="AU96" s="8">
        <f t="shared" ref="AU96" ca="1" si="389">AV82</f>
        <v>45200</v>
      </c>
      <c r="AV96" s="8">
        <f t="shared" ref="AV96" ca="1" si="390">AW82</f>
        <v>45231</v>
      </c>
      <c r="AW96" s="8">
        <f t="shared" ref="AW96" ca="1" si="391">AX82</f>
        <v>45261</v>
      </c>
      <c r="AX96" s="8">
        <f t="shared" ref="AX96" ca="1" si="392">AY82</f>
        <v>45292</v>
      </c>
      <c r="AY96" s="8">
        <f t="shared" ref="AY96" ca="1" si="393">AZ82</f>
        <v>45323</v>
      </c>
      <c r="AZ96" s="8">
        <f t="shared" ref="AZ96" ca="1" si="394">BA82</f>
        <v>45352</v>
      </c>
      <c r="BA96" s="8">
        <f t="shared" ref="BA96" ca="1" si="395">BB82</f>
        <v>45383</v>
      </c>
      <c r="BB96" s="8">
        <f t="shared" ref="BB96" ca="1" si="396">BC82</f>
        <v>45413</v>
      </c>
      <c r="BC96" s="8">
        <f t="shared" ref="BC96" ca="1" si="397">BD82</f>
        <v>45444</v>
      </c>
      <c r="BD96" s="8">
        <f t="shared" ref="BD96" ca="1" si="398">BE82</f>
        <v>45474</v>
      </c>
      <c r="BE96" s="8">
        <f t="shared" ref="BE96" ca="1" si="399">BF82</f>
        <v>45505</v>
      </c>
      <c r="BF96" s="8">
        <f t="shared" ref="BF96" ca="1" si="400">BG82</f>
        <v>45536</v>
      </c>
      <c r="BG96" s="8">
        <f t="shared" ref="BG96" ca="1" si="401">BH82</f>
        <v>45566</v>
      </c>
      <c r="BH96" s="8">
        <f t="shared" ref="BH96" ca="1" si="402">BI82</f>
        <v>45597</v>
      </c>
      <c r="BI96" s="8">
        <f t="shared" ref="BI96" ca="1" si="403">BJ82</f>
        <v>45627</v>
      </c>
      <c r="BJ96" s="8">
        <f t="shared" ref="BJ96" ca="1" si="404">BK82</f>
        <v>45658</v>
      </c>
      <c r="BK96" s="8">
        <f t="shared" ref="BK96" ca="1" si="405">BL82</f>
        <v>45689</v>
      </c>
      <c r="BL96" s="8">
        <f t="shared" ref="BL96" ca="1" si="406">BM82</f>
        <v>45717</v>
      </c>
      <c r="BM96" s="8">
        <f t="shared" ref="BM96" ca="1" si="407">BN82</f>
        <v>45748</v>
      </c>
      <c r="BN96" s="8">
        <f t="shared" ref="BN96:BO96" ca="1" si="408">BO82</f>
        <v>45778</v>
      </c>
      <c r="BO96" s="8">
        <f t="shared" ca="1" si="408"/>
        <v>45809</v>
      </c>
      <c r="BP96" s="8">
        <f t="shared" ref="BP96" ca="1" si="409">BQ82</f>
        <v>45839</v>
      </c>
      <c r="BQ96" s="8">
        <f t="shared" ref="BQ96" ca="1" si="410">BR82</f>
        <v>45870</v>
      </c>
      <c r="BR96" s="8">
        <f t="shared" ref="BR96" ca="1" si="411">BS82</f>
        <v>45901</v>
      </c>
      <c r="BS96" s="8">
        <f t="shared" ref="BS96" ca="1" si="412">BT82</f>
        <v>45931</v>
      </c>
      <c r="BT96" s="8">
        <f t="shared" ref="BT96" ca="1" si="413">BU82</f>
        <v>45962</v>
      </c>
      <c r="BU96" s="8">
        <f t="shared" ref="BU96" ca="1" si="414">BV82</f>
        <v>45992</v>
      </c>
      <c r="BV96" s="8">
        <f t="shared" ref="BV96" ca="1" si="415">BW82</f>
        <v>46023</v>
      </c>
      <c r="BW96" s="8">
        <f t="shared" ref="BW96" ca="1" si="416">BX82</f>
        <v>46054</v>
      </c>
      <c r="BX96" s="8">
        <f t="shared" ref="BX96" ca="1" si="417">BY82</f>
        <v>46082</v>
      </c>
      <c r="BY96" s="8">
        <f t="shared" ref="BY96" ca="1" si="418">BZ82</f>
        <v>46113</v>
      </c>
      <c r="BZ96" s="8">
        <f t="shared" ref="BZ96" ca="1" si="419">CA82</f>
        <v>46143</v>
      </c>
      <c r="CA96" s="8">
        <f t="shared" ref="CA96" ca="1" si="420">CB82</f>
        <v>46174</v>
      </c>
      <c r="CB96" s="8">
        <f t="shared" ref="CB96" ca="1" si="421">CC82</f>
        <v>46204</v>
      </c>
      <c r="CC96" s="8" t="str">
        <f t="shared" ref="CC96" ca="1" si="422">CD82</f>
        <v/>
      </c>
      <c r="CD96" s="8" t="str">
        <f t="shared" ref="CD96" ca="1" si="423">CE82</f>
        <v/>
      </c>
      <c r="CE96" s="8" t="str">
        <f t="shared" ref="CE96" ca="1" si="424">CF82</f>
        <v/>
      </c>
      <c r="CF96" s="8" t="str">
        <f t="shared" ref="CF96" ca="1" si="425">CG82</f>
        <v/>
      </c>
      <c r="CG96" s="8" t="str">
        <f t="shared" ref="CG96" ca="1" si="426">CH82</f>
        <v/>
      </c>
      <c r="CH96" s="8" t="str">
        <f t="shared" ref="CH96" ca="1" si="427">CI82</f>
        <v/>
      </c>
      <c r="CI96" s="8" t="str">
        <f t="shared" ref="CI96" ca="1" si="428">CJ82</f>
        <v/>
      </c>
      <c r="CJ96" s="8" t="str">
        <f t="shared" ref="CJ96" ca="1" si="429">CK82</f>
        <v/>
      </c>
      <c r="CK96" s="8" t="str">
        <f t="shared" ref="CK96" ca="1" si="430">CL82</f>
        <v/>
      </c>
      <c r="CL96" s="8" t="str">
        <f t="shared" ref="CL96" ca="1" si="431">CM82</f>
        <v/>
      </c>
      <c r="CM96" s="8" t="str">
        <f t="shared" ref="CM96" ca="1" si="432">CN82</f>
        <v/>
      </c>
      <c r="CN96" s="8" t="str">
        <f t="shared" ref="CN96" ca="1" si="433">CO82</f>
        <v/>
      </c>
      <c r="CO96" s="8" t="str">
        <f t="shared" ref="CO96" ca="1" si="434">CP82</f>
        <v/>
      </c>
      <c r="CP96" s="8" t="str">
        <f t="shared" ref="CP96" ca="1" si="435">CQ82</f>
        <v/>
      </c>
      <c r="CQ96" s="8" t="str">
        <f t="shared" ref="CQ96" ca="1" si="436">CR82</f>
        <v/>
      </c>
      <c r="CR96" s="8" t="str">
        <f t="shared" ref="CR96" ca="1" si="437">CS82</f>
        <v/>
      </c>
      <c r="CS96" s="8" t="str">
        <f t="shared" ref="CS96" ca="1" si="438">CT82</f>
        <v/>
      </c>
      <c r="CT96" s="8" t="str">
        <f t="shared" ref="CT96" ca="1" si="439">CU82</f>
        <v/>
      </c>
      <c r="CU96" s="8" t="str">
        <f t="shared" ref="CU96" ca="1" si="440">CV82</f>
        <v/>
      </c>
      <c r="CV96" s="8" t="str">
        <f t="shared" ref="CV96" ca="1" si="441">CW82</f>
        <v/>
      </c>
      <c r="CW96" s="8" t="str">
        <f t="shared" ref="CW96" ca="1" si="442">CX82</f>
        <v/>
      </c>
      <c r="CX96" s="8" t="str">
        <f t="shared" ref="CX96" ca="1" si="443">CY82</f>
        <v/>
      </c>
      <c r="CY96" s="8" t="str">
        <f t="shared" ref="CY96" ca="1" si="444">CZ82</f>
        <v/>
      </c>
      <c r="CZ96" s="8" t="str">
        <f t="shared" ref="CZ96" ca="1" si="445">DA82</f>
        <v/>
      </c>
      <c r="DA96" s="8" t="str">
        <f t="shared" ref="DA96" ca="1" si="446">DB82</f>
        <v/>
      </c>
      <c r="DB96" s="8" t="str">
        <f t="shared" ref="DB96" ca="1" si="447">DC82</f>
        <v/>
      </c>
      <c r="DC96" s="8" t="str">
        <f t="shared" ref="DC96" ca="1" si="448">DD82</f>
        <v/>
      </c>
      <c r="DD96" s="8" t="str">
        <f t="shared" ref="DD96" ca="1" si="449">DE82</f>
        <v/>
      </c>
      <c r="DE96" s="8" t="str">
        <f t="shared" ref="DE96" ca="1" si="450">DF82</f>
        <v/>
      </c>
      <c r="DF96" s="8" t="str">
        <f t="shared" ref="DF96" ca="1" si="451">DG82</f>
        <v/>
      </c>
      <c r="DG96" s="8" t="str">
        <f t="shared" ref="DG96" ca="1" si="452">DH82</f>
        <v/>
      </c>
      <c r="DH96" s="8" t="str">
        <f t="shared" ref="DH96" ca="1" si="453">DI82</f>
        <v/>
      </c>
      <c r="DI96" s="8" t="str">
        <f t="shared" ref="DI96" ca="1" si="454">DJ82</f>
        <v/>
      </c>
      <c r="DJ96" s="8" t="str">
        <f t="shared" ref="DJ96" ca="1" si="455">DK82</f>
        <v/>
      </c>
      <c r="DK96" s="8" t="str">
        <f t="shared" ref="DK96" ca="1" si="456">DL82</f>
        <v/>
      </c>
      <c r="DL96" s="8" t="str">
        <f t="shared" ref="DL96" ca="1" si="457">DM82</f>
        <v/>
      </c>
      <c r="DM96" s="8" t="str">
        <f t="shared" ref="DM96" ca="1" si="458">DN82</f>
        <v/>
      </c>
      <c r="DN96" s="8" t="str">
        <f t="shared" ref="DN96" ca="1" si="459">DO82</f>
        <v/>
      </c>
      <c r="DO96" s="8" t="str">
        <f t="shared" ref="DO96" ca="1" si="460">DP82</f>
        <v/>
      </c>
      <c r="DP96" s="8" t="str">
        <f t="shared" ref="DP96" ca="1" si="461">DQ82</f>
        <v/>
      </c>
      <c r="DQ96" s="8" t="str">
        <f t="shared" ref="DQ96" ca="1" si="462">DR82</f>
        <v/>
      </c>
      <c r="DR96" s="8" t="str">
        <f t="shared" ref="DR96" ca="1" si="463">DS82</f>
        <v/>
      </c>
      <c r="DS96" s="8" t="str">
        <f t="shared" ref="DS96" ca="1" si="464">DT82</f>
        <v/>
      </c>
      <c r="DT96" s="8" t="str">
        <f t="shared" ref="DT96" ca="1" si="465">DU82</f>
        <v/>
      </c>
      <c r="DU96" s="8" t="str">
        <f t="shared" ref="DU96" ca="1" si="466">DV82</f>
        <v/>
      </c>
      <c r="DV96" s="8" t="str">
        <f t="shared" ref="DV96" ca="1" si="467">DW82</f>
        <v/>
      </c>
      <c r="DW96" s="8" t="str">
        <f t="shared" ref="DW96" ca="1" si="468">DX82</f>
        <v/>
      </c>
      <c r="DX96" s="8" t="str">
        <f t="shared" ref="DX96" ca="1" si="469">DY82</f>
        <v/>
      </c>
      <c r="DY96" s="8" t="str">
        <f t="shared" ref="DY96" ca="1" si="470">DZ82</f>
        <v/>
      </c>
      <c r="DZ96" s="8" t="str">
        <f t="shared" ref="DZ96" ca="1" si="471">EA82</f>
        <v/>
      </c>
      <c r="EA96" s="8" t="str">
        <f t="shared" ref="EA96" ca="1" si="472">EB82</f>
        <v/>
      </c>
      <c r="EB96" s="8" t="str">
        <f t="shared" ref="EB96" ca="1" si="473">EC82</f>
        <v/>
      </c>
      <c r="EC96" s="8" t="str">
        <f t="shared" ref="EC96" ca="1" si="474">ED82</f>
        <v/>
      </c>
      <c r="ED96" s="8" t="str">
        <f t="shared" ref="ED96" ca="1" si="475">EE82</f>
        <v/>
      </c>
      <c r="EE96" s="8" t="str">
        <f t="shared" ref="EE96" ca="1" si="476">EF82</f>
        <v/>
      </c>
      <c r="EF96" s="8" t="str">
        <f t="shared" ref="EF96" ca="1" si="477">EG82</f>
        <v/>
      </c>
      <c r="EG96" s="8" t="str">
        <f t="shared" ref="EG96" ca="1" si="478">EH82</f>
        <v/>
      </c>
      <c r="EH96" s="8" t="str">
        <f t="shared" ref="EH96" ca="1" si="479">EI82</f>
        <v/>
      </c>
      <c r="EI96" s="8" t="str">
        <f t="shared" ref="EI96" ca="1" si="480">EJ82</f>
        <v/>
      </c>
      <c r="EJ96" s="8" t="str">
        <f t="shared" ref="EJ96" ca="1" si="481">EK82</f>
        <v/>
      </c>
      <c r="EK96" s="8" t="str">
        <f t="shared" ref="EK96" ca="1" si="482">EL82</f>
        <v/>
      </c>
      <c r="EL96" s="8" t="str">
        <f t="shared" ref="EL96" ca="1" si="483">EM82</f>
        <v/>
      </c>
      <c r="EM96" s="8" t="str">
        <f t="shared" ref="EM96" ca="1" si="484">EN82</f>
        <v/>
      </c>
      <c r="EN96" s="8" t="str">
        <f t="shared" ref="EN96" ca="1" si="485">EO82</f>
        <v/>
      </c>
      <c r="EO96" s="8" t="str">
        <f t="shared" ref="EO96" ca="1" si="486">EP82</f>
        <v/>
      </c>
      <c r="EP96" s="8" t="str">
        <f t="shared" ref="EP96" ca="1" si="487">EQ82</f>
        <v/>
      </c>
      <c r="EQ96" s="8" t="str">
        <f t="shared" ref="EQ96" ca="1" si="488">ER82</f>
        <v/>
      </c>
      <c r="ER96" s="8" t="str">
        <f t="shared" ref="ER96" ca="1" si="489">ES82</f>
        <v/>
      </c>
      <c r="ES96" s="8" t="str">
        <f t="shared" ref="ES96" ca="1" si="490">ET82</f>
        <v/>
      </c>
      <c r="ET96" s="8" t="str">
        <f t="shared" ref="ET96" ca="1" si="491">EU82</f>
        <v/>
      </c>
      <c r="EU96" s="8" t="str">
        <f t="shared" ref="EU96" ca="1" si="492">EV82</f>
        <v/>
      </c>
      <c r="EV96" s="8" t="str">
        <f t="shared" ref="EV96" ca="1" si="493">EW82</f>
        <v/>
      </c>
      <c r="EW96" s="8" t="str">
        <f t="shared" ref="EW96" ca="1" si="494">EX82</f>
        <v/>
      </c>
      <c r="EX96" s="8" t="str">
        <f t="shared" ref="EX96" ca="1" si="495">EY82</f>
        <v/>
      </c>
      <c r="EY96" s="8" t="str">
        <f t="shared" ref="EY96" ca="1" si="496">EZ82</f>
        <v/>
      </c>
      <c r="EZ96" s="8" t="str">
        <f t="shared" ref="EZ96" ca="1" si="497">FA82</f>
        <v/>
      </c>
      <c r="FA96" s="8" t="str">
        <f t="shared" ref="FA96" ca="1" si="498">FB82</f>
        <v/>
      </c>
      <c r="FB96" s="8" t="str">
        <f t="shared" ref="FB96" ca="1" si="499">FC82</f>
        <v/>
      </c>
      <c r="FC96" s="8" t="str">
        <f t="shared" ref="FC96" ca="1" si="500">FD82</f>
        <v/>
      </c>
      <c r="FD96" s="8" t="str">
        <f t="shared" ref="FD96" ca="1" si="501">FE82</f>
        <v/>
      </c>
      <c r="FE96" s="8" t="str">
        <f t="shared" ref="FE96" ca="1" si="502">FF82</f>
        <v/>
      </c>
      <c r="FF96" s="8" t="str">
        <f t="shared" ref="FF96" ca="1" si="503">FG82</f>
        <v/>
      </c>
      <c r="FG96" s="8" t="str">
        <f t="shared" ref="FG96" ca="1" si="504">FH82</f>
        <v/>
      </c>
      <c r="FH96" s="8" t="str">
        <f t="shared" ref="FH96" ca="1" si="505">FI82</f>
        <v/>
      </c>
      <c r="FI96" s="8" t="str">
        <f t="shared" ref="FI96" ca="1" si="506">FJ82</f>
        <v/>
      </c>
      <c r="FJ96" s="8" t="str">
        <f t="shared" ref="FJ96" ca="1" si="507">FK82</f>
        <v/>
      </c>
      <c r="FK96" s="8" t="str">
        <f t="shared" ref="FK96" ca="1" si="508">FL82</f>
        <v/>
      </c>
      <c r="FL96" s="8" t="str">
        <f t="shared" ref="FL96" ca="1" si="509">FM82</f>
        <v/>
      </c>
      <c r="FM96" s="8" t="str">
        <f t="shared" ref="FM96" ca="1" si="510">FN82</f>
        <v/>
      </c>
      <c r="FN96" s="8" t="str">
        <f t="shared" ref="FN96" ca="1" si="511">FO82</f>
        <v/>
      </c>
      <c r="FO96" s="8" t="str">
        <f t="shared" ref="FO96" ca="1" si="512">FP82</f>
        <v/>
      </c>
      <c r="FP96" s="8" t="str">
        <f t="shared" ref="FP96" ca="1" si="513">FQ82</f>
        <v/>
      </c>
      <c r="FQ96" s="8" t="str">
        <f t="shared" ref="FQ96" ca="1" si="514">FR82</f>
        <v/>
      </c>
      <c r="FR96" s="8" t="str">
        <f t="shared" ref="FR96" ca="1" si="515">FS82</f>
        <v/>
      </c>
      <c r="FS96" s="8" t="str">
        <f t="shared" ref="FS96" ca="1" si="516">FT82</f>
        <v/>
      </c>
      <c r="FT96" s="8" t="str">
        <f t="shared" ref="FT96" ca="1" si="517">FU82</f>
        <v/>
      </c>
      <c r="FU96" s="8" t="str">
        <f t="shared" ref="FU96" ca="1" si="518">FV82</f>
        <v/>
      </c>
      <c r="FV96" s="8" t="str">
        <f t="shared" ref="FV96" ca="1" si="519">FW82</f>
        <v/>
      </c>
      <c r="FW96" s="8" t="str">
        <f t="shared" ref="FW96" ca="1" si="520">FX82</f>
        <v/>
      </c>
      <c r="FX96" s="8" t="str">
        <f t="shared" ref="FX96" ca="1" si="521">FY82</f>
        <v/>
      </c>
      <c r="FY96" s="8" t="str">
        <f t="shared" ref="FY96" ca="1" si="522">FZ82</f>
        <v/>
      </c>
      <c r="FZ96" s="8" t="str">
        <f t="shared" ref="FZ96" ca="1" si="523">GA82</f>
        <v/>
      </c>
      <c r="GA96" s="8" t="str">
        <f t="shared" ref="GA96" ca="1" si="524">GB82</f>
        <v/>
      </c>
      <c r="GB96" s="8" t="str">
        <f t="shared" ref="GB96" ca="1" si="525">GC82</f>
        <v/>
      </c>
      <c r="GC96" s="8" t="str">
        <f t="shared" ref="GC96" ca="1" si="526">GD82</f>
        <v/>
      </c>
      <c r="GD96" s="8" t="str">
        <f t="shared" ref="GD96" ca="1" si="527">GE82</f>
        <v/>
      </c>
      <c r="GE96" s="8" t="str">
        <f t="shared" ref="GE96" ca="1" si="528">GF82</f>
        <v/>
      </c>
      <c r="GF96" s="8" t="str">
        <f t="shared" ref="GF96" ca="1" si="529">GG82</f>
        <v/>
      </c>
      <c r="GG96" s="8" t="str">
        <f t="shared" ref="GG96" ca="1" si="530">GH82</f>
        <v/>
      </c>
      <c r="GH96" s="8" t="str">
        <f t="shared" ref="GH96" ca="1" si="531">GI82</f>
        <v/>
      </c>
      <c r="GI96" s="8" t="str">
        <f t="shared" ref="GI96" ca="1" si="532">GJ82</f>
        <v/>
      </c>
      <c r="GJ96" s="8" t="str">
        <f t="shared" ref="GJ96" ca="1" si="533">GK82</f>
        <v/>
      </c>
      <c r="GK96" s="8" t="str">
        <f t="shared" ref="GK96" ca="1" si="534">GL82</f>
        <v/>
      </c>
      <c r="GL96" s="8" t="str">
        <f t="shared" ref="GL96" ca="1" si="535">GM82</f>
        <v/>
      </c>
      <c r="GM96" s="8" t="str">
        <f t="shared" ref="GM96" ca="1" si="536">GN82</f>
        <v/>
      </c>
      <c r="GN96" s="8" t="str">
        <f t="shared" ref="GN96" ca="1" si="537">GO82</f>
        <v/>
      </c>
      <c r="GO96" s="8" t="str">
        <f t="shared" ref="GO96" ca="1" si="538">GP82</f>
        <v/>
      </c>
      <c r="GP96" s="8" t="str">
        <f t="shared" ref="GP96" ca="1" si="539">GQ82</f>
        <v/>
      </c>
      <c r="GQ96" s="8" t="str">
        <f t="shared" ref="GQ96" ca="1" si="540">GR82</f>
        <v/>
      </c>
      <c r="GR96" s="8" t="str">
        <f t="shared" ref="GR96" ca="1" si="541">GS82</f>
        <v/>
      </c>
      <c r="GS96" s="8" t="str">
        <f t="shared" ref="GS96" ca="1" si="542">GT82</f>
        <v/>
      </c>
      <c r="GT96" s="8" t="str">
        <f t="shared" ref="GT96" ca="1" si="543">GU82</f>
        <v/>
      </c>
      <c r="GU96" s="8" t="str">
        <f t="shared" ref="GU96" ca="1" si="544">GV82</f>
        <v/>
      </c>
      <c r="GV96" s="8" t="str">
        <f t="shared" ref="GV96" ca="1" si="545">GW82</f>
        <v/>
      </c>
      <c r="GW96" s="8" t="str">
        <f t="shared" ref="GW96" ca="1" si="546">GX82</f>
        <v/>
      </c>
      <c r="GX96" s="8" t="str">
        <f t="shared" ref="GX96" ca="1" si="547">GY82</f>
        <v/>
      </c>
      <c r="GY96" s="8" t="str">
        <f t="shared" ref="GY96" ca="1" si="548">GZ82</f>
        <v/>
      </c>
      <c r="GZ96" s="8" t="str">
        <f t="shared" ref="GZ96" ca="1" si="549">HA82</f>
        <v/>
      </c>
      <c r="HA96" s="8" t="str">
        <f t="shared" ref="HA96" ca="1" si="550">HB82</f>
        <v/>
      </c>
      <c r="HB96" s="8" t="str">
        <f t="shared" ref="HB96" ca="1" si="551">HC82</f>
        <v/>
      </c>
      <c r="HC96" s="8" t="str">
        <f t="shared" ref="HC96" ca="1" si="552">HD82</f>
        <v/>
      </c>
      <c r="HD96" s="8" t="str">
        <f t="shared" ref="HD96" ca="1" si="553">HE82</f>
        <v/>
      </c>
      <c r="HE96" s="8" t="str">
        <f t="shared" ref="HE96" ca="1" si="554">HF82</f>
        <v/>
      </c>
      <c r="HF96" s="8" t="str">
        <f t="shared" ref="HF96" ca="1" si="555">HG82</f>
        <v/>
      </c>
      <c r="HG96" s="8" t="str">
        <f t="shared" ref="HG96" ca="1" si="556">HH82</f>
        <v/>
      </c>
      <c r="HH96" s="8" t="str">
        <f t="shared" ref="HH96" ca="1" si="557">HI82</f>
        <v/>
      </c>
      <c r="HI96" s="8" t="str">
        <f t="shared" ref="HI96" ca="1" si="558">HJ82</f>
        <v/>
      </c>
      <c r="HJ96" s="8" t="str">
        <f t="shared" ref="HJ96" ca="1" si="559">HK82</f>
        <v/>
      </c>
      <c r="HK96" s="8" t="str">
        <f t="shared" ref="HK96" ca="1" si="560">HL82</f>
        <v/>
      </c>
      <c r="HL96" s="8" t="str">
        <f t="shared" ref="HL96" ca="1" si="561">HM82</f>
        <v/>
      </c>
      <c r="HM96" s="8" t="str">
        <f t="shared" ref="HM96" ca="1" si="562">HN82</f>
        <v/>
      </c>
      <c r="HN96" s="8" t="str">
        <f t="shared" ref="HN96" ca="1" si="563">HO82</f>
        <v/>
      </c>
      <c r="HO96" s="8" t="str">
        <f t="shared" ref="HO96" ca="1" si="564">HP82</f>
        <v/>
      </c>
      <c r="HP96" s="8" t="str">
        <f t="shared" ref="HP96" ca="1" si="565">HQ82</f>
        <v/>
      </c>
      <c r="HQ96" s="8" t="str">
        <f t="shared" ref="HQ96" ca="1" si="566">HR82</f>
        <v/>
      </c>
      <c r="HR96" s="8" t="str">
        <f t="shared" ref="HR96" ca="1" si="567">HS82</f>
        <v/>
      </c>
      <c r="HS96" s="8" t="str">
        <f t="shared" ref="HS96" ca="1" si="568">HT82</f>
        <v/>
      </c>
      <c r="HT96" s="8" t="str">
        <f t="shared" ref="HT96" ca="1" si="569">HU82</f>
        <v/>
      </c>
      <c r="HU96" s="8" t="str">
        <f t="shared" ref="HU96" ca="1" si="570">HV82</f>
        <v/>
      </c>
      <c r="HV96" s="8" t="str">
        <f t="shared" ref="HV96" ca="1" si="571">HW82</f>
        <v/>
      </c>
      <c r="HW96" s="8" t="str">
        <f t="shared" ref="HW96" ca="1" si="572">HX82</f>
        <v/>
      </c>
      <c r="HX96" s="8" t="str">
        <f t="shared" ref="HX96" ca="1" si="573">HY82</f>
        <v/>
      </c>
      <c r="HY96" s="8" t="str">
        <f t="shared" ref="HY96" ca="1" si="574">HZ82</f>
        <v/>
      </c>
      <c r="HZ96" s="8" t="str">
        <f t="shared" ref="HZ96" ca="1" si="575">IA82</f>
        <v/>
      </c>
      <c r="IA96" s="8" t="str">
        <f t="shared" ref="IA96" ca="1" si="576">IB82</f>
        <v/>
      </c>
      <c r="IB96" s="8" t="str">
        <f t="shared" ref="IB96" ca="1" si="577">IC82</f>
        <v/>
      </c>
      <c r="IC96" s="8" t="str">
        <f t="shared" ref="IC96" ca="1" si="578">ID82</f>
        <v/>
      </c>
      <c r="ID96" s="8" t="str">
        <f t="shared" ref="ID96" ca="1" si="579">IE82</f>
        <v/>
      </c>
      <c r="IE96" s="8" t="str">
        <f t="shared" ref="IE96" ca="1" si="580">IF82</f>
        <v/>
      </c>
      <c r="IF96" s="8" t="str">
        <f t="shared" ref="IF96" ca="1" si="581">IG82</f>
        <v/>
      </c>
      <c r="IG96" s="8" t="str">
        <f t="shared" ref="IG96" ca="1" si="582">IH82</f>
        <v/>
      </c>
      <c r="IH96" s="8" t="str">
        <f t="shared" ref="IH96" ca="1" si="583">II82</f>
        <v/>
      </c>
      <c r="II96" s="8" t="str">
        <f t="shared" ref="II96" ca="1" si="584">IJ82</f>
        <v/>
      </c>
      <c r="IJ96" s="8" t="str">
        <f t="shared" ref="IJ96" ca="1" si="585">IK82</f>
        <v/>
      </c>
      <c r="IK96" s="8" t="str">
        <f t="shared" ref="IK96" ca="1" si="586">IL82</f>
        <v/>
      </c>
      <c r="IL96" s="8" t="str">
        <f t="shared" ref="IL96" ca="1" si="587">IM82</f>
        <v/>
      </c>
      <c r="IM96" s="8" t="str">
        <f t="shared" ref="IM96" ca="1" si="588">IN82</f>
        <v/>
      </c>
      <c r="IN96" s="8" t="str">
        <f t="shared" ref="IN96" ca="1" si="589">IO82</f>
        <v/>
      </c>
      <c r="IO96" s="8" t="str">
        <f t="shared" ref="IO96" ca="1" si="590">IP82</f>
        <v/>
      </c>
      <c r="IP96" s="8" t="str">
        <f t="shared" ref="IP96" ca="1" si="591">IQ82</f>
        <v/>
      </c>
      <c r="IQ96" s="8" t="str">
        <f t="shared" ref="IQ96" ca="1" si="592">IR82</f>
        <v/>
      </c>
      <c r="IR96" s="8" t="str">
        <f t="shared" ref="IR96" ca="1" si="593">IS82</f>
        <v/>
      </c>
      <c r="IS96" s="8" t="str">
        <f t="shared" ref="IS96" ca="1" si="594">IT82</f>
        <v/>
      </c>
      <c r="IT96" s="8" t="str">
        <f t="shared" ref="IT96" ca="1" si="595">IU82</f>
        <v/>
      </c>
      <c r="IU96" s="8" t="str">
        <f t="shared" ref="IU96" ca="1" si="596">IV82</f>
        <v/>
      </c>
      <c r="IV96" s="8" t="str">
        <f t="shared" ref="IV96" ca="1" si="597">IW82</f>
        <v/>
      </c>
      <c r="IW96" s="8" t="str">
        <f t="shared" ref="IW96" ca="1" si="598">IX82</f>
        <v/>
      </c>
      <c r="IX96" s="8" t="str">
        <f t="shared" ref="IX96" ca="1" si="599">IY82</f>
        <v/>
      </c>
      <c r="IY96" s="8" t="str">
        <f t="shared" ref="IY96" ca="1" si="600">IZ82</f>
        <v/>
      </c>
      <c r="IZ96" s="8" t="str">
        <f t="shared" ref="IZ96" ca="1" si="601">JA82</f>
        <v/>
      </c>
      <c r="JA96" s="8" t="str">
        <f t="shared" ref="JA96" ca="1" si="602">JB82</f>
        <v/>
      </c>
      <c r="JB96" s="8" t="str">
        <f t="shared" ref="JB96" ca="1" si="603">JC82</f>
        <v/>
      </c>
      <c r="JC96" s="8" t="str">
        <f t="shared" ref="JC96" ca="1" si="604">JD82</f>
        <v/>
      </c>
      <c r="JD96" s="8" t="str">
        <f t="shared" ref="JD96" ca="1" si="605">JE82</f>
        <v/>
      </c>
      <c r="JE96" s="8" t="str">
        <f t="shared" ref="JE96" ca="1" si="606">JF82</f>
        <v/>
      </c>
      <c r="JF96" s="8" t="str">
        <f t="shared" ref="JF96" ca="1" si="607">JG82</f>
        <v/>
      </c>
      <c r="JG96" s="8" t="str">
        <f t="shared" ref="JG96" ca="1" si="608">JH82</f>
        <v/>
      </c>
      <c r="JH96" s="8" t="str">
        <f t="shared" ref="JH96" ca="1" si="609">JI82</f>
        <v/>
      </c>
      <c r="JI96" s="8" t="str">
        <f t="shared" ref="JI96" ca="1" si="610">JJ82</f>
        <v/>
      </c>
      <c r="JJ96" s="8" t="str">
        <f t="shared" ref="JJ96" ca="1" si="611">JK82</f>
        <v/>
      </c>
      <c r="JK96" s="8" t="str">
        <f t="shared" ref="JK96" ca="1" si="612">JL82</f>
        <v/>
      </c>
      <c r="JL96" s="8" t="str">
        <f t="shared" ref="JL96" ca="1" si="613">JM82</f>
        <v/>
      </c>
      <c r="JM96" s="8" t="str">
        <f t="shared" ref="JM96" ca="1" si="614">JN82</f>
        <v/>
      </c>
      <c r="JN96" s="8" t="str">
        <f t="shared" ref="JN96" ca="1" si="615">JO82</f>
        <v/>
      </c>
      <c r="JO96" s="8" t="str">
        <f t="shared" ref="JO96" ca="1" si="616">JP82</f>
        <v/>
      </c>
      <c r="JP96" s="8" t="str">
        <f t="shared" ref="JP96" ca="1" si="617">JQ82</f>
        <v/>
      </c>
      <c r="JQ96" s="8" t="str">
        <f t="shared" ref="JQ96" ca="1" si="618">JR82</f>
        <v/>
      </c>
      <c r="JR96" s="8" t="str">
        <f t="shared" ref="JR96" ca="1" si="619">JS82</f>
        <v/>
      </c>
      <c r="JS96" s="8" t="str">
        <f t="shared" ref="JS96" ca="1" si="620">JT82</f>
        <v/>
      </c>
      <c r="JT96" s="8" t="str">
        <f t="shared" ref="JT96" ca="1" si="621">JU82</f>
        <v/>
      </c>
      <c r="JU96" s="8" t="str">
        <f t="shared" ref="JU96" ca="1" si="622">JV82</f>
        <v/>
      </c>
      <c r="JV96" s="8" t="str">
        <f t="shared" ref="JV96" ca="1" si="623">JW82</f>
        <v/>
      </c>
      <c r="JW96" s="8" t="str">
        <f t="shared" ref="JW96" ca="1" si="624">JX82</f>
        <v/>
      </c>
      <c r="JX96" s="8" t="str">
        <f t="shared" ref="JX96" ca="1" si="625">JY82</f>
        <v/>
      </c>
      <c r="JY96" s="8" t="str">
        <f t="shared" ref="JY96" ca="1" si="626">JZ82</f>
        <v/>
      </c>
      <c r="JZ96" s="8" t="str">
        <f t="shared" ref="JZ96" ca="1" si="627">KA82</f>
        <v/>
      </c>
      <c r="KA96" s="8" t="str">
        <f t="shared" ref="KA96" ca="1" si="628">KB82</f>
        <v/>
      </c>
      <c r="KB96" s="8" t="str">
        <f t="shared" ref="KB96" ca="1" si="629">KC82</f>
        <v/>
      </c>
      <c r="KC96" s="8" t="str">
        <f t="shared" ref="KC96" ca="1" si="630">KD82</f>
        <v/>
      </c>
      <c r="KD96" s="8" t="str">
        <f t="shared" ref="KD96" ca="1" si="631">KE82</f>
        <v/>
      </c>
      <c r="KE96" s="8" t="str">
        <f t="shared" ref="KE96" ca="1" si="632">KF82</f>
        <v/>
      </c>
      <c r="KF96" s="8" t="str">
        <f t="shared" ref="KF96" ca="1" si="633">KG82</f>
        <v/>
      </c>
      <c r="KG96" s="8" t="str">
        <f t="shared" ref="KG96" ca="1" si="634">KH82</f>
        <v/>
      </c>
      <c r="KH96" s="8" t="str">
        <f t="shared" ref="KH96" ca="1" si="635">KI82</f>
        <v/>
      </c>
      <c r="KI96" s="8" t="str">
        <f t="shared" ref="KI96" ca="1" si="636">KJ82</f>
        <v/>
      </c>
      <c r="KJ96" s="8" t="str">
        <f t="shared" ref="KJ96" ca="1" si="637">KK82</f>
        <v/>
      </c>
      <c r="KK96" s="8" t="str">
        <f t="shared" ref="KK96" ca="1" si="638">KL82</f>
        <v/>
      </c>
      <c r="KL96" s="8" t="str">
        <f t="shared" ref="KL96" ca="1" si="639">KM82</f>
        <v/>
      </c>
      <c r="KM96" s="8" t="str">
        <f t="shared" ref="KM96" ca="1" si="640">KN82</f>
        <v/>
      </c>
      <c r="KN96" s="8" t="str">
        <f t="shared" ref="KN96" ca="1" si="641">KO82</f>
        <v/>
      </c>
      <c r="KO96" s="8" t="str">
        <f t="shared" ref="KO96" ca="1" si="642">KP82</f>
        <v/>
      </c>
      <c r="KP96" s="8" t="str">
        <f t="shared" ref="KP96" ca="1" si="643">KQ82</f>
        <v/>
      </c>
      <c r="KQ96" s="8" t="str">
        <f t="shared" ref="KQ96" ca="1" si="644">KR82</f>
        <v/>
      </c>
      <c r="KR96" s="8" t="str">
        <f t="shared" ref="KR96" ca="1" si="645">KS82</f>
        <v/>
      </c>
      <c r="KS96" s="8" t="str">
        <f t="shared" ref="KS96" ca="1" si="646">KT82</f>
        <v/>
      </c>
      <c r="KT96" s="8" t="str">
        <f t="shared" ref="KT96" ca="1" si="647">KU82</f>
        <v/>
      </c>
      <c r="KU96" s="8" t="str">
        <f t="shared" ref="KU96" ca="1" si="648">KV82</f>
        <v/>
      </c>
      <c r="KV96" s="8" t="str">
        <f t="shared" ref="KV96" ca="1" si="649">KW82</f>
        <v/>
      </c>
      <c r="KW96" s="8" t="str">
        <f t="shared" ref="KW96" ca="1" si="650">KX82</f>
        <v/>
      </c>
      <c r="KX96" s="8" t="str">
        <f t="shared" ref="KX96" ca="1" si="651">KY82</f>
        <v/>
      </c>
      <c r="KY96" s="8" t="str">
        <f t="shared" ref="KY96" ca="1" si="652">KZ82</f>
        <v/>
      </c>
      <c r="KZ96" s="8" t="str">
        <f t="shared" ref="KZ96" ca="1" si="653">LA82</f>
        <v/>
      </c>
      <c r="LA96" s="8" t="str">
        <f t="shared" ref="LA96" ca="1" si="654">LB82</f>
        <v/>
      </c>
      <c r="LB96" s="8" t="str">
        <f t="shared" ref="LB96" ca="1" si="655">LC82</f>
        <v/>
      </c>
      <c r="LC96" s="8" t="str">
        <f t="shared" ref="LC96" ca="1" si="656">LD82</f>
        <v/>
      </c>
      <c r="LD96" s="8" t="str">
        <f t="shared" ref="LD96" ca="1" si="657">LE82</f>
        <v/>
      </c>
      <c r="LE96" s="8" t="str">
        <f t="shared" ref="LE96" ca="1" si="658">LF82</f>
        <v/>
      </c>
      <c r="LF96" s="8" t="str">
        <f t="shared" ref="LF96" ca="1" si="659">LG82</f>
        <v/>
      </c>
      <c r="LG96" s="8" t="str">
        <f t="shared" ref="LG96" ca="1" si="660">LH82</f>
        <v/>
      </c>
      <c r="LH96" s="8" t="str">
        <f t="shared" ref="LH96" ca="1" si="661">LI82</f>
        <v/>
      </c>
      <c r="LI96" s="8" t="str">
        <f t="shared" ref="LI96" ca="1" si="662">LJ82</f>
        <v/>
      </c>
      <c r="LJ96" s="8" t="str">
        <f t="shared" ref="LJ96" ca="1" si="663">LK82</f>
        <v/>
      </c>
      <c r="LK96" s="8" t="str">
        <f t="shared" ref="LK96" ca="1" si="664">LL82</f>
        <v/>
      </c>
      <c r="LL96" s="8" t="str">
        <f t="shared" ref="LL96" ca="1" si="665">LM82</f>
        <v/>
      </c>
      <c r="LM96" s="8" t="str">
        <f t="shared" ref="LM96" ca="1" si="666">LN82</f>
        <v/>
      </c>
      <c r="LN96" s="8" t="str">
        <f t="shared" ref="LN96" ca="1" si="667">LO82</f>
        <v/>
      </c>
      <c r="LO96" s="8" t="str">
        <f t="shared" ref="LO96" ca="1" si="668">LP82</f>
        <v/>
      </c>
      <c r="LP96" s="8" t="str">
        <f t="shared" ref="LP96" ca="1" si="669">LQ82</f>
        <v/>
      </c>
      <c r="LQ96" s="8" t="str">
        <f t="shared" ref="LQ96" ca="1" si="670">LR82</f>
        <v/>
      </c>
      <c r="LR96" s="8" t="str">
        <f t="shared" ref="LR96" ca="1" si="671">LS82</f>
        <v/>
      </c>
      <c r="LS96" s="8" t="str">
        <f t="shared" ref="LS96" ca="1" si="672">LT82</f>
        <v/>
      </c>
      <c r="LT96" s="8" t="str">
        <f t="shared" ref="LT96" ca="1" si="673">LU82</f>
        <v/>
      </c>
      <c r="LU96" s="8" t="str">
        <f t="shared" ref="LU96" ca="1" si="674">LV82</f>
        <v/>
      </c>
      <c r="LV96" s="8" t="str">
        <f t="shared" ref="LV96" ca="1" si="675">LW82</f>
        <v/>
      </c>
      <c r="LW96" s="8" t="str">
        <f t="shared" ref="LW96" ca="1" si="676">LX82</f>
        <v/>
      </c>
      <c r="LX96" s="8" t="str">
        <f t="shared" ref="LX96" ca="1" si="677">LY82</f>
        <v/>
      </c>
      <c r="LY96" s="8" t="str">
        <f t="shared" ref="LY96" ca="1" si="678">LZ82</f>
        <v/>
      </c>
      <c r="LZ96" s="8" t="str">
        <f t="shared" ref="LZ96" ca="1" si="679">MA82</f>
        <v/>
      </c>
      <c r="MA96" s="8" t="str">
        <f t="shared" ref="MA96" ca="1" si="680">MB82</f>
        <v/>
      </c>
      <c r="MB96" s="8" t="str">
        <f t="shared" ref="MB96" ca="1" si="681">MC82</f>
        <v/>
      </c>
      <c r="MC96" s="8" t="str">
        <f t="shared" ref="MC96" ca="1" si="682">MD82</f>
        <v/>
      </c>
      <c r="MD96" s="8" t="str">
        <f t="shared" ref="MD96" ca="1" si="683">ME82</f>
        <v/>
      </c>
      <c r="ME96" s="8" t="str">
        <f t="shared" ref="ME96" ca="1" si="684">MF82</f>
        <v/>
      </c>
      <c r="MF96" s="8" t="str">
        <f t="shared" ref="MF96" ca="1" si="685">MG82</f>
        <v/>
      </c>
      <c r="MG96" s="8" t="str">
        <f t="shared" ref="MG96" ca="1" si="686">MH82</f>
        <v/>
      </c>
      <c r="MH96" s="8" t="str">
        <f t="shared" ref="MH96" ca="1" si="687">MI82</f>
        <v/>
      </c>
      <c r="MI96" s="8" t="str">
        <f t="shared" ref="MI96" ca="1" si="688">MJ82</f>
        <v/>
      </c>
      <c r="MJ96" s="8" t="str">
        <f t="shared" ref="MJ96" ca="1" si="689">MK82</f>
        <v/>
      </c>
      <c r="MK96" s="8" t="str">
        <f t="shared" ref="MK96" ca="1" si="690">ML82</f>
        <v/>
      </c>
      <c r="ML96" s="8" t="str">
        <f t="shared" ref="ML96" ca="1" si="691">MM82</f>
        <v/>
      </c>
      <c r="MM96" s="8" t="str">
        <f t="shared" ref="MM96" ca="1" si="692">MN82</f>
        <v/>
      </c>
      <c r="MN96" s="8" t="str">
        <f t="shared" ref="MN96" ca="1" si="693">MO82</f>
        <v/>
      </c>
      <c r="MO96" s="8" t="str">
        <f t="shared" ref="MO96" ca="1" si="694">MP82</f>
        <v/>
      </c>
      <c r="MP96" s="8" t="str">
        <f t="shared" ref="MP96" ca="1" si="695">MQ82</f>
        <v/>
      </c>
      <c r="MQ96" s="8" t="str">
        <f t="shared" ref="MQ96" ca="1" si="696">MR82</f>
        <v/>
      </c>
      <c r="MR96" s="8" t="str">
        <f t="shared" ref="MR96" ca="1" si="697">MS82</f>
        <v/>
      </c>
      <c r="MS96" s="8" t="str">
        <f t="shared" ref="MS96" ca="1" si="698">MT82</f>
        <v/>
      </c>
      <c r="MT96" s="8" t="str">
        <f t="shared" ref="MT96" ca="1" si="699">MU82</f>
        <v/>
      </c>
      <c r="MU96" s="8" t="str">
        <f t="shared" ref="MU96" ca="1" si="700">MV82</f>
        <v/>
      </c>
      <c r="MV96" s="8" t="str">
        <f t="shared" ref="MV96" ca="1" si="701">MW82</f>
        <v/>
      </c>
      <c r="MW96" s="8" t="str">
        <f t="shared" ref="MW96" ca="1" si="702">MX82</f>
        <v/>
      </c>
      <c r="MX96" s="8" t="str">
        <f t="shared" ref="MX96" ca="1" si="703">MY82</f>
        <v/>
      </c>
      <c r="MY96" s="8" t="str">
        <f t="shared" ref="MY96" ca="1" si="704">MZ82</f>
        <v/>
      </c>
      <c r="MZ96" s="8" t="str">
        <f t="shared" ref="MZ96" ca="1" si="705">NA82</f>
        <v/>
      </c>
      <c r="NA96" s="8" t="str">
        <f t="shared" ref="NA96" ca="1" si="706">NB82</f>
        <v/>
      </c>
      <c r="NB96" s="8" t="str">
        <f t="shared" ref="NB96" ca="1" si="707">NC82</f>
        <v/>
      </c>
      <c r="NC96" s="8" t="str">
        <f t="shared" ref="NC96" ca="1" si="708">ND82</f>
        <v/>
      </c>
      <c r="ND96" s="8" t="str">
        <f t="shared" ref="ND96" ca="1" si="709">NE82</f>
        <v/>
      </c>
      <c r="NE96" s="8" t="str">
        <f t="shared" ref="NE96" ca="1" si="710">NF82</f>
        <v/>
      </c>
      <c r="NF96" s="8" t="str">
        <f t="shared" ref="NF96" ca="1" si="711">NG82</f>
        <v/>
      </c>
      <c r="NG96" s="8" t="str">
        <f t="shared" ref="NG96" ca="1" si="712">NH82</f>
        <v/>
      </c>
      <c r="NH96" s="8" t="str">
        <f t="shared" ref="NH96" ca="1" si="713">NI82</f>
        <v/>
      </c>
      <c r="NI96" s="8" t="str">
        <f t="shared" ref="NI96" ca="1" si="714">NJ82</f>
        <v/>
      </c>
      <c r="NJ96" s="8" t="str">
        <f t="shared" ref="NJ96" ca="1" si="715">NK82</f>
        <v/>
      </c>
      <c r="NK96" s="8" t="str">
        <f t="shared" ref="NK96" ca="1" si="716">NL82</f>
        <v/>
      </c>
      <c r="NL96" s="8" t="str">
        <f t="shared" ref="NL96" ca="1" si="717">NM82</f>
        <v/>
      </c>
      <c r="NM96" s="8" t="str">
        <f t="shared" ref="NM96" ca="1" si="718">NN82</f>
        <v/>
      </c>
      <c r="NN96" s="8" t="str">
        <f t="shared" ref="NN96" ca="1" si="719">NO82</f>
        <v/>
      </c>
      <c r="NO96" s="8" t="str">
        <f t="shared" ref="NO96" ca="1" si="720">NP82</f>
        <v/>
      </c>
      <c r="NP96" s="8" t="str">
        <f t="shared" ref="NP96" ca="1" si="721">NQ82</f>
        <v/>
      </c>
      <c r="NQ96" s="8" t="str">
        <f t="shared" ref="NQ96" ca="1" si="722">NR82</f>
        <v/>
      </c>
      <c r="NR96" s="8" t="str">
        <f t="shared" ref="NR96" ca="1" si="723">NS82</f>
        <v/>
      </c>
      <c r="NS96" s="8" t="str">
        <f t="shared" ref="NS96" ca="1" si="724">NT82</f>
        <v/>
      </c>
      <c r="NT96" s="8" t="str">
        <f t="shared" ref="NT96" ca="1" si="725">NU82</f>
        <v/>
      </c>
      <c r="NU96" s="8" t="str">
        <f t="shared" ref="NU96" ca="1" si="726">NV82</f>
        <v/>
      </c>
      <c r="NV96" s="8" t="str">
        <f t="shared" ref="NV96" ca="1" si="727">NW82</f>
        <v/>
      </c>
      <c r="NW96" s="8" t="str">
        <f t="shared" ref="NW96" ca="1" si="728">NX82</f>
        <v/>
      </c>
      <c r="NX96" s="8" t="str">
        <f t="shared" ref="NX96" ca="1" si="729">NY82</f>
        <v/>
      </c>
      <c r="NY96" s="8" t="str">
        <f t="shared" ref="NY96" ca="1" si="730">NZ82</f>
        <v/>
      </c>
      <c r="NZ96" s="8" t="str">
        <f t="shared" ref="NZ96" ca="1" si="731">OA82</f>
        <v/>
      </c>
      <c r="OA96" s="8" t="str">
        <f t="shared" ref="OA96" ca="1" si="732">OB82</f>
        <v/>
      </c>
      <c r="OB96" s="8" t="str">
        <f t="shared" ref="OB96" ca="1" si="733">OC82</f>
        <v/>
      </c>
      <c r="OC96" s="8" t="str">
        <f t="shared" ref="OC96" ca="1" si="734">OD82</f>
        <v/>
      </c>
      <c r="OD96" s="8" t="str">
        <f t="shared" ref="OD96" ca="1" si="735">OE82</f>
        <v/>
      </c>
      <c r="OE96" s="8" t="str">
        <f t="shared" ref="OE96" ca="1" si="736">OF82</f>
        <v/>
      </c>
      <c r="OF96" s="8" t="str">
        <f t="shared" ref="OF96" ca="1" si="737">OG82</f>
        <v/>
      </c>
      <c r="OG96" s="8" t="str">
        <f t="shared" ref="OG96" ca="1" si="738">OH82</f>
        <v/>
      </c>
      <c r="OH96" s="8" t="str">
        <f t="shared" ref="OH96" ca="1" si="739">OI82</f>
        <v/>
      </c>
      <c r="OI96" s="8" t="str">
        <f t="shared" ref="OI96" ca="1" si="740">OJ82</f>
        <v/>
      </c>
      <c r="OJ96" s="8" t="str">
        <f t="shared" ref="OJ96:QH96" ca="1" si="741">OK82</f>
        <v/>
      </c>
      <c r="OK96" s="8" t="str">
        <f t="shared" ca="1" si="741"/>
        <v/>
      </c>
      <c r="OL96" s="8" t="str">
        <f t="shared" ca="1" si="741"/>
        <v/>
      </c>
      <c r="OM96" s="8" t="str">
        <f t="shared" ca="1" si="741"/>
        <v/>
      </c>
      <c r="ON96" s="8" t="str">
        <f t="shared" ca="1" si="741"/>
        <v/>
      </c>
      <c r="OO96" s="8" t="str">
        <f t="shared" ca="1" si="741"/>
        <v/>
      </c>
      <c r="OP96" s="8" t="str">
        <f t="shared" ca="1" si="741"/>
        <v/>
      </c>
      <c r="OQ96" s="8" t="str">
        <f t="shared" ca="1" si="741"/>
        <v/>
      </c>
      <c r="OR96" s="8" t="str">
        <f t="shared" ca="1" si="741"/>
        <v/>
      </c>
      <c r="OS96" s="8" t="str">
        <f t="shared" ca="1" si="741"/>
        <v/>
      </c>
      <c r="OT96" s="8" t="str">
        <f t="shared" ca="1" si="741"/>
        <v/>
      </c>
      <c r="OU96" s="8" t="str">
        <f t="shared" ca="1" si="741"/>
        <v/>
      </c>
      <c r="OV96" s="8" t="str">
        <f t="shared" ca="1" si="741"/>
        <v/>
      </c>
      <c r="OW96" s="8" t="str">
        <f t="shared" ca="1" si="741"/>
        <v/>
      </c>
      <c r="OX96" s="8" t="str">
        <f t="shared" ca="1" si="741"/>
        <v/>
      </c>
      <c r="OY96" s="8" t="str">
        <f t="shared" ca="1" si="741"/>
        <v/>
      </c>
      <c r="OZ96" s="8" t="str">
        <f t="shared" ca="1" si="741"/>
        <v/>
      </c>
      <c r="PA96" s="8" t="str">
        <f t="shared" ca="1" si="741"/>
        <v/>
      </c>
      <c r="PB96" s="8" t="str">
        <f t="shared" ca="1" si="741"/>
        <v/>
      </c>
      <c r="PC96" s="8" t="str">
        <f t="shared" ca="1" si="741"/>
        <v/>
      </c>
      <c r="PD96" s="8" t="str">
        <f t="shared" ca="1" si="741"/>
        <v/>
      </c>
      <c r="PE96" s="8" t="str">
        <f t="shared" ca="1" si="741"/>
        <v/>
      </c>
      <c r="PF96" s="8" t="str">
        <f t="shared" ca="1" si="741"/>
        <v/>
      </c>
      <c r="PG96" s="8" t="str">
        <f t="shared" ca="1" si="741"/>
        <v/>
      </c>
      <c r="PH96" s="8" t="str">
        <f t="shared" ca="1" si="741"/>
        <v/>
      </c>
      <c r="PI96" s="8" t="str">
        <f t="shared" ca="1" si="741"/>
        <v/>
      </c>
      <c r="PJ96" s="8" t="str">
        <f t="shared" ca="1" si="741"/>
        <v/>
      </c>
      <c r="PK96" s="8" t="str">
        <f t="shared" ca="1" si="741"/>
        <v/>
      </c>
      <c r="PL96" s="8" t="str">
        <f t="shared" ca="1" si="741"/>
        <v/>
      </c>
      <c r="PM96" s="8" t="str">
        <f t="shared" ca="1" si="741"/>
        <v/>
      </c>
      <c r="PN96" s="8" t="str">
        <f t="shared" ca="1" si="741"/>
        <v/>
      </c>
      <c r="PO96" s="8" t="str">
        <f t="shared" ca="1" si="741"/>
        <v/>
      </c>
      <c r="PP96" s="8" t="str">
        <f t="shared" ca="1" si="741"/>
        <v/>
      </c>
      <c r="PQ96" s="8" t="str">
        <f t="shared" ca="1" si="741"/>
        <v/>
      </c>
      <c r="PR96" s="8" t="str">
        <f t="shared" ca="1" si="741"/>
        <v/>
      </c>
      <c r="PS96" s="8" t="str">
        <f t="shared" ca="1" si="741"/>
        <v/>
      </c>
      <c r="PT96" s="8" t="str">
        <f t="shared" ca="1" si="741"/>
        <v/>
      </c>
      <c r="PU96" s="8" t="str">
        <f t="shared" ca="1" si="741"/>
        <v/>
      </c>
      <c r="PV96" s="8" t="str">
        <f t="shared" ca="1" si="741"/>
        <v/>
      </c>
      <c r="PW96" s="8" t="str">
        <f t="shared" ca="1" si="741"/>
        <v/>
      </c>
      <c r="PX96" s="8" t="str">
        <f t="shared" ca="1" si="741"/>
        <v/>
      </c>
      <c r="PY96" s="8" t="str">
        <f t="shared" ca="1" si="741"/>
        <v/>
      </c>
      <c r="PZ96" s="8" t="str">
        <f t="shared" ca="1" si="741"/>
        <v/>
      </c>
      <c r="QA96" s="8" t="str">
        <f t="shared" ca="1" si="741"/>
        <v/>
      </c>
      <c r="QB96" s="8" t="str">
        <f t="shared" ca="1" si="741"/>
        <v/>
      </c>
      <c r="QC96" s="8" t="str">
        <f t="shared" ca="1" si="741"/>
        <v/>
      </c>
      <c r="QD96" s="8" t="str">
        <f t="shared" ca="1" si="741"/>
        <v/>
      </c>
      <c r="QE96" s="8" t="str">
        <f t="shared" ca="1" si="741"/>
        <v/>
      </c>
      <c r="QF96" s="8" t="str">
        <f t="shared" ca="1" si="741"/>
        <v/>
      </c>
      <c r="QG96" s="8" t="str">
        <f t="shared" ca="1" si="741"/>
        <v/>
      </c>
      <c r="QH96" s="8" t="str">
        <f t="shared" ca="1" si="741"/>
        <v/>
      </c>
      <c r="QI96" s="8" t="str">
        <f t="shared" ref="QI96:RK96" ca="1" si="742">QJ82</f>
        <v/>
      </c>
      <c r="QJ96" s="8" t="str">
        <f t="shared" ca="1" si="742"/>
        <v/>
      </c>
      <c r="QK96" s="8" t="str">
        <f t="shared" ca="1" si="742"/>
        <v/>
      </c>
      <c r="QL96" s="8" t="str">
        <f t="shared" ca="1" si="742"/>
        <v/>
      </c>
      <c r="QM96" s="8" t="str">
        <f t="shared" ca="1" si="742"/>
        <v/>
      </c>
      <c r="QN96" s="8" t="str">
        <f t="shared" ca="1" si="742"/>
        <v/>
      </c>
      <c r="QO96" s="8" t="str">
        <f t="shared" ca="1" si="742"/>
        <v/>
      </c>
      <c r="QP96" s="8" t="str">
        <f t="shared" ca="1" si="742"/>
        <v/>
      </c>
      <c r="QQ96" s="8" t="str">
        <f t="shared" ca="1" si="742"/>
        <v/>
      </c>
      <c r="QR96" s="8" t="str">
        <f t="shared" ca="1" si="742"/>
        <v/>
      </c>
      <c r="QS96" s="8" t="str">
        <f t="shared" ca="1" si="742"/>
        <v/>
      </c>
      <c r="QT96" s="8" t="str">
        <f t="shared" ca="1" si="742"/>
        <v/>
      </c>
      <c r="QU96" s="8" t="str">
        <f t="shared" ca="1" si="742"/>
        <v/>
      </c>
      <c r="QV96" s="8" t="str">
        <f t="shared" ca="1" si="742"/>
        <v/>
      </c>
      <c r="QW96" s="8" t="str">
        <f t="shared" ca="1" si="742"/>
        <v/>
      </c>
      <c r="QX96" s="8" t="str">
        <f t="shared" ca="1" si="742"/>
        <v/>
      </c>
      <c r="QY96" s="8" t="str">
        <f t="shared" ca="1" si="742"/>
        <v/>
      </c>
      <c r="QZ96" s="8" t="str">
        <f t="shared" ca="1" si="742"/>
        <v/>
      </c>
      <c r="RA96" s="8" t="str">
        <f t="shared" ca="1" si="742"/>
        <v/>
      </c>
      <c r="RB96" s="8" t="str">
        <f t="shared" ca="1" si="742"/>
        <v/>
      </c>
      <c r="RC96" s="8" t="str">
        <f t="shared" ca="1" si="742"/>
        <v/>
      </c>
      <c r="RD96" s="8" t="str">
        <f t="shared" ca="1" si="742"/>
        <v/>
      </c>
      <c r="RE96" s="8" t="str">
        <f t="shared" ca="1" si="742"/>
        <v/>
      </c>
      <c r="RF96" s="8" t="str">
        <f t="shared" ca="1" si="742"/>
        <v/>
      </c>
      <c r="RG96" s="8" t="str">
        <f t="shared" ca="1" si="742"/>
        <v/>
      </c>
      <c r="RH96" s="8" t="str">
        <f t="shared" ca="1" si="742"/>
        <v/>
      </c>
      <c r="RI96" s="8" t="str">
        <f t="shared" ca="1" si="742"/>
        <v/>
      </c>
      <c r="RJ96" s="8" t="str">
        <f t="shared" ca="1" si="742"/>
        <v/>
      </c>
      <c r="RK96" s="8" t="str">
        <f t="shared" ca="1" si="742"/>
        <v/>
      </c>
      <c r="RL96" s="6"/>
    </row>
    <row r="97" spans="1:479">
      <c r="A97" t="str">
        <f>A84</f>
        <v>NSE NIFTY 50 INDEX</v>
      </c>
      <c r="B97" s="5">
        <f>C84</f>
        <v>-1.6957788378963667E-2</v>
      </c>
      <c r="C97" s="5">
        <f t="shared" ref="C97:F97" ca="1" si="743">D84</f>
        <v>-6.3563253943705544E-2</v>
      </c>
      <c r="D97" s="5">
        <f t="shared" ca="1" si="743"/>
        <v>-0.23246367755038277</v>
      </c>
      <c r="E97" s="5">
        <f t="shared" ca="1" si="743"/>
        <v>0.14680003489284976</v>
      </c>
      <c r="F97" s="5">
        <f t="shared" ca="1" si="743"/>
        <v>-2.8357285570847601E-2</v>
      </c>
      <c r="G97" s="5">
        <f t="shared" ref="G97" ca="1" si="744">H84</f>
        <v>7.5342108284709441E-2</v>
      </c>
      <c r="H97" s="5">
        <f t="shared" ref="H97" ca="1" si="745">I84</f>
        <v>7.4873084128478595E-2</v>
      </c>
      <c r="I97" s="5">
        <f t="shared" ref="I97" ca="1" si="746">J84</f>
        <v>2.8360628349791472E-2</v>
      </c>
      <c r="J97" s="5">
        <f t="shared" ref="J97" ca="1" si="747">K84</f>
        <v>-1.2289791437980258E-2</v>
      </c>
      <c r="K97" s="5">
        <f t="shared" ref="K97" ca="1" si="748">L84</f>
        <v>3.5105422958777721E-2</v>
      </c>
      <c r="L97" s="5">
        <f t="shared" ref="L97" ca="1" si="749">M84</f>
        <v>0.11394128358414091</v>
      </c>
      <c r="M97" s="5">
        <f t="shared" ref="M97" ca="1" si="750">N84</f>
        <v>7.8094217342190353E-2</v>
      </c>
      <c r="N97" s="5">
        <f t="shared" ref="N97" ca="1" si="751">O84</f>
        <v>-2.4828794678777633E-2</v>
      </c>
      <c r="O97" s="5">
        <f t="shared" ref="O97" ca="1" si="752">P84</f>
        <v>6.5608818740557018E-2</v>
      </c>
      <c r="P97" s="5">
        <f t="shared" ref="P97" ca="1" si="753">Q84</f>
        <v>1.111902623346861E-2</v>
      </c>
      <c r="Q97" s="5">
        <f t="shared" ref="Q97" ca="1" si="754">R84</f>
        <v>-4.0569884348601315E-3</v>
      </c>
      <c r="R97" s="5">
        <f t="shared" ref="R97" ca="1" si="755">S84</f>
        <v>6.5046373820150105E-2</v>
      </c>
      <c r="S97" s="5">
        <f t="shared" ref="S97" ca="1" si="756">T84</f>
        <v>8.9008393870164682E-3</v>
      </c>
      <c r="T97" s="5">
        <f t="shared" ref="T97" ca="1" si="757">U84</f>
        <v>2.6428775880162902E-3</v>
      </c>
      <c r="U97" s="5">
        <f t="shared" ref="U97" ca="1" si="758">V84</f>
        <v>8.6858190515160638E-2</v>
      </c>
      <c r="V97" s="5">
        <f t="shared" ref="V97" ca="1" si="759">W84</f>
        <v>2.8364716732235173E-2</v>
      </c>
      <c r="W97" s="5">
        <f t="shared" ref="W97" ca="1" si="760">X84</f>
        <v>3.0366411910445201E-3</v>
      </c>
      <c r="X97" s="5">
        <f t="shared" ref="X97" ca="1" si="761">Y84</f>
        <v>-3.8957878862471818E-2</v>
      </c>
      <c r="Y97" s="5">
        <f t="shared" ref="Y97" ca="1" si="762">Z84</f>
        <v>2.1836285270149247E-2</v>
      </c>
      <c r="Z97" s="5">
        <f t="shared" ref="Z97" ca="1" si="763">AA84</f>
        <v>-8.1825279977876253E-4</v>
      </c>
      <c r="AA97" s="5">
        <f t="shared" ref="AA97" ca="1" si="764">AB84</f>
        <v>-3.1485278131010208E-2</v>
      </c>
      <c r="AB97" s="5">
        <f t="shared" ref="AB97" ca="1" si="765">AC84</f>
        <v>3.9946051840251462E-2</v>
      </c>
      <c r="AC97" s="5">
        <f t="shared" ref="AC97" ca="1" si="766">AD84</f>
        <v>-2.0738916961307807E-2</v>
      </c>
      <c r="AD97" s="5">
        <f t="shared" ref="AD97" ca="1" si="767">AE84</f>
        <v>-3.0287881046978327E-2</v>
      </c>
      <c r="AE97" s="5">
        <f t="shared" ref="AE97" ca="1" si="768">AF84</f>
        <v>-4.8496944445281853E-2</v>
      </c>
      <c r="AF97" s="5">
        <f t="shared" ref="AF97" ca="1" si="769">AG84</f>
        <v>8.7324345305048956E-2</v>
      </c>
      <c r="AG97" s="5">
        <f t="shared" ref="AG97" ca="1" si="770">AH84</f>
        <v>3.5029796162195925E-2</v>
      </c>
      <c r="AH97" s="5">
        <f t="shared" ref="AH97" ca="1" si="771">AI84</f>
        <v>-3.7442354146841383E-2</v>
      </c>
      <c r="AI97" s="5">
        <f t="shared" ref="AI97" ca="1" si="772">AJ84</f>
        <v>5.3693179325332796E-2</v>
      </c>
      <c r="AJ97" s="5">
        <f t="shared" ref="AJ97" ca="1" si="773">AK84</f>
        <v>4.1424701035964295E-2</v>
      </c>
      <c r="AK97" s="5">
        <f t="shared" ref="AK97" ca="1" si="774">AL84</f>
        <v>-3.4813829574562805E-2</v>
      </c>
      <c r="AL97" s="5">
        <f t="shared" ref="AL97" ca="1" si="775">AM84</f>
        <v>-2.4476258333195111E-2</v>
      </c>
      <c r="AM97" s="5">
        <f t="shared" ref="AM97" ca="1" si="776">AN84</f>
        <v>-2.0280656658447582E-2</v>
      </c>
      <c r="AN97" s="5">
        <f t="shared" ref="AN97" ca="1" si="777">AO84</f>
        <v>3.2246972512055549E-3</v>
      </c>
      <c r="AO97" s="5">
        <f t="shared" ref="AO97" ca="1" si="778">AP84</f>
        <v>4.0625585045867663E-2</v>
      </c>
      <c r="AP97" s="5">
        <f t="shared" ref="AP97" ca="1" si="779">AQ84</f>
        <v>2.5983946858566309E-2</v>
      </c>
      <c r="AQ97" s="5">
        <f t="shared" ref="AQ97" ca="1" si="780">AR84</f>
        <v>3.5320808874309328E-2</v>
      </c>
      <c r="AR97" s="5">
        <f t="shared" ref="AR97" ca="1" si="781">AS84</f>
        <v>2.9430847280089489E-2</v>
      </c>
      <c r="AS97" s="5">
        <f t="shared" ref="AS97" ca="1" si="782">AT84</f>
        <v>-2.5311585618969512E-2</v>
      </c>
      <c r="AT97" s="5">
        <f t="shared" ref="AT97" ca="1" si="783">AU84</f>
        <v>1.9970083827608009E-2</v>
      </c>
      <c r="AU97" s="5">
        <f t="shared" ref="AU97" ca="1" si="784">AV84</f>
        <v>-2.844950937708457E-2</v>
      </c>
      <c r="AV97" s="5">
        <f t="shared" ref="AV97" ca="1" si="785">AW84</f>
        <v>5.5218662865049728E-2</v>
      </c>
      <c r="AW97" s="5">
        <f t="shared" ref="AW97" ca="1" si="786">AX84</f>
        <v>7.9384001013254268E-2</v>
      </c>
      <c r="AX97" s="5">
        <f t="shared" ref="AX97" ca="1" si="787">AY84</f>
        <v>-2.6229327148741266E-4</v>
      </c>
      <c r="AY97" s="5">
        <f t="shared" ref="AY97" ca="1" si="788">AZ84</f>
        <v>1.1833910990209695E-2</v>
      </c>
      <c r="AZ97" s="5">
        <f t="shared" ref="AZ97" ca="1" si="789">BA84</f>
        <v>1.5653147005840973E-2</v>
      </c>
      <c r="BA97" s="5">
        <f t="shared" ref="BA97" ca="1" si="790">BB84</f>
        <v>1.2449108474530624E-2</v>
      </c>
      <c r="BB97" s="5">
        <f t="shared" ref="BB97" ca="1" si="791">BC84</f>
        <v>-3.2802694996869608E-3</v>
      </c>
      <c r="BC97" s="5">
        <f t="shared" ref="BC97" ca="1" si="792">BD84</f>
        <v>6.5683711558007341E-2</v>
      </c>
      <c r="BD97" s="5">
        <f t="shared" ref="BD97" ca="1" si="793">BE84</f>
        <v>3.917228224200997E-2</v>
      </c>
      <c r="BE97" s="5">
        <f t="shared" ref="BE97" ca="1" si="794">BF84</f>
        <v>1.141229963348378E-2</v>
      </c>
      <c r="BF97" s="5">
        <f t="shared" ref="BF97" ca="1" si="795">BG84</f>
        <v>2.2783019428670892E-2</v>
      </c>
      <c r="BG97" s="5">
        <f t="shared" ref="BG97" ca="1" si="796">BH84</f>
        <v>-6.2202523357425266E-2</v>
      </c>
      <c r="BH97" s="5">
        <f t="shared" ref="BH97" ca="1" si="797">BI84</f>
        <v>-3.0675036717089377E-3</v>
      </c>
      <c r="BI97" s="5">
        <f t="shared" ref="BI97" ca="1" si="798">BJ84</f>
        <v>-2.0152417419844082E-2</v>
      </c>
      <c r="BJ97" s="5">
        <f t="shared" ref="BJ97" ca="1" si="799">BK84</f>
        <v>-5.7687102449586192E-3</v>
      </c>
      <c r="BK97" s="5">
        <f t="shared" ref="BK97" ca="1" si="800">BL84</f>
        <v>-5.8859811811948104E-2</v>
      </c>
      <c r="BL97" s="5">
        <f t="shared" ref="BL97" ca="1" si="801">BM84</f>
        <v>6.3035882972424462E-2</v>
      </c>
      <c r="BM97" s="5">
        <f t="shared" ref="BM97" ca="1" si="802">BN84</f>
        <v>3.4645940470293679E-2</v>
      </c>
      <c r="BN97" s="5">
        <f t="shared" ref="BN97:BO97" ca="1" si="803">BO84</f>
        <v>1.7115828751304685E-2</v>
      </c>
      <c r="BO97" s="5">
        <f t="shared" ca="1" si="803"/>
        <v>3.0962760649193788E-2</v>
      </c>
      <c r="BP97" s="5">
        <f t="shared" ref="BP97" ca="1" si="804">BQ84</f>
        <v>-2.9341166004691055E-2</v>
      </c>
      <c r="BQ97" s="5">
        <f t="shared" ref="BQ97" ca="1" si="805">BR84</f>
        <v>-1.3787757359694952E-2</v>
      </c>
      <c r="BR97" s="5">
        <f t="shared" ref="BR97" ca="1" si="806">BS84</f>
        <v>7.5429291947182175E-3</v>
      </c>
      <c r="BS97" s="5">
        <f t="shared" ref="BS97" ca="1" si="807">BT84</f>
        <v>4.5142232569856722E-2</v>
      </c>
      <c r="BT97" s="5">
        <f t="shared" ref="BT97" ca="1" si="808">BU84</f>
        <v>1.8694041310779452E-2</v>
      </c>
      <c r="BU97" s="5">
        <f t="shared" ref="BU97" ca="1" si="809">BV84</f>
        <v>-2.7993031318993555E-3</v>
      </c>
      <c r="BV97" s="5">
        <f t="shared" ref="BV97" ca="1" si="810">BW84</f>
        <v>-3.0959142122343852E-2</v>
      </c>
      <c r="BW97" s="5">
        <f t="shared" ref="BW97" ca="1" si="811">BX84</f>
        <v>-5.6080708828565307E-3</v>
      </c>
      <c r="BX97" s="5">
        <f t="shared" ref="BX97" ca="1" si="812">BY84</f>
        <v>-0.11308191662380629</v>
      </c>
      <c r="BY97" s="5">
        <f t="shared" ref="BY97" ca="1" si="813">BZ84</f>
        <v>7.4610190135862453E-2</v>
      </c>
      <c r="BZ97" s="5">
        <f t="shared" ref="BZ97" ca="1" si="814">CA84</f>
        <v>-1.8743580073799171E-2</v>
      </c>
      <c r="CA97" s="5" t="str">
        <f t="shared" ref="CA97" ca="1" si="815">CB84</f>
        <v/>
      </c>
      <c r="CB97" s="5" t="str">
        <f t="shared" ref="CB97" ca="1" si="816">CC84</f>
        <v/>
      </c>
      <c r="CC97" s="5" t="str">
        <f t="shared" ref="CC97" ca="1" si="817">CD84</f>
        <v/>
      </c>
      <c r="CD97" s="5" t="str">
        <f t="shared" ref="CD97" ca="1" si="818">CE84</f>
        <v/>
      </c>
      <c r="CE97" s="5" t="str">
        <f t="shared" ref="CE97" ca="1" si="819">CF84</f>
        <v/>
      </c>
      <c r="CF97" s="5" t="str">
        <f t="shared" ref="CF97" ca="1" si="820">CG84</f>
        <v/>
      </c>
      <c r="CG97" s="5" t="str">
        <f t="shared" ref="CG97" ca="1" si="821">CH84</f>
        <v/>
      </c>
      <c r="CH97" s="5" t="str">
        <f t="shared" ref="CH97" ca="1" si="822">CI84</f>
        <v/>
      </c>
      <c r="CI97" s="5" t="str">
        <f t="shared" ref="CI97" ca="1" si="823">CJ84</f>
        <v/>
      </c>
      <c r="CJ97" s="5" t="str">
        <f t="shared" ref="CJ97" ca="1" si="824">CK84</f>
        <v/>
      </c>
      <c r="CK97" s="5" t="str">
        <f t="shared" ref="CK97" ca="1" si="825">CL84</f>
        <v/>
      </c>
      <c r="CL97" s="5" t="str">
        <f t="shared" ref="CL97" ca="1" si="826">CM84</f>
        <v/>
      </c>
      <c r="CM97" s="5" t="str">
        <f t="shared" ref="CM97" ca="1" si="827">CN84</f>
        <v/>
      </c>
      <c r="CN97" s="5" t="str">
        <f t="shared" ref="CN97" ca="1" si="828">CO84</f>
        <v/>
      </c>
      <c r="CO97" s="5" t="str">
        <f t="shared" ref="CO97" ca="1" si="829">CP84</f>
        <v/>
      </c>
      <c r="CP97" s="5" t="str">
        <f t="shared" ref="CP97" ca="1" si="830">CQ84</f>
        <v/>
      </c>
      <c r="CQ97" s="5" t="str">
        <f t="shared" ref="CQ97" ca="1" si="831">CR84</f>
        <v/>
      </c>
      <c r="CR97" s="5" t="str">
        <f t="shared" ref="CR97" ca="1" si="832">CS84</f>
        <v/>
      </c>
      <c r="CS97" s="5" t="str">
        <f t="shared" ref="CS97" ca="1" si="833">CT84</f>
        <v/>
      </c>
      <c r="CT97" s="5" t="str">
        <f t="shared" ref="CT97" ca="1" si="834">CU84</f>
        <v/>
      </c>
      <c r="CU97" s="5" t="str">
        <f t="shared" ref="CU97" ca="1" si="835">CV84</f>
        <v/>
      </c>
      <c r="CV97" s="5" t="str">
        <f t="shared" ref="CV97" ca="1" si="836">CW84</f>
        <v/>
      </c>
      <c r="CW97" s="5" t="str">
        <f t="shared" ref="CW97" ca="1" si="837">CX84</f>
        <v/>
      </c>
      <c r="CX97" s="5" t="str">
        <f t="shared" ref="CX97" ca="1" si="838">CY84</f>
        <v/>
      </c>
      <c r="CY97" s="5" t="str">
        <f t="shared" ref="CY97" ca="1" si="839">CZ84</f>
        <v/>
      </c>
      <c r="CZ97" s="5" t="str">
        <f t="shared" ref="CZ97" ca="1" si="840">DA84</f>
        <v/>
      </c>
      <c r="DA97" s="5" t="str">
        <f t="shared" ref="DA97" ca="1" si="841">DB84</f>
        <v/>
      </c>
      <c r="DB97" s="5" t="str">
        <f t="shared" ref="DB97" ca="1" si="842">DC84</f>
        <v/>
      </c>
      <c r="DC97" s="5" t="str">
        <f t="shared" ref="DC97" ca="1" si="843">DD84</f>
        <v/>
      </c>
      <c r="DD97" s="5" t="str">
        <f t="shared" ref="DD97" ca="1" si="844">DE84</f>
        <v/>
      </c>
      <c r="DE97" s="5" t="str">
        <f t="shared" ref="DE97" ca="1" si="845">DF84</f>
        <v/>
      </c>
      <c r="DF97" s="5" t="str">
        <f t="shared" ref="DF97" ca="1" si="846">DG84</f>
        <v/>
      </c>
      <c r="DG97" s="5" t="str">
        <f t="shared" ref="DG97" ca="1" si="847">DH84</f>
        <v/>
      </c>
      <c r="DH97" s="5" t="str">
        <f t="shared" ref="DH97" ca="1" si="848">DI84</f>
        <v/>
      </c>
      <c r="DI97" s="5" t="str">
        <f t="shared" ref="DI97" ca="1" si="849">DJ84</f>
        <v/>
      </c>
      <c r="DJ97" s="5" t="str">
        <f t="shared" ref="DJ97" ca="1" si="850">DK84</f>
        <v/>
      </c>
      <c r="DK97" s="5" t="str">
        <f t="shared" ref="DK97" ca="1" si="851">DL84</f>
        <v/>
      </c>
      <c r="DL97" s="5" t="str">
        <f t="shared" ref="DL97" ca="1" si="852">DM84</f>
        <v/>
      </c>
      <c r="DM97" s="5" t="str">
        <f t="shared" ref="DM97" ca="1" si="853">DN84</f>
        <v/>
      </c>
      <c r="DN97" s="5" t="str">
        <f t="shared" ref="DN97" ca="1" si="854">DO84</f>
        <v/>
      </c>
      <c r="DO97" s="5" t="str">
        <f t="shared" ref="DO97" ca="1" si="855">DP84</f>
        <v/>
      </c>
      <c r="DP97" s="5" t="str">
        <f t="shared" ref="DP97" ca="1" si="856">DQ84</f>
        <v/>
      </c>
      <c r="DQ97" s="5" t="str">
        <f t="shared" ref="DQ97" ca="1" si="857">DR84</f>
        <v/>
      </c>
      <c r="DR97" s="5" t="str">
        <f t="shared" ref="DR97" ca="1" si="858">DS84</f>
        <v/>
      </c>
      <c r="DS97" s="5" t="str">
        <f t="shared" ref="DS97" ca="1" si="859">DT84</f>
        <v/>
      </c>
      <c r="DT97" s="5" t="str">
        <f t="shared" ref="DT97" ca="1" si="860">DU84</f>
        <v/>
      </c>
      <c r="DU97" s="5" t="str">
        <f t="shared" ref="DU97" ca="1" si="861">DV84</f>
        <v/>
      </c>
      <c r="DV97" s="5" t="str">
        <f t="shared" ref="DV97" ca="1" si="862">DW84</f>
        <v/>
      </c>
      <c r="DW97" s="5" t="str">
        <f t="shared" ref="DW97" ca="1" si="863">DX84</f>
        <v/>
      </c>
      <c r="DX97" s="5" t="str">
        <f t="shared" ref="DX97" ca="1" si="864">DY84</f>
        <v/>
      </c>
      <c r="DY97" s="5" t="str">
        <f t="shared" ref="DY97" ca="1" si="865">DZ84</f>
        <v/>
      </c>
      <c r="DZ97" s="5" t="str">
        <f t="shared" ref="DZ97" ca="1" si="866">EA84</f>
        <v/>
      </c>
      <c r="EA97" s="5" t="str">
        <f t="shared" ref="EA97" ca="1" si="867">EB84</f>
        <v/>
      </c>
      <c r="EB97" s="5" t="str">
        <f t="shared" ref="EB97" ca="1" si="868">EC84</f>
        <v/>
      </c>
      <c r="EC97" s="5" t="str">
        <f t="shared" ref="EC97" ca="1" si="869">ED84</f>
        <v/>
      </c>
      <c r="ED97" s="5" t="str">
        <f t="shared" ref="ED97" ca="1" si="870">EE84</f>
        <v/>
      </c>
      <c r="EE97" s="5" t="str">
        <f t="shared" ref="EE97" ca="1" si="871">EF84</f>
        <v/>
      </c>
      <c r="EF97" s="5" t="str">
        <f t="shared" ref="EF97" ca="1" si="872">EG84</f>
        <v/>
      </c>
      <c r="EG97" s="5" t="str">
        <f t="shared" ref="EG97" ca="1" si="873">EH84</f>
        <v/>
      </c>
      <c r="EH97" s="5" t="str">
        <f t="shared" ref="EH97" ca="1" si="874">EI84</f>
        <v/>
      </c>
      <c r="EI97" s="5" t="str">
        <f t="shared" ref="EI97" ca="1" si="875">EJ84</f>
        <v/>
      </c>
      <c r="EJ97" s="5" t="str">
        <f t="shared" ref="EJ97" ca="1" si="876">EK84</f>
        <v/>
      </c>
      <c r="EK97" s="5" t="str">
        <f t="shared" ref="EK97" ca="1" si="877">EL84</f>
        <v/>
      </c>
      <c r="EL97" s="5" t="str">
        <f t="shared" ref="EL97" ca="1" si="878">EM84</f>
        <v/>
      </c>
      <c r="EM97" s="5" t="str">
        <f t="shared" ref="EM97" ca="1" si="879">EN84</f>
        <v/>
      </c>
      <c r="EN97" s="5" t="str">
        <f t="shared" ref="EN97" ca="1" si="880">EO84</f>
        <v/>
      </c>
      <c r="EO97" s="5" t="str">
        <f t="shared" ref="EO97" ca="1" si="881">EP84</f>
        <v/>
      </c>
      <c r="EP97" s="5" t="str">
        <f t="shared" ref="EP97" ca="1" si="882">EQ84</f>
        <v/>
      </c>
      <c r="EQ97" s="5" t="str">
        <f t="shared" ref="EQ97" ca="1" si="883">ER84</f>
        <v/>
      </c>
      <c r="ER97" s="5" t="str">
        <f t="shared" ref="ER97" ca="1" si="884">ES84</f>
        <v/>
      </c>
      <c r="ES97" s="5" t="str">
        <f t="shared" ref="ES97" ca="1" si="885">ET84</f>
        <v/>
      </c>
      <c r="ET97" s="5" t="str">
        <f t="shared" ref="ET97" ca="1" si="886">EU84</f>
        <v/>
      </c>
      <c r="EU97" s="5" t="str">
        <f t="shared" ref="EU97" ca="1" si="887">EV84</f>
        <v/>
      </c>
      <c r="EV97" s="5" t="str">
        <f t="shared" ref="EV97" ca="1" si="888">EW84</f>
        <v/>
      </c>
      <c r="EW97" s="5" t="str">
        <f t="shared" ref="EW97" ca="1" si="889">EX84</f>
        <v/>
      </c>
      <c r="EX97" s="5" t="str">
        <f t="shared" ref="EX97" ca="1" si="890">EY84</f>
        <v/>
      </c>
      <c r="EY97" s="5" t="str">
        <f t="shared" ref="EY97" ca="1" si="891">EZ84</f>
        <v/>
      </c>
      <c r="EZ97" s="5" t="str">
        <f t="shared" ref="EZ97" ca="1" si="892">FA84</f>
        <v/>
      </c>
      <c r="FA97" s="5" t="str">
        <f t="shared" ref="FA97" ca="1" si="893">FB84</f>
        <v/>
      </c>
      <c r="FB97" s="5" t="str">
        <f t="shared" ref="FB97" ca="1" si="894">FC84</f>
        <v/>
      </c>
      <c r="FC97" s="5" t="str">
        <f t="shared" ref="FC97" ca="1" si="895">FD84</f>
        <v/>
      </c>
      <c r="FD97" s="5" t="str">
        <f t="shared" ref="FD97" ca="1" si="896">FE84</f>
        <v/>
      </c>
      <c r="FE97" s="5" t="str">
        <f t="shared" ref="FE97" ca="1" si="897">FF84</f>
        <v/>
      </c>
      <c r="FF97" s="5" t="str">
        <f t="shared" ref="FF97" ca="1" si="898">FG84</f>
        <v/>
      </c>
      <c r="FG97" s="5" t="str">
        <f t="shared" ref="FG97" ca="1" si="899">FH84</f>
        <v/>
      </c>
      <c r="FH97" s="5" t="str">
        <f t="shared" ref="FH97" ca="1" si="900">FI84</f>
        <v/>
      </c>
      <c r="FI97" s="5" t="str">
        <f t="shared" ref="FI97" ca="1" si="901">FJ84</f>
        <v/>
      </c>
      <c r="FJ97" s="5" t="str">
        <f t="shared" ref="FJ97" ca="1" si="902">FK84</f>
        <v/>
      </c>
      <c r="FK97" s="5" t="str">
        <f t="shared" ref="FK97" ca="1" si="903">FL84</f>
        <v/>
      </c>
      <c r="FL97" s="5" t="str">
        <f t="shared" ref="FL97" ca="1" si="904">FM84</f>
        <v/>
      </c>
      <c r="FM97" s="5" t="str">
        <f t="shared" ref="FM97" ca="1" si="905">FN84</f>
        <v/>
      </c>
      <c r="FN97" s="5" t="str">
        <f t="shared" ref="FN97" ca="1" si="906">FO84</f>
        <v/>
      </c>
      <c r="FO97" s="5" t="str">
        <f t="shared" ref="FO97" ca="1" si="907">FP84</f>
        <v/>
      </c>
      <c r="FP97" s="5" t="str">
        <f t="shared" ref="FP97" ca="1" si="908">FQ84</f>
        <v/>
      </c>
      <c r="FQ97" s="5" t="str">
        <f t="shared" ref="FQ97" ca="1" si="909">FR84</f>
        <v/>
      </c>
      <c r="FR97" s="5" t="str">
        <f t="shared" ref="FR97" ca="1" si="910">FS84</f>
        <v/>
      </c>
      <c r="FS97" s="5" t="str">
        <f t="shared" ref="FS97" ca="1" si="911">FT84</f>
        <v/>
      </c>
      <c r="FT97" s="5" t="str">
        <f t="shared" ref="FT97" ca="1" si="912">FU84</f>
        <v/>
      </c>
      <c r="FU97" s="5" t="str">
        <f t="shared" ref="FU97" ca="1" si="913">FV84</f>
        <v/>
      </c>
      <c r="FV97" s="5" t="str">
        <f t="shared" ref="FV97" ca="1" si="914">FW84</f>
        <v/>
      </c>
      <c r="FW97" s="5" t="str">
        <f t="shared" ref="FW97" ca="1" si="915">FX84</f>
        <v/>
      </c>
      <c r="FX97" s="5" t="str">
        <f t="shared" ref="FX97" ca="1" si="916">FY84</f>
        <v/>
      </c>
      <c r="FY97" s="5" t="str">
        <f t="shared" ref="FY97" ca="1" si="917">FZ84</f>
        <v/>
      </c>
      <c r="FZ97" s="5" t="str">
        <f t="shared" ref="FZ97" ca="1" si="918">GA84</f>
        <v/>
      </c>
      <c r="GA97" s="5" t="str">
        <f t="shared" ref="GA97" ca="1" si="919">GB84</f>
        <v/>
      </c>
      <c r="GB97" s="5" t="str">
        <f t="shared" ref="GB97" ca="1" si="920">GC84</f>
        <v/>
      </c>
      <c r="GC97" s="5" t="str">
        <f t="shared" ref="GC97" ca="1" si="921">GD84</f>
        <v/>
      </c>
      <c r="GD97" s="5" t="str">
        <f t="shared" ref="GD97" ca="1" si="922">GE84</f>
        <v/>
      </c>
      <c r="GE97" s="5" t="str">
        <f t="shared" ref="GE97" ca="1" si="923">GF84</f>
        <v/>
      </c>
      <c r="GF97" s="5" t="str">
        <f t="shared" ref="GF97" ca="1" si="924">GG84</f>
        <v/>
      </c>
      <c r="GG97" s="5" t="str">
        <f t="shared" ref="GG97" ca="1" si="925">GH84</f>
        <v/>
      </c>
      <c r="GH97" s="5" t="str">
        <f t="shared" ref="GH97" ca="1" si="926">GI84</f>
        <v/>
      </c>
      <c r="GI97" s="5" t="str">
        <f t="shared" ref="GI97" ca="1" si="927">GJ84</f>
        <v/>
      </c>
      <c r="GJ97" s="5" t="str">
        <f t="shared" ref="GJ97" ca="1" si="928">GK84</f>
        <v/>
      </c>
      <c r="GK97" s="5" t="str">
        <f t="shared" ref="GK97" ca="1" si="929">GL84</f>
        <v/>
      </c>
      <c r="GL97" s="5" t="str">
        <f t="shared" ref="GL97" ca="1" si="930">GM84</f>
        <v/>
      </c>
      <c r="GM97" s="5" t="str">
        <f t="shared" ref="GM97" ca="1" si="931">GN84</f>
        <v/>
      </c>
      <c r="GN97" s="5" t="str">
        <f t="shared" ref="GN97" ca="1" si="932">GO84</f>
        <v/>
      </c>
      <c r="GO97" s="5" t="str">
        <f t="shared" ref="GO97" ca="1" si="933">GP84</f>
        <v/>
      </c>
      <c r="GP97" s="5" t="str">
        <f t="shared" ref="GP97" ca="1" si="934">GQ84</f>
        <v/>
      </c>
      <c r="GQ97" s="5" t="str">
        <f t="shared" ref="GQ97" ca="1" si="935">GR84</f>
        <v/>
      </c>
      <c r="GR97" s="5" t="str">
        <f t="shared" ref="GR97" ca="1" si="936">GS84</f>
        <v/>
      </c>
      <c r="GS97" s="5" t="str">
        <f t="shared" ref="GS97" ca="1" si="937">GT84</f>
        <v/>
      </c>
      <c r="GT97" s="5" t="str">
        <f t="shared" ref="GT97" ca="1" si="938">GU84</f>
        <v/>
      </c>
      <c r="GU97" s="5" t="str">
        <f t="shared" ref="GU97" ca="1" si="939">GV84</f>
        <v/>
      </c>
      <c r="GV97" s="5" t="str">
        <f t="shared" ref="GV97" ca="1" si="940">GW84</f>
        <v/>
      </c>
      <c r="GW97" s="5" t="str">
        <f t="shared" ref="GW97" ca="1" si="941">GX84</f>
        <v/>
      </c>
      <c r="GX97" s="5" t="str">
        <f t="shared" ref="GX97" ca="1" si="942">GY84</f>
        <v/>
      </c>
      <c r="GY97" s="5" t="str">
        <f t="shared" ref="GY97" ca="1" si="943">GZ84</f>
        <v/>
      </c>
      <c r="GZ97" s="5" t="str">
        <f t="shared" ref="GZ97" ca="1" si="944">HA84</f>
        <v/>
      </c>
      <c r="HA97" s="5" t="str">
        <f t="shared" ref="HA97" ca="1" si="945">HB84</f>
        <v/>
      </c>
      <c r="HB97" s="5" t="str">
        <f t="shared" ref="HB97" ca="1" si="946">HC84</f>
        <v/>
      </c>
      <c r="HC97" s="5" t="str">
        <f t="shared" ref="HC97" ca="1" si="947">HD84</f>
        <v/>
      </c>
      <c r="HD97" s="5" t="str">
        <f t="shared" ref="HD97" ca="1" si="948">HE84</f>
        <v/>
      </c>
      <c r="HE97" s="5" t="str">
        <f t="shared" ref="HE97" ca="1" si="949">HF84</f>
        <v/>
      </c>
      <c r="HF97" s="5" t="str">
        <f t="shared" ref="HF97" ca="1" si="950">HG84</f>
        <v/>
      </c>
      <c r="HG97" s="5" t="str">
        <f t="shared" ref="HG97" ca="1" si="951">HH84</f>
        <v/>
      </c>
      <c r="HH97" s="5" t="str">
        <f t="shared" ref="HH97" ca="1" si="952">HI84</f>
        <v/>
      </c>
      <c r="HI97" s="5" t="str">
        <f t="shared" ref="HI97" ca="1" si="953">HJ84</f>
        <v/>
      </c>
      <c r="HJ97" s="5" t="str">
        <f t="shared" ref="HJ97" ca="1" si="954">HK84</f>
        <v/>
      </c>
      <c r="HK97" s="5" t="str">
        <f t="shared" ref="HK97" ca="1" si="955">HL84</f>
        <v/>
      </c>
      <c r="HL97" s="5" t="str">
        <f t="shared" ref="HL97" ca="1" si="956">HM84</f>
        <v/>
      </c>
      <c r="HM97" s="5" t="str">
        <f t="shared" ref="HM97" ca="1" si="957">HN84</f>
        <v/>
      </c>
      <c r="HN97" s="5" t="str">
        <f t="shared" ref="HN97" ca="1" si="958">HO84</f>
        <v/>
      </c>
      <c r="HO97" s="5" t="str">
        <f t="shared" ref="HO97" ca="1" si="959">HP84</f>
        <v/>
      </c>
      <c r="HP97" s="5" t="str">
        <f t="shared" ref="HP97" ca="1" si="960">HQ84</f>
        <v/>
      </c>
      <c r="HQ97" s="5" t="str">
        <f t="shared" ref="HQ97" ca="1" si="961">HR84</f>
        <v/>
      </c>
      <c r="HR97" s="5" t="str">
        <f t="shared" ref="HR97" ca="1" si="962">HS84</f>
        <v/>
      </c>
      <c r="HS97" s="5" t="str">
        <f t="shared" ref="HS97" ca="1" si="963">HT84</f>
        <v/>
      </c>
      <c r="HT97" s="5" t="str">
        <f t="shared" ref="HT97" ca="1" si="964">HU84</f>
        <v/>
      </c>
      <c r="HU97" s="5" t="str">
        <f t="shared" ref="HU97" ca="1" si="965">HV84</f>
        <v/>
      </c>
      <c r="HV97" s="5" t="str">
        <f t="shared" ref="HV97" ca="1" si="966">HW84</f>
        <v/>
      </c>
      <c r="HW97" s="5" t="str">
        <f t="shared" ref="HW97" ca="1" si="967">HX84</f>
        <v/>
      </c>
      <c r="HX97" s="5" t="str">
        <f t="shared" ref="HX97" ca="1" si="968">HY84</f>
        <v/>
      </c>
      <c r="HY97" s="5" t="str">
        <f t="shared" ref="HY97" ca="1" si="969">HZ84</f>
        <v/>
      </c>
      <c r="HZ97" s="5" t="str">
        <f t="shared" ref="HZ97" ca="1" si="970">IA84</f>
        <v/>
      </c>
      <c r="IA97" s="5" t="str">
        <f t="shared" ref="IA97" ca="1" si="971">IB84</f>
        <v/>
      </c>
      <c r="IB97" s="5" t="str">
        <f t="shared" ref="IB97" ca="1" si="972">IC84</f>
        <v/>
      </c>
      <c r="IC97" s="5" t="str">
        <f t="shared" ref="IC97" ca="1" si="973">ID84</f>
        <v/>
      </c>
      <c r="ID97" s="5" t="str">
        <f t="shared" ref="ID97" ca="1" si="974">IE84</f>
        <v/>
      </c>
      <c r="IE97" s="5" t="str">
        <f t="shared" ref="IE97" ca="1" si="975">IF84</f>
        <v/>
      </c>
      <c r="IF97" s="5" t="str">
        <f t="shared" ref="IF97" ca="1" si="976">IG84</f>
        <v/>
      </c>
      <c r="IG97" s="5" t="str">
        <f t="shared" ref="IG97" ca="1" si="977">IH84</f>
        <v/>
      </c>
      <c r="IH97" s="5" t="str">
        <f t="shared" ref="IH97" ca="1" si="978">II84</f>
        <v/>
      </c>
      <c r="II97" s="5" t="str">
        <f t="shared" ref="II97" ca="1" si="979">IJ84</f>
        <v/>
      </c>
      <c r="IJ97" s="5" t="str">
        <f t="shared" ref="IJ97" ca="1" si="980">IK84</f>
        <v/>
      </c>
      <c r="IK97" s="5" t="str">
        <f t="shared" ref="IK97" ca="1" si="981">IL84</f>
        <v/>
      </c>
      <c r="IL97" s="5" t="str">
        <f t="shared" ref="IL97" ca="1" si="982">IM84</f>
        <v/>
      </c>
      <c r="IM97" s="5" t="str">
        <f t="shared" ref="IM97" ca="1" si="983">IN84</f>
        <v/>
      </c>
      <c r="IN97" s="5" t="str">
        <f t="shared" ref="IN97" ca="1" si="984">IO84</f>
        <v/>
      </c>
      <c r="IO97" s="5" t="str">
        <f t="shared" ref="IO97" ca="1" si="985">IP84</f>
        <v/>
      </c>
      <c r="IP97" s="5" t="str">
        <f t="shared" ref="IP97" ca="1" si="986">IQ84</f>
        <v/>
      </c>
      <c r="IQ97" s="5" t="str">
        <f t="shared" ref="IQ97" ca="1" si="987">IR84</f>
        <v/>
      </c>
      <c r="IR97" s="5" t="str">
        <f t="shared" ref="IR97" ca="1" si="988">IS84</f>
        <v/>
      </c>
      <c r="IS97" s="5" t="str">
        <f t="shared" ref="IS97" ca="1" si="989">IT84</f>
        <v/>
      </c>
      <c r="IT97" s="5" t="str">
        <f t="shared" ref="IT97" ca="1" si="990">IU84</f>
        <v/>
      </c>
      <c r="IU97" s="5" t="str">
        <f t="shared" ref="IU97" ca="1" si="991">IV84</f>
        <v/>
      </c>
      <c r="IV97" s="5" t="str">
        <f t="shared" ref="IV97" ca="1" si="992">IW84</f>
        <v/>
      </c>
      <c r="IW97" s="5" t="str">
        <f t="shared" ref="IW97" ca="1" si="993">IX84</f>
        <v/>
      </c>
      <c r="IX97" s="5" t="str">
        <f t="shared" ref="IX97" ca="1" si="994">IY84</f>
        <v/>
      </c>
      <c r="IY97" s="5" t="str">
        <f t="shared" ref="IY97" ca="1" si="995">IZ84</f>
        <v/>
      </c>
      <c r="IZ97" s="5" t="str">
        <f t="shared" ref="IZ97" ca="1" si="996">JA84</f>
        <v/>
      </c>
      <c r="JA97" s="5" t="str">
        <f t="shared" ref="JA97" ca="1" si="997">JB84</f>
        <v/>
      </c>
      <c r="JB97" s="5" t="str">
        <f t="shared" ref="JB97" ca="1" si="998">JC84</f>
        <v/>
      </c>
      <c r="JC97" s="5" t="str">
        <f t="shared" ref="JC97" ca="1" si="999">JD84</f>
        <v/>
      </c>
      <c r="JD97" s="5" t="str">
        <f t="shared" ref="JD97" ca="1" si="1000">JE84</f>
        <v/>
      </c>
      <c r="JE97" s="5" t="str">
        <f t="shared" ref="JE97" ca="1" si="1001">JF84</f>
        <v/>
      </c>
      <c r="JF97" s="5" t="str">
        <f t="shared" ref="JF97" ca="1" si="1002">JG84</f>
        <v/>
      </c>
      <c r="JG97" s="5" t="str">
        <f t="shared" ref="JG97" ca="1" si="1003">JH84</f>
        <v/>
      </c>
      <c r="JH97" s="5" t="str">
        <f t="shared" ref="JH97" ca="1" si="1004">JI84</f>
        <v/>
      </c>
      <c r="JI97" s="5" t="str">
        <f t="shared" ref="JI97" ca="1" si="1005">JJ84</f>
        <v/>
      </c>
      <c r="JJ97" s="5" t="str">
        <f t="shared" ref="JJ97" ca="1" si="1006">JK84</f>
        <v/>
      </c>
      <c r="JK97" s="5" t="str">
        <f t="shared" ref="JK97" ca="1" si="1007">JL84</f>
        <v/>
      </c>
      <c r="JL97" s="5" t="str">
        <f t="shared" ref="JL97" ca="1" si="1008">JM84</f>
        <v/>
      </c>
      <c r="JM97" s="5" t="str">
        <f t="shared" ref="JM97" ca="1" si="1009">JN84</f>
        <v/>
      </c>
      <c r="JN97" s="5" t="str">
        <f t="shared" ref="JN97" ca="1" si="1010">JO84</f>
        <v/>
      </c>
      <c r="JO97" s="5" t="str">
        <f t="shared" ref="JO97" ca="1" si="1011">JP84</f>
        <v/>
      </c>
      <c r="JP97" s="5" t="str">
        <f t="shared" ref="JP97" ca="1" si="1012">JQ84</f>
        <v/>
      </c>
      <c r="JQ97" s="5" t="str">
        <f t="shared" ref="JQ97" ca="1" si="1013">JR84</f>
        <v/>
      </c>
      <c r="JR97" s="5" t="str">
        <f t="shared" ref="JR97" ca="1" si="1014">JS84</f>
        <v/>
      </c>
      <c r="JS97" s="5" t="str">
        <f t="shared" ref="JS97" ca="1" si="1015">JT84</f>
        <v/>
      </c>
      <c r="JT97" s="5" t="str">
        <f t="shared" ref="JT97" ca="1" si="1016">JU84</f>
        <v/>
      </c>
      <c r="JU97" s="5" t="str">
        <f t="shared" ref="JU97" ca="1" si="1017">JV84</f>
        <v/>
      </c>
      <c r="JV97" s="5" t="str">
        <f t="shared" ref="JV97" ca="1" si="1018">JW84</f>
        <v/>
      </c>
      <c r="JW97" s="5" t="str">
        <f t="shared" ref="JW97" ca="1" si="1019">JX84</f>
        <v/>
      </c>
      <c r="JX97" s="5" t="str">
        <f t="shared" ref="JX97" ca="1" si="1020">JY84</f>
        <v/>
      </c>
      <c r="JY97" s="5" t="str">
        <f t="shared" ref="JY97" ca="1" si="1021">JZ84</f>
        <v/>
      </c>
      <c r="JZ97" s="5" t="str">
        <f t="shared" ref="JZ97" ca="1" si="1022">KA84</f>
        <v/>
      </c>
      <c r="KA97" s="5" t="str">
        <f t="shared" ref="KA97" ca="1" si="1023">KB84</f>
        <v/>
      </c>
      <c r="KB97" s="5" t="str">
        <f t="shared" ref="KB97" ca="1" si="1024">KC84</f>
        <v/>
      </c>
      <c r="KC97" s="5" t="str">
        <f t="shared" ref="KC97" ca="1" si="1025">KD84</f>
        <v/>
      </c>
      <c r="KD97" s="5" t="str">
        <f t="shared" ref="KD97" ca="1" si="1026">KE84</f>
        <v/>
      </c>
      <c r="KE97" s="5" t="str">
        <f t="shared" ref="KE97" ca="1" si="1027">KF84</f>
        <v/>
      </c>
      <c r="KF97" s="5" t="str">
        <f t="shared" ref="KF97" ca="1" si="1028">KG84</f>
        <v/>
      </c>
      <c r="KG97" s="5" t="str">
        <f t="shared" ref="KG97" ca="1" si="1029">KH84</f>
        <v/>
      </c>
      <c r="KH97" s="5" t="str">
        <f t="shared" ref="KH97" ca="1" si="1030">KI84</f>
        <v/>
      </c>
      <c r="KI97" s="5" t="str">
        <f t="shared" ref="KI97" ca="1" si="1031">KJ84</f>
        <v/>
      </c>
      <c r="KJ97" s="5" t="str">
        <f t="shared" ref="KJ97" ca="1" si="1032">KK84</f>
        <v/>
      </c>
      <c r="KK97" s="5" t="str">
        <f t="shared" ref="KK97" ca="1" si="1033">KL84</f>
        <v/>
      </c>
      <c r="KL97" s="5" t="str">
        <f t="shared" ref="KL97" ca="1" si="1034">KM84</f>
        <v/>
      </c>
      <c r="KM97" s="5" t="str">
        <f t="shared" ref="KM97" ca="1" si="1035">KN84</f>
        <v/>
      </c>
      <c r="KN97" s="5" t="str">
        <f t="shared" ref="KN97" ca="1" si="1036">KO84</f>
        <v/>
      </c>
      <c r="KO97" s="5" t="str">
        <f t="shared" ref="KO97" ca="1" si="1037">KP84</f>
        <v/>
      </c>
      <c r="KP97" s="5" t="str">
        <f t="shared" ref="KP97" ca="1" si="1038">KQ84</f>
        <v/>
      </c>
      <c r="KQ97" s="5" t="str">
        <f t="shared" ref="KQ97" ca="1" si="1039">KR84</f>
        <v/>
      </c>
      <c r="KR97" s="5" t="str">
        <f t="shared" ref="KR97" ca="1" si="1040">KS84</f>
        <v/>
      </c>
      <c r="KS97" s="5" t="str">
        <f t="shared" ref="KS97" ca="1" si="1041">KT84</f>
        <v/>
      </c>
      <c r="KT97" s="5" t="str">
        <f t="shared" ref="KT97" ca="1" si="1042">KU84</f>
        <v/>
      </c>
      <c r="KU97" s="5" t="str">
        <f t="shared" ref="KU97" ca="1" si="1043">KV84</f>
        <v/>
      </c>
      <c r="KV97" s="5" t="str">
        <f t="shared" ref="KV97" ca="1" si="1044">KW84</f>
        <v/>
      </c>
      <c r="KW97" s="5" t="str">
        <f t="shared" ref="KW97" ca="1" si="1045">KX84</f>
        <v/>
      </c>
      <c r="KX97" s="5" t="str">
        <f t="shared" ref="KX97" ca="1" si="1046">KY84</f>
        <v/>
      </c>
      <c r="KY97" s="5" t="str">
        <f t="shared" ref="KY97" ca="1" si="1047">KZ84</f>
        <v/>
      </c>
      <c r="KZ97" s="5" t="str">
        <f t="shared" ref="KZ97" ca="1" si="1048">LA84</f>
        <v/>
      </c>
      <c r="LA97" s="5" t="str">
        <f t="shared" ref="LA97" ca="1" si="1049">LB84</f>
        <v/>
      </c>
      <c r="LB97" s="5" t="str">
        <f t="shared" ref="LB97" ca="1" si="1050">LC84</f>
        <v/>
      </c>
      <c r="LC97" s="5" t="str">
        <f t="shared" ref="LC97" ca="1" si="1051">LD84</f>
        <v/>
      </c>
      <c r="LD97" s="5" t="str">
        <f t="shared" ref="LD97" ca="1" si="1052">LE84</f>
        <v/>
      </c>
      <c r="LE97" s="5" t="str">
        <f t="shared" ref="LE97" ca="1" si="1053">LF84</f>
        <v/>
      </c>
      <c r="LF97" s="5" t="str">
        <f t="shared" ref="LF97" ca="1" si="1054">LG84</f>
        <v/>
      </c>
      <c r="LG97" s="5" t="str">
        <f t="shared" ref="LG97" ca="1" si="1055">LH84</f>
        <v/>
      </c>
      <c r="LH97" s="5" t="str">
        <f t="shared" ref="LH97" ca="1" si="1056">LI84</f>
        <v/>
      </c>
      <c r="LI97" s="5" t="str">
        <f t="shared" ref="LI97" ca="1" si="1057">LJ84</f>
        <v/>
      </c>
      <c r="LJ97" s="5" t="str">
        <f t="shared" ref="LJ97" ca="1" si="1058">LK84</f>
        <v/>
      </c>
      <c r="LK97" s="5" t="str">
        <f t="shared" ref="LK97" ca="1" si="1059">LL84</f>
        <v/>
      </c>
      <c r="LL97" s="5" t="str">
        <f t="shared" ref="LL97" ca="1" si="1060">LM84</f>
        <v/>
      </c>
      <c r="LM97" s="5" t="str">
        <f t="shared" ref="LM97" ca="1" si="1061">LN84</f>
        <v/>
      </c>
      <c r="LN97" s="5" t="str">
        <f t="shared" ref="LN97" ca="1" si="1062">LO84</f>
        <v/>
      </c>
      <c r="LO97" s="5" t="str">
        <f t="shared" ref="LO97" ca="1" si="1063">LP84</f>
        <v/>
      </c>
      <c r="LP97" s="5" t="str">
        <f t="shared" ref="LP97" ca="1" si="1064">LQ84</f>
        <v/>
      </c>
      <c r="LQ97" s="5" t="str">
        <f t="shared" ref="LQ97" ca="1" si="1065">LR84</f>
        <v/>
      </c>
      <c r="LR97" s="5" t="str">
        <f t="shared" ref="LR97" ca="1" si="1066">LS84</f>
        <v/>
      </c>
      <c r="LS97" s="5" t="str">
        <f t="shared" ref="LS97" ca="1" si="1067">LT84</f>
        <v/>
      </c>
      <c r="LT97" s="5" t="str">
        <f t="shared" ref="LT97" ca="1" si="1068">LU84</f>
        <v/>
      </c>
      <c r="LU97" s="5" t="str">
        <f t="shared" ref="LU97" ca="1" si="1069">LV84</f>
        <v/>
      </c>
      <c r="LV97" s="5" t="str">
        <f t="shared" ref="LV97" ca="1" si="1070">LW84</f>
        <v/>
      </c>
      <c r="LW97" s="5" t="str">
        <f t="shared" ref="LW97" ca="1" si="1071">LX84</f>
        <v/>
      </c>
      <c r="LX97" s="5" t="str">
        <f t="shared" ref="LX97" ca="1" si="1072">LY84</f>
        <v/>
      </c>
      <c r="LY97" s="5" t="str">
        <f t="shared" ref="LY97" ca="1" si="1073">LZ84</f>
        <v/>
      </c>
      <c r="LZ97" s="5" t="str">
        <f t="shared" ref="LZ97" ca="1" si="1074">MA84</f>
        <v/>
      </c>
      <c r="MA97" s="5" t="str">
        <f t="shared" ref="MA97" ca="1" si="1075">MB84</f>
        <v/>
      </c>
      <c r="MB97" s="5" t="str">
        <f t="shared" ref="MB97" ca="1" si="1076">MC84</f>
        <v/>
      </c>
      <c r="MC97" s="5" t="str">
        <f t="shared" ref="MC97" ca="1" si="1077">MD84</f>
        <v/>
      </c>
      <c r="MD97" s="5" t="str">
        <f t="shared" ref="MD97" ca="1" si="1078">ME84</f>
        <v/>
      </c>
      <c r="ME97" s="5" t="str">
        <f t="shared" ref="ME97" ca="1" si="1079">MF84</f>
        <v/>
      </c>
      <c r="MF97" s="5" t="str">
        <f t="shared" ref="MF97" ca="1" si="1080">MG84</f>
        <v/>
      </c>
      <c r="MG97" s="5" t="str">
        <f t="shared" ref="MG97" ca="1" si="1081">MH84</f>
        <v/>
      </c>
      <c r="MH97" s="5" t="str">
        <f t="shared" ref="MH97" ca="1" si="1082">MI84</f>
        <v/>
      </c>
      <c r="MI97" s="5" t="str">
        <f t="shared" ref="MI97" ca="1" si="1083">MJ84</f>
        <v/>
      </c>
      <c r="MJ97" s="5" t="str">
        <f t="shared" ref="MJ97" ca="1" si="1084">MK84</f>
        <v/>
      </c>
      <c r="MK97" s="5" t="str">
        <f t="shared" ref="MK97" ca="1" si="1085">ML84</f>
        <v/>
      </c>
      <c r="ML97" s="5" t="str">
        <f t="shared" ref="ML97" ca="1" si="1086">MM84</f>
        <v/>
      </c>
      <c r="MM97" s="5" t="str">
        <f t="shared" ref="MM97" ca="1" si="1087">MN84</f>
        <v/>
      </c>
      <c r="MN97" s="5" t="str">
        <f t="shared" ref="MN97" ca="1" si="1088">MO84</f>
        <v/>
      </c>
      <c r="MO97" s="5" t="str">
        <f t="shared" ref="MO97" ca="1" si="1089">MP84</f>
        <v/>
      </c>
      <c r="MP97" s="5" t="str">
        <f t="shared" ref="MP97" ca="1" si="1090">MQ84</f>
        <v/>
      </c>
      <c r="MQ97" s="5" t="str">
        <f t="shared" ref="MQ97" ca="1" si="1091">MR84</f>
        <v/>
      </c>
      <c r="MR97" s="5" t="str">
        <f t="shared" ref="MR97" ca="1" si="1092">MS84</f>
        <v/>
      </c>
      <c r="MS97" s="5" t="str">
        <f t="shared" ref="MS97" ca="1" si="1093">MT84</f>
        <v/>
      </c>
      <c r="MT97" s="5" t="str">
        <f t="shared" ref="MT97" ca="1" si="1094">MU84</f>
        <v/>
      </c>
      <c r="MU97" s="5" t="str">
        <f t="shared" ref="MU97" ca="1" si="1095">MV84</f>
        <v/>
      </c>
      <c r="MV97" s="5" t="str">
        <f t="shared" ref="MV97" ca="1" si="1096">MW84</f>
        <v/>
      </c>
      <c r="MW97" s="5" t="str">
        <f t="shared" ref="MW97" ca="1" si="1097">MX84</f>
        <v/>
      </c>
      <c r="MX97" s="5" t="str">
        <f t="shared" ref="MX97" ca="1" si="1098">MY84</f>
        <v/>
      </c>
      <c r="MY97" s="5" t="str">
        <f t="shared" ref="MY97" ca="1" si="1099">MZ84</f>
        <v/>
      </c>
      <c r="MZ97" s="5" t="str">
        <f t="shared" ref="MZ97" ca="1" si="1100">NA84</f>
        <v/>
      </c>
      <c r="NA97" s="5" t="str">
        <f t="shared" ref="NA97" ca="1" si="1101">NB84</f>
        <v/>
      </c>
      <c r="NB97" s="5" t="str">
        <f t="shared" ref="NB97" ca="1" si="1102">NC84</f>
        <v/>
      </c>
      <c r="NC97" s="5" t="str">
        <f t="shared" ref="NC97" ca="1" si="1103">ND84</f>
        <v/>
      </c>
      <c r="ND97" s="5" t="str">
        <f t="shared" ref="ND97" ca="1" si="1104">NE84</f>
        <v/>
      </c>
      <c r="NE97" s="5" t="str">
        <f t="shared" ref="NE97" ca="1" si="1105">NF84</f>
        <v/>
      </c>
      <c r="NF97" s="5" t="str">
        <f t="shared" ref="NF97" ca="1" si="1106">NG84</f>
        <v/>
      </c>
      <c r="NG97" s="5" t="str">
        <f t="shared" ref="NG97" ca="1" si="1107">NH84</f>
        <v/>
      </c>
      <c r="NH97" s="5" t="str">
        <f t="shared" ref="NH97" ca="1" si="1108">NI84</f>
        <v/>
      </c>
      <c r="NI97" s="5" t="str">
        <f t="shared" ref="NI97" ca="1" si="1109">NJ84</f>
        <v/>
      </c>
      <c r="NJ97" s="5" t="str">
        <f t="shared" ref="NJ97" ca="1" si="1110">NK84</f>
        <v/>
      </c>
      <c r="NK97" s="5" t="str">
        <f t="shared" ref="NK97" ca="1" si="1111">NL84</f>
        <v/>
      </c>
      <c r="NL97" s="5" t="str">
        <f t="shared" ref="NL97" ca="1" si="1112">NM84</f>
        <v/>
      </c>
      <c r="NM97" s="5" t="str">
        <f t="shared" ref="NM97" ca="1" si="1113">NN84</f>
        <v/>
      </c>
      <c r="NN97" s="5" t="str">
        <f t="shared" ref="NN97" ca="1" si="1114">NO84</f>
        <v/>
      </c>
      <c r="NO97" s="5" t="str">
        <f t="shared" ref="NO97" ca="1" si="1115">NP84</f>
        <v/>
      </c>
      <c r="NP97" s="5" t="str">
        <f t="shared" ref="NP97" ca="1" si="1116">NQ84</f>
        <v/>
      </c>
      <c r="NQ97" s="5" t="str">
        <f t="shared" ref="NQ97" ca="1" si="1117">NR84</f>
        <v/>
      </c>
      <c r="NR97" s="5" t="str">
        <f t="shared" ref="NR97" ca="1" si="1118">NS84</f>
        <v/>
      </c>
      <c r="NS97" s="5" t="str">
        <f t="shared" ref="NS97" ca="1" si="1119">NT84</f>
        <v/>
      </c>
      <c r="NT97" s="5" t="str">
        <f t="shared" ref="NT97" ca="1" si="1120">NU84</f>
        <v/>
      </c>
      <c r="NU97" s="5" t="str">
        <f t="shared" ref="NU97" ca="1" si="1121">NV84</f>
        <v/>
      </c>
      <c r="NV97" s="5" t="str">
        <f t="shared" ref="NV97" ca="1" si="1122">NW84</f>
        <v/>
      </c>
      <c r="NW97" s="5" t="str">
        <f t="shared" ref="NW97" ca="1" si="1123">NX84</f>
        <v/>
      </c>
      <c r="NX97" s="5" t="str">
        <f t="shared" ref="NX97" ca="1" si="1124">NY84</f>
        <v/>
      </c>
      <c r="NY97" s="5" t="str">
        <f t="shared" ref="NY97" ca="1" si="1125">NZ84</f>
        <v/>
      </c>
      <c r="NZ97" s="5" t="str">
        <f t="shared" ref="NZ97" ca="1" si="1126">OA84</f>
        <v/>
      </c>
      <c r="OA97" s="5" t="str">
        <f t="shared" ref="OA97" ca="1" si="1127">OB84</f>
        <v/>
      </c>
      <c r="OB97" s="5" t="str">
        <f t="shared" ref="OB97" ca="1" si="1128">OC84</f>
        <v/>
      </c>
      <c r="OC97" s="5" t="str">
        <f t="shared" ref="OC97" ca="1" si="1129">OD84</f>
        <v/>
      </c>
      <c r="OD97" s="5" t="str">
        <f t="shared" ref="OD97" ca="1" si="1130">OE84</f>
        <v/>
      </c>
      <c r="OE97" s="5" t="str">
        <f t="shared" ref="OE97" ca="1" si="1131">OF84</f>
        <v/>
      </c>
      <c r="OF97" s="5" t="str">
        <f t="shared" ref="OF97" ca="1" si="1132">OG84</f>
        <v/>
      </c>
      <c r="OG97" s="5" t="str">
        <f t="shared" ref="OG97" ca="1" si="1133">OH84</f>
        <v/>
      </c>
      <c r="OH97" s="5" t="str">
        <f t="shared" ref="OH97" ca="1" si="1134">OI84</f>
        <v/>
      </c>
      <c r="OI97" s="5" t="str">
        <f t="shared" ref="OI97" ca="1" si="1135">OJ84</f>
        <v/>
      </c>
      <c r="OJ97" s="5" t="str">
        <f t="shared" ref="OJ97:QH97" ca="1" si="1136">OK84</f>
        <v/>
      </c>
      <c r="OK97" s="5" t="str">
        <f t="shared" ca="1" si="1136"/>
        <v/>
      </c>
      <c r="OL97" s="5" t="str">
        <f t="shared" ca="1" si="1136"/>
        <v/>
      </c>
      <c r="OM97" s="5" t="str">
        <f t="shared" ca="1" si="1136"/>
        <v/>
      </c>
      <c r="ON97" s="5" t="str">
        <f t="shared" ca="1" si="1136"/>
        <v/>
      </c>
      <c r="OO97" s="5" t="str">
        <f t="shared" ca="1" si="1136"/>
        <v/>
      </c>
      <c r="OP97" s="5" t="str">
        <f t="shared" ca="1" si="1136"/>
        <v/>
      </c>
      <c r="OQ97" s="5" t="str">
        <f t="shared" ca="1" si="1136"/>
        <v/>
      </c>
      <c r="OR97" s="5" t="str">
        <f t="shared" ca="1" si="1136"/>
        <v/>
      </c>
      <c r="OS97" s="5" t="str">
        <f t="shared" ca="1" si="1136"/>
        <v/>
      </c>
      <c r="OT97" s="5" t="str">
        <f t="shared" ca="1" si="1136"/>
        <v/>
      </c>
      <c r="OU97" s="5" t="str">
        <f t="shared" ca="1" si="1136"/>
        <v/>
      </c>
      <c r="OV97" s="5" t="str">
        <f t="shared" ca="1" si="1136"/>
        <v/>
      </c>
      <c r="OW97" s="5" t="str">
        <f t="shared" ca="1" si="1136"/>
        <v/>
      </c>
      <c r="OX97" s="5" t="str">
        <f t="shared" ca="1" si="1136"/>
        <v/>
      </c>
      <c r="OY97" s="5" t="str">
        <f t="shared" ca="1" si="1136"/>
        <v/>
      </c>
      <c r="OZ97" s="5" t="str">
        <f t="shared" ca="1" si="1136"/>
        <v/>
      </c>
      <c r="PA97" s="5" t="str">
        <f t="shared" ca="1" si="1136"/>
        <v/>
      </c>
      <c r="PB97" s="5" t="str">
        <f t="shared" ca="1" si="1136"/>
        <v/>
      </c>
      <c r="PC97" s="5" t="str">
        <f t="shared" ca="1" si="1136"/>
        <v/>
      </c>
      <c r="PD97" s="5" t="str">
        <f t="shared" ca="1" si="1136"/>
        <v/>
      </c>
      <c r="PE97" s="5" t="str">
        <f t="shared" ca="1" si="1136"/>
        <v/>
      </c>
      <c r="PF97" s="5" t="str">
        <f t="shared" ca="1" si="1136"/>
        <v/>
      </c>
      <c r="PG97" s="5" t="str">
        <f t="shared" ca="1" si="1136"/>
        <v/>
      </c>
      <c r="PH97" s="5" t="str">
        <f t="shared" ca="1" si="1136"/>
        <v/>
      </c>
      <c r="PI97" s="5" t="str">
        <f t="shared" ca="1" si="1136"/>
        <v/>
      </c>
      <c r="PJ97" s="5" t="str">
        <f t="shared" ca="1" si="1136"/>
        <v/>
      </c>
      <c r="PK97" s="5" t="str">
        <f t="shared" ca="1" si="1136"/>
        <v/>
      </c>
      <c r="PL97" s="5" t="str">
        <f t="shared" ca="1" si="1136"/>
        <v/>
      </c>
      <c r="PM97" s="5" t="str">
        <f t="shared" ca="1" si="1136"/>
        <v/>
      </c>
      <c r="PN97" s="5" t="str">
        <f t="shared" ca="1" si="1136"/>
        <v/>
      </c>
      <c r="PO97" s="5" t="str">
        <f t="shared" ca="1" si="1136"/>
        <v/>
      </c>
      <c r="PP97" s="5" t="str">
        <f t="shared" ca="1" si="1136"/>
        <v/>
      </c>
      <c r="PQ97" s="5" t="str">
        <f t="shared" ca="1" si="1136"/>
        <v/>
      </c>
      <c r="PR97" s="5" t="str">
        <f t="shared" ca="1" si="1136"/>
        <v/>
      </c>
      <c r="PS97" s="5" t="str">
        <f t="shared" ca="1" si="1136"/>
        <v/>
      </c>
      <c r="PT97" s="5" t="str">
        <f t="shared" ca="1" si="1136"/>
        <v/>
      </c>
      <c r="PU97" s="5" t="str">
        <f t="shared" ca="1" si="1136"/>
        <v/>
      </c>
      <c r="PV97" s="5" t="str">
        <f t="shared" ca="1" si="1136"/>
        <v/>
      </c>
      <c r="PW97" s="5" t="str">
        <f t="shared" ca="1" si="1136"/>
        <v/>
      </c>
      <c r="PX97" s="5" t="str">
        <f t="shared" ca="1" si="1136"/>
        <v/>
      </c>
      <c r="PY97" s="5" t="str">
        <f t="shared" ca="1" si="1136"/>
        <v/>
      </c>
      <c r="PZ97" s="5" t="str">
        <f t="shared" ca="1" si="1136"/>
        <v/>
      </c>
      <c r="QA97" s="5" t="str">
        <f t="shared" ca="1" si="1136"/>
        <v/>
      </c>
      <c r="QB97" s="5" t="str">
        <f t="shared" ca="1" si="1136"/>
        <v/>
      </c>
      <c r="QC97" s="5" t="str">
        <f t="shared" ca="1" si="1136"/>
        <v/>
      </c>
      <c r="QD97" s="5" t="str">
        <f t="shared" ca="1" si="1136"/>
        <v/>
      </c>
      <c r="QE97" s="5" t="str">
        <f t="shared" ca="1" si="1136"/>
        <v/>
      </c>
      <c r="QF97" s="5" t="str">
        <f t="shared" ca="1" si="1136"/>
        <v/>
      </c>
      <c r="QG97" s="5" t="str">
        <f t="shared" ca="1" si="1136"/>
        <v/>
      </c>
      <c r="QH97" s="5" t="str">
        <f t="shared" ca="1" si="1136"/>
        <v/>
      </c>
      <c r="QI97" s="5" t="str">
        <f t="shared" ref="QI97:RK97" ca="1" si="1137">QJ84</f>
        <v/>
      </c>
      <c r="QJ97" s="5" t="str">
        <f t="shared" ca="1" si="1137"/>
        <v/>
      </c>
      <c r="QK97" s="5" t="str">
        <f t="shared" ca="1" si="1137"/>
        <v/>
      </c>
      <c r="QL97" s="5" t="str">
        <f t="shared" ca="1" si="1137"/>
        <v/>
      </c>
      <c r="QM97" s="5" t="str">
        <f t="shared" ca="1" si="1137"/>
        <v/>
      </c>
      <c r="QN97" s="5" t="str">
        <f t="shared" ca="1" si="1137"/>
        <v/>
      </c>
      <c r="QO97" s="5" t="str">
        <f t="shared" ca="1" si="1137"/>
        <v/>
      </c>
      <c r="QP97" s="5" t="str">
        <f t="shared" ca="1" si="1137"/>
        <v/>
      </c>
      <c r="QQ97" s="5" t="str">
        <f t="shared" ca="1" si="1137"/>
        <v/>
      </c>
      <c r="QR97" s="5" t="str">
        <f t="shared" ca="1" si="1137"/>
        <v/>
      </c>
      <c r="QS97" s="5" t="str">
        <f t="shared" ca="1" si="1137"/>
        <v/>
      </c>
      <c r="QT97" s="5" t="str">
        <f t="shared" ca="1" si="1137"/>
        <v/>
      </c>
      <c r="QU97" s="5" t="str">
        <f t="shared" ca="1" si="1137"/>
        <v/>
      </c>
      <c r="QV97" s="5" t="str">
        <f t="shared" ca="1" si="1137"/>
        <v/>
      </c>
      <c r="QW97" s="5" t="str">
        <f t="shared" ca="1" si="1137"/>
        <v/>
      </c>
      <c r="QX97" s="5" t="str">
        <f t="shared" ca="1" si="1137"/>
        <v/>
      </c>
      <c r="QY97" s="5" t="str">
        <f t="shared" ca="1" si="1137"/>
        <v/>
      </c>
      <c r="QZ97" s="5" t="str">
        <f t="shared" ca="1" si="1137"/>
        <v/>
      </c>
      <c r="RA97" s="5" t="str">
        <f t="shared" ca="1" si="1137"/>
        <v/>
      </c>
      <c r="RB97" s="5" t="str">
        <f t="shared" ca="1" si="1137"/>
        <v/>
      </c>
      <c r="RC97" s="5" t="str">
        <f t="shared" ca="1" si="1137"/>
        <v/>
      </c>
      <c r="RD97" s="5" t="str">
        <f t="shared" ca="1" si="1137"/>
        <v/>
      </c>
      <c r="RE97" s="5" t="str">
        <f t="shared" ca="1" si="1137"/>
        <v/>
      </c>
      <c r="RF97" s="5" t="str">
        <f t="shared" ca="1" si="1137"/>
        <v/>
      </c>
      <c r="RG97" s="5" t="str">
        <f t="shared" ca="1" si="1137"/>
        <v/>
      </c>
      <c r="RH97" s="5" t="str">
        <f t="shared" ca="1" si="1137"/>
        <v/>
      </c>
      <c r="RI97" s="5" t="str">
        <f t="shared" ca="1" si="1137"/>
        <v/>
      </c>
      <c r="RJ97" s="5" t="str">
        <f t="shared" ca="1" si="1137"/>
        <v/>
      </c>
      <c r="RK97" s="5" t="str">
        <f t="shared" si="1137"/>
        <v/>
      </c>
    </row>
    <row r="98" spans="1:479">
      <c r="A98" t="str">
        <f>A83</f>
        <v>SBI Mutual Fund</v>
      </c>
      <c r="B98" s="5">
        <f t="shared" ref="B98:F98" ca="1" si="1138">C83</f>
        <v>0</v>
      </c>
      <c r="C98" s="5">
        <f t="shared" ca="1" si="1138"/>
        <v>3.9261789361206842E-3</v>
      </c>
      <c r="D98" s="5">
        <f t="shared" ca="1" si="1138"/>
        <v>5.9007100018680977E-3</v>
      </c>
      <c r="E98" s="5">
        <f t="shared" ca="1" si="1138"/>
        <v>4.0852122329028424E-3</v>
      </c>
      <c r="F98" s="5">
        <f t="shared" ca="1" si="1138"/>
        <v>4.0852486613627594E-3</v>
      </c>
      <c r="G98" s="5">
        <f t="shared" ref="G98" ca="1" si="1139">H83</f>
        <v>3.461188556006971E-3</v>
      </c>
      <c r="H98" s="5">
        <f t="shared" ref="H98" ca="1" si="1140">I83</f>
        <v>2.670665070984572E-3</v>
      </c>
      <c r="I98" s="5">
        <f t="shared" ref="I98" ca="1" si="1141">J83</f>
        <v>2.8161332571693511E-3</v>
      </c>
      <c r="J98" s="5">
        <f t="shared" ref="J98" ca="1" si="1142">K83</f>
        <v>2.7144414088294249E-3</v>
      </c>
      <c r="K98" s="5">
        <f t="shared" ref="K98" ca="1" si="1143">L83</f>
        <v>2.726076588028863E-3</v>
      </c>
      <c r="L98" s="5">
        <f t="shared" ref="L98" ca="1" si="1144">M83</f>
        <v>2.7153632373833193E-3</v>
      </c>
      <c r="M98" s="5">
        <f t="shared" ref="M98" ca="1" si="1145">N83</f>
        <v>2.499257636930592E-3</v>
      </c>
      <c r="N98" s="5">
        <f t="shared" ref="N98" ca="1" si="1146">O83</f>
        <v>2.1798655977928517E-3</v>
      </c>
      <c r="O98" s="5">
        <f t="shared" ref="O98" ca="1" si="1147">P83</f>
        <v>2.6072270510794425E-3</v>
      </c>
      <c r="P98" s="5">
        <f t="shared" ref="P98" ca="1" si="1148">Q83</f>
        <v>3.0711865542437729E-3</v>
      </c>
      <c r="Q98" s="5">
        <f t="shared" ref="Q98" ca="1" si="1149">R83</f>
        <v>2.6172862820880299E-3</v>
      </c>
      <c r="R98" s="5">
        <f t="shared" ref="R98" ca="1" si="1150">S83</f>
        <v>2.6843537340832E-3</v>
      </c>
      <c r="S98" s="5">
        <f t="shared" ref="S98" ca="1" si="1151">T83</f>
        <v>2.7412357554144843E-3</v>
      </c>
      <c r="T98" s="5">
        <f t="shared" ref="T98" ca="1" si="1152">U83</f>
        <v>2.8421912440629508E-3</v>
      </c>
      <c r="U98" s="5">
        <f t="shared" ref="U98" ca="1" si="1153">V83</f>
        <v>3.060798195742581E-3</v>
      </c>
      <c r="V98" s="5">
        <f t="shared" ref="V98" ca="1" si="1154">W83</f>
        <v>2.4447481260476745E-3</v>
      </c>
      <c r="W98" s="5">
        <f t="shared" ref="W98" ca="1" si="1155">X83</f>
        <v>2.5137526577315578E-3</v>
      </c>
      <c r="X98" s="5">
        <f t="shared" ref="X98" ca="1" si="1156">Y83</f>
        <v>3.3465557231927177E-3</v>
      </c>
      <c r="Y98" s="5">
        <f t="shared" ref="Y98" ca="1" si="1157">Z83</f>
        <v>3.0388244823017873E-3</v>
      </c>
      <c r="Z98" s="5">
        <f t="shared" ref="Z98" ca="1" si="1158">AA83</f>
        <v>2.8053756069247263E-3</v>
      </c>
      <c r="AA98" s="5">
        <f t="shared" ref="AA98" ca="1" si="1159">AB83</f>
        <v>2.7933322566569417E-3</v>
      </c>
      <c r="AB98" s="5">
        <f t="shared" ref="AB98" ca="1" si="1160">AC83</f>
        <v>3.1757650326346247E-3</v>
      </c>
      <c r="AC98" s="5">
        <f t="shared" ref="AC98" ca="1" si="1161">AD83</f>
        <v>2.8156458800268282E-3</v>
      </c>
      <c r="AD98" s="5">
        <f t="shared" ref="AD98" ca="1" si="1162">AE83</f>
        <v>3.202896632506677E-3</v>
      </c>
      <c r="AE98" s="5">
        <f t="shared" ref="AE98" ca="1" si="1163">AF83</f>
        <v>3.8713996862680573E-3</v>
      </c>
      <c r="AF98" s="5">
        <f t="shared" ref="AF98" ca="1" si="1164">AG83</f>
        <v>3.6026494866629837E-3</v>
      </c>
      <c r="AG98" s="5">
        <f t="shared" ref="AG98" ca="1" si="1165">AH83</f>
        <v>4.9732873621277755E-3</v>
      </c>
      <c r="AH98" s="5">
        <f t="shared" ref="AH98" ca="1" si="1166">AI83</f>
        <v>4.2476637878620382E-3</v>
      </c>
      <c r="AI98" s="5">
        <f t="shared" ref="AI98" ca="1" si="1167">AJ83</f>
        <v>5.0262339672757098E-3</v>
      </c>
      <c r="AJ98" s="5">
        <f t="shared" ref="AJ98" ca="1" si="1168">AK83</f>
        <v>5.3805059638456134E-3</v>
      </c>
      <c r="AK98" s="5">
        <f t="shared" ref="AK98" ca="1" si="1169">AL83</f>
        <v>5.5800653516513169E-3</v>
      </c>
      <c r="AL98" s="5">
        <f t="shared" ref="AL98" ca="1" si="1170">AM83</f>
        <v>5.4669778436905563E-3</v>
      </c>
      <c r="AM98" s="5">
        <f t="shared" ref="AM98" ca="1" si="1171">AN83</f>
        <v>4.8927320194984154E-3</v>
      </c>
      <c r="AN98" s="5">
        <f t="shared" ref="AN98" ca="1" si="1172">AO83</f>
        <v>6.5743680496488073E-3</v>
      </c>
      <c r="AO98" s="5">
        <f t="shared" ref="AO98" ca="1" si="1173">AP83</f>
        <v>5.3054193749445654E-3</v>
      </c>
      <c r="AP98" s="5">
        <f t="shared" ref="AP98" ca="1" si="1174">AQ83</f>
        <v>6.3691778724963947E-3</v>
      </c>
      <c r="AQ98" s="5">
        <f t="shared" ref="AQ98" ca="1" si="1175">AR83</f>
        <v>5.4469629198055812E-3</v>
      </c>
      <c r="AR98" s="5">
        <f t="shared" ref="AR98" ca="1" si="1176">AS83</f>
        <v>5.7963356401971476E-3</v>
      </c>
      <c r="AS98" s="5">
        <f t="shared" ref="AS98" ca="1" si="1177">AT83</f>
        <v>5.6426181146622808E-3</v>
      </c>
      <c r="AT98" s="5">
        <f t="shared" ref="AT98" ca="1" si="1178">AU83</f>
        <v>5.4772780105339499E-3</v>
      </c>
      <c r="AU98" s="5">
        <f t="shared" ref="AU98" ca="1" si="1179">AV83</f>
        <v>5.9063783448450825E-3</v>
      </c>
      <c r="AV98" s="5">
        <f t="shared" ref="AV98" ca="1" si="1180">AW83</f>
        <v>5.6943883315755169E-3</v>
      </c>
      <c r="AW98" s="5">
        <f t="shared" ref="AW98" ca="1" si="1181">AX83</f>
        <v>5.7364811497565196E-3</v>
      </c>
      <c r="AX98" s="5">
        <f t="shared" ref="AX98" ca="1" si="1182">AY83</f>
        <v>6.4753673992179912E-3</v>
      </c>
      <c r="AY98" s="5">
        <f t="shared" ref="AY98" ca="1" si="1183">AZ83</f>
        <v>5.9166022127874422E-3</v>
      </c>
      <c r="AZ98" s="5">
        <f t="shared" ref="AZ98" ca="1" si="1184">BA83</f>
        <v>6.1695557955517219E-3</v>
      </c>
      <c r="BA98" s="5">
        <f t="shared" ref="BA98" ca="1" si="1185">BB83</f>
        <v>6.537786301460612E-3</v>
      </c>
      <c r="BB98" s="5">
        <f t="shared" ref="BB98" ca="1" si="1186">BC83</f>
        <v>6.0156844249332564E-3</v>
      </c>
      <c r="BC98" s="5">
        <f t="shared" ref="BC98" ca="1" si="1187">BD83</f>
        <v>5.3157965662871797E-3</v>
      </c>
      <c r="BD98" s="5">
        <f t="shared" ref="BD98" ca="1" si="1188">BE83</f>
        <v>6.4922640772119185E-3</v>
      </c>
      <c r="BE98" s="5">
        <f t="shared" ref="BE98" ca="1" si="1189">BF83</f>
        <v>5.6095686386240518E-3</v>
      </c>
      <c r="BF98" s="5">
        <f t="shared" ref="BF98" ca="1" si="1190">BG83</f>
        <v>6.0297009859522363E-3</v>
      </c>
      <c r="BG98" s="5">
        <f t="shared" ref="BG98" ca="1" si="1191">BH83</f>
        <v>5.8619416129235095E-3</v>
      </c>
      <c r="BH98" s="5">
        <f t="shared" ref="BH98" ca="1" si="1192">BI83</f>
        <v>5.4320725117206004E-3</v>
      </c>
      <c r="BI98" s="5">
        <f t="shared" ref="BI98" ca="1" si="1193">BJ83</f>
        <v>5.9572968686231933E-3</v>
      </c>
      <c r="BJ98" s="5">
        <f t="shared" ref="BJ98" ca="1" si="1194">BK83</f>
        <v>5.889585982892305E-3</v>
      </c>
      <c r="BK98" s="5">
        <f t="shared" ref="BK98" ca="1" si="1195">BL83</f>
        <v>5.4499085551311301E-3</v>
      </c>
      <c r="BL98" s="5">
        <f t="shared" ref="BL98" ca="1" si="1196">BM83</f>
        <v>6.6727438459500618E-3</v>
      </c>
      <c r="BM98" s="5">
        <f t="shared" ref="BM98" ca="1" si="1197">BN83</f>
        <v>5.8503721609190415E-3</v>
      </c>
      <c r="BN98" s="5">
        <f t="shared" ref="BN98:BO98" ca="1" si="1198">BO83</f>
        <v>5.4941374141998537E-3</v>
      </c>
      <c r="BO98" s="5">
        <f t="shared" ca="1" si="1198"/>
        <v>5.2830871442077956E-3</v>
      </c>
      <c r="BP98" s="5">
        <f t="shared" ref="BP98" ca="1" si="1199">BQ83</f>
        <v>4.8272428143826263E-3</v>
      </c>
      <c r="BQ98" s="5">
        <f t="shared" ref="BQ98" ca="1" si="1200">BR83</f>
        <v>4.3993144914615786E-3</v>
      </c>
      <c r="BR98" s="5">
        <f t="shared" ref="BR98" ca="1" si="1201">BS83</f>
        <v>5.0012523133678008E-3</v>
      </c>
      <c r="BS98" s="5">
        <f t="shared" ref="BS98" ca="1" si="1202">BT83</f>
        <v>4.7909582497462624E-3</v>
      </c>
      <c r="BT98" s="5">
        <f t="shared" ref="BT98" ca="1" si="1203">BU83</f>
        <v>4.4976963306061846E-3</v>
      </c>
      <c r="BU98" s="5">
        <f t="shared" ref="BU98" ca="1" si="1204">BV83</f>
        <v>5.3133437598938795E-3</v>
      </c>
      <c r="BV98" s="5">
        <f t="shared" ref="BV98" ca="1" si="1205">BW83</f>
        <v>4.3426082882924598E-3</v>
      </c>
      <c r="BW98" s="5">
        <f t="shared" ref="BW98" ca="1" si="1206">BX83</f>
        <v>4.9834655154467567E-3</v>
      </c>
      <c r="BX98" s="5">
        <f t="shared" ref="BX98" ca="1" si="1207">BY83</f>
        <v>5.2186890678086106E-3</v>
      </c>
      <c r="BY98" s="5">
        <f t="shared" ref="BY98" ca="1" si="1208">BZ83</f>
        <v>6.6965723661619623E-3</v>
      </c>
      <c r="BZ98" s="5">
        <f t="shared" ref="BZ98" ca="1" si="1209">CA83</f>
        <v>4.6758559776564944E-3</v>
      </c>
      <c r="CA98" s="5">
        <f t="shared" ref="CA98" ca="1" si="1210">CB83</f>
        <v>0</v>
      </c>
      <c r="CB98" s="5">
        <f t="shared" ref="CB98" ca="1" si="1211">CC83</f>
        <v>0</v>
      </c>
      <c r="CC98" s="5" t="str">
        <f t="shared" ref="CC98" ca="1" si="1212">CD83</f>
        <v/>
      </c>
      <c r="CD98" s="5" t="str">
        <f t="shared" ref="CD98" ca="1" si="1213">CE83</f>
        <v/>
      </c>
      <c r="CE98" s="5" t="str">
        <f t="shared" ref="CE98" ca="1" si="1214">CF83</f>
        <v/>
      </c>
      <c r="CF98" s="5" t="str">
        <f t="shared" ref="CF98" ca="1" si="1215">CG83</f>
        <v/>
      </c>
      <c r="CG98" s="5" t="str">
        <f t="shared" ref="CG98" ca="1" si="1216">CH83</f>
        <v/>
      </c>
      <c r="CH98" s="5" t="str">
        <f t="shared" ref="CH98" ca="1" si="1217">CI83</f>
        <v/>
      </c>
      <c r="CI98" s="5" t="str">
        <f t="shared" ref="CI98" ca="1" si="1218">CJ83</f>
        <v/>
      </c>
      <c r="CJ98" s="5" t="str">
        <f t="shared" ref="CJ98" ca="1" si="1219">CK83</f>
        <v/>
      </c>
      <c r="CK98" s="5" t="str">
        <f t="shared" ref="CK98" ca="1" si="1220">CL83</f>
        <v/>
      </c>
      <c r="CL98" s="5" t="str">
        <f t="shared" ref="CL98" ca="1" si="1221">CM83</f>
        <v/>
      </c>
      <c r="CM98" s="5" t="str">
        <f t="shared" ref="CM98" ca="1" si="1222">CN83</f>
        <v/>
      </c>
      <c r="CN98" s="5" t="str">
        <f t="shared" ref="CN98" ca="1" si="1223">CO83</f>
        <v/>
      </c>
      <c r="CO98" s="5" t="str">
        <f t="shared" ref="CO98" ca="1" si="1224">CP83</f>
        <v/>
      </c>
      <c r="CP98" s="5" t="str">
        <f t="shared" ref="CP98" ca="1" si="1225">CQ83</f>
        <v/>
      </c>
      <c r="CQ98" s="5" t="str">
        <f t="shared" ref="CQ98" ca="1" si="1226">CR83</f>
        <v/>
      </c>
      <c r="CR98" s="5" t="str">
        <f t="shared" ref="CR98" ca="1" si="1227">CS83</f>
        <v/>
      </c>
      <c r="CS98" s="5" t="str">
        <f t="shared" ref="CS98" ca="1" si="1228">CT83</f>
        <v/>
      </c>
      <c r="CT98" s="5" t="str">
        <f t="shared" ref="CT98" ca="1" si="1229">CU83</f>
        <v/>
      </c>
      <c r="CU98" s="5" t="str">
        <f t="shared" ref="CU98" ca="1" si="1230">CV83</f>
        <v/>
      </c>
      <c r="CV98" s="5" t="str">
        <f t="shared" ref="CV98" ca="1" si="1231">CW83</f>
        <v/>
      </c>
      <c r="CW98" s="5" t="str">
        <f t="shared" ref="CW98" ca="1" si="1232">CX83</f>
        <v/>
      </c>
      <c r="CX98" s="5" t="str">
        <f t="shared" ref="CX98" ca="1" si="1233">CY83</f>
        <v/>
      </c>
      <c r="CY98" s="5" t="str">
        <f t="shared" ref="CY98" ca="1" si="1234">CZ83</f>
        <v/>
      </c>
      <c r="CZ98" s="5" t="str">
        <f t="shared" ref="CZ98" ca="1" si="1235">DA83</f>
        <v/>
      </c>
      <c r="DA98" s="5" t="str">
        <f t="shared" ref="DA98" ca="1" si="1236">DB83</f>
        <v/>
      </c>
      <c r="DB98" s="5" t="str">
        <f t="shared" ref="DB98" ca="1" si="1237">DC83</f>
        <v/>
      </c>
      <c r="DC98" s="5" t="str">
        <f t="shared" ref="DC98" ca="1" si="1238">DD83</f>
        <v/>
      </c>
      <c r="DD98" s="5" t="str">
        <f t="shared" ref="DD98" ca="1" si="1239">DE83</f>
        <v/>
      </c>
      <c r="DE98" s="5" t="str">
        <f t="shared" ref="DE98" ca="1" si="1240">DF83</f>
        <v/>
      </c>
      <c r="DF98" s="5" t="str">
        <f t="shared" ref="DF98" ca="1" si="1241">DG83</f>
        <v/>
      </c>
      <c r="DG98" s="5" t="str">
        <f t="shared" ref="DG98" ca="1" si="1242">DH83</f>
        <v/>
      </c>
      <c r="DH98" s="5" t="str">
        <f t="shared" ref="DH98" ca="1" si="1243">DI83</f>
        <v/>
      </c>
      <c r="DI98" s="5" t="str">
        <f t="shared" ref="DI98" ca="1" si="1244">DJ83</f>
        <v/>
      </c>
      <c r="DJ98" s="5" t="str">
        <f t="shared" ref="DJ98" ca="1" si="1245">DK83</f>
        <v/>
      </c>
      <c r="DK98" s="5" t="str">
        <f t="shared" ref="DK98" ca="1" si="1246">DL83</f>
        <v/>
      </c>
      <c r="DL98" s="5" t="str">
        <f t="shared" ref="DL98" ca="1" si="1247">DM83</f>
        <v/>
      </c>
      <c r="DM98" s="5" t="str">
        <f t="shared" ref="DM98" ca="1" si="1248">DN83</f>
        <v/>
      </c>
      <c r="DN98" s="5" t="str">
        <f t="shared" ref="DN98" ca="1" si="1249">DO83</f>
        <v/>
      </c>
      <c r="DO98" s="5" t="str">
        <f t="shared" ref="DO98" ca="1" si="1250">DP83</f>
        <v/>
      </c>
      <c r="DP98" s="5" t="str">
        <f t="shared" ref="DP98" ca="1" si="1251">DQ83</f>
        <v/>
      </c>
      <c r="DQ98" s="5" t="str">
        <f t="shared" ref="DQ98" ca="1" si="1252">DR83</f>
        <v/>
      </c>
      <c r="DR98" s="5" t="str">
        <f t="shared" ref="DR98" ca="1" si="1253">DS83</f>
        <v/>
      </c>
      <c r="DS98" s="5" t="str">
        <f t="shared" ref="DS98" ca="1" si="1254">DT83</f>
        <v/>
      </c>
      <c r="DT98" s="5" t="str">
        <f t="shared" ref="DT98" ca="1" si="1255">DU83</f>
        <v/>
      </c>
      <c r="DU98" s="5" t="str">
        <f t="shared" ref="DU98" ca="1" si="1256">DV83</f>
        <v/>
      </c>
      <c r="DV98" s="5" t="str">
        <f t="shared" ref="DV98" ca="1" si="1257">DW83</f>
        <v/>
      </c>
      <c r="DW98" s="5" t="str">
        <f t="shared" ref="DW98" ca="1" si="1258">DX83</f>
        <v/>
      </c>
      <c r="DX98" s="5" t="str">
        <f t="shared" ref="DX98" ca="1" si="1259">DY83</f>
        <v/>
      </c>
      <c r="DY98" s="5" t="str">
        <f t="shared" ref="DY98" ca="1" si="1260">DZ83</f>
        <v/>
      </c>
      <c r="DZ98" s="5" t="str">
        <f t="shared" ref="DZ98" ca="1" si="1261">EA83</f>
        <v/>
      </c>
      <c r="EA98" s="5" t="str">
        <f t="shared" ref="EA98" ca="1" si="1262">EB83</f>
        <v/>
      </c>
      <c r="EB98" s="5" t="str">
        <f t="shared" ref="EB98" ca="1" si="1263">EC83</f>
        <v/>
      </c>
      <c r="EC98" s="5" t="str">
        <f t="shared" ref="EC98" ca="1" si="1264">ED83</f>
        <v/>
      </c>
      <c r="ED98" s="5" t="str">
        <f t="shared" ref="ED98" ca="1" si="1265">EE83</f>
        <v/>
      </c>
      <c r="EE98" s="5" t="str">
        <f t="shared" ref="EE98" ca="1" si="1266">EF83</f>
        <v/>
      </c>
      <c r="EF98" s="5" t="str">
        <f t="shared" ref="EF98" ca="1" si="1267">EG83</f>
        <v/>
      </c>
      <c r="EG98" s="5" t="str">
        <f t="shared" ref="EG98" ca="1" si="1268">EH83</f>
        <v/>
      </c>
      <c r="EH98" s="5" t="str">
        <f t="shared" ref="EH98" ca="1" si="1269">EI83</f>
        <v/>
      </c>
      <c r="EI98" s="5" t="str">
        <f t="shared" ref="EI98" ca="1" si="1270">EJ83</f>
        <v/>
      </c>
      <c r="EJ98" s="5" t="str">
        <f t="shared" ref="EJ98" ca="1" si="1271">EK83</f>
        <v/>
      </c>
      <c r="EK98" s="5" t="str">
        <f t="shared" ref="EK98" ca="1" si="1272">EL83</f>
        <v/>
      </c>
      <c r="EL98" s="5" t="str">
        <f t="shared" ref="EL98" ca="1" si="1273">EM83</f>
        <v/>
      </c>
      <c r="EM98" s="5" t="str">
        <f t="shared" ref="EM98" ca="1" si="1274">EN83</f>
        <v/>
      </c>
      <c r="EN98" s="5" t="str">
        <f t="shared" ref="EN98" ca="1" si="1275">EO83</f>
        <v/>
      </c>
      <c r="EO98" s="5" t="str">
        <f t="shared" ref="EO98" ca="1" si="1276">EP83</f>
        <v/>
      </c>
      <c r="EP98" s="5" t="str">
        <f t="shared" ref="EP98" ca="1" si="1277">EQ83</f>
        <v/>
      </c>
      <c r="EQ98" s="5" t="str">
        <f t="shared" ref="EQ98" ca="1" si="1278">ER83</f>
        <v/>
      </c>
      <c r="ER98" s="5" t="str">
        <f t="shared" ref="ER98" ca="1" si="1279">ES83</f>
        <v/>
      </c>
      <c r="ES98" s="5" t="str">
        <f t="shared" ref="ES98" ca="1" si="1280">ET83</f>
        <v/>
      </c>
      <c r="ET98" s="5" t="str">
        <f t="shared" ref="ET98" ca="1" si="1281">EU83</f>
        <v/>
      </c>
      <c r="EU98" s="5" t="str">
        <f t="shared" ref="EU98" ca="1" si="1282">EV83</f>
        <v/>
      </c>
      <c r="EV98" s="5" t="str">
        <f t="shared" ref="EV98" ca="1" si="1283">EW83</f>
        <v/>
      </c>
      <c r="EW98" s="5" t="str">
        <f t="shared" ref="EW98" ca="1" si="1284">EX83</f>
        <v/>
      </c>
      <c r="EX98" s="5" t="str">
        <f t="shared" ref="EX98" ca="1" si="1285">EY83</f>
        <v/>
      </c>
      <c r="EY98" s="5" t="str">
        <f t="shared" ref="EY98" ca="1" si="1286">EZ83</f>
        <v/>
      </c>
      <c r="EZ98" s="5" t="str">
        <f t="shared" ref="EZ98" ca="1" si="1287">FA83</f>
        <v/>
      </c>
      <c r="FA98" s="5" t="str">
        <f t="shared" ref="FA98" ca="1" si="1288">FB83</f>
        <v/>
      </c>
      <c r="FB98" s="5" t="str">
        <f t="shared" ref="FB98" ca="1" si="1289">FC83</f>
        <v/>
      </c>
      <c r="FC98" s="5" t="str">
        <f t="shared" ref="FC98" ca="1" si="1290">FD83</f>
        <v/>
      </c>
      <c r="FD98" s="5" t="str">
        <f t="shared" ref="FD98" ca="1" si="1291">FE83</f>
        <v/>
      </c>
      <c r="FE98" s="5" t="str">
        <f t="shared" ref="FE98" ca="1" si="1292">FF83</f>
        <v/>
      </c>
      <c r="FF98" s="5" t="str">
        <f t="shared" ref="FF98" ca="1" si="1293">FG83</f>
        <v/>
      </c>
      <c r="FG98" s="5" t="str">
        <f t="shared" ref="FG98" ca="1" si="1294">FH83</f>
        <v/>
      </c>
      <c r="FH98" s="5" t="str">
        <f t="shared" ref="FH98" ca="1" si="1295">FI83</f>
        <v/>
      </c>
      <c r="FI98" s="5" t="str">
        <f t="shared" ref="FI98" ca="1" si="1296">FJ83</f>
        <v/>
      </c>
      <c r="FJ98" s="5" t="str">
        <f t="shared" ref="FJ98" ca="1" si="1297">FK83</f>
        <v/>
      </c>
      <c r="FK98" s="5" t="str">
        <f t="shared" ref="FK98" ca="1" si="1298">FL83</f>
        <v/>
      </c>
      <c r="FL98" s="5" t="str">
        <f t="shared" ref="FL98" ca="1" si="1299">FM83</f>
        <v/>
      </c>
      <c r="FM98" s="5" t="str">
        <f t="shared" ref="FM98" ca="1" si="1300">FN83</f>
        <v/>
      </c>
      <c r="FN98" s="5" t="str">
        <f t="shared" ref="FN98" ca="1" si="1301">FO83</f>
        <v/>
      </c>
      <c r="FO98" s="5" t="str">
        <f t="shared" ref="FO98" ca="1" si="1302">FP83</f>
        <v/>
      </c>
      <c r="FP98" s="5" t="str">
        <f t="shared" ref="FP98" ca="1" si="1303">FQ83</f>
        <v/>
      </c>
      <c r="FQ98" s="5" t="str">
        <f t="shared" ref="FQ98" ca="1" si="1304">FR83</f>
        <v/>
      </c>
      <c r="FR98" s="5" t="str">
        <f t="shared" ref="FR98" ca="1" si="1305">FS83</f>
        <v/>
      </c>
      <c r="FS98" s="5" t="str">
        <f t="shared" ref="FS98" ca="1" si="1306">FT83</f>
        <v/>
      </c>
      <c r="FT98" s="5" t="str">
        <f t="shared" ref="FT98" ca="1" si="1307">FU83</f>
        <v/>
      </c>
      <c r="FU98" s="5" t="str">
        <f t="shared" ref="FU98" ca="1" si="1308">FV83</f>
        <v/>
      </c>
      <c r="FV98" s="5" t="str">
        <f t="shared" ref="FV98" ca="1" si="1309">FW83</f>
        <v/>
      </c>
      <c r="FW98" s="5" t="str">
        <f t="shared" ref="FW98" ca="1" si="1310">FX83</f>
        <v/>
      </c>
      <c r="FX98" s="5" t="str">
        <f t="shared" ref="FX98" ca="1" si="1311">FY83</f>
        <v/>
      </c>
      <c r="FY98" s="5" t="str">
        <f t="shared" ref="FY98" ca="1" si="1312">FZ83</f>
        <v/>
      </c>
      <c r="FZ98" s="5" t="str">
        <f t="shared" ref="FZ98" ca="1" si="1313">GA83</f>
        <v/>
      </c>
      <c r="GA98" s="5" t="str">
        <f t="shared" ref="GA98" ca="1" si="1314">GB83</f>
        <v/>
      </c>
      <c r="GB98" s="5" t="str">
        <f t="shared" ref="GB98" ca="1" si="1315">GC83</f>
        <v/>
      </c>
      <c r="GC98" s="5" t="str">
        <f t="shared" ref="GC98" ca="1" si="1316">GD83</f>
        <v/>
      </c>
      <c r="GD98" s="5" t="str">
        <f t="shared" ref="GD98" ca="1" si="1317">GE83</f>
        <v/>
      </c>
      <c r="GE98" s="5" t="str">
        <f t="shared" ref="GE98" ca="1" si="1318">GF83</f>
        <v/>
      </c>
      <c r="GF98" s="5" t="str">
        <f t="shared" ref="GF98" ca="1" si="1319">GG83</f>
        <v/>
      </c>
      <c r="GG98" s="5" t="str">
        <f t="shared" ref="GG98" ca="1" si="1320">GH83</f>
        <v/>
      </c>
      <c r="GH98" s="5" t="str">
        <f t="shared" ref="GH98" ca="1" si="1321">GI83</f>
        <v/>
      </c>
      <c r="GI98" s="5" t="str">
        <f t="shared" ref="GI98" ca="1" si="1322">GJ83</f>
        <v/>
      </c>
      <c r="GJ98" s="5" t="str">
        <f t="shared" ref="GJ98" ca="1" si="1323">GK83</f>
        <v/>
      </c>
      <c r="GK98" s="5" t="str">
        <f t="shared" ref="GK98" ca="1" si="1324">GL83</f>
        <v/>
      </c>
      <c r="GL98" s="5" t="str">
        <f t="shared" ref="GL98" ca="1" si="1325">GM83</f>
        <v/>
      </c>
      <c r="GM98" s="5" t="str">
        <f t="shared" ref="GM98" ca="1" si="1326">GN83</f>
        <v/>
      </c>
      <c r="GN98" s="5" t="str">
        <f t="shared" ref="GN98" ca="1" si="1327">GO83</f>
        <v/>
      </c>
      <c r="GO98" s="5" t="str">
        <f t="shared" ref="GO98" ca="1" si="1328">GP83</f>
        <v/>
      </c>
      <c r="GP98" s="5" t="str">
        <f t="shared" ref="GP98" ca="1" si="1329">GQ83</f>
        <v/>
      </c>
      <c r="GQ98" s="5" t="str">
        <f t="shared" ref="GQ98" ca="1" si="1330">GR83</f>
        <v/>
      </c>
      <c r="GR98" s="5" t="str">
        <f t="shared" ref="GR98" ca="1" si="1331">GS83</f>
        <v/>
      </c>
      <c r="GS98" s="5" t="str">
        <f t="shared" ref="GS98" ca="1" si="1332">GT83</f>
        <v/>
      </c>
      <c r="GT98" s="5" t="str">
        <f t="shared" ref="GT98" ca="1" si="1333">GU83</f>
        <v/>
      </c>
      <c r="GU98" s="5" t="str">
        <f t="shared" ref="GU98" ca="1" si="1334">GV83</f>
        <v/>
      </c>
      <c r="GV98" s="5" t="str">
        <f t="shared" ref="GV98" ca="1" si="1335">GW83</f>
        <v/>
      </c>
      <c r="GW98" s="5" t="str">
        <f t="shared" ref="GW98" ca="1" si="1336">GX83</f>
        <v/>
      </c>
      <c r="GX98" s="5" t="str">
        <f t="shared" ref="GX98" ca="1" si="1337">GY83</f>
        <v/>
      </c>
      <c r="GY98" s="5" t="str">
        <f t="shared" ref="GY98" ca="1" si="1338">GZ83</f>
        <v/>
      </c>
      <c r="GZ98" s="5" t="str">
        <f t="shared" ref="GZ98" ca="1" si="1339">HA83</f>
        <v/>
      </c>
      <c r="HA98" s="5" t="str">
        <f t="shared" ref="HA98" ca="1" si="1340">HB83</f>
        <v/>
      </c>
      <c r="HB98" s="5" t="str">
        <f t="shared" ref="HB98" ca="1" si="1341">HC83</f>
        <v/>
      </c>
      <c r="HC98" s="5" t="str">
        <f t="shared" ref="HC98" ca="1" si="1342">HD83</f>
        <v/>
      </c>
      <c r="HD98" s="5" t="str">
        <f t="shared" ref="HD98" ca="1" si="1343">HE83</f>
        <v/>
      </c>
      <c r="HE98" s="5" t="str">
        <f t="shared" ref="HE98" ca="1" si="1344">HF83</f>
        <v/>
      </c>
      <c r="HF98" s="5" t="str">
        <f t="shared" ref="HF98" ca="1" si="1345">HG83</f>
        <v/>
      </c>
      <c r="HG98" s="5" t="str">
        <f t="shared" ref="HG98" ca="1" si="1346">HH83</f>
        <v/>
      </c>
      <c r="HH98" s="5" t="str">
        <f t="shared" ref="HH98" ca="1" si="1347">HI83</f>
        <v/>
      </c>
      <c r="HI98" s="5" t="str">
        <f t="shared" ref="HI98" ca="1" si="1348">HJ83</f>
        <v/>
      </c>
      <c r="HJ98" s="5" t="str">
        <f t="shared" ref="HJ98" ca="1" si="1349">HK83</f>
        <v/>
      </c>
      <c r="HK98" s="5" t="str">
        <f t="shared" ref="HK98" ca="1" si="1350">HL83</f>
        <v/>
      </c>
      <c r="HL98" s="5" t="str">
        <f t="shared" ref="HL98" ca="1" si="1351">HM83</f>
        <v/>
      </c>
      <c r="HM98" s="5" t="str">
        <f t="shared" ref="HM98" ca="1" si="1352">HN83</f>
        <v/>
      </c>
      <c r="HN98" s="5" t="str">
        <f t="shared" ref="HN98" ca="1" si="1353">HO83</f>
        <v/>
      </c>
      <c r="HO98" s="5" t="str">
        <f t="shared" ref="HO98" ca="1" si="1354">HP83</f>
        <v/>
      </c>
      <c r="HP98" s="5" t="str">
        <f t="shared" ref="HP98" ca="1" si="1355">HQ83</f>
        <v/>
      </c>
      <c r="HQ98" s="5" t="str">
        <f t="shared" ref="HQ98" ca="1" si="1356">HR83</f>
        <v/>
      </c>
      <c r="HR98" s="5" t="str">
        <f t="shared" ref="HR98" ca="1" si="1357">HS83</f>
        <v/>
      </c>
      <c r="HS98" s="5" t="str">
        <f t="shared" ref="HS98" ca="1" si="1358">HT83</f>
        <v/>
      </c>
      <c r="HT98" s="5" t="str">
        <f t="shared" ref="HT98" ca="1" si="1359">HU83</f>
        <v/>
      </c>
      <c r="HU98" s="5" t="str">
        <f t="shared" ref="HU98" ca="1" si="1360">HV83</f>
        <v/>
      </c>
      <c r="HV98" s="5" t="str">
        <f t="shared" ref="HV98" ca="1" si="1361">HW83</f>
        <v/>
      </c>
      <c r="HW98" s="5" t="str">
        <f t="shared" ref="HW98" ca="1" si="1362">HX83</f>
        <v/>
      </c>
      <c r="HX98" s="5" t="str">
        <f t="shared" ref="HX98" ca="1" si="1363">HY83</f>
        <v/>
      </c>
      <c r="HY98" s="5" t="str">
        <f t="shared" ref="HY98" ca="1" si="1364">HZ83</f>
        <v/>
      </c>
      <c r="HZ98" s="5" t="str">
        <f t="shared" ref="HZ98" ca="1" si="1365">IA83</f>
        <v/>
      </c>
      <c r="IA98" s="5" t="str">
        <f t="shared" ref="IA98" ca="1" si="1366">IB83</f>
        <v/>
      </c>
      <c r="IB98" s="5" t="str">
        <f t="shared" ref="IB98" ca="1" si="1367">IC83</f>
        <v/>
      </c>
      <c r="IC98" s="5" t="str">
        <f t="shared" ref="IC98" ca="1" si="1368">ID83</f>
        <v/>
      </c>
      <c r="ID98" s="5" t="str">
        <f t="shared" ref="ID98" ca="1" si="1369">IE83</f>
        <v/>
      </c>
      <c r="IE98" s="5" t="str">
        <f t="shared" ref="IE98" ca="1" si="1370">IF83</f>
        <v/>
      </c>
      <c r="IF98" s="5" t="str">
        <f t="shared" ref="IF98" ca="1" si="1371">IG83</f>
        <v/>
      </c>
      <c r="IG98" s="5" t="str">
        <f t="shared" ref="IG98" ca="1" si="1372">IH83</f>
        <v/>
      </c>
      <c r="IH98" s="5" t="str">
        <f t="shared" ref="IH98" ca="1" si="1373">II83</f>
        <v/>
      </c>
      <c r="II98" s="5" t="str">
        <f t="shared" ref="II98" ca="1" si="1374">IJ83</f>
        <v/>
      </c>
      <c r="IJ98" s="5" t="str">
        <f t="shared" ref="IJ98" ca="1" si="1375">IK83</f>
        <v/>
      </c>
      <c r="IK98" s="5" t="str">
        <f t="shared" ref="IK98" ca="1" si="1376">IL83</f>
        <v/>
      </c>
      <c r="IL98" s="5" t="str">
        <f t="shared" ref="IL98" ca="1" si="1377">IM83</f>
        <v/>
      </c>
      <c r="IM98" s="5" t="str">
        <f t="shared" ref="IM98" ca="1" si="1378">IN83</f>
        <v/>
      </c>
      <c r="IN98" s="5" t="str">
        <f t="shared" ref="IN98" ca="1" si="1379">IO83</f>
        <v/>
      </c>
      <c r="IO98" s="5" t="str">
        <f t="shared" ref="IO98" ca="1" si="1380">IP83</f>
        <v/>
      </c>
      <c r="IP98" s="5" t="str">
        <f t="shared" ref="IP98" ca="1" si="1381">IQ83</f>
        <v/>
      </c>
      <c r="IQ98" s="5" t="str">
        <f t="shared" ref="IQ98" ca="1" si="1382">IR83</f>
        <v/>
      </c>
      <c r="IR98" s="5" t="str">
        <f t="shared" ref="IR98" ca="1" si="1383">IS83</f>
        <v/>
      </c>
      <c r="IS98" s="5" t="str">
        <f t="shared" ref="IS98" ca="1" si="1384">IT83</f>
        <v/>
      </c>
      <c r="IT98" s="5" t="str">
        <f t="shared" ref="IT98" ca="1" si="1385">IU83</f>
        <v/>
      </c>
      <c r="IU98" s="5" t="str">
        <f t="shared" ref="IU98" ca="1" si="1386">IV83</f>
        <v/>
      </c>
      <c r="IV98" s="5" t="str">
        <f t="shared" ref="IV98" ca="1" si="1387">IW83</f>
        <v/>
      </c>
      <c r="IW98" s="5" t="str">
        <f t="shared" ref="IW98" ca="1" si="1388">IX83</f>
        <v/>
      </c>
      <c r="IX98" s="5" t="str">
        <f t="shared" ref="IX98" ca="1" si="1389">IY83</f>
        <v/>
      </c>
      <c r="IY98" s="5" t="str">
        <f t="shared" ref="IY98" ca="1" si="1390">IZ83</f>
        <v/>
      </c>
      <c r="IZ98" s="5" t="str">
        <f t="shared" ref="IZ98" ca="1" si="1391">JA83</f>
        <v/>
      </c>
      <c r="JA98" s="5" t="str">
        <f t="shared" ref="JA98" ca="1" si="1392">JB83</f>
        <v/>
      </c>
      <c r="JB98" s="5" t="str">
        <f t="shared" ref="JB98" ca="1" si="1393">JC83</f>
        <v/>
      </c>
      <c r="JC98" s="5" t="str">
        <f t="shared" ref="JC98" ca="1" si="1394">JD83</f>
        <v/>
      </c>
      <c r="JD98" s="5" t="str">
        <f t="shared" ref="JD98" ca="1" si="1395">JE83</f>
        <v/>
      </c>
      <c r="JE98" s="5" t="str">
        <f t="shared" ref="JE98" ca="1" si="1396">JF83</f>
        <v/>
      </c>
      <c r="JF98" s="5" t="str">
        <f t="shared" ref="JF98" ca="1" si="1397">JG83</f>
        <v/>
      </c>
      <c r="JG98" s="5" t="str">
        <f t="shared" ref="JG98" ca="1" si="1398">JH83</f>
        <v/>
      </c>
      <c r="JH98" s="5" t="str">
        <f t="shared" ref="JH98" ca="1" si="1399">JI83</f>
        <v/>
      </c>
      <c r="JI98" s="5" t="str">
        <f t="shared" ref="JI98" ca="1" si="1400">JJ83</f>
        <v/>
      </c>
      <c r="JJ98" s="5" t="str">
        <f t="shared" ref="JJ98" ca="1" si="1401">JK83</f>
        <v/>
      </c>
      <c r="JK98" s="5" t="str">
        <f t="shared" ref="JK98" ca="1" si="1402">JL83</f>
        <v/>
      </c>
      <c r="JL98" s="5" t="str">
        <f t="shared" ref="JL98" ca="1" si="1403">JM83</f>
        <v/>
      </c>
      <c r="JM98" s="5" t="str">
        <f t="shared" ref="JM98" ca="1" si="1404">JN83</f>
        <v/>
      </c>
      <c r="JN98" s="5" t="str">
        <f t="shared" ref="JN98" ca="1" si="1405">JO83</f>
        <v/>
      </c>
      <c r="JO98" s="5" t="str">
        <f t="shared" ref="JO98" ca="1" si="1406">JP83</f>
        <v/>
      </c>
      <c r="JP98" s="5" t="str">
        <f t="shared" ref="JP98" ca="1" si="1407">JQ83</f>
        <v/>
      </c>
      <c r="JQ98" s="5" t="str">
        <f t="shared" ref="JQ98" ca="1" si="1408">JR83</f>
        <v/>
      </c>
      <c r="JR98" s="5" t="str">
        <f t="shared" ref="JR98" ca="1" si="1409">JS83</f>
        <v/>
      </c>
      <c r="JS98" s="5" t="str">
        <f t="shared" ref="JS98" ca="1" si="1410">JT83</f>
        <v/>
      </c>
      <c r="JT98" s="5" t="str">
        <f t="shared" ref="JT98" ca="1" si="1411">JU83</f>
        <v/>
      </c>
      <c r="JU98" s="5" t="str">
        <f t="shared" ref="JU98" ca="1" si="1412">JV83</f>
        <v/>
      </c>
      <c r="JV98" s="5" t="str">
        <f t="shared" ref="JV98" ca="1" si="1413">JW83</f>
        <v/>
      </c>
      <c r="JW98" s="5" t="str">
        <f t="shared" ref="JW98" ca="1" si="1414">JX83</f>
        <v/>
      </c>
      <c r="JX98" s="5" t="str">
        <f t="shared" ref="JX98" ca="1" si="1415">JY83</f>
        <v/>
      </c>
      <c r="JY98" s="5" t="str">
        <f t="shared" ref="JY98" ca="1" si="1416">JZ83</f>
        <v/>
      </c>
      <c r="JZ98" s="5" t="str">
        <f t="shared" ref="JZ98" ca="1" si="1417">KA83</f>
        <v/>
      </c>
      <c r="KA98" s="5" t="str">
        <f t="shared" ref="KA98" ca="1" si="1418">KB83</f>
        <v/>
      </c>
      <c r="KB98" s="5" t="str">
        <f t="shared" ref="KB98" ca="1" si="1419">KC83</f>
        <v/>
      </c>
      <c r="KC98" s="5" t="str">
        <f t="shared" ref="KC98" ca="1" si="1420">KD83</f>
        <v/>
      </c>
      <c r="KD98" s="5" t="str">
        <f t="shared" ref="KD98" ca="1" si="1421">KE83</f>
        <v/>
      </c>
      <c r="KE98" s="5" t="str">
        <f t="shared" ref="KE98" ca="1" si="1422">KF83</f>
        <v/>
      </c>
      <c r="KF98" s="5" t="str">
        <f t="shared" ref="KF98" ca="1" si="1423">KG83</f>
        <v/>
      </c>
      <c r="KG98" s="5" t="str">
        <f t="shared" ref="KG98" ca="1" si="1424">KH83</f>
        <v/>
      </c>
      <c r="KH98" s="5" t="str">
        <f t="shared" ref="KH98" ca="1" si="1425">KI83</f>
        <v/>
      </c>
      <c r="KI98" s="5" t="str">
        <f t="shared" ref="KI98" ca="1" si="1426">KJ83</f>
        <v/>
      </c>
      <c r="KJ98" s="5" t="str">
        <f t="shared" ref="KJ98" ca="1" si="1427">KK83</f>
        <v/>
      </c>
      <c r="KK98" s="5" t="str">
        <f t="shared" ref="KK98" ca="1" si="1428">KL83</f>
        <v/>
      </c>
      <c r="KL98" s="5" t="str">
        <f t="shared" ref="KL98" ca="1" si="1429">KM83</f>
        <v/>
      </c>
      <c r="KM98" s="5" t="str">
        <f t="shared" ref="KM98" ca="1" si="1430">KN83</f>
        <v/>
      </c>
      <c r="KN98" s="5" t="str">
        <f t="shared" ref="KN98" ca="1" si="1431">KO83</f>
        <v/>
      </c>
      <c r="KO98" s="5" t="str">
        <f t="shared" ref="KO98" ca="1" si="1432">KP83</f>
        <v/>
      </c>
      <c r="KP98" s="5" t="str">
        <f t="shared" ref="KP98" ca="1" si="1433">KQ83</f>
        <v/>
      </c>
      <c r="KQ98" s="5" t="str">
        <f t="shared" ref="KQ98" ca="1" si="1434">KR83</f>
        <v/>
      </c>
      <c r="KR98" s="5" t="str">
        <f t="shared" ref="KR98" ca="1" si="1435">KS83</f>
        <v/>
      </c>
      <c r="KS98" s="5" t="str">
        <f t="shared" ref="KS98" ca="1" si="1436">KT83</f>
        <v/>
      </c>
      <c r="KT98" s="5" t="str">
        <f t="shared" ref="KT98" ca="1" si="1437">KU83</f>
        <v/>
      </c>
      <c r="KU98" s="5" t="str">
        <f t="shared" ref="KU98" ca="1" si="1438">KV83</f>
        <v/>
      </c>
      <c r="KV98" s="5" t="str">
        <f t="shared" ref="KV98" ca="1" si="1439">KW83</f>
        <v/>
      </c>
      <c r="KW98" s="5" t="str">
        <f t="shared" ref="KW98" ca="1" si="1440">KX83</f>
        <v/>
      </c>
      <c r="KX98" s="5" t="str">
        <f t="shared" ref="KX98" ca="1" si="1441">KY83</f>
        <v/>
      </c>
      <c r="KY98" s="5" t="str">
        <f t="shared" ref="KY98" ca="1" si="1442">KZ83</f>
        <v/>
      </c>
      <c r="KZ98" s="5" t="str">
        <f t="shared" ref="KZ98" ca="1" si="1443">LA83</f>
        <v/>
      </c>
      <c r="LA98" s="5" t="str">
        <f t="shared" ref="LA98" ca="1" si="1444">LB83</f>
        <v/>
      </c>
      <c r="LB98" s="5" t="str">
        <f t="shared" ref="LB98" ca="1" si="1445">LC83</f>
        <v/>
      </c>
      <c r="LC98" s="5" t="str">
        <f t="shared" ref="LC98" ca="1" si="1446">LD83</f>
        <v/>
      </c>
      <c r="LD98" s="5" t="str">
        <f t="shared" ref="LD98" ca="1" si="1447">LE83</f>
        <v/>
      </c>
      <c r="LE98" s="5" t="str">
        <f t="shared" ref="LE98" ca="1" si="1448">LF83</f>
        <v/>
      </c>
      <c r="LF98" s="5" t="str">
        <f t="shared" ref="LF98" ca="1" si="1449">LG83</f>
        <v/>
      </c>
      <c r="LG98" s="5" t="str">
        <f t="shared" ref="LG98" ca="1" si="1450">LH83</f>
        <v/>
      </c>
      <c r="LH98" s="5" t="str">
        <f t="shared" ref="LH98" ca="1" si="1451">LI83</f>
        <v/>
      </c>
      <c r="LI98" s="5" t="str">
        <f t="shared" ref="LI98" ca="1" si="1452">LJ83</f>
        <v/>
      </c>
      <c r="LJ98" s="5" t="str">
        <f t="shared" ref="LJ98" ca="1" si="1453">LK83</f>
        <v/>
      </c>
      <c r="LK98" s="5" t="str">
        <f t="shared" ref="LK98" ca="1" si="1454">LL83</f>
        <v/>
      </c>
      <c r="LL98" s="5" t="str">
        <f t="shared" ref="LL98" ca="1" si="1455">LM83</f>
        <v/>
      </c>
      <c r="LM98" s="5" t="str">
        <f t="shared" ref="LM98" ca="1" si="1456">LN83</f>
        <v/>
      </c>
      <c r="LN98" s="5" t="str">
        <f t="shared" ref="LN98" ca="1" si="1457">LO83</f>
        <v/>
      </c>
      <c r="LO98" s="5" t="str">
        <f t="shared" ref="LO98" ca="1" si="1458">LP83</f>
        <v/>
      </c>
      <c r="LP98" s="5" t="str">
        <f t="shared" ref="LP98" ca="1" si="1459">LQ83</f>
        <v/>
      </c>
      <c r="LQ98" s="5" t="str">
        <f t="shared" ref="LQ98" ca="1" si="1460">LR83</f>
        <v/>
      </c>
      <c r="LR98" s="5" t="str">
        <f t="shared" ref="LR98" ca="1" si="1461">LS83</f>
        <v/>
      </c>
      <c r="LS98" s="5" t="str">
        <f t="shared" ref="LS98" ca="1" si="1462">LT83</f>
        <v/>
      </c>
      <c r="LT98" s="5" t="str">
        <f t="shared" ref="LT98" ca="1" si="1463">LU83</f>
        <v/>
      </c>
      <c r="LU98" s="5" t="str">
        <f t="shared" ref="LU98" ca="1" si="1464">LV83</f>
        <v/>
      </c>
      <c r="LV98" s="5" t="str">
        <f t="shared" ref="LV98" ca="1" si="1465">LW83</f>
        <v/>
      </c>
      <c r="LW98" s="5" t="str">
        <f t="shared" ref="LW98" ca="1" si="1466">LX83</f>
        <v/>
      </c>
      <c r="LX98" s="5" t="str">
        <f t="shared" ref="LX98" ca="1" si="1467">LY83</f>
        <v/>
      </c>
      <c r="LY98" s="5" t="str">
        <f t="shared" ref="LY98" ca="1" si="1468">LZ83</f>
        <v/>
      </c>
      <c r="LZ98" s="5" t="str">
        <f t="shared" ref="LZ98" ca="1" si="1469">MA83</f>
        <v/>
      </c>
      <c r="MA98" s="5" t="str">
        <f t="shared" ref="MA98" ca="1" si="1470">MB83</f>
        <v/>
      </c>
      <c r="MB98" s="5" t="str">
        <f t="shared" ref="MB98" ca="1" si="1471">MC83</f>
        <v/>
      </c>
      <c r="MC98" s="5" t="str">
        <f t="shared" ref="MC98" ca="1" si="1472">MD83</f>
        <v/>
      </c>
      <c r="MD98" s="5" t="str">
        <f t="shared" ref="MD98" ca="1" si="1473">ME83</f>
        <v/>
      </c>
      <c r="ME98" s="5" t="str">
        <f t="shared" ref="ME98" ca="1" si="1474">MF83</f>
        <v/>
      </c>
      <c r="MF98" s="5" t="str">
        <f t="shared" ref="MF98" ca="1" si="1475">MG83</f>
        <v/>
      </c>
      <c r="MG98" s="5" t="str">
        <f t="shared" ref="MG98" ca="1" si="1476">MH83</f>
        <v/>
      </c>
      <c r="MH98" s="5" t="str">
        <f t="shared" ref="MH98" ca="1" si="1477">MI83</f>
        <v/>
      </c>
      <c r="MI98" s="5" t="str">
        <f t="shared" ref="MI98" ca="1" si="1478">MJ83</f>
        <v/>
      </c>
      <c r="MJ98" s="5" t="str">
        <f t="shared" ref="MJ98" ca="1" si="1479">MK83</f>
        <v/>
      </c>
      <c r="MK98" s="5" t="str">
        <f t="shared" ref="MK98" ca="1" si="1480">ML83</f>
        <v/>
      </c>
      <c r="ML98" s="5" t="str">
        <f t="shared" ref="ML98" ca="1" si="1481">MM83</f>
        <v/>
      </c>
      <c r="MM98" s="5" t="str">
        <f t="shared" ref="MM98" ca="1" si="1482">MN83</f>
        <v/>
      </c>
      <c r="MN98" s="5" t="str">
        <f t="shared" ref="MN98" ca="1" si="1483">MO83</f>
        <v/>
      </c>
      <c r="MO98" s="5" t="str">
        <f t="shared" ref="MO98" ca="1" si="1484">MP83</f>
        <v/>
      </c>
      <c r="MP98" s="5" t="str">
        <f t="shared" ref="MP98" ca="1" si="1485">MQ83</f>
        <v/>
      </c>
      <c r="MQ98" s="5" t="str">
        <f t="shared" ref="MQ98" ca="1" si="1486">MR83</f>
        <v/>
      </c>
      <c r="MR98" s="5" t="str">
        <f t="shared" ref="MR98" ca="1" si="1487">MS83</f>
        <v/>
      </c>
      <c r="MS98" s="5" t="str">
        <f t="shared" ref="MS98" ca="1" si="1488">MT83</f>
        <v/>
      </c>
      <c r="MT98" s="5" t="str">
        <f t="shared" ref="MT98" ca="1" si="1489">MU83</f>
        <v/>
      </c>
      <c r="MU98" s="5" t="str">
        <f t="shared" ref="MU98" ca="1" si="1490">MV83</f>
        <v/>
      </c>
      <c r="MV98" s="5" t="str">
        <f t="shared" ref="MV98" ca="1" si="1491">MW83</f>
        <v/>
      </c>
      <c r="MW98" s="5" t="str">
        <f t="shared" ref="MW98" ca="1" si="1492">MX83</f>
        <v/>
      </c>
      <c r="MX98" s="5" t="str">
        <f t="shared" ref="MX98" ca="1" si="1493">MY83</f>
        <v/>
      </c>
      <c r="MY98" s="5" t="str">
        <f t="shared" ref="MY98" ca="1" si="1494">MZ83</f>
        <v/>
      </c>
      <c r="MZ98" s="5" t="str">
        <f t="shared" ref="MZ98" ca="1" si="1495">NA83</f>
        <v/>
      </c>
      <c r="NA98" s="5" t="str">
        <f t="shared" ref="NA98" ca="1" si="1496">NB83</f>
        <v/>
      </c>
      <c r="NB98" s="5" t="str">
        <f t="shared" ref="NB98" ca="1" si="1497">NC83</f>
        <v/>
      </c>
      <c r="NC98" s="5" t="str">
        <f t="shared" ref="NC98" ca="1" si="1498">ND83</f>
        <v/>
      </c>
      <c r="ND98" s="5" t="str">
        <f t="shared" ref="ND98" ca="1" si="1499">NE83</f>
        <v/>
      </c>
      <c r="NE98" s="5" t="str">
        <f t="shared" ref="NE98" ca="1" si="1500">NF83</f>
        <v/>
      </c>
      <c r="NF98" s="5" t="str">
        <f t="shared" ref="NF98" ca="1" si="1501">NG83</f>
        <v/>
      </c>
      <c r="NG98" s="5" t="str">
        <f t="shared" ref="NG98" ca="1" si="1502">NH83</f>
        <v/>
      </c>
      <c r="NH98" s="5" t="str">
        <f t="shared" ref="NH98" ca="1" si="1503">NI83</f>
        <v/>
      </c>
      <c r="NI98" s="5" t="str">
        <f t="shared" ref="NI98" ca="1" si="1504">NJ83</f>
        <v/>
      </c>
      <c r="NJ98" s="5" t="str">
        <f t="shared" ref="NJ98" ca="1" si="1505">NK83</f>
        <v/>
      </c>
      <c r="NK98" s="5" t="str">
        <f t="shared" ref="NK98" ca="1" si="1506">NL83</f>
        <v/>
      </c>
      <c r="NL98" s="5" t="str">
        <f t="shared" ref="NL98" ca="1" si="1507">NM83</f>
        <v/>
      </c>
      <c r="NM98" s="5" t="str">
        <f t="shared" ref="NM98" ca="1" si="1508">NN83</f>
        <v/>
      </c>
      <c r="NN98" s="5" t="str">
        <f t="shared" ref="NN98" ca="1" si="1509">NO83</f>
        <v/>
      </c>
      <c r="NO98" s="5" t="str">
        <f t="shared" ref="NO98" ca="1" si="1510">NP83</f>
        <v/>
      </c>
      <c r="NP98" s="5" t="str">
        <f t="shared" ref="NP98" ca="1" si="1511">NQ83</f>
        <v/>
      </c>
      <c r="NQ98" s="5" t="str">
        <f t="shared" ref="NQ98" ca="1" si="1512">NR83</f>
        <v/>
      </c>
      <c r="NR98" s="5" t="str">
        <f t="shared" ref="NR98" ca="1" si="1513">NS83</f>
        <v/>
      </c>
      <c r="NS98" s="5" t="str">
        <f t="shared" ref="NS98" ca="1" si="1514">NT83</f>
        <v/>
      </c>
      <c r="NT98" s="5" t="str">
        <f t="shared" ref="NT98" ca="1" si="1515">NU83</f>
        <v/>
      </c>
      <c r="NU98" s="5" t="str">
        <f t="shared" ref="NU98" ca="1" si="1516">NV83</f>
        <v/>
      </c>
      <c r="NV98" s="5" t="str">
        <f t="shared" ref="NV98" ca="1" si="1517">NW83</f>
        <v/>
      </c>
      <c r="NW98" s="5" t="str">
        <f t="shared" ref="NW98" ca="1" si="1518">NX83</f>
        <v/>
      </c>
      <c r="NX98" s="5" t="str">
        <f t="shared" ref="NX98" ca="1" si="1519">NY83</f>
        <v/>
      </c>
      <c r="NY98" s="5" t="str">
        <f t="shared" ref="NY98" ca="1" si="1520">NZ83</f>
        <v/>
      </c>
      <c r="NZ98" s="5" t="str">
        <f t="shared" ref="NZ98" ca="1" si="1521">OA83</f>
        <v/>
      </c>
      <c r="OA98" s="5" t="str">
        <f t="shared" ref="OA98" ca="1" si="1522">OB83</f>
        <v/>
      </c>
      <c r="OB98" s="5" t="str">
        <f t="shared" ref="OB98" ca="1" si="1523">OC83</f>
        <v/>
      </c>
      <c r="OC98" s="5" t="str">
        <f t="shared" ref="OC98" ca="1" si="1524">OD83</f>
        <v/>
      </c>
      <c r="OD98" s="5" t="str">
        <f t="shared" ref="OD98" ca="1" si="1525">OE83</f>
        <v/>
      </c>
      <c r="OE98" s="5" t="str">
        <f t="shared" ref="OE98" ca="1" si="1526">OF83</f>
        <v/>
      </c>
      <c r="OF98" s="5" t="str">
        <f t="shared" ref="OF98" ca="1" si="1527">OG83</f>
        <v/>
      </c>
      <c r="OG98" s="5" t="str">
        <f t="shared" ref="OG98" ca="1" si="1528">OH83</f>
        <v/>
      </c>
      <c r="OH98" s="5" t="str">
        <f t="shared" ref="OH98" ca="1" si="1529">OI83</f>
        <v/>
      </c>
      <c r="OI98" s="5" t="str">
        <f t="shared" ref="OI98" ca="1" si="1530">OJ83</f>
        <v/>
      </c>
      <c r="OJ98" s="5" t="str">
        <f t="shared" ref="OJ98:QG98" ca="1" si="1531">OK83</f>
        <v/>
      </c>
      <c r="OK98" s="5" t="str">
        <f t="shared" ca="1" si="1531"/>
        <v/>
      </c>
      <c r="OL98" s="5" t="str">
        <f t="shared" ca="1" si="1531"/>
        <v/>
      </c>
      <c r="OM98" s="5" t="str">
        <f t="shared" ca="1" si="1531"/>
        <v/>
      </c>
      <c r="ON98" s="5" t="str">
        <f t="shared" ca="1" si="1531"/>
        <v/>
      </c>
      <c r="OO98" s="5" t="str">
        <f t="shared" ca="1" si="1531"/>
        <v/>
      </c>
      <c r="OP98" s="5" t="str">
        <f t="shared" ca="1" si="1531"/>
        <v/>
      </c>
      <c r="OQ98" s="5" t="str">
        <f t="shared" ca="1" si="1531"/>
        <v/>
      </c>
      <c r="OR98" s="5" t="str">
        <f t="shared" ca="1" si="1531"/>
        <v/>
      </c>
      <c r="OS98" s="5" t="str">
        <f t="shared" ca="1" si="1531"/>
        <v/>
      </c>
      <c r="OT98" s="5" t="str">
        <f t="shared" ca="1" si="1531"/>
        <v/>
      </c>
      <c r="OU98" s="5" t="str">
        <f t="shared" ca="1" si="1531"/>
        <v/>
      </c>
      <c r="OV98" s="5" t="str">
        <f t="shared" ca="1" si="1531"/>
        <v/>
      </c>
      <c r="OW98" s="5" t="str">
        <f t="shared" ca="1" si="1531"/>
        <v/>
      </c>
      <c r="OX98" s="5" t="str">
        <f t="shared" ca="1" si="1531"/>
        <v/>
      </c>
      <c r="OY98" s="5" t="str">
        <f t="shared" ca="1" si="1531"/>
        <v/>
      </c>
      <c r="OZ98" s="5" t="str">
        <f t="shared" ca="1" si="1531"/>
        <v/>
      </c>
      <c r="PA98" s="5" t="str">
        <f t="shared" ca="1" si="1531"/>
        <v/>
      </c>
      <c r="PB98" s="5" t="str">
        <f t="shared" ca="1" si="1531"/>
        <v/>
      </c>
      <c r="PC98" s="5" t="str">
        <f t="shared" ca="1" si="1531"/>
        <v/>
      </c>
      <c r="PD98" s="5" t="str">
        <f t="shared" ca="1" si="1531"/>
        <v/>
      </c>
      <c r="PE98" s="5" t="str">
        <f t="shared" ca="1" si="1531"/>
        <v/>
      </c>
      <c r="PF98" s="5" t="str">
        <f t="shared" ca="1" si="1531"/>
        <v/>
      </c>
      <c r="PG98" s="5" t="str">
        <f t="shared" ca="1" si="1531"/>
        <v/>
      </c>
      <c r="PH98" s="5" t="str">
        <f t="shared" ca="1" si="1531"/>
        <v/>
      </c>
      <c r="PI98" s="5" t="str">
        <f t="shared" ca="1" si="1531"/>
        <v/>
      </c>
      <c r="PJ98" s="5" t="str">
        <f t="shared" ca="1" si="1531"/>
        <v/>
      </c>
      <c r="PK98" s="5" t="str">
        <f t="shared" ca="1" si="1531"/>
        <v/>
      </c>
      <c r="PL98" s="5" t="str">
        <f t="shared" ca="1" si="1531"/>
        <v/>
      </c>
      <c r="PM98" s="5" t="str">
        <f t="shared" ca="1" si="1531"/>
        <v/>
      </c>
      <c r="PN98" s="5" t="str">
        <f t="shared" ca="1" si="1531"/>
        <v/>
      </c>
      <c r="PO98" s="5" t="str">
        <f t="shared" ca="1" si="1531"/>
        <v/>
      </c>
      <c r="PP98" s="5" t="str">
        <f t="shared" ca="1" si="1531"/>
        <v/>
      </c>
      <c r="PQ98" s="5" t="str">
        <f t="shared" ca="1" si="1531"/>
        <v/>
      </c>
      <c r="PR98" s="5" t="str">
        <f t="shared" ca="1" si="1531"/>
        <v/>
      </c>
      <c r="PS98" s="5" t="str">
        <f t="shared" ca="1" si="1531"/>
        <v/>
      </c>
      <c r="PT98" s="5" t="str">
        <f t="shared" ca="1" si="1531"/>
        <v/>
      </c>
      <c r="PU98" s="5" t="str">
        <f t="shared" ca="1" si="1531"/>
        <v/>
      </c>
      <c r="PV98" s="5" t="str">
        <f t="shared" ca="1" si="1531"/>
        <v/>
      </c>
      <c r="PW98" s="5" t="str">
        <f t="shared" ca="1" si="1531"/>
        <v/>
      </c>
      <c r="PX98" s="5" t="str">
        <f t="shared" ca="1" si="1531"/>
        <v/>
      </c>
      <c r="PY98" s="5" t="str">
        <f t="shared" ca="1" si="1531"/>
        <v/>
      </c>
      <c r="PZ98" s="5" t="str">
        <f t="shared" ca="1" si="1531"/>
        <v/>
      </c>
      <c r="QA98" s="5" t="str">
        <f t="shared" ca="1" si="1531"/>
        <v/>
      </c>
      <c r="QB98" s="5" t="str">
        <f t="shared" ca="1" si="1531"/>
        <v/>
      </c>
      <c r="QC98" s="5" t="str">
        <f t="shared" ca="1" si="1531"/>
        <v/>
      </c>
      <c r="QD98" s="5" t="str">
        <f t="shared" ca="1" si="1531"/>
        <v/>
      </c>
      <c r="QE98" s="5" t="str">
        <f t="shared" ca="1" si="1531"/>
        <v/>
      </c>
      <c r="QF98" s="5" t="str">
        <f t="shared" ca="1" si="1531"/>
        <v/>
      </c>
      <c r="QG98" s="5" t="str">
        <f t="shared" ca="1" si="1531"/>
        <v/>
      </c>
      <c r="QH98" s="5" t="str">
        <f t="shared" ref="QH98:RK98" ca="1" si="1532">QI83</f>
        <v/>
      </c>
      <c r="QI98" s="5" t="str">
        <f t="shared" ca="1" si="1532"/>
        <v/>
      </c>
      <c r="QJ98" s="5" t="str">
        <f t="shared" ca="1" si="1532"/>
        <v/>
      </c>
      <c r="QK98" s="5" t="str">
        <f t="shared" ca="1" si="1532"/>
        <v/>
      </c>
      <c r="QL98" s="5" t="str">
        <f t="shared" ca="1" si="1532"/>
        <v/>
      </c>
      <c r="QM98" s="5" t="str">
        <f t="shared" ca="1" si="1532"/>
        <v/>
      </c>
      <c r="QN98" s="5" t="str">
        <f t="shared" ca="1" si="1532"/>
        <v/>
      </c>
      <c r="QO98" s="5" t="str">
        <f t="shared" ca="1" si="1532"/>
        <v/>
      </c>
      <c r="QP98" s="5" t="str">
        <f t="shared" ca="1" si="1532"/>
        <v/>
      </c>
      <c r="QQ98" s="5" t="str">
        <f t="shared" ca="1" si="1532"/>
        <v/>
      </c>
      <c r="QR98" s="5" t="str">
        <f t="shared" ca="1" si="1532"/>
        <v/>
      </c>
      <c r="QS98" s="5" t="str">
        <f t="shared" ca="1" si="1532"/>
        <v/>
      </c>
      <c r="QT98" s="5" t="str">
        <f t="shared" ca="1" si="1532"/>
        <v/>
      </c>
      <c r="QU98" s="5" t="str">
        <f t="shared" ca="1" si="1532"/>
        <v/>
      </c>
      <c r="QV98" s="5" t="str">
        <f t="shared" ca="1" si="1532"/>
        <v/>
      </c>
      <c r="QW98" s="5" t="str">
        <f t="shared" ca="1" si="1532"/>
        <v/>
      </c>
      <c r="QX98" s="5" t="str">
        <f t="shared" ca="1" si="1532"/>
        <v/>
      </c>
      <c r="QY98" s="5" t="str">
        <f t="shared" ca="1" si="1532"/>
        <v/>
      </c>
      <c r="QZ98" s="5" t="str">
        <f t="shared" ca="1" si="1532"/>
        <v/>
      </c>
      <c r="RA98" s="5" t="str">
        <f t="shared" ca="1" si="1532"/>
        <v/>
      </c>
      <c r="RB98" s="5" t="str">
        <f t="shared" ca="1" si="1532"/>
        <v/>
      </c>
      <c r="RC98" s="5" t="str">
        <f t="shared" ca="1" si="1532"/>
        <v/>
      </c>
      <c r="RD98" s="5" t="str">
        <f t="shared" ca="1" si="1532"/>
        <v/>
      </c>
      <c r="RE98" s="5" t="str">
        <f t="shared" ca="1" si="1532"/>
        <v/>
      </c>
      <c r="RF98" s="5" t="str">
        <f t="shared" ca="1" si="1532"/>
        <v/>
      </c>
      <c r="RG98" s="5" t="str">
        <f t="shared" ca="1" si="1532"/>
        <v/>
      </c>
      <c r="RH98" s="5" t="str">
        <f t="shared" ca="1" si="1532"/>
        <v/>
      </c>
      <c r="RI98" s="5" t="str">
        <f t="shared" ca="1" si="1532"/>
        <v/>
      </c>
      <c r="RJ98" s="5" t="str">
        <f t="shared" ca="1" si="1532"/>
        <v/>
      </c>
      <c r="RK98" s="5" t="str">
        <f t="shared" si="1532"/>
        <v/>
      </c>
    </row>
    <row r="100" spans="1:479">
      <c r="B100">
        <f ca="1">COUNT(B97:RK97)</f>
        <v>77</v>
      </c>
      <c r="C100">
        <f ca="1">IFERROR(IF(B100-1&lt;=0,"",B100-1),"")</f>
        <v>76</v>
      </c>
      <c r="D100">
        <f t="shared" ref="D100:F100" ca="1" si="1533">IFERROR(IF(C100-1&lt;=0,"",C100-1),"")</f>
        <v>75</v>
      </c>
      <c r="E100">
        <f t="shared" ca="1" si="1533"/>
        <v>74</v>
      </c>
      <c r="F100">
        <f t="shared" ca="1" si="1533"/>
        <v>73</v>
      </c>
      <c r="G100">
        <f t="shared" ref="G100" ca="1" si="1534">IFERROR(IF(F100-1&lt;=0,"",F100-1),"")</f>
        <v>72</v>
      </c>
      <c r="H100">
        <f t="shared" ref="H100" ca="1" si="1535">IFERROR(IF(G100-1&lt;=0,"",G100-1),"")</f>
        <v>71</v>
      </c>
      <c r="I100">
        <f t="shared" ref="I100" ca="1" si="1536">IFERROR(IF(H100-1&lt;=0,"",H100-1),"")</f>
        <v>70</v>
      </c>
      <c r="J100">
        <f t="shared" ref="J100" ca="1" si="1537">IFERROR(IF(I100-1&lt;=0,"",I100-1),"")</f>
        <v>69</v>
      </c>
      <c r="K100">
        <f t="shared" ref="K100" ca="1" si="1538">IFERROR(IF(J100-1&lt;=0,"",J100-1),"")</f>
        <v>68</v>
      </c>
      <c r="L100">
        <f t="shared" ref="L100" ca="1" si="1539">IFERROR(IF(K100-1&lt;=0,"",K100-1),"")</f>
        <v>67</v>
      </c>
      <c r="M100">
        <f t="shared" ref="M100" ca="1" si="1540">IFERROR(IF(L100-1&lt;=0,"",L100-1),"")</f>
        <v>66</v>
      </c>
      <c r="N100">
        <f t="shared" ref="N100" ca="1" si="1541">IFERROR(IF(M100-1&lt;=0,"",M100-1),"")</f>
        <v>65</v>
      </c>
      <c r="O100">
        <f t="shared" ref="O100" ca="1" si="1542">IFERROR(IF(N100-1&lt;=0,"",N100-1),"")</f>
        <v>64</v>
      </c>
      <c r="P100">
        <f t="shared" ref="P100" ca="1" si="1543">IFERROR(IF(O100-1&lt;=0,"",O100-1),"")</f>
        <v>63</v>
      </c>
      <c r="Q100">
        <f t="shared" ref="Q100" ca="1" si="1544">IFERROR(IF(P100-1&lt;=0,"",P100-1),"")</f>
        <v>62</v>
      </c>
      <c r="R100">
        <f t="shared" ref="R100" ca="1" si="1545">IFERROR(IF(Q100-1&lt;=0,"",Q100-1),"")</f>
        <v>61</v>
      </c>
      <c r="S100">
        <f t="shared" ref="S100" ca="1" si="1546">IFERROR(IF(R100-1&lt;=0,"",R100-1),"")</f>
        <v>60</v>
      </c>
      <c r="T100">
        <f t="shared" ref="T100" ca="1" si="1547">IFERROR(IF(S100-1&lt;=0,"",S100-1),"")</f>
        <v>59</v>
      </c>
      <c r="U100">
        <f t="shared" ref="U100" ca="1" si="1548">IFERROR(IF(T100-1&lt;=0,"",T100-1),"")</f>
        <v>58</v>
      </c>
      <c r="V100">
        <f t="shared" ref="V100" ca="1" si="1549">IFERROR(IF(U100-1&lt;=0,"",U100-1),"")</f>
        <v>57</v>
      </c>
      <c r="W100">
        <f t="shared" ref="W100" ca="1" si="1550">IFERROR(IF(V100-1&lt;=0,"",V100-1),"")</f>
        <v>56</v>
      </c>
      <c r="X100">
        <f t="shared" ref="X100" ca="1" si="1551">IFERROR(IF(W100-1&lt;=0,"",W100-1),"")</f>
        <v>55</v>
      </c>
      <c r="Y100">
        <f t="shared" ref="Y100" ca="1" si="1552">IFERROR(IF(X100-1&lt;=0,"",X100-1),"")</f>
        <v>54</v>
      </c>
      <c r="Z100">
        <f t="shared" ref="Z100" ca="1" si="1553">IFERROR(IF(Y100-1&lt;=0,"",Y100-1),"")</f>
        <v>53</v>
      </c>
      <c r="AA100">
        <f t="shared" ref="AA100" ca="1" si="1554">IFERROR(IF(Z100-1&lt;=0,"",Z100-1),"")</f>
        <v>52</v>
      </c>
      <c r="AB100">
        <f t="shared" ref="AB100" ca="1" si="1555">IFERROR(IF(AA100-1&lt;=0,"",AA100-1),"")</f>
        <v>51</v>
      </c>
      <c r="AC100">
        <f t="shared" ref="AC100" ca="1" si="1556">IFERROR(IF(AB100-1&lt;=0,"",AB100-1),"")</f>
        <v>50</v>
      </c>
      <c r="AD100">
        <f t="shared" ref="AD100" ca="1" si="1557">IFERROR(IF(AC100-1&lt;=0,"",AC100-1),"")</f>
        <v>49</v>
      </c>
      <c r="AE100">
        <f t="shared" ref="AE100" ca="1" si="1558">IFERROR(IF(AD100-1&lt;=0,"",AD100-1),"")</f>
        <v>48</v>
      </c>
      <c r="AF100">
        <f t="shared" ref="AF100" ca="1" si="1559">IFERROR(IF(AE100-1&lt;=0,"",AE100-1),"")</f>
        <v>47</v>
      </c>
      <c r="AG100">
        <f t="shared" ref="AG100" ca="1" si="1560">IFERROR(IF(AF100-1&lt;=0,"",AF100-1),"")</f>
        <v>46</v>
      </c>
      <c r="AH100">
        <f t="shared" ref="AH100" ca="1" si="1561">IFERROR(IF(AG100-1&lt;=0,"",AG100-1),"")</f>
        <v>45</v>
      </c>
      <c r="AI100">
        <f t="shared" ref="AI100" ca="1" si="1562">IFERROR(IF(AH100-1&lt;=0,"",AH100-1),"")</f>
        <v>44</v>
      </c>
      <c r="AJ100">
        <f t="shared" ref="AJ100" ca="1" si="1563">IFERROR(IF(AI100-1&lt;=0,"",AI100-1),"")</f>
        <v>43</v>
      </c>
      <c r="AK100">
        <f t="shared" ref="AK100" ca="1" si="1564">IFERROR(IF(AJ100-1&lt;=0,"",AJ100-1),"")</f>
        <v>42</v>
      </c>
      <c r="AL100">
        <f t="shared" ref="AL100" ca="1" si="1565">IFERROR(IF(AK100-1&lt;=0,"",AK100-1),"")</f>
        <v>41</v>
      </c>
      <c r="AM100">
        <f t="shared" ref="AM100" ca="1" si="1566">IFERROR(IF(AL100-1&lt;=0,"",AL100-1),"")</f>
        <v>40</v>
      </c>
      <c r="AN100">
        <f t="shared" ref="AN100" ca="1" si="1567">IFERROR(IF(AM100-1&lt;=0,"",AM100-1),"")</f>
        <v>39</v>
      </c>
      <c r="AO100">
        <f t="shared" ref="AO100" ca="1" si="1568">IFERROR(IF(AN100-1&lt;=0,"",AN100-1),"")</f>
        <v>38</v>
      </c>
      <c r="AP100">
        <f t="shared" ref="AP100" ca="1" si="1569">IFERROR(IF(AO100-1&lt;=0,"",AO100-1),"")</f>
        <v>37</v>
      </c>
      <c r="AQ100">
        <f t="shared" ref="AQ100" ca="1" si="1570">IFERROR(IF(AP100-1&lt;=0,"",AP100-1),"")</f>
        <v>36</v>
      </c>
      <c r="AR100">
        <f t="shared" ref="AR100" ca="1" si="1571">IFERROR(IF(AQ100-1&lt;=0,"",AQ100-1),"")</f>
        <v>35</v>
      </c>
      <c r="AS100">
        <f t="shared" ref="AS100" ca="1" si="1572">IFERROR(IF(AR100-1&lt;=0,"",AR100-1),"")</f>
        <v>34</v>
      </c>
      <c r="AT100">
        <f t="shared" ref="AT100" ca="1" si="1573">IFERROR(IF(AS100-1&lt;=0,"",AS100-1),"")</f>
        <v>33</v>
      </c>
      <c r="AU100">
        <f t="shared" ref="AU100" ca="1" si="1574">IFERROR(IF(AT100-1&lt;=0,"",AT100-1),"")</f>
        <v>32</v>
      </c>
      <c r="AV100">
        <f t="shared" ref="AV100" ca="1" si="1575">IFERROR(IF(AU100-1&lt;=0,"",AU100-1),"")</f>
        <v>31</v>
      </c>
      <c r="AW100">
        <f t="shared" ref="AW100" ca="1" si="1576">IFERROR(IF(AV100-1&lt;=0,"",AV100-1),"")</f>
        <v>30</v>
      </c>
      <c r="AX100">
        <f t="shared" ref="AX100" ca="1" si="1577">IFERROR(IF(AW100-1&lt;=0,"",AW100-1),"")</f>
        <v>29</v>
      </c>
      <c r="AY100">
        <f t="shared" ref="AY100" ca="1" si="1578">IFERROR(IF(AX100-1&lt;=0,"",AX100-1),"")</f>
        <v>28</v>
      </c>
      <c r="AZ100">
        <f t="shared" ref="AZ100" ca="1" si="1579">IFERROR(IF(AY100-1&lt;=0,"",AY100-1),"")</f>
        <v>27</v>
      </c>
      <c r="BA100">
        <f t="shared" ref="BA100" ca="1" si="1580">IFERROR(IF(AZ100-1&lt;=0,"",AZ100-1),"")</f>
        <v>26</v>
      </c>
      <c r="BB100">
        <f t="shared" ref="BB100" ca="1" si="1581">IFERROR(IF(BA100-1&lt;=0,"",BA100-1),"")</f>
        <v>25</v>
      </c>
      <c r="BC100">
        <f t="shared" ref="BC100" ca="1" si="1582">IFERROR(IF(BB100-1&lt;=0,"",BB100-1),"")</f>
        <v>24</v>
      </c>
      <c r="BD100">
        <f t="shared" ref="BD100" ca="1" si="1583">IFERROR(IF(BC100-1&lt;=0,"",BC100-1),"")</f>
        <v>23</v>
      </c>
      <c r="BE100">
        <f t="shared" ref="BE100" ca="1" si="1584">IFERROR(IF(BD100-1&lt;=0,"",BD100-1),"")</f>
        <v>22</v>
      </c>
      <c r="BF100">
        <f t="shared" ref="BF100" ca="1" si="1585">IFERROR(IF(BE100-1&lt;=0,"",BE100-1),"")</f>
        <v>21</v>
      </c>
      <c r="BG100">
        <f t="shared" ref="BG100" ca="1" si="1586">IFERROR(IF(BF100-1&lt;=0,"",BF100-1),"")</f>
        <v>20</v>
      </c>
      <c r="BH100">
        <f t="shared" ref="BH100" ca="1" si="1587">IFERROR(IF(BG100-1&lt;=0,"",BG100-1),"")</f>
        <v>19</v>
      </c>
      <c r="BI100">
        <f t="shared" ref="BI100" ca="1" si="1588">IFERROR(IF(BH100-1&lt;=0,"",BH100-1),"")</f>
        <v>18</v>
      </c>
      <c r="BJ100">
        <f t="shared" ref="BJ100" ca="1" si="1589">IFERROR(IF(BI100-1&lt;=0,"",BI100-1),"")</f>
        <v>17</v>
      </c>
      <c r="BK100">
        <f t="shared" ref="BK100" ca="1" si="1590">IFERROR(IF(BJ100-1&lt;=0,"",BJ100-1),"")</f>
        <v>16</v>
      </c>
      <c r="BL100">
        <f t="shared" ref="BL100" ca="1" si="1591">IFERROR(IF(BK100-1&lt;=0,"",BK100-1),"")</f>
        <v>15</v>
      </c>
      <c r="BM100">
        <f t="shared" ref="BM100" ca="1" si="1592">IFERROR(IF(BL100-1&lt;=0,"",BL100-1),"")</f>
        <v>14</v>
      </c>
      <c r="BN100">
        <f t="shared" ref="BN100:BO100" ca="1" si="1593">IFERROR(IF(BM100-1&lt;=0,"",BM100-1),"")</f>
        <v>13</v>
      </c>
      <c r="BO100">
        <f t="shared" ca="1" si="1593"/>
        <v>12</v>
      </c>
      <c r="BP100">
        <f t="shared" ref="BP100" ca="1" si="1594">IFERROR(IF(BO100-1&lt;=0,"",BO100-1),"")</f>
        <v>11</v>
      </c>
      <c r="BQ100">
        <f t="shared" ref="BQ100" ca="1" si="1595">IFERROR(IF(BP100-1&lt;=0,"",BP100-1),"")</f>
        <v>10</v>
      </c>
      <c r="BR100">
        <f t="shared" ref="BR100" ca="1" si="1596">IFERROR(IF(BQ100-1&lt;=0,"",BQ100-1),"")</f>
        <v>9</v>
      </c>
      <c r="BS100">
        <f t="shared" ref="BS100" ca="1" si="1597">IFERROR(IF(BR100-1&lt;=0,"",BR100-1),"")</f>
        <v>8</v>
      </c>
      <c r="BT100">
        <f t="shared" ref="BT100" ca="1" si="1598">IFERROR(IF(BS100-1&lt;=0,"",BS100-1),"")</f>
        <v>7</v>
      </c>
      <c r="BU100">
        <f t="shared" ref="BU100" ca="1" si="1599">IFERROR(IF(BT100-1&lt;=0,"",BT100-1),"")</f>
        <v>6</v>
      </c>
      <c r="BV100">
        <f t="shared" ref="BV100" ca="1" si="1600">IFERROR(IF(BU100-1&lt;=0,"",BU100-1),"")</f>
        <v>5</v>
      </c>
      <c r="BW100">
        <f t="shared" ref="BW100" ca="1" si="1601">IFERROR(IF(BV100-1&lt;=0,"",BV100-1),"")</f>
        <v>4</v>
      </c>
      <c r="BX100">
        <f t="shared" ref="BX100" ca="1" si="1602">IFERROR(IF(BW100-1&lt;=0,"",BW100-1),"")</f>
        <v>3</v>
      </c>
      <c r="BY100">
        <f t="shared" ref="BY100" ca="1" si="1603">IFERROR(IF(BX100-1&lt;=0,"",BX100-1),"")</f>
        <v>2</v>
      </c>
      <c r="BZ100">
        <f t="shared" ref="BZ100" ca="1" si="1604">IFERROR(IF(BY100-1&lt;=0,"",BY100-1),"")</f>
        <v>1</v>
      </c>
      <c r="CA100" t="str">
        <f t="shared" ref="CA100" ca="1" si="1605">IFERROR(IF(BZ100-1&lt;=0,"",BZ100-1),"")</f>
        <v/>
      </c>
      <c r="CB100" t="str">
        <f t="shared" ref="CB100" ca="1" si="1606">IFERROR(IF(CA100-1&lt;=0,"",CA100-1),"")</f>
        <v/>
      </c>
      <c r="CC100" t="str">
        <f t="shared" ref="CC100" ca="1" si="1607">IFERROR(IF(CB100-1&lt;=0,"",CB100-1),"")</f>
        <v/>
      </c>
      <c r="CD100" t="str">
        <f t="shared" ref="CD100" ca="1" si="1608">IFERROR(IF(CC100-1&lt;=0,"",CC100-1),"")</f>
        <v/>
      </c>
      <c r="CE100" t="str">
        <f t="shared" ref="CE100" ca="1" si="1609">IFERROR(IF(CD100-1&lt;=0,"",CD100-1),"")</f>
        <v/>
      </c>
      <c r="CF100" t="str">
        <f t="shared" ref="CF100" ca="1" si="1610">IFERROR(IF(CE100-1&lt;=0,"",CE100-1),"")</f>
        <v/>
      </c>
      <c r="CG100" t="str">
        <f t="shared" ref="CG100" ca="1" si="1611">IFERROR(IF(CF100-1&lt;=0,"",CF100-1),"")</f>
        <v/>
      </c>
      <c r="CH100" t="str">
        <f t="shared" ref="CH100" ca="1" si="1612">IFERROR(IF(CG100-1&lt;=0,"",CG100-1),"")</f>
        <v/>
      </c>
      <c r="CI100" t="str">
        <f t="shared" ref="CI100" ca="1" si="1613">IFERROR(IF(CH100-1&lt;=0,"",CH100-1),"")</f>
        <v/>
      </c>
      <c r="CJ100" t="str">
        <f t="shared" ref="CJ100" ca="1" si="1614">IFERROR(IF(CI100-1&lt;=0,"",CI100-1),"")</f>
        <v/>
      </c>
      <c r="CK100" t="str">
        <f t="shared" ref="CK100" ca="1" si="1615">IFERROR(IF(CJ100-1&lt;=0,"",CJ100-1),"")</f>
        <v/>
      </c>
      <c r="CL100" t="str">
        <f t="shared" ref="CL100" ca="1" si="1616">IFERROR(IF(CK100-1&lt;=0,"",CK100-1),"")</f>
        <v/>
      </c>
      <c r="CM100" t="str">
        <f t="shared" ref="CM100" ca="1" si="1617">IFERROR(IF(CL100-1&lt;=0,"",CL100-1),"")</f>
        <v/>
      </c>
      <c r="CN100" t="str">
        <f t="shared" ref="CN100" ca="1" si="1618">IFERROR(IF(CM100-1&lt;=0,"",CM100-1),"")</f>
        <v/>
      </c>
      <c r="CO100" t="str">
        <f t="shared" ref="CO100" ca="1" si="1619">IFERROR(IF(CN100-1&lt;=0,"",CN100-1),"")</f>
        <v/>
      </c>
      <c r="CP100" t="str">
        <f t="shared" ref="CP100" ca="1" si="1620">IFERROR(IF(CO100-1&lt;=0,"",CO100-1),"")</f>
        <v/>
      </c>
      <c r="CQ100" t="str">
        <f t="shared" ref="CQ100" ca="1" si="1621">IFERROR(IF(CP100-1&lt;=0,"",CP100-1),"")</f>
        <v/>
      </c>
      <c r="CR100" t="str">
        <f t="shared" ref="CR100" ca="1" si="1622">IFERROR(IF(CQ100-1&lt;=0,"",CQ100-1),"")</f>
        <v/>
      </c>
      <c r="CS100" t="str">
        <f t="shared" ref="CS100" ca="1" si="1623">IFERROR(IF(CR100-1&lt;=0,"",CR100-1),"")</f>
        <v/>
      </c>
      <c r="CT100" t="str">
        <f t="shared" ref="CT100" ca="1" si="1624">IFERROR(IF(CS100-1&lt;=0,"",CS100-1),"")</f>
        <v/>
      </c>
      <c r="CU100" t="str">
        <f t="shared" ref="CU100" ca="1" si="1625">IFERROR(IF(CT100-1&lt;=0,"",CT100-1),"")</f>
        <v/>
      </c>
      <c r="CV100" t="str">
        <f t="shared" ref="CV100" ca="1" si="1626">IFERROR(IF(CU100-1&lt;=0,"",CU100-1),"")</f>
        <v/>
      </c>
      <c r="CW100" t="str">
        <f t="shared" ref="CW100" ca="1" si="1627">IFERROR(IF(CV100-1&lt;=0,"",CV100-1),"")</f>
        <v/>
      </c>
      <c r="CX100" t="str">
        <f t="shared" ref="CX100" ca="1" si="1628">IFERROR(IF(CW100-1&lt;=0,"",CW100-1),"")</f>
        <v/>
      </c>
      <c r="CY100" t="str">
        <f t="shared" ref="CY100" ca="1" si="1629">IFERROR(IF(CX100-1&lt;=0,"",CX100-1),"")</f>
        <v/>
      </c>
      <c r="CZ100" t="str">
        <f t="shared" ref="CZ100" ca="1" si="1630">IFERROR(IF(CY100-1&lt;=0,"",CY100-1),"")</f>
        <v/>
      </c>
      <c r="DA100" t="str">
        <f t="shared" ref="DA100" ca="1" si="1631">IFERROR(IF(CZ100-1&lt;=0,"",CZ100-1),"")</f>
        <v/>
      </c>
      <c r="DB100" t="str">
        <f t="shared" ref="DB100" ca="1" si="1632">IFERROR(IF(DA100-1&lt;=0,"",DA100-1),"")</f>
        <v/>
      </c>
      <c r="DC100" t="str">
        <f t="shared" ref="DC100" ca="1" si="1633">IFERROR(IF(DB100-1&lt;=0,"",DB100-1),"")</f>
        <v/>
      </c>
      <c r="DD100" t="str">
        <f t="shared" ref="DD100" ca="1" si="1634">IFERROR(IF(DC100-1&lt;=0,"",DC100-1),"")</f>
        <v/>
      </c>
      <c r="DE100" t="str">
        <f t="shared" ref="DE100" ca="1" si="1635">IFERROR(IF(DD100-1&lt;=0,"",DD100-1),"")</f>
        <v/>
      </c>
      <c r="DF100" t="str">
        <f t="shared" ref="DF100" ca="1" si="1636">IFERROR(IF(DE100-1&lt;=0,"",DE100-1),"")</f>
        <v/>
      </c>
      <c r="DG100" t="str">
        <f t="shared" ref="DG100" ca="1" si="1637">IFERROR(IF(DF100-1&lt;=0,"",DF100-1),"")</f>
        <v/>
      </c>
      <c r="DH100" t="str">
        <f t="shared" ref="DH100" ca="1" si="1638">IFERROR(IF(DG100-1&lt;=0,"",DG100-1),"")</f>
        <v/>
      </c>
      <c r="DI100" t="str">
        <f t="shared" ref="DI100" ca="1" si="1639">IFERROR(IF(DH100-1&lt;=0,"",DH100-1),"")</f>
        <v/>
      </c>
      <c r="DJ100" t="str">
        <f t="shared" ref="DJ100" ca="1" si="1640">IFERROR(IF(DI100-1&lt;=0,"",DI100-1),"")</f>
        <v/>
      </c>
      <c r="DK100" t="str">
        <f t="shared" ref="DK100" ca="1" si="1641">IFERROR(IF(DJ100-1&lt;=0,"",DJ100-1),"")</f>
        <v/>
      </c>
      <c r="DL100" t="str">
        <f t="shared" ref="DL100" ca="1" si="1642">IFERROR(IF(DK100-1&lt;=0,"",DK100-1),"")</f>
        <v/>
      </c>
      <c r="DM100" t="str">
        <f t="shared" ref="DM100" ca="1" si="1643">IFERROR(IF(DL100-1&lt;=0,"",DL100-1),"")</f>
        <v/>
      </c>
      <c r="DN100" t="str">
        <f t="shared" ref="DN100" ca="1" si="1644">IFERROR(IF(DM100-1&lt;=0,"",DM100-1),"")</f>
        <v/>
      </c>
      <c r="DO100" t="str">
        <f t="shared" ref="DO100" ca="1" si="1645">IFERROR(IF(DN100-1&lt;=0,"",DN100-1),"")</f>
        <v/>
      </c>
      <c r="DP100" t="str">
        <f t="shared" ref="DP100" ca="1" si="1646">IFERROR(IF(DO100-1&lt;=0,"",DO100-1),"")</f>
        <v/>
      </c>
      <c r="DQ100" t="str">
        <f t="shared" ref="DQ100" ca="1" si="1647">IFERROR(IF(DP100-1&lt;=0,"",DP100-1),"")</f>
        <v/>
      </c>
      <c r="DR100" t="str">
        <f t="shared" ref="DR100" ca="1" si="1648">IFERROR(IF(DQ100-1&lt;=0,"",DQ100-1),"")</f>
        <v/>
      </c>
      <c r="DS100" t="str">
        <f t="shared" ref="DS100" ca="1" si="1649">IFERROR(IF(DR100-1&lt;=0,"",DR100-1),"")</f>
        <v/>
      </c>
      <c r="DT100" t="str">
        <f t="shared" ref="DT100" ca="1" si="1650">IFERROR(IF(DS100-1&lt;=0,"",DS100-1),"")</f>
        <v/>
      </c>
      <c r="DU100" t="str">
        <f t="shared" ref="DU100" ca="1" si="1651">IFERROR(IF(DT100-1&lt;=0,"",DT100-1),"")</f>
        <v/>
      </c>
      <c r="DV100" t="str">
        <f t="shared" ref="DV100" ca="1" si="1652">IFERROR(IF(DU100-1&lt;=0,"",DU100-1),"")</f>
        <v/>
      </c>
      <c r="DW100" t="str">
        <f t="shared" ref="DW100" ca="1" si="1653">IFERROR(IF(DV100-1&lt;=0,"",DV100-1),"")</f>
        <v/>
      </c>
      <c r="DX100" t="str">
        <f t="shared" ref="DX100" ca="1" si="1654">IFERROR(IF(DW100-1&lt;=0,"",DW100-1),"")</f>
        <v/>
      </c>
      <c r="DY100" t="str">
        <f t="shared" ref="DY100" ca="1" si="1655">IFERROR(IF(DX100-1&lt;=0,"",DX100-1),"")</f>
        <v/>
      </c>
      <c r="DZ100" t="str">
        <f t="shared" ref="DZ100" ca="1" si="1656">IFERROR(IF(DY100-1&lt;=0,"",DY100-1),"")</f>
        <v/>
      </c>
      <c r="EA100" t="str">
        <f t="shared" ref="EA100" ca="1" si="1657">IFERROR(IF(DZ100-1&lt;=0,"",DZ100-1),"")</f>
        <v/>
      </c>
      <c r="EB100" t="str">
        <f t="shared" ref="EB100" ca="1" si="1658">IFERROR(IF(EA100-1&lt;=0,"",EA100-1),"")</f>
        <v/>
      </c>
      <c r="EC100" t="str">
        <f t="shared" ref="EC100" ca="1" si="1659">IFERROR(IF(EB100-1&lt;=0,"",EB100-1),"")</f>
        <v/>
      </c>
      <c r="ED100" t="str">
        <f t="shared" ref="ED100" ca="1" si="1660">IFERROR(IF(EC100-1&lt;=0,"",EC100-1),"")</f>
        <v/>
      </c>
      <c r="EE100" t="str">
        <f t="shared" ref="EE100" ca="1" si="1661">IFERROR(IF(ED100-1&lt;=0,"",ED100-1),"")</f>
        <v/>
      </c>
      <c r="EF100" t="str">
        <f t="shared" ref="EF100" ca="1" si="1662">IFERROR(IF(EE100-1&lt;=0,"",EE100-1),"")</f>
        <v/>
      </c>
      <c r="EG100" t="str">
        <f t="shared" ref="EG100" ca="1" si="1663">IFERROR(IF(EF100-1&lt;=0,"",EF100-1),"")</f>
        <v/>
      </c>
      <c r="EH100" t="str">
        <f t="shared" ref="EH100" ca="1" si="1664">IFERROR(IF(EG100-1&lt;=0,"",EG100-1),"")</f>
        <v/>
      </c>
      <c r="EI100" t="str">
        <f t="shared" ref="EI100" ca="1" si="1665">IFERROR(IF(EH100-1&lt;=0,"",EH100-1),"")</f>
        <v/>
      </c>
      <c r="EJ100" t="str">
        <f t="shared" ref="EJ100" ca="1" si="1666">IFERROR(IF(EI100-1&lt;=0,"",EI100-1),"")</f>
        <v/>
      </c>
      <c r="EK100" t="str">
        <f t="shared" ref="EK100" ca="1" si="1667">IFERROR(IF(EJ100-1&lt;=0,"",EJ100-1),"")</f>
        <v/>
      </c>
      <c r="EL100" t="str">
        <f t="shared" ref="EL100" ca="1" si="1668">IFERROR(IF(EK100-1&lt;=0,"",EK100-1),"")</f>
        <v/>
      </c>
      <c r="EM100" t="str">
        <f t="shared" ref="EM100" ca="1" si="1669">IFERROR(IF(EL100-1&lt;=0,"",EL100-1),"")</f>
        <v/>
      </c>
      <c r="EN100" t="str">
        <f t="shared" ref="EN100" ca="1" si="1670">IFERROR(IF(EM100-1&lt;=0,"",EM100-1),"")</f>
        <v/>
      </c>
      <c r="EO100" t="str">
        <f t="shared" ref="EO100" ca="1" si="1671">IFERROR(IF(EN100-1&lt;=0,"",EN100-1),"")</f>
        <v/>
      </c>
      <c r="EP100" t="str">
        <f t="shared" ref="EP100" ca="1" si="1672">IFERROR(IF(EO100-1&lt;=0,"",EO100-1),"")</f>
        <v/>
      </c>
      <c r="EQ100" t="str">
        <f t="shared" ref="EQ100" ca="1" si="1673">IFERROR(IF(EP100-1&lt;=0,"",EP100-1),"")</f>
        <v/>
      </c>
      <c r="ER100" t="str">
        <f t="shared" ref="ER100" ca="1" si="1674">IFERROR(IF(EQ100-1&lt;=0,"",EQ100-1),"")</f>
        <v/>
      </c>
      <c r="ES100" t="str">
        <f t="shared" ref="ES100" ca="1" si="1675">IFERROR(IF(ER100-1&lt;=0,"",ER100-1),"")</f>
        <v/>
      </c>
      <c r="ET100" t="str">
        <f t="shared" ref="ET100" ca="1" si="1676">IFERROR(IF(ES100-1&lt;=0,"",ES100-1),"")</f>
        <v/>
      </c>
      <c r="EU100" t="str">
        <f t="shared" ref="EU100" ca="1" si="1677">IFERROR(IF(ET100-1&lt;=0,"",ET100-1),"")</f>
        <v/>
      </c>
      <c r="EV100" t="str">
        <f t="shared" ref="EV100" ca="1" si="1678">IFERROR(IF(EU100-1&lt;=0,"",EU100-1),"")</f>
        <v/>
      </c>
      <c r="EW100" t="str">
        <f t="shared" ref="EW100" ca="1" si="1679">IFERROR(IF(EV100-1&lt;=0,"",EV100-1),"")</f>
        <v/>
      </c>
      <c r="EX100" t="str">
        <f t="shared" ref="EX100" ca="1" si="1680">IFERROR(IF(EW100-1&lt;=0,"",EW100-1),"")</f>
        <v/>
      </c>
      <c r="EY100" t="str">
        <f t="shared" ref="EY100" ca="1" si="1681">IFERROR(IF(EX100-1&lt;=0,"",EX100-1),"")</f>
        <v/>
      </c>
      <c r="EZ100" t="str">
        <f t="shared" ref="EZ100" ca="1" si="1682">IFERROR(IF(EY100-1&lt;=0,"",EY100-1),"")</f>
        <v/>
      </c>
      <c r="FA100" t="str">
        <f t="shared" ref="FA100" ca="1" si="1683">IFERROR(IF(EZ100-1&lt;=0,"",EZ100-1),"")</f>
        <v/>
      </c>
      <c r="FB100" t="str">
        <f t="shared" ref="FB100" ca="1" si="1684">IFERROR(IF(FA100-1&lt;=0,"",FA100-1),"")</f>
        <v/>
      </c>
      <c r="FC100" t="str">
        <f t="shared" ref="FC100" ca="1" si="1685">IFERROR(IF(FB100-1&lt;=0,"",FB100-1),"")</f>
        <v/>
      </c>
      <c r="FD100" t="str">
        <f t="shared" ref="FD100" ca="1" si="1686">IFERROR(IF(FC100-1&lt;=0,"",FC100-1),"")</f>
        <v/>
      </c>
      <c r="FE100" t="str">
        <f t="shared" ref="FE100" ca="1" si="1687">IFERROR(IF(FD100-1&lt;=0,"",FD100-1),"")</f>
        <v/>
      </c>
      <c r="FF100" t="str">
        <f t="shared" ref="FF100" ca="1" si="1688">IFERROR(IF(FE100-1&lt;=0,"",FE100-1),"")</f>
        <v/>
      </c>
      <c r="FG100" t="str">
        <f t="shared" ref="FG100" ca="1" si="1689">IFERROR(IF(FF100-1&lt;=0,"",FF100-1),"")</f>
        <v/>
      </c>
      <c r="FH100" t="str">
        <f t="shared" ref="FH100" ca="1" si="1690">IFERROR(IF(FG100-1&lt;=0,"",FG100-1),"")</f>
        <v/>
      </c>
      <c r="FI100" t="str">
        <f t="shared" ref="FI100" ca="1" si="1691">IFERROR(IF(FH100-1&lt;=0,"",FH100-1),"")</f>
        <v/>
      </c>
      <c r="FJ100" t="str">
        <f t="shared" ref="FJ100" ca="1" si="1692">IFERROR(IF(FI100-1&lt;=0,"",FI100-1),"")</f>
        <v/>
      </c>
      <c r="FK100" t="str">
        <f t="shared" ref="FK100" ca="1" si="1693">IFERROR(IF(FJ100-1&lt;=0,"",FJ100-1),"")</f>
        <v/>
      </c>
      <c r="FL100" t="str">
        <f t="shared" ref="FL100" ca="1" si="1694">IFERROR(IF(FK100-1&lt;=0,"",FK100-1),"")</f>
        <v/>
      </c>
      <c r="FM100" t="str">
        <f t="shared" ref="FM100" ca="1" si="1695">IFERROR(IF(FL100-1&lt;=0,"",FL100-1),"")</f>
        <v/>
      </c>
      <c r="FN100" t="str">
        <f t="shared" ref="FN100" ca="1" si="1696">IFERROR(IF(FM100-1&lt;=0,"",FM100-1),"")</f>
        <v/>
      </c>
      <c r="FO100" t="str">
        <f t="shared" ref="FO100" ca="1" si="1697">IFERROR(IF(FN100-1&lt;=0,"",FN100-1),"")</f>
        <v/>
      </c>
      <c r="FP100" t="str">
        <f t="shared" ref="FP100" ca="1" si="1698">IFERROR(IF(FO100-1&lt;=0,"",FO100-1),"")</f>
        <v/>
      </c>
      <c r="FQ100" t="str">
        <f t="shared" ref="FQ100" ca="1" si="1699">IFERROR(IF(FP100-1&lt;=0,"",FP100-1),"")</f>
        <v/>
      </c>
      <c r="FR100" t="str">
        <f t="shared" ref="FR100" ca="1" si="1700">IFERROR(IF(FQ100-1&lt;=0,"",FQ100-1),"")</f>
        <v/>
      </c>
      <c r="FS100" t="str">
        <f t="shared" ref="FS100" ca="1" si="1701">IFERROR(IF(FR100-1&lt;=0,"",FR100-1),"")</f>
        <v/>
      </c>
      <c r="FT100" t="str">
        <f t="shared" ref="FT100" ca="1" si="1702">IFERROR(IF(FS100-1&lt;=0,"",FS100-1),"")</f>
        <v/>
      </c>
      <c r="FU100" t="str">
        <f t="shared" ref="FU100" ca="1" si="1703">IFERROR(IF(FT100-1&lt;=0,"",FT100-1),"")</f>
        <v/>
      </c>
      <c r="FV100" t="str">
        <f t="shared" ref="FV100" ca="1" si="1704">IFERROR(IF(FU100-1&lt;=0,"",FU100-1),"")</f>
        <v/>
      </c>
      <c r="FW100" t="str">
        <f t="shared" ref="FW100" ca="1" si="1705">IFERROR(IF(FV100-1&lt;=0,"",FV100-1),"")</f>
        <v/>
      </c>
      <c r="FX100" t="str">
        <f t="shared" ref="FX100" ca="1" si="1706">IFERROR(IF(FW100-1&lt;=0,"",FW100-1),"")</f>
        <v/>
      </c>
      <c r="FY100" t="str">
        <f t="shared" ref="FY100" ca="1" si="1707">IFERROR(IF(FX100-1&lt;=0,"",FX100-1),"")</f>
        <v/>
      </c>
      <c r="FZ100" t="str">
        <f t="shared" ref="FZ100" ca="1" si="1708">IFERROR(IF(FY100-1&lt;=0,"",FY100-1),"")</f>
        <v/>
      </c>
      <c r="GA100" t="str">
        <f t="shared" ref="GA100" ca="1" si="1709">IFERROR(IF(FZ100-1&lt;=0,"",FZ100-1),"")</f>
        <v/>
      </c>
      <c r="GB100" t="str">
        <f t="shared" ref="GB100" ca="1" si="1710">IFERROR(IF(GA100-1&lt;=0,"",GA100-1),"")</f>
        <v/>
      </c>
      <c r="GC100" t="str">
        <f t="shared" ref="GC100" ca="1" si="1711">IFERROR(IF(GB100-1&lt;=0,"",GB100-1),"")</f>
        <v/>
      </c>
      <c r="GD100" t="str">
        <f t="shared" ref="GD100" ca="1" si="1712">IFERROR(IF(GC100-1&lt;=0,"",GC100-1),"")</f>
        <v/>
      </c>
      <c r="GE100" t="str">
        <f t="shared" ref="GE100" ca="1" si="1713">IFERROR(IF(GD100-1&lt;=0,"",GD100-1),"")</f>
        <v/>
      </c>
      <c r="GF100" t="str">
        <f t="shared" ref="GF100" ca="1" si="1714">IFERROR(IF(GE100-1&lt;=0,"",GE100-1),"")</f>
        <v/>
      </c>
      <c r="GG100" t="str">
        <f t="shared" ref="GG100" ca="1" si="1715">IFERROR(IF(GF100-1&lt;=0,"",GF100-1),"")</f>
        <v/>
      </c>
      <c r="GH100" t="str">
        <f t="shared" ref="GH100" ca="1" si="1716">IFERROR(IF(GG100-1&lt;=0,"",GG100-1),"")</f>
        <v/>
      </c>
      <c r="GI100" t="str">
        <f t="shared" ref="GI100" ca="1" si="1717">IFERROR(IF(GH100-1&lt;=0,"",GH100-1),"")</f>
        <v/>
      </c>
      <c r="GJ100" t="str">
        <f t="shared" ref="GJ100" ca="1" si="1718">IFERROR(IF(GI100-1&lt;=0,"",GI100-1),"")</f>
        <v/>
      </c>
      <c r="GK100" t="str">
        <f t="shared" ref="GK100" ca="1" si="1719">IFERROR(IF(GJ100-1&lt;=0,"",GJ100-1),"")</f>
        <v/>
      </c>
      <c r="GL100" t="str">
        <f t="shared" ref="GL100" ca="1" si="1720">IFERROR(IF(GK100-1&lt;=0,"",GK100-1),"")</f>
        <v/>
      </c>
      <c r="GM100" t="str">
        <f t="shared" ref="GM100" ca="1" si="1721">IFERROR(IF(GL100-1&lt;=0,"",GL100-1),"")</f>
        <v/>
      </c>
      <c r="GN100" t="str">
        <f t="shared" ref="GN100" ca="1" si="1722">IFERROR(IF(GM100-1&lt;=0,"",GM100-1),"")</f>
        <v/>
      </c>
      <c r="GO100" t="str">
        <f t="shared" ref="GO100" ca="1" si="1723">IFERROR(IF(GN100-1&lt;=0,"",GN100-1),"")</f>
        <v/>
      </c>
      <c r="GP100" t="str">
        <f t="shared" ref="GP100" ca="1" si="1724">IFERROR(IF(GO100-1&lt;=0,"",GO100-1),"")</f>
        <v/>
      </c>
      <c r="GQ100" t="str">
        <f t="shared" ref="GQ100" ca="1" si="1725">IFERROR(IF(GP100-1&lt;=0,"",GP100-1),"")</f>
        <v/>
      </c>
      <c r="GR100" t="str">
        <f t="shared" ref="GR100" ca="1" si="1726">IFERROR(IF(GQ100-1&lt;=0,"",GQ100-1),"")</f>
        <v/>
      </c>
      <c r="GS100" t="str">
        <f t="shared" ref="GS100" ca="1" si="1727">IFERROR(IF(GR100-1&lt;=0,"",GR100-1),"")</f>
        <v/>
      </c>
      <c r="GT100" t="str">
        <f t="shared" ref="GT100" ca="1" si="1728">IFERROR(IF(GS100-1&lt;=0,"",GS100-1),"")</f>
        <v/>
      </c>
      <c r="GU100" t="str">
        <f t="shared" ref="GU100" ca="1" si="1729">IFERROR(IF(GT100-1&lt;=0,"",GT100-1),"")</f>
        <v/>
      </c>
      <c r="GV100" t="str">
        <f t="shared" ref="GV100" ca="1" si="1730">IFERROR(IF(GU100-1&lt;=0,"",GU100-1),"")</f>
        <v/>
      </c>
      <c r="GW100" t="str">
        <f t="shared" ref="GW100" ca="1" si="1731">IFERROR(IF(GV100-1&lt;=0,"",GV100-1),"")</f>
        <v/>
      </c>
      <c r="GX100" t="str">
        <f t="shared" ref="GX100" ca="1" si="1732">IFERROR(IF(GW100-1&lt;=0,"",GW100-1),"")</f>
        <v/>
      </c>
      <c r="GY100" t="str">
        <f t="shared" ref="GY100" ca="1" si="1733">IFERROR(IF(GX100-1&lt;=0,"",GX100-1),"")</f>
        <v/>
      </c>
      <c r="GZ100" t="str">
        <f t="shared" ref="GZ100" ca="1" si="1734">IFERROR(IF(GY100-1&lt;=0,"",GY100-1),"")</f>
        <v/>
      </c>
      <c r="HA100" t="str">
        <f t="shared" ref="HA100" ca="1" si="1735">IFERROR(IF(GZ100-1&lt;=0,"",GZ100-1),"")</f>
        <v/>
      </c>
      <c r="HB100" t="str">
        <f t="shared" ref="HB100" ca="1" si="1736">IFERROR(IF(HA100-1&lt;=0,"",HA100-1),"")</f>
        <v/>
      </c>
      <c r="HC100" t="str">
        <f t="shared" ref="HC100" ca="1" si="1737">IFERROR(IF(HB100-1&lt;=0,"",HB100-1),"")</f>
        <v/>
      </c>
      <c r="HD100" t="str">
        <f t="shared" ref="HD100" ca="1" si="1738">IFERROR(IF(HC100-1&lt;=0,"",HC100-1),"")</f>
        <v/>
      </c>
      <c r="HE100" t="str">
        <f t="shared" ref="HE100" ca="1" si="1739">IFERROR(IF(HD100-1&lt;=0,"",HD100-1),"")</f>
        <v/>
      </c>
      <c r="HF100" t="str">
        <f t="shared" ref="HF100" ca="1" si="1740">IFERROR(IF(HE100-1&lt;=0,"",HE100-1),"")</f>
        <v/>
      </c>
      <c r="HG100" t="str">
        <f t="shared" ref="HG100" ca="1" si="1741">IFERROR(IF(HF100-1&lt;=0,"",HF100-1),"")</f>
        <v/>
      </c>
      <c r="HH100" t="str">
        <f t="shared" ref="HH100" ca="1" si="1742">IFERROR(IF(HG100-1&lt;=0,"",HG100-1),"")</f>
        <v/>
      </c>
      <c r="HI100" t="str">
        <f t="shared" ref="HI100" ca="1" si="1743">IFERROR(IF(HH100-1&lt;=0,"",HH100-1),"")</f>
        <v/>
      </c>
      <c r="HJ100" t="str">
        <f t="shared" ref="HJ100" ca="1" si="1744">IFERROR(IF(HI100-1&lt;=0,"",HI100-1),"")</f>
        <v/>
      </c>
      <c r="HK100" t="str">
        <f t="shared" ref="HK100" ca="1" si="1745">IFERROR(IF(HJ100-1&lt;=0,"",HJ100-1),"")</f>
        <v/>
      </c>
      <c r="HL100" t="str">
        <f t="shared" ref="HL100" ca="1" si="1746">IFERROR(IF(HK100-1&lt;=0,"",HK100-1),"")</f>
        <v/>
      </c>
      <c r="HM100" t="str">
        <f t="shared" ref="HM100" ca="1" si="1747">IFERROR(IF(HL100-1&lt;=0,"",HL100-1),"")</f>
        <v/>
      </c>
      <c r="HN100" t="str">
        <f t="shared" ref="HN100" ca="1" si="1748">IFERROR(IF(HM100-1&lt;=0,"",HM100-1),"")</f>
        <v/>
      </c>
      <c r="HO100" t="str">
        <f t="shared" ref="HO100" ca="1" si="1749">IFERROR(IF(HN100-1&lt;=0,"",HN100-1),"")</f>
        <v/>
      </c>
      <c r="HP100" t="str">
        <f t="shared" ref="HP100" ca="1" si="1750">IFERROR(IF(HO100-1&lt;=0,"",HO100-1),"")</f>
        <v/>
      </c>
      <c r="HQ100" t="str">
        <f t="shared" ref="HQ100" ca="1" si="1751">IFERROR(IF(HP100-1&lt;=0,"",HP100-1),"")</f>
        <v/>
      </c>
      <c r="HR100" t="str">
        <f t="shared" ref="HR100" ca="1" si="1752">IFERROR(IF(HQ100-1&lt;=0,"",HQ100-1),"")</f>
        <v/>
      </c>
      <c r="HS100" t="str">
        <f t="shared" ref="HS100" ca="1" si="1753">IFERROR(IF(HR100-1&lt;=0,"",HR100-1),"")</f>
        <v/>
      </c>
      <c r="HT100" t="str">
        <f t="shared" ref="HT100" ca="1" si="1754">IFERROR(IF(HS100-1&lt;=0,"",HS100-1),"")</f>
        <v/>
      </c>
      <c r="HU100" t="str">
        <f t="shared" ref="HU100" ca="1" si="1755">IFERROR(IF(HT100-1&lt;=0,"",HT100-1),"")</f>
        <v/>
      </c>
      <c r="HV100" t="str">
        <f t="shared" ref="HV100" ca="1" si="1756">IFERROR(IF(HU100-1&lt;=0,"",HU100-1),"")</f>
        <v/>
      </c>
      <c r="HW100" t="str">
        <f t="shared" ref="HW100" ca="1" si="1757">IFERROR(IF(HV100-1&lt;=0,"",HV100-1),"")</f>
        <v/>
      </c>
      <c r="HX100" t="str">
        <f t="shared" ref="HX100" ca="1" si="1758">IFERROR(IF(HW100-1&lt;=0,"",HW100-1),"")</f>
        <v/>
      </c>
      <c r="HY100" t="str">
        <f t="shared" ref="HY100" ca="1" si="1759">IFERROR(IF(HX100-1&lt;=0,"",HX100-1),"")</f>
        <v/>
      </c>
      <c r="HZ100" t="str">
        <f t="shared" ref="HZ100" ca="1" si="1760">IFERROR(IF(HY100-1&lt;=0,"",HY100-1),"")</f>
        <v/>
      </c>
      <c r="IA100" t="str">
        <f t="shared" ref="IA100" ca="1" si="1761">IFERROR(IF(HZ100-1&lt;=0,"",HZ100-1),"")</f>
        <v/>
      </c>
      <c r="IB100" t="str">
        <f t="shared" ref="IB100" ca="1" si="1762">IFERROR(IF(IA100-1&lt;=0,"",IA100-1),"")</f>
        <v/>
      </c>
      <c r="IC100" t="str">
        <f t="shared" ref="IC100" ca="1" si="1763">IFERROR(IF(IB100-1&lt;=0,"",IB100-1),"")</f>
        <v/>
      </c>
      <c r="ID100" t="str">
        <f t="shared" ref="ID100" ca="1" si="1764">IFERROR(IF(IC100-1&lt;=0,"",IC100-1),"")</f>
        <v/>
      </c>
      <c r="IE100" t="str">
        <f t="shared" ref="IE100" ca="1" si="1765">IFERROR(IF(ID100-1&lt;=0,"",ID100-1),"")</f>
        <v/>
      </c>
      <c r="IF100" t="str">
        <f t="shared" ref="IF100" ca="1" si="1766">IFERROR(IF(IE100-1&lt;=0,"",IE100-1),"")</f>
        <v/>
      </c>
      <c r="IG100" t="str">
        <f t="shared" ref="IG100" ca="1" si="1767">IFERROR(IF(IF100-1&lt;=0,"",IF100-1),"")</f>
        <v/>
      </c>
      <c r="IH100" t="str">
        <f t="shared" ref="IH100" ca="1" si="1768">IFERROR(IF(IG100-1&lt;=0,"",IG100-1),"")</f>
        <v/>
      </c>
      <c r="II100" t="str">
        <f t="shared" ref="II100" ca="1" si="1769">IFERROR(IF(IH100-1&lt;=0,"",IH100-1),"")</f>
        <v/>
      </c>
      <c r="IJ100" t="str">
        <f t="shared" ref="IJ100" ca="1" si="1770">IFERROR(IF(II100-1&lt;=0,"",II100-1),"")</f>
        <v/>
      </c>
      <c r="IK100" t="str">
        <f t="shared" ref="IK100" ca="1" si="1771">IFERROR(IF(IJ100-1&lt;=0,"",IJ100-1),"")</f>
        <v/>
      </c>
      <c r="IL100" t="str">
        <f t="shared" ref="IL100" ca="1" si="1772">IFERROR(IF(IK100-1&lt;=0,"",IK100-1),"")</f>
        <v/>
      </c>
      <c r="IM100" t="str">
        <f t="shared" ref="IM100" ca="1" si="1773">IFERROR(IF(IL100-1&lt;=0,"",IL100-1),"")</f>
        <v/>
      </c>
      <c r="IN100" t="str">
        <f t="shared" ref="IN100" ca="1" si="1774">IFERROR(IF(IM100-1&lt;=0,"",IM100-1),"")</f>
        <v/>
      </c>
      <c r="IO100" t="str">
        <f t="shared" ref="IO100" ca="1" si="1775">IFERROR(IF(IN100-1&lt;=0,"",IN100-1),"")</f>
        <v/>
      </c>
      <c r="IP100" t="str">
        <f t="shared" ref="IP100" ca="1" si="1776">IFERROR(IF(IO100-1&lt;=0,"",IO100-1),"")</f>
        <v/>
      </c>
      <c r="IQ100" t="str">
        <f t="shared" ref="IQ100" ca="1" si="1777">IFERROR(IF(IP100-1&lt;=0,"",IP100-1),"")</f>
        <v/>
      </c>
      <c r="IR100" t="str">
        <f t="shared" ref="IR100" ca="1" si="1778">IFERROR(IF(IQ100-1&lt;=0,"",IQ100-1),"")</f>
        <v/>
      </c>
      <c r="IS100" t="str">
        <f t="shared" ref="IS100" ca="1" si="1779">IFERROR(IF(IR100-1&lt;=0,"",IR100-1),"")</f>
        <v/>
      </c>
      <c r="IT100" t="str">
        <f t="shared" ref="IT100" ca="1" si="1780">IFERROR(IF(IS100-1&lt;=0,"",IS100-1),"")</f>
        <v/>
      </c>
      <c r="IU100" t="str">
        <f t="shared" ref="IU100" ca="1" si="1781">IFERROR(IF(IT100-1&lt;=0,"",IT100-1),"")</f>
        <v/>
      </c>
      <c r="IV100" t="str">
        <f t="shared" ref="IV100" ca="1" si="1782">IFERROR(IF(IU100-1&lt;=0,"",IU100-1),"")</f>
        <v/>
      </c>
      <c r="IW100" t="str">
        <f t="shared" ref="IW100" ca="1" si="1783">IFERROR(IF(IV100-1&lt;=0,"",IV100-1),"")</f>
        <v/>
      </c>
      <c r="IX100" t="str">
        <f t="shared" ref="IX100" ca="1" si="1784">IFERROR(IF(IW100-1&lt;=0,"",IW100-1),"")</f>
        <v/>
      </c>
      <c r="IY100" t="str">
        <f t="shared" ref="IY100" ca="1" si="1785">IFERROR(IF(IX100-1&lt;=0,"",IX100-1),"")</f>
        <v/>
      </c>
      <c r="IZ100" t="str">
        <f t="shared" ref="IZ100" ca="1" si="1786">IFERROR(IF(IY100-1&lt;=0,"",IY100-1),"")</f>
        <v/>
      </c>
      <c r="JA100" t="str">
        <f t="shared" ref="JA100" ca="1" si="1787">IFERROR(IF(IZ100-1&lt;=0,"",IZ100-1),"")</f>
        <v/>
      </c>
      <c r="JB100" t="str">
        <f t="shared" ref="JB100" ca="1" si="1788">IFERROR(IF(JA100-1&lt;=0,"",JA100-1),"")</f>
        <v/>
      </c>
      <c r="JC100" t="str">
        <f t="shared" ref="JC100" ca="1" si="1789">IFERROR(IF(JB100-1&lt;=0,"",JB100-1),"")</f>
        <v/>
      </c>
      <c r="JD100" t="str">
        <f t="shared" ref="JD100" ca="1" si="1790">IFERROR(IF(JC100-1&lt;=0,"",JC100-1),"")</f>
        <v/>
      </c>
      <c r="JE100" t="str">
        <f t="shared" ref="JE100" ca="1" si="1791">IFERROR(IF(JD100-1&lt;=0,"",JD100-1),"")</f>
        <v/>
      </c>
      <c r="JF100" t="str">
        <f t="shared" ref="JF100" ca="1" si="1792">IFERROR(IF(JE100-1&lt;=0,"",JE100-1),"")</f>
        <v/>
      </c>
      <c r="JG100" t="str">
        <f t="shared" ref="JG100" ca="1" si="1793">IFERROR(IF(JF100-1&lt;=0,"",JF100-1),"")</f>
        <v/>
      </c>
      <c r="JH100" t="str">
        <f t="shared" ref="JH100" ca="1" si="1794">IFERROR(IF(JG100-1&lt;=0,"",JG100-1),"")</f>
        <v/>
      </c>
      <c r="JI100" t="str">
        <f t="shared" ref="JI100" ca="1" si="1795">IFERROR(IF(JH100-1&lt;=0,"",JH100-1),"")</f>
        <v/>
      </c>
      <c r="JJ100" t="str">
        <f t="shared" ref="JJ100" ca="1" si="1796">IFERROR(IF(JI100-1&lt;=0,"",JI100-1),"")</f>
        <v/>
      </c>
      <c r="JK100" t="str">
        <f t="shared" ref="JK100" ca="1" si="1797">IFERROR(IF(JJ100-1&lt;=0,"",JJ100-1),"")</f>
        <v/>
      </c>
      <c r="JL100" t="str">
        <f t="shared" ref="JL100" ca="1" si="1798">IFERROR(IF(JK100-1&lt;=0,"",JK100-1),"")</f>
        <v/>
      </c>
      <c r="JM100" t="str">
        <f t="shared" ref="JM100" ca="1" si="1799">IFERROR(IF(JL100-1&lt;=0,"",JL100-1),"")</f>
        <v/>
      </c>
      <c r="JN100" t="str">
        <f t="shared" ref="JN100" ca="1" si="1800">IFERROR(IF(JM100-1&lt;=0,"",JM100-1),"")</f>
        <v/>
      </c>
      <c r="JO100" t="str">
        <f t="shared" ref="JO100" ca="1" si="1801">IFERROR(IF(JN100-1&lt;=0,"",JN100-1),"")</f>
        <v/>
      </c>
      <c r="JP100" t="str">
        <f t="shared" ref="JP100" ca="1" si="1802">IFERROR(IF(JO100-1&lt;=0,"",JO100-1),"")</f>
        <v/>
      </c>
      <c r="JQ100" t="str">
        <f t="shared" ref="JQ100" ca="1" si="1803">IFERROR(IF(JP100-1&lt;=0,"",JP100-1),"")</f>
        <v/>
      </c>
      <c r="JR100" t="str">
        <f t="shared" ref="JR100" ca="1" si="1804">IFERROR(IF(JQ100-1&lt;=0,"",JQ100-1),"")</f>
        <v/>
      </c>
      <c r="JS100" t="str">
        <f t="shared" ref="JS100" ca="1" si="1805">IFERROR(IF(JR100-1&lt;=0,"",JR100-1),"")</f>
        <v/>
      </c>
      <c r="JT100" t="str">
        <f t="shared" ref="JT100" ca="1" si="1806">IFERROR(IF(JS100-1&lt;=0,"",JS100-1),"")</f>
        <v/>
      </c>
      <c r="JU100" t="str">
        <f t="shared" ref="JU100" ca="1" si="1807">IFERROR(IF(JT100-1&lt;=0,"",JT100-1),"")</f>
        <v/>
      </c>
      <c r="JV100" t="str">
        <f t="shared" ref="JV100" ca="1" si="1808">IFERROR(IF(JU100-1&lt;=0,"",JU100-1),"")</f>
        <v/>
      </c>
      <c r="JW100" t="str">
        <f t="shared" ref="JW100" ca="1" si="1809">IFERROR(IF(JV100-1&lt;=0,"",JV100-1),"")</f>
        <v/>
      </c>
      <c r="JX100" t="str">
        <f t="shared" ref="JX100" ca="1" si="1810">IFERROR(IF(JW100-1&lt;=0,"",JW100-1),"")</f>
        <v/>
      </c>
      <c r="JY100" t="str">
        <f t="shared" ref="JY100" ca="1" si="1811">IFERROR(IF(JX100-1&lt;=0,"",JX100-1),"")</f>
        <v/>
      </c>
      <c r="JZ100" t="str">
        <f t="shared" ref="JZ100" ca="1" si="1812">IFERROR(IF(JY100-1&lt;=0,"",JY100-1),"")</f>
        <v/>
      </c>
      <c r="KA100" t="str">
        <f t="shared" ref="KA100" ca="1" si="1813">IFERROR(IF(JZ100-1&lt;=0,"",JZ100-1),"")</f>
        <v/>
      </c>
      <c r="KB100" t="str">
        <f t="shared" ref="KB100" ca="1" si="1814">IFERROR(IF(KA100-1&lt;=0,"",KA100-1),"")</f>
        <v/>
      </c>
      <c r="KC100" t="str">
        <f t="shared" ref="KC100" ca="1" si="1815">IFERROR(IF(KB100-1&lt;=0,"",KB100-1),"")</f>
        <v/>
      </c>
      <c r="KD100" t="str">
        <f t="shared" ref="KD100" ca="1" si="1816">IFERROR(IF(KC100-1&lt;=0,"",KC100-1),"")</f>
        <v/>
      </c>
      <c r="KE100" t="str">
        <f t="shared" ref="KE100" ca="1" si="1817">IFERROR(IF(KD100-1&lt;=0,"",KD100-1),"")</f>
        <v/>
      </c>
      <c r="KF100" t="str">
        <f t="shared" ref="KF100" ca="1" si="1818">IFERROR(IF(KE100-1&lt;=0,"",KE100-1),"")</f>
        <v/>
      </c>
      <c r="KG100" t="str">
        <f t="shared" ref="KG100" ca="1" si="1819">IFERROR(IF(KF100-1&lt;=0,"",KF100-1),"")</f>
        <v/>
      </c>
      <c r="KH100" t="str">
        <f t="shared" ref="KH100" ca="1" si="1820">IFERROR(IF(KG100-1&lt;=0,"",KG100-1),"")</f>
        <v/>
      </c>
      <c r="KI100" t="str">
        <f t="shared" ref="KI100" ca="1" si="1821">IFERROR(IF(KH100-1&lt;=0,"",KH100-1),"")</f>
        <v/>
      </c>
      <c r="KJ100" t="str">
        <f t="shared" ref="KJ100" ca="1" si="1822">IFERROR(IF(KI100-1&lt;=0,"",KI100-1),"")</f>
        <v/>
      </c>
      <c r="KK100" t="str">
        <f t="shared" ref="KK100" ca="1" si="1823">IFERROR(IF(KJ100-1&lt;=0,"",KJ100-1),"")</f>
        <v/>
      </c>
      <c r="KL100" t="str">
        <f t="shared" ref="KL100" ca="1" si="1824">IFERROR(IF(KK100-1&lt;=0,"",KK100-1),"")</f>
        <v/>
      </c>
      <c r="KM100" t="str">
        <f t="shared" ref="KM100" ca="1" si="1825">IFERROR(IF(KL100-1&lt;=0,"",KL100-1),"")</f>
        <v/>
      </c>
      <c r="KN100" t="str">
        <f t="shared" ref="KN100" ca="1" si="1826">IFERROR(IF(KM100-1&lt;=0,"",KM100-1),"")</f>
        <v/>
      </c>
      <c r="KO100" t="str">
        <f t="shared" ref="KO100" ca="1" si="1827">IFERROR(IF(KN100-1&lt;=0,"",KN100-1),"")</f>
        <v/>
      </c>
      <c r="KP100" t="str">
        <f t="shared" ref="KP100" ca="1" si="1828">IFERROR(IF(KO100-1&lt;=0,"",KO100-1),"")</f>
        <v/>
      </c>
      <c r="KQ100" t="str">
        <f t="shared" ref="KQ100" ca="1" si="1829">IFERROR(IF(KP100-1&lt;=0,"",KP100-1),"")</f>
        <v/>
      </c>
      <c r="KR100" t="str">
        <f t="shared" ref="KR100" ca="1" si="1830">IFERROR(IF(KQ100-1&lt;=0,"",KQ100-1),"")</f>
        <v/>
      </c>
      <c r="KS100" t="str">
        <f t="shared" ref="KS100" ca="1" si="1831">IFERROR(IF(KR100-1&lt;=0,"",KR100-1),"")</f>
        <v/>
      </c>
      <c r="KT100" t="str">
        <f t="shared" ref="KT100" ca="1" si="1832">IFERROR(IF(KS100-1&lt;=0,"",KS100-1),"")</f>
        <v/>
      </c>
      <c r="KU100" t="str">
        <f t="shared" ref="KU100" ca="1" si="1833">IFERROR(IF(KT100-1&lt;=0,"",KT100-1),"")</f>
        <v/>
      </c>
      <c r="KV100" t="str">
        <f t="shared" ref="KV100" ca="1" si="1834">IFERROR(IF(KU100-1&lt;=0,"",KU100-1),"")</f>
        <v/>
      </c>
      <c r="KW100" t="str">
        <f t="shared" ref="KW100" ca="1" si="1835">IFERROR(IF(KV100-1&lt;=0,"",KV100-1),"")</f>
        <v/>
      </c>
      <c r="KX100" t="str">
        <f t="shared" ref="KX100" ca="1" si="1836">IFERROR(IF(KW100-1&lt;=0,"",KW100-1),"")</f>
        <v/>
      </c>
      <c r="KY100" t="str">
        <f t="shared" ref="KY100" ca="1" si="1837">IFERROR(IF(KX100-1&lt;=0,"",KX100-1),"")</f>
        <v/>
      </c>
      <c r="KZ100" t="str">
        <f t="shared" ref="KZ100" ca="1" si="1838">IFERROR(IF(KY100-1&lt;=0,"",KY100-1),"")</f>
        <v/>
      </c>
      <c r="LA100" t="str">
        <f t="shared" ref="LA100" ca="1" si="1839">IFERROR(IF(KZ100-1&lt;=0,"",KZ100-1),"")</f>
        <v/>
      </c>
      <c r="LB100" t="str">
        <f t="shared" ref="LB100" ca="1" si="1840">IFERROR(IF(LA100-1&lt;=0,"",LA100-1),"")</f>
        <v/>
      </c>
      <c r="LC100" t="str">
        <f t="shared" ref="LC100" ca="1" si="1841">IFERROR(IF(LB100-1&lt;=0,"",LB100-1),"")</f>
        <v/>
      </c>
      <c r="LD100" t="str">
        <f t="shared" ref="LD100" ca="1" si="1842">IFERROR(IF(LC100-1&lt;=0,"",LC100-1),"")</f>
        <v/>
      </c>
      <c r="LE100" t="str">
        <f t="shared" ref="LE100" ca="1" si="1843">IFERROR(IF(LD100-1&lt;=0,"",LD100-1),"")</f>
        <v/>
      </c>
      <c r="LF100" t="str">
        <f t="shared" ref="LF100" ca="1" si="1844">IFERROR(IF(LE100-1&lt;=0,"",LE100-1),"")</f>
        <v/>
      </c>
      <c r="LG100" t="str">
        <f t="shared" ref="LG100" ca="1" si="1845">IFERROR(IF(LF100-1&lt;=0,"",LF100-1),"")</f>
        <v/>
      </c>
      <c r="LH100" t="str">
        <f t="shared" ref="LH100" ca="1" si="1846">IFERROR(IF(LG100-1&lt;=0,"",LG100-1),"")</f>
        <v/>
      </c>
      <c r="LI100" t="str">
        <f t="shared" ref="LI100" ca="1" si="1847">IFERROR(IF(LH100-1&lt;=0,"",LH100-1),"")</f>
        <v/>
      </c>
      <c r="LJ100" t="str">
        <f t="shared" ref="LJ100" ca="1" si="1848">IFERROR(IF(LI100-1&lt;=0,"",LI100-1),"")</f>
        <v/>
      </c>
      <c r="LK100" t="str">
        <f t="shared" ref="LK100" ca="1" si="1849">IFERROR(IF(LJ100-1&lt;=0,"",LJ100-1),"")</f>
        <v/>
      </c>
      <c r="LL100" t="str">
        <f t="shared" ref="LL100" ca="1" si="1850">IFERROR(IF(LK100-1&lt;=0,"",LK100-1),"")</f>
        <v/>
      </c>
      <c r="LM100" t="str">
        <f t="shared" ref="LM100" ca="1" si="1851">IFERROR(IF(LL100-1&lt;=0,"",LL100-1),"")</f>
        <v/>
      </c>
      <c r="LN100" t="str">
        <f t="shared" ref="LN100" ca="1" si="1852">IFERROR(IF(LM100-1&lt;=0,"",LM100-1),"")</f>
        <v/>
      </c>
      <c r="LO100" t="str">
        <f t="shared" ref="LO100" ca="1" si="1853">IFERROR(IF(LN100-1&lt;=0,"",LN100-1),"")</f>
        <v/>
      </c>
      <c r="LP100" t="str">
        <f t="shared" ref="LP100" ca="1" si="1854">IFERROR(IF(LO100-1&lt;=0,"",LO100-1),"")</f>
        <v/>
      </c>
      <c r="LQ100" t="str">
        <f t="shared" ref="LQ100" ca="1" si="1855">IFERROR(IF(LP100-1&lt;=0,"",LP100-1),"")</f>
        <v/>
      </c>
      <c r="LR100" t="str">
        <f t="shared" ref="LR100" ca="1" si="1856">IFERROR(IF(LQ100-1&lt;=0,"",LQ100-1),"")</f>
        <v/>
      </c>
      <c r="LS100" t="str">
        <f t="shared" ref="LS100" ca="1" si="1857">IFERROR(IF(LR100-1&lt;=0,"",LR100-1),"")</f>
        <v/>
      </c>
      <c r="LT100" t="str">
        <f t="shared" ref="LT100" ca="1" si="1858">IFERROR(IF(LS100-1&lt;=0,"",LS100-1),"")</f>
        <v/>
      </c>
      <c r="LU100" t="str">
        <f t="shared" ref="LU100" ca="1" si="1859">IFERROR(IF(LT100-1&lt;=0,"",LT100-1),"")</f>
        <v/>
      </c>
      <c r="LV100" t="str">
        <f t="shared" ref="LV100" ca="1" si="1860">IFERROR(IF(LU100-1&lt;=0,"",LU100-1),"")</f>
        <v/>
      </c>
      <c r="LW100" t="str">
        <f t="shared" ref="LW100" ca="1" si="1861">IFERROR(IF(LV100-1&lt;=0,"",LV100-1),"")</f>
        <v/>
      </c>
      <c r="LX100" t="str">
        <f t="shared" ref="LX100" ca="1" si="1862">IFERROR(IF(LW100-1&lt;=0,"",LW100-1),"")</f>
        <v/>
      </c>
      <c r="LY100" t="str">
        <f t="shared" ref="LY100" ca="1" si="1863">IFERROR(IF(LX100-1&lt;=0,"",LX100-1),"")</f>
        <v/>
      </c>
      <c r="LZ100" t="str">
        <f t="shared" ref="LZ100" ca="1" si="1864">IFERROR(IF(LY100-1&lt;=0,"",LY100-1),"")</f>
        <v/>
      </c>
      <c r="MA100" t="str">
        <f t="shared" ref="MA100" ca="1" si="1865">IFERROR(IF(LZ100-1&lt;=0,"",LZ100-1),"")</f>
        <v/>
      </c>
      <c r="MB100" t="str">
        <f t="shared" ref="MB100" ca="1" si="1866">IFERROR(IF(MA100-1&lt;=0,"",MA100-1),"")</f>
        <v/>
      </c>
      <c r="MC100" t="str">
        <f t="shared" ref="MC100" ca="1" si="1867">IFERROR(IF(MB100-1&lt;=0,"",MB100-1),"")</f>
        <v/>
      </c>
      <c r="MD100" t="str">
        <f t="shared" ref="MD100" ca="1" si="1868">IFERROR(IF(MC100-1&lt;=0,"",MC100-1),"")</f>
        <v/>
      </c>
      <c r="ME100" t="str">
        <f t="shared" ref="ME100" ca="1" si="1869">IFERROR(IF(MD100-1&lt;=0,"",MD100-1),"")</f>
        <v/>
      </c>
      <c r="MF100" t="str">
        <f t="shared" ref="MF100" ca="1" si="1870">IFERROR(IF(ME100-1&lt;=0,"",ME100-1),"")</f>
        <v/>
      </c>
      <c r="MG100" t="str">
        <f t="shared" ref="MG100" ca="1" si="1871">IFERROR(IF(MF100-1&lt;=0,"",MF100-1),"")</f>
        <v/>
      </c>
      <c r="MH100" t="str">
        <f t="shared" ref="MH100" ca="1" si="1872">IFERROR(IF(MG100-1&lt;=0,"",MG100-1),"")</f>
        <v/>
      </c>
      <c r="MI100" t="str">
        <f t="shared" ref="MI100" ca="1" si="1873">IFERROR(IF(MH100-1&lt;=0,"",MH100-1),"")</f>
        <v/>
      </c>
      <c r="MJ100" t="str">
        <f t="shared" ref="MJ100" ca="1" si="1874">IFERROR(IF(MI100-1&lt;=0,"",MI100-1),"")</f>
        <v/>
      </c>
      <c r="MK100" t="str">
        <f t="shared" ref="MK100" ca="1" si="1875">IFERROR(IF(MJ100-1&lt;=0,"",MJ100-1),"")</f>
        <v/>
      </c>
      <c r="ML100" t="str">
        <f t="shared" ref="ML100" ca="1" si="1876">IFERROR(IF(MK100-1&lt;=0,"",MK100-1),"")</f>
        <v/>
      </c>
      <c r="MM100" t="str">
        <f t="shared" ref="MM100" ca="1" si="1877">IFERROR(IF(ML100-1&lt;=0,"",ML100-1),"")</f>
        <v/>
      </c>
      <c r="MN100" t="str">
        <f t="shared" ref="MN100" ca="1" si="1878">IFERROR(IF(MM100-1&lt;=0,"",MM100-1),"")</f>
        <v/>
      </c>
      <c r="MO100" t="str">
        <f t="shared" ref="MO100" ca="1" si="1879">IFERROR(IF(MN100-1&lt;=0,"",MN100-1),"")</f>
        <v/>
      </c>
      <c r="MP100" t="str">
        <f t="shared" ref="MP100" ca="1" si="1880">IFERROR(IF(MO100-1&lt;=0,"",MO100-1),"")</f>
        <v/>
      </c>
      <c r="MQ100" t="str">
        <f t="shared" ref="MQ100" ca="1" si="1881">IFERROR(IF(MP100-1&lt;=0,"",MP100-1),"")</f>
        <v/>
      </c>
      <c r="MR100" t="str">
        <f t="shared" ref="MR100" ca="1" si="1882">IFERROR(IF(MQ100-1&lt;=0,"",MQ100-1),"")</f>
        <v/>
      </c>
      <c r="MS100" t="str">
        <f t="shared" ref="MS100" ca="1" si="1883">IFERROR(IF(MR100-1&lt;=0,"",MR100-1),"")</f>
        <v/>
      </c>
      <c r="MT100" t="str">
        <f t="shared" ref="MT100" ca="1" si="1884">IFERROR(IF(MS100-1&lt;=0,"",MS100-1),"")</f>
        <v/>
      </c>
      <c r="MU100" t="str">
        <f t="shared" ref="MU100" ca="1" si="1885">IFERROR(IF(MT100-1&lt;=0,"",MT100-1),"")</f>
        <v/>
      </c>
      <c r="MV100" t="str">
        <f t="shared" ref="MV100" ca="1" si="1886">IFERROR(IF(MU100-1&lt;=0,"",MU100-1),"")</f>
        <v/>
      </c>
      <c r="MW100" t="str">
        <f t="shared" ref="MW100" ca="1" si="1887">IFERROR(IF(MV100-1&lt;=0,"",MV100-1),"")</f>
        <v/>
      </c>
      <c r="MX100" t="str">
        <f t="shared" ref="MX100" ca="1" si="1888">IFERROR(IF(MW100-1&lt;=0,"",MW100-1),"")</f>
        <v/>
      </c>
      <c r="MY100" t="str">
        <f t="shared" ref="MY100" ca="1" si="1889">IFERROR(IF(MX100-1&lt;=0,"",MX100-1),"")</f>
        <v/>
      </c>
      <c r="MZ100" t="str">
        <f t="shared" ref="MZ100" ca="1" si="1890">IFERROR(IF(MY100-1&lt;=0,"",MY100-1),"")</f>
        <v/>
      </c>
      <c r="NA100" t="str">
        <f t="shared" ref="NA100" ca="1" si="1891">IFERROR(IF(MZ100-1&lt;=0,"",MZ100-1),"")</f>
        <v/>
      </c>
      <c r="NB100" t="str">
        <f t="shared" ref="NB100" ca="1" si="1892">IFERROR(IF(NA100-1&lt;=0,"",NA100-1),"")</f>
        <v/>
      </c>
      <c r="NC100" t="str">
        <f t="shared" ref="NC100" ca="1" si="1893">IFERROR(IF(NB100-1&lt;=0,"",NB100-1),"")</f>
        <v/>
      </c>
      <c r="ND100" t="str">
        <f t="shared" ref="ND100" ca="1" si="1894">IFERROR(IF(NC100-1&lt;=0,"",NC100-1),"")</f>
        <v/>
      </c>
      <c r="NE100" t="str">
        <f t="shared" ref="NE100" ca="1" si="1895">IFERROR(IF(ND100-1&lt;=0,"",ND100-1),"")</f>
        <v/>
      </c>
      <c r="NF100" t="str">
        <f t="shared" ref="NF100" ca="1" si="1896">IFERROR(IF(NE100-1&lt;=0,"",NE100-1),"")</f>
        <v/>
      </c>
      <c r="NG100" t="str">
        <f t="shared" ref="NG100" ca="1" si="1897">IFERROR(IF(NF100-1&lt;=0,"",NF100-1),"")</f>
        <v/>
      </c>
      <c r="NH100" t="str">
        <f t="shared" ref="NH100" ca="1" si="1898">IFERROR(IF(NG100-1&lt;=0,"",NG100-1),"")</f>
        <v/>
      </c>
      <c r="NI100" t="str">
        <f t="shared" ref="NI100" ca="1" si="1899">IFERROR(IF(NH100-1&lt;=0,"",NH100-1),"")</f>
        <v/>
      </c>
      <c r="NJ100" t="str">
        <f t="shared" ref="NJ100" ca="1" si="1900">IFERROR(IF(NI100-1&lt;=0,"",NI100-1),"")</f>
        <v/>
      </c>
      <c r="NK100" t="str">
        <f t="shared" ref="NK100" ca="1" si="1901">IFERROR(IF(NJ100-1&lt;=0,"",NJ100-1),"")</f>
        <v/>
      </c>
      <c r="NL100" t="str">
        <f t="shared" ref="NL100" ca="1" si="1902">IFERROR(IF(NK100-1&lt;=0,"",NK100-1),"")</f>
        <v/>
      </c>
      <c r="NM100" t="str">
        <f t="shared" ref="NM100" ca="1" si="1903">IFERROR(IF(NL100-1&lt;=0,"",NL100-1),"")</f>
        <v/>
      </c>
      <c r="NN100" t="str">
        <f t="shared" ref="NN100" ca="1" si="1904">IFERROR(IF(NM100-1&lt;=0,"",NM100-1),"")</f>
        <v/>
      </c>
      <c r="NO100" t="str">
        <f t="shared" ref="NO100" ca="1" si="1905">IFERROR(IF(NN100-1&lt;=0,"",NN100-1),"")</f>
        <v/>
      </c>
      <c r="NP100" t="str">
        <f t="shared" ref="NP100" ca="1" si="1906">IFERROR(IF(NO100-1&lt;=0,"",NO100-1),"")</f>
        <v/>
      </c>
      <c r="NQ100" t="str">
        <f t="shared" ref="NQ100" ca="1" si="1907">IFERROR(IF(NP100-1&lt;=0,"",NP100-1),"")</f>
        <v/>
      </c>
      <c r="NR100" t="str">
        <f t="shared" ref="NR100" ca="1" si="1908">IFERROR(IF(NQ100-1&lt;=0,"",NQ100-1),"")</f>
        <v/>
      </c>
      <c r="NS100" t="str">
        <f t="shared" ref="NS100" ca="1" si="1909">IFERROR(IF(NR100-1&lt;=0,"",NR100-1),"")</f>
        <v/>
      </c>
      <c r="NT100" t="str">
        <f t="shared" ref="NT100" ca="1" si="1910">IFERROR(IF(NS100-1&lt;=0,"",NS100-1),"")</f>
        <v/>
      </c>
      <c r="NU100" t="str">
        <f t="shared" ref="NU100" ca="1" si="1911">IFERROR(IF(NT100-1&lt;=0,"",NT100-1),"")</f>
        <v/>
      </c>
      <c r="NV100" t="str">
        <f t="shared" ref="NV100" ca="1" si="1912">IFERROR(IF(NU100-1&lt;=0,"",NU100-1),"")</f>
        <v/>
      </c>
      <c r="NW100" t="str">
        <f t="shared" ref="NW100" ca="1" si="1913">IFERROR(IF(NV100-1&lt;=0,"",NV100-1),"")</f>
        <v/>
      </c>
      <c r="NX100" t="str">
        <f t="shared" ref="NX100" ca="1" si="1914">IFERROR(IF(NW100-1&lt;=0,"",NW100-1),"")</f>
        <v/>
      </c>
      <c r="NY100" t="str">
        <f t="shared" ref="NY100" ca="1" si="1915">IFERROR(IF(NX100-1&lt;=0,"",NX100-1),"")</f>
        <v/>
      </c>
      <c r="NZ100" t="str">
        <f t="shared" ref="NZ100" ca="1" si="1916">IFERROR(IF(NY100-1&lt;=0,"",NY100-1),"")</f>
        <v/>
      </c>
      <c r="OA100" t="str">
        <f t="shared" ref="OA100" ca="1" si="1917">IFERROR(IF(NZ100-1&lt;=0,"",NZ100-1),"")</f>
        <v/>
      </c>
      <c r="OB100" t="str">
        <f t="shared" ref="OB100" ca="1" si="1918">IFERROR(IF(OA100-1&lt;=0,"",OA100-1),"")</f>
        <v/>
      </c>
      <c r="OC100" t="str">
        <f t="shared" ref="OC100" ca="1" si="1919">IFERROR(IF(OB100-1&lt;=0,"",OB100-1),"")</f>
        <v/>
      </c>
      <c r="OD100" t="str">
        <f t="shared" ref="OD100" ca="1" si="1920">IFERROR(IF(OC100-1&lt;=0,"",OC100-1),"")</f>
        <v/>
      </c>
      <c r="OE100" t="str">
        <f t="shared" ref="OE100" ca="1" si="1921">IFERROR(IF(OD100-1&lt;=0,"",OD100-1),"")</f>
        <v/>
      </c>
      <c r="OF100" t="str">
        <f t="shared" ref="OF100" ca="1" si="1922">IFERROR(IF(OE100-1&lt;=0,"",OE100-1),"")</f>
        <v/>
      </c>
      <c r="OG100" t="str">
        <f t="shared" ref="OG100" ca="1" si="1923">IFERROR(IF(OF100-1&lt;=0,"",OF100-1),"")</f>
        <v/>
      </c>
      <c r="OH100" t="str">
        <f t="shared" ref="OH100" ca="1" si="1924">IFERROR(IF(OG100-1&lt;=0,"",OG100-1),"")</f>
        <v/>
      </c>
      <c r="OI100" t="str">
        <f t="shared" ref="OI100" ca="1" si="1925">IFERROR(IF(OH100-1&lt;=0,"",OH100-1),"")</f>
        <v/>
      </c>
      <c r="OJ100" t="str">
        <f t="shared" ref="OJ100:QI100" ca="1" si="1926">IFERROR(IF(OI100-1&lt;=0,"",OI100-1),"")</f>
        <v/>
      </c>
      <c r="OK100" t="str">
        <f t="shared" ca="1" si="1926"/>
        <v/>
      </c>
      <c r="OL100" t="str">
        <f t="shared" ca="1" si="1926"/>
        <v/>
      </c>
      <c r="OM100" t="str">
        <f t="shared" ca="1" si="1926"/>
        <v/>
      </c>
      <c r="ON100" t="str">
        <f t="shared" ca="1" si="1926"/>
        <v/>
      </c>
      <c r="OO100" t="str">
        <f t="shared" ca="1" si="1926"/>
        <v/>
      </c>
      <c r="OP100" t="str">
        <f t="shared" ca="1" si="1926"/>
        <v/>
      </c>
      <c r="OQ100" t="str">
        <f t="shared" ca="1" si="1926"/>
        <v/>
      </c>
      <c r="OR100" t="str">
        <f t="shared" ca="1" si="1926"/>
        <v/>
      </c>
      <c r="OS100" t="str">
        <f t="shared" ca="1" si="1926"/>
        <v/>
      </c>
      <c r="OT100" t="str">
        <f t="shared" ca="1" si="1926"/>
        <v/>
      </c>
      <c r="OU100" t="str">
        <f t="shared" ca="1" si="1926"/>
        <v/>
      </c>
      <c r="OV100" t="str">
        <f t="shared" ca="1" si="1926"/>
        <v/>
      </c>
      <c r="OW100" t="str">
        <f t="shared" ca="1" si="1926"/>
        <v/>
      </c>
      <c r="OX100" t="str">
        <f t="shared" ca="1" si="1926"/>
        <v/>
      </c>
      <c r="OY100" t="str">
        <f t="shared" ca="1" si="1926"/>
        <v/>
      </c>
      <c r="OZ100" t="str">
        <f t="shared" ca="1" si="1926"/>
        <v/>
      </c>
      <c r="PA100" t="str">
        <f t="shared" ca="1" si="1926"/>
        <v/>
      </c>
      <c r="PB100" t="str">
        <f t="shared" ca="1" si="1926"/>
        <v/>
      </c>
      <c r="PC100" t="str">
        <f t="shared" ca="1" si="1926"/>
        <v/>
      </c>
      <c r="PD100" t="str">
        <f t="shared" ca="1" si="1926"/>
        <v/>
      </c>
      <c r="PE100" t="str">
        <f t="shared" ca="1" si="1926"/>
        <v/>
      </c>
      <c r="PF100" t="str">
        <f t="shared" ca="1" si="1926"/>
        <v/>
      </c>
      <c r="PG100" t="str">
        <f t="shared" ca="1" si="1926"/>
        <v/>
      </c>
      <c r="PH100" t="str">
        <f t="shared" ca="1" si="1926"/>
        <v/>
      </c>
      <c r="PI100" t="str">
        <f t="shared" ca="1" si="1926"/>
        <v/>
      </c>
      <c r="PJ100" t="str">
        <f t="shared" ca="1" si="1926"/>
        <v/>
      </c>
      <c r="PK100" t="str">
        <f t="shared" ca="1" si="1926"/>
        <v/>
      </c>
      <c r="PL100" t="str">
        <f t="shared" ca="1" si="1926"/>
        <v/>
      </c>
      <c r="PM100" t="str">
        <f t="shared" ca="1" si="1926"/>
        <v/>
      </c>
      <c r="PN100" t="str">
        <f t="shared" ca="1" si="1926"/>
        <v/>
      </c>
      <c r="PO100" t="str">
        <f t="shared" ca="1" si="1926"/>
        <v/>
      </c>
      <c r="PP100" t="str">
        <f t="shared" ca="1" si="1926"/>
        <v/>
      </c>
      <c r="PQ100" t="str">
        <f t="shared" ca="1" si="1926"/>
        <v/>
      </c>
      <c r="PR100" t="str">
        <f t="shared" ca="1" si="1926"/>
        <v/>
      </c>
      <c r="PS100" t="str">
        <f t="shared" ca="1" si="1926"/>
        <v/>
      </c>
      <c r="PT100" t="str">
        <f t="shared" ca="1" si="1926"/>
        <v/>
      </c>
      <c r="PU100" t="str">
        <f t="shared" ca="1" si="1926"/>
        <v/>
      </c>
      <c r="PV100" t="str">
        <f t="shared" ca="1" si="1926"/>
        <v/>
      </c>
      <c r="PW100" t="str">
        <f t="shared" ca="1" si="1926"/>
        <v/>
      </c>
      <c r="PX100" t="str">
        <f t="shared" ca="1" si="1926"/>
        <v/>
      </c>
      <c r="PY100" t="str">
        <f t="shared" ca="1" si="1926"/>
        <v/>
      </c>
      <c r="PZ100" t="str">
        <f t="shared" ca="1" si="1926"/>
        <v/>
      </c>
      <c r="QA100" t="str">
        <f t="shared" ca="1" si="1926"/>
        <v/>
      </c>
      <c r="QB100" t="str">
        <f t="shared" ca="1" si="1926"/>
        <v/>
      </c>
      <c r="QC100" t="str">
        <f t="shared" ca="1" si="1926"/>
        <v/>
      </c>
      <c r="QD100" t="str">
        <f t="shared" ca="1" si="1926"/>
        <v/>
      </c>
      <c r="QE100" t="str">
        <f t="shared" ca="1" si="1926"/>
        <v/>
      </c>
      <c r="QF100" t="str">
        <f t="shared" ca="1" si="1926"/>
        <v/>
      </c>
      <c r="QG100" t="str">
        <f t="shared" ca="1" si="1926"/>
        <v/>
      </c>
      <c r="QH100" t="str">
        <f t="shared" ca="1" si="1926"/>
        <v/>
      </c>
      <c r="QI100" t="str">
        <f t="shared" ca="1" si="1926"/>
        <v/>
      </c>
      <c r="QJ100" t="str">
        <f t="shared" ref="QJ100:RK100" ca="1" si="1927">IFERROR(IF(QI100-1&lt;=0,"",QI100-1),"")</f>
        <v/>
      </c>
      <c r="QK100" t="str">
        <f t="shared" ca="1" si="1927"/>
        <v/>
      </c>
      <c r="QL100" t="str">
        <f t="shared" ca="1" si="1927"/>
        <v/>
      </c>
      <c r="QM100" t="str">
        <f t="shared" ca="1" si="1927"/>
        <v/>
      </c>
      <c r="QN100" t="str">
        <f t="shared" ca="1" si="1927"/>
        <v/>
      </c>
      <c r="QO100" t="str">
        <f t="shared" ca="1" si="1927"/>
        <v/>
      </c>
      <c r="QP100" t="str">
        <f t="shared" ca="1" si="1927"/>
        <v/>
      </c>
      <c r="QQ100" t="str">
        <f t="shared" ca="1" si="1927"/>
        <v/>
      </c>
      <c r="QR100" t="str">
        <f t="shared" ca="1" si="1927"/>
        <v/>
      </c>
      <c r="QS100" t="str">
        <f t="shared" ca="1" si="1927"/>
        <v/>
      </c>
      <c r="QT100" t="str">
        <f t="shared" ca="1" si="1927"/>
        <v/>
      </c>
      <c r="QU100" t="str">
        <f t="shared" ca="1" si="1927"/>
        <v/>
      </c>
      <c r="QV100" t="str">
        <f t="shared" ca="1" si="1927"/>
        <v/>
      </c>
      <c r="QW100" t="str">
        <f t="shared" ca="1" si="1927"/>
        <v/>
      </c>
      <c r="QX100" t="str">
        <f t="shared" ca="1" si="1927"/>
        <v/>
      </c>
      <c r="QY100" t="str">
        <f t="shared" ca="1" si="1927"/>
        <v/>
      </c>
      <c r="QZ100" t="str">
        <f t="shared" ca="1" si="1927"/>
        <v/>
      </c>
      <c r="RA100" t="str">
        <f t="shared" ca="1" si="1927"/>
        <v/>
      </c>
      <c r="RB100" t="str">
        <f t="shared" ca="1" si="1927"/>
        <v/>
      </c>
      <c r="RC100" t="str">
        <f t="shared" ca="1" si="1927"/>
        <v/>
      </c>
      <c r="RD100" t="str">
        <f t="shared" ca="1" si="1927"/>
        <v/>
      </c>
      <c r="RE100" t="str">
        <f t="shared" ca="1" si="1927"/>
        <v/>
      </c>
      <c r="RF100" t="str">
        <f t="shared" ca="1" si="1927"/>
        <v/>
      </c>
      <c r="RG100" t="str">
        <f t="shared" ca="1" si="1927"/>
        <v/>
      </c>
      <c r="RH100" t="str">
        <f t="shared" ca="1" si="1927"/>
        <v/>
      </c>
      <c r="RI100" t="str">
        <f t="shared" ca="1" si="1927"/>
        <v/>
      </c>
      <c r="RJ100" t="str">
        <f t="shared" ca="1" si="1927"/>
        <v/>
      </c>
      <c r="RK100" t="str">
        <f t="shared" ca="1" si="1927"/>
        <v/>
      </c>
    </row>
    <row r="101" spans="1:479">
      <c r="A101" t="str">
        <f>A97</f>
        <v>NSE NIFTY 50 INDEX</v>
      </c>
      <c r="B101" s="5">
        <f ca="1">IF(B100="","",LARGE($B$97:$RK$97,B100))</f>
        <v>-0.23246367755038277</v>
      </c>
      <c r="C101" s="5">
        <f t="shared" ref="C101:F101" ca="1" si="1928">IF(C100="","",LARGE($B$97:$RK$97,C100))</f>
        <v>-0.11308191662380629</v>
      </c>
      <c r="D101" s="5">
        <f t="shared" ca="1" si="1928"/>
        <v>-6.3563253943705544E-2</v>
      </c>
      <c r="E101" s="5">
        <f t="shared" ca="1" si="1928"/>
        <v>-6.2202523357425266E-2</v>
      </c>
      <c r="F101" s="5">
        <f t="shared" ca="1" si="1928"/>
        <v>-5.8859811811948104E-2</v>
      </c>
      <c r="G101" s="5">
        <f t="shared" ref="G101:BR101" ca="1" si="1929">IF(G100="","",LARGE($B$97:$RK$97,G100))</f>
        <v>-4.8496944445281853E-2</v>
      </c>
      <c r="H101" s="5">
        <f t="shared" ca="1" si="1929"/>
        <v>-3.8957878862471818E-2</v>
      </c>
      <c r="I101" s="5">
        <f t="shared" ca="1" si="1929"/>
        <v>-3.7442354146841383E-2</v>
      </c>
      <c r="J101" s="5">
        <f t="shared" ca="1" si="1929"/>
        <v>-3.4813829574562805E-2</v>
      </c>
      <c r="K101" s="5">
        <f t="shared" ca="1" si="1929"/>
        <v>-3.1485278131010208E-2</v>
      </c>
      <c r="L101" s="5">
        <f t="shared" ca="1" si="1929"/>
        <v>-3.0959142122343852E-2</v>
      </c>
      <c r="M101" s="5">
        <f t="shared" ca="1" si="1929"/>
        <v>-3.0287881046978327E-2</v>
      </c>
      <c r="N101" s="5">
        <f t="shared" ca="1" si="1929"/>
        <v>-2.9341166004691055E-2</v>
      </c>
      <c r="O101" s="5">
        <f t="shared" ca="1" si="1929"/>
        <v>-2.844950937708457E-2</v>
      </c>
      <c r="P101" s="5">
        <f t="shared" ca="1" si="1929"/>
        <v>-2.8357285570847601E-2</v>
      </c>
      <c r="Q101" s="5">
        <f t="shared" ca="1" si="1929"/>
        <v>-2.5311585618969512E-2</v>
      </c>
      <c r="R101" s="5">
        <f t="shared" ca="1" si="1929"/>
        <v>-2.4828794678777633E-2</v>
      </c>
      <c r="S101" s="5">
        <f t="shared" ca="1" si="1929"/>
        <v>-2.4476258333195111E-2</v>
      </c>
      <c r="T101" s="5">
        <f t="shared" ca="1" si="1929"/>
        <v>-2.0738916961307807E-2</v>
      </c>
      <c r="U101" s="5">
        <f t="shared" ca="1" si="1929"/>
        <v>-2.0280656658447582E-2</v>
      </c>
      <c r="V101" s="5">
        <f t="shared" ca="1" si="1929"/>
        <v>-2.0152417419844082E-2</v>
      </c>
      <c r="W101" s="5">
        <f t="shared" ca="1" si="1929"/>
        <v>-1.8743580073799171E-2</v>
      </c>
      <c r="X101" s="5">
        <f t="shared" ca="1" si="1929"/>
        <v>-1.6957788378963667E-2</v>
      </c>
      <c r="Y101" s="5">
        <f t="shared" ca="1" si="1929"/>
        <v>-1.3787757359694952E-2</v>
      </c>
      <c r="Z101" s="5">
        <f t="shared" ca="1" si="1929"/>
        <v>-1.2289791437980258E-2</v>
      </c>
      <c r="AA101" s="5">
        <f t="shared" ca="1" si="1929"/>
        <v>-5.7687102449586192E-3</v>
      </c>
      <c r="AB101" s="5">
        <f t="shared" ca="1" si="1929"/>
        <v>-5.6080708828565307E-3</v>
      </c>
      <c r="AC101" s="5">
        <f t="shared" ca="1" si="1929"/>
        <v>-4.0569884348601315E-3</v>
      </c>
      <c r="AD101" s="5">
        <f t="shared" ca="1" si="1929"/>
        <v>-3.2802694996869608E-3</v>
      </c>
      <c r="AE101" s="5">
        <f t="shared" ca="1" si="1929"/>
        <v>-3.0675036717089377E-3</v>
      </c>
      <c r="AF101" s="5">
        <f t="shared" ca="1" si="1929"/>
        <v>-2.7993031318993555E-3</v>
      </c>
      <c r="AG101" s="5">
        <f t="shared" ca="1" si="1929"/>
        <v>-8.1825279977876253E-4</v>
      </c>
      <c r="AH101" s="5">
        <f t="shared" ca="1" si="1929"/>
        <v>-2.6229327148741266E-4</v>
      </c>
      <c r="AI101" s="5">
        <f t="shared" ca="1" si="1929"/>
        <v>2.6428775880162902E-3</v>
      </c>
      <c r="AJ101" s="5">
        <f t="shared" ca="1" si="1929"/>
        <v>3.0366411910445201E-3</v>
      </c>
      <c r="AK101" s="5">
        <f t="shared" ca="1" si="1929"/>
        <v>3.2246972512055549E-3</v>
      </c>
      <c r="AL101" s="5">
        <f t="shared" ca="1" si="1929"/>
        <v>7.5429291947182175E-3</v>
      </c>
      <c r="AM101" s="5">
        <f t="shared" ca="1" si="1929"/>
        <v>8.9008393870164682E-3</v>
      </c>
      <c r="AN101" s="5">
        <f t="shared" ca="1" si="1929"/>
        <v>1.111902623346861E-2</v>
      </c>
      <c r="AO101" s="5">
        <f t="shared" ca="1" si="1929"/>
        <v>1.141229963348378E-2</v>
      </c>
      <c r="AP101" s="5">
        <f t="shared" ca="1" si="1929"/>
        <v>1.1833910990209695E-2</v>
      </c>
      <c r="AQ101" s="5">
        <f t="shared" ca="1" si="1929"/>
        <v>1.2449108474530624E-2</v>
      </c>
      <c r="AR101" s="5">
        <f t="shared" ca="1" si="1929"/>
        <v>1.5653147005840973E-2</v>
      </c>
      <c r="AS101" s="5">
        <f t="shared" ca="1" si="1929"/>
        <v>1.7115828751304685E-2</v>
      </c>
      <c r="AT101" s="5">
        <f t="shared" ca="1" si="1929"/>
        <v>1.8694041310779452E-2</v>
      </c>
      <c r="AU101" s="5">
        <f t="shared" ca="1" si="1929"/>
        <v>1.9970083827608009E-2</v>
      </c>
      <c r="AV101" s="5">
        <f t="shared" ca="1" si="1929"/>
        <v>2.1836285270149247E-2</v>
      </c>
      <c r="AW101" s="5">
        <f t="shared" ca="1" si="1929"/>
        <v>2.2783019428670892E-2</v>
      </c>
      <c r="AX101" s="5">
        <f t="shared" ca="1" si="1929"/>
        <v>2.5983946858566309E-2</v>
      </c>
      <c r="AY101" s="5">
        <f t="shared" ca="1" si="1929"/>
        <v>2.8360628349791472E-2</v>
      </c>
      <c r="AZ101" s="5">
        <f t="shared" ca="1" si="1929"/>
        <v>2.8364716732235173E-2</v>
      </c>
      <c r="BA101" s="5">
        <f t="shared" ca="1" si="1929"/>
        <v>2.9430847280089489E-2</v>
      </c>
      <c r="BB101" s="5">
        <f t="shared" ca="1" si="1929"/>
        <v>3.0962760649193788E-2</v>
      </c>
      <c r="BC101" s="5">
        <f t="shared" ca="1" si="1929"/>
        <v>3.4645940470293679E-2</v>
      </c>
      <c r="BD101" s="5">
        <f t="shared" ca="1" si="1929"/>
        <v>3.5029796162195925E-2</v>
      </c>
      <c r="BE101" s="5">
        <f t="shared" ca="1" si="1929"/>
        <v>3.5105422958777721E-2</v>
      </c>
      <c r="BF101" s="5">
        <f t="shared" ca="1" si="1929"/>
        <v>3.5320808874309328E-2</v>
      </c>
      <c r="BG101" s="5">
        <f t="shared" ca="1" si="1929"/>
        <v>3.917228224200997E-2</v>
      </c>
      <c r="BH101" s="5">
        <f t="shared" ca="1" si="1929"/>
        <v>3.9946051840251462E-2</v>
      </c>
      <c r="BI101" s="5">
        <f t="shared" ca="1" si="1929"/>
        <v>4.0625585045867663E-2</v>
      </c>
      <c r="BJ101" s="5">
        <f t="shared" ca="1" si="1929"/>
        <v>4.1424701035964295E-2</v>
      </c>
      <c r="BK101" s="5">
        <f t="shared" ca="1" si="1929"/>
        <v>4.5142232569856722E-2</v>
      </c>
      <c r="BL101" s="5">
        <f t="shared" ca="1" si="1929"/>
        <v>5.3693179325332796E-2</v>
      </c>
      <c r="BM101" s="5">
        <f t="shared" ca="1" si="1929"/>
        <v>5.5218662865049728E-2</v>
      </c>
      <c r="BN101" s="5">
        <f t="shared" ca="1" si="1929"/>
        <v>6.3035882972424462E-2</v>
      </c>
      <c r="BO101" s="5">
        <f t="shared" ref="BO101" ca="1" si="1930">IF(BO100="","",LARGE($B$97:$RK$97,BO100))</f>
        <v>6.5046373820150105E-2</v>
      </c>
      <c r="BP101" s="5">
        <f t="shared" ca="1" si="1929"/>
        <v>6.5608818740557018E-2</v>
      </c>
      <c r="BQ101" s="5">
        <f t="shared" ca="1" si="1929"/>
        <v>6.5683711558007341E-2</v>
      </c>
      <c r="BR101" s="5">
        <f t="shared" ca="1" si="1929"/>
        <v>7.4610190135862453E-2</v>
      </c>
      <c r="BS101" s="5">
        <f t="shared" ref="BS101:ED101" ca="1" si="1931">IF(BS100="","",LARGE($B$97:$RK$97,BS100))</f>
        <v>7.4873084128478595E-2</v>
      </c>
      <c r="BT101" s="5">
        <f t="shared" ca="1" si="1931"/>
        <v>7.5342108284709441E-2</v>
      </c>
      <c r="BU101" s="5">
        <f t="shared" ca="1" si="1931"/>
        <v>7.8094217342190353E-2</v>
      </c>
      <c r="BV101" s="5">
        <f t="shared" ca="1" si="1931"/>
        <v>7.9384001013254268E-2</v>
      </c>
      <c r="BW101" s="5">
        <f t="shared" ca="1" si="1931"/>
        <v>8.6858190515160638E-2</v>
      </c>
      <c r="BX101" s="5">
        <f t="shared" ca="1" si="1931"/>
        <v>8.7324345305048956E-2</v>
      </c>
      <c r="BY101" s="5">
        <f t="shared" ca="1" si="1931"/>
        <v>0.11394128358414091</v>
      </c>
      <c r="BZ101" s="5">
        <f t="shared" ca="1" si="1931"/>
        <v>0.14680003489284976</v>
      </c>
      <c r="CA101" s="5" t="str">
        <f t="shared" ca="1" si="1931"/>
        <v/>
      </c>
      <c r="CB101" s="5" t="str">
        <f t="shared" ca="1" si="1931"/>
        <v/>
      </c>
      <c r="CC101" s="5" t="str">
        <f t="shared" ca="1" si="1931"/>
        <v/>
      </c>
      <c r="CD101" s="5" t="str">
        <f t="shared" ca="1" si="1931"/>
        <v/>
      </c>
      <c r="CE101" s="5" t="str">
        <f t="shared" ca="1" si="1931"/>
        <v/>
      </c>
      <c r="CF101" s="5" t="str">
        <f t="shared" ca="1" si="1931"/>
        <v/>
      </c>
      <c r="CG101" s="5" t="str">
        <f t="shared" ca="1" si="1931"/>
        <v/>
      </c>
      <c r="CH101" s="5" t="str">
        <f t="shared" ca="1" si="1931"/>
        <v/>
      </c>
      <c r="CI101" s="5" t="str">
        <f t="shared" ca="1" si="1931"/>
        <v/>
      </c>
      <c r="CJ101" s="5" t="str">
        <f t="shared" ca="1" si="1931"/>
        <v/>
      </c>
      <c r="CK101" s="5" t="str">
        <f t="shared" ca="1" si="1931"/>
        <v/>
      </c>
      <c r="CL101" s="5" t="str">
        <f t="shared" ca="1" si="1931"/>
        <v/>
      </c>
      <c r="CM101" s="5" t="str">
        <f t="shared" ca="1" si="1931"/>
        <v/>
      </c>
      <c r="CN101" s="5" t="str">
        <f t="shared" ca="1" si="1931"/>
        <v/>
      </c>
      <c r="CO101" s="5" t="str">
        <f t="shared" ca="1" si="1931"/>
        <v/>
      </c>
      <c r="CP101" s="5" t="str">
        <f t="shared" ca="1" si="1931"/>
        <v/>
      </c>
      <c r="CQ101" s="5" t="str">
        <f t="shared" ca="1" si="1931"/>
        <v/>
      </c>
      <c r="CR101" s="5" t="str">
        <f t="shared" ca="1" si="1931"/>
        <v/>
      </c>
      <c r="CS101" s="5" t="str">
        <f t="shared" ca="1" si="1931"/>
        <v/>
      </c>
      <c r="CT101" s="5" t="str">
        <f t="shared" ca="1" si="1931"/>
        <v/>
      </c>
      <c r="CU101" s="5" t="str">
        <f t="shared" ca="1" si="1931"/>
        <v/>
      </c>
      <c r="CV101" s="5" t="str">
        <f t="shared" ca="1" si="1931"/>
        <v/>
      </c>
      <c r="CW101" s="5" t="str">
        <f t="shared" ca="1" si="1931"/>
        <v/>
      </c>
      <c r="CX101" s="5" t="str">
        <f t="shared" ca="1" si="1931"/>
        <v/>
      </c>
      <c r="CY101" s="5" t="str">
        <f t="shared" ca="1" si="1931"/>
        <v/>
      </c>
      <c r="CZ101" s="5" t="str">
        <f t="shared" ca="1" si="1931"/>
        <v/>
      </c>
      <c r="DA101" s="5" t="str">
        <f t="shared" ca="1" si="1931"/>
        <v/>
      </c>
      <c r="DB101" s="5" t="str">
        <f t="shared" ca="1" si="1931"/>
        <v/>
      </c>
      <c r="DC101" s="5" t="str">
        <f t="shared" ca="1" si="1931"/>
        <v/>
      </c>
      <c r="DD101" s="5" t="str">
        <f t="shared" ca="1" si="1931"/>
        <v/>
      </c>
      <c r="DE101" s="5" t="str">
        <f t="shared" ca="1" si="1931"/>
        <v/>
      </c>
      <c r="DF101" s="5" t="str">
        <f t="shared" ca="1" si="1931"/>
        <v/>
      </c>
      <c r="DG101" s="5" t="str">
        <f t="shared" ca="1" si="1931"/>
        <v/>
      </c>
      <c r="DH101" s="5" t="str">
        <f t="shared" ca="1" si="1931"/>
        <v/>
      </c>
      <c r="DI101" s="5" t="str">
        <f t="shared" ca="1" si="1931"/>
        <v/>
      </c>
      <c r="DJ101" s="5" t="str">
        <f t="shared" ca="1" si="1931"/>
        <v/>
      </c>
      <c r="DK101" s="5" t="str">
        <f t="shared" ca="1" si="1931"/>
        <v/>
      </c>
      <c r="DL101" s="5" t="str">
        <f t="shared" ca="1" si="1931"/>
        <v/>
      </c>
      <c r="DM101" s="5" t="str">
        <f t="shared" ca="1" si="1931"/>
        <v/>
      </c>
      <c r="DN101" s="5" t="str">
        <f t="shared" ca="1" si="1931"/>
        <v/>
      </c>
      <c r="DO101" s="5" t="str">
        <f t="shared" ca="1" si="1931"/>
        <v/>
      </c>
      <c r="DP101" s="5" t="str">
        <f t="shared" ca="1" si="1931"/>
        <v/>
      </c>
      <c r="DQ101" s="5" t="str">
        <f t="shared" ca="1" si="1931"/>
        <v/>
      </c>
      <c r="DR101" s="5" t="str">
        <f t="shared" ca="1" si="1931"/>
        <v/>
      </c>
      <c r="DS101" s="5" t="str">
        <f t="shared" ca="1" si="1931"/>
        <v/>
      </c>
      <c r="DT101" s="5" t="str">
        <f t="shared" ca="1" si="1931"/>
        <v/>
      </c>
      <c r="DU101" s="5" t="str">
        <f t="shared" ca="1" si="1931"/>
        <v/>
      </c>
      <c r="DV101" s="5" t="str">
        <f t="shared" ca="1" si="1931"/>
        <v/>
      </c>
      <c r="DW101" s="5" t="str">
        <f t="shared" ca="1" si="1931"/>
        <v/>
      </c>
      <c r="DX101" s="5" t="str">
        <f t="shared" ca="1" si="1931"/>
        <v/>
      </c>
      <c r="DY101" s="5" t="str">
        <f t="shared" ca="1" si="1931"/>
        <v/>
      </c>
      <c r="DZ101" s="5" t="str">
        <f t="shared" ca="1" si="1931"/>
        <v/>
      </c>
      <c r="EA101" s="5" t="str">
        <f t="shared" ca="1" si="1931"/>
        <v/>
      </c>
      <c r="EB101" s="5" t="str">
        <f t="shared" ca="1" si="1931"/>
        <v/>
      </c>
      <c r="EC101" s="5" t="str">
        <f t="shared" ca="1" si="1931"/>
        <v/>
      </c>
      <c r="ED101" s="5" t="str">
        <f t="shared" ca="1" si="1931"/>
        <v/>
      </c>
      <c r="EE101" s="5" t="str">
        <f t="shared" ref="EE101:GP101" ca="1" si="1932">IF(EE100="","",LARGE($B$97:$RK$97,EE100))</f>
        <v/>
      </c>
      <c r="EF101" s="5" t="str">
        <f t="shared" ca="1" si="1932"/>
        <v/>
      </c>
      <c r="EG101" s="5" t="str">
        <f t="shared" ca="1" si="1932"/>
        <v/>
      </c>
      <c r="EH101" s="5" t="str">
        <f t="shared" ca="1" si="1932"/>
        <v/>
      </c>
      <c r="EI101" s="5" t="str">
        <f t="shared" ca="1" si="1932"/>
        <v/>
      </c>
      <c r="EJ101" s="5" t="str">
        <f t="shared" ca="1" si="1932"/>
        <v/>
      </c>
      <c r="EK101" s="5" t="str">
        <f t="shared" ca="1" si="1932"/>
        <v/>
      </c>
      <c r="EL101" s="5" t="str">
        <f t="shared" ca="1" si="1932"/>
        <v/>
      </c>
      <c r="EM101" s="5" t="str">
        <f t="shared" ca="1" si="1932"/>
        <v/>
      </c>
      <c r="EN101" s="5" t="str">
        <f t="shared" ca="1" si="1932"/>
        <v/>
      </c>
      <c r="EO101" s="5" t="str">
        <f t="shared" ca="1" si="1932"/>
        <v/>
      </c>
      <c r="EP101" s="5" t="str">
        <f t="shared" ca="1" si="1932"/>
        <v/>
      </c>
      <c r="EQ101" s="5" t="str">
        <f t="shared" ca="1" si="1932"/>
        <v/>
      </c>
      <c r="ER101" s="5" t="str">
        <f t="shared" ca="1" si="1932"/>
        <v/>
      </c>
      <c r="ES101" s="5" t="str">
        <f t="shared" ca="1" si="1932"/>
        <v/>
      </c>
      <c r="ET101" s="5" t="str">
        <f t="shared" ca="1" si="1932"/>
        <v/>
      </c>
      <c r="EU101" s="5" t="str">
        <f t="shared" ca="1" si="1932"/>
        <v/>
      </c>
      <c r="EV101" s="5" t="str">
        <f t="shared" ca="1" si="1932"/>
        <v/>
      </c>
      <c r="EW101" s="5" t="str">
        <f t="shared" ca="1" si="1932"/>
        <v/>
      </c>
      <c r="EX101" s="5" t="str">
        <f t="shared" ca="1" si="1932"/>
        <v/>
      </c>
      <c r="EY101" s="5" t="str">
        <f t="shared" ca="1" si="1932"/>
        <v/>
      </c>
      <c r="EZ101" s="5" t="str">
        <f t="shared" ca="1" si="1932"/>
        <v/>
      </c>
      <c r="FA101" s="5" t="str">
        <f t="shared" ca="1" si="1932"/>
        <v/>
      </c>
      <c r="FB101" s="5" t="str">
        <f t="shared" ca="1" si="1932"/>
        <v/>
      </c>
      <c r="FC101" s="5" t="str">
        <f t="shared" ca="1" si="1932"/>
        <v/>
      </c>
      <c r="FD101" s="5" t="str">
        <f t="shared" ca="1" si="1932"/>
        <v/>
      </c>
      <c r="FE101" s="5" t="str">
        <f t="shared" ca="1" si="1932"/>
        <v/>
      </c>
      <c r="FF101" s="5" t="str">
        <f t="shared" ca="1" si="1932"/>
        <v/>
      </c>
      <c r="FG101" s="5" t="str">
        <f t="shared" ca="1" si="1932"/>
        <v/>
      </c>
      <c r="FH101" s="5" t="str">
        <f t="shared" ca="1" si="1932"/>
        <v/>
      </c>
      <c r="FI101" s="5" t="str">
        <f t="shared" ca="1" si="1932"/>
        <v/>
      </c>
      <c r="FJ101" s="5" t="str">
        <f t="shared" ca="1" si="1932"/>
        <v/>
      </c>
      <c r="FK101" s="5" t="str">
        <f t="shared" ca="1" si="1932"/>
        <v/>
      </c>
      <c r="FL101" s="5" t="str">
        <f t="shared" ca="1" si="1932"/>
        <v/>
      </c>
      <c r="FM101" s="5" t="str">
        <f t="shared" ca="1" si="1932"/>
        <v/>
      </c>
      <c r="FN101" s="5" t="str">
        <f t="shared" ca="1" si="1932"/>
        <v/>
      </c>
      <c r="FO101" s="5" t="str">
        <f t="shared" ca="1" si="1932"/>
        <v/>
      </c>
      <c r="FP101" s="5" t="str">
        <f t="shared" ca="1" si="1932"/>
        <v/>
      </c>
      <c r="FQ101" s="5" t="str">
        <f t="shared" ca="1" si="1932"/>
        <v/>
      </c>
      <c r="FR101" s="5" t="str">
        <f t="shared" ca="1" si="1932"/>
        <v/>
      </c>
      <c r="FS101" s="5" t="str">
        <f t="shared" ca="1" si="1932"/>
        <v/>
      </c>
      <c r="FT101" s="5" t="str">
        <f t="shared" ca="1" si="1932"/>
        <v/>
      </c>
      <c r="FU101" s="5" t="str">
        <f t="shared" ca="1" si="1932"/>
        <v/>
      </c>
      <c r="FV101" s="5" t="str">
        <f t="shared" ca="1" si="1932"/>
        <v/>
      </c>
      <c r="FW101" s="5" t="str">
        <f t="shared" ca="1" si="1932"/>
        <v/>
      </c>
      <c r="FX101" s="5" t="str">
        <f t="shared" ca="1" si="1932"/>
        <v/>
      </c>
      <c r="FY101" s="5" t="str">
        <f t="shared" ca="1" si="1932"/>
        <v/>
      </c>
      <c r="FZ101" s="5" t="str">
        <f t="shared" ca="1" si="1932"/>
        <v/>
      </c>
      <c r="GA101" s="5" t="str">
        <f t="shared" ca="1" si="1932"/>
        <v/>
      </c>
      <c r="GB101" s="5" t="str">
        <f t="shared" ca="1" si="1932"/>
        <v/>
      </c>
      <c r="GC101" s="5" t="str">
        <f t="shared" ca="1" si="1932"/>
        <v/>
      </c>
      <c r="GD101" s="5" t="str">
        <f t="shared" ca="1" si="1932"/>
        <v/>
      </c>
      <c r="GE101" s="5" t="str">
        <f t="shared" ca="1" si="1932"/>
        <v/>
      </c>
      <c r="GF101" s="5" t="str">
        <f t="shared" ca="1" si="1932"/>
        <v/>
      </c>
      <c r="GG101" s="5" t="str">
        <f t="shared" ca="1" si="1932"/>
        <v/>
      </c>
      <c r="GH101" s="5" t="str">
        <f t="shared" ca="1" si="1932"/>
        <v/>
      </c>
      <c r="GI101" s="5" t="str">
        <f t="shared" ca="1" si="1932"/>
        <v/>
      </c>
      <c r="GJ101" s="5" t="str">
        <f t="shared" ca="1" si="1932"/>
        <v/>
      </c>
      <c r="GK101" s="5" t="str">
        <f t="shared" ca="1" si="1932"/>
        <v/>
      </c>
      <c r="GL101" s="5" t="str">
        <f t="shared" ca="1" si="1932"/>
        <v/>
      </c>
      <c r="GM101" s="5" t="str">
        <f t="shared" ca="1" si="1932"/>
        <v/>
      </c>
      <c r="GN101" s="5" t="str">
        <f t="shared" ca="1" si="1932"/>
        <v/>
      </c>
      <c r="GO101" s="5" t="str">
        <f t="shared" ca="1" si="1932"/>
        <v/>
      </c>
      <c r="GP101" s="5" t="str">
        <f t="shared" ca="1" si="1932"/>
        <v/>
      </c>
      <c r="GQ101" s="5" t="str">
        <f t="shared" ref="GQ101:JB101" ca="1" si="1933">IF(GQ100="","",LARGE($B$97:$RK$97,GQ100))</f>
        <v/>
      </c>
      <c r="GR101" s="5" t="str">
        <f t="shared" ca="1" si="1933"/>
        <v/>
      </c>
      <c r="GS101" s="5" t="str">
        <f t="shared" ca="1" si="1933"/>
        <v/>
      </c>
      <c r="GT101" s="5" t="str">
        <f t="shared" ca="1" si="1933"/>
        <v/>
      </c>
      <c r="GU101" s="5" t="str">
        <f t="shared" ca="1" si="1933"/>
        <v/>
      </c>
      <c r="GV101" s="5" t="str">
        <f t="shared" ca="1" si="1933"/>
        <v/>
      </c>
      <c r="GW101" s="5" t="str">
        <f t="shared" ca="1" si="1933"/>
        <v/>
      </c>
      <c r="GX101" s="5" t="str">
        <f t="shared" ca="1" si="1933"/>
        <v/>
      </c>
      <c r="GY101" s="5" t="str">
        <f t="shared" ca="1" si="1933"/>
        <v/>
      </c>
      <c r="GZ101" s="5" t="str">
        <f t="shared" ca="1" si="1933"/>
        <v/>
      </c>
      <c r="HA101" s="5" t="str">
        <f t="shared" ca="1" si="1933"/>
        <v/>
      </c>
      <c r="HB101" s="5" t="str">
        <f t="shared" ca="1" si="1933"/>
        <v/>
      </c>
      <c r="HC101" s="5" t="str">
        <f t="shared" ca="1" si="1933"/>
        <v/>
      </c>
      <c r="HD101" s="5" t="str">
        <f t="shared" ca="1" si="1933"/>
        <v/>
      </c>
      <c r="HE101" s="5" t="str">
        <f t="shared" ca="1" si="1933"/>
        <v/>
      </c>
      <c r="HF101" s="5" t="str">
        <f t="shared" ca="1" si="1933"/>
        <v/>
      </c>
      <c r="HG101" s="5" t="str">
        <f t="shared" ca="1" si="1933"/>
        <v/>
      </c>
      <c r="HH101" s="5" t="str">
        <f t="shared" ca="1" si="1933"/>
        <v/>
      </c>
      <c r="HI101" s="5" t="str">
        <f t="shared" ca="1" si="1933"/>
        <v/>
      </c>
      <c r="HJ101" s="5" t="str">
        <f t="shared" ca="1" si="1933"/>
        <v/>
      </c>
      <c r="HK101" s="5" t="str">
        <f t="shared" ca="1" si="1933"/>
        <v/>
      </c>
      <c r="HL101" s="5" t="str">
        <f t="shared" ca="1" si="1933"/>
        <v/>
      </c>
      <c r="HM101" s="5" t="str">
        <f t="shared" ca="1" si="1933"/>
        <v/>
      </c>
      <c r="HN101" s="5" t="str">
        <f t="shared" ca="1" si="1933"/>
        <v/>
      </c>
      <c r="HO101" s="5" t="str">
        <f t="shared" ca="1" si="1933"/>
        <v/>
      </c>
      <c r="HP101" s="5" t="str">
        <f t="shared" ca="1" si="1933"/>
        <v/>
      </c>
      <c r="HQ101" s="5" t="str">
        <f t="shared" ca="1" si="1933"/>
        <v/>
      </c>
      <c r="HR101" s="5" t="str">
        <f t="shared" ca="1" si="1933"/>
        <v/>
      </c>
      <c r="HS101" s="5" t="str">
        <f t="shared" ca="1" si="1933"/>
        <v/>
      </c>
      <c r="HT101" s="5" t="str">
        <f t="shared" ca="1" si="1933"/>
        <v/>
      </c>
      <c r="HU101" s="5" t="str">
        <f t="shared" ca="1" si="1933"/>
        <v/>
      </c>
      <c r="HV101" s="5" t="str">
        <f t="shared" ca="1" si="1933"/>
        <v/>
      </c>
      <c r="HW101" s="5" t="str">
        <f t="shared" ca="1" si="1933"/>
        <v/>
      </c>
      <c r="HX101" s="5" t="str">
        <f t="shared" ca="1" si="1933"/>
        <v/>
      </c>
      <c r="HY101" s="5" t="str">
        <f t="shared" ca="1" si="1933"/>
        <v/>
      </c>
      <c r="HZ101" s="5" t="str">
        <f t="shared" ca="1" si="1933"/>
        <v/>
      </c>
      <c r="IA101" s="5" t="str">
        <f t="shared" ca="1" si="1933"/>
        <v/>
      </c>
      <c r="IB101" s="5" t="str">
        <f t="shared" ca="1" si="1933"/>
        <v/>
      </c>
      <c r="IC101" s="5" t="str">
        <f t="shared" ca="1" si="1933"/>
        <v/>
      </c>
      <c r="ID101" s="5" t="str">
        <f t="shared" ca="1" si="1933"/>
        <v/>
      </c>
      <c r="IE101" s="5" t="str">
        <f t="shared" ca="1" si="1933"/>
        <v/>
      </c>
      <c r="IF101" s="5" t="str">
        <f t="shared" ca="1" si="1933"/>
        <v/>
      </c>
      <c r="IG101" s="5" t="str">
        <f t="shared" ca="1" si="1933"/>
        <v/>
      </c>
      <c r="IH101" s="5" t="str">
        <f t="shared" ca="1" si="1933"/>
        <v/>
      </c>
      <c r="II101" s="5" t="str">
        <f t="shared" ca="1" si="1933"/>
        <v/>
      </c>
      <c r="IJ101" s="5" t="str">
        <f t="shared" ca="1" si="1933"/>
        <v/>
      </c>
      <c r="IK101" s="5" t="str">
        <f t="shared" ca="1" si="1933"/>
        <v/>
      </c>
      <c r="IL101" s="5" t="str">
        <f t="shared" ca="1" si="1933"/>
        <v/>
      </c>
      <c r="IM101" s="5" t="str">
        <f t="shared" ca="1" si="1933"/>
        <v/>
      </c>
      <c r="IN101" s="5" t="str">
        <f t="shared" ca="1" si="1933"/>
        <v/>
      </c>
      <c r="IO101" s="5" t="str">
        <f t="shared" ca="1" si="1933"/>
        <v/>
      </c>
      <c r="IP101" s="5" t="str">
        <f t="shared" ca="1" si="1933"/>
        <v/>
      </c>
      <c r="IQ101" s="5" t="str">
        <f t="shared" ca="1" si="1933"/>
        <v/>
      </c>
      <c r="IR101" s="5" t="str">
        <f t="shared" ca="1" si="1933"/>
        <v/>
      </c>
      <c r="IS101" s="5" t="str">
        <f t="shared" ca="1" si="1933"/>
        <v/>
      </c>
      <c r="IT101" s="5" t="str">
        <f t="shared" ca="1" si="1933"/>
        <v/>
      </c>
      <c r="IU101" s="5" t="str">
        <f t="shared" ca="1" si="1933"/>
        <v/>
      </c>
      <c r="IV101" s="5" t="str">
        <f t="shared" ca="1" si="1933"/>
        <v/>
      </c>
      <c r="IW101" s="5" t="str">
        <f t="shared" ca="1" si="1933"/>
        <v/>
      </c>
      <c r="IX101" s="5" t="str">
        <f t="shared" ca="1" si="1933"/>
        <v/>
      </c>
      <c r="IY101" s="5" t="str">
        <f t="shared" ca="1" si="1933"/>
        <v/>
      </c>
      <c r="IZ101" s="5" t="str">
        <f t="shared" ca="1" si="1933"/>
        <v/>
      </c>
      <c r="JA101" s="5" t="str">
        <f t="shared" ca="1" si="1933"/>
        <v/>
      </c>
      <c r="JB101" s="5" t="str">
        <f t="shared" ca="1" si="1933"/>
        <v/>
      </c>
      <c r="JC101" s="5" t="str">
        <f t="shared" ref="JC101:LN101" ca="1" si="1934">IF(JC100="","",LARGE($B$97:$RK$97,JC100))</f>
        <v/>
      </c>
      <c r="JD101" s="5" t="str">
        <f t="shared" ca="1" si="1934"/>
        <v/>
      </c>
      <c r="JE101" s="5" t="str">
        <f t="shared" ca="1" si="1934"/>
        <v/>
      </c>
      <c r="JF101" s="5" t="str">
        <f t="shared" ca="1" si="1934"/>
        <v/>
      </c>
      <c r="JG101" s="5" t="str">
        <f t="shared" ca="1" si="1934"/>
        <v/>
      </c>
      <c r="JH101" s="5" t="str">
        <f t="shared" ca="1" si="1934"/>
        <v/>
      </c>
      <c r="JI101" s="5" t="str">
        <f t="shared" ca="1" si="1934"/>
        <v/>
      </c>
      <c r="JJ101" s="5" t="str">
        <f t="shared" ca="1" si="1934"/>
        <v/>
      </c>
      <c r="JK101" s="5" t="str">
        <f t="shared" ca="1" si="1934"/>
        <v/>
      </c>
      <c r="JL101" s="5" t="str">
        <f t="shared" ca="1" si="1934"/>
        <v/>
      </c>
      <c r="JM101" s="5" t="str">
        <f t="shared" ca="1" si="1934"/>
        <v/>
      </c>
      <c r="JN101" s="5" t="str">
        <f t="shared" ca="1" si="1934"/>
        <v/>
      </c>
      <c r="JO101" s="5" t="str">
        <f t="shared" ca="1" si="1934"/>
        <v/>
      </c>
      <c r="JP101" s="5" t="str">
        <f t="shared" ca="1" si="1934"/>
        <v/>
      </c>
      <c r="JQ101" s="5" t="str">
        <f t="shared" ca="1" si="1934"/>
        <v/>
      </c>
      <c r="JR101" s="5" t="str">
        <f t="shared" ca="1" si="1934"/>
        <v/>
      </c>
      <c r="JS101" s="5" t="str">
        <f t="shared" ca="1" si="1934"/>
        <v/>
      </c>
      <c r="JT101" s="5" t="str">
        <f t="shared" ca="1" si="1934"/>
        <v/>
      </c>
      <c r="JU101" s="5" t="str">
        <f t="shared" ca="1" si="1934"/>
        <v/>
      </c>
      <c r="JV101" s="5" t="str">
        <f t="shared" ca="1" si="1934"/>
        <v/>
      </c>
      <c r="JW101" s="5" t="str">
        <f t="shared" ca="1" si="1934"/>
        <v/>
      </c>
      <c r="JX101" s="5" t="str">
        <f t="shared" ca="1" si="1934"/>
        <v/>
      </c>
      <c r="JY101" s="5" t="str">
        <f t="shared" ca="1" si="1934"/>
        <v/>
      </c>
      <c r="JZ101" s="5" t="str">
        <f t="shared" ca="1" si="1934"/>
        <v/>
      </c>
      <c r="KA101" s="5" t="str">
        <f t="shared" ca="1" si="1934"/>
        <v/>
      </c>
      <c r="KB101" s="5" t="str">
        <f t="shared" ca="1" si="1934"/>
        <v/>
      </c>
      <c r="KC101" s="5" t="str">
        <f t="shared" ca="1" si="1934"/>
        <v/>
      </c>
      <c r="KD101" s="5" t="str">
        <f t="shared" ca="1" si="1934"/>
        <v/>
      </c>
      <c r="KE101" s="5" t="str">
        <f t="shared" ca="1" si="1934"/>
        <v/>
      </c>
      <c r="KF101" s="5" t="str">
        <f t="shared" ca="1" si="1934"/>
        <v/>
      </c>
      <c r="KG101" s="5" t="str">
        <f t="shared" ca="1" si="1934"/>
        <v/>
      </c>
      <c r="KH101" s="5" t="str">
        <f t="shared" ca="1" si="1934"/>
        <v/>
      </c>
      <c r="KI101" s="5" t="str">
        <f t="shared" ca="1" si="1934"/>
        <v/>
      </c>
      <c r="KJ101" s="5" t="str">
        <f t="shared" ca="1" si="1934"/>
        <v/>
      </c>
      <c r="KK101" s="5" t="str">
        <f t="shared" ca="1" si="1934"/>
        <v/>
      </c>
      <c r="KL101" s="5" t="str">
        <f t="shared" ca="1" si="1934"/>
        <v/>
      </c>
      <c r="KM101" s="5" t="str">
        <f t="shared" ca="1" si="1934"/>
        <v/>
      </c>
      <c r="KN101" s="5" t="str">
        <f t="shared" ca="1" si="1934"/>
        <v/>
      </c>
      <c r="KO101" s="5" t="str">
        <f t="shared" ca="1" si="1934"/>
        <v/>
      </c>
      <c r="KP101" s="5" t="str">
        <f t="shared" ca="1" si="1934"/>
        <v/>
      </c>
      <c r="KQ101" s="5" t="str">
        <f t="shared" ca="1" si="1934"/>
        <v/>
      </c>
      <c r="KR101" s="5" t="str">
        <f t="shared" ca="1" si="1934"/>
        <v/>
      </c>
      <c r="KS101" s="5" t="str">
        <f t="shared" ca="1" si="1934"/>
        <v/>
      </c>
      <c r="KT101" s="5" t="str">
        <f t="shared" ca="1" si="1934"/>
        <v/>
      </c>
      <c r="KU101" s="5" t="str">
        <f t="shared" ca="1" si="1934"/>
        <v/>
      </c>
      <c r="KV101" s="5" t="str">
        <f t="shared" ca="1" si="1934"/>
        <v/>
      </c>
      <c r="KW101" s="5" t="str">
        <f t="shared" ca="1" si="1934"/>
        <v/>
      </c>
      <c r="KX101" s="5" t="str">
        <f t="shared" ca="1" si="1934"/>
        <v/>
      </c>
      <c r="KY101" s="5" t="str">
        <f t="shared" ca="1" si="1934"/>
        <v/>
      </c>
      <c r="KZ101" s="5" t="str">
        <f t="shared" ca="1" si="1934"/>
        <v/>
      </c>
      <c r="LA101" s="5" t="str">
        <f t="shared" ca="1" si="1934"/>
        <v/>
      </c>
      <c r="LB101" s="5" t="str">
        <f t="shared" ca="1" si="1934"/>
        <v/>
      </c>
      <c r="LC101" s="5" t="str">
        <f t="shared" ca="1" si="1934"/>
        <v/>
      </c>
      <c r="LD101" s="5" t="str">
        <f t="shared" ca="1" si="1934"/>
        <v/>
      </c>
      <c r="LE101" s="5" t="str">
        <f t="shared" ca="1" si="1934"/>
        <v/>
      </c>
      <c r="LF101" s="5" t="str">
        <f t="shared" ca="1" si="1934"/>
        <v/>
      </c>
      <c r="LG101" s="5" t="str">
        <f t="shared" ca="1" si="1934"/>
        <v/>
      </c>
      <c r="LH101" s="5" t="str">
        <f t="shared" ca="1" si="1934"/>
        <v/>
      </c>
      <c r="LI101" s="5" t="str">
        <f t="shared" ca="1" si="1934"/>
        <v/>
      </c>
      <c r="LJ101" s="5" t="str">
        <f t="shared" ca="1" si="1934"/>
        <v/>
      </c>
      <c r="LK101" s="5" t="str">
        <f t="shared" ca="1" si="1934"/>
        <v/>
      </c>
      <c r="LL101" s="5" t="str">
        <f t="shared" ca="1" si="1934"/>
        <v/>
      </c>
      <c r="LM101" s="5" t="str">
        <f t="shared" ca="1" si="1934"/>
        <v/>
      </c>
      <c r="LN101" s="5" t="str">
        <f t="shared" ca="1" si="1934"/>
        <v/>
      </c>
      <c r="LO101" s="5" t="str">
        <f t="shared" ref="LO101:NZ101" ca="1" si="1935">IF(LO100="","",LARGE($B$97:$RK$97,LO100))</f>
        <v/>
      </c>
      <c r="LP101" s="5" t="str">
        <f t="shared" ca="1" si="1935"/>
        <v/>
      </c>
      <c r="LQ101" s="5" t="str">
        <f t="shared" ca="1" si="1935"/>
        <v/>
      </c>
      <c r="LR101" s="5" t="str">
        <f t="shared" ca="1" si="1935"/>
        <v/>
      </c>
      <c r="LS101" s="5" t="str">
        <f t="shared" ca="1" si="1935"/>
        <v/>
      </c>
      <c r="LT101" s="5" t="str">
        <f t="shared" ca="1" si="1935"/>
        <v/>
      </c>
      <c r="LU101" s="5" t="str">
        <f t="shared" ca="1" si="1935"/>
        <v/>
      </c>
      <c r="LV101" s="5" t="str">
        <f t="shared" ca="1" si="1935"/>
        <v/>
      </c>
      <c r="LW101" s="5" t="str">
        <f t="shared" ca="1" si="1935"/>
        <v/>
      </c>
      <c r="LX101" s="5" t="str">
        <f t="shared" ca="1" si="1935"/>
        <v/>
      </c>
      <c r="LY101" s="5" t="str">
        <f t="shared" ca="1" si="1935"/>
        <v/>
      </c>
      <c r="LZ101" s="5" t="str">
        <f t="shared" ca="1" si="1935"/>
        <v/>
      </c>
      <c r="MA101" s="5" t="str">
        <f t="shared" ca="1" si="1935"/>
        <v/>
      </c>
      <c r="MB101" s="5" t="str">
        <f t="shared" ca="1" si="1935"/>
        <v/>
      </c>
      <c r="MC101" s="5" t="str">
        <f t="shared" ca="1" si="1935"/>
        <v/>
      </c>
      <c r="MD101" s="5" t="str">
        <f t="shared" ca="1" si="1935"/>
        <v/>
      </c>
      <c r="ME101" s="5" t="str">
        <f t="shared" ca="1" si="1935"/>
        <v/>
      </c>
      <c r="MF101" s="5" t="str">
        <f t="shared" ca="1" si="1935"/>
        <v/>
      </c>
      <c r="MG101" s="5" t="str">
        <f t="shared" ca="1" si="1935"/>
        <v/>
      </c>
      <c r="MH101" s="5" t="str">
        <f t="shared" ca="1" si="1935"/>
        <v/>
      </c>
      <c r="MI101" s="5" t="str">
        <f t="shared" ca="1" si="1935"/>
        <v/>
      </c>
      <c r="MJ101" s="5" t="str">
        <f t="shared" ca="1" si="1935"/>
        <v/>
      </c>
      <c r="MK101" s="5" t="str">
        <f t="shared" ca="1" si="1935"/>
        <v/>
      </c>
      <c r="ML101" s="5" t="str">
        <f t="shared" ca="1" si="1935"/>
        <v/>
      </c>
      <c r="MM101" s="5" t="str">
        <f t="shared" ca="1" si="1935"/>
        <v/>
      </c>
      <c r="MN101" s="5" t="str">
        <f t="shared" ca="1" si="1935"/>
        <v/>
      </c>
      <c r="MO101" s="5" t="str">
        <f t="shared" ca="1" si="1935"/>
        <v/>
      </c>
      <c r="MP101" s="5" t="str">
        <f t="shared" ca="1" si="1935"/>
        <v/>
      </c>
      <c r="MQ101" s="5" t="str">
        <f t="shared" ca="1" si="1935"/>
        <v/>
      </c>
      <c r="MR101" s="5" t="str">
        <f t="shared" ca="1" si="1935"/>
        <v/>
      </c>
      <c r="MS101" s="5" t="str">
        <f t="shared" ca="1" si="1935"/>
        <v/>
      </c>
      <c r="MT101" s="5" t="str">
        <f t="shared" ca="1" si="1935"/>
        <v/>
      </c>
      <c r="MU101" s="5" t="str">
        <f t="shared" ca="1" si="1935"/>
        <v/>
      </c>
      <c r="MV101" s="5" t="str">
        <f t="shared" ca="1" si="1935"/>
        <v/>
      </c>
      <c r="MW101" s="5" t="str">
        <f t="shared" ca="1" si="1935"/>
        <v/>
      </c>
      <c r="MX101" s="5" t="str">
        <f t="shared" ca="1" si="1935"/>
        <v/>
      </c>
      <c r="MY101" s="5" t="str">
        <f t="shared" ca="1" si="1935"/>
        <v/>
      </c>
      <c r="MZ101" s="5" t="str">
        <f t="shared" ca="1" si="1935"/>
        <v/>
      </c>
      <c r="NA101" s="5" t="str">
        <f t="shared" ca="1" si="1935"/>
        <v/>
      </c>
      <c r="NB101" s="5" t="str">
        <f t="shared" ca="1" si="1935"/>
        <v/>
      </c>
      <c r="NC101" s="5" t="str">
        <f t="shared" ca="1" si="1935"/>
        <v/>
      </c>
      <c r="ND101" s="5" t="str">
        <f t="shared" ca="1" si="1935"/>
        <v/>
      </c>
      <c r="NE101" s="5" t="str">
        <f t="shared" ca="1" si="1935"/>
        <v/>
      </c>
      <c r="NF101" s="5" t="str">
        <f t="shared" ca="1" si="1935"/>
        <v/>
      </c>
      <c r="NG101" s="5" t="str">
        <f t="shared" ca="1" si="1935"/>
        <v/>
      </c>
      <c r="NH101" s="5" t="str">
        <f t="shared" ca="1" si="1935"/>
        <v/>
      </c>
      <c r="NI101" s="5" t="str">
        <f t="shared" ca="1" si="1935"/>
        <v/>
      </c>
      <c r="NJ101" s="5" t="str">
        <f t="shared" ca="1" si="1935"/>
        <v/>
      </c>
      <c r="NK101" s="5" t="str">
        <f t="shared" ca="1" si="1935"/>
        <v/>
      </c>
      <c r="NL101" s="5" t="str">
        <f t="shared" ca="1" si="1935"/>
        <v/>
      </c>
      <c r="NM101" s="5" t="str">
        <f t="shared" ca="1" si="1935"/>
        <v/>
      </c>
      <c r="NN101" s="5" t="str">
        <f t="shared" ca="1" si="1935"/>
        <v/>
      </c>
      <c r="NO101" s="5" t="str">
        <f t="shared" ca="1" si="1935"/>
        <v/>
      </c>
      <c r="NP101" s="5" t="str">
        <f t="shared" ca="1" si="1935"/>
        <v/>
      </c>
      <c r="NQ101" s="5" t="str">
        <f t="shared" ca="1" si="1935"/>
        <v/>
      </c>
      <c r="NR101" s="5" t="str">
        <f t="shared" ca="1" si="1935"/>
        <v/>
      </c>
      <c r="NS101" s="5" t="str">
        <f t="shared" ca="1" si="1935"/>
        <v/>
      </c>
      <c r="NT101" s="5" t="str">
        <f t="shared" ca="1" si="1935"/>
        <v/>
      </c>
      <c r="NU101" s="5" t="str">
        <f t="shared" ca="1" si="1935"/>
        <v/>
      </c>
      <c r="NV101" s="5" t="str">
        <f t="shared" ca="1" si="1935"/>
        <v/>
      </c>
      <c r="NW101" s="5" t="str">
        <f t="shared" ca="1" si="1935"/>
        <v/>
      </c>
      <c r="NX101" s="5" t="str">
        <f t="shared" ca="1" si="1935"/>
        <v/>
      </c>
      <c r="NY101" s="5" t="str">
        <f t="shared" ca="1" si="1935"/>
        <v/>
      </c>
      <c r="NZ101" s="5" t="str">
        <f t="shared" ca="1" si="1935"/>
        <v/>
      </c>
      <c r="OA101" s="5" t="str">
        <f t="shared" ref="OA101:OI101" ca="1" si="1936">IF(OA100="","",LARGE($B$97:$RK$97,OA100))</f>
        <v/>
      </c>
      <c r="OB101" s="5" t="str">
        <f t="shared" ca="1" si="1936"/>
        <v/>
      </c>
      <c r="OC101" s="5" t="str">
        <f t="shared" ca="1" si="1936"/>
        <v/>
      </c>
      <c r="OD101" s="5" t="str">
        <f t="shared" ca="1" si="1936"/>
        <v/>
      </c>
      <c r="OE101" s="5" t="str">
        <f t="shared" ca="1" si="1936"/>
        <v/>
      </c>
      <c r="OF101" s="5" t="str">
        <f t="shared" ca="1" si="1936"/>
        <v/>
      </c>
      <c r="OG101" s="5" t="str">
        <f t="shared" ca="1" si="1936"/>
        <v/>
      </c>
      <c r="OH101" s="5" t="str">
        <f t="shared" ca="1" si="1936"/>
        <v/>
      </c>
      <c r="OI101" s="5" t="str">
        <f t="shared" ca="1" si="1936"/>
        <v/>
      </c>
      <c r="OJ101" s="5" t="str">
        <f t="shared" ref="OJ101:QH101" ca="1" si="1937">IF(OJ100="","",LARGE($B$97:$RK$97,OJ100))</f>
        <v/>
      </c>
      <c r="OK101" s="5" t="str">
        <f t="shared" ca="1" si="1937"/>
        <v/>
      </c>
      <c r="OL101" s="5" t="str">
        <f t="shared" ca="1" si="1937"/>
        <v/>
      </c>
      <c r="OM101" s="5" t="str">
        <f t="shared" ca="1" si="1937"/>
        <v/>
      </c>
      <c r="ON101" s="5" t="str">
        <f t="shared" ca="1" si="1937"/>
        <v/>
      </c>
      <c r="OO101" s="5" t="str">
        <f t="shared" ca="1" si="1937"/>
        <v/>
      </c>
      <c r="OP101" s="5" t="str">
        <f t="shared" ca="1" si="1937"/>
        <v/>
      </c>
      <c r="OQ101" s="5" t="str">
        <f t="shared" ca="1" si="1937"/>
        <v/>
      </c>
      <c r="OR101" s="5" t="str">
        <f t="shared" ca="1" si="1937"/>
        <v/>
      </c>
      <c r="OS101" s="5" t="str">
        <f t="shared" ca="1" si="1937"/>
        <v/>
      </c>
      <c r="OT101" s="5" t="str">
        <f t="shared" ca="1" si="1937"/>
        <v/>
      </c>
      <c r="OU101" s="5" t="str">
        <f t="shared" ca="1" si="1937"/>
        <v/>
      </c>
      <c r="OV101" s="5" t="str">
        <f t="shared" ca="1" si="1937"/>
        <v/>
      </c>
      <c r="OW101" s="5" t="str">
        <f t="shared" ca="1" si="1937"/>
        <v/>
      </c>
      <c r="OX101" s="5" t="str">
        <f t="shared" ca="1" si="1937"/>
        <v/>
      </c>
      <c r="OY101" s="5" t="str">
        <f t="shared" ca="1" si="1937"/>
        <v/>
      </c>
      <c r="OZ101" s="5" t="str">
        <f t="shared" ca="1" si="1937"/>
        <v/>
      </c>
      <c r="PA101" s="5" t="str">
        <f t="shared" ca="1" si="1937"/>
        <v/>
      </c>
      <c r="PB101" s="5" t="str">
        <f t="shared" ca="1" si="1937"/>
        <v/>
      </c>
      <c r="PC101" s="5" t="str">
        <f t="shared" ca="1" si="1937"/>
        <v/>
      </c>
      <c r="PD101" s="5" t="str">
        <f t="shared" ca="1" si="1937"/>
        <v/>
      </c>
      <c r="PE101" s="5" t="str">
        <f t="shared" ca="1" si="1937"/>
        <v/>
      </c>
      <c r="PF101" s="5" t="str">
        <f t="shared" ca="1" si="1937"/>
        <v/>
      </c>
      <c r="PG101" s="5" t="str">
        <f t="shared" ca="1" si="1937"/>
        <v/>
      </c>
      <c r="PH101" s="5" t="str">
        <f t="shared" ca="1" si="1937"/>
        <v/>
      </c>
      <c r="PI101" s="5" t="str">
        <f t="shared" ca="1" si="1937"/>
        <v/>
      </c>
      <c r="PJ101" s="5" t="str">
        <f t="shared" ca="1" si="1937"/>
        <v/>
      </c>
      <c r="PK101" s="5" t="str">
        <f t="shared" ca="1" si="1937"/>
        <v/>
      </c>
      <c r="PL101" s="5" t="str">
        <f t="shared" ca="1" si="1937"/>
        <v/>
      </c>
      <c r="PM101" s="5" t="str">
        <f t="shared" ca="1" si="1937"/>
        <v/>
      </c>
      <c r="PN101" s="5" t="str">
        <f t="shared" ca="1" si="1937"/>
        <v/>
      </c>
      <c r="PO101" s="5" t="str">
        <f t="shared" ca="1" si="1937"/>
        <v/>
      </c>
      <c r="PP101" s="5" t="str">
        <f t="shared" ca="1" si="1937"/>
        <v/>
      </c>
      <c r="PQ101" s="5" t="str">
        <f t="shared" ca="1" si="1937"/>
        <v/>
      </c>
      <c r="PR101" s="5" t="str">
        <f t="shared" ca="1" si="1937"/>
        <v/>
      </c>
      <c r="PS101" s="5" t="str">
        <f t="shared" ca="1" si="1937"/>
        <v/>
      </c>
      <c r="PT101" s="5" t="str">
        <f t="shared" ca="1" si="1937"/>
        <v/>
      </c>
      <c r="PU101" s="5" t="str">
        <f t="shared" ca="1" si="1937"/>
        <v/>
      </c>
      <c r="PV101" s="5" t="str">
        <f t="shared" ca="1" si="1937"/>
        <v/>
      </c>
      <c r="PW101" s="5" t="str">
        <f t="shared" ca="1" si="1937"/>
        <v/>
      </c>
      <c r="PX101" s="5" t="str">
        <f t="shared" ca="1" si="1937"/>
        <v/>
      </c>
      <c r="PY101" s="5" t="str">
        <f t="shared" ca="1" si="1937"/>
        <v/>
      </c>
      <c r="PZ101" s="5" t="str">
        <f t="shared" ca="1" si="1937"/>
        <v/>
      </c>
      <c r="QA101" s="5" t="str">
        <f t="shared" ca="1" si="1937"/>
        <v/>
      </c>
      <c r="QB101" s="5" t="str">
        <f t="shared" ca="1" si="1937"/>
        <v/>
      </c>
      <c r="QC101" s="5" t="str">
        <f t="shared" ca="1" si="1937"/>
        <v/>
      </c>
      <c r="QD101" s="5" t="str">
        <f t="shared" ca="1" si="1937"/>
        <v/>
      </c>
      <c r="QE101" s="5" t="str">
        <f t="shared" ca="1" si="1937"/>
        <v/>
      </c>
      <c r="QF101" s="5" t="str">
        <f t="shared" ca="1" si="1937"/>
        <v/>
      </c>
      <c r="QG101" s="5" t="str">
        <f t="shared" ca="1" si="1937"/>
        <v/>
      </c>
      <c r="QH101" s="5" t="str">
        <f t="shared" ca="1" si="1937"/>
        <v/>
      </c>
      <c r="QI101" s="5" t="str">
        <f t="shared" ref="QI101:RK101" ca="1" si="1938">IF(QI100="","",LARGE($B$97:$RK$97,QI100))</f>
        <v/>
      </c>
      <c r="QJ101" s="5" t="str">
        <f t="shared" ca="1" si="1938"/>
        <v/>
      </c>
      <c r="QK101" s="5" t="str">
        <f t="shared" ca="1" si="1938"/>
        <v/>
      </c>
      <c r="QL101" s="5" t="str">
        <f t="shared" ca="1" si="1938"/>
        <v/>
      </c>
      <c r="QM101" s="5" t="str">
        <f t="shared" ca="1" si="1938"/>
        <v/>
      </c>
      <c r="QN101" s="5" t="str">
        <f t="shared" ca="1" si="1938"/>
        <v/>
      </c>
      <c r="QO101" s="5" t="str">
        <f t="shared" ca="1" si="1938"/>
        <v/>
      </c>
      <c r="QP101" s="5" t="str">
        <f t="shared" ca="1" si="1938"/>
        <v/>
      </c>
      <c r="QQ101" s="5" t="str">
        <f t="shared" ca="1" si="1938"/>
        <v/>
      </c>
      <c r="QR101" s="5" t="str">
        <f t="shared" ca="1" si="1938"/>
        <v/>
      </c>
      <c r="QS101" s="5" t="str">
        <f t="shared" ca="1" si="1938"/>
        <v/>
      </c>
      <c r="QT101" s="5" t="str">
        <f t="shared" ca="1" si="1938"/>
        <v/>
      </c>
      <c r="QU101" s="5" t="str">
        <f t="shared" ca="1" si="1938"/>
        <v/>
      </c>
      <c r="QV101" s="5" t="str">
        <f t="shared" ca="1" si="1938"/>
        <v/>
      </c>
      <c r="QW101" s="5" t="str">
        <f t="shared" ca="1" si="1938"/>
        <v/>
      </c>
      <c r="QX101" s="5" t="str">
        <f t="shared" ca="1" si="1938"/>
        <v/>
      </c>
      <c r="QY101" s="5" t="str">
        <f t="shared" ca="1" si="1938"/>
        <v/>
      </c>
      <c r="QZ101" s="5" t="str">
        <f t="shared" ca="1" si="1938"/>
        <v/>
      </c>
      <c r="RA101" s="5" t="str">
        <f t="shared" ca="1" si="1938"/>
        <v/>
      </c>
      <c r="RB101" s="5" t="str">
        <f t="shared" ca="1" si="1938"/>
        <v/>
      </c>
      <c r="RC101" s="5" t="str">
        <f t="shared" ca="1" si="1938"/>
        <v/>
      </c>
      <c r="RD101" s="5" t="str">
        <f t="shared" ca="1" si="1938"/>
        <v/>
      </c>
      <c r="RE101" s="5" t="str">
        <f t="shared" ca="1" si="1938"/>
        <v/>
      </c>
      <c r="RF101" s="5" t="str">
        <f t="shared" ca="1" si="1938"/>
        <v/>
      </c>
      <c r="RG101" s="5" t="str">
        <f t="shared" ca="1" si="1938"/>
        <v/>
      </c>
      <c r="RH101" s="5" t="str">
        <f t="shared" ca="1" si="1938"/>
        <v/>
      </c>
      <c r="RI101" s="5" t="str">
        <f t="shared" ca="1" si="1938"/>
        <v/>
      </c>
      <c r="RJ101" s="5" t="str">
        <f t="shared" ca="1" si="1938"/>
        <v/>
      </c>
      <c r="RK101" s="5" t="str">
        <f t="shared" ca="1" si="1938"/>
        <v/>
      </c>
    </row>
    <row r="102" spans="1:479">
      <c r="A102" t="str">
        <f>A98</f>
        <v>SBI Mutual Fund</v>
      </c>
      <c r="B102" s="5">
        <f ca="1">IF(B101="","",HLOOKUP(B101,$B$97:$RK$98,2,FALSE))</f>
        <v>5.9007100018680977E-3</v>
      </c>
      <c r="C102" s="5">
        <f t="shared" ref="C102:F102" ca="1" si="1939">IF(C101="","",HLOOKUP(C101,$B$97:$RK$98,2,FALSE))</f>
        <v>5.2186890678086106E-3</v>
      </c>
      <c r="D102" s="5">
        <f t="shared" ca="1" si="1939"/>
        <v>3.9261789361206842E-3</v>
      </c>
      <c r="E102" s="5">
        <f t="shared" ca="1" si="1939"/>
        <v>5.8619416129235095E-3</v>
      </c>
      <c r="F102" s="5">
        <f t="shared" ca="1" si="1939"/>
        <v>5.4499085551311301E-3</v>
      </c>
      <c r="G102" s="5">
        <f t="shared" ref="G102:BR102" ca="1" si="1940">IF(G101="","",HLOOKUP(G101,$B$97:$RK$98,2,FALSE))</f>
        <v>3.8713996862680573E-3</v>
      </c>
      <c r="H102" s="5">
        <f t="shared" ca="1" si="1940"/>
        <v>3.3465557231927177E-3</v>
      </c>
      <c r="I102" s="5">
        <f t="shared" ca="1" si="1940"/>
        <v>4.2476637878620382E-3</v>
      </c>
      <c r="J102" s="5">
        <f t="shared" ca="1" si="1940"/>
        <v>5.5800653516513169E-3</v>
      </c>
      <c r="K102" s="5">
        <f t="shared" ca="1" si="1940"/>
        <v>2.7933322566569417E-3</v>
      </c>
      <c r="L102" s="5">
        <f t="shared" ca="1" si="1940"/>
        <v>4.3426082882924598E-3</v>
      </c>
      <c r="M102" s="5">
        <f t="shared" ca="1" si="1940"/>
        <v>3.202896632506677E-3</v>
      </c>
      <c r="N102" s="5">
        <f t="shared" ca="1" si="1940"/>
        <v>4.8272428143826263E-3</v>
      </c>
      <c r="O102" s="5">
        <f t="shared" ca="1" si="1940"/>
        <v>5.9063783448450825E-3</v>
      </c>
      <c r="P102" s="5">
        <f t="shared" ca="1" si="1940"/>
        <v>4.0852486613627594E-3</v>
      </c>
      <c r="Q102" s="5">
        <f t="shared" ca="1" si="1940"/>
        <v>5.6426181146622808E-3</v>
      </c>
      <c r="R102" s="5">
        <f t="shared" ca="1" si="1940"/>
        <v>2.1798655977928517E-3</v>
      </c>
      <c r="S102" s="5">
        <f t="shared" ca="1" si="1940"/>
        <v>5.4669778436905563E-3</v>
      </c>
      <c r="T102" s="5">
        <f t="shared" ca="1" si="1940"/>
        <v>2.8156458800268282E-3</v>
      </c>
      <c r="U102" s="5">
        <f t="shared" ca="1" si="1940"/>
        <v>4.8927320194984154E-3</v>
      </c>
      <c r="V102" s="5">
        <f t="shared" ca="1" si="1940"/>
        <v>5.9572968686231933E-3</v>
      </c>
      <c r="W102" s="5">
        <f t="shared" ca="1" si="1940"/>
        <v>4.6758559776564944E-3</v>
      </c>
      <c r="X102" s="5">
        <f t="shared" ca="1" si="1940"/>
        <v>0</v>
      </c>
      <c r="Y102" s="5">
        <f t="shared" ca="1" si="1940"/>
        <v>4.3993144914615786E-3</v>
      </c>
      <c r="Z102" s="5">
        <f t="shared" ca="1" si="1940"/>
        <v>2.7144414088294249E-3</v>
      </c>
      <c r="AA102" s="5">
        <f t="shared" ca="1" si="1940"/>
        <v>5.889585982892305E-3</v>
      </c>
      <c r="AB102" s="5">
        <f t="shared" ca="1" si="1940"/>
        <v>4.9834655154467567E-3</v>
      </c>
      <c r="AC102" s="5">
        <f t="shared" ca="1" si="1940"/>
        <v>2.6172862820880299E-3</v>
      </c>
      <c r="AD102" s="5">
        <f t="shared" ca="1" si="1940"/>
        <v>6.0156844249332564E-3</v>
      </c>
      <c r="AE102" s="5">
        <f t="shared" ca="1" si="1940"/>
        <v>5.4320725117206004E-3</v>
      </c>
      <c r="AF102" s="5">
        <f t="shared" ca="1" si="1940"/>
        <v>5.3133437598938795E-3</v>
      </c>
      <c r="AG102" s="5">
        <f t="shared" ca="1" si="1940"/>
        <v>2.8053756069247263E-3</v>
      </c>
      <c r="AH102" s="5">
        <f t="shared" ca="1" si="1940"/>
        <v>6.4753673992179912E-3</v>
      </c>
      <c r="AI102" s="5">
        <f t="shared" ca="1" si="1940"/>
        <v>2.8421912440629508E-3</v>
      </c>
      <c r="AJ102" s="5">
        <f t="shared" ca="1" si="1940"/>
        <v>2.5137526577315578E-3</v>
      </c>
      <c r="AK102" s="5">
        <f t="shared" ca="1" si="1940"/>
        <v>6.5743680496488073E-3</v>
      </c>
      <c r="AL102" s="5">
        <f t="shared" ca="1" si="1940"/>
        <v>5.0012523133678008E-3</v>
      </c>
      <c r="AM102" s="5">
        <f t="shared" ca="1" si="1940"/>
        <v>2.7412357554144843E-3</v>
      </c>
      <c r="AN102" s="5">
        <f t="shared" ca="1" si="1940"/>
        <v>3.0711865542437729E-3</v>
      </c>
      <c r="AO102" s="5">
        <f t="shared" ca="1" si="1940"/>
        <v>5.6095686386240518E-3</v>
      </c>
      <c r="AP102" s="5">
        <f t="shared" ca="1" si="1940"/>
        <v>5.9166022127874422E-3</v>
      </c>
      <c r="AQ102" s="5">
        <f t="shared" ca="1" si="1940"/>
        <v>6.537786301460612E-3</v>
      </c>
      <c r="AR102" s="5">
        <f t="shared" ca="1" si="1940"/>
        <v>6.1695557955517219E-3</v>
      </c>
      <c r="AS102" s="5">
        <f t="shared" ca="1" si="1940"/>
        <v>5.4941374141998537E-3</v>
      </c>
      <c r="AT102" s="5">
        <f t="shared" ca="1" si="1940"/>
        <v>4.4976963306061846E-3</v>
      </c>
      <c r="AU102" s="5">
        <f t="shared" ca="1" si="1940"/>
        <v>5.4772780105339499E-3</v>
      </c>
      <c r="AV102" s="5">
        <f t="shared" ca="1" si="1940"/>
        <v>3.0388244823017873E-3</v>
      </c>
      <c r="AW102" s="5">
        <f t="shared" ca="1" si="1940"/>
        <v>6.0297009859522363E-3</v>
      </c>
      <c r="AX102" s="5">
        <f t="shared" ca="1" si="1940"/>
        <v>6.3691778724963947E-3</v>
      </c>
      <c r="AY102" s="5">
        <f t="shared" ca="1" si="1940"/>
        <v>2.8161332571693511E-3</v>
      </c>
      <c r="AZ102" s="5">
        <f t="shared" ca="1" si="1940"/>
        <v>2.4447481260476745E-3</v>
      </c>
      <c r="BA102" s="5">
        <f t="shared" ca="1" si="1940"/>
        <v>5.7963356401971476E-3</v>
      </c>
      <c r="BB102" s="5">
        <f t="shared" ca="1" si="1940"/>
        <v>5.2830871442077956E-3</v>
      </c>
      <c r="BC102" s="5">
        <f t="shared" ca="1" si="1940"/>
        <v>5.8503721609190415E-3</v>
      </c>
      <c r="BD102" s="5">
        <f t="shared" ca="1" si="1940"/>
        <v>4.9732873621277755E-3</v>
      </c>
      <c r="BE102" s="5">
        <f t="shared" ca="1" si="1940"/>
        <v>2.726076588028863E-3</v>
      </c>
      <c r="BF102" s="5">
        <f t="shared" ca="1" si="1940"/>
        <v>5.4469629198055812E-3</v>
      </c>
      <c r="BG102" s="5">
        <f t="shared" ca="1" si="1940"/>
        <v>6.4922640772119185E-3</v>
      </c>
      <c r="BH102" s="5">
        <f t="shared" ca="1" si="1940"/>
        <v>3.1757650326346247E-3</v>
      </c>
      <c r="BI102" s="5">
        <f t="shared" ca="1" si="1940"/>
        <v>5.3054193749445654E-3</v>
      </c>
      <c r="BJ102" s="5">
        <f t="shared" ca="1" si="1940"/>
        <v>5.3805059638456134E-3</v>
      </c>
      <c r="BK102" s="5">
        <f t="shared" ca="1" si="1940"/>
        <v>4.7909582497462624E-3</v>
      </c>
      <c r="BL102" s="5">
        <f t="shared" ca="1" si="1940"/>
        <v>5.0262339672757098E-3</v>
      </c>
      <c r="BM102" s="5">
        <f t="shared" ca="1" si="1940"/>
        <v>5.6943883315755169E-3</v>
      </c>
      <c r="BN102" s="5">
        <f t="shared" ca="1" si="1940"/>
        <v>6.6727438459500618E-3</v>
      </c>
      <c r="BO102" s="5">
        <f t="shared" ref="BO102" ca="1" si="1941">IF(BO101="","",HLOOKUP(BO101,$B$97:$RK$98,2,FALSE))</f>
        <v>2.6843537340832E-3</v>
      </c>
      <c r="BP102" s="5">
        <f t="shared" ca="1" si="1940"/>
        <v>2.6072270510794425E-3</v>
      </c>
      <c r="BQ102" s="5">
        <f t="shared" ca="1" si="1940"/>
        <v>5.3157965662871797E-3</v>
      </c>
      <c r="BR102" s="5">
        <f t="shared" ca="1" si="1940"/>
        <v>6.6965723661619623E-3</v>
      </c>
      <c r="BS102" s="5">
        <f t="shared" ref="BS102:ED102" ca="1" si="1942">IF(BS101="","",HLOOKUP(BS101,$B$97:$RK$98,2,FALSE))</f>
        <v>2.670665070984572E-3</v>
      </c>
      <c r="BT102" s="5">
        <f t="shared" ca="1" si="1942"/>
        <v>3.461188556006971E-3</v>
      </c>
      <c r="BU102" s="5">
        <f t="shared" ca="1" si="1942"/>
        <v>2.499257636930592E-3</v>
      </c>
      <c r="BV102" s="5">
        <f t="shared" ca="1" si="1942"/>
        <v>5.7364811497565196E-3</v>
      </c>
      <c r="BW102" s="5">
        <f t="shared" ca="1" si="1942"/>
        <v>3.060798195742581E-3</v>
      </c>
      <c r="BX102" s="5">
        <f t="shared" ca="1" si="1942"/>
        <v>3.6026494866629837E-3</v>
      </c>
      <c r="BY102" s="5">
        <f t="shared" ca="1" si="1942"/>
        <v>2.7153632373833193E-3</v>
      </c>
      <c r="BZ102" s="5">
        <f t="shared" ca="1" si="1942"/>
        <v>4.0852122329028424E-3</v>
      </c>
      <c r="CA102" s="5" t="str">
        <f t="shared" ca="1" si="1942"/>
        <v/>
      </c>
      <c r="CB102" s="5" t="str">
        <f t="shared" ca="1" si="1942"/>
        <v/>
      </c>
      <c r="CC102" s="5" t="str">
        <f t="shared" ca="1" si="1942"/>
        <v/>
      </c>
      <c r="CD102" s="5" t="str">
        <f t="shared" ca="1" si="1942"/>
        <v/>
      </c>
      <c r="CE102" s="5" t="str">
        <f t="shared" ca="1" si="1942"/>
        <v/>
      </c>
      <c r="CF102" s="5" t="str">
        <f t="shared" ca="1" si="1942"/>
        <v/>
      </c>
      <c r="CG102" s="5" t="str">
        <f t="shared" ca="1" si="1942"/>
        <v/>
      </c>
      <c r="CH102" s="5" t="str">
        <f t="shared" ca="1" si="1942"/>
        <v/>
      </c>
      <c r="CI102" s="5" t="str">
        <f t="shared" ca="1" si="1942"/>
        <v/>
      </c>
      <c r="CJ102" s="5" t="str">
        <f t="shared" ca="1" si="1942"/>
        <v/>
      </c>
      <c r="CK102" s="5" t="str">
        <f t="shared" ca="1" si="1942"/>
        <v/>
      </c>
      <c r="CL102" s="5" t="str">
        <f t="shared" ca="1" si="1942"/>
        <v/>
      </c>
      <c r="CM102" s="5" t="str">
        <f t="shared" ca="1" si="1942"/>
        <v/>
      </c>
      <c r="CN102" s="5" t="str">
        <f t="shared" ca="1" si="1942"/>
        <v/>
      </c>
      <c r="CO102" s="5" t="str">
        <f t="shared" ca="1" si="1942"/>
        <v/>
      </c>
      <c r="CP102" s="5" t="str">
        <f t="shared" ca="1" si="1942"/>
        <v/>
      </c>
      <c r="CQ102" s="5" t="str">
        <f t="shared" ca="1" si="1942"/>
        <v/>
      </c>
      <c r="CR102" s="5" t="str">
        <f t="shared" ca="1" si="1942"/>
        <v/>
      </c>
      <c r="CS102" s="5" t="str">
        <f t="shared" ca="1" si="1942"/>
        <v/>
      </c>
      <c r="CT102" s="5" t="str">
        <f t="shared" ca="1" si="1942"/>
        <v/>
      </c>
      <c r="CU102" s="5" t="str">
        <f t="shared" ca="1" si="1942"/>
        <v/>
      </c>
      <c r="CV102" s="5" t="str">
        <f t="shared" ca="1" si="1942"/>
        <v/>
      </c>
      <c r="CW102" s="5" t="str">
        <f t="shared" ca="1" si="1942"/>
        <v/>
      </c>
      <c r="CX102" s="5" t="str">
        <f t="shared" ca="1" si="1942"/>
        <v/>
      </c>
      <c r="CY102" s="5" t="str">
        <f t="shared" ca="1" si="1942"/>
        <v/>
      </c>
      <c r="CZ102" s="5" t="str">
        <f t="shared" ca="1" si="1942"/>
        <v/>
      </c>
      <c r="DA102" s="5" t="str">
        <f t="shared" ca="1" si="1942"/>
        <v/>
      </c>
      <c r="DB102" s="5" t="str">
        <f t="shared" ca="1" si="1942"/>
        <v/>
      </c>
      <c r="DC102" s="5" t="str">
        <f t="shared" ca="1" si="1942"/>
        <v/>
      </c>
      <c r="DD102" s="5" t="str">
        <f t="shared" ca="1" si="1942"/>
        <v/>
      </c>
      <c r="DE102" s="5" t="str">
        <f t="shared" ca="1" si="1942"/>
        <v/>
      </c>
      <c r="DF102" s="5" t="str">
        <f t="shared" ca="1" si="1942"/>
        <v/>
      </c>
      <c r="DG102" s="5" t="str">
        <f t="shared" ca="1" si="1942"/>
        <v/>
      </c>
      <c r="DH102" s="5" t="str">
        <f t="shared" ca="1" si="1942"/>
        <v/>
      </c>
      <c r="DI102" s="5" t="str">
        <f t="shared" ca="1" si="1942"/>
        <v/>
      </c>
      <c r="DJ102" s="5" t="str">
        <f t="shared" ca="1" si="1942"/>
        <v/>
      </c>
      <c r="DK102" s="5" t="str">
        <f t="shared" ca="1" si="1942"/>
        <v/>
      </c>
      <c r="DL102" s="5" t="str">
        <f t="shared" ca="1" si="1942"/>
        <v/>
      </c>
      <c r="DM102" s="5" t="str">
        <f t="shared" ca="1" si="1942"/>
        <v/>
      </c>
      <c r="DN102" s="5" t="str">
        <f t="shared" ca="1" si="1942"/>
        <v/>
      </c>
      <c r="DO102" s="5" t="str">
        <f t="shared" ca="1" si="1942"/>
        <v/>
      </c>
      <c r="DP102" s="5" t="str">
        <f t="shared" ca="1" si="1942"/>
        <v/>
      </c>
      <c r="DQ102" s="5" t="str">
        <f t="shared" ca="1" si="1942"/>
        <v/>
      </c>
      <c r="DR102" s="5" t="str">
        <f t="shared" ca="1" si="1942"/>
        <v/>
      </c>
      <c r="DS102" s="5" t="str">
        <f t="shared" ca="1" si="1942"/>
        <v/>
      </c>
      <c r="DT102" s="5" t="str">
        <f t="shared" ca="1" si="1942"/>
        <v/>
      </c>
      <c r="DU102" s="5" t="str">
        <f t="shared" ca="1" si="1942"/>
        <v/>
      </c>
      <c r="DV102" s="5" t="str">
        <f t="shared" ca="1" si="1942"/>
        <v/>
      </c>
      <c r="DW102" s="5" t="str">
        <f t="shared" ca="1" si="1942"/>
        <v/>
      </c>
      <c r="DX102" s="5" t="str">
        <f t="shared" ca="1" si="1942"/>
        <v/>
      </c>
      <c r="DY102" s="5" t="str">
        <f t="shared" ca="1" si="1942"/>
        <v/>
      </c>
      <c r="DZ102" s="5" t="str">
        <f t="shared" ca="1" si="1942"/>
        <v/>
      </c>
      <c r="EA102" s="5" t="str">
        <f t="shared" ca="1" si="1942"/>
        <v/>
      </c>
      <c r="EB102" s="5" t="str">
        <f t="shared" ca="1" si="1942"/>
        <v/>
      </c>
      <c r="EC102" s="5" t="str">
        <f t="shared" ca="1" si="1942"/>
        <v/>
      </c>
      <c r="ED102" s="5" t="str">
        <f t="shared" ca="1" si="1942"/>
        <v/>
      </c>
      <c r="EE102" s="5" t="str">
        <f t="shared" ref="EE102:GP102" ca="1" si="1943">IF(EE101="","",HLOOKUP(EE101,$B$97:$RK$98,2,FALSE))</f>
        <v/>
      </c>
      <c r="EF102" s="5" t="str">
        <f t="shared" ca="1" si="1943"/>
        <v/>
      </c>
      <c r="EG102" s="5" t="str">
        <f t="shared" ca="1" si="1943"/>
        <v/>
      </c>
      <c r="EH102" s="5" t="str">
        <f t="shared" ca="1" si="1943"/>
        <v/>
      </c>
      <c r="EI102" s="5" t="str">
        <f t="shared" ca="1" si="1943"/>
        <v/>
      </c>
      <c r="EJ102" s="5" t="str">
        <f t="shared" ca="1" si="1943"/>
        <v/>
      </c>
      <c r="EK102" s="5" t="str">
        <f t="shared" ca="1" si="1943"/>
        <v/>
      </c>
      <c r="EL102" s="5" t="str">
        <f t="shared" ca="1" si="1943"/>
        <v/>
      </c>
      <c r="EM102" s="5" t="str">
        <f t="shared" ca="1" si="1943"/>
        <v/>
      </c>
      <c r="EN102" s="5" t="str">
        <f t="shared" ca="1" si="1943"/>
        <v/>
      </c>
      <c r="EO102" s="5" t="str">
        <f t="shared" ca="1" si="1943"/>
        <v/>
      </c>
      <c r="EP102" s="5" t="str">
        <f t="shared" ca="1" si="1943"/>
        <v/>
      </c>
      <c r="EQ102" s="5" t="str">
        <f t="shared" ca="1" si="1943"/>
        <v/>
      </c>
      <c r="ER102" s="5" t="str">
        <f t="shared" ca="1" si="1943"/>
        <v/>
      </c>
      <c r="ES102" s="5" t="str">
        <f t="shared" ca="1" si="1943"/>
        <v/>
      </c>
      <c r="ET102" s="5" t="str">
        <f t="shared" ca="1" si="1943"/>
        <v/>
      </c>
      <c r="EU102" s="5" t="str">
        <f t="shared" ca="1" si="1943"/>
        <v/>
      </c>
      <c r="EV102" s="5" t="str">
        <f t="shared" ca="1" si="1943"/>
        <v/>
      </c>
      <c r="EW102" s="5" t="str">
        <f t="shared" ca="1" si="1943"/>
        <v/>
      </c>
      <c r="EX102" s="5" t="str">
        <f t="shared" ca="1" si="1943"/>
        <v/>
      </c>
      <c r="EY102" s="5" t="str">
        <f t="shared" ca="1" si="1943"/>
        <v/>
      </c>
      <c r="EZ102" s="5" t="str">
        <f t="shared" ca="1" si="1943"/>
        <v/>
      </c>
      <c r="FA102" s="5" t="str">
        <f t="shared" ca="1" si="1943"/>
        <v/>
      </c>
      <c r="FB102" s="5" t="str">
        <f t="shared" ca="1" si="1943"/>
        <v/>
      </c>
      <c r="FC102" s="5" t="str">
        <f t="shared" ca="1" si="1943"/>
        <v/>
      </c>
      <c r="FD102" s="5" t="str">
        <f t="shared" ca="1" si="1943"/>
        <v/>
      </c>
      <c r="FE102" s="5" t="str">
        <f t="shared" ca="1" si="1943"/>
        <v/>
      </c>
      <c r="FF102" s="5" t="str">
        <f t="shared" ca="1" si="1943"/>
        <v/>
      </c>
      <c r="FG102" s="5" t="str">
        <f t="shared" ca="1" si="1943"/>
        <v/>
      </c>
      <c r="FH102" s="5" t="str">
        <f t="shared" ca="1" si="1943"/>
        <v/>
      </c>
      <c r="FI102" s="5" t="str">
        <f t="shared" ca="1" si="1943"/>
        <v/>
      </c>
      <c r="FJ102" s="5" t="str">
        <f t="shared" ca="1" si="1943"/>
        <v/>
      </c>
      <c r="FK102" s="5" t="str">
        <f t="shared" ca="1" si="1943"/>
        <v/>
      </c>
      <c r="FL102" s="5" t="str">
        <f t="shared" ca="1" si="1943"/>
        <v/>
      </c>
      <c r="FM102" s="5" t="str">
        <f t="shared" ca="1" si="1943"/>
        <v/>
      </c>
      <c r="FN102" s="5" t="str">
        <f t="shared" ca="1" si="1943"/>
        <v/>
      </c>
      <c r="FO102" s="5" t="str">
        <f t="shared" ca="1" si="1943"/>
        <v/>
      </c>
      <c r="FP102" s="5" t="str">
        <f t="shared" ca="1" si="1943"/>
        <v/>
      </c>
      <c r="FQ102" s="5" t="str">
        <f t="shared" ca="1" si="1943"/>
        <v/>
      </c>
      <c r="FR102" s="5" t="str">
        <f t="shared" ca="1" si="1943"/>
        <v/>
      </c>
      <c r="FS102" s="5" t="str">
        <f t="shared" ca="1" si="1943"/>
        <v/>
      </c>
      <c r="FT102" s="5" t="str">
        <f t="shared" ca="1" si="1943"/>
        <v/>
      </c>
      <c r="FU102" s="5" t="str">
        <f t="shared" ca="1" si="1943"/>
        <v/>
      </c>
      <c r="FV102" s="5" t="str">
        <f t="shared" ca="1" si="1943"/>
        <v/>
      </c>
      <c r="FW102" s="5" t="str">
        <f t="shared" ca="1" si="1943"/>
        <v/>
      </c>
      <c r="FX102" s="5" t="str">
        <f t="shared" ca="1" si="1943"/>
        <v/>
      </c>
      <c r="FY102" s="5" t="str">
        <f t="shared" ca="1" si="1943"/>
        <v/>
      </c>
      <c r="FZ102" s="5" t="str">
        <f t="shared" ca="1" si="1943"/>
        <v/>
      </c>
      <c r="GA102" s="5" t="str">
        <f t="shared" ca="1" si="1943"/>
        <v/>
      </c>
      <c r="GB102" s="5" t="str">
        <f t="shared" ca="1" si="1943"/>
        <v/>
      </c>
      <c r="GC102" s="5" t="str">
        <f t="shared" ca="1" si="1943"/>
        <v/>
      </c>
      <c r="GD102" s="5" t="str">
        <f t="shared" ca="1" si="1943"/>
        <v/>
      </c>
      <c r="GE102" s="5" t="str">
        <f t="shared" ca="1" si="1943"/>
        <v/>
      </c>
      <c r="GF102" s="5" t="str">
        <f t="shared" ca="1" si="1943"/>
        <v/>
      </c>
      <c r="GG102" s="5" t="str">
        <f t="shared" ca="1" si="1943"/>
        <v/>
      </c>
      <c r="GH102" s="5" t="str">
        <f t="shared" ca="1" si="1943"/>
        <v/>
      </c>
      <c r="GI102" s="5" t="str">
        <f t="shared" ca="1" si="1943"/>
        <v/>
      </c>
      <c r="GJ102" s="5" t="str">
        <f t="shared" ca="1" si="1943"/>
        <v/>
      </c>
      <c r="GK102" s="5" t="str">
        <f t="shared" ca="1" si="1943"/>
        <v/>
      </c>
      <c r="GL102" s="5" t="str">
        <f t="shared" ca="1" si="1943"/>
        <v/>
      </c>
      <c r="GM102" s="5" t="str">
        <f t="shared" ca="1" si="1943"/>
        <v/>
      </c>
      <c r="GN102" s="5" t="str">
        <f t="shared" ca="1" si="1943"/>
        <v/>
      </c>
      <c r="GO102" s="5" t="str">
        <f t="shared" ca="1" si="1943"/>
        <v/>
      </c>
      <c r="GP102" s="5" t="str">
        <f t="shared" ca="1" si="1943"/>
        <v/>
      </c>
      <c r="GQ102" s="5" t="str">
        <f t="shared" ref="GQ102:JB102" ca="1" si="1944">IF(GQ101="","",HLOOKUP(GQ101,$B$97:$RK$98,2,FALSE))</f>
        <v/>
      </c>
      <c r="GR102" s="5" t="str">
        <f t="shared" ca="1" si="1944"/>
        <v/>
      </c>
      <c r="GS102" s="5" t="str">
        <f t="shared" ca="1" si="1944"/>
        <v/>
      </c>
      <c r="GT102" s="5" t="str">
        <f t="shared" ca="1" si="1944"/>
        <v/>
      </c>
      <c r="GU102" s="5" t="str">
        <f t="shared" ca="1" si="1944"/>
        <v/>
      </c>
      <c r="GV102" s="5" t="str">
        <f t="shared" ca="1" si="1944"/>
        <v/>
      </c>
      <c r="GW102" s="5" t="str">
        <f t="shared" ca="1" si="1944"/>
        <v/>
      </c>
      <c r="GX102" s="5" t="str">
        <f t="shared" ca="1" si="1944"/>
        <v/>
      </c>
      <c r="GY102" s="5" t="str">
        <f t="shared" ca="1" si="1944"/>
        <v/>
      </c>
      <c r="GZ102" s="5" t="str">
        <f t="shared" ca="1" si="1944"/>
        <v/>
      </c>
      <c r="HA102" s="5" t="str">
        <f t="shared" ca="1" si="1944"/>
        <v/>
      </c>
      <c r="HB102" s="5" t="str">
        <f t="shared" ca="1" si="1944"/>
        <v/>
      </c>
      <c r="HC102" s="5" t="str">
        <f t="shared" ca="1" si="1944"/>
        <v/>
      </c>
      <c r="HD102" s="5" t="str">
        <f t="shared" ca="1" si="1944"/>
        <v/>
      </c>
      <c r="HE102" s="5" t="str">
        <f t="shared" ca="1" si="1944"/>
        <v/>
      </c>
      <c r="HF102" s="5" t="str">
        <f t="shared" ca="1" si="1944"/>
        <v/>
      </c>
      <c r="HG102" s="5" t="str">
        <f t="shared" ca="1" si="1944"/>
        <v/>
      </c>
      <c r="HH102" s="5" t="str">
        <f t="shared" ca="1" si="1944"/>
        <v/>
      </c>
      <c r="HI102" s="5" t="str">
        <f t="shared" ca="1" si="1944"/>
        <v/>
      </c>
      <c r="HJ102" s="5" t="str">
        <f t="shared" ca="1" si="1944"/>
        <v/>
      </c>
      <c r="HK102" s="5" t="str">
        <f t="shared" ca="1" si="1944"/>
        <v/>
      </c>
      <c r="HL102" s="5" t="str">
        <f t="shared" ca="1" si="1944"/>
        <v/>
      </c>
      <c r="HM102" s="5" t="str">
        <f t="shared" ca="1" si="1944"/>
        <v/>
      </c>
      <c r="HN102" s="5" t="str">
        <f t="shared" ca="1" si="1944"/>
        <v/>
      </c>
      <c r="HO102" s="5" t="str">
        <f t="shared" ca="1" si="1944"/>
        <v/>
      </c>
      <c r="HP102" s="5" t="str">
        <f t="shared" ca="1" si="1944"/>
        <v/>
      </c>
      <c r="HQ102" s="5" t="str">
        <f t="shared" ca="1" si="1944"/>
        <v/>
      </c>
      <c r="HR102" s="5" t="str">
        <f t="shared" ca="1" si="1944"/>
        <v/>
      </c>
      <c r="HS102" s="5" t="str">
        <f t="shared" ca="1" si="1944"/>
        <v/>
      </c>
      <c r="HT102" s="5" t="str">
        <f t="shared" ca="1" si="1944"/>
        <v/>
      </c>
      <c r="HU102" s="5" t="str">
        <f t="shared" ca="1" si="1944"/>
        <v/>
      </c>
      <c r="HV102" s="5" t="str">
        <f t="shared" ca="1" si="1944"/>
        <v/>
      </c>
      <c r="HW102" s="5" t="str">
        <f t="shared" ca="1" si="1944"/>
        <v/>
      </c>
      <c r="HX102" s="5" t="str">
        <f t="shared" ca="1" si="1944"/>
        <v/>
      </c>
      <c r="HY102" s="5" t="str">
        <f t="shared" ca="1" si="1944"/>
        <v/>
      </c>
      <c r="HZ102" s="5" t="str">
        <f t="shared" ca="1" si="1944"/>
        <v/>
      </c>
      <c r="IA102" s="5" t="str">
        <f t="shared" ca="1" si="1944"/>
        <v/>
      </c>
      <c r="IB102" s="5" t="str">
        <f t="shared" ca="1" si="1944"/>
        <v/>
      </c>
      <c r="IC102" s="5" t="str">
        <f t="shared" ca="1" si="1944"/>
        <v/>
      </c>
      <c r="ID102" s="5" t="str">
        <f t="shared" ca="1" si="1944"/>
        <v/>
      </c>
      <c r="IE102" s="5" t="str">
        <f t="shared" ca="1" si="1944"/>
        <v/>
      </c>
      <c r="IF102" s="5" t="str">
        <f t="shared" ca="1" si="1944"/>
        <v/>
      </c>
      <c r="IG102" s="5" t="str">
        <f t="shared" ca="1" si="1944"/>
        <v/>
      </c>
      <c r="IH102" s="5" t="str">
        <f t="shared" ca="1" si="1944"/>
        <v/>
      </c>
      <c r="II102" s="5" t="str">
        <f t="shared" ca="1" si="1944"/>
        <v/>
      </c>
      <c r="IJ102" s="5" t="str">
        <f t="shared" ca="1" si="1944"/>
        <v/>
      </c>
      <c r="IK102" s="5" t="str">
        <f t="shared" ca="1" si="1944"/>
        <v/>
      </c>
      <c r="IL102" s="5" t="str">
        <f t="shared" ca="1" si="1944"/>
        <v/>
      </c>
      <c r="IM102" s="5" t="str">
        <f t="shared" ca="1" si="1944"/>
        <v/>
      </c>
      <c r="IN102" s="5" t="str">
        <f t="shared" ca="1" si="1944"/>
        <v/>
      </c>
      <c r="IO102" s="5" t="str">
        <f t="shared" ca="1" si="1944"/>
        <v/>
      </c>
      <c r="IP102" s="5" t="str">
        <f t="shared" ca="1" si="1944"/>
        <v/>
      </c>
      <c r="IQ102" s="5" t="str">
        <f t="shared" ca="1" si="1944"/>
        <v/>
      </c>
      <c r="IR102" s="5" t="str">
        <f t="shared" ca="1" si="1944"/>
        <v/>
      </c>
      <c r="IS102" s="5" t="str">
        <f t="shared" ca="1" si="1944"/>
        <v/>
      </c>
      <c r="IT102" s="5" t="str">
        <f t="shared" ca="1" si="1944"/>
        <v/>
      </c>
      <c r="IU102" s="5" t="str">
        <f t="shared" ca="1" si="1944"/>
        <v/>
      </c>
      <c r="IV102" s="5" t="str">
        <f t="shared" ca="1" si="1944"/>
        <v/>
      </c>
      <c r="IW102" s="5" t="str">
        <f t="shared" ca="1" si="1944"/>
        <v/>
      </c>
      <c r="IX102" s="5" t="str">
        <f t="shared" ca="1" si="1944"/>
        <v/>
      </c>
      <c r="IY102" s="5" t="str">
        <f t="shared" ca="1" si="1944"/>
        <v/>
      </c>
      <c r="IZ102" s="5" t="str">
        <f t="shared" ca="1" si="1944"/>
        <v/>
      </c>
      <c r="JA102" s="5" t="str">
        <f t="shared" ca="1" si="1944"/>
        <v/>
      </c>
      <c r="JB102" s="5" t="str">
        <f t="shared" ca="1" si="1944"/>
        <v/>
      </c>
      <c r="JC102" s="5" t="str">
        <f t="shared" ref="JC102:LN102" ca="1" si="1945">IF(JC101="","",HLOOKUP(JC101,$B$97:$RK$98,2,FALSE))</f>
        <v/>
      </c>
      <c r="JD102" s="5" t="str">
        <f t="shared" ca="1" si="1945"/>
        <v/>
      </c>
      <c r="JE102" s="5" t="str">
        <f t="shared" ca="1" si="1945"/>
        <v/>
      </c>
      <c r="JF102" s="5" t="str">
        <f t="shared" ca="1" si="1945"/>
        <v/>
      </c>
      <c r="JG102" s="5" t="str">
        <f t="shared" ca="1" si="1945"/>
        <v/>
      </c>
      <c r="JH102" s="5" t="str">
        <f t="shared" ca="1" si="1945"/>
        <v/>
      </c>
      <c r="JI102" s="5" t="str">
        <f t="shared" ca="1" si="1945"/>
        <v/>
      </c>
      <c r="JJ102" s="5" t="str">
        <f t="shared" ca="1" si="1945"/>
        <v/>
      </c>
      <c r="JK102" s="5" t="str">
        <f t="shared" ca="1" si="1945"/>
        <v/>
      </c>
      <c r="JL102" s="5" t="str">
        <f t="shared" ca="1" si="1945"/>
        <v/>
      </c>
      <c r="JM102" s="5" t="str">
        <f t="shared" ca="1" si="1945"/>
        <v/>
      </c>
      <c r="JN102" s="5" t="str">
        <f t="shared" ca="1" si="1945"/>
        <v/>
      </c>
      <c r="JO102" s="5" t="str">
        <f t="shared" ca="1" si="1945"/>
        <v/>
      </c>
      <c r="JP102" s="5" t="str">
        <f t="shared" ca="1" si="1945"/>
        <v/>
      </c>
      <c r="JQ102" s="5" t="str">
        <f t="shared" ca="1" si="1945"/>
        <v/>
      </c>
      <c r="JR102" s="5" t="str">
        <f t="shared" ca="1" si="1945"/>
        <v/>
      </c>
      <c r="JS102" s="5" t="str">
        <f t="shared" ca="1" si="1945"/>
        <v/>
      </c>
      <c r="JT102" s="5" t="str">
        <f t="shared" ca="1" si="1945"/>
        <v/>
      </c>
      <c r="JU102" s="5" t="str">
        <f t="shared" ca="1" si="1945"/>
        <v/>
      </c>
      <c r="JV102" s="5" t="str">
        <f t="shared" ca="1" si="1945"/>
        <v/>
      </c>
      <c r="JW102" s="5" t="str">
        <f t="shared" ca="1" si="1945"/>
        <v/>
      </c>
      <c r="JX102" s="5" t="str">
        <f t="shared" ca="1" si="1945"/>
        <v/>
      </c>
      <c r="JY102" s="5" t="str">
        <f t="shared" ca="1" si="1945"/>
        <v/>
      </c>
      <c r="JZ102" s="5" t="str">
        <f t="shared" ca="1" si="1945"/>
        <v/>
      </c>
      <c r="KA102" s="5" t="str">
        <f t="shared" ca="1" si="1945"/>
        <v/>
      </c>
      <c r="KB102" s="5" t="str">
        <f t="shared" ca="1" si="1945"/>
        <v/>
      </c>
      <c r="KC102" s="5" t="str">
        <f t="shared" ca="1" si="1945"/>
        <v/>
      </c>
      <c r="KD102" s="5" t="str">
        <f t="shared" ca="1" si="1945"/>
        <v/>
      </c>
      <c r="KE102" s="5" t="str">
        <f t="shared" ca="1" si="1945"/>
        <v/>
      </c>
      <c r="KF102" s="5" t="str">
        <f t="shared" ca="1" si="1945"/>
        <v/>
      </c>
      <c r="KG102" s="5" t="str">
        <f t="shared" ca="1" si="1945"/>
        <v/>
      </c>
      <c r="KH102" s="5" t="str">
        <f t="shared" ca="1" si="1945"/>
        <v/>
      </c>
      <c r="KI102" s="5" t="str">
        <f t="shared" ca="1" si="1945"/>
        <v/>
      </c>
      <c r="KJ102" s="5" t="str">
        <f t="shared" ca="1" si="1945"/>
        <v/>
      </c>
      <c r="KK102" s="5" t="str">
        <f t="shared" ca="1" si="1945"/>
        <v/>
      </c>
      <c r="KL102" s="5" t="str">
        <f t="shared" ca="1" si="1945"/>
        <v/>
      </c>
      <c r="KM102" s="5" t="str">
        <f t="shared" ca="1" si="1945"/>
        <v/>
      </c>
      <c r="KN102" s="5" t="str">
        <f t="shared" ca="1" si="1945"/>
        <v/>
      </c>
      <c r="KO102" s="5" t="str">
        <f t="shared" ca="1" si="1945"/>
        <v/>
      </c>
      <c r="KP102" s="5" t="str">
        <f t="shared" ca="1" si="1945"/>
        <v/>
      </c>
      <c r="KQ102" s="5" t="str">
        <f t="shared" ca="1" si="1945"/>
        <v/>
      </c>
      <c r="KR102" s="5" t="str">
        <f t="shared" ca="1" si="1945"/>
        <v/>
      </c>
      <c r="KS102" s="5" t="str">
        <f t="shared" ca="1" si="1945"/>
        <v/>
      </c>
      <c r="KT102" s="5" t="str">
        <f t="shared" ca="1" si="1945"/>
        <v/>
      </c>
      <c r="KU102" s="5" t="str">
        <f t="shared" ca="1" si="1945"/>
        <v/>
      </c>
      <c r="KV102" s="5" t="str">
        <f t="shared" ca="1" si="1945"/>
        <v/>
      </c>
      <c r="KW102" s="5" t="str">
        <f t="shared" ca="1" si="1945"/>
        <v/>
      </c>
      <c r="KX102" s="5" t="str">
        <f t="shared" ca="1" si="1945"/>
        <v/>
      </c>
      <c r="KY102" s="5" t="str">
        <f t="shared" ca="1" si="1945"/>
        <v/>
      </c>
      <c r="KZ102" s="5" t="str">
        <f t="shared" ca="1" si="1945"/>
        <v/>
      </c>
      <c r="LA102" s="5" t="str">
        <f t="shared" ca="1" si="1945"/>
        <v/>
      </c>
      <c r="LB102" s="5" t="str">
        <f t="shared" ca="1" si="1945"/>
        <v/>
      </c>
      <c r="LC102" s="5" t="str">
        <f t="shared" ca="1" si="1945"/>
        <v/>
      </c>
      <c r="LD102" s="5" t="str">
        <f t="shared" ca="1" si="1945"/>
        <v/>
      </c>
      <c r="LE102" s="5" t="str">
        <f t="shared" ca="1" si="1945"/>
        <v/>
      </c>
      <c r="LF102" s="5" t="str">
        <f t="shared" ca="1" si="1945"/>
        <v/>
      </c>
      <c r="LG102" s="5" t="str">
        <f t="shared" ca="1" si="1945"/>
        <v/>
      </c>
      <c r="LH102" s="5" t="str">
        <f t="shared" ca="1" si="1945"/>
        <v/>
      </c>
      <c r="LI102" s="5" t="str">
        <f t="shared" ca="1" si="1945"/>
        <v/>
      </c>
      <c r="LJ102" s="5" t="str">
        <f t="shared" ca="1" si="1945"/>
        <v/>
      </c>
      <c r="LK102" s="5" t="str">
        <f t="shared" ca="1" si="1945"/>
        <v/>
      </c>
      <c r="LL102" s="5" t="str">
        <f t="shared" ca="1" si="1945"/>
        <v/>
      </c>
      <c r="LM102" s="5" t="str">
        <f t="shared" ca="1" si="1945"/>
        <v/>
      </c>
      <c r="LN102" s="5" t="str">
        <f t="shared" ca="1" si="1945"/>
        <v/>
      </c>
      <c r="LO102" s="5" t="str">
        <f t="shared" ref="LO102:NZ102" ca="1" si="1946">IF(LO101="","",HLOOKUP(LO101,$B$97:$RK$98,2,FALSE))</f>
        <v/>
      </c>
      <c r="LP102" s="5" t="str">
        <f t="shared" ca="1" si="1946"/>
        <v/>
      </c>
      <c r="LQ102" s="5" t="str">
        <f t="shared" ca="1" si="1946"/>
        <v/>
      </c>
      <c r="LR102" s="5" t="str">
        <f t="shared" ca="1" si="1946"/>
        <v/>
      </c>
      <c r="LS102" s="5" t="str">
        <f t="shared" ca="1" si="1946"/>
        <v/>
      </c>
      <c r="LT102" s="5" t="str">
        <f t="shared" ca="1" si="1946"/>
        <v/>
      </c>
      <c r="LU102" s="5" t="str">
        <f t="shared" ca="1" si="1946"/>
        <v/>
      </c>
      <c r="LV102" s="5" t="str">
        <f t="shared" ca="1" si="1946"/>
        <v/>
      </c>
      <c r="LW102" s="5" t="str">
        <f t="shared" ca="1" si="1946"/>
        <v/>
      </c>
      <c r="LX102" s="5" t="str">
        <f t="shared" ca="1" si="1946"/>
        <v/>
      </c>
      <c r="LY102" s="5" t="str">
        <f t="shared" ca="1" si="1946"/>
        <v/>
      </c>
      <c r="LZ102" s="5" t="str">
        <f t="shared" ca="1" si="1946"/>
        <v/>
      </c>
      <c r="MA102" s="5" t="str">
        <f t="shared" ca="1" si="1946"/>
        <v/>
      </c>
      <c r="MB102" s="5" t="str">
        <f t="shared" ca="1" si="1946"/>
        <v/>
      </c>
      <c r="MC102" s="5" t="str">
        <f t="shared" ca="1" si="1946"/>
        <v/>
      </c>
      <c r="MD102" s="5" t="str">
        <f t="shared" ca="1" si="1946"/>
        <v/>
      </c>
      <c r="ME102" s="5" t="str">
        <f t="shared" ca="1" si="1946"/>
        <v/>
      </c>
      <c r="MF102" s="5" t="str">
        <f t="shared" ca="1" si="1946"/>
        <v/>
      </c>
      <c r="MG102" s="5" t="str">
        <f t="shared" ca="1" si="1946"/>
        <v/>
      </c>
      <c r="MH102" s="5" t="str">
        <f t="shared" ca="1" si="1946"/>
        <v/>
      </c>
      <c r="MI102" s="5" t="str">
        <f t="shared" ca="1" si="1946"/>
        <v/>
      </c>
      <c r="MJ102" s="5" t="str">
        <f t="shared" ca="1" si="1946"/>
        <v/>
      </c>
      <c r="MK102" s="5" t="str">
        <f t="shared" ca="1" si="1946"/>
        <v/>
      </c>
      <c r="ML102" s="5" t="str">
        <f t="shared" ca="1" si="1946"/>
        <v/>
      </c>
      <c r="MM102" s="5" t="str">
        <f t="shared" ca="1" si="1946"/>
        <v/>
      </c>
      <c r="MN102" s="5" t="str">
        <f t="shared" ca="1" si="1946"/>
        <v/>
      </c>
      <c r="MO102" s="5" t="str">
        <f t="shared" ca="1" si="1946"/>
        <v/>
      </c>
      <c r="MP102" s="5" t="str">
        <f t="shared" ca="1" si="1946"/>
        <v/>
      </c>
      <c r="MQ102" s="5" t="str">
        <f t="shared" ca="1" si="1946"/>
        <v/>
      </c>
      <c r="MR102" s="5" t="str">
        <f t="shared" ca="1" si="1946"/>
        <v/>
      </c>
      <c r="MS102" s="5" t="str">
        <f t="shared" ca="1" si="1946"/>
        <v/>
      </c>
      <c r="MT102" s="5" t="str">
        <f t="shared" ca="1" si="1946"/>
        <v/>
      </c>
      <c r="MU102" s="5" t="str">
        <f t="shared" ca="1" si="1946"/>
        <v/>
      </c>
      <c r="MV102" s="5" t="str">
        <f t="shared" ca="1" si="1946"/>
        <v/>
      </c>
      <c r="MW102" s="5" t="str">
        <f t="shared" ca="1" si="1946"/>
        <v/>
      </c>
      <c r="MX102" s="5" t="str">
        <f t="shared" ca="1" si="1946"/>
        <v/>
      </c>
      <c r="MY102" s="5" t="str">
        <f t="shared" ca="1" si="1946"/>
        <v/>
      </c>
      <c r="MZ102" s="5" t="str">
        <f t="shared" ca="1" si="1946"/>
        <v/>
      </c>
      <c r="NA102" s="5" t="str">
        <f t="shared" ca="1" si="1946"/>
        <v/>
      </c>
      <c r="NB102" s="5" t="str">
        <f t="shared" ca="1" si="1946"/>
        <v/>
      </c>
      <c r="NC102" s="5" t="str">
        <f t="shared" ca="1" si="1946"/>
        <v/>
      </c>
      <c r="ND102" s="5" t="str">
        <f t="shared" ca="1" si="1946"/>
        <v/>
      </c>
      <c r="NE102" s="5" t="str">
        <f t="shared" ca="1" si="1946"/>
        <v/>
      </c>
      <c r="NF102" s="5" t="str">
        <f t="shared" ca="1" si="1946"/>
        <v/>
      </c>
      <c r="NG102" s="5" t="str">
        <f t="shared" ca="1" si="1946"/>
        <v/>
      </c>
      <c r="NH102" s="5" t="str">
        <f t="shared" ca="1" si="1946"/>
        <v/>
      </c>
      <c r="NI102" s="5" t="str">
        <f t="shared" ca="1" si="1946"/>
        <v/>
      </c>
      <c r="NJ102" s="5" t="str">
        <f t="shared" ca="1" si="1946"/>
        <v/>
      </c>
      <c r="NK102" s="5" t="str">
        <f t="shared" ca="1" si="1946"/>
        <v/>
      </c>
      <c r="NL102" s="5" t="str">
        <f t="shared" ca="1" si="1946"/>
        <v/>
      </c>
      <c r="NM102" s="5" t="str">
        <f t="shared" ca="1" si="1946"/>
        <v/>
      </c>
      <c r="NN102" s="5" t="str">
        <f t="shared" ca="1" si="1946"/>
        <v/>
      </c>
      <c r="NO102" s="5" t="str">
        <f t="shared" ca="1" si="1946"/>
        <v/>
      </c>
      <c r="NP102" s="5" t="str">
        <f t="shared" ca="1" si="1946"/>
        <v/>
      </c>
      <c r="NQ102" s="5" t="str">
        <f t="shared" ca="1" si="1946"/>
        <v/>
      </c>
      <c r="NR102" s="5" t="str">
        <f t="shared" ca="1" si="1946"/>
        <v/>
      </c>
      <c r="NS102" s="5" t="str">
        <f t="shared" ca="1" si="1946"/>
        <v/>
      </c>
      <c r="NT102" s="5" t="str">
        <f t="shared" ca="1" si="1946"/>
        <v/>
      </c>
      <c r="NU102" s="5" t="str">
        <f t="shared" ca="1" si="1946"/>
        <v/>
      </c>
      <c r="NV102" s="5" t="str">
        <f t="shared" ca="1" si="1946"/>
        <v/>
      </c>
      <c r="NW102" s="5" t="str">
        <f t="shared" ca="1" si="1946"/>
        <v/>
      </c>
      <c r="NX102" s="5" t="str">
        <f t="shared" ca="1" si="1946"/>
        <v/>
      </c>
      <c r="NY102" s="5" t="str">
        <f t="shared" ca="1" si="1946"/>
        <v/>
      </c>
      <c r="NZ102" s="5" t="str">
        <f t="shared" ca="1" si="1946"/>
        <v/>
      </c>
      <c r="OA102" s="5" t="str">
        <f t="shared" ref="OA102:OI102" ca="1" si="1947">IF(OA101="","",HLOOKUP(OA101,$B$97:$RK$98,2,FALSE))</f>
        <v/>
      </c>
      <c r="OB102" s="5" t="str">
        <f t="shared" ca="1" si="1947"/>
        <v/>
      </c>
      <c r="OC102" s="5" t="str">
        <f t="shared" ca="1" si="1947"/>
        <v/>
      </c>
      <c r="OD102" s="5" t="str">
        <f t="shared" ca="1" si="1947"/>
        <v/>
      </c>
      <c r="OE102" s="5" t="str">
        <f t="shared" ca="1" si="1947"/>
        <v/>
      </c>
      <c r="OF102" s="5" t="str">
        <f t="shared" ca="1" si="1947"/>
        <v/>
      </c>
      <c r="OG102" s="5" t="str">
        <f t="shared" ca="1" si="1947"/>
        <v/>
      </c>
      <c r="OH102" s="5" t="str">
        <f t="shared" ca="1" si="1947"/>
        <v/>
      </c>
      <c r="OI102" s="5" t="str">
        <f t="shared" ca="1" si="1947"/>
        <v/>
      </c>
      <c r="OJ102" s="5" t="str">
        <f t="shared" ref="OJ102:QH102" ca="1" si="1948">IF(OJ101="","",HLOOKUP(OJ101,$B$97:$RK$98,2,FALSE))</f>
        <v/>
      </c>
      <c r="OK102" s="5" t="str">
        <f t="shared" ca="1" si="1948"/>
        <v/>
      </c>
      <c r="OL102" s="5" t="str">
        <f t="shared" ca="1" si="1948"/>
        <v/>
      </c>
      <c r="OM102" s="5" t="str">
        <f t="shared" ca="1" si="1948"/>
        <v/>
      </c>
      <c r="ON102" s="5" t="str">
        <f t="shared" ca="1" si="1948"/>
        <v/>
      </c>
      <c r="OO102" s="5" t="str">
        <f t="shared" ca="1" si="1948"/>
        <v/>
      </c>
      <c r="OP102" s="5" t="str">
        <f t="shared" ca="1" si="1948"/>
        <v/>
      </c>
      <c r="OQ102" s="5" t="str">
        <f t="shared" ca="1" si="1948"/>
        <v/>
      </c>
      <c r="OR102" s="5" t="str">
        <f t="shared" ca="1" si="1948"/>
        <v/>
      </c>
      <c r="OS102" s="5" t="str">
        <f t="shared" ca="1" si="1948"/>
        <v/>
      </c>
      <c r="OT102" s="5" t="str">
        <f t="shared" ca="1" si="1948"/>
        <v/>
      </c>
      <c r="OU102" s="5" t="str">
        <f t="shared" ca="1" si="1948"/>
        <v/>
      </c>
      <c r="OV102" s="5" t="str">
        <f t="shared" ca="1" si="1948"/>
        <v/>
      </c>
      <c r="OW102" s="5" t="str">
        <f t="shared" ca="1" si="1948"/>
        <v/>
      </c>
      <c r="OX102" s="5" t="str">
        <f t="shared" ca="1" si="1948"/>
        <v/>
      </c>
      <c r="OY102" s="5" t="str">
        <f t="shared" ca="1" si="1948"/>
        <v/>
      </c>
      <c r="OZ102" s="5" t="str">
        <f t="shared" ca="1" si="1948"/>
        <v/>
      </c>
      <c r="PA102" s="5" t="str">
        <f t="shared" ca="1" si="1948"/>
        <v/>
      </c>
      <c r="PB102" s="5" t="str">
        <f t="shared" ca="1" si="1948"/>
        <v/>
      </c>
      <c r="PC102" s="5" t="str">
        <f t="shared" ca="1" si="1948"/>
        <v/>
      </c>
      <c r="PD102" s="5" t="str">
        <f t="shared" ca="1" si="1948"/>
        <v/>
      </c>
      <c r="PE102" s="5" t="str">
        <f t="shared" ca="1" si="1948"/>
        <v/>
      </c>
      <c r="PF102" s="5" t="str">
        <f t="shared" ca="1" si="1948"/>
        <v/>
      </c>
      <c r="PG102" s="5" t="str">
        <f t="shared" ca="1" si="1948"/>
        <v/>
      </c>
      <c r="PH102" s="5" t="str">
        <f t="shared" ca="1" si="1948"/>
        <v/>
      </c>
      <c r="PI102" s="5" t="str">
        <f t="shared" ca="1" si="1948"/>
        <v/>
      </c>
      <c r="PJ102" s="5" t="str">
        <f t="shared" ca="1" si="1948"/>
        <v/>
      </c>
      <c r="PK102" s="5" t="str">
        <f t="shared" ca="1" si="1948"/>
        <v/>
      </c>
      <c r="PL102" s="5" t="str">
        <f t="shared" ca="1" si="1948"/>
        <v/>
      </c>
      <c r="PM102" s="5" t="str">
        <f t="shared" ca="1" si="1948"/>
        <v/>
      </c>
      <c r="PN102" s="5" t="str">
        <f t="shared" ca="1" si="1948"/>
        <v/>
      </c>
      <c r="PO102" s="5" t="str">
        <f t="shared" ca="1" si="1948"/>
        <v/>
      </c>
      <c r="PP102" s="5" t="str">
        <f t="shared" ca="1" si="1948"/>
        <v/>
      </c>
      <c r="PQ102" s="5" t="str">
        <f t="shared" ca="1" si="1948"/>
        <v/>
      </c>
      <c r="PR102" s="5" t="str">
        <f t="shared" ca="1" si="1948"/>
        <v/>
      </c>
      <c r="PS102" s="5" t="str">
        <f t="shared" ca="1" si="1948"/>
        <v/>
      </c>
      <c r="PT102" s="5" t="str">
        <f t="shared" ca="1" si="1948"/>
        <v/>
      </c>
      <c r="PU102" s="5" t="str">
        <f t="shared" ca="1" si="1948"/>
        <v/>
      </c>
      <c r="PV102" s="5" t="str">
        <f t="shared" ca="1" si="1948"/>
        <v/>
      </c>
      <c r="PW102" s="5" t="str">
        <f t="shared" ca="1" si="1948"/>
        <v/>
      </c>
      <c r="PX102" s="5" t="str">
        <f t="shared" ca="1" si="1948"/>
        <v/>
      </c>
      <c r="PY102" s="5" t="str">
        <f t="shared" ca="1" si="1948"/>
        <v/>
      </c>
      <c r="PZ102" s="5" t="str">
        <f t="shared" ca="1" si="1948"/>
        <v/>
      </c>
      <c r="QA102" s="5" t="str">
        <f t="shared" ca="1" si="1948"/>
        <v/>
      </c>
      <c r="QB102" s="5" t="str">
        <f t="shared" ca="1" si="1948"/>
        <v/>
      </c>
      <c r="QC102" s="5" t="str">
        <f t="shared" ca="1" si="1948"/>
        <v/>
      </c>
      <c r="QD102" s="5" t="str">
        <f t="shared" ca="1" si="1948"/>
        <v/>
      </c>
      <c r="QE102" s="5" t="str">
        <f t="shared" ca="1" si="1948"/>
        <v/>
      </c>
      <c r="QF102" s="5" t="str">
        <f t="shared" ca="1" si="1948"/>
        <v/>
      </c>
      <c r="QG102" s="5" t="str">
        <f t="shared" ca="1" si="1948"/>
        <v/>
      </c>
      <c r="QH102" s="5" t="str">
        <f t="shared" ca="1" si="1948"/>
        <v/>
      </c>
      <c r="QI102" s="5" t="str">
        <f t="shared" ref="QI102:RK102" ca="1" si="1949">IF(QI101="","",HLOOKUP(QI101,$B$97:$RK$98,2,FALSE))</f>
        <v/>
      </c>
      <c r="QJ102" s="5" t="str">
        <f t="shared" ca="1" si="1949"/>
        <v/>
      </c>
      <c r="QK102" s="5" t="str">
        <f t="shared" ca="1" si="1949"/>
        <v/>
      </c>
      <c r="QL102" s="5" t="str">
        <f t="shared" ca="1" si="1949"/>
        <v/>
      </c>
      <c r="QM102" s="5" t="str">
        <f t="shared" ca="1" si="1949"/>
        <v/>
      </c>
      <c r="QN102" s="5" t="str">
        <f t="shared" ca="1" si="1949"/>
        <v/>
      </c>
      <c r="QO102" s="5" t="str">
        <f t="shared" ca="1" si="1949"/>
        <v/>
      </c>
      <c r="QP102" s="5" t="str">
        <f t="shared" ca="1" si="1949"/>
        <v/>
      </c>
      <c r="QQ102" s="5" t="str">
        <f t="shared" ca="1" si="1949"/>
        <v/>
      </c>
      <c r="QR102" s="5" t="str">
        <f t="shared" ca="1" si="1949"/>
        <v/>
      </c>
      <c r="QS102" s="5" t="str">
        <f t="shared" ca="1" si="1949"/>
        <v/>
      </c>
      <c r="QT102" s="5" t="str">
        <f t="shared" ca="1" si="1949"/>
        <v/>
      </c>
      <c r="QU102" s="5" t="str">
        <f t="shared" ca="1" si="1949"/>
        <v/>
      </c>
      <c r="QV102" s="5" t="str">
        <f t="shared" ca="1" si="1949"/>
        <v/>
      </c>
      <c r="QW102" s="5" t="str">
        <f t="shared" ca="1" si="1949"/>
        <v/>
      </c>
      <c r="QX102" s="5" t="str">
        <f t="shared" ca="1" si="1949"/>
        <v/>
      </c>
      <c r="QY102" s="5" t="str">
        <f t="shared" ca="1" si="1949"/>
        <v/>
      </c>
      <c r="QZ102" s="5" t="str">
        <f t="shared" ca="1" si="1949"/>
        <v/>
      </c>
      <c r="RA102" s="5" t="str">
        <f t="shared" ca="1" si="1949"/>
        <v/>
      </c>
      <c r="RB102" s="5" t="str">
        <f t="shared" ca="1" si="1949"/>
        <v/>
      </c>
      <c r="RC102" s="5" t="str">
        <f t="shared" ca="1" si="1949"/>
        <v/>
      </c>
      <c r="RD102" s="5" t="str">
        <f t="shared" ca="1" si="1949"/>
        <v/>
      </c>
      <c r="RE102" s="5" t="str">
        <f t="shared" ca="1" si="1949"/>
        <v/>
      </c>
      <c r="RF102" s="5" t="str">
        <f t="shared" ca="1" si="1949"/>
        <v/>
      </c>
      <c r="RG102" s="5" t="str">
        <f t="shared" ca="1" si="1949"/>
        <v/>
      </c>
      <c r="RH102" s="5" t="str">
        <f t="shared" ca="1" si="1949"/>
        <v/>
      </c>
      <c r="RI102" s="5" t="str">
        <f t="shared" ca="1" si="1949"/>
        <v/>
      </c>
      <c r="RJ102" s="5" t="str">
        <f t="shared" ca="1" si="1949"/>
        <v/>
      </c>
      <c r="RK102" s="5" t="str">
        <f t="shared" ca="1" si="1949"/>
        <v/>
      </c>
    </row>
    <row r="104" spans="1:479" s="1" customFormat="1">
      <c r="A104" s="1" t="s">
        <v>69</v>
      </c>
    </row>
    <row r="105" spans="1:479">
      <c r="A105" t="s">
        <v>70</v>
      </c>
      <c r="B105" s="5">
        <f ca="1">MAX(B98:RK98)</f>
        <v>6.6965723661619623E-3</v>
      </c>
    </row>
    <row r="106" spans="1:479">
      <c r="A106" t="s">
        <v>71</v>
      </c>
      <c r="B106" s="5">
        <f ca="1">MIN(Calc!B98:RK98)</f>
        <v>0</v>
      </c>
    </row>
    <row r="107" spans="1:479">
      <c r="A107" t="s">
        <v>72</v>
      </c>
      <c r="B107" s="5">
        <f t="array" ref="B107" ca="1">SUM(ABS(B105:B106))</f>
        <v>6.6965723661619623E-3</v>
      </c>
    </row>
    <row r="108" spans="1:479">
      <c r="A108" t="s">
        <v>73</v>
      </c>
      <c r="B108" s="11">
        <v>0.01</v>
      </c>
      <c r="C108">
        <v>25</v>
      </c>
    </row>
    <row r="110" spans="1:479">
      <c r="A110" s="12"/>
      <c r="B110" s="12">
        <f t="shared" ref="B110:B119" si="1950">A111</f>
        <v>-0.09</v>
      </c>
      <c r="C110" t="str">
        <f>"below "&amp;B110*100&amp;"%"</f>
        <v>below -9%</v>
      </c>
      <c r="D110">
        <f ca="1">COUNTIF(Calc!$B$98:$RK$98,"&lt;"&amp;B110)</f>
        <v>0</v>
      </c>
      <c r="F110" t="s">
        <v>130</v>
      </c>
      <c r="G110" s="11" t="str">
        <f ca="1">F110&amp;": "&amp;ROUND(SUM(D120:D129)/SUM(D110:D129),3)*100&amp;"%"</f>
        <v>Positive: 96.2%</v>
      </c>
    </row>
    <row r="111" spans="1:479">
      <c r="A111" s="12">
        <f t="shared" ref="A111:A119" si="1951">A112-$B$108</f>
        <v>-0.09</v>
      </c>
      <c r="B111" s="12">
        <f t="shared" si="1950"/>
        <v>-0.08</v>
      </c>
      <c r="C111" t="str">
        <f t="shared" ref="C111:C119" si="1952">B111*100&amp;"% to "&amp;A111*100&amp;"%"</f>
        <v>-8% to -9%</v>
      </c>
      <c r="D111">
        <f ca="1">COUNTIFS(Calc!$B$98:$RK$98,"&gt;"&amp;Calc!A111,Calc!$B$98:$RK$98,"&lt;="&amp;B111)</f>
        <v>0</v>
      </c>
      <c r="F111" t="s">
        <v>129</v>
      </c>
      <c r="G111" s="11" t="str">
        <f ca="1">F111&amp;": "&amp;ROUND(SUM(D110:D119)/SUM(D110:D129),3)*100&amp;"%"</f>
        <v>Negative: 3.8%</v>
      </c>
    </row>
    <row r="112" spans="1:479">
      <c r="A112" s="12">
        <f t="shared" si="1951"/>
        <v>-0.08</v>
      </c>
      <c r="B112" s="12">
        <f t="shared" si="1950"/>
        <v>-7.0000000000000007E-2</v>
      </c>
      <c r="C112" t="str">
        <f t="shared" si="1952"/>
        <v>-7% to -8%</v>
      </c>
      <c r="D112">
        <f ca="1">COUNTIFS(Calc!$B$98:$RK$98,"&gt;"&amp;Calc!A112,Calc!$B$98:$RK$98,"&lt;="&amp;B112)</f>
        <v>0</v>
      </c>
    </row>
    <row r="113" spans="1:4">
      <c r="A113" s="12">
        <f t="shared" si="1951"/>
        <v>-7.0000000000000007E-2</v>
      </c>
      <c r="B113" s="12">
        <f t="shared" si="1950"/>
        <v>-6.0000000000000005E-2</v>
      </c>
      <c r="C113" t="str">
        <f t="shared" si="1952"/>
        <v>-6% to -7%</v>
      </c>
      <c r="D113">
        <f ca="1">COUNTIFS(Calc!$B$98:$RK$98,"&gt;"&amp;Calc!A113,Calc!$B$98:$RK$98,"&lt;="&amp;B113)</f>
        <v>0</v>
      </c>
    </row>
    <row r="114" spans="1:4">
      <c r="A114" s="12">
        <f t="shared" si="1951"/>
        <v>-6.0000000000000005E-2</v>
      </c>
      <c r="B114" s="12">
        <f t="shared" si="1950"/>
        <v>-0.05</v>
      </c>
      <c r="C114" t="str">
        <f t="shared" si="1952"/>
        <v>-5% to -6%</v>
      </c>
      <c r="D114">
        <f ca="1">COUNTIFS(Calc!$B$98:$RK$98,"&gt;"&amp;Calc!A114,Calc!$B$98:$RK$98,"&lt;="&amp;B114)</f>
        <v>0</v>
      </c>
    </row>
    <row r="115" spans="1:4">
      <c r="A115" s="12">
        <f t="shared" si="1951"/>
        <v>-0.05</v>
      </c>
      <c r="B115" s="12">
        <f t="shared" si="1950"/>
        <v>-0.04</v>
      </c>
      <c r="C115" t="str">
        <f t="shared" si="1952"/>
        <v>-4% to -5%</v>
      </c>
      <c r="D115">
        <f ca="1">COUNTIFS(Calc!$B$98:$RK$98,"&gt;"&amp;Calc!A115,Calc!$B$98:$RK$98,"&lt;="&amp;B115)</f>
        <v>0</v>
      </c>
    </row>
    <row r="116" spans="1:4">
      <c r="A116" s="12">
        <f t="shared" si="1951"/>
        <v>-0.04</v>
      </c>
      <c r="B116" s="12">
        <f t="shared" si="1950"/>
        <v>-0.03</v>
      </c>
      <c r="C116" t="str">
        <f t="shared" si="1952"/>
        <v>-3% to -4%</v>
      </c>
      <c r="D116">
        <f ca="1">COUNTIFS(Calc!$B$98:$RK$98,"&gt;"&amp;Calc!A116,Calc!$B$98:$RK$98,"&lt;="&amp;B116)</f>
        <v>0</v>
      </c>
    </row>
    <row r="117" spans="1:4">
      <c r="A117" s="12">
        <f t="shared" si="1951"/>
        <v>-0.03</v>
      </c>
      <c r="B117" s="12">
        <f t="shared" si="1950"/>
        <v>-0.02</v>
      </c>
      <c r="C117" t="str">
        <f t="shared" si="1952"/>
        <v>-2% to -3%</v>
      </c>
      <c r="D117">
        <f ca="1">COUNTIFS(Calc!$B$98:$RK$98,"&gt;"&amp;Calc!A117,Calc!$B$98:$RK$98,"&lt;="&amp;B117)</f>
        <v>0</v>
      </c>
    </row>
    <row r="118" spans="1:4">
      <c r="A118" s="12">
        <f t="shared" si="1951"/>
        <v>-0.02</v>
      </c>
      <c r="B118" s="12">
        <f t="shared" si="1950"/>
        <v>-0.01</v>
      </c>
      <c r="C118" t="str">
        <f t="shared" si="1952"/>
        <v>-1% to -2%</v>
      </c>
      <c r="D118">
        <f ca="1">COUNTIFS(Calc!$B$98:$RK$98,"&gt;"&amp;Calc!A118,Calc!$B$98:$RK$98,"&lt;="&amp;B118)</f>
        <v>0</v>
      </c>
    </row>
    <row r="119" spans="1:4">
      <c r="A119" s="12">
        <f t="shared" si="1951"/>
        <v>-0.01</v>
      </c>
      <c r="B119" s="12">
        <f t="shared" si="1950"/>
        <v>0</v>
      </c>
      <c r="C119" t="str">
        <f t="shared" si="1952"/>
        <v>0% to -1%</v>
      </c>
      <c r="D119">
        <f ca="1">COUNTIFS(Calc!$B$98:$RK$98,"&gt;"&amp;Calc!A119,Calc!$B$98:$RK$98,"&lt;="&amp;B119)</f>
        <v>3</v>
      </c>
    </row>
    <row r="120" spans="1:4">
      <c r="A120">
        <v>0</v>
      </c>
      <c r="B120" s="12">
        <f>A120+B108</f>
        <v>0.01</v>
      </c>
      <c r="C120" t="str">
        <f t="shared" ref="C120:C128" si="1953">A120*100&amp;"% to "&amp;B120*100&amp;"%"</f>
        <v>0% to 1%</v>
      </c>
      <c r="D120">
        <f ca="1">COUNTIFS(Calc!$B$98:$RK$98,"&gt;"&amp;Calc!A120,Calc!$B$98:$RK$98,"&lt;="&amp;B120)</f>
        <v>76</v>
      </c>
    </row>
    <row r="121" spans="1:4">
      <c r="A121" s="12">
        <f t="shared" ref="A121:A129" si="1954">B120</f>
        <v>0.01</v>
      </c>
      <c r="B121" s="12">
        <f t="shared" ref="B121:B128" si="1955">A121+$B$108</f>
        <v>0.02</v>
      </c>
      <c r="C121" t="str">
        <f t="shared" si="1953"/>
        <v>1% to 2%</v>
      </c>
      <c r="D121">
        <f ca="1">COUNTIFS(Calc!$B$98:$RK$98,"&gt;"&amp;Calc!A121,Calc!$B$98:$RK$98,"&lt;="&amp;B121)</f>
        <v>0</v>
      </c>
    </row>
    <row r="122" spans="1:4">
      <c r="A122" s="12">
        <f t="shared" si="1954"/>
        <v>0.02</v>
      </c>
      <c r="B122" s="12">
        <f t="shared" si="1955"/>
        <v>0.03</v>
      </c>
      <c r="C122" t="str">
        <f t="shared" si="1953"/>
        <v>2% to 3%</v>
      </c>
      <c r="D122">
        <f ca="1">COUNTIFS(Calc!$B$98:$RK$98,"&gt;"&amp;Calc!A122,Calc!$B$98:$RK$98,"&lt;="&amp;B122)</f>
        <v>0</v>
      </c>
    </row>
    <row r="123" spans="1:4">
      <c r="A123" s="12">
        <f t="shared" si="1954"/>
        <v>0.03</v>
      </c>
      <c r="B123" s="12">
        <f t="shared" si="1955"/>
        <v>0.04</v>
      </c>
      <c r="C123" t="str">
        <f t="shared" si="1953"/>
        <v>3% to 4%</v>
      </c>
      <c r="D123">
        <f ca="1">COUNTIFS(Calc!$B$98:$RK$98,"&gt;"&amp;Calc!A123,Calc!$B$98:$RK$98,"&lt;="&amp;B123)</f>
        <v>0</v>
      </c>
    </row>
    <row r="124" spans="1:4">
      <c r="A124" s="12">
        <f t="shared" si="1954"/>
        <v>0.04</v>
      </c>
      <c r="B124" s="12">
        <f t="shared" si="1955"/>
        <v>0.05</v>
      </c>
      <c r="C124" t="str">
        <f t="shared" si="1953"/>
        <v>4% to 5%</v>
      </c>
      <c r="D124">
        <f ca="1">COUNTIFS(Calc!$B$98:$RK$98,"&gt;"&amp;Calc!A124,Calc!$B$98:$RK$98,"&lt;="&amp;B124)</f>
        <v>0</v>
      </c>
    </row>
    <row r="125" spans="1:4">
      <c r="A125" s="12">
        <f t="shared" si="1954"/>
        <v>0.05</v>
      </c>
      <c r="B125" s="12">
        <f t="shared" si="1955"/>
        <v>6.0000000000000005E-2</v>
      </c>
      <c r="C125" t="str">
        <f t="shared" si="1953"/>
        <v>5% to 6%</v>
      </c>
      <c r="D125">
        <f ca="1">COUNTIFS(Calc!$B$98:$RK$98,"&gt;"&amp;Calc!A125,Calc!$B$98:$RK$98,"&lt;="&amp;B125)</f>
        <v>0</v>
      </c>
    </row>
    <row r="126" spans="1:4">
      <c r="A126" s="12">
        <f t="shared" si="1954"/>
        <v>6.0000000000000005E-2</v>
      </c>
      <c r="B126" s="12">
        <f t="shared" si="1955"/>
        <v>7.0000000000000007E-2</v>
      </c>
      <c r="C126" t="str">
        <f t="shared" si="1953"/>
        <v>6% to 7%</v>
      </c>
      <c r="D126">
        <f ca="1">COUNTIFS(Calc!$B$98:$RK$98,"&gt;"&amp;Calc!A126,Calc!$B$98:$RK$98,"&lt;="&amp;B126)</f>
        <v>0</v>
      </c>
    </row>
    <row r="127" spans="1:4">
      <c r="A127" s="12">
        <f t="shared" si="1954"/>
        <v>7.0000000000000007E-2</v>
      </c>
      <c r="B127" s="12">
        <f t="shared" si="1955"/>
        <v>0.08</v>
      </c>
      <c r="C127" t="str">
        <f t="shared" si="1953"/>
        <v>7% to 8%</v>
      </c>
      <c r="D127">
        <f ca="1">COUNTIFS(Calc!$B$98:$RK$98,"&gt;"&amp;Calc!A127,Calc!$B$98:$RK$98,"&lt;="&amp;B127)</f>
        <v>0</v>
      </c>
    </row>
    <row r="128" spans="1:4">
      <c r="A128" s="12">
        <f t="shared" si="1954"/>
        <v>0.08</v>
      </c>
      <c r="B128" s="12">
        <f t="shared" si="1955"/>
        <v>0.09</v>
      </c>
      <c r="C128" t="str">
        <f t="shared" si="1953"/>
        <v>8% to 9%</v>
      </c>
      <c r="D128">
        <f ca="1">COUNTIFS(Calc!$B$98:$RK$98,"&gt;"&amp;Calc!A128,Calc!$B$98:$RK$98,"&lt;="&amp;B128)</f>
        <v>0</v>
      </c>
    </row>
    <row r="129" spans="1:480">
      <c r="A129" s="12">
        <f t="shared" si="1954"/>
        <v>0.09</v>
      </c>
      <c r="B129" s="12"/>
      <c r="C129" t="str">
        <f>"above "&amp;A129*100&amp;"%"</f>
        <v>above 9%</v>
      </c>
      <c r="D129">
        <f ca="1">COUNTIF(Calc!$B$98:$RK$98,"&gt;"&amp;Calc!A129)</f>
        <v>0</v>
      </c>
    </row>
    <row r="131" spans="1:480" s="1" customFormat="1">
      <c r="A131" s="1" t="s">
        <v>23</v>
      </c>
    </row>
    <row r="132" spans="1:480">
      <c r="C132" s="2">
        <f>Input!$B$5</f>
        <v>43831</v>
      </c>
      <c r="D132" s="2">
        <f ca="1">IF(MAX(C132:$C132)&gt;=Input!$B$6,"",EDATE(C132,1))</f>
        <v>43862</v>
      </c>
      <c r="E132" s="2">
        <f ca="1">IF(MAX($C132:D132)&gt;=Input!$B$6,"",EDATE(D132,1))</f>
        <v>43891</v>
      </c>
      <c r="F132" s="2">
        <f ca="1">IF(MAX($C132:E132)&gt;=Input!$B$6,"",EDATE(E132,1))</f>
        <v>43922</v>
      </c>
      <c r="G132" s="2">
        <f ca="1">IF(MAX($C132:F132)&gt;=Input!$B$6,"",EDATE(F132,1))</f>
        <v>43952</v>
      </c>
      <c r="H132" s="2">
        <f ca="1">IF(MAX($C132:G132)&gt;=Input!$B$6,"",EDATE(G132,1))</f>
        <v>43983</v>
      </c>
      <c r="I132" s="2">
        <f ca="1">IF(MAX($C132:H132)&gt;=Input!$B$6,"",EDATE(H132,1))</f>
        <v>44013</v>
      </c>
      <c r="J132" s="2">
        <f ca="1">IF(MAX($C132:I132)&gt;=Input!$B$6,"",EDATE(I132,1))</f>
        <v>44044</v>
      </c>
      <c r="K132" s="2">
        <f ca="1">IF(MAX($C132:J132)&gt;=Input!$B$6,"",EDATE(J132,1))</f>
        <v>44075</v>
      </c>
      <c r="L132" s="2">
        <f ca="1">IF(MAX($C132:K132)&gt;=Input!$B$6,"",EDATE(K132,1))</f>
        <v>44105</v>
      </c>
      <c r="M132" s="2">
        <f ca="1">IF(MAX($C132:L132)&gt;=Input!$B$6,"",EDATE(L132,1))</f>
        <v>44136</v>
      </c>
      <c r="N132" s="2">
        <f ca="1">IF(MAX($C132:M132)&gt;=Input!$B$6,"",EDATE(M132,1))</f>
        <v>44166</v>
      </c>
      <c r="O132" s="2">
        <f ca="1">IF(MAX($C132:N132)&gt;=Input!$B$6,"",EDATE(N132,1))</f>
        <v>44197</v>
      </c>
      <c r="P132" s="2">
        <f ca="1">IF(MAX($C132:O132)&gt;=Input!$B$6,"",EDATE(O132,1))</f>
        <v>44228</v>
      </c>
      <c r="Q132" s="2">
        <f ca="1">IF(MAX($C132:P132)&gt;=Input!$B$6,"",EDATE(P132,1))</f>
        <v>44256</v>
      </c>
      <c r="R132" s="2">
        <f ca="1">IF(MAX($C132:Q132)&gt;=Input!$B$6,"",EDATE(Q132,1))</f>
        <v>44287</v>
      </c>
      <c r="S132" s="2">
        <f ca="1">IF(MAX($C132:R132)&gt;=Input!$B$6,"",EDATE(R132,1))</f>
        <v>44317</v>
      </c>
      <c r="T132" s="2">
        <f ca="1">IF(MAX($C132:S132)&gt;=Input!$B$6,"",EDATE(S132,1))</f>
        <v>44348</v>
      </c>
      <c r="U132" s="2">
        <f ca="1">IF(MAX($C132:T132)&gt;=Input!$B$6,"",EDATE(T132,1))</f>
        <v>44378</v>
      </c>
      <c r="V132" s="2">
        <f ca="1">IF(MAX($C132:U132)&gt;=Input!$B$6,"",EDATE(U132,1))</f>
        <v>44409</v>
      </c>
      <c r="W132" s="2">
        <f ca="1">IF(MAX($C132:V132)&gt;=Input!$B$6,"",EDATE(V132,1))</f>
        <v>44440</v>
      </c>
      <c r="X132" s="2">
        <f ca="1">IF(MAX($C132:W132)&gt;=Input!$B$6,"",EDATE(W132,1))</f>
        <v>44470</v>
      </c>
      <c r="Y132" s="2">
        <f ca="1">IF(MAX($C132:X132)&gt;=Input!$B$6,"",EDATE(X132,1))</f>
        <v>44501</v>
      </c>
      <c r="Z132" s="2">
        <f ca="1">IF(MAX($C132:Y132)&gt;=Input!$B$6,"",EDATE(Y132,1))</f>
        <v>44531</v>
      </c>
      <c r="AA132" s="2">
        <f ca="1">IF(MAX($C132:Z132)&gt;=Input!$B$6,"",EDATE(Z132,1))</f>
        <v>44562</v>
      </c>
      <c r="AB132" s="2">
        <f ca="1">IF(MAX($C132:AA132)&gt;=Input!$B$6,"",EDATE(AA132,1))</f>
        <v>44593</v>
      </c>
      <c r="AC132" s="2">
        <f ca="1">IF(MAX($C132:AB132)&gt;=Input!$B$6,"",EDATE(AB132,1))</f>
        <v>44621</v>
      </c>
      <c r="AD132" s="2">
        <f ca="1">IF(MAX($C132:AC132)&gt;=Input!$B$6,"",EDATE(AC132,1))</f>
        <v>44652</v>
      </c>
      <c r="AE132" s="2">
        <f ca="1">IF(MAX($C132:AD132)&gt;=Input!$B$6,"",EDATE(AD132,1))</f>
        <v>44682</v>
      </c>
      <c r="AF132" s="2">
        <f ca="1">IF(MAX($C132:AE132)&gt;=Input!$B$6,"",EDATE(AE132,1))</f>
        <v>44713</v>
      </c>
      <c r="AG132" s="2">
        <f ca="1">IF(MAX($C132:AF132)&gt;=Input!$B$6,"",EDATE(AF132,1))</f>
        <v>44743</v>
      </c>
      <c r="AH132" s="2">
        <f ca="1">IF(MAX($C132:AG132)&gt;=Input!$B$6,"",EDATE(AG132,1))</f>
        <v>44774</v>
      </c>
      <c r="AI132" s="2">
        <f ca="1">IF(MAX($C132:AH132)&gt;=Input!$B$6,"",EDATE(AH132,1))</f>
        <v>44805</v>
      </c>
      <c r="AJ132" s="2">
        <f ca="1">IF(MAX($C132:AI132)&gt;=Input!$B$6,"",EDATE(AI132,1))</f>
        <v>44835</v>
      </c>
      <c r="AK132" s="2">
        <f ca="1">IF(MAX($C132:AJ132)&gt;=Input!$B$6,"",EDATE(AJ132,1))</f>
        <v>44866</v>
      </c>
      <c r="AL132" s="2">
        <f ca="1">IF(MAX($C132:AK132)&gt;=Input!$B$6,"",EDATE(AK132,1))</f>
        <v>44896</v>
      </c>
      <c r="AM132" s="2">
        <f ca="1">IF(MAX($C132:AL132)&gt;=Input!$B$6,"",EDATE(AL132,1))</f>
        <v>44927</v>
      </c>
      <c r="AN132" s="2">
        <f ca="1">IF(MAX($C132:AM132)&gt;=Input!$B$6,"",EDATE(AM132,1))</f>
        <v>44958</v>
      </c>
      <c r="AO132" s="2">
        <f ca="1">IF(MAX($C132:AN132)&gt;=Input!$B$6,"",EDATE(AN132,1))</f>
        <v>44986</v>
      </c>
      <c r="AP132" s="2">
        <f ca="1">IF(MAX($C132:AO132)&gt;=Input!$B$6,"",EDATE(AO132,1))</f>
        <v>45017</v>
      </c>
      <c r="AQ132" s="2">
        <f ca="1">IF(MAX($C132:AP132)&gt;=Input!$B$6,"",EDATE(AP132,1))</f>
        <v>45047</v>
      </c>
      <c r="AR132" s="2">
        <f ca="1">IF(MAX($C132:AQ132)&gt;=Input!$B$6,"",EDATE(AQ132,1))</f>
        <v>45078</v>
      </c>
      <c r="AS132" s="2">
        <f ca="1">IF(MAX($C132:AR132)&gt;=Input!$B$6,"",EDATE(AR132,1))</f>
        <v>45108</v>
      </c>
      <c r="AT132" s="2">
        <f ca="1">IF(MAX($C132:AS132)&gt;=Input!$B$6,"",EDATE(AS132,1))</f>
        <v>45139</v>
      </c>
      <c r="AU132" s="2">
        <f ca="1">IF(MAX($C132:AT132)&gt;=Input!$B$6,"",EDATE(AT132,1))</f>
        <v>45170</v>
      </c>
      <c r="AV132" s="2">
        <f ca="1">IF(MAX($C132:AU132)&gt;=Input!$B$6,"",EDATE(AU132,1))</f>
        <v>45200</v>
      </c>
      <c r="AW132" s="2">
        <f ca="1">IF(MAX($C132:AV132)&gt;=Input!$B$6,"",EDATE(AV132,1))</f>
        <v>45231</v>
      </c>
      <c r="AX132" s="2">
        <f ca="1">IF(MAX($C132:AW132)&gt;=Input!$B$6,"",EDATE(AW132,1))</f>
        <v>45261</v>
      </c>
      <c r="AY132" s="2">
        <f ca="1">IF(MAX($C132:AX132)&gt;=Input!$B$6,"",EDATE(AX132,1))</f>
        <v>45292</v>
      </c>
      <c r="AZ132" s="2">
        <f ca="1">IF(MAX($C132:AY132)&gt;=Input!$B$6,"",EDATE(AY132,1))</f>
        <v>45323</v>
      </c>
      <c r="BA132" s="2">
        <f ca="1">IF(MAX($C132:AZ132)&gt;=Input!$B$6,"",EDATE(AZ132,1))</f>
        <v>45352</v>
      </c>
      <c r="BB132" s="2">
        <f ca="1">IF(MAX($C132:BA132)&gt;=Input!$B$6,"",EDATE(BA132,1))</f>
        <v>45383</v>
      </c>
      <c r="BC132" s="2">
        <f ca="1">IF(MAX($C132:BB132)&gt;=Input!$B$6,"",EDATE(BB132,1))</f>
        <v>45413</v>
      </c>
      <c r="BD132" s="2">
        <f ca="1">IF(MAX($C132:BC132)&gt;=Input!$B$6,"",EDATE(BC132,1))</f>
        <v>45444</v>
      </c>
      <c r="BE132" s="2">
        <f ca="1">IF(MAX($C132:BD132)&gt;=Input!$B$6,"",EDATE(BD132,1))</f>
        <v>45474</v>
      </c>
      <c r="BF132" s="2">
        <f ca="1">IF(MAX($C132:BE132)&gt;=Input!$B$6,"",EDATE(BE132,1))</f>
        <v>45505</v>
      </c>
      <c r="BG132" s="2">
        <f ca="1">IF(MAX($C132:BF132)&gt;=Input!$B$6,"",EDATE(BF132,1))</f>
        <v>45536</v>
      </c>
      <c r="BH132" s="2">
        <f ca="1">IF(MAX($C132:BG132)&gt;=Input!$B$6,"",EDATE(BG132,1))</f>
        <v>45566</v>
      </c>
      <c r="BI132" s="2">
        <f ca="1">IF(MAX($C132:BH132)&gt;=Input!$B$6,"",EDATE(BH132,1))</f>
        <v>45597</v>
      </c>
      <c r="BJ132" s="2">
        <f ca="1">IF(MAX($C132:BI132)&gt;=Input!$B$6,"",EDATE(BI132,1))</f>
        <v>45627</v>
      </c>
      <c r="BK132" s="2">
        <f ca="1">IF(MAX($C132:BJ132)&gt;=Input!$B$6,"",EDATE(BJ132,1))</f>
        <v>45658</v>
      </c>
      <c r="BL132" s="2">
        <f ca="1">IF(MAX($C132:BK132)&gt;=Input!$B$6,"",EDATE(BK132,1))</f>
        <v>45689</v>
      </c>
      <c r="BM132" s="2">
        <f ca="1">IF(MAX($C132:BL132)&gt;=Input!$B$6,"",EDATE(BL132,1))</f>
        <v>45717</v>
      </c>
      <c r="BN132" s="2">
        <f ca="1">IF(MAX($C132:BM132)&gt;=Input!$B$6,"",EDATE(BM132,1))</f>
        <v>45748</v>
      </c>
      <c r="BO132" s="2">
        <f ca="1">IF(MAX($C132:BN132)&gt;=Input!$B$6,"",EDATE(BN132,1))</f>
        <v>45778</v>
      </c>
      <c r="BP132" s="2">
        <f ca="1">IF(MAX($C132:BO132)&gt;=Input!$B$6,"",EDATE(BO132,1))</f>
        <v>45809</v>
      </c>
      <c r="BQ132" s="2">
        <f ca="1">IF(MAX($C132:BP132)&gt;=Input!$B$6,"",EDATE(BP132,1))</f>
        <v>45839</v>
      </c>
      <c r="BR132" s="2">
        <f ca="1">IF(MAX($C132:BQ132)&gt;=Input!$B$6,"",EDATE(BQ132,1))</f>
        <v>45870</v>
      </c>
      <c r="BS132" s="2">
        <f ca="1">IF(MAX($C132:BR132)&gt;=Input!$B$6,"",EDATE(BR132,1))</f>
        <v>45901</v>
      </c>
      <c r="BT132" s="2">
        <f ca="1">IF(MAX($C132:BS132)&gt;=Input!$B$6,"",EDATE(BS132,1))</f>
        <v>45931</v>
      </c>
      <c r="BU132" s="2">
        <f ca="1">IF(MAX($C132:BT132)&gt;=Input!$B$6,"",EDATE(BT132,1))</f>
        <v>45962</v>
      </c>
      <c r="BV132" s="2">
        <f ca="1">IF(MAX($C132:BU132)&gt;=Input!$B$6,"",EDATE(BU132,1))</f>
        <v>45992</v>
      </c>
      <c r="BW132" s="2">
        <f ca="1">IF(MAX($C132:BV132)&gt;=Input!$B$6,"",EDATE(BV132,1))</f>
        <v>46023</v>
      </c>
      <c r="BX132" s="2">
        <f ca="1">IF(MAX($C132:BW132)&gt;=Input!$B$6,"",EDATE(BW132,1))</f>
        <v>46054</v>
      </c>
      <c r="BY132" s="2">
        <f ca="1">IF(MAX($C132:BX132)&gt;=Input!$B$6,"",EDATE(BX132,1))</f>
        <v>46082</v>
      </c>
      <c r="BZ132" s="2">
        <f ca="1">IF(MAX($C132:BY132)&gt;=Input!$B$6,"",EDATE(BY132,1))</f>
        <v>46113</v>
      </c>
      <c r="CA132" s="2">
        <f ca="1">IF(MAX($C132:BZ132)&gt;=Input!$B$6,"",EDATE(BZ132,1))</f>
        <v>46143</v>
      </c>
      <c r="CB132" s="2">
        <f ca="1">IF(MAX($C132:CA132)&gt;=Input!$B$6,"",EDATE(CA132,1))</f>
        <v>46174</v>
      </c>
      <c r="CC132" s="2">
        <f ca="1">IF(MAX($C132:CB132)&gt;=Input!$B$6,"",EDATE(CB132,1))</f>
        <v>46204</v>
      </c>
      <c r="CD132" s="2" t="str">
        <f ca="1">IF(MAX($C132:CC132)&gt;=Input!$B$6,"",EDATE(CC132,1))</f>
        <v/>
      </c>
      <c r="CE132" s="2" t="str">
        <f ca="1">IF(MAX($C132:CD132)&gt;=Input!$B$6,"",EDATE(CD132,1))</f>
        <v/>
      </c>
      <c r="CF132" s="2" t="str">
        <f ca="1">IF(MAX($C132:CE132)&gt;=Input!$B$6,"",EDATE(CE132,1))</f>
        <v/>
      </c>
      <c r="CG132" s="2" t="str">
        <f ca="1">IF(MAX($C132:CF132)&gt;=Input!$B$6,"",EDATE(CF132,1))</f>
        <v/>
      </c>
      <c r="CH132" s="2" t="str">
        <f ca="1">IF(MAX($C132:CG132)&gt;=Input!$B$6,"",EDATE(CG132,1))</f>
        <v/>
      </c>
      <c r="CI132" s="2" t="str">
        <f ca="1">IF(MAX($C132:CH132)&gt;=Input!$B$6,"",EDATE(CH132,1))</f>
        <v/>
      </c>
      <c r="CJ132" s="2" t="str">
        <f ca="1">IF(MAX($C132:CI132)&gt;=Input!$B$6,"",EDATE(CI132,1))</f>
        <v/>
      </c>
      <c r="CK132" s="2" t="str">
        <f ca="1">IF(MAX($C132:CJ132)&gt;=Input!$B$6,"",EDATE(CJ132,1))</f>
        <v/>
      </c>
      <c r="CL132" s="2" t="str">
        <f ca="1">IF(MAX($C132:CK132)&gt;=Input!$B$6,"",EDATE(CK132,1))</f>
        <v/>
      </c>
      <c r="CM132" s="2" t="str">
        <f ca="1">IF(MAX($C132:CL132)&gt;=Input!$B$6,"",EDATE(CL132,1))</f>
        <v/>
      </c>
      <c r="CN132" s="2" t="str">
        <f ca="1">IF(MAX($C132:CM132)&gt;=Input!$B$6,"",EDATE(CM132,1))</f>
        <v/>
      </c>
      <c r="CO132" s="2" t="str">
        <f ca="1">IF(MAX($C132:CN132)&gt;=Input!$B$6,"",EDATE(CN132,1))</f>
        <v/>
      </c>
      <c r="CP132" s="2" t="str">
        <f ca="1">IF(MAX($C132:CO132)&gt;=Input!$B$6,"",EDATE(CO132,1))</f>
        <v/>
      </c>
      <c r="CQ132" s="2" t="str">
        <f ca="1">IF(MAX($C132:CP132)&gt;=Input!$B$6,"",EDATE(CP132,1))</f>
        <v/>
      </c>
      <c r="CR132" s="2" t="str">
        <f ca="1">IF(MAX($C132:CQ132)&gt;=Input!$B$6,"",EDATE(CQ132,1))</f>
        <v/>
      </c>
      <c r="CS132" s="2" t="str">
        <f ca="1">IF(MAX($C132:CR132)&gt;=Input!$B$6,"",EDATE(CR132,1))</f>
        <v/>
      </c>
      <c r="CT132" s="2" t="str">
        <f ca="1">IF(MAX($C132:CS132)&gt;=Input!$B$6,"",EDATE(CS132,1))</f>
        <v/>
      </c>
      <c r="CU132" s="2" t="str">
        <f ca="1">IF(MAX($C132:CT132)&gt;=Input!$B$6,"",EDATE(CT132,1))</f>
        <v/>
      </c>
      <c r="CV132" s="2" t="str">
        <f ca="1">IF(MAX($C132:CU132)&gt;=Input!$B$6,"",EDATE(CU132,1))</f>
        <v/>
      </c>
      <c r="CW132" s="2" t="str">
        <f ca="1">IF(MAX($C132:CV132)&gt;=Input!$B$6,"",EDATE(CV132,1))</f>
        <v/>
      </c>
      <c r="CX132" s="2" t="str">
        <f ca="1">IF(MAX($C132:CW132)&gt;=Input!$B$6,"",EDATE(CW132,1))</f>
        <v/>
      </c>
      <c r="CY132" s="2" t="str">
        <f ca="1">IF(MAX($C132:CX132)&gt;=Input!$B$6,"",EDATE(CX132,1))</f>
        <v/>
      </c>
      <c r="CZ132" s="2" t="str">
        <f ca="1">IF(MAX($C132:CY132)&gt;=Input!$B$6,"",EDATE(CY132,1))</f>
        <v/>
      </c>
      <c r="DA132" s="2" t="str">
        <f ca="1">IF(MAX($C132:CZ132)&gt;=Input!$B$6,"",EDATE(CZ132,1))</f>
        <v/>
      </c>
      <c r="DB132" s="2" t="str">
        <f ca="1">IF(MAX($C132:DA132)&gt;=Input!$B$6,"",EDATE(DA132,1))</f>
        <v/>
      </c>
      <c r="DC132" s="2" t="str">
        <f ca="1">IF(MAX($C132:DB132)&gt;=Input!$B$6,"",EDATE(DB132,1))</f>
        <v/>
      </c>
      <c r="DD132" s="2" t="str">
        <f ca="1">IF(MAX($C132:DC132)&gt;=Input!$B$6,"",EDATE(DC132,1))</f>
        <v/>
      </c>
      <c r="DE132" s="2" t="str">
        <f ca="1">IF(MAX($C132:DD132)&gt;=Input!$B$6,"",EDATE(DD132,1))</f>
        <v/>
      </c>
      <c r="DF132" s="2" t="str">
        <f ca="1">IF(MAX($C132:DE132)&gt;=Input!$B$6,"",EDATE(DE132,1))</f>
        <v/>
      </c>
      <c r="DG132" s="2" t="str">
        <f ca="1">IF(MAX($C132:DF132)&gt;=Input!$B$6,"",EDATE(DF132,1))</f>
        <v/>
      </c>
      <c r="DH132" s="2" t="str">
        <f ca="1">IF(MAX($C132:DG132)&gt;=Input!$B$6,"",EDATE(DG132,1))</f>
        <v/>
      </c>
      <c r="DI132" s="2" t="str">
        <f ca="1">IF(MAX($C132:DH132)&gt;=Input!$B$6,"",EDATE(DH132,1))</f>
        <v/>
      </c>
      <c r="DJ132" s="2" t="str">
        <f ca="1">IF(MAX($C132:DI132)&gt;=Input!$B$6,"",EDATE(DI132,1))</f>
        <v/>
      </c>
      <c r="DK132" s="2" t="str">
        <f ca="1">IF(MAX($C132:DJ132)&gt;=Input!$B$6,"",EDATE(DJ132,1))</f>
        <v/>
      </c>
      <c r="DL132" s="2" t="str">
        <f ca="1">IF(MAX($C132:DK132)&gt;=Input!$B$6,"",EDATE(DK132,1))</f>
        <v/>
      </c>
      <c r="DM132" s="2" t="str">
        <f ca="1">IF(MAX($C132:DL132)&gt;=Input!$B$6,"",EDATE(DL132,1))</f>
        <v/>
      </c>
      <c r="DN132" s="2" t="str">
        <f ca="1">IF(MAX($C132:DM132)&gt;=Input!$B$6,"",EDATE(DM132,1))</f>
        <v/>
      </c>
      <c r="DO132" s="2" t="str">
        <f ca="1">IF(MAX($C132:DN132)&gt;=Input!$B$6,"",EDATE(DN132,1))</f>
        <v/>
      </c>
      <c r="DP132" s="2" t="str">
        <f ca="1">IF(MAX($C132:DO132)&gt;=Input!$B$6,"",EDATE(DO132,1))</f>
        <v/>
      </c>
      <c r="DQ132" s="2" t="str">
        <f ca="1">IF(MAX($C132:DP132)&gt;=Input!$B$6,"",EDATE(DP132,1))</f>
        <v/>
      </c>
      <c r="DR132" s="2" t="str">
        <f ca="1">IF(MAX($C132:DQ132)&gt;=Input!$B$6,"",EDATE(DQ132,1))</f>
        <v/>
      </c>
      <c r="DS132" s="2" t="str">
        <f ca="1">IF(MAX($C132:DR132)&gt;=Input!$B$6,"",EDATE(DR132,1))</f>
        <v/>
      </c>
      <c r="DT132" s="2" t="str">
        <f ca="1">IF(MAX($C132:DS132)&gt;=Input!$B$6,"",EDATE(DS132,1))</f>
        <v/>
      </c>
      <c r="DU132" s="2" t="str">
        <f ca="1">IF(MAX($C132:DT132)&gt;=Input!$B$6,"",EDATE(DT132,1))</f>
        <v/>
      </c>
      <c r="DV132" s="2" t="str">
        <f ca="1">IF(MAX($C132:DU132)&gt;=Input!$B$6,"",EDATE(DU132,1))</f>
        <v/>
      </c>
      <c r="DW132" s="2" t="str">
        <f ca="1">IF(MAX($C132:DV132)&gt;=Input!$B$6,"",EDATE(DV132,1))</f>
        <v/>
      </c>
      <c r="DX132" s="2" t="str">
        <f ca="1">IF(MAX($C132:DW132)&gt;=Input!$B$6,"",EDATE(DW132,1))</f>
        <v/>
      </c>
      <c r="DY132" s="2" t="str">
        <f ca="1">IF(MAX($C132:DX132)&gt;=Input!$B$6,"",EDATE(DX132,1))</f>
        <v/>
      </c>
      <c r="DZ132" s="2" t="str">
        <f ca="1">IF(MAX($C132:DY132)&gt;=Input!$B$6,"",EDATE(DY132,1))</f>
        <v/>
      </c>
      <c r="EA132" s="2" t="str">
        <f ca="1">IF(MAX($C132:DZ132)&gt;=Input!$B$6,"",EDATE(DZ132,1))</f>
        <v/>
      </c>
      <c r="EB132" s="2" t="str">
        <f ca="1">IF(MAX($C132:EA132)&gt;=Input!$B$6,"",EDATE(EA132,1))</f>
        <v/>
      </c>
      <c r="EC132" s="2" t="str">
        <f ca="1">IF(MAX($C132:EB132)&gt;=Input!$B$6,"",EDATE(EB132,1))</f>
        <v/>
      </c>
      <c r="ED132" s="2" t="str">
        <f ca="1">IF(MAX($C132:EC132)&gt;=Input!$B$6,"",EDATE(EC132,1))</f>
        <v/>
      </c>
      <c r="EE132" s="2" t="str">
        <f ca="1">IF(MAX($C132:ED132)&gt;=Input!$B$6,"",EDATE(ED132,1))</f>
        <v/>
      </c>
      <c r="EF132" s="2" t="str">
        <f ca="1">IF(MAX($C132:EE132)&gt;=Input!$B$6,"",EDATE(EE132,1))</f>
        <v/>
      </c>
      <c r="EG132" s="2" t="str">
        <f ca="1">IF(MAX($C132:EF132)&gt;=Input!$B$6,"",EDATE(EF132,1))</f>
        <v/>
      </c>
      <c r="EH132" s="2" t="str">
        <f ca="1">IF(MAX($C132:EG132)&gt;=Input!$B$6,"",EDATE(EG132,1))</f>
        <v/>
      </c>
      <c r="EI132" s="2" t="str">
        <f ca="1">IF(MAX($C132:EH132)&gt;=Input!$B$6,"",EDATE(EH132,1))</f>
        <v/>
      </c>
      <c r="EJ132" s="2" t="str">
        <f ca="1">IF(MAX($C132:EI132)&gt;=Input!$B$6,"",EDATE(EI132,1))</f>
        <v/>
      </c>
      <c r="EK132" s="2" t="str">
        <f ca="1">IF(MAX($C132:EJ132)&gt;=Input!$B$6,"",EDATE(EJ132,1))</f>
        <v/>
      </c>
      <c r="EL132" s="2" t="str">
        <f ca="1">IF(MAX($C132:EK132)&gt;=Input!$B$6,"",EDATE(EK132,1))</f>
        <v/>
      </c>
      <c r="EM132" s="2" t="str">
        <f ca="1">IF(MAX($C132:EL132)&gt;=Input!$B$6,"",EDATE(EL132,1))</f>
        <v/>
      </c>
      <c r="EN132" s="2" t="str">
        <f ca="1">IF(MAX($C132:EM132)&gt;=Input!$B$6,"",EDATE(EM132,1))</f>
        <v/>
      </c>
      <c r="EO132" s="2" t="str">
        <f ca="1">IF(MAX($C132:EN132)&gt;=Input!$B$6,"",EDATE(EN132,1))</f>
        <v/>
      </c>
      <c r="EP132" s="2" t="str">
        <f ca="1">IF(MAX($C132:EO132)&gt;=Input!$B$6,"",EDATE(EO132,1))</f>
        <v/>
      </c>
      <c r="EQ132" s="2" t="str">
        <f ca="1">IF(MAX($C132:EP132)&gt;=Input!$B$6,"",EDATE(EP132,1))</f>
        <v/>
      </c>
      <c r="ER132" s="2" t="str">
        <f ca="1">IF(MAX($C132:EQ132)&gt;=Input!$B$6,"",EDATE(EQ132,1))</f>
        <v/>
      </c>
      <c r="ES132" s="2" t="str">
        <f ca="1">IF(MAX($C132:ER132)&gt;=Input!$B$6,"",EDATE(ER132,1))</f>
        <v/>
      </c>
      <c r="ET132" s="2" t="str">
        <f ca="1">IF(MAX($C132:ES132)&gt;=Input!$B$6,"",EDATE(ES132,1))</f>
        <v/>
      </c>
      <c r="EU132" s="2" t="str">
        <f ca="1">IF(MAX($C132:ET132)&gt;=Input!$B$6,"",EDATE(ET132,1))</f>
        <v/>
      </c>
      <c r="EV132" s="2" t="str">
        <f ca="1">IF(MAX($C132:EU132)&gt;=Input!$B$6,"",EDATE(EU132,1))</f>
        <v/>
      </c>
      <c r="EW132" s="2" t="str">
        <f ca="1">IF(MAX($C132:EV132)&gt;=Input!$B$6,"",EDATE(EV132,1))</f>
        <v/>
      </c>
      <c r="EX132" s="2" t="str">
        <f ca="1">IF(MAX($C132:EW132)&gt;=Input!$B$6,"",EDATE(EW132,1))</f>
        <v/>
      </c>
      <c r="EY132" s="2" t="str">
        <f ca="1">IF(MAX($C132:EX132)&gt;=Input!$B$6,"",EDATE(EX132,1))</f>
        <v/>
      </c>
      <c r="EZ132" s="2" t="str">
        <f ca="1">IF(MAX($C132:EY132)&gt;=Input!$B$6,"",EDATE(EY132,1))</f>
        <v/>
      </c>
      <c r="FA132" s="2" t="str">
        <f ca="1">IF(MAX($C132:EZ132)&gt;=Input!$B$6,"",EDATE(EZ132,1))</f>
        <v/>
      </c>
      <c r="FB132" s="2" t="str">
        <f ca="1">IF(MAX($C132:FA132)&gt;=Input!$B$6,"",EDATE(FA132,1))</f>
        <v/>
      </c>
      <c r="FC132" s="2" t="str">
        <f ca="1">IF(MAX($C132:FB132)&gt;=Input!$B$6,"",EDATE(FB132,1))</f>
        <v/>
      </c>
      <c r="FD132" s="2" t="str">
        <f ca="1">IF(MAX($C132:FC132)&gt;=Input!$B$6,"",EDATE(FC132,1))</f>
        <v/>
      </c>
      <c r="FE132" s="2" t="str">
        <f ca="1">IF(MAX($C132:FD132)&gt;=Input!$B$6,"",EDATE(FD132,1))</f>
        <v/>
      </c>
      <c r="FF132" s="2" t="str">
        <f ca="1">IF(MAX($C132:FE132)&gt;=Input!$B$6,"",EDATE(FE132,1))</f>
        <v/>
      </c>
      <c r="FG132" s="2" t="str">
        <f ca="1">IF(MAX($C132:FF132)&gt;=Input!$B$6,"",EDATE(FF132,1))</f>
        <v/>
      </c>
      <c r="FH132" s="2" t="str">
        <f ca="1">IF(MAX($C132:FG132)&gt;=Input!$B$6,"",EDATE(FG132,1))</f>
        <v/>
      </c>
      <c r="FI132" s="2" t="str">
        <f ca="1">IF(MAX($C132:FH132)&gt;=Input!$B$6,"",EDATE(FH132,1))</f>
        <v/>
      </c>
      <c r="FJ132" s="2" t="str">
        <f ca="1">IF(MAX($C132:FI132)&gt;=Input!$B$6,"",EDATE(FI132,1))</f>
        <v/>
      </c>
      <c r="FK132" s="2" t="str">
        <f ca="1">IF(MAX($C132:FJ132)&gt;=Input!$B$6,"",EDATE(FJ132,1))</f>
        <v/>
      </c>
      <c r="FL132" s="2" t="str">
        <f ca="1">IF(MAX($C132:FK132)&gt;=Input!$B$6,"",EDATE(FK132,1))</f>
        <v/>
      </c>
      <c r="FM132" s="2" t="str">
        <f ca="1">IF(MAX($C132:FL132)&gt;=Input!$B$6,"",EDATE(FL132,1))</f>
        <v/>
      </c>
      <c r="FN132" s="2" t="str">
        <f ca="1">IF(MAX($C132:FM132)&gt;=Input!$B$6,"",EDATE(FM132,1))</f>
        <v/>
      </c>
      <c r="FO132" s="2" t="str">
        <f ca="1">IF(MAX($C132:FN132)&gt;=Input!$B$6,"",EDATE(FN132,1))</f>
        <v/>
      </c>
      <c r="FP132" s="2" t="str">
        <f ca="1">IF(MAX($C132:FO132)&gt;=Input!$B$6,"",EDATE(FO132,1))</f>
        <v/>
      </c>
      <c r="FQ132" s="2" t="str">
        <f ca="1">IF(MAX($C132:FP132)&gt;=Input!$B$6,"",EDATE(FP132,1))</f>
        <v/>
      </c>
      <c r="FR132" s="2" t="str">
        <f ca="1">IF(MAX($C132:FQ132)&gt;=Input!$B$6,"",EDATE(FQ132,1))</f>
        <v/>
      </c>
      <c r="FS132" s="2" t="str">
        <f ca="1">IF(MAX($C132:FR132)&gt;=Input!$B$6,"",EDATE(FR132,1))</f>
        <v/>
      </c>
      <c r="FT132" s="2" t="str">
        <f ca="1">IF(MAX($C132:FS132)&gt;=Input!$B$6,"",EDATE(FS132,1))</f>
        <v/>
      </c>
      <c r="FU132" s="2" t="str">
        <f ca="1">IF(MAX($C132:FT132)&gt;=Input!$B$6,"",EDATE(FT132,1))</f>
        <v/>
      </c>
      <c r="FV132" s="2" t="str">
        <f ca="1">IF(MAX($C132:FU132)&gt;=Input!$B$6,"",EDATE(FU132,1))</f>
        <v/>
      </c>
      <c r="FW132" s="2" t="str">
        <f ca="1">IF(MAX($C132:FV132)&gt;=Input!$B$6,"",EDATE(FV132,1))</f>
        <v/>
      </c>
      <c r="FX132" s="2" t="str">
        <f ca="1">IF(MAX($C132:FW132)&gt;=Input!$B$6,"",EDATE(FW132,1))</f>
        <v/>
      </c>
      <c r="FY132" s="2" t="str">
        <f ca="1">IF(MAX($C132:FX132)&gt;=Input!$B$6,"",EDATE(FX132,1))</f>
        <v/>
      </c>
      <c r="FZ132" s="2" t="str">
        <f ca="1">IF(MAX($C132:FY132)&gt;=Input!$B$6,"",EDATE(FY132,1))</f>
        <v/>
      </c>
      <c r="GA132" s="2" t="str">
        <f ca="1">IF(MAX($C132:FZ132)&gt;=Input!$B$6,"",EDATE(FZ132,1))</f>
        <v/>
      </c>
      <c r="GB132" s="2" t="str">
        <f ca="1">IF(MAX($C132:GA132)&gt;=Input!$B$6,"",EDATE(GA132,1))</f>
        <v/>
      </c>
      <c r="GC132" s="2" t="str">
        <f ca="1">IF(MAX($C132:GB132)&gt;=Input!$B$6,"",EDATE(GB132,1))</f>
        <v/>
      </c>
      <c r="GD132" s="2" t="str">
        <f ca="1">IF(MAX($C132:GC132)&gt;=Input!$B$6,"",EDATE(GC132,1))</f>
        <v/>
      </c>
      <c r="GE132" s="2" t="str">
        <f ca="1">IF(MAX($C132:GD132)&gt;=Input!$B$6,"",EDATE(GD132,1))</f>
        <v/>
      </c>
      <c r="GF132" s="2" t="str">
        <f ca="1">IF(MAX($C132:GE132)&gt;=Input!$B$6,"",EDATE(GE132,1))</f>
        <v/>
      </c>
      <c r="GG132" s="2" t="str">
        <f ca="1">IF(MAX($C132:GF132)&gt;=Input!$B$6,"",EDATE(GF132,1))</f>
        <v/>
      </c>
      <c r="GH132" s="2" t="str">
        <f ca="1">IF(MAX($C132:GG132)&gt;=Input!$B$6,"",EDATE(GG132,1))</f>
        <v/>
      </c>
      <c r="GI132" s="2" t="str">
        <f ca="1">IF(MAX($C132:GH132)&gt;=Input!$B$6,"",EDATE(GH132,1))</f>
        <v/>
      </c>
      <c r="GJ132" s="2" t="str">
        <f ca="1">IF(MAX($C132:GI132)&gt;=Input!$B$6,"",EDATE(GI132,1))</f>
        <v/>
      </c>
      <c r="GK132" s="2" t="str">
        <f ca="1">IF(MAX($C132:GJ132)&gt;=Input!$B$6,"",EDATE(GJ132,1))</f>
        <v/>
      </c>
      <c r="GL132" s="2" t="str">
        <f ca="1">IF(MAX($C132:GK132)&gt;=Input!$B$6,"",EDATE(GK132,1))</f>
        <v/>
      </c>
      <c r="GM132" s="2" t="str">
        <f ca="1">IF(MAX($C132:GL132)&gt;=Input!$B$6,"",EDATE(GL132,1))</f>
        <v/>
      </c>
      <c r="GN132" s="2" t="str">
        <f ca="1">IF(MAX($C132:GM132)&gt;=Input!$B$6,"",EDATE(GM132,1))</f>
        <v/>
      </c>
      <c r="GO132" s="2" t="str">
        <f ca="1">IF(MAX($C132:GN132)&gt;=Input!$B$6,"",EDATE(GN132,1))</f>
        <v/>
      </c>
      <c r="GP132" s="2" t="str">
        <f ca="1">IF(MAX($C132:GO132)&gt;=Input!$B$6,"",EDATE(GO132,1))</f>
        <v/>
      </c>
      <c r="GQ132" s="2" t="str">
        <f ca="1">IF(MAX($C132:GP132)&gt;=Input!$B$6,"",EDATE(GP132,1))</f>
        <v/>
      </c>
      <c r="GR132" s="2" t="str">
        <f ca="1">IF(MAX($C132:GQ132)&gt;=Input!$B$6,"",EDATE(GQ132,1))</f>
        <v/>
      </c>
      <c r="GS132" s="2" t="str">
        <f ca="1">IF(MAX($C132:GR132)&gt;=Input!$B$6,"",EDATE(GR132,1))</f>
        <v/>
      </c>
      <c r="GT132" s="2" t="str">
        <f ca="1">IF(MAX($C132:GS132)&gt;=Input!$B$6,"",EDATE(GS132,1))</f>
        <v/>
      </c>
      <c r="GU132" s="2" t="str">
        <f ca="1">IF(MAX($C132:GT132)&gt;=Input!$B$6,"",EDATE(GT132,1))</f>
        <v/>
      </c>
      <c r="GV132" s="2" t="str">
        <f ca="1">IF(MAX($C132:GU132)&gt;=Input!$B$6,"",EDATE(GU132,1))</f>
        <v/>
      </c>
      <c r="GW132" s="2" t="str">
        <f ca="1">IF(MAX($C132:GV132)&gt;=Input!$B$6,"",EDATE(GV132,1))</f>
        <v/>
      </c>
      <c r="GX132" s="2" t="str">
        <f ca="1">IF(MAX($C132:GW132)&gt;=Input!$B$6,"",EDATE(GW132,1))</f>
        <v/>
      </c>
      <c r="GY132" s="2" t="str">
        <f ca="1">IF(MAX($C132:GX132)&gt;=Input!$B$6,"",EDATE(GX132,1))</f>
        <v/>
      </c>
      <c r="GZ132" s="2" t="str">
        <f ca="1">IF(MAX($C132:GY132)&gt;=Input!$B$6,"",EDATE(GY132,1))</f>
        <v/>
      </c>
      <c r="HA132" s="2" t="str">
        <f ca="1">IF(MAX($C132:GZ132)&gt;=Input!$B$6,"",EDATE(GZ132,1))</f>
        <v/>
      </c>
      <c r="HB132" s="2" t="str">
        <f ca="1">IF(MAX($C132:HA132)&gt;=Input!$B$6,"",EDATE(HA132,1))</f>
        <v/>
      </c>
      <c r="HC132" s="2" t="str">
        <f ca="1">IF(MAX($C132:HB132)&gt;=Input!$B$6,"",EDATE(HB132,1))</f>
        <v/>
      </c>
      <c r="HD132" s="2" t="str">
        <f ca="1">IF(MAX($C132:HC132)&gt;=Input!$B$6,"",EDATE(HC132,1))</f>
        <v/>
      </c>
      <c r="HE132" s="2" t="str">
        <f ca="1">IF(MAX($C132:HD132)&gt;=Input!$B$6,"",EDATE(HD132,1))</f>
        <v/>
      </c>
      <c r="HF132" s="2" t="str">
        <f ca="1">IF(MAX($C132:HE132)&gt;=Input!$B$6,"",EDATE(HE132,1))</f>
        <v/>
      </c>
      <c r="HG132" s="2" t="str">
        <f ca="1">IF(MAX($C132:HF132)&gt;=Input!$B$6,"",EDATE(HF132,1))</f>
        <v/>
      </c>
      <c r="HH132" s="2" t="str">
        <f ca="1">IF(MAX($C132:HG132)&gt;=Input!$B$6,"",EDATE(HG132,1))</f>
        <v/>
      </c>
      <c r="HI132" s="2" t="str">
        <f ca="1">IF(MAX($C132:HH132)&gt;=Input!$B$6,"",EDATE(HH132,1))</f>
        <v/>
      </c>
      <c r="HJ132" s="2" t="str">
        <f ca="1">IF(MAX($C132:HI132)&gt;=Input!$B$6,"",EDATE(HI132,1))</f>
        <v/>
      </c>
      <c r="HK132" s="2" t="str">
        <f ca="1">IF(MAX($C132:HJ132)&gt;=Input!$B$6,"",EDATE(HJ132,1))</f>
        <v/>
      </c>
      <c r="HL132" s="2" t="str">
        <f ca="1">IF(MAX($C132:HK132)&gt;=Input!$B$6,"",EDATE(HK132,1))</f>
        <v/>
      </c>
      <c r="HM132" s="2" t="str">
        <f ca="1">IF(MAX($C132:HL132)&gt;=Input!$B$6,"",EDATE(HL132,1))</f>
        <v/>
      </c>
      <c r="HN132" s="2" t="str">
        <f ca="1">IF(MAX($C132:HM132)&gt;=Input!$B$6,"",EDATE(HM132,1))</f>
        <v/>
      </c>
      <c r="HO132" s="2" t="str">
        <f ca="1">IF(MAX($C132:HN132)&gt;=Input!$B$6,"",EDATE(HN132,1))</f>
        <v/>
      </c>
      <c r="HP132" s="2" t="str">
        <f ca="1">IF(MAX($C132:HO132)&gt;=Input!$B$6,"",EDATE(HO132,1))</f>
        <v/>
      </c>
      <c r="HQ132" s="2" t="str">
        <f ca="1">IF(MAX($C132:HP132)&gt;=Input!$B$6,"",EDATE(HP132,1))</f>
        <v/>
      </c>
      <c r="HR132" s="2" t="str">
        <f ca="1">IF(MAX($C132:HQ132)&gt;=Input!$B$6,"",EDATE(HQ132,1))</f>
        <v/>
      </c>
      <c r="HS132" s="2" t="str">
        <f ca="1">IF(MAX($C132:HR132)&gt;=Input!$B$6,"",EDATE(HR132,1))</f>
        <v/>
      </c>
      <c r="HT132" s="2" t="str">
        <f ca="1">IF(MAX($C132:HS132)&gt;=Input!$B$6,"",EDATE(HS132,1))</f>
        <v/>
      </c>
      <c r="HU132" s="2" t="str">
        <f ca="1">IF(MAX($C132:HT132)&gt;=Input!$B$6,"",EDATE(HT132,1))</f>
        <v/>
      </c>
      <c r="HV132" s="2" t="str">
        <f ca="1">IF(MAX($C132:HU132)&gt;=Input!$B$6,"",EDATE(HU132,1))</f>
        <v/>
      </c>
      <c r="HW132" s="2" t="str">
        <f ca="1">IF(MAX($C132:HV132)&gt;=Input!$B$6,"",EDATE(HV132,1))</f>
        <v/>
      </c>
      <c r="HX132" s="2" t="str">
        <f ca="1">IF(MAX($C132:HW132)&gt;=Input!$B$6,"",EDATE(HW132,1))</f>
        <v/>
      </c>
      <c r="HY132" s="2" t="str">
        <f ca="1">IF(MAX($C132:HX132)&gt;=Input!$B$6,"",EDATE(HX132,1))</f>
        <v/>
      </c>
      <c r="HZ132" s="2" t="str">
        <f ca="1">IF(MAX($C132:HY132)&gt;=Input!$B$6,"",EDATE(HY132,1))</f>
        <v/>
      </c>
      <c r="IA132" s="2" t="str">
        <f ca="1">IF(MAX($C132:HZ132)&gt;=Input!$B$6,"",EDATE(HZ132,1))</f>
        <v/>
      </c>
      <c r="IB132" s="2" t="str">
        <f ca="1">IF(MAX($C132:IA132)&gt;=Input!$B$6,"",EDATE(IA132,1))</f>
        <v/>
      </c>
      <c r="IC132" s="2" t="str">
        <f ca="1">IF(MAX($C132:IB132)&gt;=Input!$B$6,"",EDATE(IB132,1))</f>
        <v/>
      </c>
      <c r="ID132" s="2" t="str">
        <f ca="1">IF(MAX($C132:IC132)&gt;=Input!$B$6,"",EDATE(IC132,1))</f>
        <v/>
      </c>
      <c r="IE132" s="2" t="str">
        <f ca="1">IF(MAX($C132:ID132)&gt;=Input!$B$6,"",EDATE(ID132,1))</f>
        <v/>
      </c>
      <c r="IF132" s="2" t="str">
        <f ca="1">IF(MAX($C132:IE132)&gt;=Input!$B$6,"",EDATE(IE132,1))</f>
        <v/>
      </c>
      <c r="IG132" s="2" t="str">
        <f ca="1">IF(MAX($C132:IF132)&gt;=Input!$B$6,"",EDATE(IF132,1))</f>
        <v/>
      </c>
      <c r="IH132" s="2" t="str">
        <f ca="1">IF(MAX($C132:IG132)&gt;=Input!$B$6,"",EDATE(IG132,1))</f>
        <v/>
      </c>
      <c r="II132" s="2" t="str">
        <f ca="1">IF(MAX($C132:IH132)&gt;=Input!$B$6,"",EDATE(IH132,1))</f>
        <v/>
      </c>
      <c r="IJ132" s="2" t="str">
        <f ca="1">IF(MAX($C132:II132)&gt;=Input!$B$6,"",EDATE(II132,1))</f>
        <v/>
      </c>
      <c r="IK132" s="2" t="str">
        <f ca="1">IF(MAX($C132:IJ132)&gt;=Input!$B$6,"",EDATE(IJ132,1))</f>
        <v/>
      </c>
      <c r="IL132" s="2" t="str">
        <f ca="1">IF(MAX($C132:IK132)&gt;=Input!$B$6,"",EDATE(IK132,1))</f>
        <v/>
      </c>
      <c r="IM132" s="2" t="str">
        <f ca="1">IF(MAX($C132:IL132)&gt;=Input!$B$6,"",EDATE(IL132,1))</f>
        <v/>
      </c>
      <c r="IN132" s="2" t="str">
        <f ca="1">IF(MAX($C132:IM132)&gt;=Input!$B$6,"",EDATE(IM132,1))</f>
        <v/>
      </c>
      <c r="IO132" s="2" t="str">
        <f ca="1">IF(MAX($C132:IN132)&gt;=Input!$B$6,"",EDATE(IN132,1))</f>
        <v/>
      </c>
      <c r="IP132" s="2" t="str">
        <f ca="1">IF(MAX($C132:IO132)&gt;=Input!$B$6,"",EDATE(IO132,1))</f>
        <v/>
      </c>
      <c r="IQ132" s="2" t="str">
        <f ca="1">IF(MAX($C132:IP132)&gt;=Input!$B$6,"",EDATE(IP132,1))</f>
        <v/>
      </c>
      <c r="IR132" s="2" t="str">
        <f ca="1">IF(MAX($C132:IQ132)&gt;=Input!$B$6,"",EDATE(IQ132,1))</f>
        <v/>
      </c>
      <c r="IS132" s="2" t="str">
        <f ca="1">IF(MAX($C132:IR132)&gt;=Input!$B$6,"",EDATE(IR132,1))</f>
        <v/>
      </c>
      <c r="IT132" s="2" t="str">
        <f ca="1">IF(MAX($C132:IS132)&gt;=Input!$B$6,"",EDATE(IS132,1))</f>
        <v/>
      </c>
      <c r="IU132" s="2" t="str">
        <f ca="1">IF(MAX($C132:IT132)&gt;=Input!$B$6,"",EDATE(IT132,1))</f>
        <v/>
      </c>
      <c r="IV132" s="2" t="str">
        <f ca="1">IF(MAX($C132:IU132)&gt;=Input!$B$6,"",EDATE(IU132,1))</f>
        <v/>
      </c>
      <c r="IW132" s="2" t="str">
        <f ca="1">IF(MAX($C132:IV132)&gt;=Input!$B$6,"",EDATE(IV132,1))</f>
        <v/>
      </c>
      <c r="IX132" s="2" t="str">
        <f ca="1">IF(MAX($C132:IW132)&gt;=Input!$B$6,"",EDATE(IW132,1))</f>
        <v/>
      </c>
      <c r="IY132" s="2" t="str">
        <f ca="1">IF(MAX($C132:IX132)&gt;=Input!$B$6,"",EDATE(IX132,1))</f>
        <v/>
      </c>
      <c r="IZ132" s="2" t="str">
        <f ca="1">IF(MAX($C132:IY132)&gt;=Input!$B$6,"",EDATE(IY132,1))</f>
        <v/>
      </c>
      <c r="JA132" s="2" t="str">
        <f ca="1">IF(MAX($C132:IZ132)&gt;=Input!$B$6,"",EDATE(IZ132,1))</f>
        <v/>
      </c>
      <c r="JB132" s="2" t="str">
        <f ca="1">IF(MAX($C132:JA132)&gt;=Input!$B$6,"",EDATE(JA132,1))</f>
        <v/>
      </c>
      <c r="JC132" s="2" t="str">
        <f ca="1">IF(MAX($C132:JB132)&gt;=Input!$B$6,"",EDATE(JB132,1))</f>
        <v/>
      </c>
      <c r="JD132" s="2" t="str">
        <f ca="1">IF(MAX($C132:JC132)&gt;=Input!$B$6,"",EDATE(JC132,1))</f>
        <v/>
      </c>
      <c r="JE132" s="2" t="str">
        <f ca="1">IF(MAX($C132:JD132)&gt;=Input!$B$6,"",EDATE(JD132,1))</f>
        <v/>
      </c>
      <c r="JF132" s="2" t="str">
        <f ca="1">IF(MAX($C132:JE132)&gt;=Input!$B$6,"",EDATE(JE132,1))</f>
        <v/>
      </c>
      <c r="JG132" s="2" t="str">
        <f ca="1">IF(MAX($C132:JF132)&gt;=Input!$B$6,"",EDATE(JF132,1))</f>
        <v/>
      </c>
      <c r="JH132" s="2" t="str">
        <f ca="1">IF(MAX($C132:JG132)&gt;=Input!$B$6,"",EDATE(JG132,1))</f>
        <v/>
      </c>
      <c r="JI132" s="2" t="str">
        <f ca="1">IF(MAX($C132:JH132)&gt;=Input!$B$6,"",EDATE(JH132,1))</f>
        <v/>
      </c>
      <c r="JJ132" s="2" t="str">
        <f ca="1">IF(MAX($C132:JI132)&gt;=Input!$B$6,"",EDATE(JI132,1))</f>
        <v/>
      </c>
      <c r="JK132" s="2" t="str">
        <f ca="1">IF(MAX($C132:JJ132)&gt;=Input!$B$6,"",EDATE(JJ132,1))</f>
        <v/>
      </c>
      <c r="JL132" s="2" t="str">
        <f ca="1">IF(MAX($C132:JK132)&gt;=Input!$B$6,"",EDATE(JK132,1))</f>
        <v/>
      </c>
      <c r="JM132" s="2" t="str">
        <f ca="1">IF(MAX($C132:JL132)&gt;=Input!$B$6,"",EDATE(JL132,1))</f>
        <v/>
      </c>
      <c r="JN132" s="2" t="str">
        <f ca="1">IF(MAX($C132:JM132)&gt;=Input!$B$6,"",EDATE(JM132,1))</f>
        <v/>
      </c>
      <c r="JO132" s="2" t="str">
        <f ca="1">IF(MAX($C132:JN132)&gt;=Input!$B$6,"",EDATE(JN132,1))</f>
        <v/>
      </c>
      <c r="JP132" s="2" t="str">
        <f ca="1">IF(MAX($C132:JO132)&gt;=Input!$B$6,"",EDATE(JO132,1))</f>
        <v/>
      </c>
      <c r="JQ132" s="2" t="str">
        <f ca="1">IF(MAX($C132:JP132)&gt;=Input!$B$6,"",EDATE(JP132,1))</f>
        <v/>
      </c>
      <c r="JR132" s="2" t="str">
        <f ca="1">IF(MAX($C132:JQ132)&gt;=Input!$B$6,"",EDATE(JQ132,1))</f>
        <v/>
      </c>
      <c r="JS132" s="2" t="str">
        <f ca="1">IF(MAX($C132:JR132)&gt;=Input!$B$6,"",EDATE(JR132,1))</f>
        <v/>
      </c>
      <c r="JT132" s="2" t="str">
        <f ca="1">IF(MAX($C132:JS132)&gt;=Input!$B$6,"",EDATE(JS132,1))</f>
        <v/>
      </c>
      <c r="JU132" s="2" t="str">
        <f ca="1">IF(MAX($C132:JT132)&gt;=Input!$B$6,"",EDATE(JT132,1))</f>
        <v/>
      </c>
      <c r="JV132" s="2" t="str">
        <f ca="1">IF(MAX($C132:JU132)&gt;=Input!$B$6,"",EDATE(JU132,1))</f>
        <v/>
      </c>
      <c r="JW132" s="2" t="str">
        <f ca="1">IF(MAX($C132:JV132)&gt;=Input!$B$6,"",EDATE(JV132,1))</f>
        <v/>
      </c>
      <c r="JX132" s="2" t="str">
        <f ca="1">IF(MAX($C132:JW132)&gt;=Input!$B$6,"",EDATE(JW132,1))</f>
        <v/>
      </c>
      <c r="JY132" s="2" t="str">
        <f ca="1">IF(MAX($C132:JX132)&gt;=Input!$B$6,"",EDATE(JX132,1))</f>
        <v/>
      </c>
      <c r="JZ132" s="2" t="str">
        <f ca="1">IF(MAX($C132:JY132)&gt;=Input!$B$6,"",EDATE(JY132,1))</f>
        <v/>
      </c>
      <c r="KA132" s="2" t="str">
        <f ca="1">IF(MAX($C132:JZ132)&gt;=Input!$B$6,"",EDATE(JZ132,1))</f>
        <v/>
      </c>
      <c r="KB132" s="2" t="str">
        <f ca="1">IF(MAX($C132:KA132)&gt;=Input!$B$6,"",EDATE(KA132,1))</f>
        <v/>
      </c>
      <c r="KC132" s="2" t="str">
        <f ca="1">IF(MAX($C132:KB132)&gt;=Input!$B$6,"",EDATE(KB132,1))</f>
        <v/>
      </c>
      <c r="KD132" s="2" t="str">
        <f ca="1">IF(MAX($C132:KC132)&gt;=Input!$B$6,"",EDATE(KC132,1))</f>
        <v/>
      </c>
      <c r="KE132" s="2" t="str">
        <f ca="1">IF(MAX($C132:KD132)&gt;=Input!$B$6,"",EDATE(KD132,1))</f>
        <v/>
      </c>
      <c r="KF132" s="2" t="str">
        <f ca="1">IF(MAX($C132:KE132)&gt;=Input!$B$6,"",EDATE(KE132,1))</f>
        <v/>
      </c>
      <c r="KG132" s="2" t="str">
        <f ca="1">IF(MAX($C132:KF132)&gt;=Input!$B$6,"",EDATE(KF132,1))</f>
        <v/>
      </c>
      <c r="KH132" s="2" t="str">
        <f ca="1">IF(MAX($C132:KG132)&gt;=Input!$B$6,"",EDATE(KG132,1))</f>
        <v/>
      </c>
      <c r="KI132" s="2" t="str">
        <f ca="1">IF(MAX($C132:KH132)&gt;=Input!$B$6,"",EDATE(KH132,1))</f>
        <v/>
      </c>
      <c r="KJ132" s="2" t="str">
        <f ca="1">IF(MAX($C132:KI132)&gt;=Input!$B$6,"",EDATE(KI132,1))</f>
        <v/>
      </c>
      <c r="KK132" s="2" t="str">
        <f ca="1">IF(MAX($C132:KJ132)&gt;=Input!$B$6,"",EDATE(KJ132,1))</f>
        <v/>
      </c>
      <c r="KL132" s="2" t="str">
        <f ca="1">IF(MAX($C132:KK132)&gt;=Input!$B$6,"",EDATE(KK132,1))</f>
        <v/>
      </c>
      <c r="KM132" s="2" t="str">
        <f ca="1">IF(MAX($C132:KL132)&gt;=Input!$B$6,"",EDATE(KL132,1))</f>
        <v/>
      </c>
      <c r="KN132" s="2" t="str">
        <f ca="1">IF(MAX($C132:KM132)&gt;=Input!$B$6,"",EDATE(KM132,1))</f>
        <v/>
      </c>
      <c r="KO132" s="2" t="str">
        <f ca="1">IF(MAX($C132:KN132)&gt;=Input!$B$6,"",EDATE(KN132,1))</f>
        <v/>
      </c>
      <c r="KP132" s="2" t="str">
        <f ca="1">IF(MAX($C132:KO132)&gt;=Input!$B$6,"",EDATE(KO132,1))</f>
        <v/>
      </c>
      <c r="KQ132" s="2" t="str">
        <f ca="1">IF(MAX($C132:KP132)&gt;=Input!$B$6,"",EDATE(KP132,1))</f>
        <v/>
      </c>
      <c r="KR132" s="2" t="str">
        <f ca="1">IF(MAX($C132:KQ132)&gt;=Input!$B$6,"",EDATE(KQ132,1))</f>
        <v/>
      </c>
      <c r="KS132" s="2" t="str">
        <f ca="1">IF(MAX($C132:KR132)&gt;=Input!$B$6,"",EDATE(KR132,1))</f>
        <v/>
      </c>
      <c r="KT132" s="2" t="str">
        <f ca="1">IF(MAX($C132:KS132)&gt;=Input!$B$6,"",EDATE(KS132,1))</f>
        <v/>
      </c>
      <c r="KU132" s="2" t="str">
        <f ca="1">IF(MAX($C132:KT132)&gt;=Input!$B$6,"",EDATE(KT132,1))</f>
        <v/>
      </c>
      <c r="KV132" s="2" t="str">
        <f ca="1">IF(MAX($C132:KU132)&gt;=Input!$B$6,"",EDATE(KU132,1))</f>
        <v/>
      </c>
      <c r="KW132" s="2" t="str">
        <f ca="1">IF(MAX($C132:KV132)&gt;=Input!$B$6,"",EDATE(KV132,1))</f>
        <v/>
      </c>
      <c r="KX132" s="2" t="str">
        <f ca="1">IF(MAX($C132:KW132)&gt;=Input!$B$6,"",EDATE(KW132,1))</f>
        <v/>
      </c>
      <c r="KY132" s="2" t="str">
        <f ca="1">IF(MAX($C132:KX132)&gt;=Input!$B$6,"",EDATE(KX132,1))</f>
        <v/>
      </c>
      <c r="KZ132" s="2" t="str">
        <f ca="1">IF(MAX($C132:KY132)&gt;=Input!$B$6,"",EDATE(KY132,1))</f>
        <v/>
      </c>
      <c r="LA132" s="2" t="str">
        <f ca="1">IF(MAX($C132:KZ132)&gt;=Input!$B$6,"",EDATE(KZ132,1))</f>
        <v/>
      </c>
      <c r="LB132" s="2" t="str">
        <f ca="1">IF(MAX($C132:LA132)&gt;=Input!$B$6,"",EDATE(LA132,1))</f>
        <v/>
      </c>
      <c r="LC132" s="2" t="str">
        <f ca="1">IF(MAX($C132:LB132)&gt;=Input!$B$6,"",EDATE(LB132,1))</f>
        <v/>
      </c>
      <c r="LD132" s="2" t="str">
        <f ca="1">IF(MAX($C132:LC132)&gt;=Input!$B$6,"",EDATE(LC132,1))</f>
        <v/>
      </c>
      <c r="LE132" s="2" t="str">
        <f ca="1">IF(MAX($C132:LD132)&gt;=Input!$B$6,"",EDATE(LD132,1))</f>
        <v/>
      </c>
      <c r="LF132" s="2" t="str">
        <f ca="1">IF(MAX($C132:LE132)&gt;=Input!$B$6,"",EDATE(LE132,1))</f>
        <v/>
      </c>
      <c r="LG132" s="2" t="str">
        <f ca="1">IF(MAX($C132:LF132)&gt;=Input!$B$6,"",EDATE(LF132,1))</f>
        <v/>
      </c>
      <c r="LH132" s="2" t="str">
        <f ca="1">IF(MAX($C132:LG132)&gt;=Input!$B$6,"",EDATE(LG132,1))</f>
        <v/>
      </c>
      <c r="LI132" s="2" t="str">
        <f ca="1">IF(MAX($C132:LH132)&gt;=Input!$B$6,"",EDATE(LH132,1))</f>
        <v/>
      </c>
      <c r="LJ132" s="2" t="str">
        <f ca="1">IF(MAX($C132:LI132)&gt;=Input!$B$6,"",EDATE(LI132,1))</f>
        <v/>
      </c>
      <c r="LK132" s="2" t="str">
        <f ca="1">IF(MAX($C132:LJ132)&gt;=Input!$B$6,"",EDATE(LJ132,1))</f>
        <v/>
      </c>
      <c r="LL132" s="2" t="str">
        <f ca="1">IF(MAX($C132:LK132)&gt;=Input!$B$6,"",EDATE(LK132,1))</f>
        <v/>
      </c>
      <c r="LM132" s="2" t="str">
        <f ca="1">IF(MAX($C132:LL132)&gt;=Input!$B$6,"",EDATE(LL132,1))</f>
        <v/>
      </c>
      <c r="LN132" s="2" t="str">
        <f ca="1">IF(MAX($C132:LM132)&gt;=Input!$B$6,"",EDATE(LM132,1))</f>
        <v/>
      </c>
      <c r="LO132" s="2" t="str">
        <f ca="1">IF(MAX($C132:LN132)&gt;=Input!$B$6,"",EDATE(LN132,1))</f>
        <v/>
      </c>
      <c r="LP132" s="2" t="str">
        <f ca="1">IF(MAX($C132:LO132)&gt;=Input!$B$6,"",EDATE(LO132,1))</f>
        <v/>
      </c>
      <c r="LQ132" s="2" t="str">
        <f ca="1">IF(MAX($C132:LP132)&gt;=Input!$B$6,"",EDATE(LP132,1))</f>
        <v/>
      </c>
      <c r="LR132" s="2" t="str">
        <f ca="1">IF(MAX($C132:LQ132)&gt;=Input!$B$6,"",EDATE(LQ132,1))</f>
        <v/>
      </c>
      <c r="LS132" s="2" t="str">
        <f ca="1">IF(MAX($C132:LR132)&gt;=Input!$B$6,"",EDATE(LR132,1))</f>
        <v/>
      </c>
      <c r="LT132" s="2" t="str">
        <f ca="1">IF(MAX($C132:LS132)&gt;=Input!$B$6,"",EDATE(LS132,1))</f>
        <v/>
      </c>
      <c r="LU132" s="2" t="str">
        <f ca="1">IF(MAX($C132:LT132)&gt;=Input!$B$6,"",EDATE(LT132,1))</f>
        <v/>
      </c>
      <c r="LV132" s="2" t="str">
        <f ca="1">IF(MAX($C132:LU132)&gt;=Input!$B$6,"",EDATE(LU132,1))</f>
        <v/>
      </c>
      <c r="LW132" s="2" t="str">
        <f ca="1">IF(MAX($C132:LV132)&gt;=Input!$B$6,"",EDATE(LV132,1))</f>
        <v/>
      </c>
      <c r="LX132" s="2" t="str">
        <f ca="1">IF(MAX($C132:LW132)&gt;=Input!$B$6,"",EDATE(LW132,1))</f>
        <v/>
      </c>
      <c r="LY132" s="2" t="str">
        <f ca="1">IF(MAX($C132:LX132)&gt;=Input!$B$6,"",EDATE(LX132,1))</f>
        <v/>
      </c>
      <c r="LZ132" s="2" t="str">
        <f ca="1">IF(MAX($C132:LY132)&gt;=Input!$B$6,"",EDATE(LY132,1))</f>
        <v/>
      </c>
      <c r="MA132" s="2" t="str">
        <f ca="1">IF(MAX($C132:LZ132)&gt;=Input!$B$6,"",EDATE(LZ132,1))</f>
        <v/>
      </c>
      <c r="MB132" s="2" t="str">
        <f ca="1">IF(MAX($C132:MA132)&gt;=Input!$B$6,"",EDATE(MA132,1))</f>
        <v/>
      </c>
      <c r="MC132" s="2" t="str">
        <f ca="1">IF(MAX($C132:MB132)&gt;=Input!$B$6,"",EDATE(MB132,1))</f>
        <v/>
      </c>
      <c r="MD132" s="2" t="str">
        <f ca="1">IF(MAX($C132:MC132)&gt;=Input!$B$6,"",EDATE(MC132,1))</f>
        <v/>
      </c>
      <c r="ME132" s="2" t="str">
        <f ca="1">IF(MAX($C132:MD132)&gt;=Input!$B$6,"",EDATE(MD132,1))</f>
        <v/>
      </c>
      <c r="MF132" s="2" t="str">
        <f ca="1">IF(MAX($C132:ME132)&gt;=Input!$B$6,"",EDATE(ME132,1))</f>
        <v/>
      </c>
      <c r="MG132" s="2" t="str">
        <f ca="1">IF(MAX($C132:MF132)&gt;=Input!$B$6,"",EDATE(MF132,1))</f>
        <v/>
      </c>
      <c r="MH132" s="2" t="str">
        <f ca="1">IF(MAX($C132:MG132)&gt;=Input!$B$6,"",EDATE(MG132,1))</f>
        <v/>
      </c>
      <c r="MI132" s="2" t="str">
        <f ca="1">IF(MAX($C132:MH132)&gt;=Input!$B$6,"",EDATE(MH132,1))</f>
        <v/>
      </c>
      <c r="MJ132" s="2" t="str">
        <f ca="1">IF(MAX($C132:MI132)&gt;=Input!$B$6,"",EDATE(MI132,1))</f>
        <v/>
      </c>
      <c r="MK132" s="2" t="str">
        <f ca="1">IF(MAX($C132:MJ132)&gt;=Input!$B$6,"",EDATE(MJ132,1))</f>
        <v/>
      </c>
      <c r="ML132" s="2" t="str">
        <f ca="1">IF(MAX($C132:MK132)&gt;=Input!$B$6,"",EDATE(MK132,1))</f>
        <v/>
      </c>
      <c r="MM132" s="2" t="str">
        <f ca="1">IF(MAX($C132:ML132)&gt;=Input!$B$6,"",EDATE(ML132,1))</f>
        <v/>
      </c>
      <c r="MN132" s="2" t="str">
        <f ca="1">IF(MAX($C132:MM132)&gt;=Input!$B$6,"",EDATE(MM132,1))</f>
        <v/>
      </c>
      <c r="MO132" s="2" t="str">
        <f ca="1">IF(MAX($C132:MN132)&gt;=Input!$B$6,"",EDATE(MN132,1))</f>
        <v/>
      </c>
      <c r="MP132" s="2" t="str">
        <f ca="1">IF(MAX($C132:MO132)&gt;=Input!$B$6,"",EDATE(MO132,1))</f>
        <v/>
      </c>
      <c r="MQ132" s="2" t="str">
        <f ca="1">IF(MAX($C132:MP132)&gt;=Input!$B$6,"",EDATE(MP132,1))</f>
        <v/>
      </c>
      <c r="MR132" s="2" t="str">
        <f ca="1">IF(MAX($C132:MQ132)&gt;=Input!$B$6,"",EDATE(MQ132,1))</f>
        <v/>
      </c>
      <c r="MS132" s="2" t="str">
        <f ca="1">IF(MAX($C132:MR132)&gt;=Input!$B$6,"",EDATE(MR132,1))</f>
        <v/>
      </c>
      <c r="MT132" s="2" t="str">
        <f ca="1">IF(MAX($C132:MS132)&gt;=Input!$B$6,"",EDATE(MS132,1))</f>
        <v/>
      </c>
      <c r="MU132" s="2" t="str">
        <f ca="1">IF(MAX($C132:MT132)&gt;=Input!$B$6,"",EDATE(MT132,1))</f>
        <v/>
      </c>
      <c r="MV132" s="2" t="str">
        <f ca="1">IF(MAX($C132:MU132)&gt;=Input!$B$6,"",EDATE(MU132,1))</f>
        <v/>
      </c>
      <c r="MW132" s="2" t="str">
        <f ca="1">IF(MAX($C132:MV132)&gt;=Input!$B$6,"",EDATE(MV132,1))</f>
        <v/>
      </c>
      <c r="MX132" s="2" t="str">
        <f ca="1">IF(MAX($C132:MW132)&gt;=Input!$B$6,"",EDATE(MW132,1))</f>
        <v/>
      </c>
      <c r="MY132" s="2" t="str">
        <f ca="1">IF(MAX($C132:MX132)&gt;=Input!$B$6,"",EDATE(MX132,1))</f>
        <v/>
      </c>
      <c r="MZ132" s="2" t="str">
        <f ca="1">IF(MAX($C132:MY132)&gt;=Input!$B$6,"",EDATE(MY132,1))</f>
        <v/>
      </c>
      <c r="NA132" s="2" t="str">
        <f ca="1">IF(MAX($C132:MZ132)&gt;=Input!$B$6,"",EDATE(MZ132,1))</f>
        <v/>
      </c>
      <c r="NB132" s="2" t="str">
        <f ca="1">IF(MAX($C132:NA132)&gt;=Input!$B$6,"",EDATE(NA132,1))</f>
        <v/>
      </c>
      <c r="NC132" s="2" t="str">
        <f ca="1">IF(MAX($C132:NB132)&gt;=Input!$B$6,"",EDATE(NB132,1))</f>
        <v/>
      </c>
      <c r="ND132" s="2" t="str">
        <f ca="1">IF(MAX($C132:NC132)&gt;=Input!$B$6,"",EDATE(NC132,1))</f>
        <v/>
      </c>
      <c r="NE132" s="2" t="str">
        <f ca="1">IF(MAX($C132:ND132)&gt;=Input!$B$6,"",EDATE(ND132,1))</f>
        <v/>
      </c>
      <c r="NF132" s="2" t="str">
        <f ca="1">IF(MAX($C132:NE132)&gt;=Input!$B$6,"",EDATE(NE132,1))</f>
        <v/>
      </c>
      <c r="NG132" s="2" t="str">
        <f ca="1">IF(MAX($C132:NF132)&gt;=Input!$B$6,"",EDATE(NF132,1))</f>
        <v/>
      </c>
      <c r="NH132" s="2" t="str">
        <f ca="1">IF(MAX($C132:NG132)&gt;=Input!$B$6,"",EDATE(NG132,1))</f>
        <v/>
      </c>
      <c r="NI132" s="2" t="str">
        <f ca="1">IF(MAX($C132:NH132)&gt;=Input!$B$6,"",EDATE(NH132,1))</f>
        <v/>
      </c>
      <c r="NJ132" s="2" t="str">
        <f ca="1">IF(MAX($C132:NI132)&gt;=Input!$B$6,"",EDATE(NI132,1))</f>
        <v/>
      </c>
      <c r="NK132" s="2" t="str">
        <f ca="1">IF(MAX($C132:NJ132)&gt;=Input!$B$6,"",EDATE(NJ132,1))</f>
        <v/>
      </c>
      <c r="NL132" s="2" t="str">
        <f ca="1">IF(MAX($C132:NK132)&gt;=Input!$B$6,"",EDATE(NK132,1))</f>
        <v/>
      </c>
      <c r="NM132" s="2" t="str">
        <f ca="1">IF(MAX($C132:NL132)&gt;=Input!$B$6,"",EDATE(NL132,1))</f>
        <v/>
      </c>
      <c r="NN132" s="2" t="str">
        <f ca="1">IF(MAX($C132:NM132)&gt;=Input!$B$6,"",EDATE(NM132,1))</f>
        <v/>
      </c>
      <c r="NO132" s="2" t="str">
        <f ca="1">IF(MAX($C132:NN132)&gt;=Input!$B$6,"",EDATE(NN132,1))</f>
        <v/>
      </c>
      <c r="NP132" s="2" t="str">
        <f ca="1">IF(MAX($C132:NO132)&gt;=Input!$B$6,"",EDATE(NO132,1))</f>
        <v/>
      </c>
      <c r="NQ132" s="2" t="str">
        <f ca="1">IF(MAX($C132:NP132)&gt;=Input!$B$6,"",EDATE(NP132,1))</f>
        <v/>
      </c>
      <c r="NR132" s="2" t="str">
        <f ca="1">IF(MAX($C132:NQ132)&gt;=Input!$B$6,"",EDATE(NQ132,1))</f>
        <v/>
      </c>
      <c r="NS132" s="2" t="str">
        <f ca="1">IF(MAX($C132:NR132)&gt;=Input!$B$6,"",EDATE(NR132,1))</f>
        <v/>
      </c>
      <c r="NT132" s="2" t="str">
        <f ca="1">IF(MAX($C132:NS132)&gt;=Input!$B$6,"",EDATE(NS132,1))</f>
        <v/>
      </c>
      <c r="NU132" s="2" t="str">
        <f ca="1">IF(MAX($C132:NT132)&gt;=Input!$B$6,"",EDATE(NT132,1))</f>
        <v/>
      </c>
      <c r="NV132" s="2" t="str">
        <f ca="1">IF(MAX($C132:NU132)&gt;=Input!$B$6,"",EDATE(NU132,1))</f>
        <v/>
      </c>
      <c r="NW132" s="2" t="str">
        <f ca="1">IF(MAX($C132:NV132)&gt;=Input!$B$6,"",EDATE(NV132,1))</f>
        <v/>
      </c>
      <c r="NX132" s="2" t="str">
        <f ca="1">IF(MAX($C132:NW132)&gt;=Input!$B$6,"",EDATE(NW132,1))</f>
        <v/>
      </c>
      <c r="NY132" s="2" t="str">
        <f ca="1">IF(MAX($C132:NX132)&gt;=Input!$B$6,"",EDATE(NX132,1))</f>
        <v/>
      </c>
      <c r="NZ132" s="2" t="str">
        <f ca="1">IF(MAX($C132:NY132)&gt;=Input!$B$6,"",EDATE(NY132,1))</f>
        <v/>
      </c>
      <c r="OA132" s="2" t="str">
        <f ca="1">IF(MAX($C132:NZ132)&gt;=Input!$B$6,"",EDATE(NZ132,1))</f>
        <v/>
      </c>
      <c r="OB132" s="2" t="str">
        <f ca="1">IF(MAX($C132:OA132)&gt;=Input!$B$6,"",EDATE(OA132,1))</f>
        <v/>
      </c>
      <c r="OC132" s="2" t="str">
        <f ca="1">IF(MAX($C132:OB132)&gt;=Input!$B$6,"",EDATE(OB132,1))</f>
        <v/>
      </c>
      <c r="OD132" s="2" t="str">
        <f ca="1">IF(MAX($C132:OC132)&gt;=Input!$B$6,"",EDATE(OC132,1))</f>
        <v/>
      </c>
      <c r="OE132" s="2" t="str">
        <f ca="1">IF(MAX($C132:OD132)&gt;=Input!$B$6,"",EDATE(OD132,1))</f>
        <v/>
      </c>
      <c r="OF132" s="2" t="str">
        <f ca="1">IF(MAX($C132:OE132)&gt;=Input!$B$6,"",EDATE(OE132,1))</f>
        <v/>
      </c>
      <c r="OG132" s="2" t="str">
        <f ca="1">IF(MAX($C132:OF132)&gt;=Input!$B$6,"",EDATE(OF132,1))</f>
        <v/>
      </c>
      <c r="OH132" s="2" t="str">
        <f ca="1">IF(MAX($C132:OG132)&gt;=Input!$B$6,"",EDATE(OG132,1))</f>
        <v/>
      </c>
      <c r="OI132" s="2" t="str">
        <f ca="1">IF(MAX($C132:OH132)&gt;=Input!$B$6,"",EDATE(OH132,1))</f>
        <v/>
      </c>
      <c r="OJ132" s="2" t="str">
        <f ca="1">IF(MAX($C132:OI132)&gt;=Input!$B$6,"",EDATE(OI132,1))</f>
        <v/>
      </c>
      <c r="OK132" s="2" t="str">
        <f ca="1">IF(MAX($C132:OJ132)&gt;=Input!$B$6,"",EDATE(OJ132,1))</f>
        <v/>
      </c>
      <c r="OL132" s="2" t="str">
        <f ca="1">IF(MAX($C132:OK132)&gt;=Input!$B$6,"",EDATE(OK132,1))</f>
        <v/>
      </c>
      <c r="OM132" s="2" t="str">
        <f ca="1">IF(MAX($C132:OL132)&gt;=Input!$B$6,"",EDATE(OL132,1))</f>
        <v/>
      </c>
      <c r="ON132" s="2" t="str">
        <f ca="1">IF(MAX($C132:OM132)&gt;=Input!$B$6,"",EDATE(OM132,1))</f>
        <v/>
      </c>
      <c r="OO132" s="2" t="str">
        <f ca="1">IF(MAX($C132:ON132)&gt;=Input!$B$6,"",EDATE(ON132,1))</f>
        <v/>
      </c>
      <c r="OP132" s="2" t="str">
        <f ca="1">IF(MAX($C132:OO132)&gt;=Input!$B$6,"",EDATE(OO132,1))</f>
        <v/>
      </c>
      <c r="OQ132" s="2" t="str">
        <f ca="1">IF(MAX($C132:OP132)&gt;=Input!$B$6,"",EDATE(OP132,1))</f>
        <v/>
      </c>
      <c r="OR132" s="2" t="str">
        <f ca="1">IF(MAX($C132:OQ132)&gt;=Input!$B$6,"",EDATE(OQ132,1))</f>
        <v/>
      </c>
      <c r="OS132" s="2" t="str">
        <f ca="1">IF(MAX($C132:OR132)&gt;=Input!$B$6,"",EDATE(OR132,1))</f>
        <v/>
      </c>
      <c r="OT132" s="2" t="str">
        <f ca="1">IF(MAX($C132:OS132)&gt;=Input!$B$6,"",EDATE(OS132,1))</f>
        <v/>
      </c>
      <c r="OU132" s="2" t="str">
        <f ca="1">IF(MAX($C132:OT132)&gt;=Input!$B$6,"",EDATE(OT132,1))</f>
        <v/>
      </c>
      <c r="OV132" s="2" t="str">
        <f ca="1">IF(MAX($C132:OU132)&gt;=Input!$B$6,"",EDATE(OU132,1))</f>
        <v/>
      </c>
      <c r="OW132" s="2" t="str">
        <f ca="1">IF(MAX($C132:OV132)&gt;=Input!$B$6,"",EDATE(OV132,1))</f>
        <v/>
      </c>
      <c r="OX132" s="2" t="str">
        <f ca="1">IF(MAX($C132:OW132)&gt;=Input!$B$6,"",EDATE(OW132,1))</f>
        <v/>
      </c>
      <c r="OY132" s="2" t="str">
        <f ca="1">IF(MAX($C132:OX132)&gt;=Input!$B$6,"",EDATE(OX132,1))</f>
        <v/>
      </c>
      <c r="OZ132" s="2" t="str">
        <f ca="1">IF(MAX($C132:OY132)&gt;=Input!$B$6,"",EDATE(OY132,1))</f>
        <v/>
      </c>
      <c r="PA132" s="2" t="str">
        <f ca="1">IF(MAX($C132:OZ132)&gt;=Input!$B$6,"",EDATE(OZ132,1))</f>
        <v/>
      </c>
      <c r="PB132" s="2" t="str">
        <f ca="1">IF(MAX($C132:PA132)&gt;=Input!$B$6,"",EDATE(PA132,1))</f>
        <v/>
      </c>
      <c r="PC132" s="2" t="str">
        <f ca="1">IF(MAX($C132:PB132)&gt;=Input!$B$6,"",EDATE(PB132,1))</f>
        <v/>
      </c>
      <c r="PD132" s="2" t="str">
        <f ca="1">IF(MAX($C132:PC132)&gt;=Input!$B$6,"",EDATE(PC132,1))</f>
        <v/>
      </c>
      <c r="PE132" s="2" t="str">
        <f ca="1">IF(MAX($C132:PD132)&gt;=Input!$B$6,"",EDATE(PD132,1))</f>
        <v/>
      </c>
      <c r="PF132" s="2" t="str">
        <f ca="1">IF(MAX($C132:PE132)&gt;=Input!$B$6,"",EDATE(PE132,1))</f>
        <v/>
      </c>
      <c r="PG132" s="2" t="str">
        <f ca="1">IF(MAX($C132:PF132)&gt;=Input!$B$6,"",EDATE(PF132,1))</f>
        <v/>
      </c>
      <c r="PH132" s="2" t="str">
        <f ca="1">IF(MAX($C132:PG132)&gt;=Input!$B$6,"",EDATE(PG132,1))</f>
        <v/>
      </c>
      <c r="PI132" s="2" t="str">
        <f ca="1">IF(MAX($C132:PH132)&gt;=Input!$B$6,"",EDATE(PH132,1))</f>
        <v/>
      </c>
      <c r="PJ132" s="2" t="str">
        <f ca="1">IF(MAX($C132:PI132)&gt;=Input!$B$6,"",EDATE(PI132,1))</f>
        <v/>
      </c>
      <c r="PK132" s="2" t="str">
        <f ca="1">IF(MAX($C132:PJ132)&gt;=Input!$B$6,"",EDATE(PJ132,1))</f>
        <v/>
      </c>
      <c r="PL132" s="2" t="str">
        <f ca="1">IF(MAX($C132:PK132)&gt;=Input!$B$6,"",EDATE(PK132,1))</f>
        <v/>
      </c>
      <c r="PM132" s="2" t="str">
        <f ca="1">IF(MAX($C132:PL132)&gt;=Input!$B$6,"",EDATE(PL132,1))</f>
        <v/>
      </c>
      <c r="PN132" s="2" t="str">
        <f ca="1">IF(MAX($C132:PM132)&gt;=Input!$B$6,"",EDATE(PM132,1))</f>
        <v/>
      </c>
      <c r="PO132" s="2" t="str">
        <f ca="1">IF(MAX($C132:PN132)&gt;=Input!$B$6,"",EDATE(PN132,1))</f>
        <v/>
      </c>
      <c r="PP132" s="2" t="str">
        <f ca="1">IF(MAX($C132:PO132)&gt;=Input!$B$6,"",EDATE(PO132,1))</f>
        <v/>
      </c>
      <c r="PQ132" s="2" t="str">
        <f ca="1">IF(MAX($C132:PP132)&gt;=Input!$B$6,"",EDATE(PP132,1))</f>
        <v/>
      </c>
      <c r="PR132" s="2" t="str">
        <f ca="1">IF(MAX($C132:PQ132)&gt;=Input!$B$6,"",EDATE(PQ132,1))</f>
        <v/>
      </c>
      <c r="PS132" s="2" t="str">
        <f ca="1">IF(MAX($C132:PR132)&gt;=Input!$B$6,"",EDATE(PR132,1))</f>
        <v/>
      </c>
      <c r="PT132" s="2" t="str">
        <f ca="1">IF(MAX($C132:PS132)&gt;=Input!$B$6,"",EDATE(PS132,1))</f>
        <v/>
      </c>
      <c r="PU132" s="2" t="str">
        <f ca="1">IF(MAX($C132:PT132)&gt;=Input!$B$6,"",EDATE(PT132,1))</f>
        <v/>
      </c>
      <c r="PV132" s="2" t="str">
        <f ca="1">IF(MAX($C132:PU132)&gt;=Input!$B$6,"",EDATE(PU132,1))</f>
        <v/>
      </c>
      <c r="PW132" s="2" t="str">
        <f ca="1">IF(MAX($C132:PV132)&gt;=Input!$B$6,"",EDATE(PV132,1))</f>
        <v/>
      </c>
      <c r="PX132" s="2" t="str">
        <f ca="1">IF(MAX($C132:PW132)&gt;=Input!$B$6,"",EDATE(PW132,1))</f>
        <v/>
      </c>
      <c r="PY132" s="2" t="str">
        <f ca="1">IF(MAX($C132:PX132)&gt;=Input!$B$6,"",EDATE(PX132,1))</f>
        <v/>
      </c>
      <c r="PZ132" s="2" t="str">
        <f ca="1">IF(MAX($C132:PY132)&gt;=Input!$B$6,"",EDATE(PY132,1))</f>
        <v/>
      </c>
      <c r="QA132" s="2" t="str">
        <f ca="1">IF(MAX($C132:PZ132)&gt;=Input!$B$6,"",EDATE(PZ132,1))</f>
        <v/>
      </c>
      <c r="QB132" s="2" t="str">
        <f ca="1">IF(MAX($C132:QA132)&gt;=Input!$B$6,"",EDATE(QA132,1))</f>
        <v/>
      </c>
      <c r="QC132" s="2" t="str">
        <f ca="1">IF(MAX($C132:QB132)&gt;=Input!$B$6,"",EDATE(QB132,1))</f>
        <v/>
      </c>
      <c r="QD132" s="2" t="str">
        <f ca="1">IF(MAX($C132:QC132)&gt;=Input!$B$6,"",EDATE(QC132,1))</f>
        <v/>
      </c>
      <c r="QE132" s="2" t="str">
        <f ca="1">IF(MAX($C132:QD132)&gt;=Input!$B$6,"",EDATE(QD132,1))</f>
        <v/>
      </c>
      <c r="QF132" s="2" t="str">
        <f ca="1">IF(MAX($C132:QE132)&gt;=Input!$B$6,"",EDATE(QE132,1))</f>
        <v/>
      </c>
      <c r="QG132" s="2" t="str">
        <f ca="1">IF(MAX($C132:QF132)&gt;=Input!$B$6,"",EDATE(QF132,1))</f>
        <v/>
      </c>
      <c r="QH132" s="2" t="str">
        <f ca="1">IF(MAX($C132:QG132)&gt;=Input!$B$6,"",EDATE(QG132,1))</f>
        <v/>
      </c>
      <c r="QI132" s="2" t="str">
        <f ca="1">IF(MAX($C132:QH132)&gt;=Input!$B$6,"",EDATE(QH132,1))</f>
        <v/>
      </c>
      <c r="QJ132" s="2" t="str">
        <f ca="1">IF(MAX($C132:QI132)&gt;=Input!$B$6,"",EDATE(QI132,1))</f>
        <v/>
      </c>
      <c r="QK132" s="2" t="str">
        <f ca="1">IF(MAX($C132:QJ132)&gt;=Input!$B$6,"",EDATE(QJ132,1))</f>
        <v/>
      </c>
      <c r="QL132" s="2" t="str">
        <f ca="1">IF(MAX($C132:QK132)&gt;=Input!$B$6,"",EDATE(QK132,1))</f>
        <v/>
      </c>
      <c r="QM132" s="2" t="str">
        <f ca="1">IF(MAX($C132:QL132)&gt;=Input!$B$6,"",EDATE(QL132,1))</f>
        <v/>
      </c>
      <c r="QN132" s="2" t="str">
        <f ca="1">IF(MAX($C132:QM132)&gt;=Input!$B$6,"",EDATE(QM132,1))</f>
        <v/>
      </c>
      <c r="QO132" s="2" t="str">
        <f ca="1">IF(MAX($C132:QN132)&gt;=Input!$B$6,"",EDATE(QN132,1))</f>
        <v/>
      </c>
      <c r="QP132" s="2" t="str">
        <f ca="1">IF(MAX($C132:QO132)&gt;=Input!$B$6,"",EDATE(QO132,1))</f>
        <v/>
      </c>
      <c r="QQ132" s="2" t="str">
        <f ca="1">IF(MAX($C132:QP132)&gt;=Input!$B$6,"",EDATE(QP132,1))</f>
        <v/>
      </c>
      <c r="QR132" s="2" t="str">
        <f ca="1">IF(MAX($C132:QQ132)&gt;=Input!$B$6,"",EDATE(QQ132,1))</f>
        <v/>
      </c>
      <c r="QS132" s="2" t="str">
        <f ca="1">IF(MAX($C132:QR132)&gt;=Input!$B$6,"",EDATE(QR132,1))</f>
        <v/>
      </c>
      <c r="QT132" s="2" t="str">
        <f ca="1">IF(MAX($C132:QS132)&gt;=Input!$B$6,"",EDATE(QS132,1))</f>
        <v/>
      </c>
      <c r="QU132" s="2" t="str">
        <f ca="1">IF(MAX($C132:QT132)&gt;=Input!$B$6,"",EDATE(QT132,1))</f>
        <v/>
      </c>
      <c r="QV132" s="2" t="str">
        <f ca="1">IF(MAX($C132:QU132)&gt;=Input!$B$6,"",EDATE(QU132,1))</f>
        <v/>
      </c>
      <c r="QW132" s="2" t="str">
        <f ca="1">IF(MAX($C132:QV132)&gt;=Input!$B$6,"",EDATE(QV132,1))</f>
        <v/>
      </c>
      <c r="QX132" s="2" t="str">
        <f ca="1">IF(MAX($C132:QW132)&gt;=Input!$B$6,"",EDATE(QW132,1))</f>
        <v/>
      </c>
      <c r="QY132" s="2" t="str">
        <f ca="1">IF(MAX($C132:QX132)&gt;=Input!$B$6,"",EDATE(QX132,1))</f>
        <v/>
      </c>
      <c r="QZ132" s="2" t="str">
        <f ca="1">IF(MAX($C132:QY132)&gt;=Input!$B$6,"",EDATE(QY132,1))</f>
        <v/>
      </c>
      <c r="RA132" s="2" t="str">
        <f ca="1">IF(MAX($C132:QZ132)&gt;=Input!$B$6,"",EDATE(QZ132,1))</f>
        <v/>
      </c>
      <c r="RB132" s="2" t="str">
        <f ca="1">IF(MAX($C132:RA132)&gt;=Input!$B$6,"",EDATE(RA132,1))</f>
        <v/>
      </c>
      <c r="RC132" s="2" t="str">
        <f ca="1">IF(MAX($C132:RB132)&gt;=Input!$B$6,"",EDATE(RB132,1))</f>
        <v/>
      </c>
      <c r="RD132" s="2" t="str">
        <f ca="1">IF(MAX($C132:RC132)&gt;=Input!$B$6,"",EDATE(RC132,1))</f>
        <v/>
      </c>
      <c r="RE132" s="2" t="str">
        <f ca="1">IF(MAX($C132:RD132)&gt;=Input!$B$6,"",EDATE(RD132,1))</f>
        <v/>
      </c>
      <c r="RF132" s="2" t="str">
        <f ca="1">IF(MAX($C132:RE132)&gt;=Input!$B$6,"",EDATE(RE132,1))</f>
        <v/>
      </c>
      <c r="RG132" s="2" t="str">
        <f ca="1">IF(MAX($C132:RF132)&gt;=Input!$B$6,"",EDATE(RF132,1))</f>
        <v/>
      </c>
      <c r="RH132" s="2" t="str">
        <f ca="1">IF(MAX($C132:RG132)&gt;=Input!$B$6,"",EDATE(RG132,1))</f>
        <v/>
      </c>
      <c r="RI132" s="2" t="str">
        <f ca="1">IF(MAX($C132:RH132)&gt;=Input!$B$6,"",EDATE(RH132,1))</f>
        <v/>
      </c>
      <c r="RJ132" s="2" t="str">
        <f ca="1">IF(MAX($C132:RI132)&gt;=Input!$B$6,"",EDATE(RI132,1))</f>
        <v/>
      </c>
      <c r="RK132" s="2" t="str">
        <f ca="1">IF(MAX($C132:RJ132)&gt;=Input!$B$6,"",EDATE(RJ132,1))</f>
        <v/>
      </c>
      <c r="RL132" s="2" t="str">
        <f ca="1">IF(MAX($C132:RK132)&gt;=Input!$B$6,"",EDATE(RK132,1))</f>
        <v/>
      </c>
    </row>
    <row r="133" spans="1:480">
      <c r="A133" t="str">
        <f>Quant!BS4</f>
        <v>MSCI World</v>
      </c>
      <c r="B133" t="e">
        <f>MATCH($A133,Indices2!$B:$B,0)</f>
        <v>#N/A</v>
      </c>
      <c r="C133" t="e">
        <f>IF(OR(C$132="",$B133=""),"",HLOOKUP(C$132,Indices2!$E$1:$YY$108,Calc!$B133,FALSE))</f>
        <v>#N/A</v>
      </c>
      <c r="D133" t="e">
        <f ca="1">IF(OR(D$132="",$B133=""),"",HLOOKUP(D$132,Indices2!$E$1:$YY$108,Calc!$B133,FALSE))</f>
        <v>#N/A</v>
      </c>
      <c r="E133" t="e">
        <f ca="1">IF(OR(E$132="",$B133=""),"",HLOOKUP(E$132,Indices2!$E$1:$YY$108,Calc!$B133,FALSE))</f>
        <v>#N/A</v>
      </c>
      <c r="F133" t="e">
        <f ca="1">IF(OR(F$132="",$B133=""),"",HLOOKUP(F$132,Indices2!$E$1:$YY$108,Calc!$B133,FALSE))</f>
        <v>#N/A</v>
      </c>
      <c r="G133" t="e">
        <f ca="1">IF(OR(G$132="",$B133=""),"",HLOOKUP(G$132,Indices2!$E$1:$YY$108,Calc!$B133,FALSE))</f>
        <v>#N/A</v>
      </c>
      <c r="H133" t="e">
        <f ca="1">IF(OR(H$132="",$B133=""),"",HLOOKUP(H$132,Indices2!$E$1:$YY$108,Calc!$B133,FALSE))</f>
        <v>#N/A</v>
      </c>
      <c r="I133" t="e">
        <f ca="1">IF(OR(I$132="",$B133=""),"",HLOOKUP(I$132,Indices2!$E$1:$YY$108,Calc!$B133,FALSE))</f>
        <v>#N/A</v>
      </c>
      <c r="J133" t="e">
        <f ca="1">IF(OR(J$132="",$B133=""),"",HLOOKUP(J$132,Indices2!$E$1:$YY$108,Calc!$B133,FALSE))</f>
        <v>#N/A</v>
      </c>
      <c r="K133" t="e">
        <f ca="1">IF(OR(K$132="",$B133=""),"",HLOOKUP(K$132,Indices2!$E$1:$YY$108,Calc!$B133,FALSE))</f>
        <v>#N/A</v>
      </c>
      <c r="L133" t="e">
        <f ca="1">IF(OR(L$132="",$B133=""),"",HLOOKUP(L$132,Indices2!$E$1:$YY$108,Calc!$B133,FALSE))</f>
        <v>#N/A</v>
      </c>
      <c r="M133" t="e">
        <f ca="1">IF(OR(M$132="",$B133=""),"",HLOOKUP(M$132,Indices2!$E$1:$YY$108,Calc!$B133,FALSE))</f>
        <v>#N/A</v>
      </c>
      <c r="N133" t="e">
        <f ca="1">IF(OR(N$132="",$B133=""),"",HLOOKUP(N$132,Indices2!$E$1:$YY$108,Calc!$B133,FALSE))</f>
        <v>#N/A</v>
      </c>
      <c r="O133" t="e">
        <f ca="1">IF(OR(O$132="",$B133=""),"",HLOOKUP(O$132,Indices2!$E$1:$YY$108,Calc!$B133,FALSE))</f>
        <v>#N/A</v>
      </c>
      <c r="P133" t="e">
        <f ca="1">IF(OR(P$132="",$B133=""),"",HLOOKUP(P$132,Indices2!$E$1:$YY$108,Calc!$B133,FALSE))</f>
        <v>#N/A</v>
      </c>
      <c r="Q133" t="e">
        <f ca="1">IF(OR(Q$132="",$B133=""),"",HLOOKUP(Q$132,Indices2!$E$1:$YY$108,Calc!$B133,FALSE))</f>
        <v>#N/A</v>
      </c>
      <c r="R133" t="e">
        <f ca="1">IF(OR(R$132="",$B133=""),"",HLOOKUP(R$132,Indices2!$E$1:$YY$108,Calc!$B133,FALSE))</f>
        <v>#N/A</v>
      </c>
      <c r="S133" t="e">
        <f ca="1">IF(OR(S$132="",$B133=""),"",HLOOKUP(S$132,Indices2!$E$1:$YY$108,Calc!$B133,FALSE))</f>
        <v>#N/A</v>
      </c>
      <c r="T133" t="e">
        <f ca="1">IF(OR(T$132="",$B133=""),"",HLOOKUP(T$132,Indices2!$E$1:$YY$108,Calc!$B133,FALSE))</f>
        <v>#N/A</v>
      </c>
      <c r="U133" t="e">
        <f ca="1">IF(OR(U$132="",$B133=""),"",HLOOKUP(U$132,Indices2!$E$1:$YY$108,Calc!$B133,FALSE))</f>
        <v>#N/A</v>
      </c>
      <c r="V133" t="e">
        <f ca="1">IF(OR(V$132="",$B133=""),"",HLOOKUP(V$132,Indices2!$E$1:$YY$108,Calc!$B133,FALSE))</f>
        <v>#N/A</v>
      </c>
      <c r="W133" t="e">
        <f ca="1">IF(OR(W$132="",$B133=""),"",HLOOKUP(W$132,Indices2!$E$1:$YY$108,Calc!$B133,FALSE))</f>
        <v>#N/A</v>
      </c>
      <c r="X133" t="e">
        <f ca="1">IF(OR(X$132="",$B133=""),"",HLOOKUP(X$132,Indices2!$E$1:$YY$108,Calc!$B133,FALSE))</f>
        <v>#N/A</v>
      </c>
      <c r="Y133" t="e">
        <f ca="1">IF(OR(Y$132="",$B133=""),"",HLOOKUP(Y$132,Indices2!$E$1:$YY$108,Calc!$B133,FALSE))</f>
        <v>#N/A</v>
      </c>
      <c r="Z133" t="e">
        <f ca="1">IF(OR(Z$132="",$B133=""),"",HLOOKUP(Z$132,Indices2!$E$1:$YY$108,Calc!$B133,FALSE))</f>
        <v>#N/A</v>
      </c>
      <c r="AA133" t="e">
        <f ca="1">IF(OR(AA$132="",$B133=""),"",HLOOKUP(AA$132,Indices2!$E$1:$YY$108,Calc!$B133,FALSE))</f>
        <v>#N/A</v>
      </c>
      <c r="AB133" t="e">
        <f ca="1">IF(OR(AB$132="",$B133=""),"",HLOOKUP(AB$132,Indices2!$E$1:$YY$108,Calc!$B133,FALSE))</f>
        <v>#N/A</v>
      </c>
      <c r="AC133" t="e">
        <f ca="1">IF(OR(AC$132="",$B133=""),"",HLOOKUP(AC$132,Indices2!$E$1:$YY$108,Calc!$B133,FALSE))</f>
        <v>#N/A</v>
      </c>
      <c r="AD133" t="e">
        <f ca="1">IF(OR(AD$132="",$B133=""),"",HLOOKUP(AD$132,Indices2!$E$1:$YY$108,Calc!$B133,FALSE))</f>
        <v>#N/A</v>
      </c>
      <c r="AE133" t="e">
        <f ca="1">IF(OR(AE$132="",$B133=""),"",HLOOKUP(AE$132,Indices2!$E$1:$YY$108,Calc!$B133,FALSE))</f>
        <v>#N/A</v>
      </c>
      <c r="AF133" t="e">
        <f ca="1">IF(OR(AF$132="",$B133=""),"",HLOOKUP(AF$132,Indices2!$E$1:$YY$108,Calc!$B133,FALSE))</f>
        <v>#N/A</v>
      </c>
      <c r="AG133" t="e">
        <f ca="1">IF(OR(AG$132="",$B133=""),"",HLOOKUP(AG$132,Indices2!$E$1:$YY$108,Calc!$B133,FALSE))</f>
        <v>#N/A</v>
      </c>
      <c r="AH133" t="e">
        <f ca="1">IF(OR(AH$132="",$B133=""),"",HLOOKUP(AH$132,Indices2!$E$1:$YY$108,Calc!$B133,FALSE))</f>
        <v>#N/A</v>
      </c>
      <c r="AI133" t="e">
        <f ca="1">IF(OR(AI$132="",$B133=""),"",HLOOKUP(AI$132,Indices2!$E$1:$YY$108,Calc!$B133,FALSE))</f>
        <v>#N/A</v>
      </c>
      <c r="AJ133" t="e">
        <f ca="1">IF(OR(AJ$132="",$B133=""),"",HLOOKUP(AJ$132,Indices2!$E$1:$YY$108,Calc!$B133,FALSE))</f>
        <v>#N/A</v>
      </c>
      <c r="AK133" t="e">
        <f ca="1">IF(OR(AK$132="",$B133=""),"",HLOOKUP(AK$132,Indices2!$E$1:$YY$108,Calc!$B133,FALSE))</f>
        <v>#N/A</v>
      </c>
      <c r="AL133" t="e">
        <f ca="1">IF(OR(AL$132="",$B133=""),"",HLOOKUP(AL$132,Indices2!$E$1:$YY$108,Calc!$B133,FALSE))</f>
        <v>#N/A</v>
      </c>
      <c r="AM133" t="e">
        <f ca="1">IF(OR(AM$132="",$B133=""),"",HLOOKUP(AM$132,Indices2!$E$1:$YY$108,Calc!$B133,FALSE))</f>
        <v>#N/A</v>
      </c>
      <c r="AN133" t="e">
        <f ca="1">IF(OR(AN$132="",$B133=""),"",HLOOKUP(AN$132,Indices2!$E$1:$YY$108,Calc!$B133,FALSE))</f>
        <v>#N/A</v>
      </c>
      <c r="AO133" t="e">
        <f ca="1">IF(OR(AO$132="",$B133=""),"",HLOOKUP(AO$132,Indices2!$E$1:$YY$108,Calc!$B133,FALSE))</f>
        <v>#N/A</v>
      </c>
      <c r="AP133" t="e">
        <f ca="1">IF(OR(AP$132="",$B133=""),"",HLOOKUP(AP$132,Indices2!$E$1:$YY$108,Calc!$B133,FALSE))</f>
        <v>#N/A</v>
      </c>
      <c r="AQ133" t="e">
        <f ca="1">IF(OR(AQ$132="",$B133=""),"",HLOOKUP(AQ$132,Indices2!$E$1:$YY$108,Calc!$B133,FALSE))</f>
        <v>#N/A</v>
      </c>
      <c r="AR133" t="e">
        <f ca="1">IF(OR(AR$132="",$B133=""),"",HLOOKUP(AR$132,Indices2!$E$1:$YY$108,Calc!$B133,FALSE))</f>
        <v>#N/A</v>
      </c>
      <c r="AS133" t="e">
        <f ca="1">IF(OR(AS$132="",$B133=""),"",HLOOKUP(AS$132,Indices2!$E$1:$YY$108,Calc!$B133,FALSE))</f>
        <v>#N/A</v>
      </c>
      <c r="AT133" t="e">
        <f ca="1">IF(OR(AT$132="",$B133=""),"",HLOOKUP(AT$132,Indices2!$E$1:$YY$108,Calc!$B133,FALSE))</f>
        <v>#N/A</v>
      </c>
      <c r="AU133" t="e">
        <f ca="1">IF(OR(AU$132="",$B133=""),"",HLOOKUP(AU$132,Indices2!$E$1:$YY$108,Calc!$B133,FALSE))</f>
        <v>#N/A</v>
      </c>
      <c r="AV133" t="e">
        <f ca="1">IF(OR(AV$132="",$B133=""),"",HLOOKUP(AV$132,Indices2!$E$1:$YY$108,Calc!$B133,FALSE))</f>
        <v>#N/A</v>
      </c>
      <c r="AW133" t="e">
        <f ca="1">IF(OR(AW$132="",$B133=""),"",HLOOKUP(AW$132,Indices2!$E$1:$YY$108,Calc!$B133,FALSE))</f>
        <v>#N/A</v>
      </c>
      <c r="AX133" t="e">
        <f ca="1">IF(OR(AX$132="",$B133=""),"",HLOOKUP(AX$132,Indices2!$E$1:$YY$108,Calc!$B133,FALSE))</f>
        <v>#N/A</v>
      </c>
      <c r="AY133" t="e">
        <f ca="1">IF(OR(AY$132="",$B133=""),"",HLOOKUP(AY$132,Indices2!$E$1:$YY$108,Calc!$B133,FALSE))</f>
        <v>#N/A</v>
      </c>
      <c r="AZ133" t="e">
        <f ca="1">IF(OR(AZ$132="",$B133=""),"",HLOOKUP(AZ$132,Indices2!$E$1:$YY$108,Calc!$B133,FALSE))</f>
        <v>#N/A</v>
      </c>
      <c r="BA133" t="e">
        <f ca="1">IF(OR(BA$132="",$B133=""),"",HLOOKUP(BA$132,Indices2!$E$1:$YY$108,Calc!$B133,FALSE))</f>
        <v>#N/A</v>
      </c>
      <c r="BB133" t="e">
        <f ca="1">IF(OR(BB$132="",$B133=""),"",HLOOKUP(BB$132,Indices2!$E$1:$YY$108,Calc!$B133,FALSE))</f>
        <v>#N/A</v>
      </c>
      <c r="BC133" t="e">
        <f ca="1">IF(OR(BC$132="",$B133=""),"",HLOOKUP(BC$132,Indices2!$E$1:$YY$108,Calc!$B133,FALSE))</f>
        <v>#N/A</v>
      </c>
      <c r="BD133" t="e">
        <f ca="1">IF(OR(BD$132="",$B133=""),"",HLOOKUP(BD$132,Indices2!$E$1:$YY$108,Calc!$B133,FALSE))</f>
        <v>#N/A</v>
      </c>
      <c r="BE133" t="e">
        <f ca="1">IF(OR(BE$132="",$B133=""),"",HLOOKUP(BE$132,Indices2!$E$1:$YY$108,Calc!$B133,FALSE))</f>
        <v>#N/A</v>
      </c>
      <c r="BF133" t="e">
        <f ca="1">IF(OR(BF$132="",$B133=""),"",HLOOKUP(BF$132,Indices2!$E$1:$YY$108,Calc!$B133,FALSE))</f>
        <v>#N/A</v>
      </c>
      <c r="BG133" t="e">
        <f ca="1">IF(OR(BG$132="",$B133=""),"",HLOOKUP(BG$132,Indices2!$E$1:$YY$108,Calc!$B133,FALSE))</f>
        <v>#N/A</v>
      </c>
      <c r="BH133" t="e">
        <f ca="1">IF(OR(BH$132="",$B133=""),"",HLOOKUP(BH$132,Indices2!$E$1:$YY$108,Calc!$B133,FALSE))</f>
        <v>#N/A</v>
      </c>
      <c r="BI133" t="e">
        <f ca="1">IF(OR(BI$132="",$B133=""),"",HLOOKUP(BI$132,Indices2!$E$1:$YY$108,Calc!$B133,FALSE))</f>
        <v>#N/A</v>
      </c>
      <c r="BJ133" t="e">
        <f ca="1">IF(OR(BJ$132="",$B133=""),"",HLOOKUP(BJ$132,Indices2!$E$1:$YY$108,Calc!$B133,FALSE))</f>
        <v>#N/A</v>
      </c>
      <c r="BK133" t="e">
        <f ca="1">IF(OR(BK$132="",$B133=""),"",HLOOKUP(BK$132,Indices2!$E$1:$YY$108,Calc!$B133,FALSE))</f>
        <v>#N/A</v>
      </c>
      <c r="BL133" t="e">
        <f ca="1">IF(OR(BL$132="",$B133=""),"",HLOOKUP(BL$132,Indices2!$E$1:$YY$108,Calc!$B133,FALSE))</f>
        <v>#N/A</v>
      </c>
      <c r="BM133" t="e">
        <f ca="1">IF(OR(BM$132="",$B133=""),"",HLOOKUP(BM$132,Indices2!$E$1:$YY$108,Calc!$B133,FALSE))</f>
        <v>#N/A</v>
      </c>
      <c r="BN133" t="e">
        <f ca="1">IF(OR(BN$132="",$B133=""),"",HLOOKUP(BN$132,Indices2!$E$1:$YY$108,Calc!$B133,FALSE))</f>
        <v>#N/A</v>
      </c>
      <c r="BO133" t="e">
        <f ca="1">IF(OR(BO$132="",$B133=""),"",HLOOKUP(BO$132,Indices2!$E$1:$YY$108,Calc!$B133,FALSE))</f>
        <v>#N/A</v>
      </c>
      <c r="BP133" t="e">
        <f ca="1">IF(OR(BP$132="",$B133=""),"",HLOOKUP(BP$132,Indices2!$E$1:$YY$108,Calc!$B133,FALSE))</f>
        <v>#N/A</v>
      </c>
      <c r="BQ133" t="e">
        <f ca="1">IF(OR(BQ$132="",$B133=""),"",HLOOKUP(BQ$132,Indices2!$E$1:$YY$108,Calc!$B133,FALSE))</f>
        <v>#N/A</v>
      </c>
      <c r="BR133" t="e">
        <f ca="1">IF(OR(BR$132="",$B133=""),"",HLOOKUP(BR$132,Indices2!$E$1:$YY$108,Calc!$B133,FALSE))</f>
        <v>#N/A</v>
      </c>
      <c r="BS133" t="e">
        <f ca="1">IF(OR(BS$132="",$B133=""),"",HLOOKUP(BS$132,Indices2!$E$1:$YY$108,Calc!$B133,FALSE))</f>
        <v>#N/A</v>
      </c>
      <c r="BT133" t="e">
        <f ca="1">IF(OR(BT$132="",$B133=""),"",HLOOKUP(BT$132,Indices2!$E$1:$YY$108,Calc!$B133,FALSE))</f>
        <v>#N/A</v>
      </c>
      <c r="BU133" t="e">
        <f ca="1">IF(OR(BU$132="",$B133=""),"",HLOOKUP(BU$132,Indices2!$E$1:$YY$108,Calc!$B133,FALSE))</f>
        <v>#N/A</v>
      </c>
      <c r="BV133" t="e">
        <f ca="1">IF(OR(BV$132="",$B133=""),"",HLOOKUP(BV$132,Indices2!$E$1:$YY$108,Calc!$B133,FALSE))</f>
        <v>#N/A</v>
      </c>
      <c r="BW133" t="e">
        <f ca="1">IF(OR(BW$132="",$B133=""),"",HLOOKUP(BW$132,Indices2!$E$1:$YY$108,Calc!$B133,FALSE))</f>
        <v>#N/A</v>
      </c>
      <c r="BX133" t="e">
        <f ca="1">IF(OR(BX$132="",$B133=""),"",HLOOKUP(BX$132,Indices2!$E$1:$YY$108,Calc!$B133,FALSE))</f>
        <v>#N/A</v>
      </c>
      <c r="BY133" t="e">
        <f ca="1">IF(OR(BY$132="",$B133=""),"",HLOOKUP(BY$132,Indices2!$E$1:$YY$108,Calc!$B133,FALSE))</f>
        <v>#N/A</v>
      </c>
      <c r="BZ133" t="e">
        <f ca="1">IF(OR(BZ$132="",$B133=""),"",HLOOKUP(BZ$132,Indices2!$E$1:$YY$108,Calc!$B133,FALSE))</f>
        <v>#N/A</v>
      </c>
      <c r="CA133" t="e">
        <f ca="1">IF(OR(CA$132="",$B133=""),"",HLOOKUP(CA$132,Indices2!$E$1:$YY$108,Calc!$B133,FALSE))</f>
        <v>#N/A</v>
      </c>
      <c r="CB133" t="e">
        <f ca="1">IF(OR(CB$132="",$B133=""),"",HLOOKUP(CB$132,Indices2!$E$1:$YY$108,Calc!$B133,FALSE))</f>
        <v>#N/A</v>
      </c>
      <c r="CC133" t="e">
        <f ca="1">IF(OR(CC$132="",$B133=""),"",HLOOKUP(CC$132,Indices2!$E$1:$YY$108,Calc!$B133,FALSE))</f>
        <v>#N/A</v>
      </c>
      <c r="CD133" t="e">
        <f ca="1">IF(OR(CD$132="",$B133=""),"",HLOOKUP(CD$132,Indices2!$E$1:$YY$108,Calc!$B133,FALSE))</f>
        <v>#N/A</v>
      </c>
      <c r="CE133" t="e">
        <f ca="1">IF(OR(CE$132="",$B133=""),"",HLOOKUP(CE$132,Indices2!$E$1:$YY$108,Calc!$B133,FALSE))</f>
        <v>#N/A</v>
      </c>
      <c r="CF133" t="e">
        <f ca="1">IF(OR(CF$132="",$B133=""),"",HLOOKUP(CF$132,Indices2!$E$1:$YY$108,Calc!$B133,FALSE))</f>
        <v>#N/A</v>
      </c>
      <c r="CG133" t="e">
        <f ca="1">IF(OR(CG$132="",$B133=""),"",HLOOKUP(CG$132,Indices2!$E$1:$YY$108,Calc!$B133,FALSE))</f>
        <v>#N/A</v>
      </c>
      <c r="CH133" t="e">
        <f ca="1">IF(OR(CH$132="",$B133=""),"",HLOOKUP(CH$132,Indices2!$E$1:$YY$108,Calc!$B133,FALSE))</f>
        <v>#N/A</v>
      </c>
      <c r="CI133" t="e">
        <f ca="1">IF(OR(CI$132="",$B133=""),"",HLOOKUP(CI$132,Indices2!$E$1:$YY$108,Calc!$B133,FALSE))</f>
        <v>#N/A</v>
      </c>
      <c r="CJ133" t="e">
        <f ca="1">IF(OR(CJ$132="",$B133=""),"",HLOOKUP(CJ$132,Indices2!$E$1:$YY$108,Calc!$B133,FALSE))</f>
        <v>#N/A</v>
      </c>
      <c r="CK133" t="e">
        <f ca="1">IF(OR(CK$132="",$B133=""),"",HLOOKUP(CK$132,Indices2!$E$1:$YY$108,Calc!$B133,FALSE))</f>
        <v>#N/A</v>
      </c>
      <c r="CL133" t="e">
        <f ca="1">IF(OR(CL$132="",$B133=""),"",HLOOKUP(CL$132,Indices2!$E$1:$YY$108,Calc!$B133,FALSE))</f>
        <v>#N/A</v>
      </c>
      <c r="CM133" t="e">
        <f ca="1">IF(OR(CM$132="",$B133=""),"",HLOOKUP(CM$132,Indices2!$E$1:$YY$108,Calc!$B133,FALSE))</f>
        <v>#N/A</v>
      </c>
      <c r="CN133" t="e">
        <f ca="1">IF(OR(CN$132="",$B133=""),"",HLOOKUP(CN$132,Indices2!$E$1:$YY$108,Calc!$B133,FALSE))</f>
        <v>#N/A</v>
      </c>
      <c r="CO133" t="e">
        <f ca="1">IF(OR(CO$132="",$B133=""),"",HLOOKUP(CO$132,Indices2!$E$1:$YY$108,Calc!$B133,FALSE))</f>
        <v>#N/A</v>
      </c>
      <c r="CP133" t="e">
        <f ca="1">IF(OR(CP$132="",$B133=""),"",HLOOKUP(CP$132,Indices2!$E$1:$YY$108,Calc!$B133,FALSE))</f>
        <v>#N/A</v>
      </c>
      <c r="CQ133" t="e">
        <f ca="1">IF(OR(CQ$132="",$B133=""),"",HLOOKUP(CQ$132,Indices2!$E$1:$YY$108,Calc!$B133,FALSE))</f>
        <v>#N/A</v>
      </c>
      <c r="CR133" t="e">
        <f ca="1">IF(OR(CR$132="",$B133=""),"",HLOOKUP(CR$132,Indices2!$E$1:$YY$108,Calc!$B133,FALSE))</f>
        <v>#N/A</v>
      </c>
      <c r="CS133" t="e">
        <f ca="1">IF(OR(CS$132="",$B133=""),"",HLOOKUP(CS$132,Indices2!$E$1:$YY$108,Calc!$B133,FALSE))</f>
        <v>#N/A</v>
      </c>
      <c r="CT133" t="e">
        <f ca="1">IF(OR(CT$132="",$B133=""),"",HLOOKUP(CT$132,Indices2!$E$1:$YY$108,Calc!$B133,FALSE))</f>
        <v>#N/A</v>
      </c>
      <c r="CU133" t="e">
        <f ca="1">IF(OR(CU$132="",$B133=""),"",HLOOKUP(CU$132,Indices2!$E$1:$YY$108,Calc!$B133,FALSE))</f>
        <v>#N/A</v>
      </c>
      <c r="CV133" t="e">
        <f ca="1">IF(OR(CV$132="",$B133=""),"",HLOOKUP(CV$132,Indices2!$E$1:$YY$108,Calc!$B133,FALSE))</f>
        <v>#N/A</v>
      </c>
      <c r="CW133" t="e">
        <f ca="1">IF(OR(CW$132="",$B133=""),"",HLOOKUP(CW$132,Indices2!$E$1:$YY$108,Calc!$B133,FALSE))</f>
        <v>#N/A</v>
      </c>
      <c r="CX133" t="e">
        <f ca="1">IF(OR(CX$132="",$B133=""),"",HLOOKUP(CX$132,Indices2!$E$1:$YY$108,Calc!$B133,FALSE))</f>
        <v>#N/A</v>
      </c>
      <c r="CY133" t="e">
        <f ca="1">IF(OR(CY$132="",$B133=""),"",HLOOKUP(CY$132,Indices2!$E$1:$YY$108,Calc!$B133,FALSE))</f>
        <v>#N/A</v>
      </c>
      <c r="CZ133" t="e">
        <f ca="1">IF(OR(CZ$132="",$B133=""),"",HLOOKUP(CZ$132,Indices2!$E$1:$YY$108,Calc!$B133,FALSE))</f>
        <v>#N/A</v>
      </c>
      <c r="DA133" t="e">
        <f ca="1">IF(OR(DA$132="",$B133=""),"",HLOOKUP(DA$132,Indices2!$E$1:$YY$108,Calc!$B133,FALSE))</f>
        <v>#N/A</v>
      </c>
      <c r="DB133" t="e">
        <f ca="1">IF(OR(DB$132="",$B133=""),"",HLOOKUP(DB$132,Indices2!$E$1:$YY$108,Calc!$B133,FALSE))</f>
        <v>#N/A</v>
      </c>
      <c r="DC133" t="e">
        <f ca="1">IF(OR(DC$132="",$B133=""),"",HLOOKUP(DC$132,Indices2!$E$1:$YY$108,Calc!$B133,FALSE))</f>
        <v>#N/A</v>
      </c>
      <c r="DD133" t="e">
        <f ca="1">IF(OR(DD$132="",$B133=""),"",HLOOKUP(DD$132,Indices2!$E$1:$YY$108,Calc!$B133,FALSE))</f>
        <v>#N/A</v>
      </c>
      <c r="DE133" t="e">
        <f ca="1">IF(OR(DE$132="",$B133=""),"",HLOOKUP(DE$132,Indices2!$E$1:$YY$108,Calc!$B133,FALSE))</f>
        <v>#N/A</v>
      </c>
      <c r="DF133" t="e">
        <f ca="1">IF(OR(DF$132="",$B133=""),"",HLOOKUP(DF$132,Indices2!$E$1:$YY$108,Calc!$B133,FALSE))</f>
        <v>#N/A</v>
      </c>
      <c r="DG133" t="e">
        <f ca="1">IF(OR(DG$132="",$B133=""),"",HLOOKUP(DG$132,Indices2!$E$1:$YY$108,Calc!$B133,FALSE))</f>
        <v>#N/A</v>
      </c>
      <c r="DH133" t="e">
        <f ca="1">IF(OR(DH$132="",$B133=""),"",HLOOKUP(DH$132,Indices2!$E$1:$YY$108,Calc!$B133,FALSE))</f>
        <v>#N/A</v>
      </c>
      <c r="DI133" t="e">
        <f ca="1">IF(OR(DI$132="",$B133=""),"",HLOOKUP(DI$132,Indices2!$E$1:$YY$108,Calc!$B133,FALSE))</f>
        <v>#N/A</v>
      </c>
      <c r="DJ133" t="e">
        <f ca="1">IF(OR(DJ$132="",$B133=""),"",HLOOKUP(DJ$132,Indices2!$E$1:$YY$108,Calc!$B133,FALSE))</f>
        <v>#N/A</v>
      </c>
      <c r="DK133" t="e">
        <f ca="1">IF(OR(DK$132="",$B133=""),"",HLOOKUP(DK$132,Indices2!$E$1:$YY$108,Calc!$B133,FALSE))</f>
        <v>#N/A</v>
      </c>
      <c r="DL133" t="e">
        <f ca="1">IF(OR(DL$132="",$B133=""),"",HLOOKUP(DL$132,Indices2!$E$1:$YY$108,Calc!$B133,FALSE))</f>
        <v>#N/A</v>
      </c>
      <c r="DM133" t="e">
        <f ca="1">IF(OR(DM$132="",$B133=""),"",HLOOKUP(DM$132,Indices2!$E$1:$YY$108,Calc!$B133,FALSE))</f>
        <v>#N/A</v>
      </c>
      <c r="DN133" t="e">
        <f ca="1">IF(OR(DN$132="",$B133=""),"",HLOOKUP(DN$132,Indices2!$E$1:$YY$108,Calc!$B133,FALSE))</f>
        <v>#N/A</v>
      </c>
      <c r="DO133" t="e">
        <f ca="1">IF(OR(DO$132="",$B133=""),"",HLOOKUP(DO$132,Indices2!$E$1:$YY$108,Calc!$B133,FALSE))</f>
        <v>#N/A</v>
      </c>
      <c r="DP133" t="e">
        <f ca="1">IF(OR(DP$132="",$B133=""),"",HLOOKUP(DP$132,Indices2!$E$1:$YY$108,Calc!$B133,FALSE))</f>
        <v>#N/A</v>
      </c>
      <c r="DQ133" t="e">
        <f ca="1">IF(OR(DQ$132="",$B133=""),"",HLOOKUP(DQ$132,Indices2!$E$1:$YY$108,Calc!$B133,FALSE))</f>
        <v>#N/A</v>
      </c>
      <c r="DR133" t="e">
        <f ca="1">IF(OR(DR$132="",$B133=""),"",HLOOKUP(DR$132,Indices2!$E$1:$YY$108,Calc!$B133,FALSE))</f>
        <v>#N/A</v>
      </c>
      <c r="DS133" t="e">
        <f ca="1">IF(OR(DS$132="",$B133=""),"",HLOOKUP(DS$132,Indices2!$E$1:$YY$108,Calc!$B133,FALSE))</f>
        <v>#N/A</v>
      </c>
      <c r="DT133" t="e">
        <f ca="1">IF(OR(DT$132="",$B133=""),"",HLOOKUP(DT$132,Indices2!$E$1:$YY$108,Calc!$B133,FALSE))</f>
        <v>#N/A</v>
      </c>
      <c r="DU133" t="e">
        <f ca="1">IF(OR(DU$132="",$B133=""),"",HLOOKUP(DU$132,Indices2!$E$1:$YY$108,Calc!$B133,FALSE))</f>
        <v>#N/A</v>
      </c>
      <c r="DV133" t="e">
        <f ca="1">IF(OR(DV$132="",$B133=""),"",HLOOKUP(DV$132,Indices2!$E$1:$YY$108,Calc!$B133,FALSE))</f>
        <v>#N/A</v>
      </c>
      <c r="DW133" t="e">
        <f ca="1">IF(OR(DW$132="",$B133=""),"",HLOOKUP(DW$132,Indices2!$E$1:$YY$108,Calc!$B133,FALSE))</f>
        <v>#N/A</v>
      </c>
      <c r="DX133" t="e">
        <f ca="1">IF(OR(DX$132="",$B133=""),"",HLOOKUP(DX$132,Indices2!$E$1:$YY$108,Calc!$B133,FALSE))</f>
        <v>#N/A</v>
      </c>
      <c r="DY133" t="e">
        <f ca="1">IF(OR(DY$132="",$B133=""),"",HLOOKUP(DY$132,Indices2!$E$1:$YY$108,Calc!$B133,FALSE))</f>
        <v>#N/A</v>
      </c>
      <c r="DZ133" t="e">
        <f ca="1">IF(OR(DZ$132="",$B133=""),"",HLOOKUP(DZ$132,Indices2!$E$1:$YY$108,Calc!$B133,FALSE))</f>
        <v>#N/A</v>
      </c>
      <c r="EA133" t="e">
        <f ca="1">IF(OR(EA$132="",$B133=""),"",HLOOKUP(EA$132,Indices2!$E$1:$YY$108,Calc!$B133,FALSE))</f>
        <v>#N/A</v>
      </c>
      <c r="EB133" t="e">
        <f ca="1">IF(OR(EB$132="",$B133=""),"",HLOOKUP(EB$132,Indices2!$E$1:$YY$108,Calc!$B133,FALSE))</f>
        <v>#N/A</v>
      </c>
      <c r="EC133" t="e">
        <f ca="1">IF(OR(EC$132="",$B133=""),"",HLOOKUP(EC$132,Indices2!$E$1:$YY$108,Calc!$B133,FALSE))</f>
        <v>#N/A</v>
      </c>
      <c r="ED133" t="e">
        <f ca="1">IF(OR(ED$132="",$B133=""),"",HLOOKUP(ED$132,Indices2!$E$1:$YY$108,Calc!$B133,FALSE))</f>
        <v>#N/A</v>
      </c>
      <c r="EE133" t="e">
        <f ca="1">IF(OR(EE$132="",$B133=""),"",HLOOKUP(EE$132,Indices2!$E$1:$YY$108,Calc!$B133,FALSE))</f>
        <v>#N/A</v>
      </c>
      <c r="EF133" t="e">
        <f ca="1">IF(OR(EF$132="",$B133=""),"",HLOOKUP(EF$132,Indices2!$E$1:$YY$108,Calc!$B133,FALSE))</f>
        <v>#N/A</v>
      </c>
      <c r="EG133" t="e">
        <f ca="1">IF(OR(EG$132="",$B133=""),"",HLOOKUP(EG$132,Indices2!$E$1:$YY$108,Calc!$B133,FALSE))</f>
        <v>#N/A</v>
      </c>
      <c r="EH133" t="e">
        <f ca="1">IF(OR(EH$132="",$B133=""),"",HLOOKUP(EH$132,Indices2!$E$1:$YY$108,Calc!$B133,FALSE))</f>
        <v>#N/A</v>
      </c>
      <c r="EI133" t="e">
        <f ca="1">IF(OR(EI$132="",$B133=""),"",HLOOKUP(EI$132,Indices2!$E$1:$YY$108,Calc!$B133,FALSE))</f>
        <v>#N/A</v>
      </c>
      <c r="EJ133" t="e">
        <f ca="1">IF(OR(EJ$132="",$B133=""),"",HLOOKUP(EJ$132,Indices2!$E$1:$YY$108,Calc!$B133,FALSE))</f>
        <v>#N/A</v>
      </c>
      <c r="EK133" t="e">
        <f ca="1">IF(OR(EK$132="",$B133=""),"",HLOOKUP(EK$132,Indices2!$E$1:$YY$108,Calc!$B133,FALSE))</f>
        <v>#N/A</v>
      </c>
      <c r="EL133" t="e">
        <f ca="1">IF(OR(EL$132="",$B133=""),"",HLOOKUP(EL$132,Indices2!$E$1:$YY$108,Calc!$B133,FALSE))</f>
        <v>#N/A</v>
      </c>
      <c r="EM133" t="e">
        <f ca="1">IF(OR(EM$132="",$B133=""),"",HLOOKUP(EM$132,Indices2!$E$1:$YY$108,Calc!$B133,FALSE))</f>
        <v>#N/A</v>
      </c>
      <c r="EN133" t="e">
        <f ca="1">IF(OR(EN$132="",$B133=""),"",HLOOKUP(EN$132,Indices2!$E$1:$YY$108,Calc!$B133,FALSE))</f>
        <v>#N/A</v>
      </c>
      <c r="EO133" t="e">
        <f ca="1">IF(OR(EO$132="",$B133=""),"",HLOOKUP(EO$132,Indices2!$E$1:$YY$108,Calc!$B133,FALSE))</f>
        <v>#N/A</v>
      </c>
      <c r="EP133" t="e">
        <f ca="1">IF(OR(EP$132="",$B133=""),"",HLOOKUP(EP$132,Indices2!$E$1:$YY$108,Calc!$B133,FALSE))</f>
        <v>#N/A</v>
      </c>
      <c r="EQ133" t="e">
        <f ca="1">IF(OR(EQ$132="",$B133=""),"",HLOOKUP(EQ$132,Indices2!$E$1:$YY$108,Calc!$B133,FALSE))</f>
        <v>#N/A</v>
      </c>
      <c r="ER133" t="e">
        <f ca="1">IF(OR(ER$132="",$B133=""),"",HLOOKUP(ER$132,Indices2!$E$1:$YY$108,Calc!$B133,FALSE))</f>
        <v>#N/A</v>
      </c>
      <c r="ES133" t="e">
        <f ca="1">IF(OR(ES$132="",$B133=""),"",HLOOKUP(ES$132,Indices2!$E$1:$YY$108,Calc!$B133,FALSE))</f>
        <v>#N/A</v>
      </c>
      <c r="ET133" t="e">
        <f ca="1">IF(OR(ET$132="",$B133=""),"",HLOOKUP(ET$132,Indices2!$E$1:$YY$108,Calc!$B133,FALSE))</f>
        <v>#N/A</v>
      </c>
      <c r="EU133" t="e">
        <f ca="1">IF(OR(EU$132="",$B133=""),"",HLOOKUP(EU$132,Indices2!$E$1:$YY$108,Calc!$B133,FALSE))</f>
        <v>#N/A</v>
      </c>
      <c r="EV133" t="e">
        <f ca="1">IF(OR(EV$132="",$B133=""),"",HLOOKUP(EV$132,Indices2!$E$1:$YY$108,Calc!$B133,FALSE))</f>
        <v>#N/A</v>
      </c>
      <c r="EW133" t="e">
        <f ca="1">IF(OR(EW$132="",$B133=""),"",HLOOKUP(EW$132,Indices2!$E$1:$YY$108,Calc!$B133,FALSE))</f>
        <v>#N/A</v>
      </c>
      <c r="EX133" t="e">
        <f ca="1">IF(OR(EX$132="",$B133=""),"",HLOOKUP(EX$132,Indices2!$E$1:$YY$108,Calc!$B133,FALSE))</f>
        <v>#N/A</v>
      </c>
      <c r="EY133" t="e">
        <f ca="1">IF(OR(EY$132="",$B133=""),"",HLOOKUP(EY$132,Indices2!$E$1:$YY$108,Calc!$B133,FALSE))</f>
        <v>#N/A</v>
      </c>
      <c r="EZ133" t="e">
        <f ca="1">IF(OR(EZ$132="",$B133=""),"",HLOOKUP(EZ$132,Indices2!$E$1:$YY$108,Calc!$B133,FALSE))</f>
        <v>#N/A</v>
      </c>
      <c r="FA133" t="e">
        <f ca="1">IF(OR(FA$132="",$B133=""),"",HLOOKUP(FA$132,Indices2!$E$1:$YY$108,Calc!$B133,FALSE))</f>
        <v>#N/A</v>
      </c>
      <c r="FB133" t="e">
        <f ca="1">IF(OR(FB$132="",$B133=""),"",HLOOKUP(FB$132,Indices2!$E$1:$YY$108,Calc!$B133,FALSE))</f>
        <v>#N/A</v>
      </c>
      <c r="FC133" t="e">
        <f ca="1">IF(OR(FC$132="",$B133=""),"",HLOOKUP(FC$132,Indices2!$E$1:$YY$108,Calc!$B133,FALSE))</f>
        <v>#N/A</v>
      </c>
      <c r="FD133" t="e">
        <f ca="1">IF(OR(FD$132="",$B133=""),"",HLOOKUP(FD$132,Indices2!$E$1:$YY$108,Calc!$B133,FALSE))</f>
        <v>#N/A</v>
      </c>
      <c r="FE133" t="e">
        <f ca="1">IF(OR(FE$132="",$B133=""),"",HLOOKUP(FE$132,Indices2!$E$1:$YY$108,Calc!$B133,FALSE))</f>
        <v>#N/A</v>
      </c>
      <c r="FF133" t="e">
        <f ca="1">IF(OR(FF$132="",$B133=""),"",HLOOKUP(FF$132,Indices2!$E$1:$YY$108,Calc!$B133,FALSE))</f>
        <v>#N/A</v>
      </c>
      <c r="FG133" t="e">
        <f ca="1">IF(OR(FG$132="",$B133=""),"",HLOOKUP(FG$132,Indices2!$E$1:$YY$108,Calc!$B133,FALSE))</f>
        <v>#N/A</v>
      </c>
      <c r="FH133" t="e">
        <f ca="1">IF(OR(FH$132="",$B133=""),"",HLOOKUP(FH$132,Indices2!$E$1:$YY$108,Calc!$B133,FALSE))</f>
        <v>#N/A</v>
      </c>
      <c r="FI133" t="e">
        <f ca="1">IF(OR(FI$132="",$B133=""),"",HLOOKUP(FI$132,Indices2!$E$1:$YY$108,Calc!$B133,FALSE))</f>
        <v>#N/A</v>
      </c>
      <c r="FJ133" t="e">
        <f ca="1">IF(OR(FJ$132="",$B133=""),"",HLOOKUP(FJ$132,Indices2!$E$1:$YY$108,Calc!$B133,FALSE))</f>
        <v>#N/A</v>
      </c>
      <c r="FK133" t="e">
        <f ca="1">IF(OR(FK$132="",$B133=""),"",HLOOKUP(FK$132,Indices2!$E$1:$YY$108,Calc!$B133,FALSE))</f>
        <v>#N/A</v>
      </c>
      <c r="FL133" t="e">
        <f ca="1">IF(OR(FL$132="",$B133=""),"",HLOOKUP(FL$132,Indices2!$E$1:$YY$108,Calc!$B133,FALSE))</f>
        <v>#N/A</v>
      </c>
      <c r="FM133" t="e">
        <f ca="1">IF(OR(FM$132="",$B133=""),"",HLOOKUP(FM$132,Indices2!$E$1:$YY$108,Calc!$B133,FALSE))</f>
        <v>#N/A</v>
      </c>
      <c r="FN133" t="e">
        <f ca="1">IF(OR(FN$132="",$B133=""),"",HLOOKUP(FN$132,Indices2!$E$1:$YY$108,Calc!$B133,FALSE))</f>
        <v>#N/A</v>
      </c>
      <c r="FO133" t="e">
        <f ca="1">IF(OR(FO$132="",$B133=""),"",HLOOKUP(FO$132,Indices2!$E$1:$YY$108,Calc!$B133,FALSE))</f>
        <v>#N/A</v>
      </c>
      <c r="FP133" t="e">
        <f ca="1">IF(OR(FP$132="",$B133=""),"",HLOOKUP(FP$132,Indices2!$E$1:$YY$108,Calc!$B133,FALSE))</f>
        <v>#N/A</v>
      </c>
      <c r="FQ133" t="e">
        <f ca="1">IF(OR(FQ$132="",$B133=""),"",HLOOKUP(FQ$132,Indices2!$E$1:$YY$108,Calc!$B133,FALSE))</f>
        <v>#N/A</v>
      </c>
      <c r="FR133" t="e">
        <f ca="1">IF(OR(FR$132="",$B133=""),"",HLOOKUP(FR$132,Indices2!$E$1:$YY$108,Calc!$B133,FALSE))</f>
        <v>#N/A</v>
      </c>
      <c r="FS133" t="e">
        <f ca="1">IF(OR(FS$132="",$B133=""),"",HLOOKUP(FS$132,Indices2!$E$1:$YY$108,Calc!$B133,FALSE))</f>
        <v>#N/A</v>
      </c>
      <c r="FT133" t="e">
        <f ca="1">IF(OR(FT$132="",$B133=""),"",HLOOKUP(FT$132,Indices2!$E$1:$YY$108,Calc!$B133,FALSE))</f>
        <v>#N/A</v>
      </c>
      <c r="FU133" t="e">
        <f ca="1">IF(OR(FU$132="",$B133=""),"",HLOOKUP(FU$132,Indices2!$E$1:$YY$108,Calc!$B133,FALSE))</f>
        <v>#N/A</v>
      </c>
      <c r="FV133" t="e">
        <f ca="1">IF(OR(FV$132="",$B133=""),"",HLOOKUP(FV$132,Indices2!$E$1:$YY$108,Calc!$B133,FALSE))</f>
        <v>#N/A</v>
      </c>
      <c r="FW133" t="e">
        <f ca="1">IF(OR(FW$132="",$B133=""),"",HLOOKUP(FW$132,Indices2!$E$1:$YY$108,Calc!$B133,FALSE))</f>
        <v>#N/A</v>
      </c>
      <c r="FX133" t="e">
        <f ca="1">IF(OR(FX$132="",$B133=""),"",HLOOKUP(FX$132,Indices2!$E$1:$YY$108,Calc!$B133,FALSE))</f>
        <v>#N/A</v>
      </c>
      <c r="FY133" t="e">
        <f ca="1">IF(OR(FY$132="",$B133=""),"",HLOOKUP(FY$132,Indices2!$E$1:$YY$108,Calc!$B133,FALSE))</f>
        <v>#N/A</v>
      </c>
      <c r="FZ133" t="e">
        <f ca="1">IF(OR(FZ$132="",$B133=""),"",HLOOKUP(FZ$132,Indices2!$E$1:$YY$108,Calc!$B133,FALSE))</f>
        <v>#N/A</v>
      </c>
      <c r="GA133" t="e">
        <f ca="1">IF(OR(GA$132="",$B133=""),"",HLOOKUP(GA$132,Indices2!$E$1:$YY$108,Calc!$B133,FALSE))</f>
        <v>#N/A</v>
      </c>
      <c r="GB133" t="e">
        <f ca="1">IF(OR(GB$132="",$B133=""),"",HLOOKUP(GB$132,Indices2!$E$1:$YY$108,Calc!$B133,FALSE))</f>
        <v>#N/A</v>
      </c>
      <c r="GC133" t="e">
        <f ca="1">IF(OR(GC$132="",$B133=""),"",HLOOKUP(GC$132,Indices2!$E$1:$YY$108,Calc!$B133,FALSE))</f>
        <v>#N/A</v>
      </c>
      <c r="GD133" t="e">
        <f ca="1">IF(OR(GD$132="",$B133=""),"",HLOOKUP(GD$132,Indices2!$E$1:$YY$108,Calc!$B133,FALSE))</f>
        <v>#N/A</v>
      </c>
      <c r="GE133" t="e">
        <f ca="1">IF(OR(GE$132="",$B133=""),"",HLOOKUP(GE$132,Indices2!$E$1:$YY$108,Calc!$B133,FALSE))</f>
        <v>#N/A</v>
      </c>
      <c r="GF133" t="e">
        <f ca="1">IF(OR(GF$132="",$B133=""),"",HLOOKUP(GF$132,Indices2!$E$1:$YY$108,Calc!$B133,FALSE))</f>
        <v>#N/A</v>
      </c>
      <c r="GG133" t="e">
        <f ca="1">IF(OR(GG$132="",$B133=""),"",HLOOKUP(GG$132,Indices2!$E$1:$YY$108,Calc!$B133,FALSE))</f>
        <v>#N/A</v>
      </c>
      <c r="GH133" t="e">
        <f ca="1">IF(OR(GH$132="",$B133=""),"",HLOOKUP(GH$132,Indices2!$E$1:$YY$108,Calc!$B133,FALSE))</f>
        <v>#N/A</v>
      </c>
      <c r="GI133" t="e">
        <f ca="1">IF(OR(GI$132="",$B133=""),"",HLOOKUP(GI$132,Indices2!$E$1:$YY$108,Calc!$B133,FALSE))</f>
        <v>#N/A</v>
      </c>
      <c r="GJ133" t="e">
        <f ca="1">IF(OR(GJ$132="",$B133=""),"",HLOOKUP(GJ$132,Indices2!$E$1:$YY$108,Calc!$B133,FALSE))</f>
        <v>#N/A</v>
      </c>
      <c r="GK133" t="e">
        <f ca="1">IF(OR(GK$132="",$B133=""),"",HLOOKUP(GK$132,Indices2!$E$1:$YY$108,Calc!$B133,FALSE))</f>
        <v>#N/A</v>
      </c>
      <c r="GL133" t="e">
        <f ca="1">IF(OR(GL$132="",$B133=""),"",HLOOKUP(GL$132,Indices2!$E$1:$YY$108,Calc!$B133,FALSE))</f>
        <v>#N/A</v>
      </c>
      <c r="GM133" t="e">
        <f ca="1">IF(OR(GM$132="",$B133=""),"",HLOOKUP(GM$132,Indices2!$E$1:$YY$108,Calc!$B133,FALSE))</f>
        <v>#N/A</v>
      </c>
      <c r="GN133" t="e">
        <f ca="1">IF(OR(GN$132="",$B133=""),"",HLOOKUP(GN$132,Indices2!$E$1:$YY$108,Calc!$B133,FALSE))</f>
        <v>#N/A</v>
      </c>
      <c r="GO133" t="e">
        <f ca="1">IF(OR(GO$132="",$B133=""),"",HLOOKUP(GO$132,Indices2!$E$1:$YY$108,Calc!$B133,FALSE))</f>
        <v>#N/A</v>
      </c>
      <c r="GP133" t="e">
        <f ca="1">IF(OR(GP$132="",$B133=""),"",HLOOKUP(GP$132,Indices2!$E$1:$YY$108,Calc!$B133,FALSE))</f>
        <v>#N/A</v>
      </c>
      <c r="GQ133" t="e">
        <f ca="1">IF(OR(GQ$132="",$B133=""),"",HLOOKUP(GQ$132,Indices2!$E$1:$YY$108,Calc!$B133,FALSE))</f>
        <v>#N/A</v>
      </c>
      <c r="GR133" t="e">
        <f ca="1">IF(OR(GR$132="",$B133=""),"",HLOOKUP(GR$132,Indices2!$E$1:$YY$108,Calc!$B133,FALSE))</f>
        <v>#N/A</v>
      </c>
      <c r="GS133" t="e">
        <f ca="1">IF(OR(GS$132="",$B133=""),"",HLOOKUP(GS$132,Indices2!$E$1:$YY$108,Calc!$B133,FALSE))</f>
        <v>#N/A</v>
      </c>
      <c r="GT133" t="e">
        <f ca="1">IF(OR(GT$132="",$B133=""),"",HLOOKUP(GT$132,Indices2!$E$1:$YY$108,Calc!$B133,FALSE))</f>
        <v>#N/A</v>
      </c>
      <c r="GU133" t="e">
        <f ca="1">IF(OR(GU$132="",$B133=""),"",HLOOKUP(GU$132,Indices2!$E$1:$YY$108,Calc!$B133,FALSE))</f>
        <v>#N/A</v>
      </c>
      <c r="GV133" t="e">
        <f ca="1">IF(OR(GV$132="",$B133=""),"",HLOOKUP(GV$132,Indices2!$E$1:$YY$108,Calc!$B133,FALSE))</f>
        <v>#N/A</v>
      </c>
      <c r="GW133" t="e">
        <f ca="1">IF(OR(GW$132="",$B133=""),"",HLOOKUP(GW$132,Indices2!$E$1:$YY$108,Calc!$B133,FALSE))</f>
        <v>#N/A</v>
      </c>
      <c r="GX133" t="e">
        <f ca="1">IF(OR(GX$132="",$B133=""),"",HLOOKUP(GX$132,Indices2!$E$1:$YY$108,Calc!$B133,FALSE))</f>
        <v>#N/A</v>
      </c>
      <c r="GY133" t="e">
        <f ca="1">IF(OR(GY$132="",$B133=""),"",HLOOKUP(GY$132,Indices2!$E$1:$YY$108,Calc!$B133,FALSE))</f>
        <v>#N/A</v>
      </c>
      <c r="GZ133" t="e">
        <f ca="1">IF(OR(GZ$132="",$B133=""),"",HLOOKUP(GZ$132,Indices2!$E$1:$YY$108,Calc!$B133,FALSE))</f>
        <v>#N/A</v>
      </c>
      <c r="HA133" t="e">
        <f ca="1">IF(OR(HA$132="",$B133=""),"",HLOOKUP(HA$132,Indices2!$E$1:$YY$108,Calc!$B133,FALSE))</f>
        <v>#N/A</v>
      </c>
      <c r="HB133" t="e">
        <f ca="1">IF(OR(HB$132="",$B133=""),"",HLOOKUP(HB$132,Indices2!$E$1:$YY$108,Calc!$B133,FALSE))</f>
        <v>#N/A</v>
      </c>
      <c r="HC133" t="e">
        <f ca="1">IF(OR(HC$132="",$B133=""),"",HLOOKUP(HC$132,Indices2!$E$1:$YY$108,Calc!$B133,FALSE))</f>
        <v>#N/A</v>
      </c>
      <c r="HD133" t="e">
        <f ca="1">IF(OR(HD$132="",$B133=""),"",HLOOKUP(HD$132,Indices2!$E$1:$YY$108,Calc!$B133,FALSE))</f>
        <v>#N/A</v>
      </c>
      <c r="HE133" t="e">
        <f ca="1">IF(OR(HE$132="",$B133=""),"",HLOOKUP(HE$132,Indices2!$E$1:$YY$108,Calc!$B133,FALSE))</f>
        <v>#N/A</v>
      </c>
      <c r="HF133" t="e">
        <f ca="1">IF(OR(HF$132="",$B133=""),"",HLOOKUP(HF$132,Indices2!$E$1:$YY$108,Calc!$B133,FALSE))</f>
        <v>#N/A</v>
      </c>
      <c r="HG133" t="e">
        <f ca="1">IF(OR(HG$132="",$B133=""),"",HLOOKUP(HG$132,Indices2!$E$1:$YY$108,Calc!$B133,FALSE))</f>
        <v>#N/A</v>
      </c>
      <c r="HH133" t="e">
        <f ca="1">IF(OR(HH$132="",$B133=""),"",HLOOKUP(HH$132,Indices2!$E$1:$YY$108,Calc!$B133,FALSE))</f>
        <v>#N/A</v>
      </c>
      <c r="HI133" t="e">
        <f ca="1">IF(OR(HI$132="",$B133=""),"",HLOOKUP(HI$132,Indices2!$E$1:$YY$108,Calc!$B133,FALSE))</f>
        <v>#N/A</v>
      </c>
      <c r="HJ133" t="e">
        <f ca="1">IF(OR(HJ$132="",$B133=""),"",HLOOKUP(HJ$132,Indices2!$E$1:$YY$108,Calc!$B133,FALSE))</f>
        <v>#N/A</v>
      </c>
      <c r="HK133" t="e">
        <f ca="1">IF(OR(HK$132="",$B133=""),"",HLOOKUP(HK$132,Indices2!$E$1:$YY$108,Calc!$B133,FALSE))</f>
        <v>#N/A</v>
      </c>
      <c r="HL133" t="e">
        <f ca="1">IF(OR(HL$132="",$B133=""),"",HLOOKUP(HL$132,Indices2!$E$1:$YY$108,Calc!$B133,FALSE))</f>
        <v>#N/A</v>
      </c>
      <c r="HM133" t="e">
        <f ca="1">IF(OR(HM$132="",$B133=""),"",HLOOKUP(HM$132,Indices2!$E$1:$YY$108,Calc!$B133,FALSE))</f>
        <v>#N/A</v>
      </c>
      <c r="HN133" t="e">
        <f ca="1">IF(OR(HN$132="",$B133=""),"",HLOOKUP(HN$132,Indices2!$E$1:$YY$108,Calc!$B133,FALSE))</f>
        <v>#N/A</v>
      </c>
      <c r="HO133" t="e">
        <f ca="1">IF(OR(HO$132="",$B133=""),"",HLOOKUP(HO$132,Indices2!$E$1:$YY$108,Calc!$B133,FALSE))</f>
        <v>#N/A</v>
      </c>
      <c r="HP133" t="e">
        <f ca="1">IF(OR(HP$132="",$B133=""),"",HLOOKUP(HP$132,Indices2!$E$1:$YY$108,Calc!$B133,FALSE))</f>
        <v>#N/A</v>
      </c>
      <c r="HQ133" t="e">
        <f ca="1">IF(OR(HQ$132="",$B133=""),"",HLOOKUP(HQ$132,Indices2!$E$1:$YY$108,Calc!$B133,FALSE))</f>
        <v>#N/A</v>
      </c>
      <c r="HR133" t="e">
        <f ca="1">IF(OR(HR$132="",$B133=""),"",HLOOKUP(HR$132,Indices2!$E$1:$YY$108,Calc!$B133,FALSE))</f>
        <v>#N/A</v>
      </c>
      <c r="HS133" t="e">
        <f ca="1">IF(OR(HS$132="",$B133=""),"",HLOOKUP(HS$132,Indices2!$E$1:$YY$108,Calc!$B133,FALSE))</f>
        <v>#N/A</v>
      </c>
      <c r="HT133" t="e">
        <f ca="1">IF(OR(HT$132="",$B133=""),"",HLOOKUP(HT$132,Indices2!$E$1:$YY$108,Calc!$B133,FALSE))</f>
        <v>#N/A</v>
      </c>
      <c r="HU133" t="e">
        <f ca="1">IF(OR(HU$132="",$B133=""),"",HLOOKUP(HU$132,Indices2!$E$1:$YY$108,Calc!$B133,FALSE))</f>
        <v>#N/A</v>
      </c>
      <c r="HV133" t="e">
        <f ca="1">IF(OR(HV$132="",$B133=""),"",HLOOKUP(HV$132,Indices2!$E$1:$YY$108,Calc!$B133,FALSE))</f>
        <v>#N/A</v>
      </c>
      <c r="HW133" t="e">
        <f ca="1">IF(OR(HW$132="",$B133=""),"",HLOOKUP(HW$132,Indices2!$E$1:$YY$108,Calc!$B133,FALSE))</f>
        <v>#N/A</v>
      </c>
      <c r="HX133" t="e">
        <f ca="1">IF(OR(HX$132="",$B133=""),"",HLOOKUP(HX$132,Indices2!$E$1:$YY$108,Calc!$B133,FALSE))</f>
        <v>#N/A</v>
      </c>
      <c r="HY133" t="e">
        <f ca="1">IF(OR(HY$132="",$B133=""),"",HLOOKUP(HY$132,Indices2!$E$1:$YY$108,Calc!$B133,FALSE))</f>
        <v>#N/A</v>
      </c>
      <c r="HZ133" t="e">
        <f ca="1">IF(OR(HZ$132="",$B133=""),"",HLOOKUP(HZ$132,Indices2!$E$1:$YY$108,Calc!$B133,FALSE))</f>
        <v>#N/A</v>
      </c>
      <c r="IA133" t="e">
        <f ca="1">IF(OR(IA$132="",$B133=""),"",HLOOKUP(IA$132,Indices2!$E$1:$YY$108,Calc!$B133,FALSE))</f>
        <v>#N/A</v>
      </c>
      <c r="IB133" t="e">
        <f ca="1">IF(OR(IB$132="",$B133=""),"",HLOOKUP(IB$132,Indices2!$E$1:$YY$108,Calc!$B133,FALSE))</f>
        <v>#N/A</v>
      </c>
      <c r="IC133" t="e">
        <f ca="1">IF(OR(IC$132="",$B133=""),"",HLOOKUP(IC$132,Indices2!$E$1:$YY$108,Calc!$B133,FALSE))</f>
        <v>#N/A</v>
      </c>
      <c r="ID133" t="e">
        <f ca="1">IF(OR(ID$132="",$B133=""),"",HLOOKUP(ID$132,Indices2!$E$1:$YY$108,Calc!$B133,FALSE))</f>
        <v>#N/A</v>
      </c>
      <c r="IE133" t="e">
        <f ca="1">IF(OR(IE$132="",$B133=""),"",HLOOKUP(IE$132,Indices2!$E$1:$YY$108,Calc!$B133,FALSE))</f>
        <v>#N/A</v>
      </c>
      <c r="IF133" t="e">
        <f ca="1">IF(OR(IF$132="",$B133=""),"",HLOOKUP(IF$132,Indices2!$E$1:$YY$108,Calc!$B133,FALSE))</f>
        <v>#N/A</v>
      </c>
      <c r="IG133" t="e">
        <f ca="1">IF(OR(IG$132="",$B133=""),"",HLOOKUP(IG$132,Indices2!$E$1:$YY$108,Calc!$B133,FALSE))</f>
        <v>#N/A</v>
      </c>
      <c r="IH133" t="e">
        <f ca="1">IF(OR(IH$132="",$B133=""),"",HLOOKUP(IH$132,Indices2!$E$1:$YY$108,Calc!$B133,FALSE))</f>
        <v>#N/A</v>
      </c>
      <c r="II133" t="e">
        <f ca="1">IF(OR(II$132="",$B133=""),"",HLOOKUP(II$132,Indices2!$E$1:$YY$108,Calc!$B133,FALSE))</f>
        <v>#N/A</v>
      </c>
      <c r="IJ133" t="e">
        <f ca="1">IF(OR(IJ$132="",$B133=""),"",HLOOKUP(IJ$132,Indices2!$E$1:$YY$108,Calc!$B133,FALSE))</f>
        <v>#N/A</v>
      </c>
      <c r="IK133" t="e">
        <f ca="1">IF(OR(IK$132="",$B133=""),"",HLOOKUP(IK$132,Indices2!$E$1:$YY$108,Calc!$B133,FALSE))</f>
        <v>#N/A</v>
      </c>
      <c r="IL133" t="e">
        <f ca="1">IF(OR(IL$132="",$B133=""),"",HLOOKUP(IL$132,Indices2!$E$1:$YY$108,Calc!$B133,FALSE))</f>
        <v>#N/A</v>
      </c>
      <c r="IM133" t="e">
        <f ca="1">IF(OR(IM$132="",$B133=""),"",HLOOKUP(IM$132,Indices2!$E$1:$YY$108,Calc!$B133,FALSE))</f>
        <v>#N/A</v>
      </c>
      <c r="IN133" t="e">
        <f ca="1">IF(OR(IN$132="",$B133=""),"",HLOOKUP(IN$132,Indices2!$E$1:$YY$108,Calc!$B133,FALSE))</f>
        <v>#N/A</v>
      </c>
      <c r="IO133" t="e">
        <f ca="1">IF(OR(IO$132="",$B133=""),"",HLOOKUP(IO$132,Indices2!$E$1:$YY$108,Calc!$B133,FALSE))</f>
        <v>#N/A</v>
      </c>
      <c r="IP133" t="e">
        <f ca="1">IF(OR(IP$132="",$B133=""),"",HLOOKUP(IP$132,Indices2!$E$1:$YY$108,Calc!$B133,FALSE))</f>
        <v>#N/A</v>
      </c>
      <c r="IQ133" t="e">
        <f ca="1">IF(OR(IQ$132="",$B133=""),"",HLOOKUP(IQ$132,Indices2!$E$1:$YY$108,Calc!$B133,FALSE))</f>
        <v>#N/A</v>
      </c>
      <c r="IR133" t="e">
        <f ca="1">IF(OR(IR$132="",$B133=""),"",HLOOKUP(IR$132,Indices2!$E$1:$YY$108,Calc!$B133,FALSE))</f>
        <v>#N/A</v>
      </c>
      <c r="IS133" t="e">
        <f ca="1">IF(OR(IS$132="",$B133=""),"",HLOOKUP(IS$132,Indices2!$E$1:$YY$108,Calc!$B133,FALSE))</f>
        <v>#N/A</v>
      </c>
      <c r="IT133" t="e">
        <f ca="1">IF(OR(IT$132="",$B133=""),"",HLOOKUP(IT$132,Indices2!$E$1:$YY$108,Calc!$B133,FALSE))</f>
        <v>#N/A</v>
      </c>
      <c r="IU133" t="e">
        <f ca="1">IF(OR(IU$132="",$B133=""),"",HLOOKUP(IU$132,Indices2!$E$1:$YY$108,Calc!$B133,FALSE))</f>
        <v>#N/A</v>
      </c>
      <c r="IV133" t="e">
        <f ca="1">IF(OR(IV$132="",$B133=""),"",HLOOKUP(IV$132,Indices2!$E$1:$YY$108,Calc!$B133,FALSE))</f>
        <v>#N/A</v>
      </c>
      <c r="IW133" t="e">
        <f ca="1">IF(OR(IW$132="",$B133=""),"",HLOOKUP(IW$132,Indices2!$E$1:$YY$108,Calc!$B133,FALSE))</f>
        <v>#N/A</v>
      </c>
      <c r="IX133" t="e">
        <f ca="1">IF(OR(IX$132="",$B133=""),"",HLOOKUP(IX$132,Indices2!$E$1:$YY$108,Calc!$B133,FALSE))</f>
        <v>#N/A</v>
      </c>
      <c r="IY133" t="e">
        <f ca="1">IF(OR(IY$132="",$B133=""),"",HLOOKUP(IY$132,Indices2!$E$1:$YY$108,Calc!$B133,FALSE))</f>
        <v>#N/A</v>
      </c>
      <c r="IZ133" t="e">
        <f ca="1">IF(OR(IZ$132="",$B133=""),"",HLOOKUP(IZ$132,Indices2!$E$1:$YY$108,Calc!$B133,FALSE))</f>
        <v>#N/A</v>
      </c>
      <c r="JA133" t="e">
        <f ca="1">IF(OR(JA$132="",$B133=""),"",HLOOKUP(JA$132,Indices2!$E$1:$YY$108,Calc!$B133,FALSE))</f>
        <v>#N/A</v>
      </c>
      <c r="JB133" t="e">
        <f ca="1">IF(OR(JB$132="",$B133=""),"",HLOOKUP(JB$132,Indices2!$E$1:$YY$108,Calc!$B133,FALSE))</f>
        <v>#N/A</v>
      </c>
      <c r="JC133" t="e">
        <f ca="1">IF(OR(JC$132="",$B133=""),"",HLOOKUP(JC$132,Indices2!$E$1:$YY$108,Calc!$B133,FALSE))</f>
        <v>#N/A</v>
      </c>
      <c r="JD133" t="e">
        <f ca="1">IF(OR(JD$132="",$B133=""),"",HLOOKUP(JD$132,Indices2!$E$1:$YY$108,Calc!$B133,FALSE))</f>
        <v>#N/A</v>
      </c>
      <c r="JE133" t="e">
        <f ca="1">IF(OR(JE$132="",$B133=""),"",HLOOKUP(JE$132,Indices2!$E$1:$YY$108,Calc!$B133,FALSE))</f>
        <v>#N/A</v>
      </c>
      <c r="JF133" t="e">
        <f ca="1">IF(OR(JF$132="",$B133=""),"",HLOOKUP(JF$132,Indices2!$E$1:$YY$108,Calc!$B133,FALSE))</f>
        <v>#N/A</v>
      </c>
      <c r="JG133" t="e">
        <f ca="1">IF(OR(JG$132="",$B133=""),"",HLOOKUP(JG$132,Indices2!$E$1:$YY$108,Calc!$B133,FALSE))</f>
        <v>#N/A</v>
      </c>
      <c r="JH133" t="e">
        <f ca="1">IF(OR(JH$132="",$B133=""),"",HLOOKUP(JH$132,Indices2!$E$1:$YY$108,Calc!$B133,FALSE))</f>
        <v>#N/A</v>
      </c>
      <c r="JI133" t="e">
        <f ca="1">IF(OR(JI$132="",$B133=""),"",HLOOKUP(JI$132,Indices2!$E$1:$YY$108,Calc!$B133,FALSE))</f>
        <v>#N/A</v>
      </c>
      <c r="JJ133" t="e">
        <f ca="1">IF(OR(JJ$132="",$B133=""),"",HLOOKUP(JJ$132,Indices2!$E$1:$YY$108,Calc!$B133,FALSE))</f>
        <v>#N/A</v>
      </c>
      <c r="JK133" t="e">
        <f ca="1">IF(OR(JK$132="",$B133=""),"",HLOOKUP(JK$132,Indices2!$E$1:$YY$108,Calc!$B133,FALSE))</f>
        <v>#N/A</v>
      </c>
      <c r="JL133" t="e">
        <f ca="1">IF(OR(JL$132="",$B133=""),"",HLOOKUP(JL$132,Indices2!$E$1:$YY$108,Calc!$B133,FALSE))</f>
        <v>#N/A</v>
      </c>
      <c r="JM133" t="e">
        <f ca="1">IF(OR(JM$132="",$B133=""),"",HLOOKUP(JM$132,Indices2!$E$1:$YY$108,Calc!$B133,FALSE))</f>
        <v>#N/A</v>
      </c>
      <c r="JN133" t="e">
        <f ca="1">IF(OR(JN$132="",$B133=""),"",HLOOKUP(JN$132,Indices2!$E$1:$YY$108,Calc!$B133,FALSE))</f>
        <v>#N/A</v>
      </c>
      <c r="JO133" t="e">
        <f ca="1">IF(OR(JO$132="",$B133=""),"",HLOOKUP(JO$132,Indices2!$E$1:$YY$108,Calc!$B133,FALSE))</f>
        <v>#N/A</v>
      </c>
      <c r="JP133" t="e">
        <f ca="1">IF(OR(JP$132="",$B133=""),"",HLOOKUP(JP$132,Indices2!$E$1:$YY$108,Calc!$B133,FALSE))</f>
        <v>#N/A</v>
      </c>
      <c r="JQ133" t="e">
        <f ca="1">IF(OR(JQ$132="",$B133=""),"",HLOOKUP(JQ$132,Indices2!$E$1:$YY$108,Calc!$B133,FALSE))</f>
        <v>#N/A</v>
      </c>
      <c r="JR133" t="e">
        <f ca="1">IF(OR(JR$132="",$B133=""),"",HLOOKUP(JR$132,Indices2!$E$1:$YY$108,Calc!$B133,FALSE))</f>
        <v>#N/A</v>
      </c>
      <c r="JS133" t="e">
        <f ca="1">IF(OR(JS$132="",$B133=""),"",HLOOKUP(JS$132,Indices2!$E$1:$YY$108,Calc!$B133,FALSE))</f>
        <v>#N/A</v>
      </c>
      <c r="JT133" t="e">
        <f ca="1">IF(OR(JT$132="",$B133=""),"",HLOOKUP(JT$132,Indices2!$E$1:$YY$108,Calc!$B133,FALSE))</f>
        <v>#N/A</v>
      </c>
      <c r="JU133" t="e">
        <f ca="1">IF(OR(JU$132="",$B133=""),"",HLOOKUP(JU$132,Indices2!$E$1:$YY$108,Calc!$B133,FALSE))</f>
        <v>#N/A</v>
      </c>
      <c r="JV133" t="e">
        <f ca="1">IF(OR(JV$132="",$B133=""),"",HLOOKUP(JV$132,Indices2!$E$1:$YY$108,Calc!$B133,FALSE))</f>
        <v>#N/A</v>
      </c>
      <c r="JW133" t="e">
        <f ca="1">IF(OR(JW$132="",$B133=""),"",HLOOKUP(JW$132,Indices2!$E$1:$YY$108,Calc!$B133,FALSE))</f>
        <v>#N/A</v>
      </c>
      <c r="JX133" t="e">
        <f ca="1">IF(OR(JX$132="",$B133=""),"",HLOOKUP(JX$132,Indices2!$E$1:$YY$108,Calc!$B133,FALSE))</f>
        <v>#N/A</v>
      </c>
      <c r="JY133" t="e">
        <f ca="1">IF(OR(JY$132="",$B133=""),"",HLOOKUP(JY$132,Indices2!$E$1:$YY$108,Calc!$B133,FALSE))</f>
        <v>#N/A</v>
      </c>
      <c r="JZ133" t="e">
        <f ca="1">IF(OR(JZ$132="",$B133=""),"",HLOOKUP(JZ$132,Indices2!$E$1:$YY$108,Calc!$B133,FALSE))</f>
        <v>#N/A</v>
      </c>
      <c r="KA133" t="e">
        <f ca="1">IF(OR(KA$132="",$B133=""),"",HLOOKUP(KA$132,Indices2!$E$1:$YY$108,Calc!$B133,FALSE))</f>
        <v>#N/A</v>
      </c>
      <c r="KB133" t="e">
        <f ca="1">IF(OR(KB$132="",$B133=""),"",HLOOKUP(KB$132,Indices2!$E$1:$YY$108,Calc!$B133,FALSE))</f>
        <v>#N/A</v>
      </c>
      <c r="KC133" t="e">
        <f ca="1">IF(OR(KC$132="",$B133=""),"",HLOOKUP(KC$132,Indices2!$E$1:$YY$108,Calc!$B133,FALSE))</f>
        <v>#N/A</v>
      </c>
      <c r="KD133" t="e">
        <f ca="1">IF(OR(KD$132="",$B133=""),"",HLOOKUP(KD$132,Indices2!$E$1:$YY$108,Calc!$B133,FALSE))</f>
        <v>#N/A</v>
      </c>
      <c r="KE133" t="e">
        <f ca="1">IF(OR(KE$132="",$B133=""),"",HLOOKUP(KE$132,Indices2!$E$1:$YY$108,Calc!$B133,FALSE))</f>
        <v>#N/A</v>
      </c>
      <c r="KF133" t="e">
        <f ca="1">IF(OR(KF$132="",$B133=""),"",HLOOKUP(KF$132,Indices2!$E$1:$YY$108,Calc!$B133,FALSE))</f>
        <v>#N/A</v>
      </c>
      <c r="KG133" t="e">
        <f ca="1">IF(OR(KG$132="",$B133=""),"",HLOOKUP(KG$132,Indices2!$E$1:$YY$108,Calc!$B133,FALSE))</f>
        <v>#N/A</v>
      </c>
      <c r="KH133" t="e">
        <f ca="1">IF(OR(KH$132="",$B133=""),"",HLOOKUP(KH$132,Indices2!$E$1:$YY$108,Calc!$B133,FALSE))</f>
        <v>#N/A</v>
      </c>
      <c r="KI133" t="e">
        <f ca="1">IF(OR(KI$132="",$B133=""),"",HLOOKUP(KI$132,Indices2!$E$1:$YY$108,Calc!$B133,FALSE))</f>
        <v>#N/A</v>
      </c>
      <c r="KJ133" t="e">
        <f ca="1">IF(OR(KJ$132="",$B133=""),"",HLOOKUP(KJ$132,Indices2!$E$1:$YY$108,Calc!$B133,FALSE))</f>
        <v>#N/A</v>
      </c>
      <c r="KK133" t="e">
        <f ca="1">IF(OR(KK$132="",$B133=""),"",HLOOKUP(KK$132,Indices2!$E$1:$YY$108,Calc!$B133,FALSE))</f>
        <v>#N/A</v>
      </c>
      <c r="KL133" t="e">
        <f ca="1">IF(OR(KL$132="",$B133=""),"",HLOOKUP(KL$132,Indices2!$E$1:$YY$108,Calc!$B133,FALSE))</f>
        <v>#N/A</v>
      </c>
      <c r="KM133" t="e">
        <f ca="1">IF(OR(KM$132="",$B133=""),"",HLOOKUP(KM$132,Indices2!$E$1:$YY$108,Calc!$B133,FALSE))</f>
        <v>#N/A</v>
      </c>
      <c r="KN133" t="e">
        <f ca="1">IF(OR(KN$132="",$B133=""),"",HLOOKUP(KN$132,Indices2!$E$1:$YY$108,Calc!$B133,FALSE))</f>
        <v>#N/A</v>
      </c>
      <c r="KO133" t="e">
        <f ca="1">IF(OR(KO$132="",$B133=""),"",HLOOKUP(KO$132,Indices2!$E$1:$YY$108,Calc!$B133,FALSE))</f>
        <v>#N/A</v>
      </c>
      <c r="KP133" t="e">
        <f ca="1">IF(OR(KP$132="",$B133=""),"",HLOOKUP(KP$132,Indices2!$E$1:$YY$108,Calc!$B133,FALSE))</f>
        <v>#N/A</v>
      </c>
      <c r="KQ133" t="e">
        <f ca="1">IF(OR(KQ$132="",$B133=""),"",HLOOKUP(KQ$132,Indices2!$E$1:$YY$108,Calc!$B133,FALSE))</f>
        <v>#N/A</v>
      </c>
      <c r="KR133" t="e">
        <f ca="1">IF(OR(KR$132="",$B133=""),"",HLOOKUP(KR$132,Indices2!$E$1:$YY$108,Calc!$B133,FALSE))</f>
        <v>#N/A</v>
      </c>
      <c r="KS133" t="e">
        <f ca="1">IF(OR(KS$132="",$B133=""),"",HLOOKUP(KS$132,Indices2!$E$1:$YY$108,Calc!$B133,FALSE))</f>
        <v>#N/A</v>
      </c>
      <c r="KT133" t="e">
        <f ca="1">IF(OR(KT$132="",$B133=""),"",HLOOKUP(KT$132,Indices2!$E$1:$YY$108,Calc!$B133,FALSE))</f>
        <v>#N/A</v>
      </c>
      <c r="KU133" t="e">
        <f ca="1">IF(OR(KU$132="",$B133=""),"",HLOOKUP(KU$132,Indices2!$E$1:$YY$108,Calc!$B133,FALSE))</f>
        <v>#N/A</v>
      </c>
      <c r="KV133" t="e">
        <f ca="1">IF(OR(KV$132="",$B133=""),"",HLOOKUP(KV$132,Indices2!$E$1:$YY$108,Calc!$B133,FALSE))</f>
        <v>#N/A</v>
      </c>
      <c r="KW133" t="e">
        <f ca="1">IF(OR(KW$132="",$B133=""),"",HLOOKUP(KW$132,Indices2!$E$1:$YY$108,Calc!$B133,FALSE))</f>
        <v>#N/A</v>
      </c>
      <c r="KX133" t="e">
        <f ca="1">IF(OR(KX$132="",$B133=""),"",HLOOKUP(KX$132,Indices2!$E$1:$YY$108,Calc!$B133,FALSE))</f>
        <v>#N/A</v>
      </c>
      <c r="KY133" t="e">
        <f ca="1">IF(OR(KY$132="",$B133=""),"",HLOOKUP(KY$132,Indices2!$E$1:$YY$108,Calc!$B133,FALSE))</f>
        <v>#N/A</v>
      </c>
      <c r="KZ133" t="e">
        <f ca="1">IF(OR(KZ$132="",$B133=""),"",HLOOKUP(KZ$132,Indices2!$E$1:$YY$108,Calc!$B133,FALSE))</f>
        <v>#N/A</v>
      </c>
      <c r="LA133" t="e">
        <f ca="1">IF(OR(LA$132="",$B133=""),"",HLOOKUP(LA$132,Indices2!$E$1:$YY$108,Calc!$B133,FALSE))</f>
        <v>#N/A</v>
      </c>
      <c r="LB133" t="e">
        <f ca="1">IF(OR(LB$132="",$B133=""),"",HLOOKUP(LB$132,Indices2!$E$1:$YY$108,Calc!$B133,FALSE))</f>
        <v>#N/A</v>
      </c>
      <c r="LC133" t="e">
        <f ca="1">IF(OR(LC$132="",$B133=""),"",HLOOKUP(LC$132,Indices2!$E$1:$YY$108,Calc!$B133,FALSE))</f>
        <v>#N/A</v>
      </c>
      <c r="LD133" t="e">
        <f ca="1">IF(OR(LD$132="",$B133=""),"",HLOOKUP(LD$132,Indices2!$E$1:$YY$108,Calc!$B133,FALSE))</f>
        <v>#N/A</v>
      </c>
      <c r="LE133" t="e">
        <f ca="1">IF(OR(LE$132="",$B133=""),"",HLOOKUP(LE$132,Indices2!$E$1:$YY$108,Calc!$B133,FALSE))</f>
        <v>#N/A</v>
      </c>
      <c r="LF133" t="e">
        <f ca="1">IF(OR(LF$132="",$B133=""),"",HLOOKUP(LF$132,Indices2!$E$1:$YY$108,Calc!$B133,FALSE))</f>
        <v>#N/A</v>
      </c>
      <c r="LG133" t="e">
        <f ca="1">IF(OR(LG$132="",$B133=""),"",HLOOKUP(LG$132,Indices2!$E$1:$YY$108,Calc!$B133,FALSE))</f>
        <v>#N/A</v>
      </c>
      <c r="LH133" t="e">
        <f ca="1">IF(OR(LH$132="",$B133=""),"",HLOOKUP(LH$132,Indices2!$E$1:$YY$108,Calc!$B133,FALSE))</f>
        <v>#N/A</v>
      </c>
      <c r="LI133" t="e">
        <f ca="1">IF(OR(LI$132="",$B133=""),"",HLOOKUP(LI$132,Indices2!$E$1:$YY$108,Calc!$B133,FALSE))</f>
        <v>#N/A</v>
      </c>
      <c r="LJ133" t="e">
        <f ca="1">IF(OR(LJ$132="",$B133=""),"",HLOOKUP(LJ$132,Indices2!$E$1:$YY$108,Calc!$B133,FALSE))</f>
        <v>#N/A</v>
      </c>
      <c r="LK133" t="e">
        <f ca="1">IF(OR(LK$132="",$B133=""),"",HLOOKUP(LK$132,Indices2!$E$1:$YY$108,Calc!$B133,FALSE))</f>
        <v>#N/A</v>
      </c>
      <c r="LL133" t="e">
        <f ca="1">IF(OR(LL$132="",$B133=""),"",HLOOKUP(LL$132,Indices2!$E$1:$YY$108,Calc!$B133,FALSE))</f>
        <v>#N/A</v>
      </c>
      <c r="LM133" t="e">
        <f ca="1">IF(OR(LM$132="",$B133=""),"",HLOOKUP(LM$132,Indices2!$E$1:$YY$108,Calc!$B133,FALSE))</f>
        <v>#N/A</v>
      </c>
      <c r="LN133" t="e">
        <f ca="1">IF(OR(LN$132="",$B133=""),"",HLOOKUP(LN$132,Indices2!$E$1:$YY$108,Calc!$B133,FALSE))</f>
        <v>#N/A</v>
      </c>
      <c r="LO133" t="e">
        <f ca="1">IF(OR(LO$132="",$B133=""),"",HLOOKUP(LO$132,Indices2!$E$1:$YY$108,Calc!$B133,FALSE))</f>
        <v>#N/A</v>
      </c>
      <c r="LP133" t="e">
        <f ca="1">IF(OR(LP$132="",$B133=""),"",HLOOKUP(LP$132,Indices2!$E$1:$YY$108,Calc!$B133,FALSE))</f>
        <v>#N/A</v>
      </c>
      <c r="LQ133" t="e">
        <f ca="1">IF(OR(LQ$132="",$B133=""),"",HLOOKUP(LQ$132,Indices2!$E$1:$YY$108,Calc!$B133,FALSE))</f>
        <v>#N/A</v>
      </c>
      <c r="LR133" t="e">
        <f ca="1">IF(OR(LR$132="",$B133=""),"",HLOOKUP(LR$132,Indices2!$E$1:$YY$108,Calc!$B133,FALSE))</f>
        <v>#N/A</v>
      </c>
      <c r="LS133" t="e">
        <f ca="1">IF(OR(LS$132="",$B133=""),"",HLOOKUP(LS$132,Indices2!$E$1:$YY$108,Calc!$B133,FALSE))</f>
        <v>#N/A</v>
      </c>
      <c r="LT133" t="e">
        <f ca="1">IF(OR(LT$132="",$B133=""),"",HLOOKUP(LT$132,Indices2!$E$1:$YY$108,Calc!$B133,FALSE))</f>
        <v>#N/A</v>
      </c>
      <c r="LU133" t="e">
        <f ca="1">IF(OR(LU$132="",$B133=""),"",HLOOKUP(LU$132,Indices2!$E$1:$YY$108,Calc!$B133,FALSE))</f>
        <v>#N/A</v>
      </c>
      <c r="LV133" t="e">
        <f ca="1">IF(OR(LV$132="",$B133=""),"",HLOOKUP(LV$132,Indices2!$E$1:$YY$108,Calc!$B133,FALSE))</f>
        <v>#N/A</v>
      </c>
      <c r="LW133" t="e">
        <f ca="1">IF(OR(LW$132="",$B133=""),"",HLOOKUP(LW$132,Indices2!$E$1:$YY$108,Calc!$B133,FALSE))</f>
        <v>#N/A</v>
      </c>
      <c r="LX133" t="e">
        <f ca="1">IF(OR(LX$132="",$B133=""),"",HLOOKUP(LX$132,Indices2!$E$1:$YY$108,Calc!$B133,FALSE))</f>
        <v>#N/A</v>
      </c>
      <c r="LY133" t="e">
        <f ca="1">IF(OR(LY$132="",$B133=""),"",HLOOKUP(LY$132,Indices2!$E$1:$YY$108,Calc!$B133,FALSE))</f>
        <v>#N/A</v>
      </c>
      <c r="LZ133" t="e">
        <f ca="1">IF(OR(LZ$132="",$B133=""),"",HLOOKUP(LZ$132,Indices2!$E$1:$YY$108,Calc!$B133,FALSE))</f>
        <v>#N/A</v>
      </c>
      <c r="MA133" t="e">
        <f ca="1">IF(OR(MA$132="",$B133=""),"",HLOOKUP(MA$132,Indices2!$E$1:$YY$108,Calc!$B133,FALSE))</f>
        <v>#N/A</v>
      </c>
      <c r="MB133" t="e">
        <f ca="1">IF(OR(MB$132="",$B133=""),"",HLOOKUP(MB$132,Indices2!$E$1:$YY$108,Calc!$B133,FALSE))</f>
        <v>#N/A</v>
      </c>
      <c r="MC133" t="e">
        <f ca="1">IF(OR(MC$132="",$B133=""),"",HLOOKUP(MC$132,Indices2!$E$1:$YY$108,Calc!$B133,FALSE))</f>
        <v>#N/A</v>
      </c>
      <c r="MD133" t="e">
        <f ca="1">IF(OR(MD$132="",$B133=""),"",HLOOKUP(MD$132,Indices2!$E$1:$YY$108,Calc!$B133,FALSE))</f>
        <v>#N/A</v>
      </c>
      <c r="ME133" t="e">
        <f ca="1">IF(OR(ME$132="",$B133=""),"",HLOOKUP(ME$132,Indices2!$E$1:$YY$108,Calc!$B133,FALSE))</f>
        <v>#N/A</v>
      </c>
      <c r="MF133" t="e">
        <f ca="1">IF(OR(MF$132="",$B133=""),"",HLOOKUP(MF$132,Indices2!$E$1:$YY$108,Calc!$B133,FALSE))</f>
        <v>#N/A</v>
      </c>
      <c r="MG133" t="e">
        <f ca="1">IF(OR(MG$132="",$B133=""),"",HLOOKUP(MG$132,Indices2!$E$1:$YY$108,Calc!$B133,FALSE))</f>
        <v>#N/A</v>
      </c>
      <c r="MH133" t="e">
        <f ca="1">IF(OR(MH$132="",$B133=""),"",HLOOKUP(MH$132,Indices2!$E$1:$YY$108,Calc!$B133,FALSE))</f>
        <v>#N/A</v>
      </c>
      <c r="MI133" t="e">
        <f ca="1">IF(OR(MI$132="",$B133=""),"",HLOOKUP(MI$132,Indices2!$E$1:$YY$108,Calc!$B133,FALSE))</f>
        <v>#N/A</v>
      </c>
      <c r="MJ133" t="e">
        <f ca="1">IF(OR(MJ$132="",$B133=""),"",HLOOKUP(MJ$132,Indices2!$E$1:$YY$108,Calc!$B133,FALSE))</f>
        <v>#N/A</v>
      </c>
      <c r="MK133" t="e">
        <f ca="1">IF(OR(MK$132="",$B133=""),"",HLOOKUP(MK$132,Indices2!$E$1:$YY$108,Calc!$B133,FALSE))</f>
        <v>#N/A</v>
      </c>
      <c r="ML133" t="e">
        <f ca="1">IF(OR(ML$132="",$B133=""),"",HLOOKUP(ML$132,Indices2!$E$1:$YY$108,Calc!$B133,FALSE))</f>
        <v>#N/A</v>
      </c>
      <c r="MM133" t="e">
        <f ca="1">IF(OR(MM$132="",$B133=""),"",HLOOKUP(MM$132,Indices2!$E$1:$YY$108,Calc!$B133,FALSE))</f>
        <v>#N/A</v>
      </c>
      <c r="MN133" t="e">
        <f ca="1">IF(OR(MN$132="",$B133=""),"",HLOOKUP(MN$132,Indices2!$E$1:$YY$108,Calc!$B133,FALSE))</f>
        <v>#N/A</v>
      </c>
      <c r="MO133" t="e">
        <f ca="1">IF(OR(MO$132="",$B133=""),"",HLOOKUP(MO$132,Indices2!$E$1:$YY$108,Calc!$B133,FALSE))</f>
        <v>#N/A</v>
      </c>
      <c r="MP133" t="e">
        <f ca="1">IF(OR(MP$132="",$B133=""),"",HLOOKUP(MP$132,Indices2!$E$1:$YY$108,Calc!$B133,FALSE))</f>
        <v>#N/A</v>
      </c>
      <c r="MQ133" t="e">
        <f ca="1">IF(OR(MQ$132="",$B133=""),"",HLOOKUP(MQ$132,Indices2!$E$1:$YY$108,Calc!$B133,FALSE))</f>
        <v>#N/A</v>
      </c>
      <c r="MR133" t="e">
        <f ca="1">IF(OR(MR$132="",$B133=""),"",HLOOKUP(MR$132,Indices2!$E$1:$YY$108,Calc!$B133,FALSE))</f>
        <v>#N/A</v>
      </c>
      <c r="MS133" t="e">
        <f ca="1">IF(OR(MS$132="",$B133=""),"",HLOOKUP(MS$132,Indices2!$E$1:$YY$108,Calc!$B133,FALSE))</f>
        <v>#N/A</v>
      </c>
      <c r="MT133" t="e">
        <f ca="1">IF(OR(MT$132="",$B133=""),"",HLOOKUP(MT$132,Indices2!$E$1:$YY$108,Calc!$B133,FALSE))</f>
        <v>#N/A</v>
      </c>
      <c r="MU133" t="e">
        <f ca="1">IF(OR(MU$132="",$B133=""),"",HLOOKUP(MU$132,Indices2!$E$1:$YY$108,Calc!$B133,FALSE))</f>
        <v>#N/A</v>
      </c>
      <c r="MV133" t="e">
        <f ca="1">IF(OR(MV$132="",$B133=""),"",HLOOKUP(MV$132,Indices2!$E$1:$YY$108,Calc!$B133,FALSE))</f>
        <v>#N/A</v>
      </c>
      <c r="MW133" t="e">
        <f ca="1">IF(OR(MW$132="",$B133=""),"",HLOOKUP(MW$132,Indices2!$E$1:$YY$108,Calc!$B133,FALSE))</f>
        <v>#N/A</v>
      </c>
      <c r="MX133" t="e">
        <f ca="1">IF(OR(MX$132="",$B133=""),"",HLOOKUP(MX$132,Indices2!$E$1:$YY$108,Calc!$B133,FALSE))</f>
        <v>#N/A</v>
      </c>
      <c r="MY133" t="e">
        <f ca="1">IF(OR(MY$132="",$B133=""),"",HLOOKUP(MY$132,Indices2!$E$1:$YY$108,Calc!$B133,FALSE))</f>
        <v>#N/A</v>
      </c>
      <c r="MZ133" t="e">
        <f ca="1">IF(OR(MZ$132="",$B133=""),"",HLOOKUP(MZ$132,Indices2!$E$1:$YY$108,Calc!$B133,FALSE))</f>
        <v>#N/A</v>
      </c>
      <c r="NA133" t="e">
        <f ca="1">IF(OR(NA$132="",$B133=""),"",HLOOKUP(NA$132,Indices2!$E$1:$YY$108,Calc!$B133,FALSE))</f>
        <v>#N/A</v>
      </c>
      <c r="NB133" t="e">
        <f ca="1">IF(OR(NB$132="",$B133=""),"",HLOOKUP(NB$132,Indices2!$E$1:$YY$108,Calc!$B133,FALSE))</f>
        <v>#N/A</v>
      </c>
      <c r="NC133" t="e">
        <f ca="1">IF(OR(NC$132="",$B133=""),"",HLOOKUP(NC$132,Indices2!$E$1:$YY$108,Calc!$B133,FALSE))</f>
        <v>#N/A</v>
      </c>
      <c r="ND133" t="e">
        <f ca="1">IF(OR(ND$132="",$B133=""),"",HLOOKUP(ND$132,Indices2!$E$1:$YY$108,Calc!$B133,FALSE))</f>
        <v>#N/A</v>
      </c>
      <c r="NE133" t="e">
        <f ca="1">IF(OR(NE$132="",$B133=""),"",HLOOKUP(NE$132,Indices2!$E$1:$YY$108,Calc!$B133,FALSE))</f>
        <v>#N/A</v>
      </c>
      <c r="NF133" t="e">
        <f ca="1">IF(OR(NF$132="",$B133=""),"",HLOOKUP(NF$132,Indices2!$E$1:$YY$108,Calc!$B133,FALSE))</f>
        <v>#N/A</v>
      </c>
      <c r="NG133" t="e">
        <f ca="1">IF(OR(NG$132="",$B133=""),"",HLOOKUP(NG$132,Indices2!$E$1:$YY$108,Calc!$B133,FALSE))</f>
        <v>#N/A</v>
      </c>
      <c r="NH133" t="e">
        <f ca="1">IF(OR(NH$132="",$B133=""),"",HLOOKUP(NH$132,Indices2!$E$1:$YY$108,Calc!$B133,FALSE))</f>
        <v>#N/A</v>
      </c>
      <c r="NI133" t="e">
        <f ca="1">IF(OR(NI$132="",$B133=""),"",HLOOKUP(NI$132,Indices2!$E$1:$YY$108,Calc!$B133,FALSE))</f>
        <v>#N/A</v>
      </c>
      <c r="NJ133" t="e">
        <f ca="1">IF(OR(NJ$132="",$B133=""),"",HLOOKUP(NJ$132,Indices2!$E$1:$YY$108,Calc!$B133,FALSE))</f>
        <v>#N/A</v>
      </c>
      <c r="NK133" t="e">
        <f ca="1">IF(OR(NK$132="",$B133=""),"",HLOOKUP(NK$132,Indices2!$E$1:$YY$108,Calc!$B133,FALSE))</f>
        <v>#N/A</v>
      </c>
      <c r="NL133" t="e">
        <f ca="1">IF(OR(NL$132="",$B133=""),"",HLOOKUP(NL$132,Indices2!$E$1:$YY$108,Calc!$B133,FALSE))</f>
        <v>#N/A</v>
      </c>
      <c r="NM133" t="e">
        <f ca="1">IF(OR(NM$132="",$B133=""),"",HLOOKUP(NM$132,Indices2!$E$1:$YY$108,Calc!$B133,FALSE))</f>
        <v>#N/A</v>
      </c>
      <c r="NN133" t="e">
        <f ca="1">IF(OR(NN$132="",$B133=""),"",HLOOKUP(NN$132,Indices2!$E$1:$YY$108,Calc!$B133,FALSE))</f>
        <v>#N/A</v>
      </c>
      <c r="NO133" t="e">
        <f ca="1">IF(OR(NO$132="",$B133=""),"",HLOOKUP(NO$132,Indices2!$E$1:$YY$108,Calc!$B133,FALSE))</f>
        <v>#N/A</v>
      </c>
      <c r="NP133" t="e">
        <f ca="1">IF(OR(NP$132="",$B133=""),"",HLOOKUP(NP$132,Indices2!$E$1:$YY$108,Calc!$B133,FALSE))</f>
        <v>#N/A</v>
      </c>
      <c r="NQ133" t="e">
        <f ca="1">IF(OR(NQ$132="",$B133=""),"",HLOOKUP(NQ$132,Indices2!$E$1:$YY$108,Calc!$B133,FALSE))</f>
        <v>#N/A</v>
      </c>
      <c r="NR133" t="e">
        <f ca="1">IF(OR(NR$132="",$B133=""),"",HLOOKUP(NR$132,Indices2!$E$1:$YY$108,Calc!$B133,FALSE))</f>
        <v>#N/A</v>
      </c>
      <c r="NS133" t="e">
        <f ca="1">IF(OR(NS$132="",$B133=""),"",HLOOKUP(NS$132,Indices2!$E$1:$YY$108,Calc!$B133,FALSE))</f>
        <v>#N/A</v>
      </c>
      <c r="NT133" t="e">
        <f ca="1">IF(OR(NT$132="",$B133=""),"",HLOOKUP(NT$132,Indices2!$E$1:$YY$108,Calc!$B133,FALSE))</f>
        <v>#N/A</v>
      </c>
      <c r="NU133" t="e">
        <f ca="1">IF(OR(NU$132="",$B133=""),"",HLOOKUP(NU$132,Indices2!$E$1:$YY$108,Calc!$B133,FALSE))</f>
        <v>#N/A</v>
      </c>
      <c r="NV133" t="e">
        <f ca="1">IF(OR(NV$132="",$B133=""),"",HLOOKUP(NV$132,Indices2!$E$1:$YY$108,Calc!$B133,FALSE))</f>
        <v>#N/A</v>
      </c>
      <c r="NW133" t="e">
        <f ca="1">IF(OR(NW$132="",$B133=""),"",HLOOKUP(NW$132,Indices2!$E$1:$YY$108,Calc!$B133,FALSE))</f>
        <v>#N/A</v>
      </c>
      <c r="NX133" t="e">
        <f ca="1">IF(OR(NX$132="",$B133=""),"",HLOOKUP(NX$132,Indices2!$E$1:$YY$108,Calc!$B133,FALSE))</f>
        <v>#N/A</v>
      </c>
      <c r="NY133" t="e">
        <f ca="1">IF(OR(NY$132="",$B133=""),"",HLOOKUP(NY$132,Indices2!$E$1:$YY$108,Calc!$B133,FALSE))</f>
        <v>#N/A</v>
      </c>
      <c r="NZ133" t="e">
        <f ca="1">IF(OR(NZ$132="",$B133=""),"",HLOOKUP(NZ$132,Indices2!$E$1:$YY$108,Calc!$B133,FALSE))</f>
        <v>#N/A</v>
      </c>
      <c r="OA133" t="e">
        <f ca="1">IF(OR(OA$132="",$B133=""),"",HLOOKUP(OA$132,Indices2!$E$1:$YY$108,Calc!$B133,FALSE))</f>
        <v>#N/A</v>
      </c>
      <c r="OB133" t="e">
        <f ca="1">IF(OR(OB$132="",$B133=""),"",HLOOKUP(OB$132,Indices2!$E$1:$YY$108,Calc!$B133,FALSE))</f>
        <v>#N/A</v>
      </c>
      <c r="OC133" t="e">
        <f ca="1">IF(OR(OC$132="",$B133=""),"",HLOOKUP(OC$132,Indices2!$E$1:$YY$108,Calc!$B133,FALSE))</f>
        <v>#N/A</v>
      </c>
      <c r="OD133" t="e">
        <f ca="1">IF(OR(OD$132="",$B133=""),"",HLOOKUP(OD$132,Indices2!$E$1:$YY$108,Calc!$B133,FALSE))</f>
        <v>#N/A</v>
      </c>
      <c r="OE133" t="e">
        <f ca="1">IF(OR(OE$132="",$B133=""),"",HLOOKUP(OE$132,Indices2!$E$1:$YY$108,Calc!$B133,FALSE))</f>
        <v>#N/A</v>
      </c>
      <c r="OF133" t="e">
        <f ca="1">IF(OR(OF$132="",$B133=""),"",HLOOKUP(OF$132,Indices2!$E$1:$YY$108,Calc!$B133,FALSE))</f>
        <v>#N/A</v>
      </c>
      <c r="OG133" t="e">
        <f ca="1">IF(OR(OG$132="",$B133=""),"",HLOOKUP(OG$132,Indices2!$E$1:$YY$108,Calc!$B133,FALSE))</f>
        <v>#N/A</v>
      </c>
      <c r="OH133" t="e">
        <f ca="1">IF(OR(OH$132="",$B133=""),"",HLOOKUP(OH$132,Indices2!$E$1:$YY$108,Calc!$B133,FALSE))</f>
        <v>#N/A</v>
      </c>
      <c r="OI133" t="e">
        <f ca="1">IF(OR(OI$132="",$B133=""),"",HLOOKUP(OI$132,Indices2!$E$1:$YY$108,Calc!$B133,FALSE))</f>
        <v>#N/A</v>
      </c>
      <c r="OJ133" t="e">
        <f ca="1">IF(OR(OJ$132="",$B133=""),"",HLOOKUP(OJ$132,Indices2!$E$1:$YY$108,Calc!$B133,FALSE))</f>
        <v>#N/A</v>
      </c>
      <c r="OK133" t="e">
        <f ca="1">IF(OR(OK$132="",$B133=""),"",HLOOKUP(OK$132,Indices2!$E$1:$YY$108,Calc!$B133,FALSE))</f>
        <v>#N/A</v>
      </c>
      <c r="OL133" t="e">
        <f ca="1">IF(OR(OL$132="",$B133=""),"",HLOOKUP(OL$132,Indices2!$E$1:$YY$108,Calc!$B133,FALSE))</f>
        <v>#N/A</v>
      </c>
      <c r="OM133" t="e">
        <f ca="1">IF(OR(OM$132="",$B133=""),"",HLOOKUP(OM$132,Indices2!$E$1:$YY$108,Calc!$B133,FALSE))</f>
        <v>#N/A</v>
      </c>
      <c r="ON133" t="e">
        <f ca="1">IF(OR(ON$132="",$B133=""),"",HLOOKUP(ON$132,Indices2!$E$1:$YY$108,Calc!$B133,FALSE))</f>
        <v>#N/A</v>
      </c>
      <c r="OO133" t="e">
        <f ca="1">IF(OR(OO$132="",$B133=""),"",HLOOKUP(OO$132,Indices2!$E$1:$YY$108,Calc!$B133,FALSE))</f>
        <v>#N/A</v>
      </c>
      <c r="OP133" t="e">
        <f ca="1">IF(OR(OP$132="",$B133=""),"",HLOOKUP(OP$132,Indices2!$E$1:$YY$108,Calc!$B133,FALSE))</f>
        <v>#N/A</v>
      </c>
      <c r="OQ133" t="e">
        <f ca="1">IF(OR(OQ$132="",$B133=""),"",HLOOKUP(OQ$132,Indices2!$E$1:$YY$108,Calc!$B133,FALSE))</f>
        <v>#N/A</v>
      </c>
      <c r="OR133" t="e">
        <f ca="1">IF(OR(OR$132="",$B133=""),"",HLOOKUP(OR$132,Indices2!$E$1:$YY$108,Calc!$B133,FALSE))</f>
        <v>#N/A</v>
      </c>
      <c r="OS133" t="e">
        <f ca="1">IF(OR(OS$132="",$B133=""),"",HLOOKUP(OS$132,Indices2!$E$1:$YY$108,Calc!$B133,FALSE))</f>
        <v>#N/A</v>
      </c>
      <c r="OT133" t="e">
        <f ca="1">IF(OR(OT$132="",$B133=""),"",HLOOKUP(OT$132,Indices2!$E$1:$YY$108,Calc!$B133,FALSE))</f>
        <v>#N/A</v>
      </c>
      <c r="OU133" t="e">
        <f ca="1">IF(OR(OU$132="",$B133=""),"",HLOOKUP(OU$132,Indices2!$E$1:$YY$108,Calc!$B133,FALSE))</f>
        <v>#N/A</v>
      </c>
      <c r="OV133" t="e">
        <f ca="1">IF(OR(OV$132="",$B133=""),"",HLOOKUP(OV$132,Indices2!$E$1:$YY$108,Calc!$B133,FALSE))</f>
        <v>#N/A</v>
      </c>
      <c r="OW133" t="e">
        <f ca="1">IF(OR(OW$132="",$B133=""),"",HLOOKUP(OW$132,Indices2!$E$1:$YY$108,Calc!$B133,FALSE))</f>
        <v>#N/A</v>
      </c>
      <c r="OX133" t="e">
        <f ca="1">IF(OR(OX$132="",$B133=""),"",HLOOKUP(OX$132,Indices2!$E$1:$YY$108,Calc!$B133,FALSE))</f>
        <v>#N/A</v>
      </c>
      <c r="OY133" t="e">
        <f ca="1">IF(OR(OY$132="",$B133=""),"",HLOOKUP(OY$132,Indices2!$E$1:$YY$108,Calc!$B133,FALSE))</f>
        <v>#N/A</v>
      </c>
      <c r="OZ133" t="e">
        <f ca="1">IF(OR(OZ$132="",$B133=""),"",HLOOKUP(OZ$132,Indices2!$E$1:$YY$108,Calc!$B133,FALSE))</f>
        <v>#N/A</v>
      </c>
      <c r="PA133" t="e">
        <f ca="1">IF(OR(PA$132="",$B133=""),"",HLOOKUP(PA$132,Indices2!$E$1:$YY$108,Calc!$B133,FALSE))</f>
        <v>#N/A</v>
      </c>
      <c r="PB133" t="e">
        <f ca="1">IF(OR(PB$132="",$B133=""),"",HLOOKUP(PB$132,Indices2!$E$1:$YY$108,Calc!$B133,FALSE))</f>
        <v>#N/A</v>
      </c>
      <c r="PC133" t="e">
        <f ca="1">IF(OR(PC$132="",$B133=""),"",HLOOKUP(PC$132,Indices2!$E$1:$YY$108,Calc!$B133,FALSE))</f>
        <v>#N/A</v>
      </c>
      <c r="PD133" t="e">
        <f ca="1">IF(OR(PD$132="",$B133=""),"",HLOOKUP(PD$132,Indices2!$E$1:$YY$108,Calc!$B133,FALSE))</f>
        <v>#N/A</v>
      </c>
      <c r="PE133" t="e">
        <f ca="1">IF(OR(PE$132="",$B133=""),"",HLOOKUP(PE$132,Indices2!$E$1:$YY$108,Calc!$B133,FALSE))</f>
        <v>#N/A</v>
      </c>
      <c r="PF133" t="e">
        <f ca="1">IF(OR(PF$132="",$B133=""),"",HLOOKUP(PF$132,Indices2!$E$1:$YY$108,Calc!$B133,FALSE))</f>
        <v>#N/A</v>
      </c>
      <c r="PG133" t="e">
        <f ca="1">IF(OR(PG$132="",$B133=""),"",HLOOKUP(PG$132,Indices2!$E$1:$YY$108,Calc!$B133,FALSE))</f>
        <v>#N/A</v>
      </c>
      <c r="PH133" t="e">
        <f ca="1">IF(OR(PH$132="",$B133=""),"",HLOOKUP(PH$132,Indices2!$E$1:$YY$108,Calc!$B133,FALSE))</f>
        <v>#N/A</v>
      </c>
      <c r="PI133" t="e">
        <f ca="1">IF(OR(PI$132="",$B133=""),"",HLOOKUP(PI$132,Indices2!$E$1:$YY$108,Calc!$B133,FALSE))</f>
        <v>#N/A</v>
      </c>
      <c r="PJ133" t="e">
        <f ca="1">IF(OR(PJ$132="",$B133=""),"",HLOOKUP(PJ$132,Indices2!$E$1:$YY$108,Calc!$B133,FALSE))</f>
        <v>#N/A</v>
      </c>
      <c r="PK133" t="e">
        <f ca="1">IF(OR(PK$132="",$B133=""),"",HLOOKUP(PK$132,Indices2!$E$1:$YY$108,Calc!$B133,FALSE))</f>
        <v>#N/A</v>
      </c>
      <c r="PL133" t="e">
        <f ca="1">IF(OR(PL$132="",$B133=""),"",HLOOKUP(PL$132,Indices2!$E$1:$YY$108,Calc!$B133,FALSE))</f>
        <v>#N/A</v>
      </c>
      <c r="PM133" t="e">
        <f ca="1">IF(OR(PM$132="",$B133=""),"",HLOOKUP(PM$132,Indices2!$E$1:$YY$108,Calc!$B133,FALSE))</f>
        <v>#N/A</v>
      </c>
      <c r="PN133" t="e">
        <f ca="1">IF(OR(PN$132="",$B133=""),"",HLOOKUP(PN$132,Indices2!$E$1:$YY$108,Calc!$B133,FALSE))</f>
        <v>#N/A</v>
      </c>
      <c r="PO133" t="e">
        <f ca="1">IF(OR(PO$132="",$B133=""),"",HLOOKUP(PO$132,Indices2!$E$1:$YY$108,Calc!$B133,FALSE))</f>
        <v>#N/A</v>
      </c>
      <c r="PP133" t="e">
        <f ca="1">IF(OR(PP$132="",$B133=""),"",HLOOKUP(PP$132,Indices2!$E$1:$YY$108,Calc!$B133,FALSE))</f>
        <v>#N/A</v>
      </c>
      <c r="PQ133" t="e">
        <f ca="1">IF(OR(PQ$132="",$B133=""),"",HLOOKUP(PQ$132,Indices2!$E$1:$YY$108,Calc!$B133,FALSE))</f>
        <v>#N/A</v>
      </c>
      <c r="PR133" t="e">
        <f ca="1">IF(OR(PR$132="",$B133=""),"",HLOOKUP(PR$132,Indices2!$E$1:$YY$108,Calc!$B133,FALSE))</f>
        <v>#N/A</v>
      </c>
      <c r="PS133" t="e">
        <f ca="1">IF(OR(PS$132="",$B133=""),"",HLOOKUP(PS$132,Indices2!$E$1:$YY$108,Calc!$B133,FALSE))</f>
        <v>#N/A</v>
      </c>
      <c r="PT133" t="e">
        <f ca="1">IF(OR(PT$132="",$B133=""),"",HLOOKUP(PT$132,Indices2!$E$1:$YY$108,Calc!$B133,FALSE))</f>
        <v>#N/A</v>
      </c>
      <c r="PU133" t="e">
        <f ca="1">IF(OR(PU$132="",$B133=""),"",HLOOKUP(PU$132,Indices2!$E$1:$YY$108,Calc!$B133,FALSE))</f>
        <v>#N/A</v>
      </c>
      <c r="PV133" t="e">
        <f ca="1">IF(OR(PV$132="",$B133=""),"",HLOOKUP(PV$132,Indices2!$E$1:$YY$108,Calc!$B133,FALSE))</f>
        <v>#N/A</v>
      </c>
      <c r="PW133" t="e">
        <f ca="1">IF(OR(PW$132="",$B133=""),"",HLOOKUP(PW$132,Indices2!$E$1:$YY$108,Calc!$B133,FALSE))</f>
        <v>#N/A</v>
      </c>
      <c r="PX133" t="e">
        <f ca="1">IF(OR(PX$132="",$B133=""),"",HLOOKUP(PX$132,Indices2!$E$1:$YY$108,Calc!$B133,FALSE))</f>
        <v>#N/A</v>
      </c>
      <c r="PY133" t="e">
        <f ca="1">IF(OR(PY$132="",$B133=""),"",HLOOKUP(PY$132,Indices2!$E$1:$YY$108,Calc!$B133,FALSE))</f>
        <v>#N/A</v>
      </c>
      <c r="PZ133" t="e">
        <f ca="1">IF(OR(PZ$132="",$B133=""),"",HLOOKUP(PZ$132,Indices2!$E$1:$YY$108,Calc!$B133,FALSE))</f>
        <v>#N/A</v>
      </c>
      <c r="QA133" t="e">
        <f ca="1">IF(OR(QA$132="",$B133=""),"",HLOOKUP(QA$132,Indices2!$E$1:$YY$108,Calc!$B133,FALSE))</f>
        <v>#N/A</v>
      </c>
      <c r="QB133" t="e">
        <f ca="1">IF(OR(QB$132="",$B133=""),"",HLOOKUP(QB$132,Indices2!$E$1:$YY$108,Calc!$B133,FALSE))</f>
        <v>#N/A</v>
      </c>
      <c r="QC133" t="e">
        <f ca="1">IF(OR(QC$132="",$B133=""),"",HLOOKUP(QC$132,Indices2!$E$1:$YY$108,Calc!$B133,FALSE))</f>
        <v>#N/A</v>
      </c>
      <c r="QD133" t="e">
        <f ca="1">IF(OR(QD$132="",$B133=""),"",HLOOKUP(QD$132,Indices2!$E$1:$YY$108,Calc!$B133,FALSE))</f>
        <v>#N/A</v>
      </c>
      <c r="QE133" t="e">
        <f ca="1">IF(OR(QE$132="",$B133=""),"",HLOOKUP(QE$132,Indices2!$E$1:$YY$108,Calc!$B133,FALSE))</f>
        <v>#N/A</v>
      </c>
      <c r="QF133" t="e">
        <f ca="1">IF(OR(QF$132="",$B133=""),"",HLOOKUP(QF$132,Indices2!$E$1:$YY$108,Calc!$B133,FALSE))</f>
        <v>#N/A</v>
      </c>
      <c r="QG133" t="e">
        <f ca="1">IF(OR(QG$132="",$B133=""),"",HLOOKUP(QG$132,Indices2!$E$1:$YY$108,Calc!$B133,FALSE))</f>
        <v>#N/A</v>
      </c>
      <c r="QH133" t="e">
        <f ca="1">IF(OR(QH$132="",$B133=""),"",HLOOKUP(QH$132,Indices2!$E$1:$YY$108,Calc!$B133,FALSE))</f>
        <v>#N/A</v>
      </c>
      <c r="QI133" t="e">
        <f ca="1">IF(OR(QI$132="",$B133=""),"",HLOOKUP(QI$132,Indices2!$E$1:$YY$108,Calc!$B133,FALSE))</f>
        <v>#N/A</v>
      </c>
      <c r="QJ133" t="e">
        <f ca="1">IF(OR(QJ$132="",$B133=""),"",HLOOKUP(QJ$132,Indices2!$E$1:$YY$108,Calc!$B133,FALSE))</f>
        <v>#N/A</v>
      </c>
      <c r="QK133" t="e">
        <f ca="1">IF(OR(QK$132="",$B133=""),"",HLOOKUP(QK$132,Indices2!$E$1:$YY$108,Calc!$B133,FALSE))</f>
        <v>#N/A</v>
      </c>
      <c r="QL133" t="e">
        <f ca="1">IF(OR(QL$132="",$B133=""),"",HLOOKUP(QL$132,Indices2!$E$1:$YY$108,Calc!$B133,FALSE))</f>
        <v>#N/A</v>
      </c>
      <c r="QM133" t="e">
        <f ca="1">IF(OR(QM$132="",$B133=""),"",HLOOKUP(QM$132,Indices2!$E$1:$YY$108,Calc!$B133,FALSE))</f>
        <v>#N/A</v>
      </c>
      <c r="QN133" t="e">
        <f ca="1">IF(OR(QN$132="",$B133=""),"",HLOOKUP(QN$132,Indices2!$E$1:$YY$108,Calc!$B133,FALSE))</f>
        <v>#N/A</v>
      </c>
      <c r="QO133" t="e">
        <f ca="1">IF(OR(QO$132="",$B133=""),"",HLOOKUP(QO$132,Indices2!$E$1:$YY$108,Calc!$B133,FALSE))</f>
        <v>#N/A</v>
      </c>
      <c r="QP133" t="e">
        <f ca="1">IF(OR(QP$132="",$B133=""),"",HLOOKUP(QP$132,Indices2!$E$1:$YY$108,Calc!$B133,FALSE))</f>
        <v>#N/A</v>
      </c>
      <c r="QQ133" t="e">
        <f ca="1">IF(OR(QQ$132="",$B133=""),"",HLOOKUP(QQ$132,Indices2!$E$1:$YY$108,Calc!$B133,FALSE))</f>
        <v>#N/A</v>
      </c>
      <c r="QR133" t="e">
        <f ca="1">IF(OR(QR$132="",$B133=""),"",HLOOKUP(QR$132,Indices2!$E$1:$YY$108,Calc!$B133,FALSE))</f>
        <v>#N/A</v>
      </c>
      <c r="QS133" t="e">
        <f ca="1">IF(OR(QS$132="",$B133=""),"",HLOOKUP(QS$132,Indices2!$E$1:$YY$108,Calc!$B133,FALSE))</f>
        <v>#N/A</v>
      </c>
      <c r="QT133" t="e">
        <f ca="1">IF(OR(QT$132="",$B133=""),"",HLOOKUP(QT$132,Indices2!$E$1:$YY$108,Calc!$B133,FALSE))</f>
        <v>#N/A</v>
      </c>
      <c r="QU133" t="e">
        <f ca="1">IF(OR(QU$132="",$B133=""),"",HLOOKUP(QU$132,Indices2!$E$1:$YY$108,Calc!$B133,FALSE))</f>
        <v>#N/A</v>
      </c>
      <c r="QV133" t="e">
        <f ca="1">IF(OR(QV$132="",$B133=""),"",HLOOKUP(QV$132,Indices2!$E$1:$YY$108,Calc!$B133,FALSE))</f>
        <v>#N/A</v>
      </c>
      <c r="QW133" t="e">
        <f ca="1">IF(OR(QW$132="",$B133=""),"",HLOOKUP(QW$132,Indices2!$E$1:$YY$108,Calc!$B133,FALSE))</f>
        <v>#N/A</v>
      </c>
      <c r="QX133" t="e">
        <f ca="1">IF(OR(QX$132="",$B133=""),"",HLOOKUP(QX$132,Indices2!$E$1:$YY$108,Calc!$B133,FALSE))</f>
        <v>#N/A</v>
      </c>
      <c r="QY133" t="e">
        <f ca="1">IF(OR(QY$132="",$B133=""),"",HLOOKUP(QY$132,Indices2!$E$1:$YY$108,Calc!$B133,FALSE))</f>
        <v>#N/A</v>
      </c>
      <c r="QZ133" t="e">
        <f ca="1">IF(OR(QZ$132="",$B133=""),"",HLOOKUP(QZ$132,Indices2!$E$1:$YY$108,Calc!$B133,FALSE))</f>
        <v>#N/A</v>
      </c>
      <c r="RA133" t="e">
        <f ca="1">IF(OR(RA$132="",$B133=""),"",HLOOKUP(RA$132,Indices2!$E$1:$YY$108,Calc!$B133,FALSE))</f>
        <v>#N/A</v>
      </c>
      <c r="RB133" t="e">
        <f ca="1">IF(OR(RB$132="",$B133=""),"",HLOOKUP(RB$132,Indices2!$E$1:$YY$108,Calc!$B133,FALSE))</f>
        <v>#N/A</v>
      </c>
      <c r="RC133" t="e">
        <f ca="1">IF(OR(RC$132="",$B133=""),"",HLOOKUP(RC$132,Indices2!$E$1:$YY$108,Calc!$B133,FALSE))</f>
        <v>#N/A</v>
      </c>
      <c r="RD133" t="e">
        <f ca="1">IF(OR(RD$132="",$B133=""),"",HLOOKUP(RD$132,Indices2!$E$1:$YY$108,Calc!$B133,FALSE))</f>
        <v>#N/A</v>
      </c>
      <c r="RE133" t="e">
        <f ca="1">IF(OR(RE$132="",$B133=""),"",HLOOKUP(RE$132,Indices2!$E$1:$YY$108,Calc!$B133,FALSE))</f>
        <v>#N/A</v>
      </c>
      <c r="RF133" t="e">
        <f ca="1">IF(OR(RF$132="",$B133=""),"",HLOOKUP(RF$132,Indices2!$E$1:$YY$108,Calc!$B133,FALSE))</f>
        <v>#N/A</v>
      </c>
      <c r="RG133" t="e">
        <f ca="1">IF(OR(RG$132="",$B133=""),"",HLOOKUP(RG$132,Indices2!$E$1:$YY$108,Calc!$B133,FALSE))</f>
        <v>#N/A</v>
      </c>
      <c r="RH133" t="e">
        <f ca="1">IF(OR(RH$132="",$B133=""),"",HLOOKUP(RH$132,Indices2!$E$1:$YY$108,Calc!$B133,FALSE))</f>
        <v>#N/A</v>
      </c>
      <c r="RI133" t="e">
        <f ca="1">IF(OR(RI$132="",$B133=""),"",HLOOKUP(RI$132,Indices2!$E$1:$YY$108,Calc!$B133,FALSE))</f>
        <v>#N/A</v>
      </c>
      <c r="RJ133" t="e">
        <f ca="1">IF(OR(RJ$132="",$B133=""),"",HLOOKUP(RJ$132,Indices2!$E$1:$YY$108,Calc!$B133,FALSE))</f>
        <v>#N/A</v>
      </c>
      <c r="RK133" t="e">
        <f ca="1">IF(OR(RK$132="",$B133=""),"",HLOOKUP(RK$132,Indices2!$E$1:$YY$108,Calc!$B133,FALSE))</f>
        <v>#N/A</v>
      </c>
      <c r="RL133" t="e">
        <f ca="1">IF(OR(RL$132="",$B133=""),"",HLOOKUP(RL$132,Indices2!$E$1:$YY$108,Calc!$B133,FALSE))</f>
        <v>#N/A</v>
      </c>
    </row>
    <row r="134" spans="1:480">
      <c r="A134" t="str">
        <f>Quant!BS10</f>
        <v>MSCI Asia Pacific</v>
      </c>
      <c r="B134" t="e">
        <f>MATCH($A134,Indices2!$B:$B,0)</f>
        <v>#N/A</v>
      </c>
      <c r="C134" t="e">
        <f>IF(OR(C$132="",$B134=""),"",HLOOKUP(C$132,Indices2!$E$1:$YY$108,Calc!$B134,FALSE))</f>
        <v>#N/A</v>
      </c>
      <c r="D134" t="e">
        <f ca="1">IF(OR(D$132="",$B134=""),"",HLOOKUP(D$132,Indices2!$E$1:$YY$108,Calc!$B134,FALSE))</f>
        <v>#N/A</v>
      </c>
      <c r="E134" t="e">
        <f ca="1">IF(OR(E$132="",$B134=""),"",HLOOKUP(E$132,Indices2!$E$1:$YY$108,Calc!$B134,FALSE))</f>
        <v>#N/A</v>
      </c>
      <c r="F134" t="e">
        <f ca="1">IF(OR(F$132="",$B134=""),"",HLOOKUP(F$132,Indices2!$E$1:$YY$108,Calc!$B134,FALSE))</f>
        <v>#N/A</v>
      </c>
      <c r="G134" t="e">
        <f ca="1">IF(OR(G$132="",$B134=""),"",HLOOKUP(G$132,Indices2!$E$1:$YY$108,Calc!$B134,FALSE))</f>
        <v>#N/A</v>
      </c>
      <c r="H134" t="e">
        <f ca="1">IF(OR(H$132="",$B134=""),"",HLOOKUP(H$132,Indices2!$E$1:$YY$108,Calc!$B134,FALSE))</f>
        <v>#N/A</v>
      </c>
      <c r="I134" t="e">
        <f ca="1">IF(OR(I$132="",$B134=""),"",HLOOKUP(I$132,Indices2!$E$1:$YY$108,Calc!$B134,FALSE))</f>
        <v>#N/A</v>
      </c>
      <c r="J134" t="e">
        <f ca="1">IF(OR(J$132="",$B134=""),"",HLOOKUP(J$132,Indices2!$E$1:$YY$108,Calc!$B134,FALSE))</f>
        <v>#N/A</v>
      </c>
      <c r="K134" t="e">
        <f ca="1">IF(OR(K$132="",$B134=""),"",HLOOKUP(K$132,Indices2!$E$1:$YY$108,Calc!$B134,FALSE))</f>
        <v>#N/A</v>
      </c>
      <c r="L134" t="e">
        <f ca="1">IF(OR(L$132="",$B134=""),"",HLOOKUP(L$132,Indices2!$E$1:$YY$108,Calc!$B134,FALSE))</f>
        <v>#N/A</v>
      </c>
      <c r="M134" t="e">
        <f ca="1">IF(OR(M$132="",$B134=""),"",HLOOKUP(M$132,Indices2!$E$1:$YY$108,Calc!$B134,FALSE))</f>
        <v>#N/A</v>
      </c>
      <c r="N134" t="e">
        <f ca="1">IF(OR(N$132="",$B134=""),"",HLOOKUP(N$132,Indices2!$E$1:$YY$108,Calc!$B134,FALSE))</f>
        <v>#N/A</v>
      </c>
      <c r="O134" t="e">
        <f ca="1">IF(OR(O$132="",$B134=""),"",HLOOKUP(O$132,Indices2!$E$1:$YY$108,Calc!$B134,FALSE))</f>
        <v>#N/A</v>
      </c>
      <c r="P134" t="e">
        <f ca="1">IF(OR(P$132="",$B134=""),"",HLOOKUP(P$132,Indices2!$E$1:$YY$108,Calc!$B134,FALSE))</f>
        <v>#N/A</v>
      </c>
      <c r="Q134" t="e">
        <f ca="1">IF(OR(Q$132="",$B134=""),"",HLOOKUP(Q$132,Indices2!$E$1:$YY$108,Calc!$B134,FALSE))</f>
        <v>#N/A</v>
      </c>
      <c r="R134" t="e">
        <f ca="1">IF(OR(R$132="",$B134=""),"",HLOOKUP(R$132,Indices2!$E$1:$YY$108,Calc!$B134,FALSE))</f>
        <v>#N/A</v>
      </c>
      <c r="S134" t="e">
        <f ca="1">IF(OR(S$132="",$B134=""),"",HLOOKUP(S$132,Indices2!$E$1:$YY$108,Calc!$B134,FALSE))</f>
        <v>#N/A</v>
      </c>
      <c r="T134" t="e">
        <f ca="1">IF(OR(T$132="",$B134=""),"",HLOOKUP(T$132,Indices2!$E$1:$YY$108,Calc!$B134,FALSE))</f>
        <v>#N/A</v>
      </c>
      <c r="U134" t="e">
        <f ca="1">IF(OR(U$132="",$B134=""),"",HLOOKUP(U$132,Indices2!$E$1:$YY$108,Calc!$B134,FALSE))</f>
        <v>#N/A</v>
      </c>
      <c r="V134" t="e">
        <f ca="1">IF(OR(V$132="",$B134=""),"",HLOOKUP(V$132,Indices2!$E$1:$YY$108,Calc!$B134,FALSE))</f>
        <v>#N/A</v>
      </c>
      <c r="W134" t="e">
        <f ca="1">IF(OR(W$132="",$B134=""),"",HLOOKUP(W$132,Indices2!$E$1:$YY$108,Calc!$B134,FALSE))</f>
        <v>#N/A</v>
      </c>
      <c r="X134" t="e">
        <f ca="1">IF(OR(X$132="",$B134=""),"",HLOOKUP(X$132,Indices2!$E$1:$YY$108,Calc!$B134,FALSE))</f>
        <v>#N/A</v>
      </c>
      <c r="Y134" t="e">
        <f ca="1">IF(OR(Y$132="",$B134=""),"",HLOOKUP(Y$132,Indices2!$E$1:$YY$108,Calc!$B134,FALSE))</f>
        <v>#N/A</v>
      </c>
      <c r="Z134" t="e">
        <f ca="1">IF(OR(Z$132="",$B134=""),"",HLOOKUP(Z$132,Indices2!$E$1:$YY$108,Calc!$B134,FALSE))</f>
        <v>#N/A</v>
      </c>
      <c r="AA134" t="e">
        <f ca="1">IF(OR(AA$132="",$B134=""),"",HLOOKUP(AA$132,Indices2!$E$1:$YY$108,Calc!$B134,FALSE))</f>
        <v>#N/A</v>
      </c>
      <c r="AB134" t="e">
        <f ca="1">IF(OR(AB$132="",$B134=""),"",HLOOKUP(AB$132,Indices2!$E$1:$YY$108,Calc!$B134,FALSE))</f>
        <v>#N/A</v>
      </c>
      <c r="AC134" t="e">
        <f ca="1">IF(OR(AC$132="",$B134=""),"",HLOOKUP(AC$132,Indices2!$E$1:$YY$108,Calc!$B134,FALSE))</f>
        <v>#N/A</v>
      </c>
      <c r="AD134" t="e">
        <f ca="1">IF(OR(AD$132="",$B134=""),"",HLOOKUP(AD$132,Indices2!$E$1:$YY$108,Calc!$B134,FALSE))</f>
        <v>#N/A</v>
      </c>
      <c r="AE134" t="e">
        <f ca="1">IF(OR(AE$132="",$B134=""),"",HLOOKUP(AE$132,Indices2!$E$1:$YY$108,Calc!$B134,FALSE))</f>
        <v>#N/A</v>
      </c>
      <c r="AF134" t="e">
        <f ca="1">IF(OR(AF$132="",$B134=""),"",HLOOKUP(AF$132,Indices2!$E$1:$YY$108,Calc!$B134,FALSE))</f>
        <v>#N/A</v>
      </c>
      <c r="AG134" t="e">
        <f ca="1">IF(OR(AG$132="",$B134=""),"",HLOOKUP(AG$132,Indices2!$E$1:$YY$108,Calc!$B134,FALSE))</f>
        <v>#N/A</v>
      </c>
      <c r="AH134" t="e">
        <f ca="1">IF(OR(AH$132="",$B134=""),"",HLOOKUP(AH$132,Indices2!$E$1:$YY$108,Calc!$B134,FALSE))</f>
        <v>#N/A</v>
      </c>
      <c r="AI134" t="e">
        <f ca="1">IF(OR(AI$132="",$B134=""),"",HLOOKUP(AI$132,Indices2!$E$1:$YY$108,Calc!$B134,FALSE))</f>
        <v>#N/A</v>
      </c>
      <c r="AJ134" t="e">
        <f ca="1">IF(OR(AJ$132="",$B134=""),"",HLOOKUP(AJ$132,Indices2!$E$1:$YY$108,Calc!$B134,FALSE))</f>
        <v>#N/A</v>
      </c>
      <c r="AK134" t="e">
        <f ca="1">IF(OR(AK$132="",$B134=""),"",HLOOKUP(AK$132,Indices2!$E$1:$YY$108,Calc!$B134,FALSE))</f>
        <v>#N/A</v>
      </c>
      <c r="AL134" t="e">
        <f ca="1">IF(OR(AL$132="",$B134=""),"",HLOOKUP(AL$132,Indices2!$E$1:$YY$108,Calc!$B134,FALSE))</f>
        <v>#N/A</v>
      </c>
      <c r="AM134" t="e">
        <f ca="1">IF(OR(AM$132="",$B134=""),"",HLOOKUP(AM$132,Indices2!$E$1:$YY$108,Calc!$B134,FALSE))</f>
        <v>#N/A</v>
      </c>
      <c r="AN134" t="e">
        <f ca="1">IF(OR(AN$132="",$B134=""),"",HLOOKUP(AN$132,Indices2!$E$1:$YY$108,Calc!$B134,FALSE))</f>
        <v>#N/A</v>
      </c>
      <c r="AO134" t="e">
        <f ca="1">IF(OR(AO$132="",$B134=""),"",HLOOKUP(AO$132,Indices2!$E$1:$YY$108,Calc!$B134,FALSE))</f>
        <v>#N/A</v>
      </c>
      <c r="AP134" t="e">
        <f ca="1">IF(OR(AP$132="",$B134=""),"",HLOOKUP(AP$132,Indices2!$E$1:$YY$108,Calc!$B134,FALSE))</f>
        <v>#N/A</v>
      </c>
      <c r="AQ134" t="e">
        <f ca="1">IF(OR(AQ$132="",$B134=""),"",HLOOKUP(AQ$132,Indices2!$E$1:$YY$108,Calc!$B134,FALSE))</f>
        <v>#N/A</v>
      </c>
      <c r="AR134" t="e">
        <f ca="1">IF(OR(AR$132="",$B134=""),"",HLOOKUP(AR$132,Indices2!$E$1:$YY$108,Calc!$B134,FALSE))</f>
        <v>#N/A</v>
      </c>
      <c r="AS134" t="e">
        <f ca="1">IF(OR(AS$132="",$B134=""),"",HLOOKUP(AS$132,Indices2!$E$1:$YY$108,Calc!$B134,FALSE))</f>
        <v>#N/A</v>
      </c>
      <c r="AT134" t="e">
        <f ca="1">IF(OR(AT$132="",$B134=""),"",HLOOKUP(AT$132,Indices2!$E$1:$YY$108,Calc!$B134,FALSE))</f>
        <v>#N/A</v>
      </c>
      <c r="AU134" t="e">
        <f ca="1">IF(OR(AU$132="",$B134=""),"",HLOOKUP(AU$132,Indices2!$E$1:$YY$108,Calc!$B134,FALSE))</f>
        <v>#N/A</v>
      </c>
      <c r="AV134" t="e">
        <f ca="1">IF(OR(AV$132="",$B134=""),"",HLOOKUP(AV$132,Indices2!$E$1:$YY$108,Calc!$B134,FALSE))</f>
        <v>#N/A</v>
      </c>
      <c r="AW134" t="e">
        <f ca="1">IF(OR(AW$132="",$B134=""),"",HLOOKUP(AW$132,Indices2!$E$1:$YY$108,Calc!$B134,FALSE))</f>
        <v>#N/A</v>
      </c>
      <c r="AX134" t="e">
        <f ca="1">IF(OR(AX$132="",$B134=""),"",HLOOKUP(AX$132,Indices2!$E$1:$YY$108,Calc!$B134,FALSE))</f>
        <v>#N/A</v>
      </c>
      <c r="AY134" t="e">
        <f ca="1">IF(OR(AY$132="",$B134=""),"",HLOOKUP(AY$132,Indices2!$E$1:$YY$108,Calc!$B134,FALSE))</f>
        <v>#N/A</v>
      </c>
      <c r="AZ134" t="e">
        <f ca="1">IF(OR(AZ$132="",$B134=""),"",HLOOKUP(AZ$132,Indices2!$E$1:$YY$108,Calc!$B134,FALSE))</f>
        <v>#N/A</v>
      </c>
      <c r="BA134" t="e">
        <f ca="1">IF(OR(BA$132="",$B134=""),"",HLOOKUP(BA$132,Indices2!$E$1:$YY$108,Calc!$B134,FALSE))</f>
        <v>#N/A</v>
      </c>
      <c r="BB134" t="e">
        <f ca="1">IF(OR(BB$132="",$B134=""),"",HLOOKUP(BB$132,Indices2!$E$1:$YY$108,Calc!$B134,FALSE))</f>
        <v>#N/A</v>
      </c>
      <c r="BC134" t="e">
        <f ca="1">IF(OR(BC$132="",$B134=""),"",HLOOKUP(BC$132,Indices2!$E$1:$YY$108,Calc!$B134,FALSE))</f>
        <v>#N/A</v>
      </c>
      <c r="BD134" t="e">
        <f ca="1">IF(OR(BD$132="",$B134=""),"",HLOOKUP(BD$132,Indices2!$E$1:$YY$108,Calc!$B134,FALSE))</f>
        <v>#N/A</v>
      </c>
      <c r="BE134" t="e">
        <f ca="1">IF(OR(BE$132="",$B134=""),"",HLOOKUP(BE$132,Indices2!$E$1:$YY$108,Calc!$B134,FALSE))</f>
        <v>#N/A</v>
      </c>
      <c r="BF134" t="e">
        <f ca="1">IF(OR(BF$132="",$B134=""),"",HLOOKUP(BF$132,Indices2!$E$1:$YY$108,Calc!$B134,FALSE))</f>
        <v>#N/A</v>
      </c>
      <c r="BG134" t="e">
        <f ca="1">IF(OR(BG$132="",$B134=""),"",HLOOKUP(BG$132,Indices2!$E$1:$YY$108,Calc!$B134,FALSE))</f>
        <v>#N/A</v>
      </c>
      <c r="BH134" t="e">
        <f ca="1">IF(OR(BH$132="",$B134=""),"",HLOOKUP(BH$132,Indices2!$E$1:$YY$108,Calc!$B134,FALSE))</f>
        <v>#N/A</v>
      </c>
      <c r="BI134" t="e">
        <f ca="1">IF(OR(BI$132="",$B134=""),"",HLOOKUP(BI$132,Indices2!$E$1:$YY$108,Calc!$B134,FALSE))</f>
        <v>#N/A</v>
      </c>
      <c r="BJ134" t="e">
        <f ca="1">IF(OR(BJ$132="",$B134=""),"",HLOOKUP(BJ$132,Indices2!$E$1:$YY$108,Calc!$B134,FALSE))</f>
        <v>#N/A</v>
      </c>
      <c r="BK134" t="e">
        <f ca="1">IF(OR(BK$132="",$B134=""),"",HLOOKUP(BK$132,Indices2!$E$1:$YY$108,Calc!$B134,FALSE))</f>
        <v>#N/A</v>
      </c>
      <c r="BL134" t="e">
        <f ca="1">IF(OR(BL$132="",$B134=""),"",HLOOKUP(BL$132,Indices2!$E$1:$YY$108,Calc!$B134,FALSE))</f>
        <v>#N/A</v>
      </c>
      <c r="BM134" t="e">
        <f ca="1">IF(OR(BM$132="",$B134=""),"",HLOOKUP(BM$132,Indices2!$E$1:$YY$108,Calc!$B134,FALSE))</f>
        <v>#N/A</v>
      </c>
      <c r="BN134" t="e">
        <f ca="1">IF(OR(BN$132="",$B134=""),"",HLOOKUP(BN$132,Indices2!$E$1:$YY$108,Calc!$B134,FALSE))</f>
        <v>#N/A</v>
      </c>
      <c r="BO134" t="e">
        <f ca="1">IF(OR(BO$132="",$B134=""),"",HLOOKUP(BO$132,Indices2!$E$1:$YY$108,Calc!$B134,FALSE))</f>
        <v>#N/A</v>
      </c>
      <c r="BP134" t="e">
        <f ca="1">IF(OR(BP$132="",$B134=""),"",HLOOKUP(BP$132,Indices2!$E$1:$YY$108,Calc!$B134,FALSE))</f>
        <v>#N/A</v>
      </c>
      <c r="BQ134" t="e">
        <f ca="1">IF(OR(BQ$132="",$B134=""),"",HLOOKUP(BQ$132,Indices2!$E$1:$YY$108,Calc!$B134,FALSE))</f>
        <v>#N/A</v>
      </c>
      <c r="BR134" t="e">
        <f ca="1">IF(OR(BR$132="",$B134=""),"",HLOOKUP(BR$132,Indices2!$E$1:$YY$108,Calc!$B134,FALSE))</f>
        <v>#N/A</v>
      </c>
      <c r="BS134" t="e">
        <f ca="1">IF(OR(BS$132="",$B134=""),"",HLOOKUP(BS$132,Indices2!$E$1:$YY$108,Calc!$B134,FALSE))</f>
        <v>#N/A</v>
      </c>
      <c r="BT134" t="e">
        <f ca="1">IF(OR(BT$132="",$B134=""),"",HLOOKUP(BT$132,Indices2!$E$1:$YY$108,Calc!$B134,FALSE))</f>
        <v>#N/A</v>
      </c>
      <c r="BU134" t="e">
        <f ca="1">IF(OR(BU$132="",$B134=""),"",HLOOKUP(BU$132,Indices2!$E$1:$YY$108,Calc!$B134,FALSE))</f>
        <v>#N/A</v>
      </c>
      <c r="BV134" t="e">
        <f ca="1">IF(OR(BV$132="",$B134=""),"",HLOOKUP(BV$132,Indices2!$E$1:$YY$108,Calc!$B134,FALSE))</f>
        <v>#N/A</v>
      </c>
      <c r="BW134" t="e">
        <f ca="1">IF(OR(BW$132="",$B134=""),"",HLOOKUP(BW$132,Indices2!$E$1:$YY$108,Calc!$B134,FALSE))</f>
        <v>#N/A</v>
      </c>
      <c r="BX134" t="e">
        <f ca="1">IF(OR(BX$132="",$B134=""),"",HLOOKUP(BX$132,Indices2!$E$1:$YY$108,Calc!$B134,FALSE))</f>
        <v>#N/A</v>
      </c>
      <c r="BY134" t="e">
        <f ca="1">IF(OR(BY$132="",$B134=""),"",HLOOKUP(BY$132,Indices2!$E$1:$YY$108,Calc!$B134,FALSE))</f>
        <v>#N/A</v>
      </c>
      <c r="BZ134" t="e">
        <f ca="1">IF(OR(BZ$132="",$B134=""),"",HLOOKUP(BZ$132,Indices2!$E$1:$YY$108,Calc!$B134,FALSE))</f>
        <v>#N/A</v>
      </c>
      <c r="CA134" t="e">
        <f ca="1">IF(OR(CA$132="",$B134=""),"",HLOOKUP(CA$132,Indices2!$E$1:$YY$108,Calc!$B134,FALSE))</f>
        <v>#N/A</v>
      </c>
      <c r="CB134" t="e">
        <f ca="1">IF(OR(CB$132="",$B134=""),"",HLOOKUP(CB$132,Indices2!$E$1:$YY$108,Calc!$B134,FALSE))</f>
        <v>#N/A</v>
      </c>
      <c r="CC134" t="e">
        <f ca="1">IF(OR(CC$132="",$B134=""),"",HLOOKUP(CC$132,Indices2!$E$1:$YY$108,Calc!$B134,FALSE))</f>
        <v>#N/A</v>
      </c>
      <c r="CD134" t="e">
        <f ca="1">IF(OR(CD$132="",$B134=""),"",HLOOKUP(CD$132,Indices2!$E$1:$YY$108,Calc!$B134,FALSE))</f>
        <v>#N/A</v>
      </c>
      <c r="CE134" t="e">
        <f ca="1">IF(OR(CE$132="",$B134=""),"",HLOOKUP(CE$132,Indices2!$E$1:$YY$108,Calc!$B134,FALSE))</f>
        <v>#N/A</v>
      </c>
      <c r="CF134" t="e">
        <f ca="1">IF(OR(CF$132="",$B134=""),"",HLOOKUP(CF$132,Indices2!$E$1:$YY$108,Calc!$B134,FALSE))</f>
        <v>#N/A</v>
      </c>
      <c r="CG134" t="e">
        <f ca="1">IF(OR(CG$132="",$B134=""),"",HLOOKUP(CG$132,Indices2!$E$1:$YY$108,Calc!$B134,FALSE))</f>
        <v>#N/A</v>
      </c>
      <c r="CH134" t="e">
        <f ca="1">IF(OR(CH$132="",$B134=""),"",HLOOKUP(CH$132,Indices2!$E$1:$YY$108,Calc!$B134,FALSE))</f>
        <v>#N/A</v>
      </c>
      <c r="CI134" t="e">
        <f ca="1">IF(OR(CI$132="",$B134=""),"",HLOOKUP(CI$132,Indices2!$E$1:$YY$108,Calc!$B134,FALSE))</f>
        <v>#N/A</v>
      </c>
      <c r="CJ134" t="e">
        <f ca="1">IF(OR(CJ$132="",$B134=""),"",HLOOKUP(CJ$132,Indices2!$E$1:$YY$108,Calc!$B134,FALSE))</f>
        <v>#N/A</v>
      </c>
      <c r="CK134" t="e">
        <f ca="1">IF(OR(CK$132="",$B134=""),"",HLOOKUP(CK$132,Indices2!$E$1:$YY$108,Calc!$B134,FALSE))</f>
        <v>#N/A</v>
      </c>
      <c r="CL134" t="e">
        <f ca="1">IF(OR(CL$132="",$B134=""),"",HLOOKUP(CL$132,Indices2!$E$1:$YY$108,Calc!$B134,FALSE))</f>
        <v>#N/A</v>
      </c>
      <c r="CM134" t="e">
        <f ca="1">IF(OR(CM$132="",$B134=""),"",HLOOKUP(CM$132,Indices2!$E$1:$YY$108,Calc!$B134,FALSE))</f>
        <v>#N/A</v>
      </c>
      <c r="CN134" t="e">
        <f ca="1">IF(OR(CN$132="",$B134=""),"",HLOOKUP(CN$132,Indices2!$E$1:$YY$108,Calc!$B134,FALSE))</f>
        <v>#N/A</v>
      </c>
      <c r="CO134" t="e">
        <f ca="1">IF(OR(CO$132="",$B134=""),"",HLOOKUP(CO$132,Indices2!$E$1:$YY$108,Calc!$B134,FALSE))</f>
        <v>#N/A</v>
      </c>
      <c r="CP134" t="e">
        <f ca="1">IF(OR(CP$132="",$B134=""),"",HLOOKUP(CP$132,Indices2!$E$1:$YY$108,Calc!$B134,FALSE))</f>
        <v>#N/A</v>
      </c>
      <c r="CQ134" t="e">
        <f ca="1">IF(OR(CQ$132="",$B134=""),"",HLOOKUP(CQ$132,Indices2!$E$1:$YY$108,Calc!$B134,FALSE))</f>
        <v>#N/A</v>
      </c>
      <c r="CR134" t="e">
        <f ca="1">IF(OR(CR$132="",$B134=""),"",HLOOKUP(CR$132,Indices2!$E$1:$YY$108,Calc!$B134,FALSE))</f>
        <v>#N/A</v>
      </c>
      <c r="CS134" t="e">
        <f ca="1">IF(OR(CS$132="",$B134=""),"",HLOOKUP(CS$132,Indices2!$E$1:$YY$108,Calc!$B134,FALSE))</f>
        <v>#N/A</v>
      </c>
      <c r="CT134" t="e">
        <f ca="1">IF(OR(CT$132="",$B134=""),"",HLOOKUP(CT$132,Indices2!$E$1:$YY$108,Calc!$B134,FALSE))</f>
        <v>#N/A</v>
      </c>
      <c r="CU134" t="e">
        <f ca="1">IF(OR(CU$132="",$B134=""),"",HLOOKUP(CU$132,Indices2!$E$1:$YY$108,Calc!$B134,FALSE))</f>
        <v>#N/A</v>
      </c>
      <c r="CV134" t="e">
        <f ca="1">IF(OR(CV$132="",$B134=""),"",HLOOKUP(CV$132,Indices2!$E$1:$YY$108,Calc!$B134,FALSE))</f>
        <v>#N/A</v>
      </c>
      <c r="CW134" t="e">
        <f ca="1">IF(OR(CW$132="",$B134=""),"",HLOOKUP(CW$132,Indices2!$E$1:$YY$108,Calc!$B134,FALSE))</f>
        <v>#N/A</v>
      </c>
      <c r="CX134" t="e">
        <f ca="1">IF(OR(CX$132="",$B134=""),"",HLOOKUP(CX$132,Indices2!$E$1:$YY$108,Calc!$B134,FALSE))</f>
        <v>#N/A</v>
      </c>
      <c r="CY134" t="e">
        <f ca="1">IF(OR(CY$132="",$B134=""),"",HLOOKUP(CY$132,Indices2!$E$1:$YY$108,Calc!$B134,FALSE))</f>
        <v>#N/A</v>
      </c>
      <c r="CZ134" t="e">
        <f ca="1">IF(OR(CZ$132="",$B134=""),"",HLOOKUP(CZ$132,Indices2!$E$1:$YY$108,Calc!$B134,FALSE))</f>
        <v>#N/A</v>
      </c>
      <c r="DA134" t="e">
        <f ca="1">IF(OR(DA$132="",$B134=""),"",HLOOKUP(DA$132,Indices2!$E$1:$YY$108,Calc!$B134,FALSE))</f>
        <v>#N/A</v>
      </c>
      <c r="DB134" t="e">
        <f ca="1">IF(OR(DB$132="",$B134=""),"",HLOOKUP(DB$132,Indices2!$E$1:$YY$108,Calc!$B134,FALSE))</f>
        <v>#N/A</v>
      </c>
      <c r="DC134" t="e">
        <f ca="1">IF(OR(DC$132="",$B134=""),"",HLOOKUP(DC$132,Indices2!$E$1:$YY$108,Calc!$B134,FALSE))</f>
        <v>#N/A</v>
      </c>
      <c r="DD134" t="e">
        <f ca="1">IF(OR(DD$132="",$B134=""),"",HLOOKUP(DD$132,Indices2!$E$1:$YY$108,Calc!$B134,FALSE))</f>
        <v>#N/A</v>
      </c>
      <c r="DE134" t="e">
        <f ca="1">IF(OR(DE$132="",$B134=""),"",HLOOKUP(DE$132,Indices2!$E$1:$YY$108,Calc!$B134,FALSE))</f>
        <v>#N/A</v>
      </c>
      <c r="DF134" t="e">
        <f ca="1">IF(OR(DF$132="",$B134=""),"",HLOOKUP(DF$132,Indices2!$E$1:$YY$108,Calc!$B134,FALSE))</f>
        <v>#N/A</v>
      </c>
      <c r="DG134" t="e">
        <f ca="1">IF(OR(DG$132="",$B134=""),"",HLOOKUP(DG$132,Indices2!$E$1:$YY$108,Calc!$B134,FALSE))</f>
        <v>#N/A</v>
      </c>
      <c r="DH134" t="e">
        <f ca="1">IF(OR(DH$132="",$B134=""),"",HLOOKUP(DH$132,Indices2!$E$1:$YY$108,Calc!$B134,FALSE))</f>
        <v>#N/A</v>
      </c>
      <c r="DI134" t="e">
        <f ca="1">IF(OR(DI$132="",$B134=""),"",HLOOKUP(DI$132,Indices2!$E$1:$YY$108,Calc!$B134,FALSE))</f>
        <v>#N/A</v>
      </c>
      <c r="DJ134" t="e">
        <f ca="1">IF(OR(DJ$132="",$B134=""),"",HLOOKUP(DJ$132,Indices2!$E$1:$YY$108,Calc!$B134,FALSE))</f>
        <v>#N/A</v>
      </c>
      <c r="DK134" t="e">
        <f ca="1">IF(OR(DK$132="",$B134=""),"",HLOOKUP(DK$132,Indices2!$E$1:$YY$108,Calc!$B134,FALSE))</f>
        <v>#N/A</v>
      </c>
      <c r="DL134" t="e">
        <f ca="1">IF(OR(DL$132="",$B134=""),"",HLOOKUP(DL$132,Indices2!$E$1:$YY$108,Calc!$B134,FALSE))</f>
        <v>#N/A</v>
      </c>
      <c r="DM134" t="e">
        <f ca="1">IF(OR(DM$132="",$B134=""),"",HLOOKUP(DM$132,Indices2!$E$1:$YY$108,Calc!$B134,FALSE))</f>
        <v>#N/A</v>
      </c>
      <c r="DN134" t="e">
        <f ca="1">IF(OR(DN$132="",$B134=""),"",HLOOKUP(DN$132,Indices2!$E$1:$YY$108,Calc!$B134,FALSE))</f>
        <v>#N/A</v>
      </c>
      <c r="DO134" t="e">
        <f ca="1">IF(OR(DO$132="",$B134=""),"",HLOOKUP(DO$132,Indices2!$E$1:$YY$108,Calc!$B134,FALSE))</f>
        <v>#N/A</v>
      </c>
      <c r="DP134" t="e">
        <f ca="1">IF(OR(DP$132="",$B134=""),"",HLOOKUP(DP$132,Indices2!$E$1:$YY$108,Calc!$B134,FALSE))</f>
        <v>#N/A</v>
      </c>
      <c r="DQ134" t="e">
        <f ca="1">IF(OR(DQ$132="",$B134=""),"",HLOOKUP(DQ$132,Indices2!$E$1:$YY$108,Calc!$B134,FALSE))</f>
        <v>#N/A</v>
      </c>
      <c r="DR134" t="e">
        <f ca="1">IF(OR(DR$132="",$B134=""),"",HLOOKUP(DR$132,Indices2!$E$1:$YY$108,Calc!$B134,FALSE))</f>
        <v>#N/A</v>
      </c>
      <c r="DS134" t="e">
        <f ca="1">IF(OR(DS$132="",$B134=""),"",HLOOKUP(DS$132,Indices2!$E$1:$YY$108,Calc!$B134,FALSE))</f>
        <v>#N/A</v>
      </c>
      <c r="DT134" t="e">
        <f ca="1">IF(OR(DT$132="",$B134=""),"",HLOOKUP(DT$132,Indices2!$E$1:$YY$108,Calc!$B134,FALSE))</f>
        <v>#N/A</v>
      </c>
      <c r="DU134" t="e">
        <f ca="1">IF(OR(DU$132="",$B134=""),"",HLOOKUP(DU$132,Indices2!$E$1:$YY$108,Calc!$B134,FALSE))</f>
        <v>#N/A</v>
      </c>
      <c r="DV134" t="e">
        <f ca="1">IF(OR(DV$132="",$B134=""),"",HLOOKUP(DV$132,Indices2!$E$1:$YY$108,Calc!$B134,FALSE))</f>
        <v>#N/A</v>
      </c>
      <c r="DW134" t="e">
        <f ca="1">IF(OR(DW$132="",$B134=""),"",HLOOKUP(DW$132,Indices2!$E$1:$YY$108,Calc!$B134,FALSE))</f>
        <v>#N/A</v>
      </c>
      <c r="DX134" t="e">
        <f ca="1">IF(OR(DX$132="",$B134=""),"",HLOOKUP(DX$132,Indices2!$E$1:$YY$108,Calc!$B134,FALSE))</f>
        <v>#N/A</v>
      </c>
      <c r="DY134" t="e">
        <f ca="1">IF(OR(DY$132="",$B134=""),"",HLOOKUP(DY$132,Indices2!$E$1:$YY$108,Calc!$B134,FALSE))</f>
        <v>#N/A</v>
      </c>
      <c r="DZ134" t="e">
        <f ca="1">IF(OR(DZ$132="",$B134=""),"",HLOOKUP(DZ$132,Indices2!$E$1:$YY$108,Calc!$B134,FALSE))</f>
        <v>#N/A</v>
      </c>
      <c r="EA134" t="e">
        <f ca="1">IF(OR(EA$132="",$B134=""),"",HLOOKUP(EA$132,Indices2!$E$1:$YY$108,Calc!$B134,FALSE))</f>
        <v>#N/A</v>
      </c>
      <c r="EB134" t="e">
        <f ca="1">IF(OR(EB$132="",$B134=""),"",HLOOKUP(EB$132,Indices2!$E$1:$YY$108,Calc!$B134,FALSE))</f>
        <v>#N/A</v>
      </c>
      <c r="EC134" t="e">
        <f ca="1">IF(OR(EC$132="",$B134=""),"",HLOOKUP(EC$132,Indices2!$E$1:$YY$108,Calc!$B134,FALSE))</f>
        <v>#N/A</v>
      </c>
      <c r="ED134" t="e">
        <f ca="1">IF(OR(ED$132="",$B134=""),"",HLOOKUP(ED$132,Indices2!$E$1:$YY$108,Calc!$B134,FALSE))</f>
        <v>#N/A</v>
      </c>
      <c r="EE134" t="e">
        <f ca="1">IF(OR(EE$132="",$B134=""),"",HLOOKUP(EE$132,Indices2!$E$1:$YY$108,Calc!$B134,FALSE))</f>
        <v>#N/A</v>
      </c>
      <c r="EF134" t="e">
        <f ca="1">IF(OR(EF$132="",$B134=""),"",HLOOKUP(EF$132,Indices2!$E$1:$YY$108,Calc!$B134,FALSE))</f>
        <v>#N/A</v>
      </c>
      <c r="EG134" t="e">
        <f ca="1">IF(OR(EG$132="",$B134=""),"",HLOOKUP(EG$132,Indices2!$E$1:$YY$108,Calc!$B134,FALSE))</f>
        <v>#N/A</v>
      </c>
      <c r="EH134" t="e">
        <f ca="1">IF(OR(EH$132="",$B134=""),"",HLOOKUP(EH$132,Indices2!$E$1:$YY$108,Calc!$B134,FALSE))</f>
        <v>#N/A</v>
      </c>
      <c r="EI134" t="e">
        <f ca="1">IF(OR(EI$132="",$B134=""),"",HLOOKUP(EI$132,Indices2!$E$1:$YY$108,Calc!$B134,FALSE))</f>
        <v>#N/A</v>
      </c>
      <c r="EJ134" t="e">
        <f ca="1">IF(OR(EJ$132="",$B134=""),"",HLOOKUP(EJ$132,Indices2!$E$1:$YY$108,Calc!$B134,FALSE))</f>
        <v>#N/A</v>
      </c>
      <c r="EK134" t="e">
        <f ca="1">IF(OR(EK$132="",$B134=""),"",HLOOKUP(EK$132,Indices2!$E$1:$YY$108,Calc!$B134,FALSE))</f>
        <v>#N/A</v>
      </c>
      <c r="EL134" t="e">
        <f ca="1">IF(OR(EL$132="",$B134=""),"",HLOOKUP(EL$132,Indices2!$E$1:$YY$108,Calc!$B134,FALSE))</f>
        <v>#N/A</v>
      </c>
      <c r="EM134" t="e">
        <f ca="1">IF(OR(EM$132="",$B134=""),"",HLOOKUP(EM$132,Indices2!$E$1:$YY$108,Calc!$B134,FALSE))</f>
        <v>#N/A</v>
      </c>
      <c r="EN134" t="e">
        <f ca="1">IF(OR(EN$132="",$B134=""),"",HLOOKUP(EN$132,Indices2!$E$1:$YY$108,Calc!$B134,FALSE))</f>
        <v>#N/A</v>
      </c>
      <c r="EO134" t="e">
        <f ca="1">IF(OR(EO$132="",$B134=""),"",HLOOKUP(EO$132,Indices2!$E$1:$YY$108,Calc!$B134,FALSE))</f>
        <v>#N/A</v>
      </c>
      <c r="EP134" t="e">
        <f ca="1">IF(OR(EP$132="",$B134=""),"",HLOOKUP(EP$132,Indices2!$E$1:$YY$108,Calc!$B134,FALSE))</f>
        <v>#N/A</v>
      </c>
      <c r="EQ134" t="e">
        <f ca="1">IF(OR(EQ$132="",$B134=""),"",HLOOKUP(EQ$132,Indices2!$E$1:$YY$108,Calc!$B134,FALSE))</f>
        <v>#N/A</v>
      </c>
      <c r="ER134" t="e">
        <f ca="1">IF(OR(ER$132="",$B134=""),"",HLOOKUP(ER$132,Indices2!$E$1:$YY$108,Calc!$B134,FALSE))</f>
        <v>#N/A</v>
      </c>
      <c r="ES134" t="e">
        <f ca="1">IF(OR(ES$132="",$B134=""),"",HLOOKUP(ES$132,Indices2!$E$1:$YY$108,Calc!$B134,FALSE))</f>
        <v>#N/A</v>
      </c>
      <c r="ET134" t="e">
        <f ca="1">IF(OR(ET$132="",$B134=""),"",HLOOKUP(ET$132,Indices2!$E$1:$YY$108,Calc!$B134,FALSE))</f>
        <v>#N/A</v>
      </c>
      <c r="EU134" t="e">
        <f ca="1">IF(OR(EU$132="",$B134=""),"",HLOOKUP(EU$132,Indices2!$E$1:$YY$108,Calc!$B134,FALSE))</f>
        <v>#N/A</v>
      </c>
      <c r="EV134" t="e">
        <f ca="1">IF(OR(EV$132="",$B134=""),"",HLOOKUP(EV$132,Indices2!$E$1:$YY$108,Calc!$B134,FALSE))</f>
        <v>#N/A</v>
      </c>
      <c r="EW134" t="e">
        <f ca="1">IF(OR(EW$132="",$B134=""),"",HLOOKUP(EW$132,Indices2!$E$1:$YY$108,Calc!$B134,FALSE))</f>
        <v>#N/A</v>
      </c>
      <c r="EX134" t="e">
        <f ca="1">IF(OR(EX$132="",$B134=""),"",HLOOKUP(EX$132,Indices2!$E$1:$YY$108,Calc!$B134,FALSE))</f>
        <v>#N/A</v>
      </c>
      <c r="EY134" t="e">
        <f ca="1">IF(OR(EY$132="",$B134=""),"",HLOOKUP(EY$132,Indices2!$E$1:$YY$108,Calc!$B134,FALSE))</f>
        <v>#N/A</v>
      </c>
      <c r="EZ134" t="e">
        <f ca="1">IF(OR(EZ$132="",$B134=""),"",HLOOKUP(EZ$132,Indices2!$E$1:$YY$108,Calc!$B134,FALSE))</f>
        <v>#N/A</v>
      </c>
      <c r="FA134" t="e">
        <f ca="1">IF(OR(FA$132="",$B134=""),"",HLOOKUP(FA$132,Indices2!$E$1:$YY$108,Calc!$B134,FALSE))</f>
        <v>#N/A</v>
      </c>
      <c r="FB134" t="e">
        <f ca="1">IF(OR(FB$132="",$B134=""),"",HLOOKUP(FB$132,Indices2!$E$1:$YY$108,Calc!$B134,FALSE))</f>
        <v>#N/A</v>
      </c>
      <c r="FC134" t="e">
        <f ca="1">IF(OR(FC$132="",$B134=""),"",HLOOKUP(FC$132,Indices2!$E$1:$YY$108,Calc!$B134,FALSE))</f>
        <v>#N/A</v>
      </c>
      <c r="FD134" t="e">
        <f ca="1">IF(OR(FD$132="",$B134=""),"",HLOOKUP(FD$132,Indices2!$E$1:$YY$108,Calc!$B134,FALSE))</f>
        <v>#N/A</v>
      </c>
      <c r="FE134" t="e">
        <f ca="1">IF(OR(FE$132="",$B134=""),"",HLOOKUP(FE$132,Indices2!$E$1:$YY$108,Calc!$B134,FALSE))</f>
        <v>#N/A</v>
      </c>
      <c r="FF134" t="e">
        <f ca="1">IF(OR(FF$132="",$B134=""),"",HLOOKUP(FF$132,Indices2!$E$1:$YY$108,Calc!$B134,FALSE))</f>
        <v>#N/A</v>
      </c>
      <c r="FG134" t="e">
        <f ca="1">IF(OR(FG$132="",$B134=""),"",HLOOKUP(FG$132,Indices2!$E$1:$YY$108,Calc!$B134,FALSE))</f>
        <v>#N/A</v>
      </c>
      <c r="FH134" t="e">
        <f ca="1">IF(OR(FH$132="",$B134=""),"",HLOOKUP(FH$132,Indices2!$E$1:$YY$108,Calc!$B134,FALSE))</f>
        <v>#N/A</v>
      </c>
      <c r="FI134" t="e">
        <f ca="1">IF(OR(FI$132="",$B134=""),"",HLOOKUP(FI$132,Indices2!$E$1:$YY$108,Calc!$B134,FALSE))</f>
        <v>#N/A</v>
      </c>
      <c r="FJ134" t="e">
        <f ca="1">IF(OR(FJ$132="",$B134=""),"",HLOOKUP(FJ$132,Indices2!$E$1:$YY$108,Calc!$B134,FALSE))</f>
        <v>#N/A</v>
      </c>
      <c r="FK134" t="e">
        <f ca="1">IF(OR(FK$132="",$B134=""),"",HLOOKUP(FK$132,Indices2!$E$1:$YY$108,Calc!$B134,FALSE))</f>
        <v>#N/A</v>
      </c>
      <c r="FL134" t="e">
        <f ca="1">IF(OR(FL$132="",$B134=""),"",HLOOKUP(FL$132,Indices2!$E$1:$YY$108,Calc!$B134,FALSE))</f>
        <v>#N/A</v>
      </c>
      <c r="FM134" t="e">
        <f ca="1">IF(OR(FM$132="",$B134=""),"",HLOOKUP(FM$132,Indices2!$E$1:$YY$108,Calc!$B134,FALSE))</f>
        <v>#N/A</v>
      </c>
      <c r="FN134" t="e">
        <f ca="1">IF(OR(FN$132="",$B134=""),"",HLOOKUP(FN$132,Indices2!$E$1:$YY$108,Calc!$B134,FALSE))</f>
        <v>#N/A</v>
      </c>
      <c r="FO134" t="e">
        <f ca="1">IF(OR(FO$132="",$B134=""),"",HLOOKUP(FO$132,Indices2!$E$1:$YY$108,Calc!$B134,FALSE))</f>
        <v>#N/A</v>
      </c>
      <c r="FP134" t="e">
        <f ca="1">IF(OR(FP$132="",$B134=""),"",HLOOKUP(FP$132,Indices2!$E$1:$YY$108,Calc!$B134,FALSE))</f>
        <v>#N/A</v>
      </c>
      <c r="FQ134" t="e">
        <f ca="1">IF(OR(FQ$132="",$B134=""),"",HLOOKUP(FQ$132,Indices2!$E$1:$YY$108,Calc!$B134,FALSE))</f>
        <v>#N/A</v>
      </c>
      <c r="FR134" t="e">
        <f ca="1">IF(OR(FR$132="",$B134=""),"",HLOOKUP(FR$132,Indices2!$E$1:$YY$108,Calc!$B134,FALSE))</f>
        <v>#N/A</v>
      </c>
      <c r="FS134" t="e">
        <f ca="1">IF(OR(FS$132="",$B134=""),"",HLOOKUP(FS$132,Indices2!$E$1:$YY$108,Calc!$B134,FALSE))</f>
        <v>#N/A</v>
      </c>
      <c r="FT134" t="e">
        <f ca="1">IF(OR(FT$132="",$B134=""),"",HLOOKUP(FT$132,Indices2!$E$1:$YY$108,Calc!$B134,FALSE))</f>
        <v>#N/A</v>
      </c>
      <c r="FU134" t="e">
        <f ca="1">IF(OR(FU$132="",$B134=""),"",HLOOKUP(FU$132,Indices2!$E$1:$YY$108,Calc!$B134,FALSE))</f>
        <v>#N/A</v>
      </c>
      <c r="FV134" t="e">
        <f ca="1">IF(OR(FV$132="",$B134=""),"",HLOOKUP(FV$132,Indices2!$E$1:$YY$108,Calc!$B134,FALSE))</f>
        <v>#N/A</v>
      </c>
      <c r="FW134" t="e">
        <f ca="1">IF(OR(FW$132="",$B134=""),"",HLOOKUP(FW$132,Indices2!$E$1:$YY$108,Calc!$B134,FALSE))</f>
        <v>#N/A</v>
      </c>
      <c r="FX134" t="e">
        <f ca="1">IF(OR(FX$132="",$B134=""),"",HLOOKUP(FX$132,Indices2!$E$1:$YY$108,Calc!$B134,FALSE))</f>
        <v>#N/A</v>
      </c>
      <c r="FY134" t="e">
        <f ca="1">IF(OR(FY$132="",$B134=""),"",HLOOKUP(FY$132,Indices2!$E$1:$YY$108,Calc!$B134,FALSE))</f>
        <v>#N/A</v>
      </c>
      <c r="FZ134" t="e">
        <f ca="1">IF(OR(FZ$132="",$B134=""),"",HLOOKUP(FZ$132,Indices2!$E$1:$YY$108,Calc!$B134,FALSE))</f>
        <v>#N/A</v>
      </c>
      <c r="GA134" t="e">
        <f ca="1">IF(OR(GA$132="",$B134=""),"",HLOOKUP(GA$132,Indices2!$E$1:$YY$108,Calc!$B134,FALSE))</f>
        <v>#N/A</v>
      </c>
      <c r="GB134" t="e">
        <f ca="1">IF(OR(GB$132="",$B134=""),"",HLOOKUP(GB$132,Indices2!$E$1:$YY$108,Calc!$B134,FALSE))</f>
        <v>#N/A</v>
      </c>
      <c r="GC134" t="e">
        <f ca="1">IF(OR(GC$132="",$B134=""),"",HLOOKUP(GC$132,Indices2!$E$1:$YY$108,Calc!$B134,FALSE))</f>
        <v>#N/A</v>
      </c>
      <c r="GD134" t="e">
        <f ca="1">IF(OR(GD$132="",$B134=""),"",HLOOKUP(GD$132,Indices2!$E$1:$YY$108,Calc!$B134,FALSE))</f>
        <v>#N/A</v>
      </c>
      <c r="GE134" t="e">
        <f ca="1">IF(OR(GE$132="",$B134=""),"",HLOOKUP(GE$132,Indices2!$E$1:$YY$108,Calc!$B134,FALSE))</f>
        <v>#N/A</v>
      </c>
      <c r="GF134" t="e">
        <f ca="1">IF(OR(GF$132="",$B134=""),"",HLOOKUP(GF$132,Indices2!$E$1:$YY$108,Calc!$B134,FALSE))</f>
        <v>#N/A</v>
      </c>
      <c r="GG134" t="e">
        <f ca="1">IF(OR(GG$132="",$B134=""),"",HLOOKUP(GG$132,Indices2!$E$1:$YY$108,Calc!$B134,FALSE))</f>
        <v>#N/A</v>
      </c>
      <c r="GH134" t="e">
        <f ca="1">IF(OR(GH$132="",$B134=""),"",HLOOKUP(GH$132,Indices2!$E$1:$YY$108,Calc!$B134,FALSE))</f>
        <v>#N/A</v>
      </c>
      <c r="GI134" t="e">
        <f ca="1">IF(OR(GI$132="",$B134=""),"",HLOOKUP(GI$132,Indices2!$E$1:$YY$108,Calc!$B134,FALSE))</f>
        <v>#N/A</v>
      </c>
      <c r="GJ134" t="e">
        <f ca="1">IF(OR(GJ$132="",$B134=""),"",HLOOKUP(GJ$132,Indices2!$E$1:$YY$108,Calc!$B134,FALSE))</f>
        <v>#N/A</v>
      </c>
      <c r="GK134" t="e">
        <f ca="1">IF(OR(GK$132="",$B134=""),"",HLOOKUP(GK$132,Indices2!$E$1:$YY$108,Calc!$B134,FALSE))</f>
        <v>#N/A</v>
      </c>
      <c r="GL134" t="e">
        <f ca="1">IF(OR(GL$132="",$B134=""),"",HLOOKUP(GL$132,Indices2!$E$1:$YY$108,Calc!$B134,FALSE))</f>
        <v>#N/A</v>
      </c>
      <c r="GM134" t="e">
        <f ca="1">IF(OR(GM$132="",$B134=""),"",HLOOKUP(GM$132,Indices2!$E$1:$YY$108,Calc!$B134,FALSE))</f>
        <v>#N/A</v>
      </c>
      <c r="GN134" t="e">
        <f ca="1">IF(OR(GN$132="",$B134=""),"",HLOOKUP(GN$132,Indices2!$E$1:$YY$108,Calc!$B134,FALSE))</f>
        <v>#N/A</v>
      </c>
      <c r="GO134" t="e">
        <f ca="1">IF(OR(GO$132="",$B134=""),"",HLOOKUP(GO$132,Indices2!$E$1:$YY$108,Calc!$B134,FALSE))</f>
        <v>#N/A</v>
      </c>
      <c r="GP134" t="e">
        <f ca="1">IF(OR(GP$132="",$B134=""),"",HLOOKUP(GP$132,Indices2!$E$1:$YY$108,Calc!$B134,FALSE))</f>
        <v>#N/A</v>
      </c>
      <c r="GQ134" t="e">
        <f ca="1">IF(OR(GQ$132="",$B134=""),"",HLOOKUP(GQ$132,Indices2!$E$1:$YY$108,Calc!$B134,FALSE))</f>
        <v>#N/A</v>
      </c>
      <c r="GR134" t="e">
        <f ca="1">IF(OR(GR$132="",$B134=""),"",HLOOKUP(GR$132,Indices2!$E$1:$YY$108,Calc!$B134,FALSE))</f>
        <v>#N/A</v>
      </c>
      <c r="GS134" t="e">
        <f ca="1">IF(OR(GS$132="",$B134=""),"",HLOOKUP(GS$132,Indices2!$E$1:$YY$108,Calc!$B134,FALSE))</f>
        <v>#N/A</v>
      </c>
      <c r="GT134" t="e">
        <f ca="1">IF(OR(GT$132="",$B134=""),"",HLOOKUP(GT$132,Indices2!$E$1:$YY$108,Calc!$B134,FALSE))</f>
        <v>#N/A</v>
      </c>
      <c r="GU134" t="e">
        <f ca="1">IF(OR(GU$132="",$B134=""),"",HLOOKUP(GU$132,Indices2!$E$1:$YY$108,Calc!$B134,FALSE))</f>
        <v>#N/A</v>
      </c>
      <c r="GV134" t="e">
        <f ca="1">IF(OR(GV$132="",$B134=""),"",HLOOKUP(GV$132,Indices2!$E$1:$YY$108,Calc!$B134,FALSE))</f>
        <v>#N/A</v>
      </c>
      <c r="GW134" t="e">
        <f ca="1">IF(OR(GW$132="",$B134=""),"",HLOOKUP(GW$132,Indices2!$E$1:$YY$108,Calc!$B134,FALSE))</f>
        <v>#N/A</v>
      </c>
      <c r="GX134" t="e">
        <f ca="1">IF(OR(GX$132="",$B134=""),"",HLOOKUP(GX$132,Indices2!$E$1:$YY$108,Calc!$B134,FALSE))</f>
        <v>#N/A</v>
      </c>
      <c r="GY134" t="e">
        <f ca="1">IF(OR(GY$132="",$B134=""),"",HLOOKUP(GY$132,Indices2!$E$1:$YY$108,Calc!$B134,FALSE))</f>
        <v>#N/A</v>
      </c>
      <c r="GZ134" t="e">
        <f ca="1">IF(OR(GZ$132="",$B134=""),"",HLOOKUP(GZ$132,Indices2!$E$1:$YY$108,Calc!$B134,FALSE))</f>
        <v>#N/A</v>
      </c>
      <c r="HA134" t="e">
        <f ca="1">IF(OR(HA$132="",$B134=""),"",HLOOKUP(HA$132,Indices2!$E$1:$YY$108,Calc!$B134,FALSE))</f>
        <v>#N/A</v>
      </c>
      <c r="HB134" t="e">
        <f ca="1">IF(OR(HB$132="",$B134=""),"",HLOOKUP(HB$132,Indices2!$E$1:$YY$108,Calc!$B134,FALSE))</f>
        <v>#N/A</v>
      </c>
      <c r="HC134" t="e">
        <f ca="1">IF(OR(HC$132="",$B134=""),"",HLOOKUP(HC$132,Indices2!$E$1:$YY$108,Calc!$B134,FALSE))</f>
        <v>#N/A</v>
      </c>
      <c r="HD134" t="e">
        <f ca="1">IF(OR(HD$132="",$B134=""),"",HLOOKUP(HD$132,Indices2!$E$1:$YY$108,Calc!$B134,FALSE))</f>
        <v>#N/A</v>
      </c>
      <c r="HE134" t="e">
        <f ca="1">IF(OR(HE$132="",$B134=""),"",HLOOKUP(HE$132,Indices2!$E$1:$YY$108,Calc!$B134,FALSE))</f>
        <v>#N/A</v>
      </c>
      <c r="HF134" t="e">
        <f ca="1">IF(OR(HF$132="",$B134=""),"",HLOOKUP(HF$132,Indices2!$E$1:$YY$108,Calc!$B134,FALSE))</f>
        <v>#N/A</v>
      </c>
      <c r="HG134" t="e">
        <f ca="1">IF(OR(HG$132="",$B134=""),"",HLOOKUP(HG$132,Indices2!$E$1:$YY$108,Calc!$B134,FALSE))</f>
        <v>#N/A</v>
      </c>
      <c r="HH134" t="e">
        <f ca="1">IF(OR(HH$132="",$B134=""),"",HLOOKUP(HH$132,Indices2!$E$1:$YY$108,Calc!$B134,FALSE))</f>
        <v>#N/A</v>
      </c>
      <c r="HI134" t="e">
        <f ca="1">IF(OR(HI$132="",$B134=""),"",HLOOKUP(HI$132,Indices2!$E$1:$YY$108,Calc!$B134,FALSE))</f>
        <v>#N/A</v>
      </c>
      <c r="HJ134" t="e">
        <f ca="1">IF(OR(HJ$132="",$B134=""),"",HLOOKUP(HJ$132,Indices2!$E$1:$YY$108,Calc!$B134,FALSE))</f>
        <v>#N/A</v>
      </c>
      <c r="HK134" t="e">
        <f ca="1">IF(OR(HK$132="",$B134=""),"",HLOOKUP(HK$132,Indices2!$E$1:$YY$108,Calc!$B134,FALSE))</f>
        <v>#N/A</v>
      </c>
      <c r="HL134" t="e">
        <f ca="1">IF(OR(HL$132="",$B134=""),"",HLOOKUP(HL$132,Indices2!$E$1:$YY$108,Calc!$B134,FALSE))</f>
        <v>#N/A</v>
      </c>
      <c r="HM134" t="e">
        <f ca="1">IF(OR(HM$132="",$B134=""),"",HLOOKUP(HM$132,Indices2!$E$1:$YY$108,Calc!$B134,FALSE))</f>
        <v>#N/A</v>
      </c>
      <c r="HN134" t="e">
        <f ca="1">IF(OR(HN$132="",$B134=""),"",HLOOKUP(HN$132,Indices2!$E$1:$YY$108,Calc!$B134,FALSE))</f>
        <v>#N/A</v>
      </c>
      <c r="HO134" t="e">
        <f ca="1">IF(OR(HO$132="",$B134=""),"",HLOOKUP(HO$132,Indices2!$E$1:$YY$108,Calc!$B134,FALSE))</f>
        <v>#N/A</v>
      </c>
      <c r="HP134" t="e">
        <f ca="1">IF(OR(HP$132="",$B134=""),"",HLOOKUP(HP$132,Indices2!$E$1:$YY$108,Calc!$B134,FALSE))</f>
        <v>#N/A</v>
      </c>
      <c r="HQ134" t="e">
        <f ca="1">IF(OR(HQ$132="",$B134=""),"",HLOOKUP(HQ$132,Indices2!$E$1:$YY$108,Calc!$B134,FALSE))</f>
        <v>#N/A</v>
      </c>
      <c r="HR134" t="e">
        <f ca="1">IF(OR(HR$132="",$B134=""),"",HLOOKUP(HR$132,Indices2!$E$1:$YY$108,Calc!$B134,FALSE))</f>
        <v>#N/A</v>
      </c>
      <c r="HS134" t="e">
        <f ca="1">IF(OR(HS$132="",$B134=""),"",HLOOKUP(HS$132,Indices2!$E$1:$YY$108,Calc!$B134,FALSE))</f>
        <v>#N/A</v>
      </c>
      <c r="HT134" t="e">
        <f ca="1">IF(OR(HT$132="",$B134=""),"",HLOOKUP(HT$132,Indices2!$E$1:$YY$108,Calc!$B134,FALSE))</f>
        <v>#N/A</v>
      </c>
      <c r="HU134" t="e">
        <f ca="1">IF(OR(HU$132="",$B134=""),"",HLOOKUP(HU$132,Indices2!$E$1:$YY$108,Calc!$B134,FALSE))</f>
        <v>#N/A</v>
      </c>
      <c r="HV134" t="e">
        <f ca="1">IF(OR(HV$132="",$B134=""),"",HLOOKUP(HV$132,Indices2!$E$1:$YY$108,Calc!$B134,FALSE))</f>
        <v>#N/A</v>
      </c>
      <c r="HW134" t="e">
        <f ca="1">IF(OR(HW$132="",$B134=""),"",HLOOKUP(HW$132,Indices2!$E$1:$YY$108,Calc!$B134,FALSE))</f>
        <v>#N/A</v>
      </c>
      <c r="HX134" t="e">
        <f ca="1">IF(OR(HX$132="",$B134=""),"",HLOOKUP(HX$132,Indices2!$E$1:$YY$108,Calc!$B134,FALSE))</f>
        <v>#N/A</v>
      </c>
      <c r="HY134" t="e">
        <f ca="1">IF(OR(HY$132="",$B134=""),"",HLOOKUP(HY$132,Indices2!$E$1:$YY$108,Calc!$B134,FALSE))</f>
        <v>#N/A</v>
      </c>
      <c r="HZ134" t="e">
        <f ca="1">IF(OR(HZ$132="",$B134=""),"",HLOOKUP(HZ$132,Indices2!$E$1:$YY$108,Calc!$B134,FALSE))</f>
        <v>#N/A</v>
      </c>
      <c r="IA134" t="e">
        <f ca="1">IF(OR(IA$132="",$B134=""),"",HLOOKUP(IA$132,Indices2!$E$1:$YY$108,Calc!$B134,FALSE))</f>
        <v>#N/A</v>
      </c>
      <c r="IB134" t="e">
        <f ca="1">IF(OR(IB$132="",$B134=""),"",HLOOKUP(IB$132,Indices2!$E$1:$YY$108,Calc!$B134,FALSE))</f>
        <v>#N/A</v>
      </c>
      <c r="IC134" t="e">
        <f ca="1">IF(OR(IC$132="",$B134=""),"",HLOOKUP(IC$132,Indices2!$E$1:$YY$108,Calc!$B134,FALSE))</f>
        <v>#N/A</v>
      </c>
      <c r="ID134" t="e">
        <f ca="1">IF(OR(ID$132="",$B134=""),"",HLOOKUP(ID$132,Indices2!$E$1:$YY$108,Calc!$B134,FALSE))</f>
        <v>#N/A</v>
      </c>
      <c r="IE134" t="e">
        <f ca="1">IF(OR(IE$132="",$B134=""),"",HLOOKUP(IE$132,Indices2!$E$1:$YY$108,Calc!$B134,FALSE))</f>
        <v>#N/A</v>
      </c>
      <c r="IF134" t="e">
        <f ca="1">IF(OR(IF$132="",$B134=""),"",HLOOKUP(IF$132,Indices2!$E$1:$YY$108,Calc!$B134,FALSE))</f>
        <v>#N/A</v>
      </c>
      <c r="IG134" t="e">
        <f ca="1">IF(OR(IG$132="",$B134=""),"",HLOOKUP(IG$132,Indices2!$E$1:$YY$108,Calc!$B134,FALSE))</f>
        <v>#N/A</v>
      </c>
      <c r="IH134" t="e">
        <f ca="1">IF(OR(IH$132="",$B134=""),"",HLOOKUP(IH$132,Indices2!$E$1:$YY$108,Calc!$B134,FALSE))</f>
        <v>#N/A</v>
      </c>
      <c r="II134" t="e">
        <f ca="1">IF(OR(II$132="",$B134=""),"",HLOOKUP(II$132,Indices2!$E$1:$YY$108,Calc!$B134,FALSE))</f>
        <v>#N/A</v>
      </c>
      <c r="IJ134" t="e">
        <f ca="1">IF(OR(IJ$132="",$B134=""),"",HLOOKUP(IJ$132,Indices2!$E$1:$YY$108,Calc!$B134,FALSE))</f>
        <v>#N/A</v>
      </c>
      <c r="IK134" t="e">
        <f ca="1">IF(OR(IK$132="",$B134=""),"",HLOOKUP(IK$132,Indices2!$E$1:$YY$108,Calc!$B134,FALSE))</f>
        <v>#N/A</v>
      </c>
      <c r="IL134" t="e">
        <f ca="1">IF(OR(IL$132="",$B134=""),"",HLOOKUP(IL$132,Indices2!$E$1:$YY$108,Calc!$B134,FALSE))</f>
        <v>#N/A</v>
      </c>
      <c r="IM134" t="e">
        <f ca="1">IF(OR(IM$132="",$B134=""),"",HLOOKUP(IM$132,Indices2!$E$1:$YY$108,Calc!$B134,FALSE))</f>
        <v>#N/A</v>
      </c>
      <c r="IN134" t="e">
        <f ca="1">IF(OR(IN$132="",$B134=""),"",HLOOKUP(IN$132,Indices2!$E$1:$YY$108,Calc!$B134,FALSE))</f>
        <v>#N/A</v>
      </c>
      <c r="IO134" t="e">
        <f ca="1">IF(OR(IO$132="",$B134=""),"",HLOOKUP(IO$132,Indices2!$E$1:$YY$108,Calc!$B134,FALSE))</f>
        <v>#N/A</v>
      </c>
      <c r="IP134" t="e">
        <f ca="1">IF(OR(IP$132="",$B134=""),"",HLOOKUP(IP$132,Indices2!$E$1:$YY$108,Calc!$B134,FALSE))</f>
        <v>#N/A</v>
      </c>
      <c r="IQ134" t="e">
        <f ca="1">IF(OR(IQ$132="",$B134=""),"",HLOOKUP(IQ$132,Indices2!$E$1:$YY$108,Calc!$B134,FALSE))</f>
        <v>#N/A</v>
      </c>
      <c r="IR134" t="e">
        <f ca="1">IF(OR(IR$132="",$B134=""),"",HLOOKUP(IR$132,Indices2!$E$1:$YY$108,Calc!$B134,FALSE))</f>
        <v>#N/A</v>
      </c>
      <c r="IS134" t="e">
        <f ca="1">IF(OR(IS$132="",$B134=""),"",HLOOKUP(IS$132,Indices2!$E$1:$YY$108,Calc!$B134,FALSE))</f>
        <v>#N/A</v>
      </c>
      <c r="IT134" t="e">
        <f ca="1">IF(OR(IT$132="",$B134=""),"",HLOOKUP(IT$132,Indices2!$E$1:$YY$108,Calc!$B134,FALSE))</f>
        <v>#N/A</v>
      </c>
      <c r="IU134" t="e">
        <f ca="1">IF(OR(IU$132="",$B134=""),"",HLOOKUP(IU$132,Indices2!$E$1:$YY$108,Calc!$B134,FALSE))</f>
        <v>#N/A</v>
      </c>
      <c r="IV134" t="e">
        <f ca="1">IF(OR(IV$132="",$B134=""),"",HLOOKUP(IV$132,Indices2!$E$1:$YY$108,Calc!$B134,FALSE))</f>
        <v>#N/A</v>
      </c>
      <c r="IW134" t="e">
        <f ca="1">IF(OR(IW$132="",$B134=""),"",HLOOKUP(IW$132,Indices2!$E$1:$YY$108,Calc!$B134,FALSE))</f>
        <v>#N/A</v>
      </c>
      <c r="IX134" t="e">
        <f ca="1">IF(OR(IX$132="",$B134=""),"",HLOOKUP(IX$132,Indices2!$E$1:$YY$108,Calc!$B134,FALSE))</f>
        <v>#N/A</v>
      </c>
      <c r="IY134" t="e">
        <f ca="1">IF(OR(IY$132="",$B134=""),"",HLOOKUP(IY$132,Indices2!$E$1:$YY$108,Calc!$B134,FALSE))</f>
        <v>#N/A</v>
      </c>
      <c r="IZ134" t="e">
        <f ca="1">IF(OR(IZ$132="",$B134=""),"",HLOOKUP(IZ$132,Indices2!$E$1:$YY$108,Calc!$B134,FALSE))</f>
        <v>#N/A</v>
      </c>
      <c r="JA134" t="e">
        <f ca="1">IF(OR(JA$132="",$B134=""),"",HLOOKUP(JA$132,Indices2!$E$1:$YY$108,Calc!$B134,FALSE))</f>
        <v>#N/A</v>
      </c>
      <c r="JB134" t="e">
        <f ca="1">IF(OR(JB$132="",$B134=""),"",HLOOKUP(JB$132,Indices2!$E$1:$YY$108,Calc!$B134,FALSE))</f>
        <v>#N/A</v>
      </c>
      <c r="JC134" t="e">
        <f ca="1">IF(OR(JC$132="",$B134=""),"",HLOOKUP(JC$132,Indices2!$E$1:$YY$108,Calc!$B134,FALSE))</f>
        <v>#N/A</v>
      </c>
      <c r="JD134" t="e">
        <f ca="1">IF(OR(JD$132="",$B134=""),"",HLOOKUP(JD$132,Indices2!$E$1:$YY$108,Calc!$B134,FALSE))</f>
        <v>#N/A</v>
      </c>
      <c r="JE134" t="e">
        <f ca="1">IF(OR(JE$132="",$B134=""),"",HLOOKUP(JE$132,Indices2!$E$1:$YY$108,Calc!$B134,FALSE))</f>
        <v>#N/A</v>
      </c>
      <c r="JF134" t="e">
        <f ca="1">IF(OR(JF$132="",$B134=""),"",HLOOKUP(JF$132,Indices2!$E$1:$YY$108,Calc!$B134,FALSE))</f>
        <v>#N/A</v>
      </c>
      <c r="JG134" t="e">
        <f ca="1">IF(OR(JG$132="",$B134=""),"",HLOOKUP(JG$132,Indices2!$E$1:$YY$108,Calc!$B134,FALSE))</f>
        <v>#N/A</v>
      </c>
      <c r="JH134" t="e">
        <f ca="1">IF(OR(JH$132="",$B134=""),"",HLOOKUP(JH$132,Indices2!$E$1:$YY$108,Calc!$B134,FALSE))</f>
        <v>#N/A</v>
      </c>
      <c r="JI134" t="e">
        <f ca="1">IF(OR(JI$132="",$B134=""),"",HLOOKUP(JI$132,Indices2!$E$1:$YY$108,Calc!$B134,FALSE))</f>
        <v>#N/A</v>
      </c>
      <c r="JJ134" t="e">
        <f ca="1">IF(OR(JJ$132="",$B134=""),"",HLOOKUP(JJ$132,Indices2!$E$1:$YY$108,Calc!$B134,FALSE))</f>
        <v>#N/A</v>
      </c>
      <c r="JK134" t="e">
        <f ca="1">IF(OR(JK$132="",$B134=""),"",HLOOKUP(JK$132,Indices2!$E$1:$YY$108,Calc!$B134,FALSE))</f>
        <v>#N/A</v>
      </c>
      <c r="JL134" t="e">
        <f ca="1">IF(OR(JL$132="",$B134=""),"",HLOOKUP(JL$132,Indices2!$E$1:$YY$108,Calc!$B134,FALSE))</f>
        <v>#N/A</v>
      </c>
      <c r="JM134" t="e">
        <f ca="1">IF(OR(JM$132="",$B134=""),"",HLOOKUP(JM$132,Indices2!$E$1:$YY$108,Calc!$B134,FALSE))</f>
        <v>#N/A</v>
      </c>
      <c r="JN134" t="e">
        <f ca="1">IF(OR(JN$132="",$B134=""),"",HLOOKUP(JN$132,Indices2!$E$1:$YY$108,Calc!$B134,FALSE))</f>
        <v>#N/A</v>
      </c>
      <c r="JO134" t="e">
        <f ca="1">IF(OR(JO$132="",$B134=""),"",HLOOKUP(JO$132,Indices2!$E$1:$YY$108,Calc!$B134,FALSE))</f>
        <v>#N/A</v>
      </c>
      <c r="JP134" t="e">
        <f ca="1">IF(OR(JP$132="",$B134=""),"",HLOOKUP(JP$132,Indices2!$E$1:$YY$108,Calc!$B134,FALSE))</f>
        <v>#N/A</v>
      </c>
      <c r="JQ134" t="e">
        <f ca="1">IF(OR(JQ$132="",$B134=""),"",HLOOKUP(JQ$132,Indices2!$E$1:$YY$108,Calc!$B134,FALSE))</f>
        <v>#N/A</v>
      </c>
      <c r="JR134" t="e">
        <f ca="1">IF(OR(JR$132="",$B134=""),"",HLOOKUP(JR$132,Indices2!$E$1:$YY$108,Calc!$B134,FALSE))</f>
        <v>#N/A</v>
      </c>
      <c r="JS134" t="e">
        <f ca="1">IF(OR(JS$132="",$B134=""),"",HLOOKUP(JS$132,Indices2!$E$1:$YY$108,Calc!$B134,FALSE))</f>
        <v>#N/A</v>
      </c>
      <c r="JT134" t="e">
        <f ca="1">IF(OR(JT$132="",$B134=""),"",HLOOKUP(JT$132,Indices2!$E$1:$YY$108,Calc!$B134,FALSE))</f>
        <v>#N/A</v>
      </c>
      <c r="JU134" t="e">
        <f ca="1">IF(OR(JU$132="",$B134=""),"",HLOOKUP(JU$132,Indices2!$E$1:$YY$108,Calc!$B134,FALSE))</f>
        <v>#N/A</v>
      </c>
      <c r="JV134" t="e">
        <f ca="1">IF(OR(JV$132="",$B134=""),"",HLOOKUP(JV$132,Indices2!$E$1:$YY$108,Calc!$B134,FALSE))</f>
        <v>#N/A</v>
      </c>
      <c r="JW134" t="e">
        <f ca="1">IF(OR(JW$132="",$B134=""),"",HLOOKUP(JW$132,Indices2!$E$1:$YY$108,Calc!$B134,FALSE))</f>
        <v>#N/A</v>
      </c>
      <c r="JX134" t="e">
        <f ca="1">IF(OR(JX$132="",$B134=""),"",HLOOKUP(JX$132,Indices2!$E$1:$YY$108,Calc!$B134,FALSE))</f>
        <v>#N/A</v>
      </c>
      <c r="JY134" t="e">
        <f ca="1">IF(OR(JY$132="",$B134=""),"",HLOOKUP(JY$132,Indices2!$E$1:$YY$108,Calc!$B134,FALSE))</f>
        <v>#N/A</v>
      </c>
      <c r="JZ134" t="e">
        <f ca="1">IF(OR(JZ$132="",$B134=""),"",HLOOKUP(JZ$132,Indices2!$E$1:$YY$108,Calc!$B134,FALSE))</f>
        <v>#N/A</v>
      </c>
      <c r="KA134" t="e">
        <f ca="1">IF(OR(KA$132="",$B134=""),"",HLOOKUP(KA$132,Indices2!$E$1:$YY$108,Calc!$B134,FALSE))</f>
        <v>#N/A</v>
      </c>
      <c r="KB134" t="e">
        <f ca="1">IF(OR(KB$132="",$B134=""),"",HLOOKUP(KB$132,Indices2!$E$1:$YY$108,Calc!$B134,FALSE))</f>
        <v>#N/A</v>
      </c>
      <c r="KC134" t="e">
        <f ca="1">IF(OR(KC$132="",$B134=""),"",HLOOKUP(KC$132,Indices2!$E$1:$YY$108,Calc!$B134,FALSE))</f>
        <v>#N/A</v>
      </c>
      <c r="KD134" t="e">
        <f ca="1">IF(OR(KD$132="",$B134=""),"",HLOOKUP(KD$132,Indices2!$E$1:$YY$108,Calc!$B134,FALSE))</f>
        <v>#N/A</v>
      </c>
      <c r="KE134" t="e">
        <f ca="1">IF(OR(KE$132="",$B134=""),"",HLOOKUP(KE$132,Indices2!$E$1:$YY$108,Calc!$B134,FALSE))</f>
        <v>#N/A</v>
      </c>
      <c r="KF134" t="e">
        <f ca="1">IF(OR(KF$132="",$B134=""),"",HLOOKUP(KF$132,Indices2!$E$1:$YY$108,Calc!$B134,FALSE))</f>
        <v>#N/A</v>
      </c>
      <c r="KG134" t="e">
        <f ca="1">IF(OR(KG$132="",$B134=""),"",HLOOKUP(KG$132,Indices2!$E$1:$YY$108,Calc!$B134,FALSE))</f>
        <v>#N/A</v>
      </c>
      <c r="KH134" t="e">
        <f ca="1">IF(OR(KH$132="",$B134=""),"",HLOOKUP(KH$132,Indices2!$E$1:$YY$108,Calc!$B134,FALSE))</f>
        <v>#N/A</v>
      </c>
      <c r="KI134" t="e">
        <f ca="1">IF(OR(KI$132="",$B134=""),"",HLOOKUP(KI$132,Indices2!$E$1:$YY$108,Calc!$B134,FALSE))</f>
        <v>#N/A</v>
      </c>
      <c r="KJ134" t="e">
        <f ca="1">IF(OR(KJ$132="",$B134=""),"",HLOOKUP(KJ$132,Indices2!$E$1:$YY$108,Calc!$B134,FALSE))</f>
        <v>#N/A</v>
      </c>
      <c r="KK134" t="e">
        <f ca="1">IF(OR(KK$132="",$B134=""),"",HLOOKUP(KK$132,Indices2!$E$1:$YY$108,Calc!$B134,FALSE))</f>
        <v>#N/A</v>
      </c>
      <c r="KL134" t="e">
        <f ca="1">IF(OR(KL$132="",$B134=""),"",HLOOKUP(KL$132,Indices2!$E$1:$YY$108,Calc!$B134,FALSE))</f>
        <v>#N/A</v>
      </c>
      <c r="KM134" t="e">
        <f ca="1">IF(OR(KM$132="",$B134=""),"",HLOOKUP(KM$132,Indices2!$E$1:$YY$108,Calc!$B134,FALSE))</f>
        <v>#N/A</v>
      </c>
      <c r="KN134" t="e">
        <f ca="1">IF(OR(KN$132="",$B134=""),"",HLOOKUP(KN$132,Indices2!$E$1:$YY$108,Calc!$B134,FALSE))</f>
        <v>#N/A</v>
      </c>
      <c r="KO134" t="e">
        <f ca="1">IF(OR(KO$132="",$B134=""),"",HLOOKUP(KO$132,Indices2!$E$1:$YY$108,Calc!$B134,FALSE))</f>
        <v>#N/A</v>
      </c>
      <c r="KP134" t="e">
        <f ca="1">IF(OR(KP$132="",$B134=""),"",HLOOKUP(KP$132,Indices2!$E$1:$YY$108,Calc!$B134,FALSE))</f>
        <v>#N/A</v>
      </c>
      <c r="KQ134" t="e">
        <f ca="1">IF(OR(KQ$132="",$B134=""),"",HLOOKUP(KQ$132,Indices2!$E$1:$YY$108,Calc!$B134,FALSE))</f>
        <v>#N/A</v>
      </c>
      <c r="KR134" t="e">
        <f ca="1">IF(OR(KR$132="",$B134=""),"",HLOOKUP(KR$132,Indices2!$E$1:$YY$108,Calc!$B134,FALSE))</f>
        <v>#N/A</v>
      </c>
      <c r="KS134" t="e">
        <f ca="1">IF(OR(KS$132="",$B134=""),"",HLOOKUP(KS$132,Indices2!$E$1:$YY$108,Calc!$B134,FALSE))</f>
        <v>#N/A</v>
      </c>
      <c r="KT134" t="e">
        <f ca="1">IF(OR(KT$132="",$B134=""),"",HLOOKUP(KT$132,Indices2!$E$1:$YY$108,Calc!$B134,FALSE))</f>
        <v>#N/A</v>
      </c>
      <c r="KU134" t="e">
        <f ca="1">IF(OR(KU$132="",$B134=""),"",HLOOKUP(KU$132,Indices2!$E$1:$YY$108,Calc!$B134,FALSE))</f>
        <v>#N/A</v>
      </c>
      <c r="KV134" t="e">
        <f ca="1">IF(OR(KV$132="",$B134=""),"",HLOOKUP(KV$132,Indices2!$E$1:$YY$108,Calc!$B134,FALSE))</f>
        <v>#N/A</v>
      </c>
      <c r="KW134" t="e">
        <f ca="1">IF(OR(KW$132="",$B134=""),"",HLOOKUP(KW$132,Indices2!$E$1:$YY$108,Calc!$B134,FALSE))</f>
        <v>#N/A</v>
      </c>
      <c r="KX134" t="e">
        <f ca="1">IF(OR(KX$132="",$B134=""),"",HLOOKUP(KX$132,Indices2!$E$1:$YY$108,Calc!$B134,FALSE))</f>
        <v>#N/A</v>
      </c>
      <c r="KY134" t="e">
        <f ca="1">IF(OR(KY$132="",$B134=""),"",HLOOKUP(KY$132,Indices2!$E$1:$YY$108,Calc!$B134,FALSE))</f>
        <v>#N/A</v>
      </c>
      <c r="KZ134" t="e">
        <f ca="1">IF(OR(KZ$132="",$B134=""),"",HLOOKUP(KZ$132,Indices2!$E$1:$YY$108,Calc!$B134,FALSE))</f>
        <v>#N/A</v>
      </c>
      <c r="LA134" t="e">
        <f ca="1">IF(OR(LA$132="",$B134=""),"",HLOOKUP(LA$132,Indices2!$E$1:$YY$108,Calc!$B134,FALSE))</f>
        <v>#N/A</v>
      </c>
      <c r="LB134" t="e">
        <f ca="1">IF(OR(LB$132="",$B134=""),"",HLOOKUP(LB$132,Indices2!$E$1:$YY$108,Calc!$B134,FALSE))</f>
        <v>#N/A</v>
      </c>
      <c r="LC134" t="e">
        <f ca="1">IF(OR(LC$132="",$B134=""),"",HLOOKUP(LC$132,Indices2!$E$1:$YY$108,Calc!$B134,FALSE))</f>
        <v>#N/A</v>
      </c>
      <c r="LD134" t="e">
        <f ca="1">IF(OR(LD$132="",$B134=""),"",HLOOKUP(LD$132,Indices2!$E$1:$YY$108,Calc!$B134,FALSE))</f>
        <v>#N/A</v>
      </c>
      <c r="LE134" t="e">
        <f ca="1">IF(OR(LE$132="",$B134=""),"",HLOOKUP(LE$132,Indices2!$E$1:$YY$108,Calc!$B134,FALSE))</f>
        <v>#N/A</v>
      </c>
      <c r="LF134" t="e">
        <f ca="1">IF(OR(LF$132="",$B134=""),"",HLOOKUP(LF$132,Indices2!$E$1:$YY$108,Calc!$B134,FALSE))</f>
        <v>#N/A</v>
      </c>
      <c r="LG134" t="e">
        <f ca="1">IF(OR(LG$132="",$B134=""),"",HLOOKUP(LG$132,Indices2!$E$1:$YY$108,Calc!$B134,FALSE))</f>
        <v>#N/A</v>
      </c>
      <c r="LH134" t="e">
        <f ca="1">IF(OR(LH$132="",$B134=""),"",HLOOKUP(LH$132,Indices2!$E$1:$YY$108,Calc!$B134,FALSE))</f>
        <v>#N/A</v>
      </c>
      <c r="LI134" t="e">
        <f ca="1">IF(OR(LI$132="",$B134=""),"",HLOOKUP(LI$132,Indices2!$E$1:$YY$108,Calc!$B134,FALSE))</f>
        <v>#N/A</v>
      </c>
      <c r="LJ134" t="e">
        <f ca="1">IF(OR(LJ$132="",$B134=""),"",HLOOKUP(LJ$132,Indices2!$E$1:$YY$108,Calc!$B134,FALSE))</f>
        <v>#N/A</v>
      </c>
      <c r="LK134" t="e">
        <f ca="1">IF(OR(LK$132="",$B134=""),"",HLOOKUP(LK$132,Indices2!$E$1:$YY$108,Calc!$B134,FALSE))</f>
        <v>#N/A</v>
      </c>
      <c r="LL134" t="e">
        <f ca="1">IF(OR(LL$132="",$B134=""),"",HLOOKUP(LL$132,Indices2!$E$1:$YY$108,Calc!$B134,FALSE))</f>
        <v>#N/A</v>
      </c>
      <c r="LM134" t="e">
        <f ca="1">IF(OR(LM$132="",$B134=""),"",HLOOKUP(LM$132,Indices2!$E$1:$YY$108,Calc!$B134,FALSE))</f>
        <v>#N/A</v>
      </c>
      <c r="LN134" t="e">
        <f ca="1">IF(OR(LN$132="",$B134=""),"",HLOOKUP(LN$132,Indices2!$E$1:$YY$108,Calc!$B134,FALSE))</f>
        <v>#N/A</v>
      </c>
      <c r="LO134" t="e">
        <f ca="1">IF(OR(LO$132="",$B134=""),"",HLOOKUP(LO$132,Indices2!$E$1:$YY$108,Calc!$B134,FALSE))</f>
        <v>#N/A</v>
      </c>
      <c r="LP134" t="e">
        <f ca="1">IF(OR(LP$132="",$B134=""),"",HLOOKUP(LP$132,Indices2!$E$1:$YY$108,Calc!$B134,FALSE))</f>
        <v>#N/A</v>
      </c>
      <c r="LQ134" t="e">
        <f ca="1">IF(OR(LQ$132="",$B134=""),"",HLOOKUP(LQ$132,Indices2!$E$1:$YY$108,Calc!$B134,FALSE))</f>
        <v>#N/A</v>
      </c>
      <c r="LR134" t="e">
        <f ca="1">IF(OR(LR$132="",$B134=""),"",HLOOKUP(LR$132,Indices2!$E$1:$YY$108,Calc!$B134,FALSE))</f>
        <v>#N/A</v>
      </c>
      <c r="LS134" t="e">
        <f ca="1">IF(OR(LS$132="",$B134=""),"",HLOOKUP(LS$132,Indices2!$E$1:$YY$108,Calc!$B134,FALSE))</f>
        <v>#N/A</v>
      </c>
      <c r="LT134" t="e">
        <f ca="1">IF(OR(LT$132="",$B134=""),"",HLOOKUP(LT$132,Indices2!$E$1:$YY$108,Calc!$B134,FALSE))</f>
        <v>#N/A</v>
      </c>
      <c r="LU134" t="e">
        <f ca="1">IF(OR(LU$132="",$B134=""),"",HLOOKUP(LU$132,Indices2!$E$1:$YY$108,Calc!$B134,FALSE))</f>
        <v>#N/A</v>
      </c>
      <c r="LV134" t="e">
        <f ca="1">IF(OR(LV$132="",$B134=""),"",HLOOKUP(LV$132,Indices2!$E$1:$YY$108,Calc!$B134,FALSE))</f>
        <v>#N/A</v>
      </c>
      <c r="LW134" t="e">
        <f ca="1">IF(OR(LW$132="",$B134=""),"",HLOOKUP(LW$132,Indices2!$E$1:$YY$108,Calc!$B134,FALSE))</f>
        <v>#N/A</v>
      </c>
      <c r="LX134" t="e">
        <f ca="1">IF(OR(LX$132="",$B134=""),"",HLOOKUP(LX$132,Indices2!$E$1:$YY$108,Calc!$B134,FALSE))</f>
        <v>#N/A</v>
      </c>
      <c r="LY134" t="e">
        <f ca="1">IF(OR(LY$132="",$B134=""),"",HLOOKUP(LY$132,Indices2!$E$1:$YY$108,Calc!$B134,FALSE))</f>
        <v>#N/A</v>
      </c>
      <c r="LZ134" t="e">
        <f ca="1">IF(OR(LZ$132="",$B134=""),"",HLOOKUP(LZ$132,Indices2!$E$1:$YY$108,Calc!$B134,FALSE))</f>
        <v>#N/A</v>
      </c>
      <c r="MA134" t="e">
        <f ca="1">IF(OR(MA$132="",$B134=""),"",HLOOKUP(MA$132,Indices2!$E$1:$YY$108,Calc!$B134,FALSE))</f>
        <v>#N/A</v>
      </c>
      <c r="MB134" t="e">
        <f ca="1">IF(OR(MB$132="",$B134=""),"",HLOOKUP(MB$132,Indices2!$E$1:$YY$108,Calc!$B134,FALSE))</f>
        <v>#N/A</v>
      </c>
      <c r="MC134" t="e">
        <f ca="1">IF(OR(MC$132="",$B134=""),"",HLOOKUP(MC$132,Indices2!$E$1:$YY$108,Calc!$B134,FALSE))</f>
        <v>#N/A</v>
      </c>
      <c r="MD134" t="e">
        <f ca="1">IF(OR(MD$132="",$B134=""),"",HLOOKUP(MD$132,Indices2!$E$1:$YY$108,Calc!$B134,FALSE))</f>
        <v>#N/A</v>
      </c>
      <c r="ME134" t="e">
        <f ca="1">IF(OR(ME$132="",$B134=""),"",HLOOKUP(ME$132,Indices2!$E$1:$YY$108,Calc!$B134,FALSE))</f>
        <v>#N/A</v>
      </c>
      <c r="MF134" t="e">
        <f ca="1">IF(OR(MF$132="",$B134=""),"",HLOOKUP(MF$132,Indices2!$E$1:$YY$108,Calc!$B134,FALSE))</f>
        <v>#N/A</v>
      </c>
      <c r="MG134" t="e">
        <f ca="1">IF(OR(MG$132="",$B134=""),"",HLOOKUP(MG$132,Indices2!$E$1:$YY$108,Calc!$B134,FALSE))</f>
        <v>#N/A</v>
      </c>
      <c r="MH134" t="e">
        <f ca="1">IF(OR(MH$132="",$B134=""),"",HLOOKUP(MH$132,Indices2!$E$1:$YY$108,Calc!$B134,FALSE))</f>
        <v>#N/A</v>
      </c>
      <c r="MI134" t="e">
        <f ca="1">IF(OR(MI$132="",$B134=""),"",HLOOKUP(MI$132,Indices2!$E$1:$YY$108,Calc!$B134,FALSE))</f>
        <v>#N/A</v>
      </c>
      <c r="MJ134" t="e">
        <f ca="1">IF(OR(MJ$132="",$B134=""),"",HLOOKUP(MJ$132,Indices2!$E$1:$YY$108,Calc!$B134,FALSE))</f>
        <v>#N/A</v>
      </c>
      <c r="MK134" t="e">
        <f ca="1">IF(OR(MK$132="",$B134=""),"",HLOOKUP(MK$132,Indices2!$E$1:$YY$108,Calc!$B134,FALSE))</f>
        <v>#N/A</v>
      </c>
      <c r="ML134" t="e">
        <f ca="1">IF(OR(ML$132="",$B134=""),"",HLOOKUP(ML$132,Indices2!$E$1:$YY$108,Calc!$B134,FALSE))</f>
        <v>#N/A</v>
      </c>
      <c r="MM134" t="e">
        <f ca="1">IF(OR(MM$132="",$B134=""),"",HLOOKUP(MM$132,Indices2!$E$1:$YY$108,Calc!$B134,FALSE))</f>
        <v>#N/A</v>
      </c>
      <c r="MN134" t="e">
        <f ca="1">IF(OR(MN$132="",$B134=""),"",HLOOKUP(MN$132,Indices2!$E$1:$YY$108,Calc!$B134,FALSE))</f>
        <v>#N/A</v>
      </c>
      <c r="MO134" t="e">
        <f ca="1">IF(OR(MO$132="",$B134=""),"",HLOOKUP(MO$132,Indices2!$E$1:$YY$108,Calc!$B134,FALSE))</f>
        <v>#N/A</v>
      </c>
      <c r="MP134" t="e">
        <f ca="1">IF(OR(MP$132="",$B134=""),"",HLOOKUP(MP$132,Indices2!$E$1:$YY$108,Calc!$B134,FALSE))</f>
        <v>#N/A</v>
      </c>
      <c r="MQ134" t="e">
        <f ca="1">IF(OR(MQ$132="",$B134=""),"",HLOOKUP(MQ$132,Indices2!$E$1:$YY$108,Calc!$B134,FALSE))</f>
        <v>#N/A</v>
      </c>
      <c r="MR134" t="e">
        <f ca="1">IF(OR(MR$132="",$B134=""),"",HLOOKUP(MR$132,Indices2!$E$1:$YY$108,Calc!$B134,FALSE))</f>
        <v>#N/A</v>
      </c>
      <c r="MS134" t="e">
        <f ca="1">IF(OR(MS$132="",$B134=""),"",HLOOKUP(MS$132,Indices2!$E$1:$YY$108,Calc!$B134,FALSE))</f>
        <v>#N/A</v>
      </c>
      <c r="MT134" t="e">
        <f ca="1">IF(OR(MT$132="",$B134=""),"",HLOOKUP(MT$132,Indices2!$E$1:$YY$108,Calc!$B134,FALSE))</f>
        <v>#N/A</v>
      </c>
      <c r="MU134" t="e">
        <f ca="1">IF(OR(MU$132="",$B134=""),"",HLOOKUP(MU$132,Indices2!$E$1:$YY$108,Calc!$B134,FALSE))</f>
        <v>#N/A</v>
      </c>
      <c r="MV134" t="e">
        <f ca="1">IF(OR(MV$132="",$B134=""),"",HLOOKUP(MV$132,Indices2!$E$1:$YY$108,Calc!$B134,FALSE))</f>
        <v>#N/A</v>
      </c>
      <c r="MW134" t="e">
        <f ca="1">IF(OR(MW$132="",$B134=""),"",HLOOKUP(MW$132,Indices2!$E$1:$YY$108,Calc!$B134,FALSE))</f>
        <v>#N/A</v>
      </c>
      <c r="MX134" t="e">
        <f ca="1">IF(OR(MX$132="",$B134=""),"",HLOOKUP(MX$132,Indices2!$E$1:$YY$108,Calc!$B134,FALSE))</f>
        <v>#N/A</v>
      </c>
      <c r="MY134" t="e">
        <f ca="1">IF(OR(MY$132="",$B134=""),"",HLOOKUP(MY$132,Indices2!$E$1:$YY$108,Calc!$B134,FALSE))</f>
        <v>#N/A</v>
      </c>
      <c r="MZ134" t="e">
        <f ca="1">IF(OR(MZ$132="",$B134=""),"",HLOOKUP(MZ$132,Indices2!$E$1:$YY$108,Calc!$B134,FALSE))</f>
        <v>#N/A</v>
      </c>
      <c r="NA134" t="e">
        <f ca="1">IF(OR(NA$132="",$B134=""),"",HLOOKUP(NA$132,Indices2!$E$1:$YY$108,Calc!$B134,FALSE))</f>
        <v>#N/A</v>
      </c>
      <c r="NB134" t="e">
        <f ca="1">IF(OR(NB$132="",$B134=""),"",HLOOKUP(NB$132,Indices2!$E$1:$YY$108,Calc!$B134,FALSE))</f>
        <v>#N/A</v>
      </c>
      <c r="NC134" t="e">
        <f ca="1">IF(OR(NC$132="",$B134=""),"",HLOOKUP(NC$132,Indices2!$E$1:$YY$108,Calc!$B134,FALSE))</f>
        <v>#N/A</v>
      </c>
      <c r="ND134" t="e">
        <f ca="1">IF(OR(ND$132="",$B134=""),"",HLOOKUP(ND$132,Indices2!$E$1:$YY$108,Calc!$B134,FALSE))</f>
        <v>#N/A</v>
      </c>
      <c r="NE134" t="e">
        <f ca="1">IF(OR(NE$132="",$B134=""),"",HLOOKUP(NE$132,Indices2!$E$1:$YY$108,Calc!$B134,FALSE))</f>
        <v>#N/A</v>
      </c>
      <c r="NF134" t="e">
        <f ca="1">IF(OR(NF$132="",$B134=""),"",HLOOKUP(NF$132,Indices2!$E$1:$YY$108,Calc!$B134,FALSE))</f>
        <v>#N/A</v>
      </c>
      <c r="NG134" t="e">
        <f ca="1">IF(OR(NG$132="",$B134=""),"",HLOOKUP(NG$132,Indices2!$E$1:$YY$108,Calc!$B134,FALSE))</f>
        <v>#N/A</v>
      </c>
      <c r="NH134" t="e">
        <f ca="1">IF(OR(NH$132="",$B134=""),"",HLOOKUP(NH$132,Indices2!$E$1:$YY$108,Calc!$B134,FALSE))</f>
        <v>#N/A</v>
      </c>
      <c r="NI134" t="e">
        <f ca="1">IF(OR(NI$132="",$B134=""),"",HLOOKUP(NI$132,Indices2!$E$1:$YY$108,Calc!$B134,FALSE))</f>
        <v>#N/A</v>
      </c>
      <c r="NJ134" t="e">
        <f ca="1">IF(OR(NJ$132="",$B134=""),"",HLOOKUP(NJ$132,Indices2!$E$1:$YY$108,Calc!$B134,FALSE))</f>
        <v>#N/A</v>
      </c>
      <c r="NK134" t="e">
        <f ca="1">IF(OR(NK$132="",$B134=""),"",HLOOKUP(NK$132,Indices2!$E$1:$YY$108,Calc!$B134,FALSE))</f>
        <v>#N/A</v>
      </c>
      <c r="NL134" t="e">
        <f ca="1">IF(OR(NL$132="",$B134=""),"",HLOOKUP(NL$132,Indices2!$E$1:$YY$108,Calc!$B134,FALSE))</f>
        <v>#N/A</v>
      </c>
      <c r="NM134" t="e">
        <f ca="1">IF(OR(NM$132="",$B134=""),"",HLOOKUP(NM$132,Indices2!$E$1:$YY$108,Calc!$B134,FALSE))</f>
        <v>#N/A</v>
      </c>
      <c r="NN134" t="e">
        <f ca="1">IF(OR(NN$132="",$B134=""),"",HLOOKUP(NN$132,Indices2!$E$1:$YY$108,Calc!$B134,FALSE))</f>
        <v>#N/A</v>
      </c>
      <c r="NO134" t="e">
        <f ca="1">IF(OR(NO$132="",$B134=""),"",HLOOKUP(NO$132,Indices2!$E$1:$YY$108,Calc!$B134,FALSE))</f>
        <v>#N/A</v>
      </c>
      <c r="NP134" t="e">
        <f ca="1">IF(OR(NP$132="",$B134=""),"",HLOOKUP(NP$132,Indices2!$E$1:$YY$108,Calc!$B134,FALSE))</f>
        <v>#N/A</v>
      </c>
      <c r="NQ134" t="e">
        <f ca="1">IF(OR(NQ$132="",$B134=""),"",HLOOKUP(NQ$132,Indices2!$E$1:$YY$108,Calc!$B134,FALSE))</f>
        <v>#N/A</v>
      </c>
      <c r="NR134" t="e">
        <f ca="1">IF(OR(NR$132="",$B134=""),"",HLOOKUP(NR$132,Indices2!$E$1:$YY$108,Calc!$B134,FALSE))</f>
        <v>#N/A</v>
      </c>
      <c r="NS134" t="e">
        <f ca="1">IF(OR(NS$132="",$B134=""),"",HLOOKUP(NS$132,Indices2!$E$1:$YY$108,Calc!$B134,FALSE))</f>
        <v>#N/A</v>
      </c>
      <c r="NT134" t="e">
        <f ca="1">IF(OR(NT$132="",$B134=""),"",HLOOKUP(NT$132,Indices2!$E$1:$YY$108,Calc!$B134,FALSE))</f>
        <v>#N/A</v>
      </c>
      <c r="NU134" t="e">
        <f ca="1">IF(OR(NU$132="",$B134=""),"",HLOOKUP(NU$132,Indices2!$E$1:$YY$108,Calc!$B134,FALSE))</f>
        <v>#N/A</v>
      </c>
      <c r="NV134" t="e">
        <f ca="1">IF(OR(NV$132="",$B134=""),"",HLOOKUP(NV$132,Indices2!$E$1:$YY$108,Calc!$B134,FALSE))</f>
        <v>#N/A</v>
      </c>
      <c r="NW134" t="e">
        <f ca="1">IF(OR(NW$132="",$B134=""),"",HLOOKUP(NW$132,Indices2!$E$1:$YY$108,Calc!$B134,FALSE))</f>
        <v>#N/A</v>
      </c>
      <c r="NX134" t="e">
        <f ca="1">IF(OR(NX$132="",$B134=""),"",HLOOKUP(NX$132,Indices2!$E$1:$YY$108,Calc!$B134,FALSE))</f>
        <v>#N/A</v>
      </c>
      <c r="NY134" t="e">
        <f ca="1">IF(OR(NY$132="",$B134=""),"",HLOOKUP(NY$132,Indices2!$E$1:$YY$108,Calc!$B134,FALSE))</f>
        <v>#N/A</v>
      </c>
      <c r="NZ134" t="e">
        <f ca="1">IF(OR(NZ$132="",$B134=""),"",HLOOKUP(NZ$132,Indices2!$E$1:$YY$108,Calc!$B134,FALSE))</f>
        <v>#N/A</v>
      </c>
      <c r="OA134" t="e">
        <f ca="1">IF(OR(OA$132="",$B134=""),"",HLOOKUP(OA$132,Indices2!$E$1:$YY$108,Calc!$B134,FALSE))</f>
        <v>#N/A</v>
      </c>
      <c r="OB134" t="e">
        <f ca="1">IF(OR(OB$132="",$B134=""),"",HLOOKUP(OB$132,Indices2!$E$1:$YY$108,Calc!$B134,FALSE))</f>
        <v>#N/A</v>
      </c>
      <c r="OC134" t="e">
        <f ca="1">IF(OR(OC$132="",$B134=""),"",HLOOKUP(OC$132,Indices2!$E$1:$YY$108,Calc!$B134,FALSE))</f>
        <v>#N/A</v>
      </c>
      <c r="OD134" t="e">
        <f ca="1">IF(OR(OD$132="",$B134=""),"",HLOOKUP(OD$132,Indices2!$E$1:$YY$108,Calc!$B134,FALSE))</f>
        <v>#N/A</v>
      </c>
      <c r="OE134" t="e">
        <f ca="1">IF(OR(OE$132="",$B134=""),"",HLOOKUP(OE$132,Indices2!$E$1:$YY$108,Calc!$B134,FALSE))</f>
        <v>#N/A</v>
      </c>
      <c r="OF134" t="e">
        <f ca="1">IF(OR(OF$132="",$B134=""),"",HLOOKUP(OF$132,Indices2!$E$1:$YY$108,Calc!$B134,FALSE))</f>
        <v>#N/A</v>
      </c>
      <c r="OG134" t="e">
        <f ca="1">IF(OR(OG$132="",$B134=""),"",HLOOKUP(OG$132,Indices2!$E$1:$YY$108,Calc!$B134,FALSE))</f>
        <v>#N/A</v>
      </c>
      <c r="OH134" t="e">
        <f ca="1">IF(OR(OH$132="",$B134=""),"",HLOOKUP(OH$132,Indices2!$E$1:$YY$108,Calc!$B134,FALSE))</f>
        <v>#N/A</v>
      </c>
      <c r="OI134" t="e">
        <f ca="1">IF(OR(OI$132="",$B134=""),"",HLOOKUP(OI$132,Indices2!$E$1:$YY$108,Calc!$B134,FALSE))</f>
        <v>#N/A</v>
      </c>
      <c r="OJ134" t="e">
        <f ca="1">IF(OR(OJ$132="",$B134=""),"",HLOOKUP(OJ$132,Indices2!$E$1:$YY$108,Calc!$B134,FALSE))</f>
        <v>#N/A</v>
      </c>
      <c r="OK134" t="e">
        <f ca="1">IF(OR(OK$132="",$B134=""),"",HLOOKUP(OK$132,Indices2!$E$1:$YY$108,Calc!$B134,FALSE))</f>
        <v>#N/A</v>
      </c>
      <c r="OL134" t="e">
        <f ca="1">IF(OR(OL$132="",$B134=""),"",HLOOKUP(OL$132,Indices2!$E$1:$YY$108,Calc!$B134,FALSE))</f>
        <v>#N/A</v>
      </c>
      <c r="OM134" t="e">
        <f ca="1">IF(OR(OM$132="",$B134=""),"",HLOOKUP(OM$132,Indices2!$E$1:$YY$108,Calc!$B134,FALSE))</f>
        <v>#N/A</v>
      </c>
      <c r="ON134" t="e">
        <f ca="1">IF(OR(ON$132="",$B134=""),"",HLOOKUP(ON$132,Indices2!$E$1:$YY$108,Calc!$B134,FALSE))</f>
        <v>#N/A</v>
      </c>
      <c r="OO134" t="e">
        <f ca="1">IF(OR(OO$132="",$B134=""),"",HLOOKUP(OO$132,Indices2!$E$1:$YY$108,Calc!$B134,FALSE))</f>
        <v>#N/A</v>
      </c>
      <c r="OP134" t="e">
        <f ca="1">IF(OR(OP$132="",$B134=""),"",HLOOKUP(OP$132,Indices2!$E$1:$YY$108,Calc!$B134,FALSE))</f>
        <v>#N/A</v>
      </c>
      <c r="OQ134" t="e">
        <f ca="1">IF(OR(OQ$132="",$B134=""),"",HLOOKUP(OQ$132,Indices2!$E$1:$YY$108,Calc!$B134,FALSE))</f>
        <v>#N/A</v>
      </c>
      <c r="OR134" t="e">
        <f ca="1">IF(OR(OR$132="",$B134=""),"",HLOOKUP(OR$132,Indices2!$E$1:$YY$108,Calc!$B134,FALSE))</f>
        <v>#N/A</v>
      </c>
      <c r="OS134" t="e">
        <f ca="1">IF(OR(OS$132="",$B134=""),"",HLOOKUP(OS$132,Indices2!$E$1:$YY$108,Calc!$B134,FALSE))</f>
        <v>#N/A</v>
      </c>
      <c r="OT134" t="e">
        <f ca="1">IF(OR(OT$132="",$B134=""),"",HLOOKUP(OT$132,Indices2!$E$1:$YY$108,Calc!$B134,FALSE))</f>
        <v>#N/A</v>
      </c>
      <c r="OU134" t="e">
        <f ca="1">IF(OR(OU$132="",$B134=""),"",HLOOKUP(OU$132,Indices2!$E$1:$YY$108,Calc!$B134,FALSE))</f>
        <v>#N/A</v>
      </c>
      <c r="OV134" t="e">
        <f ca="1">IF(OR(OV$132="",$B134=""),"",HLOOKUP(OV$132,Indices2!$E$1:$YY$108,Calc!$B134,FALSE))</f>
        <v>#N/A</v>
      </c>
      <c r="OW134" t="e">
        <f ca="1">IF(OR(OW$132="",$B134=""),"",HLOOKUP(OW$132,Indices2!$E$1:$YY$108,Calc!$B134,FALSE))</f>
        <v>#N/A</v>
      </c>
      <c r="OX134" t="e">
        <f ca="1">IF(OR(OX$132="",$B134=""),"",HLOOKUP(OX$132,Indices2!$E$1:$YY$108,Calc!$B134,FALSE))</f>
        <v>#N/A</v>
      </c>
      <c r="OY134" t="e">
        <f ca="1">IF(OR(OY$132="",$B134=""),"",HLOOKUP(OY$132,Indices2!$E$1:$YY$108,Calc!$B134,FALSE))</f>
        <v>#N/A</v>
      </c>
      <c r="OZ134" t="e">
        <f ca="1">IF(OR(OZ$132="",$B134=""),"",HLOOKUP(OZ$132,Indices2!$E$1:$YY$108,Calc!$B134,FALSE))</f>
        <v>#N/A</v>
      </c>
      <c r="PA134" t="e">
        <f ca="1">IF(OR(PA$132="",$B134=""),"",HLOOKUP(PA$132,Indices2!$E$1:$YY$108,Calc!$B134,FALSE))</f>
        <v>#N/A</v>
      </c>
      <c r="PB134" t="e">
        <f ca="1">IF(OR(PB$132="",$B134=""),"",HLOOKUP(PB$132,Indices2!$E$1:$YY$108,Calc!$B134,FALSE))</f>
        <v>#N/A</v>
      </c>
      <c r="PC134" t="e">
        <f ca="1">IF(OR(PC$132="",$B134=""),"",HLOOKUP(PC$132,Indices2!$E$1:$YY$108,Calc!$B134,FALSE))</f>
        <v>#N/A</v>
      </c>
      <c r="PD134" t="e">
        <f ca="1">IF(OR(PD$132="",$B134=""),"",HLOOKUP(PD$132,Indices2!$E$1:$YY$108,Calc!$B134,FALSE))</f>
        <v>#N/A</v>
      </c>
      <c r="PE134" t="e">
        <f ca="1">IF(OR(PE$132="",$B134=""),"",HLOOKUP(PE$132,Indices2!$E$1:$YY$108,Calc!$B134,FALSE))</f>
        <v>#N/A</v>
      </c>
      <c r="PF134" t="e">
        <f ca="1">IF(OR(PF$132="",$B134=""),"",HLOOKUP(PF$132,Indices2!$E$1:$YY$108,Calc!$B134,FALSE))</f>
        <v>#N/A</v>
      </c>
      <c r="PG134" t="e">
        <f ca="1">IF(OR(PG$132="",$B134=""),"",HLOOKUP(PG$132,Indices2!$E$1:$YY$108,Calc!$B134,FALSE))</f>
        <v>#N/A</v>
      </c>
      <c r="PH134" t="e">
        <f ca="1">IF(OR(PH$132="",$B134=""),"",HLOOKUP(PH$132,Indices2!$E$1:$YY$108,Calc!$B134,FALSE))</f>
        <v>#N/A</v>
      </c>
      <c r="PI134" t="e">
        <f ca="1">IF(OR(PI$132="",$B134=""),"",HLOOKUP(PI$132,Indices2!$E$1:$YY$108,Calc!$B134,FALSE))</f>
        <v>#N/A</v>
      </c>
      <c r="PJ134" t="e">
        <f ca="1">IF(OR(PJ$132="",$B134=""),"",HLOOKUP(PJ$132,Indices2!$E$1:$YY$108,Calc!$B134,FALSE))</f>
        <v>#N/A</v>
      </c>
      <c r="PK134" t="e">
        <f ca="1">IF(OR(PK$132="",$B134=""),"",HLOOKUP(PK$132,Indices2!$E$1:$YY$108,Calc!$B134,FALSE))</f>
        <v>#N/A</v>
      </c>
      <c r="PL134" t="e">
        <f ca="1">IF(OR(PL$132="",$B134=""),"",HLOOKUP(PL$132,Indices2!$E$1:$YY$108,Calc!$B134,FALSE))</f>
        <v>#N/A</v>
      </c>
      <c r="PM134" t="e">
        <f ca="1">IF(OR(PM$132="",$B134=""),"",HLOOKUP(PM$132,Indices2!$E$1:$YY$108,Calc!$B134,FALSE))</f>
        <v>#N/A</v>
      </c>
      <c r="PN134" t="e">
        <f ca="1">IF(OR(PN$132="",$B134=""),"",HLOOKUP(PN$132,Indices2!$E$1:$YY$108,Calc!$B134,FALSE))</f>
        <v>#N/A</v>
      </c>
      <c r="PO134" t="e">
        <f ca="1">IF(OR(PO$132="",$B134=""),"",HLOOKUP(PO$132,Indices2!$E$1:$YY$108,Calc!$B134,FALSE))</f>
        <v>#N/A</v>
      </c>
      <c r="PP134" t="e">
        <f ca="1">IF(OR(PP$132="",$B134=""),"",HLOOKUP(PP$132,Indices2!$E$1:$YY$108,Calc!$B134,FALSE))</f>
        <v>#N/A</v>
      </c>
      <c r="PQ134" t="e">
        <f ca="1">IF(OR(PQ$132="",$B134=""),"",HLOOKUP(PQ$132,Indices2!$E$1:$YY$108,Calc!$B134,FALSE))</f>
        <v>#N/A</v>
      </c>
      <c r="PR134" t="e">
        <f ca="1">IF(OR(PR$132="",$B134=""),"",HLOOKUP(PR$132,Indices2!$E$1:$YY$108,Calc!$B134,FALSE))</f>
        <v>#N/A</v>
      </c>
      <c r="PS134" t="e">
        <f ca="1">IF(OR(PS$132="",$B134=""),"",HLOOKUP(PS$132,Indices2!$E$1:$YY$108,Calc!$B134,FALSE))</f>
        <v>#N/A</v>
      </c>
      <c r="PT134" t="e">
        <f ca="1">IF(OR(PT$132="",$B134=""),"",HLOOKUP(PT$132,Indices2!$E$1:$YY$108,Calc!$B134,FALSE))</f>
        <v>#N/A</v>
      </c>
      <c r="PU134" t="e">
        <f ca="1">IF(OR(PU$132="",$B134=""),"",HLOOKUP(PU$132,Indices2!$E$1:$YY$108,Calc!$B134,FALSE))</f>
        <v>#N/A</v>
      </c>
      <c r="PV134" t="e">
        <f ca="1">IF(OR(PV$132="",$B134=""),"",HLOOKUP(PV$132,Indices2!$E$1:$YY$108,Calc!$B134,FALSE))</f>
        <v>#N/A</v>
      </c>
      <c r="PW134" t="e">
        <f ca="1">IF(OR(PW$132="",$B134=""),"",HLOOKUP(PW$132,Indices2!$E$1:$YY$108,Calc!$B134,FALSE))</f>
        <v>#N/A</v>
      </c>
      <c r="PX134" t="e">
        <f ca="1">IF(OR(PX$132="",$B134=""),"",HLOOKUP(PX$132,Indices2!$E$1:$YY$108,Calc!$B134,FALSE))</f>
        <v>#N/A</v>
      </c>
      <c r="PY134" t="e">
        <f ca="1">IF(OR(PY$132="",$B134=""),"",HLOOKUP(PY$132,Indices2!$E$1:$YY$108,Calc!$B134,FALSE))</f>
        <v>#N/A</v>
      </c>
      <c r="PZ134" t="e">
        <f ca="1">IF(OR(PZ$132="",$B134=""),"",HLOOKUP(PZ$132,Indices2!$E$1:$YY$108,Calc!$B134,FALSE))</f>
        <v>#N/A</v>
      </c>
      <c r="QA134" t="e">
        <f ca="1">IF(OR(QA$132="",$B134=""),"",HLOOKUP(QA$132,Indices2!$E$1:$YY$108,Calc!$B134,FALSE))</f>
        <v>#N/A</v>
      </c>
      <c r="QB134" t="e">
        <f ca="1">IF(OR(QB$132="",$B134=""),"",HLOOKUP(QB$132,Indices2!$E$1:$YY$108,Calc!$B134,FALSE))</f>
        <v>#N/A</v>
      </c>
      <c r="QC134" t="e">
        <f ca="1">IF(OR(QC$132="",$B134=""),"",HLOOKUP(QC$132,Indices2!$E$1:$YY$108,Calc!$B134,FALSE))</f>
        <v>#N/A</v>
      </c>
      <c r="QD134" t="e">
        <f ca="1">IF(OR(QD$132="",$B134=""),"",HLOOKUP(QD$132,Indices2!$E$1:$YY$108,Calc!$B134,FALSE))</f>
        <v>#N/A</v>
      </c>
      <c r="QE134" t="e">
        <f ca="1">IF(OR(QE$132="",$B134=""),"",HLOOKUP(QE$132,Indices2!$E$1:$YY$108,Calc!$B134,FALSE))</f>
        <v>#N/A</v>
      </c>
      <c r="QF134" t="e">
        <f ca="1">IF(OR(QF$132="",$B134=""),"",HLOOKUP(QF$132,Indices2!$E$1:$YY$108,Calc!$B134,FALSE))</f>
        <v>#N/A</v>
      </c>
      <c r="QG134" t="e">
        <f ca="1">IF(OR(QG$132="",$B134=""),"",HLOOKUP(QG$132,Indices2!$E$1:$YY$108,Calc!$B134,FALSE))</f>
        <v>#N/A</v>
      </c>
      <c r="QH134" t="e">
        <f ca="1">IF(OR(QH$132="",$B134=""),"",HLOOKUP(QH$132,Indices2!$E$1:$YY$108,Calc!$B134,FALSE))</f>
        <v>#N/A</v>
      </c>
      <c r="QI134" t="e">
        <f ca="1">IF(OR(QI$132="",$B134=""),"",HLOOKUP(QI$132,Indices2!$E$1:$YY$108,Calc!$B134,FALSE))</f>
        <v>#N/A</v>
      </c>
      <c r="QJ134" t="e">
        <f ca="1">IF(OR(QJ$132="",$B134=""),"",HLOOKUP(QJ$132,Indices2!$E$1:$YY$108,Calc!$B134,FALSE))</f>
        <v>#N/A</v>
      </c>
      <c r="QK134" t="e">
        <f ca="1">IF(OR(QK$132="",$B134=""),"",HLOOKUP(QK$132,Indices2!$E$1:$YY$108,Calc!$B134,FALSE))</f>
        <v>#N/A</v>
      </c>
      <c r="QL134" t="e">
        <f ca="1">IF(OR(QL$132="",$B134=""),"",HLOOKUP(QL$132,Indices2!$E$1:$YY$108,Calc!$B134,FALSE))</f>
        <v>#N/A</v>
      </c>
      <c r="QM134" t="e">
        <f ca="1">IF(OR(QM$132="",$B134=""),"",HLOOKUP(QM$132,Indices2!$E$1:$YY$108,Calc!$B134,FALSE))</f>
        <v>#N/A</v>
      </c>
      <c r="QN134" t="e">
        <f ca="1">IF(OR(QN$132="",$B134=""),"",HLOOKUP(QN$132,Indices2!$E$1:$YY$108,Calc!$B134,FALSE))</f>
        <v>#N/A</v>
      </c>
      <c r="QO134" t="e">
        <f ca="1">IF(OR(QO$132="",$B134=""),"",HLOOKUP(QO$132,Indices2!$E$1:$YY$108,Calc!$B134,FALSE))</f>
        <v>#N/A</v>
      </c>
      <c r="QP134" t="e">
        <f ca="1">IF(OR(QP$132="",$B134=""),"",HLOOKUP(QP$132,Indices2!$E$1:$YY$108,Calc!$B134,FALSE))</f>
        <v>#N/A</v>
      </c>
      <c r="QQ134" t="e">
        <f ca="1">IF(OR(QQ$132="",$B134=""),"",HLOOKUP(QQ$132,Indices2!$E$1:$YY$108,Calc!$B134,FALSE))</f>
        <v>#N/A</v>
      </c>
      <c r="QR134" t="e">
        <f ca="1">IF(OR(QR$132="",$B134=""),"",HLOOKUP(QR$132,Indices2!$E$1:$YY$108,Calc!$B134,FALSE))</f>
        <v>#N/A</v>
      </c>
      <c r="QS134" t="e">
        <f ca="1">IF(OR(QS$132="",$B134=""),"",HLOOKUP(QS$132,Indices2!$E$1:$YY$108,Calc!$B134,FALSE))</f>
        <v>#N/A</v>
      </c>
      <c r="QT134" t="e">
        <f ca="1">IF(OR(QT$132="",$B134=""),"",HLOOKUP(QT$132,Indices2!$E$1:$YY$108,Calc!$B134,FALSE))</f>
        <v>#N/A</v>
      </c>
      <c r="QU134" t="e">
        <f ca="1">IF(OR(QU$132="",$B134=""),"",HLOOKUP(QU$132,Indices2!$E$1:$YY$108,Calc!$B134,FALSE))</f>
        <v>#N/A</v>
      </c>
      <c r="QV134" t="e">
        <f ca="1">IF(OR(QV$132="",$B134=""),"",HLOOKUP(QV$132,Indices2!$E$1:$YY$108,Calc!$B134,FALSE))</f>
        <v>#N/A</v>
      </c>
      <c r="QW134" t="e">
        <f ca="1">IF(OR(QW$132="",$B134=""),"",HLOOKUP(QW$132,Indices2!$E$1:$YY$108,Calc!$B134,FALSE))</f>
        <v>#N/A</v>
      </c>
      <c r="QX134" t="e">
        <f ca="1">IF(OR(QX$132="",$B134=""),"",HLOOKUP(QX$132,Indices2!$E$1:$YY$108,Calc!$B134,FALSE))</f>
        <v>#N/A</v>
      </c>
      <c r="QY134" t="e">
        <f ca="1">IF(OR(QY$132="",$B134=""),"",HLOOKUP(QY$132,Indices2!$E$1:$YY$108,Calc!$B134,FALSE))</f>
        <v>#N/A</v>
      </c>
      <c r="QZ134" t="e">
        <f ca="1">IF(OR(QZ$132="",$B134=""),"",HLOOKUP(QZ$132,Indices2!$E$1:$YY$108,Calc!$B134,FALSE))</f>
        <v>#N/A</v>
      </c>
      <c r="RA134" t="e">
        <f ca="1">IF(OR(RA$132="",$B134=""),"",HLOOKUP(RA$132,Indices2!$E$1:$YY$108,Calc!$B134,FALSE))</f>
        <v>#N/A</v>
      </c>
      <c r="RB134" t="e">
        <f ca="1">IF(OR(RB$132="",$B134=""),"",HLOOKUP(RB$132,Indices2!$E$1:$YY$108,Calc!$B134,FALSE))</f>
        <v>#N/A</v>
      </c>
      <c r="RC134" t="e">
        <f ca="1">IF(OR(RC$132="",$B134=""),"",HLOOKUP(RC$132,Indices2!$E$1:$YY$108,Calc!$B134,FALSE))</f>
        <v>#N/A</v>
      </c>
      <c r="RD134" t="e">
        <f ca="1">IF(OR(RD$132="",$B134=""),"",HLOOKUP(RD$132,Indices2!$E$1:$YY$108,Calc!$B134,FALSE))</f>
        <v>#N/A</v>
      </c>
      <c r="RE134" t="e">
        <f ca="1">IF(OR(RE$132="",$B134=""),"",HLOOKUP(RE$132,Indices2!$E$1:$YY$108,Calc!$B134,FALSE))</f>
        <v>#N/A</v>
      </c>
      <c r="RF134" t="e">
        <f ca="1">IF(OR(RF$132="",$B134=""),"",HLOOKUP(RF$132,Indices2!$E$1:$YY$108,Calc!$B134,FALSE))</f>
        <v>#N/A</v>
      </c>
      <c r="RG134" t="e">
        <f ca="1">IF(OR(RG$132="",$B134=""),"",HLOOKUP(RG$132,Indices2!$E$1:$YY$108,Calc!$B134,FALSE))</f>
        <v>#N/A</v>
      </c>
      <c r="RH134" t="e">
        <f ca="1">IF(OR(RH$132="",$B134=""),"",HLOOKUP(RH$132,Indices2!$E$1:$YY$108,Calc!$B134,FALSE))</f>
        <v>#N/A</v>
      </c>
      <c r="RI134" t="e">
        <f ca="1">IF(OR(RI$132="",$B134=""),"",HLOOKUP(RI$132,Indices2!$E$1:$YY$108,Calc!$B134,FALSE))</f>
        <v>#N/A</v>
      </c>
      <c r="RJ134" t="e">
        <f ca="1">IF(OR(RJ$132="",$B134=""),"",HLOOKUP(RJ$132,Indices2!$E$1:$YY$108,Calc!$B134,FALSE))</f>
        <v>#N/A</v>
      </c>
      <c r="RK134" t="e">
        <f ca="1">IF(OR(RK$132="",$B134=""),"",HLOOKUP(RK$132,Indices2!$E$1:$YY$108,Calc!$B134,FALSE))</f>
        <v>#N/A</v>
      </c>
      <c r="RL134" t="e">
        <f ca="1">IF(OR(RL$132="",$B134=""),"",HLOOKUP(RL$132,Indices2!$E$1:$YY$108,Calc!$B134,FALSE))</f>
        <v>#N/A</v>
      </c>
    </row>
    <row r="135" spans="1:480">
      <c r="A135" t="str">
        <f>Quant!BS11</f>
        <v>MSCI Asia ex Japan</v>
      </c>
      <c r="B135" t="e">
        <f>MATCH($A135,Indices2!$B:$B,0)</f>
        <v>#N/A</v>
      </c>
      <c r="C135" t="e">
        <f>IF(OR(C$132="",$B135=""),"",HLOOKUP(C$132,Indices2!$E$1:$YY$108,Calc!$B135,FALSE))</f>
        <v>#N/A</v>
      </c>
      <c r="D135" t="e">
        <f ca="1">IF(OR(D$132="",$B135=""),"",HLOOKUP(D$132,Indices2!$E$1:$YY$108,Calc!$B135,FALSE))</f>
        <v>#N/A</v>
      </c>
      <c r="E135" t="e">
        <f ca="1">IF(OR(E$132="",$B135=""),"",HLOOKUP(E$132,Indices2!$E$1:$YY$108,Calc!$B135,FALSE))</f>
        <v>#N/A</v>
      </c>
      <c r="F135" t="e">
        <f ca="1">IF(OR(F$132="",$B135=""),"",HLOOKUP(F$132,Indices2!$E$1:$YY$108,Calc!$B135,FALSE))</f>
        <v>#N/A</v>
      </c>
      <c r="G135" t="e">
        <f ca="1">IF(OR(G$132="",$B135=""),"",HLOOKUP(G$132,Indices2!$E$1:$YY$108,Calc!$B135,FALSE))</f>
        <v>#N/A</v>
      </c>
      <c r="H135" t="e">
        <f ca="1">IF(OR(H$132="",$B135=""),"",HLOOKUP(H$132,Indices2!$E$1:$YY$108,Calc!$B135,FALSE))</f>
        <v>#N/A</v>
      </c>
      <c r="I135" t="e">
        <f ca="1">IF(OR(I$132="",$B135=""),"",HLOOKUP(I$132,Indices2!$E$1:$YY$108,Calc!$B135,FALSE))</f>
        <v>#N/A</v>
      </c>
      <c r="J135" t="e">
        <f ca="1">IF(OR(J$132="",$B135=""),"",HLOOKUP(J$132,Indices2!$E$1:$YY$108,Calc!$B135,FALSE))</f>
        <v>#N/A</v>
      </c>
      <c r="K135" t="e">
        <f ca="1">IF(OR(K$132="",$B135=""),"",HLOOKUP(K$132,Indices2!$E$1:$YY$108,Calc!$B135,FALSE))</f>
        <v>#N/A</v>
      </c>
      <c r="L135" t="e">
        <f ca="1">IF(OR(L$132="",$B135=""),"",HLOOKUP(L$132,Indices2!$E$1:$YY$108,Calc!$B135,FALSE))</f>
        <v>#N/A</v>
      </c>
      <c r="M135" t="e">
        <f ca="1">IF(OR(M$132="",$B135=""),"",HLOOKUP(M$132,Indices2!$E$1:$YY$108,Calc!$B135,FALSE))</f>
        <v>#N/A</v>
      </c>
      <c r="N135" t="e">
        <f ca="1">IF(OR(N$132="",$B135=""),"",HLOOKUP(N$132,Indices2!$E$1:$YY$108,Calc!$B135,FALSE))</f>
        <v>#N/A</v>
      </c>
      <c r="O135" t="e">
        <f ca="1">IF(OR(O$132="",$B135=""),"",HLOOKUP(O$132,Indices2!$E$1:$YY$108,Calc!$B135,FALSE))</f>
        <v>#N/A</v>
      </c>
      <c r="P135" t="e">
        <f ca="1">IF(OR(P$132="",$B135=""),"",HLOOKUP(P$132,Indices2!$E$1:$YY$108,Calc!$B135,FALSE))</f>
        <v>#N/A</v>
      </c>
      <c r="Q135" t="e">
        <f ca="1">IF(OR(Q$132="",$B135=""),"",HLOOKUP(Q$132,Indices2!$E$1:$YY$108,Calc!$B135,FALSE))</f>
        <v>#N/A</v>
      </c>
      <c r="R135" t="e">
        <f ca="1">IF(OR(R$132="",$B135=""),"",HLOOKUP(R$132,Indices2!$E$1:$YY$108,Calc!$B135,FALSE))</f>
        <v>#N/A</v>
      </c>
      <c r="S135" t="e">
        <f ca="1">IF(OR(S$132="",$B135=""),"",HLOOKUP(S$132,Indices2!$E$1:$YY$108,Calc!$B135,FALSE))</f>
        <v>#N/A</v>
      </c>
      <c r="T135" t="e">
        <f ca="1">IF(OR(T$132="",$B135=""),"",HLOOKUP(T$132,Indices2!$E$1:$YY$108,Calc!$B135,FALSE))</f>
        <v>#N/A</v>
      </c>
      <c r="U135" t="e">
        <f ca="1">IF(OR(U$132="",$B135=""),"",HLOOKUP(U$132,Indices2!$E$1:$YY$108,Calc!$B135,FALSE))</f>
        <v>#N/A</v>
      </c>
      <c r="V135" t="e">
        <f ca="1">IF(OR(V$132="",$B135=""),"",HLOOKUP(V$132,Indices2!$E$1:$YY$108,Calc!$B135,FALSE))</f>
        <v>#N/A</v>
      </c>
      <c r="W135" t="e">
        <f ca="1">IF(OR(W$132="",$B135=""),"",HLOOKUP(W$132,Indices2!$E$1:$YY$108,Calc!$B135,FALSE))</f>
        <v>#N/A</v>
      </c>
      <c r="X135" t="e">
        <f ca="1">IF(OR(X$132="",$B135=""),"",HLOOKUP(X$132,Indices2!$E$1:$YY$108,Calc!$B135,FALSE))</f>
        <v>#N/A</v>
      </c>
      <c r="Y135" t="e">
        <f ca="1">IF(OR(Y$132="",$B135=""),"",HLOOKUP(Y$132,Indices2!$E$1:$YY$108,Calc!$B135,FALSE))</f>
        <v>#N/A</v>
      </c>
      <c r="Z135" t="e">
        <f ca="1">IF(OR(Z$132="",$B135=""),"",HLOOKUP(Z$132,Indices2!$E$1:$YY$108,Calc!$B135,FALSE))</f>
        <v>#N/A</v>
      </c>
      <c r="AA135" t="e">
        <f ca="1">IF(OR(AA$132="",$B135=""),"",HLOOKUP(AA$132,Indices2!$E$1:$YY$108,Calc!$B135,FALSE))</f>
        <v>#N/A</v>
      </c>
      <c r="AB135" t="e">
        <f ca="1">IF(OR(AB$132="",$B135=""),"",HLOOKUP(AB$132,Indices2!$E$1:$YY$108,Calc!$B135,FALSE))</f>
        <v>#N/A</v>
      </c>
      <c r="AC135" t="e">
        <f ca="1">IF(OR(AC$132="",$B135=""),"",HLOOKUP(AC$132,Indices2!$E$1:$YY$108,Calc!$B135,FALSE))</f>
        <v>#N/A</v>
      </c>
      <c r="AD135" t="e">
        <f ca="1">IF(OR(AD$132="",$B135=""),"",HLOOKUP(AD$132,Indices2!$E$1:$YY$108,Calc!$B135,FALSE))</f>
        <v>#N/A</v>
      </c>
      <c r="AE135" t="e">
        <f ca="1">IF(OR(AE$132="",$B135=""),"",HLOOKUP(AE$132,Indices2!$E$1:$YY$108,Calc!$B135,FALSE))</f>
        <v>#N/A</v>
      </c>
      <c r="AF135" t="e">
        <f ca="1">IF(OR(AF$132="",$B135=""),"",HLOOKUP(AF$132,Indices2!$E$1:$YY$108,Calc!$B135,FALSE))</f>
        <v>#N/A</v>
      </c>
      <c r="AG135" t="e">
        <f ca="1">IF(OR(AG$132="",$B135=""),"",HLOOKUP(AG$132,Indices2!$E$1:$YY$108,Calc!$B135,FALSE))</f>
        <v>#N/A</v>
      </c>
      <c r="AH135" t="e">
        <f ca="1">IF(OR(AH$132="",$B135=""),"",HLOOKUP(AH$132,Indices2!$E$1:$YY$108,Calc!$B135,FALSE))</f>
        <v>#N/A</v>
      </c>
      <c r="AI135" t="e">
        <f ca="1">IF(OR(AI$132="",$B135=""),"",HLOOKUP(AI$132,Indices2!$E$1:$YY$108,Calc!$B135,FALSE))</f>
        <v>#N/A</v>
      </c>
      <c r="AJ135" t="e">
        <f ca="1">IF(OR(AJ$132="",$B135=""),"",HLOOKUP(AJ$132,Indices2!$E$1:$YY$108,Calc!$B135,FALSE))</f>
        <v>#N/A</v>
      </c>
      <c r="AK135" t="e">
        <f ca="1">IF(OR(AK$132="",$B135=""),"",HLOOKUP(AK$132,Indices2!$E$1:$YY$108,Calc!$B135,FALSE))</f>
        <v>#N/A</v>
      </c>
      <c r="AL135" t="e">
        <f ca="1">IF(OR(AL$132="",$B135=""),"",HLOOKUP(AL$132,Indices2!$E$1:$YY$108,Calc!$B135,FALSE))</f>
        <v>#N/A</v>
      </c>
      <c r="AM135" t="e">
        <f ca="1">IF(OR(AM$132="",$B135=""),"",HLOOKUP(AM$132,Indices2!$E$1:$YY$108,Calc!$B135,FALSE))</f>
        <v>#N/A</v>
      </c>
      <c r="AN135" t="e">
        <f ca="1">IF(OR(AN$132="",$B135=""),"",HLOOKUP(AN$132,Indices2!$E$1:$YY$108,Calc!$B135,FALSE))</f>
        <v>#N/A</v>
      </c>
      <c r="AO135" t="e">
        <f ca="1">IF(OR(AO$132="",$B135=""),"",HLOOKUP(AO$132,Indices2!$E$1:$YY$108,Calc!$B135,FALSE))</f>
        <v>#N/A</v>
      </c>
      <c r="AP135" t="e">
        <f ca="1">IF(OR(AP$132="",$B135=""),"",HLOOKUP(AP$132,Indices2!$E$1:$YY$108,Calc!$B135,FALSE))</f>
        <v>#N/A</v>
      </c>
      <c r="AQ135" t="e">
        <f ca="1">IF(OR(AQ$132="",$B135=""),"",HLOOKUP(AQ$132,Indices2!$E$1:$YY$108,Calc!$B135,FALSE))</f>
        <v>#N/A</v>
      </c>
      <c r="AR135" t="e">
        <f ca="1">IF(OR(AR$132="",$B135=""),"",HLOOKUP(AR$132,Indices2!$E$1:$YY$108,Calc!$B135,FALSE))</f>
        <v>#N/A</v>
      </c>
      <c r="AS135" t="e">
        <f ca="1">IF(OR(AS$132="",$B135=""),"",HLOOKUP(AS$132,Indices2!$E$1:$YY$108,Calc!$B135,FALSE))</f>
        <v>#N/A</v>
      </c>
      <c r="AT135" t="e">
        <f ca="1">IF(OR(AT$132="",$B135=""),"",HLOOKUP(AT$132,Indices2!$E$1:$YY$108,Calc!$B135,FALSE))</f>
        <v>#N/A</v>
      </c>
      <c r="AU135" t="e">
        <f ca="1">IF(OR(AU$132="",$B135=""),"",HLOOKUP(AU$132,Indices2!$E$1:$YY$108,Calc!$B135,FALSE))</f>
        <v>#N/A</v>
      </c>
      <c r="AV135" t="e">
        <f ca="1">IF(OR(AV$132="",$B135=""),"",HLOOKUP(AV$132,Indices2!$E$1:$YY$108,Calc!$B135,FALSE))</f>
        <v>#N/A</v>
      </c>
      <c r="AW135" t="e">
        <f ca="1">IF(OR(AW$132="",$B135=""),"",HLOOKUP(AW$132,Indices2!$E$1:$YY$108,Calc!$B135,FALSE))</f>
        <v>#N/A</v>
      </c>
      <c r="AX135" t="e">
        <f ca="1">IF(OR(AX$132="",$B135=""),"",HLOOKUP(AX$132,Indices2!$E$1:$YY$108,Calc!$B135,FALSE))</f>
        <v>#N/A</v>
      </c>
      <c r="AY135" t="e">
        <f ca="1">IF(OR(AY$132="",$B135=""),"",HLOOKUP(AY$132,Indices2!$E$1:$YY$108,Calc!$B135,FALSE))</f>
        <v>#N/A</v>
      </c>
      <c r="AZ135" t="e">
        <f ca="1">IF(OR(AZ$132="",$B135=""),"",HLOOKUP(AZ$132,Indices2!$E$1:$YY$108,Calc!$B135,FALSE))</f>
        <v>#N/A</v>
      </c>
      <c r="BA135" t="e">
        <f ca="1">IF(OR(BA$132="",$B135=""),"",HLOOKUP(BA$132,Indices2!$E$1:$YY$108,Calc!$B135,FALSE))</f>
        <v>#N/A</v>
      </c>
      <c r="BB135" t="e">
        <f ca="1">IF(OR(BB$132="",$B135=""),"",HLOOKUP(BB$132,Indices2!$E$1:$YY$108,Calc!$B135,FALSE))</f>
        <v>#N/A</v>
      </c>
      <c r="BC135" t="e">
        <f ca="1">IF(OR(BC$132="",$B135=""),"",HLOOKUP(BC$132,Indices2!$E$1:$YY$108,Calc!$B135,FALSE))</f>
        <v>#N/A</v>
      </c>
      <c r="BD135" t="e">
        <f ca="1">IF(OR(BD$132="",$B135=""),"",HLOOKUP(BD$132,Indices2!$E$1:$YY$108,Calc!$B135,FALSE))</f>
        <v>#N/A</v>
      </c>
      <c r="BE135" t="e">
        <f ca="1">IF(OR(BE$132="",$B135=""),"",HLOOKUP(BE$132,Indices2!$E$1:$YY$108,Calc!$B135,FALSE))</f>
        <v>#N/A</v>
      </c>
      <c r="BF135" t="e">
        <f ca="1">IF(OR(BF$132="",$B135=""),"",HLOOKUP(BF$132,Indices2!$E$1:$YY$108,Calc!$B135,FALSE))</f>
        <v>#N/A</v>
      </c>
      <c r="BG135" t="e">
        <f ca="1">IF(OR(BG$132="",$B135=""),"",HLOOKUP(BG$132,Indices2!$E$1:$YY$108,Calc!$B135,FALSE))</f>
        <v>#N/A</v>
      </c>
      <c r="BH135" t="e">
        <f ca="1">IF(OR(BH$132="",$B135=""),"",HLOOKUP(BH$132,Indices2!$E$1:$YY$108,Calc!$B135,FALSE))</f>
        <v>#N/A</v>
      </c>
      <c r="BI135" t="e">
        <f ca="1">IF(OR(BI$132="",$B135=""),"",HLOOKUP(BI$132,Indices2!$E$1:$YY$108,Calc!$B135,FALSE))</f>
        <v>#N/A</v>
      </c>
      <c r="BJ135" t="e">
        <f ca="1">IF(OR(BJ$132="",$B135=""),"",HLOOKUP(BJ$132,Indices2!$E$1:$YY$108,Calc!$B135,FALSE))</f>
        <v>#N/A</v>
      </c>
      <c r="BK135" t="e">
        <f ca="1">IF(OR(BK$132="",$B135=""),"",HLOOKUP(BK$132,Indices2!$E$1:$YY$108,Calc!$B135,FALSE))</f>
        <v>#N/A</v>
      </c>
      <c r="BL135" t="e">
        <f ca="1">IF(OR(BL$132="",$B135=""),"",HLOOKUP(BL$132,Indices2!$E$1:$YY$108,Calc!$B135,FALSE))</f>
        <v>#N/A</v>
      </c>
      <c r="BM135" t="e">
        <f ca="1">IF(OR(BM$132="",$B135=""),"",HLOOKUP(BM$132,Indices2!$E$1:$YY$108,Calc!$B135,FALSE))</f>
        <v>#N/A</v>
      </c>
      <c r="BN135" t="e">
        <f ca="1">IF(OR(BN$132="",$B135=""),"",HLOOKUP(BN$132,Indices2!$E$1:$YY$108,Calc!$B135,FALSE))</f>
        <v>#N/A</v>
      </c>
      <c r="BO135" t="e">
        <f ca="1">IF(OR(BO$132="",$B135=""),"",HLOOKUP(BO$132,Indices2!$E$1:$YY$108,Calc!$B135,FALSE))</f>
        <v>#N/A</v>
      </c>
      <c r="BP135" t="e">
        <f ca="1">IF(OR(BP$132="",$B135=""),"",HLOOKUP(BP$132,Indices2!$E$1:$YY$108,Calc!$B135,FALSE))</f>
        <v>#N/A</v>
      </c>
      <c r="BQ135" t="e">
        <f ca="1">IF(OR(BQ$132="",$B135=""),"",HLOOKUP(BQ$132,Indices2!$E$1:$YY$108,Calc!$B135,FALSE))</f>
        <v>#N/A</v>
      </c>
      <c r="BR135" t="e">
        <f ca="1">IF(OR(BR$132="",$B135=""),"",HLOOKUP(BR$132,Indices2!$E$1:$YY$108,Calc!$B135,FALSE))</f>
        <v>#N/A</v>
      </c>
      <c r="BS135" t="e">
        <f ca="1">IF(OR(BS$132="",$B135=""),"",HLOOKUP(BS$132,Indices2!$E$1:$YY$108,Calc!$B135,FALSE))</f>
        <v>#N/A</v>
      </c>
      <c r="BT135" t="e">
        <f ca="1">IF(OR(BT$132="",$B135=""),"",HLOOKUP(BT$132,Indices2!$E$1:$YY$108,Calc!$B135,FALSE))</f>
        <v>#N/A</v>
      </c>
      <c r="BU135" t="e">
        <f ca="1">IF(OR(BU$132="",$B135=""),"",HLOOKUP(BU$132,Indices2!$E$1:$YY$108,Calc!$B135,FALSE))</f>
        <v>#N/A</v>
      </c>
      <c r="BV135" t="e">
        <f ca="1">IF(OR(BV$132="",$B135=""),"",HLOOKUP(BV$132,Indices2!$E$1:$YY$108,Calc!$B135,FALSE))</f>
        <v>#N/A</v>
      </c>
      <c r="BW135" t="e">
        <f ca="1">IF(OR(BW$132="",$B135=""),"",HLOOKUP(BW$132,Indices2!$E$1:$YY$108,Calc!$B135,FALSE))</f>
        <v>#N/A</v>
      </c>
      <c r="BX135" t="e">
        <f ca="1">IF(OR(BX$132="",$B135=""),"",HLOOKUP(BX$132,Indices2!$E$1:$YY$108,Calc!$B135,FALSE))</f>
        <v>#N/A</v>
      </c>
      <c r="BY135" t="e">
        <f ca="1">IF(OR(BY$132="",$B135=""),"",HLOOKUP(BY$132,Indices2!$E$1:$YY$108,Calc!$B135,FALSE))</f>
        <v>#N/A</v>
      </c>
      <c r="BZ135" t="e">
        <f ca="1">IF(OR(BZ$132="",$B135=""),"",HLOOKUP(BZ$132,Indices2!$E$1:$YY$108,Calc!$B135,FALSE))</f>
        <v>#N/A</v>
      </c>
      <c r="CA135" t="e">
        <f ca="1">IF(OR(CA$132="",$B135=""),"",HLOOKUP(CA$132,Indices2!$E$1:$YY$108,Calc!$B135,FALSE))</f>
        <v>#N/A</v>
      </c>
      <c r="CB135" t="e">
        <f ca="1">IF(OR(CB$132="",$B135=""),"",HLOOKUP(CB$132,Indices2!$E$1:$YY$108,Calc!$B135,FALSE))</f>
        <v>#N/A</v>
      </c>
      <c r="CC135" t="e">
        <f ca="1">IF(OR(CC$132="",$B135=""),"",HLOOKUP(CC$132,Indices2!$E$1:$YY$108,Calc!$B135,FALSE))</f>
        <v>#N/A</v>
      </c>
      <c r="CD135" t="e">
        <f ca="1">IF(OR(CD$132="",$B135=""),"",HLOOKUP(CD$132,Indices2!$E$1:$YY$108,Calc!$B135,FALSE))</f>
        <v>#N/A</v>
      </c>
      <c r="CE135" t="e">
        <f ca="1">IF(OR(CE$132="",$B135=""),"",HLOOKUP(CE$132,Indices2!$E$1:$YY$108,Calc!$B135,FALSE))</f>
        <v>#N/A</v>
      </c>
      <c r="CF135" t="e">
        <f ca="1">IF(OR(CF$132="",$B135=""),"",HLOOKUP(CF$132,Indices2!$E$1:$YY$108,Calc!$B135,FALSE))</f>
        <v>#N/A</v>
      </c>
      <c r="CG135" t="e">
        <f ca="1">IF(OR(CG$132="",$B135=""),"",HLOOKUP(CG$132,Indices2!$E$1:$YY$108,Calc!$B135,FALSE))</f>
        <v>#N/A</v>
      </c>
      <c r="CH135" t="e">
        <f ca="1">IF(OR(CH$132="",$B135=""),"",HLOOKUP(CH$132,Indices2!$E$1:$YY$108,Calc!$B135,FALSE))</f>
        <v>#N/A</v>
      </c>
      <c r="CI135" t="e">
        <f ca="1">IF(OR(CI$132="",$B135=""),"",HLOOKUP(CI$132,Indices2!$E$1:$YY$108,Calc!$B135,FALSE))</f>
        <v>#N/A</v>
      </c>
      <c r="CJ135" t="e">
        <f ca="1">IF(OR(CJ$132="",$B135=""),"",HLOOKUP(CJ$132,Indices2!$E$1:$YY$108,Calc!$B135,FALSE))</f>
        <v>#N/A</v>
      </c>
      <c r="CK135" t="e">
        <f ca="1">IF(OR(CK$132="",$B135=""),"",HLOOKUP(CK$132,Indices2!$E$1:$YY$108,Calc!$B135,FALSE))</f>
        <v>#N/A</v>
      </c>
      <c r="CL135" t="e">
        <f ca="1">IF(OR(CL$132="",$B135=""),"",HLOOKUP(CL$132,Indices2!$E$1:$YY$108,Calc!$B135,FALSE))</f>
        <v>#N/A</v>
      </c>
      <c r="CM135" t="e">
        <f ca="1">IF(OR(CM$132="",$B135=""),"",HLOOKUP(CM$132,Indices2!$E$1:$YY$108,Calc!$B135,FALSE))</f>
        <v>#N/A</v>
      </c>
      <c r="CN135" t="e">
        <f ca="1">IF(OR(CN$132="",$B135=""),"",HLOOKUP(CN$132,Indices2!$E$1:$YY$108,Calc!$B135,FALSE))</f>
        <v>#N/A</v>
      </c>
      <c r="CO135" t="e">
        <f ca="1">IF(OR(CO$132="",$B135=""),"",HLOOKUP(CO$132,Indices2!$E$1:$YY$108,Calc!$B135,FALSE))</f>
        <v>#N/A</v>
      </c>
      <c r="CP135" t="e">
        <f ca="1">IF(OR(CP$132="",$B135=""),"",HLOOKUP(CP$132,Indices2!$E$1:$YY$108,Calc!$B135,FALSE))</f>
        <v>#N/A</v>
      </c>
      <c r="CQ135" t="e">
        <f ca="1">IF(OR(CQ$132="",$B135=""),"",HLOOKUP(CQ$132,Indices2!$E$1:$YY$108,Calc!$B135,FALSE))</f>
        <v>#N/A</v>
      </c>
      <c r="CR135" t="e">
        <f ca="1">IF(OR(CR$132="",$B135=""),"",HLOOKUP(CR$132,Indices2!$E$1:$YY$108,Calc!$B135,FALSE))</f>
        <v>#N/A</v>
      </c>
      <c r="CS135" t="e">
        <f ca="1">IF(OR(CS$132="",$B135=""),"",HLOOKUP(CS$132,Indices2!$E$1:$YY$108,Calc!$B135,FALSE))</f>
        <v>#N/A</v>
      </c>
      <c r="CT135" t="e">
        <f ca="1">IF(OR(CT$132="",$B135=""),"",HLOOKUP(CT$132,Indices2!$E$1:$YY$108,Calc!$B135,FALSE))</f>
        <v>#N/A</v>
      </c>
      <c r="CU135" t="e">
        <f ca="1">IF(OR(CU$132="",$B135=""),"",HLOOKUP(CU$132,Indices2!$E$1:$YY$108,Calc!$B135,FALSE))</f>
        <v>#N/A</v>
      </c>
      <c r="CV135" t="e">
        <f ca="1">IF(OR(CV$132="",$B135=""),"",HLOOKUP(CV$132,Indices2!$E$1:$YY$108,Calc!$B135,FALSE))</f>
        <v>#N/A</v>
      </c>
      <c r="CW135" t="e">
        <f ca="1">IF(OR(CW$132="",$B135=""),"",HLOOKUP(CW$132,Indices2!$E$1:$YY$108,Calc!$B135,FALSE))</f>
        <v>#N/A</v>
      </c>
      <c r="CX135" t="e">
        <f ca="1">IF(OR(CX$132="",$B135=""),"",HLOOKUP(CX$132,Indices2!$E$1:$YY$108,Calc!$B135,FALSE))</f>
        <v>#N/A</v>
      </c>
      <c r="CY135" t="e">
        <f ca="1">IF(OR(CY$132="",$B135=""),"",HLOOKUP(CY$132,Indices2!$E$1:$YY$108,Calc!$B135,FALSE))</f>
        <v>#N/A</v>
      </c>
      <c r="CZ135" t="e">
        <f ca="1">IF(OR(CZ$132="",$B135=""),"",HLOOKUP(CZ$132,Indices2!$E$1:$YY$108,Calc!$B135,FALSE))</f>
        <v>#N/A</v>
      </c>
      <c r="DA135" t="e">
        <f ca="1">IF(OR(DA$132="",$B135=""),"",HLOOKUP(DA$132,Indices2!$E$1:$YY$108,Calc!$B135,FALSE))</f>
        <v>#N/A</v>
      </c>
      <c r="DB135" t="e">
        <f ca="1">IF(OR(DB$132="",$B135=""),"",HLOOKUP(DB$132,Indices2!$E$1:$YY$108,Calc!$B135,FALSE))</f>
        <v>#N/A</v>
      </c>
      <c r="DC135" t="e">
        <f ca="1">IF(OR(DC$132="",$B135=""),"",HLOOKUP(DC$132,Indices2!$E$1:$YY$108,Calc!$B135,FALSE))</f>
        <v>#N/A</v>
      </c>
      <c r="DD135" t="e">
        <f ca="1">IF(OR(DD$132="",$B135=""),"",HLOOKUP(DD$132,Indices2!$E$1:$YY$108,Calc!$B135,FALSE))</f>
        <v>#N/A</v>
      </c>
      <c r="DE135" t="e">
        <f ca="1">IF(OR(DE$132="",$B135=""),"",HLOOKUP(DE$132,Indices2!$E$1:$YY$108,Calc!$B135,FALSE))</f>
        <v>#N/A</v>
      </c>
      <c r="DF135" t="e">
        <f ca="1">IF(OR(DF$132="",$B135=""),"",HLOOKUP(DF$132,Indices2!$E$1:$YY$108,Calc!$B135,FALSE))</f>
        <v>#N/A</v>
      </c>
      <c r="DG135" t="e">
        <f ca="1">IF(OR(DG$132="",$B135=""),"",HLOOKUP(DG$132,Indices2!$E$1:$YY$108,Calc!$B135,FALSE))</f>
        <v>#N/A</v>
      </c>
      <c r="DH135" t="e">
        <f ca="1">IF(OR(DH$132="",$B135=""),"",HLOOKUP(DH$132,Indices2!$E$1:$YY$108,Calc!$B135,FALSE))</f>
        <v>#N/A</v>
      </c>
      <c r="DI135" t="e">
        <f ca="1">IF(OR(DI$132="",$B135=""),"",HLOOKUP(DI$132,Indices2!$E$1:$YY$108,Calc!$B135,FALSE))</f>
        <v>#N/A</v>
      </c>
      <c r="DJ135" t="e">
        <f ca="1">IF(OR(DJ$132="",$B135=""),"",HLOOKUP(DJ$132,Indices2!$E$1:$YY$108,Calc!$B135,FALSE))</f>
        <v>#N/A</v>
      </c>
      <c r="DK135" t="e">
        <f ca="1">IF(OR(DK$132="",$B135=""),"",HLOOKUP(DK$132,Indices2!$E$1:$YY$108,Calc!$B135,FALSE))</f>
        <v>#N/A</v>
      </c>
      <c r="DL135" t="e">
        <f ca="1">IF(OR(DL$132="",$B135=""),"",HLOOKUP(DL$132,Indices2!$E$1:$YY$108,Calc!$B135,FALSE))</f>
        <v>#N/A</v>
      </c>
      <c r="DM135" t="e">
        <f ca="1">IF(OR(DM$132="",$B135=""),"",HLOOKUP(DM$132,Indices2!$E$1:$YY$108,Calc!$B135,FALSE))</f>
        <v>#N/A</v>
      </c>
      <c r="DN135" t="e">
        <f ca="1">IF(OR(DN$132="",$B135=""),"",HLOOKUP(DN$132,Indices2!$E$1:$YY$108,Calc!$B135,FALSE))</f>
        <v>#N/A</v>
      </c>
      <c r="DO135" t="e">
        <f ca="1">IF(OR(DO$132="",$B135=""),"",HLOOKUP(DO$132,Indices2!$E$1:$YY$108,Calc!$B135,FALSE))</f>
        <v>#N/A</v>
      </c>
      <c r="DP135" t="e">
        <f ca="1">IF(OR(DP$132="",$B135=""),"",HLOOKUP(DP$132,Indices2!$E$1:$YY$108,Calc!$B135,FALSE))</f>
        <v>#N/A</v>
      </c>
      <c r="DQ135" t="e">
        <f ca="1">IF(OR(DQ$132="",$B135=""),"",HLOOKUP(DQ$132,Indices2!$E$1:$YY$108,Calc!$B135,FALSE))</f>
        <v>#N/A</v>
      </c>
      <c r="DR135" t="e">
        <f ca="1">IF(OR(DR$132="",$B135=""),"",HLOOKUP(DR$132,Indices2!$E$1:$YY$108,Calc!$B135,FALSE))</f>
        <v>#N/A</v>
      </c>
      <c r="DS135" t="e">
        <f ca="1">IF(OR(DS$132="",$B135=""),"",HLOOKUP(DS$132,Indices2!$E$1:$YY$108,Calc!$B135,FALSE))</f>
        <v>#N/A</v>
      </c>
      <c r="DT135" t="e">
        <f ca="1">IF(OR(DT$132="",$B135=""),"",HLOOKUP(DT$132,Indices2!$E$1:$YY$108,Calc!$B135,FALSE))</f>
        <v>#N/A</v>
      </c>
      <c r="DU135" t="e">
        <f ca="1">IF(OR(DU$132="",$B135=""),"",HLOOKUP(DU$132,Indices2!$E$1:$YY$108,Calc!$B135,FALSE))</f>
        <v>#N/A</v>
      </c>
      <c r="DV135" t="e">
        <f ca="1">IF(OR(DV$132="",$B135=""),"",HLOOKUP(DV$132,Indices2!$E$1:$YY$108,Calc!$B135,FALSE))</f>
        <v>#N/A</v>
      </c>
      <c r="DW135" t="e">
        <f ca="1">IF(OR(DW$132="",$B135=""),"",HLOOKUP(DW$132,Indices2!$E$1:$YY$108,Calc!$B135,FALSE))</f>
        <v>#N/A</v>
      </c>
      <c r="DX135" t="e">
        <f ca="1">IF(OR(DX$132="",$B135=""),"",HLOOKUP(DX$132,Indices2!$E$1:$YY$108,Calc!$B135,FALSE))</f>
        <v>#N/A</v>
      </c>
      <c r="DY135" t="e">
        <f ca="1">IF(OR(DY$132="",$B135=""),"",HLOOKUP(DY$132,Indices2!$E$1:$YY$108,Calc!$B135,FALSE))</f>
        <v>#N/A</v>
      </c>
      <c r="DZ135" t="e">
        <f ca="1">IF(OR(DZ$132="",$B135=""),"",HLOOKUP(DZ$132,Indices2!$E$1:$YY$108,Calc!$B135,FALSE))</f>
        <v>#N/A</v>
      </c>
      <c r="EA135" t="e">
        <f ca="1">IF(OR(EA$132="",$B135=""),"",HLOOKUP(EA$132,Indices2!$E$1:$YY$108,Calc!$B135,FALSE))</f>
        <v>#N/A</v>
      </c>
      <c r="EB135" t="e">
        <f ca="1">IF(OR(EB$132="",$B135=""),"",HLOOKUP(EB$132,Indices2!$E$1:$YY$108,Calc!$B135,FALSE))</f>
        <v>#N/A</v>
      </c>
      <c r="EC135" t="e">
        <f ca="1">IF(OR(EC$132="",$B135=""),"",HLOOKUP(EC$132,Indices2!$E$1:$YY$108,Calc!$B135,FALSE))</f>
        <v>#N/A</v>
      </c>
      <c r="ED135" t="e">
        <f ca="1">IF(OR(ED$132="",$B135=""),"",HLOOKUP(ED$132,Indices2!$E$1:$YY$108,Calc!$B135,FALSE))</f>
        <v>#N/A</v>
      </c>
      <c r="EE135" t="e">
        <f ca="1">IF(OR(EE$132="",$B135=""),"",HLOOKUP(EE$132,Indices2!$E$1:$YY$108,Calc!$B135,FALSE))</f>
        <v>#N/A</v>
      </c>
      <c r="EF135" t="e">
        <f ca="1">IF(OR(EF$132="",$B135=""),"",HLOOKUP(EF$132,Indices2!$E$1:$YY$108,Calc!$B135,FALSE))</f>
        <v>#N/A</v>
      </c>
      <c r="EG135" t="e">
        <f ca="1">IF(OR(EG$132="",$B135=""),"",HLOOKUP(EG$132,Indices2!$E$1:$YY$108,Calc!$B135,FALSE))</f>
        <v>#N/A</v>
      </c>
      <c r="EH135" t="e">
        <f ca="1">IF(OR(EH$132="",$B135=""),"",HLOOKUP(EH$132,Indices2!$E$1:$YY$108,Calc!$B135,FALSE))</f>
        <v>#N/A</v>
      </c>
      <c r="EI135" t="e">
        <f ca="1">IF(OR(EI$132="",$B135=""),"",HLOOKUP(EI$132,Indices2!$E$1:$YY$108,Calc!$B135,FALSE))</f>
        <v>#N/A</v>
      </c>
      <c r="EJ135" t="e">
        <f ca="1">IF(OR(EJ$132="",$B135=""),"",HLOOKUP(EJ$132,Indices2!$E$1:$YY$108,Calc!$B135,FALSE))</f>
        <v>#N/A</v>
      </c>
      <c r="EK135" t="e">
        <f ca="1">IF(OR(EK$132="",$B135=""),"",HLOOKUP(EK$132,Indices2!$E$1:$YY$108,Calc!$B135,FALSE))</f>
        <v>#N/A</v>
      </c>
      <c r="EL135" t="e">
        <f ca="1">IF(OR(EL$132="",$B135=""),"",HLOOKUP(EL$132,Indices2!$E$1:$YY$108,Calc!$B135,FALSE))</f>
        <v>#N/A</v>
      </c>
      <c r="EM135" t="e">
        <f ca="1">IF(OR(EM$132="",$B135=""),"",HLOOKUP(EM$132,Indices2!$E$1:$YY$108,Calc!$B135,FALSE))</f>
        <v>#N/A</v>
      </c>
      <c r="EN135" t="e">
        <f ca="1">IF(OR(EN$132="",$B135=""),"",HLOOKUP(EN$132,Indices2!$E$1:$YY$108,Calc!$B135,FALSE))</f>
        <v>#N/A</v>
      </c>
      <c r="EO135" t="e">
        <f ca="1">IF(OR(EO$132="",$B135=""),"",HLOOKUP(EO$132,Indices2!$E$1:$YY$108,Calc!$B135,FALSE))</f>
        <v>#N/A</v>
      </c>
      <c r="EP135" t="e">
        <f ca="1">IF(OR(EP$132="",$B135=""),"",HLOOKUP(EP$132,Indices2!$E$1:$YY$108,Calc!$B135,FALSE))</f>
        <v>#N/A</v>
      </c>
      <c r="EQ135" t="e">
        <f ca="1">IF(OR(EQ$132="",$B135=""),"",HLOOKUP(EQ$132,Indices2!$E$1:$YY$108,Calc!$B135,FALSE))</f>
        <v>#N/A</v>
      </c>
      <c r="ER135" t="e">
        <f ca="1">IF(OR(ER$132="",$B135=""),"",HLOOKUP(ER$132,Indices2!$E$1:$YY$108,Calc!$B135,FALSE))</f>
        <v>#N/A</v>
      </c>
      <c r="ES135" t="e">
        <f ca="1">IF(OR(ES$132="",$B135=""),"",HLOOKUP(ES$132,Indices2!$E$1:$YY$108,Calc!$B135,FALSE))</f>
        <v>#N/A</v>
      </c>
      <c r="ET135" t="e">
        <f ca="1">IF(OR(ET$132="",$B135=""),"",HLOOKUP(ET$132,Indices2!$E$1:$YY$108,Calc!$B135,FALSE))</f>
        <v>#N/A</v>
      </c>
      <c r="EU135" t="e">
        <f ca="1">IF(OR(EU$132="",$B135=""),"",HLOOKUP(EU$132,Indices2!$E$1:$YY$108,Calc!$B135,FALSE))</f>
        <v>#N/A</v>
      </c>
      <c r="EV135" t="e">
        <f ca="1">IF(OR(EV$132="",$B135=""),"",HLOOKUP(EV$132,Indices2!$E$1:$YY$108,Calc!$B135,FALSE))</f>
        <v>#N/A</v>
      </c>
      <c r="EW135" t="e">
        <f ca="1">IF(OR(EW$132="",$B135=""),"",HLOOKUP(EW$132,Indices2!$E$1:$YY$108,Calc!$B135,FALSE))</f>
        <v>#N/A</v>
      </c>
      <c r="EX135" t="e">
        <f ca="1">IF(OR(EX$132="",$B135=""),"",HLOOKUP(EX$132,Indices2!$E$1:$YY$108,Calc!$B135,FALSE))</f>
        <v>#N/A</v>
      </c>
      <c r="EY135" t="e">
        <f ca="1">IF(OR(EY$132="",$B135=""),"",HLOOKUP(EY$132,Indices2!$E$1:$YY$108,Calc!$B135,FALSE))</f>
        <v>#N/A</v>
      </c>
      <c r="EZ135" t="e">
        <f ca="1">IF(OR(EZ$132="",$B135=""),"",HLOOKUP(EZ$132,Indices2!$E$1:$YY$108,Calc!$B135,FALSE))</f>
        <v>#N/A</v>
      </c>
      <c r="FA135" t="e">
        <f ca="1">IF(OR(FA$132="",$B135=""),"",HLOOKUP(FA$132,Indices2!$E$1:$YY$108,Calc!$B135,FALSE))</f>
        <v>#N/A</v>
      </c>
      <c r="FB135" t="e">
        <f ca="1">IF(OR(FB$132="",$B135=""),"",HLOOKUP(FB$132,Indices2!$E$1:$YY$108,Calc!$B135,FALSE))</f>
        <v>#N/A</v>
      </c>
      <c r="FC135" t="e">
        <f ca="1">IF(OR(FC$132="",$B135=""),"",HLOOKUP(FC$132,Indices2!$E$1:$YY$108,Calc!$B135,FALSE))</f>
        <v>#N/A</v>
      </c>
      <c r="FD135" t="e">
        <f ca="1">IF(OR(FD$132="",$B135=""),"",HLOOKUP(FD$132,Indices2!$E$1:$YY$108,Calc!$B135,FALSE))</f>
        <v>#N/A</v>
      </c>
      <c r="FE135" t="e">
        <f ca="1">IF(OR(FE$132="",$B135=""),"",HLOOKUP(FE$132,Indices2!$E$1:$YY$108,Calc!$B135,FALSE))</f>
        <v>#N/A</v>
      </c>
      <c r="FF135" t="e">
        <f ca="1">IF(OR(FF$132="",$B135=""),"",HLOOKUP(FF$132,Indices2!$E$1:$YY$108,Calc!$B135,FALSE))</f>
        <v>#N/A</v>
      </c>
      <c r="FG135" t="e">
        <f ca="1">IF(OR(FG$132="",$B135=""),"",HLOOKUP(FG$132,Indices2!$E$1:$YY$108,Calc!$B135,FALSE))</f>
        <v>#N/A</v>
      </c>
      <c r="FH135" t="e">
        <f ca="1">IF(OR(FH$132="",$B135=""),"",HLOOKUP(FH$132,Indices2!$E$1:$YY$108,Calc!$B135,FALSE))</f>
        <v>#N/A</v>
      </c>
      <c r="FI135" t="e">
        <f ca="1">IF(OR(FI$132="",$B135=""),"",HLOOKUP(FI$132,Indices2!$E$1:$YY$108,Calc!$B135,FALSE))</f>
        <v>#N/A</v>
      </c>
      <c r="FJ135" t="e">
        <f ca="1">IF(OR(FJ$132="",$B135=""),"",HLOOKUP(FJ$132,Indices2!$E$1:$YY$108,Calc!$B135,FALSE))</f>
        <v>#N/A</v>
      </c>
      <c r="FK135" t="e">
        <f ca="1">IF(OR(FK$132="",$B135=""),"",HLOOKUP(FK$132,Indices2!$E$1:$YY$108,Calc!$B135,FALSE))</f>
        <v>#N/A</v>
      </c>
      <c r="FL135" t="e">
        <f ca="1">IF(OR(FL$132="",$B135=""),"",HLOOKUP(FL$132,Indices2!$E$1:$YY$108,Calc!$B135,FALSE))</f>
        <v>#N/A</v>
      </c>
      <c r="FM135" t="e">
        <f ca="1">IF(OR(FM$132="",$B135=""),"",HLOOKUP(FM$132,Indices2!$E$1:$YY$108,Calc!$B135,FALSE))</f>
        <v>#N/A</v>
      </c>
      <c r="FN135" t="e">
        <f ca="1">IF(OR(FN$132="",$B135=""),"",HLOOKUP(FN$132,Indices2!$E$1:$YY$108,Calc!$B135,FALSE))</f>
        <v>#N/A</v>
      </c>
      <c r="FO135" t="e">
        <f ca="1">IF(OR(FO$132="",$B135=""),"",HLOOKUP(FO$132,Indices2!$E$1:$YY$108,Calc!$B135,FALSE))</f>
        <v>#N/A</v>
      </c>
      <c r="FP135" t="e">
        <f ca="1">IF(OR(FP$132="",$B135=""),"",HLOOKUP(FP$132,Indices2!$E$1:$YY$108,Calc!$B135,FALSE))</f>
        <v>#N/A</v>
      </c>
      <c r="FQ135" t="e">
        <f ca="1">IF(OR(FQ$132="",$B135=""),"",HLOOKUP(FQ$132,Indices2!$E$1:$YY$108,Calc!$B135,FALSE))</f>
        <v>#N/A</v>
      </c>
      <c r="FR135" t="e">
        <f ca="1">IF(OR(FR$132="",$B135=""),"",HLOOKUP(FR$132,Indices2!$E$1:$YY$108,Calc!$B135,FALSE))</f>
        <v>#N/A</v>
      </c>
      <c r="FS135" t="e">
        <f ca="1">IF(OR(FS$132="",$B135=""),"",HLOOKUP(FS$132,Indices2!$E$1:$YY$108,Calc!$B135,FALSE))</f>
        <v>#N/A</v>
      </c>
      <c r="FT135" t="e">
        <f ca="1">IF(OR(FT$132="",$B135=""),"",HLOOKUP(FT$132,Indices2!$E$1:$YY$108,Calc!$B135,FALSE))</f>
        <v>#N/A</v>
      </c>
      <c r="FU135" t="e">
        <f ca="1">IF(OR(FU$132="",$B135=""),"",HLOOKUP(FU$132,Indices2!$E$1:$YY$108,Calc!$B135,FALSE))</f>
        <v>#N/A</v>
      </c>
      <c r="FV135" t="e">
        <f ca="1">IF(OR(FV$132="",$B135=""),"",HLOOKUP(FV$132,Indices2!$E$1:$YY$108,Calc!$B135,FALSE))</f>
        <v>#N/A</v>
      </c>
      <c r="FW135" t="e">
        <f ca="1">IF(OR(FW$132="",$B135=""),"",HLOOKUP(FW$132,Indices2!$E$1:$YY$108,Calc!$B135,FALSE))</f>
        <v>#N/A</v>
      </c>
      <c r="FX135" t="e">
        <f ca="1">IF(OR(FX$132="",$B135=""),"",HLOOKUP(FX$132,Indices2!$E$1:$YY$108,Calc!$B135,FALSE))</f>
        <v>#N/A</v>
      </c>
      <c r="FY135" t="e">
        <f ca="1">IF(OR(FY$132="",$B135=""),"",HLOOKUP(FY$132,Indices2!$E$1:$YY$108,Calc!$B135,FALSE))</f>
        <v>#N/A</v>
      </c>
      <c r="FZ135" t="e">
        <f ca="1">IF(OR(FZ$132="",$B135=""),"",HLOOKUP(FZ$132,Indices2!$E$1:$YY$108,Calc!$B135,FALSE))</f>
        <v>#N/A</v>
      </c>
      <c r="GA135" t="e">
        <f ca="1">IF(OR(GA$132="",$B135=""),"",HLOOKUP(GA$132,Indices2!$E$1:$YY$108,Calc!$B135,FALSE))</f>
        <v>#N/A</v>
      </c>
      <c r="GB135" t="e">
        <f ca="1">IF(OR(GB$132="",$B135=""),"",HLOOKUP(GB$132,Indices2!$E$1:$YY$108,Calc!$B135,FALSE))</f>
        <v>#N/A</v>
      </c>
      <c r="GC135" t="e">
        <f ca="1">IF(OR(GC$132="",$B135=""),"",HLOOKUP(GC$132,Indices2!$E$1:$YY$108,Calc!$B135,FALSE))</f>
        <v>#N/A</v>
      </c>
      <c r="GD135" t="e">
        <f ca="1">IF(OR(GD$132="",$B135=""),"",HLOOKUP(GD$132,Indices2!$E$1:$YY$108,Calc!$B135,FALSE))</f>
        <v>#N/A</v>
      </c>
      <c r="GE135" t="e">
        <f ca="1">IF(OR(GE$132="",$B135=""),"",HLOOKUP(GE$132,Indices2!$E$1:$YY$108,Calc!$B135,FALSE))</f>
        <v>#N/A</v>
      </c>
      <c r="GF135" t="e">
        <f ca="1">IF(OR(GF$132="",$B135=""),"",HLOOKUP(GF$132,Indices2!$E$1:$YY$108,Calc!$B135,FALSE))</f>
        <v>#N/A</v>
      </c>
      <c r="GG135" t="e">
        <f ca="1">IF(OR(GG$132="",$B135=""),"",HLOOKUP(GG$132,Indices2!$E$1:$YY$108,Calc!$B135,FALSE))</f>
        <v>#N/A</v>
      </c>
      <c r="GH135" t="e">
        <f ca="1">IF(OR(GH$132="",$B135=""),"",HLOOKUP(GH$132,Indices2!$E$1:$YY$108,Calc!$B135,FALSE))</f>
        <v>#N/A</v>
      </c>
      <c r="GI135" t="e">
        <f ca="1">IF(OR(GI$132="",$B135=""),"",HLOOKUP(GI$132,Indices2!$E$1:$YY$108,Calc!$B135,FALSE))</f>
        <v>#N/A</v>
      </c>
      <c r="GJ135" t="e">
        <f ca="1">IF(OR(GJ$132="",$B135=""),"",HLOOKUP(GJ$132,Indices2!$E$1:$YY$108,Calc!$B135,FALSE))</f>
        <v>#N/A</v>
      </c>
      <c r="GK135" t="e">
        <f ca="1">IF(OR(GK$132="",$B135=""),"",HLOOKUP(GK$132,Indices2!$E$1:$YY$108,Calc!$B135,FALSE))</f>
        <v>#N/A</v>
      </c>
      <c r="GL135" t="e">
        <f ca="1">IF(OR(GL$132="",$B135=""),"",HLOOKUP(GL$132,Indices2!$E$1:$YY$108,Calc!$B135,FALSE))</f>
        <v>#N/A</v>
      </c>
      <c r="GM135" t="e">
        <f ca="1">IF(OR(GM$132="",$B135=""),"",HLOOKUP(GM$132,Indices2!$E$1:$YY$108,Calc!$B135,FALSE))</f>
        <v>#N/A</v>
      </c>
      <c r="GN135" t="e">
        <f ca="1">IF(OR(GN$132="",$B135=""),"",HLOOKUP(GN$132,Indices2!$E$1:$YY$108,Calc!$B135,FALSE))</f>
        <v>#N/A</v>
      </c>
      <c r="GO135" t="e">
        <f ca="1">IF(OR(GO$132="",$B135=""),"",HLOOKUP(GO$132,Indices2!$E$1:$YY$108,Calc!$B135,FALSE))</f>
        <v>#N/A</v>
      </c>
      <c r="GP135" t="e">
        <f ca="1">IF(OR(GP$132="",$B135=""),"",HLOOKUP(GP$132,Indices2!$E$1:$YY$108,Calc!$B135,FALSE))</f>
        <v>#N/A</v>
      </c>
      <c r="GQ135" t="e">
        <f ca="1">IF(OR(GQ$132="",$B135=""),"",HLOOKUP(GQ$132,Indices2!$E$1:$YY$108,Calc!$B135,FALSE))</f>
        <v>#N/A</v>
      </c>
      <c r="GR135" t="e">
        <f ca="1">IF(OR(GR$132="",$B135=""),"",HLOOKUP(GR$132,Indices2!$E$1:$YY$108,Calc!$B135,FALSE))</f>
        <v>#N/A</v>
      </c>
      <c r="GS135" t="e">
        <f ca="1">IF(OR(GS$132="",$B135=""),"",HLOOKUP(GS$132,Indices2!$E$1:$YY$108,Calc!$B135,FALSE))</f>
        <v>#N/A</v>
      </c>
      <c r="GT135" t="e">
        <f ca="1">IF(OR(GT$132="",$B135=""),"",HLOOKUP(GT$132,Indices2!$E$1:$YY$108,Calc!$B135,FALSE))</f>
        <v>#N/A</v>
      </c>
      <c r="GU135" t="e">
        <f ca="1">IF(OR(GU$132="",$B135=""),"",HLOOKUP(GU$132,Indices2!$E$1:$YY$108,Calc!$B135,FALSE))</f>
        <v>#N/A</v>
      </c>
      <c r="GV135" t="e">
        <f ca="1">IF(OR(GV$132="",$B135=""),"",HLOOKUP(GV$132,Indices2!$E$1:$YY$108,Calc!$B135,FALSE))</f>
        <v>#N/A</v>
      </c>
      <c r="GW135" t="e">
        <f ca="1">IF(OR(GW$132="",$B135=""),"",HLOOKUP(GW$132,Indices2!$E$1:$YY$108,Calc!$B135,FALSE))</f>
        <v>#N/A</v>
      </c>
      <c r="GX135" t="e">
        <f ca="1">IF(OR(GX$132="",$B135=""),"",HLOOKUP(GX$132,Indices2!$E$1:$YY$108,Calc!$B135,FALSE))</f>
        <v>#N/A</v>
      </c>
      <c r="GY135" t="e">
        <f ca="1">IF(OR(GY$132="",$B135=""),"",HLOOKUP(GY$132,Indices2!$E$1:$YY$108,Calc!$B135,FALSE))</f>
        <v>#N/A</v>
      </c>
      <c r="GZ135" t="e">
        <f ca="1">IF(OR(GZ$132="",$B135=""),"",HLOOKUP(GZ$132,Indices2!$E$1:$YY$108,Calc!$B135,FALSE))</f>
        <v>#N/A</v>
      </c>
      <c r="HA135" t="e">
        <f ca="1">IF(OR(HA$132="",$B135=""),"",HLOOKUP(HA$132,Indices2!$E$1:$YY$108,Calc!$B135,FALSE))</f>
        <v>#N/A</v>
      </c>
      <c r="HB135" t="e">
        <f ca="1">IF(OR(HB$132="",$B135=""),"",HLOOKUP(HB$132,Indices2!$E$1:$YY$108,Calc!$B135,FALSE))</f>
        <v>#N/A</v>
      </c>
      <c r="HC135" t="e">
        <f ca="1">IF(OR(HC$132="",$B135=""),"",HLOOKUP(HC$132,Indices2!$E$1:$YY$108,Calc!$B135,FALSE))</f>
        <v>#N/A</v>
      </c>
      <c r="HD135" t="e">
        <f ca="1">IF(OR(HD$132="",$B135=""),"",HLOOKUP(HD$132,Indices2!$E$1:$YY$108,Calc!$B135,FALSE))</f>
        <v>#N/A</v>
      </c>
      <c r="HE135" t="e">
        <f ca="1">IF(OR(HE$132="",$B135=""),"",HLOOKUP(HE$132,Indices2!$E$1:$YY$108,Calc!$B135,FALSE))</f>
        <v>#N/A</v>
      </c>
      <c r="HF135" t="e">
        <f ca="1">IF(OR(HF$132="",$B135=""),"",HLOOKUP(HF$132,Indices2!$E$1:$YY$108,Calc!$B135,FALSE))</f>
        <v>#N/A</v>
      </c>
      <c r="HG135" t="e">
        <f ca="1">IF(OR(HG$132="",$B135=""),"",HLOOKUP(HG$132,Indices2!$E$1:$YY$108,Calc!$B135,FALSE))</f>
        <v>#N/A</v>
      </c>
      <c r="HH135" t="e">
        <f ca="1">IF(OR(HH$132="",$B135=""),"",HLOOKUP(HH$132,Indices2!$E$1:$YY$108,Calc!$B135,FALSE))</f>
        <v>#N/A</v>
      </c>
      <c r="HI135" t="e">
        <f ca="1">IF(OR(HI$132="",$B135=""),"",HLOOKUP(HI$132,Indices2!$E$1:$YY$108,Calc!$B135,FALSE))</f>
        <v>#N/A</v>
      </c>
      <c r="HJ135" t="e">
        <f ca="1">IF(OR(HJ$132="",$B135=""),"",HLOOKUP(HJ$132,Indices2!$E$1:$YY$108,Calc!$B135,FALSE))</f>
        <v>#N/A</v>
      </c>
      <c r="HK135" t="e">
        <f ca="1">IF(OR(HK$132="",$B135=""),"",HLOOKUP(HK$132,Indices2!$E$1:$YY$108,Calc!$B135,FALSE))</f>
        <v>#N/A</v>
      </c>
      <c r="HL135" t="e">
        <f ca="1">IF(OR(HL$132="",$B135=""),"",HLOOKUP(HL$132,Indices2!$E$1:$YY$108,Calc!$B135,FALSE))</f>
        <v>#N/A</v>
      </c>
      <c r="HM135" t="e">
        <f ca="1">IF(OR(HM$132="",$B135=""),"",HLOOKUP(HM$132,Indices2!$E$1:$YY$108,Calc!$B135,FALSE))</f>
        <v>#N/A</v>
      </c>
      <c r="HN135" t="e">
        <f ca="1">IF(OR(HN$132="",$B135=""),"",HLOOKUP(HN$132,Indices2!$E$1:$YY$108,Calc!$B135,FALSE))</f>
        <v>#N/A</v>
      </c>
      <c r="HO135" t="e">
        <f ca="1">IF(OR(HO$132="",$B135=""),"",HLOOKUP(HO$132,Indices2!$E$1:$YY$108,Calc!$B135,FALSE))</f>
        <v>#N/A</v>
      </c>
      <c r="HP135" t="e">
        <f ca="1">IF(OR(HP$132="",$B135=""),"",HLOOKUP(HP$132,Indices2!$E$1:$YY$108,Calc!$B135,FALSE))</f>
        <v>#N/A</v>
      </c>
      <c r="HQ135" t="e">
        <f ca="1">IF(OR(HQ$132="",$B135=""),"",HLOOKUP(HQ$132,Indices2!$E$1:$YY$108,Calc!$B135,FALSE))</f>
        <v>#N/A</v>
      </c>
      <c r="HR135" t="e">
        <f ca="1">IF(OR(HR$132="",$B135=""),"",HLOOKUP(HR$132,Indices2!$E$1:$YY$108,Calc!$B135,FALSE))</f>
        <v>#N/A</v>
      </c>
      <c r="HS135" t="e">
        <f ca="1">IF(OR(HS$132="",$B135=""),"",HLOOKUP(HS$132,Indices2!$E$1:$YY$108,Calc!$B135,FALSE))</f>
        <v>#N/A</v>
      </c>
      <c r="HT135" t="e">
        <f ca="1">IF(OR(HT$132="",$B135=""),"",HLOOKUP(HT$132,Indices2!$E$1:$YY$108,Calc!$B135,FALSE))</f>
        <v>#N/A</v>
      </c>
      <c r="HU135" t="e">
        <f ca="1">IF(OR(HU$132="",$B135=""),"",HLOOKUP(HU$132,Indices2!$E$1:$YY$108,Calc!$B135,FALSE))</f>
        <v>#N/A</v>
      </c>
      <c r="HV135" t="e">
        <f ca="1">IF(OR(HV$132="",$B135=""),"",HLOOKUP(HV$132,Indices2!$E$1:$YY$108,Calc!$B135,FALSE))</f>
        <v>#N/A</v>
      </c>
      <c r="HW135" t="e">
        <f ca="1">IF(OR(HW$132="",$B135=""),"",HLOOKUP(HW$132,Indices2!$E$1:$YY$108,Calc!$B135,FALSE))</f>
        <v>#N/A</v>
      </c>
      <c r="HX135" t="e">
        <f ca="1">IF(OR(HX$132="",$B135=""),"",HLOOKUP(HX$132,Indices2!$E$1:$YY$108,Calc!$B135,FALSE))</f>
        <v>#N/A</v>
      </c>
      <c r="HY135" t="e">
        <f ca="1">IF(OR(HY$132="",$B135=""),"",HLOOKUP(HY$132,Indices2!$E$1:$YY$108,Calc!$B135,FALSE))</f>
        <v>#N/A</v>
      </c>
      <c r="HZ135" t="e">
        <f ca="1">IF(OR(HZ$132="",$B135=""),"",HLOOKUP(HZ$132,Indices2!$E$1:$YY$108,Calc!$B135,FALSE))</f>
        <v>#N/A</v>
      </c>
      <c r="IA135" t="e">
        <f ca="1">IF(OR(IA$132="",$B135=""),"",HLOOKUP(IA$132,Indices2!$E$1:$YY$108,Calc!$B135,FALSE))</f>
        <v>#N/A</v>
      </c>
      <c r="IB135" t="e">
        <f ca="1">IF(OR(IB$132="",$B135=""),"",HLOOKUP(IB$132,Indices2!$E$1:$YY$108,Calc!$B135,FALSE))</f>
        <v>#N/A</v>
      </c>
      <c r="IC135" t="e">
        <f ca="1">IF(OR(IC$132="",$B135=""),"",HLOOKUP(IC$132,Indices2!$E$1:$YY$108,Calc!$B135,FALSE))</f>
        <v>#N/A</v>
      </c>
      <c r="ID135" t="e">
        <f ca="1">IF(OR(ID$132="",$B135=""),"",HLOOKUP(ID$132,Indices2!$E$1:$YY$108,Calc!$B135,FALSE))</f>
        <v>#N/A</v>
      </c>
      <c r="IE135" t="e">
        <f ca="1">IF(OR(IE$132="",$B135=""),"",HLOOKUP(IE$132,Indices2!$E$1:$YY$108,Calc!$B135,FALSE))</f>
        <v>#N/A</v>
      </c>
      <c r="IF135" t="e">
        <f ca="1">IF(OR(IF$132="",$B135=""),"",HLOOKUP(IF$132,Indices2!$E$1:$YY$108,Calc!$B135,FALSE))</f>
        <v>#N/A</v>
      </c>
      <c r="IG135" t="e">
        <f ca="1">IF(OR(IG$132="",$B135=""),"",HLOOKUP(IG$132,Indices2!$E$1:$YY$108,Calc!$B135,FALSE))</f>
        <v>#N/A</v>
      </c>
      <c r="IH135" t="e">
        <f ca="1">IF(OR(IH$132="",$B135=""),"",HLOOKUP(IH$132,Indices2!$E$1:$YY$108,Calc!$B135,FALSE))</f>
        <v>#N/A</v>
      </c>
      <c r="II135" t="e">
        <f ca="1">IF(OR(II$132="",$B135=""),"",HLOOKUP(II$132,Indices2!$E$1:$YY$108,Calc!$B135,FALSE))</f>
        <v>#N/A</v>
      </c>
      <c r="IJ135" t="e">
        <f ca="1">IF(OR(IJ$132="",$B135=""),"",HLOOKUP(IJ$132,Indices2!$E$1:$YY$108,Calc!$B135,FALSE))</f>
        <v>#N/A</v>
      </c>
      <c r="IK135" t="e">
        <f ca="1">IF(OR(IK$132="",$B135=""),"",HLOOKUP(IK$132,Indices2!$E$1:$YY$108,Calc!$B135,FALSE))</f>
        <v>#N/A</v>
      </c>
      <c r="IL135" t="e">
        <f ca="1">IF(OR(IL$132="",$B135=""),"",HLOOKUP(IL$132,Indices2!$E$1:$YY$108,Calc!$B135,FALSE))</f>
        <v>#N/A</v>
      </c>
      <c r="IM135" t="e">
        <f ca="1">IF(OR(IM$132="",$B135=""),"",HLOOKUP(IM$132,Indices2!$E$1:$YY$108,Calc!$B135,FALSE))</f>
        <v>#N/A</v>
      </c>
      <c r="IN135" t="e">
        <f ca="1">IF(OR(IN$132="",$B135=""),"",HLOOKUP(IN$132,Indices2!$E$1:$YY$108,Calc!$B135,FALSE))</f>
        <v>#N/A</v>
      </c>
      <c r="IO135" t="e">
        <f ca="1">IF(OR(IO$132="",$B135=""),"",HLOOKUP(IO$132,Indices2!$E$1:$YY$108,Calc!$B135,FALSE))</f>
        <v>#N/A</v>
      </c>
      <c r="IP135" t="e">
        <f ca="1">IF(OR(IP$132="",$B135=""),"",HLOOKUP(IP$132,Indices2!$E$1:$YY$108,Calc!$B135,FALSE))</f>
        <v>#N/A</v>
      </c>
      <c r="IQ135" t="e">
        <f ca="1">IF(OR(IQ$132="",$B135=""),"",HLOOKUP(IQ$132,Indices2!$E$1:$YY$108,Calc!$B135,FALSE))</f>
        <v>#N/A</v>
      </c>
      <c r="IR135" t="e">
        <f ca="1">IF(OR(IR$132="",$B135=""),"",HLOOKUP(IR$132,Indices2!$E$1:$YY$108,Calc!$B135,FALSE))</f>
        <v>#N/A</v>
      </c>
      <c r="IS135" t="e">
        <f ca="1">IF(OR(IS$132="",$B135=""),"",HLOOKUP(IS$132,Indices2!$E$1:$YY$108,Calc!$B135,FALSE))</f>
        <v>#N/A</v>
      </c>
      <c r="IT135" t="e">
        <f ca="1">IF(OR(IT$132="",$B135=""),"",HLOOKUP(IT$132,Indices2!$E$1:$YY$108,Calc!$B135,FALSE))</f>
        <v>#N/A</v>
      </c>
      <c r="IU135" t="e">
        <f ca="1">IF(OR(IU$132="",$B135=""),"",HLOOKUP(IU$132,Indices2!$E$1:$YY$108,Calc!$B135,FALSE))</f>
        <v>#N/A</v>
      </c>
      <c r="IV135" t="e">
        <f ca="1">IF(OR(IV$132="",$B135=""),"",HLOOKUP(IV$132,Indices2!$E$1:$YY$108,Calc!$B135,FALSE))</f>
        <v>#N/A</v>
      </c>
      <c r="IW135" t="e">
        <f ca="1">IF(OR(IW$132="",$B135=""),"",HLOOKUP(IW$132,Indices2!$E$1:$YY$108,Calc!$B135,FALSE))</f>
        <v>#N/A</v>
      </c>
      <c r="IX135" t="e">
        <f ca="1">IF(OR(IX$132="",$B135=""),"",HLOOKUP(IX$132,Indices2!$E$1:$YY$108,Calc!$B135,FALSE))</f>
        <v>#N/A</v>
      </c>
      <c r="IY135" t="e">
        <f ca="1">IF(OR(IY$132="",$B135=""),"",HLOOKUP(IY$132,Indices2!$E$1:$YY$108,Calc!$B135,FALSE))</f>
        <v>#N/A</v>
      </c>
      <c r="IZ135" t="e">
        <f ca="1">IF(OR(IZ$132="",$B135=""),"",HLOOKUP(IZ$132,Indices2!$E$1:$YY$108,Calc!$B135,FALSE))</f>
        <v>#N/A</v>
      </c>
      <c r="JA135" t="e">
        <f ca="1">IF(OR(JA$132="",$B135=""),"",HLOOKUP(JA$132,Indices2!$E$1:$YY$108,Calc!$B135,FALSE))</f>
        <v>#N/A</v>
      </c>
      <c r="JB135" t="e">
        <f ca="1">IF(OR(JB$132="",$B135=""),"",HLOOKUP(JB$132,Indices2!$E$1:$YY$108,Calc!$B135,FALSE))</f>
        <v>#N/A</v>
      </c>
      <c r="JC135" t="e">
        <f ca="1">IF(OR(JC$132="",$B135=""),"",HLOOKUP(JC$132,Indices2!$E$1:$YY$108,Calc!$B135,FALSE))</f>
        <v>#N/A</v>
      </c>
      <c r="JD135" t="e">
        <f ca="1">IF(OR(JD$132="",$B135=""),"",HLOOKUP(JD$132,Indices2!$E$1:$YY$108,Calc!$B135,FALSE))</f>
        <v>#N/A</v>
      </c>
      <c r="JE135" t="e">
        <f ca="1">IF(OR(JE$132="",$B135=""),"",HLOOKUP(JE$132,Indices2!$E$1:$YY$108,Calc!$B135,FALSE))</f>
        <v>#N/A</v>
      </c>
      <c r="JF135" t="e">
        <f ca="1">IF(OR(JF$132="",$B135=""),"",HLOOKUP(JF$132,Indices2!$E$1:$YY$108,Calc!$B135,FALSE))</f>
        <v>#N/A</v>
      </c>
      <c r="JG135" t="e">
        <f ca="1">IF(OR(JG$132="",$B135=""),"",HLOOKUP(JG$132,Indices2!$E$1:$YY$108,Calc!$B135,FALSE))</f>
        <v>#N/A</v>
      </c>
      <c r="JH135" t="e">
        <f ca="1">IF(OR(JH$132="",$B135=""),"",HLOOKUP(JH$132,Indices2!$E$1:$YY$108,Calc!$B135,FALSE))</f>
        <v>#N/A</v>
      </c>
      <c r="JI135" t="e">
        <f ca="1">IF(OR(JI$132="",$B135=""),"",HLOOKUP(JI$132,Indices2!$E$1:$YY$108,Calc!$B135,FALSE))</f>
        <v>#N/A</v>
      </c>
      <c r="JJ135" t="e">
        <f ca="1">IF(OR(JJ$132="",$B135=""),"",HLOOKUP(JJ$132,Indices2!$E$1:$YY$108,Calc!$B135,FALSE))</f>
        <v>#N/A</v>
      </c>
      <c r="JK135" t="e">
        <f ca="1">IF(OR(JK$132="",$B135=""),"",HLOOKUP(JK$132,Indices2!$E$1:$YY$108,Calc!$B135,FALSE))</f>
        <v>#N/A</v>
      </c>
      <c r="JL135" t="e">
        <f ca="1">IF(OR(JL$132="",$B135=""),"",HLOOKUP(JL$132,Indices2!$E$1:$YY$108,Calc!$B135,FALSE))</f>
        <v>#N/A</v>
      </c>
      <c r="JM135" t="e">
        <f ca="1">IF(OR(JM$132="",$B135=""),"",HLOOKUP(JM$132,Indices2!$E$1:$YY$108,Calc!$B135,FALSE))</f>
        <v>#N/A</v>
      </c>
      <c r="JN135" t="e">
        <f ca="1">IF(OR(JN$132="",$B135=""),"",HLOOKUP(JN$132,Indices2!$E$1:$YY$108,Calc!$B135,FALSE))</f>
        <v>#N/A</v>
      </c>
      <c r="JO135" t="e">
        <f ca="1">IF(OR(JO$132="",$B135=""),"",HLOOKUP(JO$132,Indices2!$E$1:$YY$108,Calc!$B135,FALSE))</f>
        <v>#N/A</v>
      </c>
      <c r="JP135" t="e">
        <f ca="1">IF(OR(JP$132="",$B135=""),"",HLOOKUP(JP$132,Indices2!$E$1:$YY$108,Calc!$B135,FALSE))</f>
        <v>#N/A</v>
      </c>
      <c r="JQ135" t="e">
        <f ca="1">IF(OR(JQ$132="",$B135=""),"",HLOOKUP(JQ$132,Indices2!$E$1:$YY$108,Calc!$B135,FALSE))</f>
        <v>#N/A</v>
      </c>
      <c r="JR135" t="e">
        <f ca="1">IF(OR(JR$132="",$B135=""),"",HLOOKUP(JR$132,Indices2!$E$1:$YY$108,Calc!$B135,FALSE))</f>
        <v>#N/A</v>
      </c>
      <c r="JS135" t="e">
        <f ca="1">IF(OR(JS$132="",$B135=""),"",HLOOKUP(JS$132,Indices2!$E$1:$YY$108,Calc!$B135,FALSE))</f>
        <v>#N/A</v>
      </c>
      <c r="JT135" t="e">
        <f ca="1">IF(OR(JT$132="",$B135=""),"",HLOOKUP(JT$132,Indices2!$E$1:$YY$108,Calc!$B135,FALSE))</f>
        <v>#N/A</v>
      </c>
      <c r="JU135" t="e">
        <f ca="1">IF(OR(JU$132="",$B135=""),"",HLOOKUP(JU$132,Indices2!$E$1:$YY$108,Calc!$B135,FALSE))</f>
        <v>#N/A</v>
      </c>
      <c r="JV135" t="e">
        <f ca="1">IF(OR(JV$132="",$B135=""),"",HLOOKUP(JV$132,Indices2!$E$1:$YY$108,Calc!$B135,FALSE))</f>
        <v>#N/A</v>
      </c>
      <c r="JW135" t="e">
        <f ca="1">IF(OR(JW$132="",$B135=""),"",HLOOKUP(JW$132,Indices2!$E$1:$YY$108,Calc!$B135,FALSE))</f>
        <v>#N/A</v>
      </c>
      <c r="JX135" t="e">
        <f ca="1">IF(OR(JX$132="",$B135=""),"",HLOOKUP(JX$132,Indices2!$E$1:$YY$108,Calc!$B135,FALSE))</f>
        <v>#N/A</v>
      </c>
      <c r="JY135" t="e">
        <f ca="1">IF(OR(JY$132="",$B135=""),"",HLOOKUP(JY$132,Indices2!$E$1:$YY$108,Calc!$B135,FALSE))</f>
        <v>#N/A</v>
      </c>
      <c r="JZ135" t="e">
        <f ca="1">IF(OR(JZ$132="",$B135=""),"",HLOOKUP(JZ$132,Indices2!$E$1:$YY$108,Calc!$B135,FALSE))</f>
        <v>#N/A</v>
      </c>
      <c r="KA135" t="e">
        <f ca="1">IF(OR(KA$132="",$B135=""),"",HLOOKUP(KA$132,Indices2!$E$1:$YY$108,Calc!$B135,FALSE))</f>
        <v>#N/A</v>
      </c>
      <c r="KB135" t="e">
        <f ca="1">IF(OR(KB$132="",$B135=""),"",HLOOKUP(KB$132,Indices2!$E$1:$YY$108,Calc!$B135,FALSE))</f>
        <v>#N/A</v>
      </c>
      <c r="KC135" t="e">
        <f ca="1">IF(OR(KC$132="",$B135=""),"",HLOOKUP(KC$132,Indices2!$E$1:$YY$108,Calc!$B135,FALSE))</f>
        <v>#N/A</v>
      </c>
      <c r="KD135" t="e">
        <f ca="1">IF(OR(KD$132="",$B135=""),"",HLOOKUP(KD$132,Indices2!$E$1:$YY$108,Calc!$B135,FALSE))</f>
        <v>#N/A</v>
      </c>
      <c r="KE135" t="e">
        <f ca="1">IF(OR(KE$132="",$B135=""),"",HLOOKUP(KE$132,Indices2!$E$1:$YY$108,Calc!$B135,FALSE))</f>
        <v>#N/A</v>
      </c>
      <c r="KF135" t="e">
        <f ca="1">IF(OR(KF$132="",$B135=""),"",HLOOKUP(KF$132,Indices2!$E$1:$YY$108,Calc!$B135,FALSE))</f>
        <v>#N/A</v>
      </c>
      <c r="KG135" t="e">
        <f ca="1">IF(OR(KG$132="",$B135=""),"",HLOOKUP(KG$132,Indices2!$E$1:$YY$108,Calc!$B135,FALSE))</f>
        <v>#N/A</v>
      </c>
      <c r="KH135" t="e">
        <f ca="1">IF(OR(KH$132="",$B135=""),"",HLOOKUP(KH$132,Indices2!$E$1:$YY$108,Calc!$B135,FALSE))</f>
        <v>#N/A</v>
      </c>
      <c r="KI135" t="e">
        <f ca="1">IF(OR(KI$132="",$B135=""),"",HLOOKUP(KI$132,Indices2!$E$1:$YY$108,Calc!$B135,FALSE))</f>
        <v>#N/A</v>
      </c>
      <c r="KJ135" t="e">
        <f ca="1">IF(OR(KJ$132="",$B135=""),"",HLOOKUP(KJ$132,Indices2!$E$1:$YY$108,Calc!$B135,FALSE))</f>
        <v>#N/A</v>
      </c>
      <c r="KK135" t="e">
        <f ca="1">IF(OR(KK$132="",$B135=""),"",HLOOKUP(KK$132,Indices2!$E$1:$YY$108,Calc!$B135,FALSE))</f>
        <v>#N/A</v>
      </c>
      <c r="KL135" t="e">
        <f ca="1">IF(OR(KL$132="",$B135=""),"",HLOOKUP(KL$132,Indices2!$E$1:$YY$108,Calc!$B135,FALSE))</f>
        <v>#N/A</v>
      </c>
      <c r="KM135" t="e">
        <f ca="1">IF(OR(KM$132="",$B135=""),"",HLOOKUP(KM$132,Indices2!$E$1:$YY$108,Calc!$B135,FALSE))</f>
        <v>#N/A</v>
      </c>
      <c r="KN135" t="e">
        <f ca="1">IF(OR(KN$132="",$B135=""),"",HLOOKUP(KN$132,Indices2!$E$1:$YY$108,Calc!$B135,FALSE))</f>
        <v>#N/A</v>
      </c>
      <c r="KO135" t="e">
        <f ca="1">IF(OR(KO$132="",$B135=""),"",HLOOKUP(KO$132,Indices2!$E$1:$YY$108,Calc!$B135,FALSE))</f>
        <v>#N/A</v>
      </c>
      <c r="KP135" t="e">
        <f ca="1">IF(OR(KP$132="",$B135=""),"",HLOOKUP(KP$132,Indices2!$E$1:$YY$108,Calc!$B135,FALSE))</f>
        <v>#N/A</v>
      </c>
      <c r="KQ135" t="e">
        <f ca="1">IF(OR(KQ$132="",$B135=""),"",HLOOKUP(KQ$132,Indices2!$E$1:$YY$108,Calc!$B135,FALSE))</f>
        <v>#N/A</v>
      </c>
      <c r="KR135" t="e">
        <f ca="1">IF(OR(KR$132="",$B135=""),"",HLOOKUP(KR$132,Indices2!$E$1:$YY$108,Calc!$B135,FALSE))</f>
        <v>#N/A</v>
      </c>
      <c r="KS135" t="e">
        <f ca="1">IF(OR(KS$132="",$B135=""),"",HLOOKUP(KS$132,Indices2!$E$1:$YY$108,Calc!$B135,FALSE))</f>
        <v>#N/A</v>
      </c>
      <c r="KT135" t="e">
        <f ca="1">IF(OR(KT$132="",$B135=""),"",HLOOKUP(KT$132,Indices2!$E$1:$YY$108,Calc!$B135,FALSE))</f>
        <v>#N/A</v>
      </c>
      <c r="KU135" t="e">
        <f ca="1">IF(OR(KU$132="",$B135=""),"",HLOOKUP(KU$132,Indices2!$E$1:$YY$108,Calc!$B135,FALSE))</f>
        <v>#N/A</v>
      </c>
      <c r="KV135" t="e">
        <f ca="1">IF(OR(KV$132="",$B135=""),"",HLOOKUP(KV$132,Indices2!$E$1:$YY$108,Calc!$B135,FALSE))</f>
        <v>#N/A</v>
      </c>
      <c r="KW135" t="e">
        <f ca="1">IF(OR(KW$132="",$B135=""),"",HLOOKUP(KW$132,Indices2!$E$1:$YY$108,Calc!$B135,FALSE))</f>
        <v>#N/A</v>
      </c>
      <c r="KX135" t="e">
        <f ca="1">IF(OR(KX$132="",$B135=""),"",HLOOKUP(KX$132,Indices2!$E$1:$YY$108,Calc!$B135,FALSE))</f>
        <v>#N/A</v>
      </c>
      <c r="KY135" t="e">
        <f ca="1">IF(OR(KY$132="",$B135=""),"",HLOOKUP(KY$132,Indices2!$E$1:$YY$108,Calc!$B135,FALSE))</f>
        <v>#N/A</v>
      </c>
      <c r="KZ135" t="e">
        <f ca="1">IF(OR(KZ$132="",$B135=""),"",HLOOKUP(KZ$132,Indices2!$E$1:$YY$108,Calc!$B135,FALSE))</f>
        <v>#N/A</v>
      </c>
      <c r="LA135" t="e">
        <f ca="1">IF(OR(LA$132="",$B135=""),"",HLOOKUP(LA$132,Indices2!$E$1:$YY$108,Calc!$B135,FALSE))</f>
        <v>#N/A</v>
      </c>
      <c r="LB135" t="e">
        <f ca="1">IF(OR(LB$132="",$B135=""),"",HLOOKUP(LB$132,Indices2!$E$1:$YY$108,Calc!$B135,FALSE))</f>
        <v>#N/A</v>
      </c>
      <c r="LC135" t="e">
        <f ca="1">IF(OR(LC$132="",$B135=""),"",HLOOKUP(LC$132,Indices2!$E$1:$YY$108,Calc!$B135,FALSE))</f>
        <v>#N/A</v>
      </c>
      <c r="LD135" t="e">
        <f ca="1">IF(OR(LD$132="",$B135=""),"",HLOOKUP(LD$132,Indices2!$E$1:$YY$108,Calc!$B135,FALSE))</f>
        <v>#N/A</v>
      </c>
      <c r="LE135" t="e">
        <f ca="1">IF(OR(LE$132="",$B135=""),"",HLOOKUP(LE$132,Indices2!$E$1:$YY$108,Calc!$B135,FALSE))</f>
        <v>#N/A</v>
      </c>
      <c r="LF135" t="e">
        <f ca="1">IF(OR(LF$132="",$B135=""),"",HLOOKUP(LF$132,Indices2!$E$1:$YY$108,Calc!$B135,FALSE))</f>
        <v>#N/A</v>
      </c>
      <c r="LG135" t="e">
        <f ca="1">IF(OR(LG$132="",$B135=""),"",HLOOKUP(LG$132,Indices2!$E$1:$YY$108,Calc!$B135,FALSE))</f>
        <v>#N/A</v>
      </c>
      <c r="LH135" t="e">
        <f ca="1">IF(OR(LH$132="",$B135=""),"",HLOOKUP(LH$132,Indices2!$E$1:$YY$108,Calc!$B135,FALSE))</f>
        <v>#N/A</v>
      </c>
      <c r="LI135" t="e">
        <f ca="1">IF(OR(LI$132="",$B135=""),"",HLOOKUP(LI$132,Indices2!$E$1:$YY$108,Calc!$B135,FALSE))</f>
        <v>#N/A</v>
      </c>
      <c r="LJ135" t="e">
        <f ca="1">IF(OR(LJ$132="",$B135=""),"",HLOOKUP(LJ$132,Indices2!$E$1:$YY$108,Calc!$B135,FALSE))</f>
        <v>#N/A</v>
      </c>
      <c r="LK135" t="e">
        <f ca="1">IF(OR(LK$132="",$B135=""),"",HLOOKUP(LK$132,Indices2!$E$1:$YY$108,Calc!$B135,FALSE))</f>
        <v>#N/A</v>
      </c>
      <c r="LL135" t="e">
        <f ca="1">IF(OR(LL$132="",$B135=""),"",HLOOKUP(LL$132,Indices2!$E$1:$YY$108,Calc!$B135,FALSE))</f>
        <v>#N/A</v>
      </c>
      <c r="LM135" t="e">
        <f ca="1">IF(OR(LM$132="",$B135=""),"",HLOOKUP(LM$132,Indices2!$E$1:$YY$108,Calc!$B135,FALSE))</f>
        <v>#N/A</v>
      </c>
      <c r="LN135" t="e">
        <f ca="1">IF(OR(LN$132="",$B135=""),"",HLOOKUP(LN$132,Indices2!$E$1:$YY$108,Calc!$B135,FALSE))</f>
        <v>#N/A</v>
      </c>
      <c r="LO135" t="e">
        <f ca="1">IF(OR(LO$132="",$B135=""),"",HLOOKUP(LO$132,Indices2!$E$1:$YY$108,Calc!$B135,FALSE))</f>
        <v>#N/A</v>
      </c>
      <c r="LP135" t="e">
        <f ca="1">IF(OR(LP$132="",$B135=""),"",HLOOKUP(LP$132,Indices2!$E$1:$YY$108,Calc!$B135,FALSE))</f>
        <v>#N/A</v>
      </c>
      <c r="LQ135" t="e">
        <f ca="1">IF(OR(LQ$132="",$B135=""),"",HLOOKUP(LQ$132,Indices2!$E$1:$YY$108,Calc!$B135,FALSE))</f>
        <v>#N/A</v>
      </c>
      <c r="LR135" t="e">
        <f ca="1">IF(OR(LR$132="",$B135=""),"",HLOOKUP(LR$132,Indices2!$E$1:$YY$108,Calc!$B135,FALSE))</f>
        <v>#N/A</v>
      </c>
      <c r="LS135" t="e">
        <f ca="1">IF(OR(LS$132="",$B135=""),"",HLOOKUP(LS$132,Indices2!$E$1:$YY$108,Calc!$B135,FALSE))</f>
        <v>#N/A</v>
      </c>
      <c r="LT135" t="e">
        <f ca="1">IF(OR(LT$132="",$B135=""),"",HLOOKUP(LT$132,Indices2!$E$1:$YY$108,Calc!$B135,FALSE))</f>
        <v>#N/A</v>
      </c>
      <c r="LU135" t="e">
        <f ca="1">IF(OR(LU$132="",$B135=""),"",HLOOKUP(LU$132,Indices2!$E$1:$YY$108,Calc!$B135,FALSE))</f>
        <v>#N/A</v>
      </c>
      <c r="LV135" t="e">
        <f ca="1">IF(OR(LV$132="",$B135=""),"",HLOOKUP(LV$132,Indices2!$E$1:$YY$108,Calc!$B135,FALSE))</f>
        <v>#N/A</v>
      </c>
      <c r="LW135" t="e">
        <f ca="1">IF(OR(LW$132="",$B135=""),"",HLOOKUP(LW$132,Indices2!$E$1:$YY$108,Calc!$B135,FALSE))</f>
        <v>#N/A</v>
      </c>
      <c r="LX135" t="e">
        <f ca="1">IF(OR(LX$132="",$B135=""),"",HLOOKUP(LX$132,Indices2!$E$1:$YY$108,Calc!$B135,FALSE))</f>
        <v>#N/A</v>
      </c>
      <c r="LY135" t="e">
        <f ca="1">IF(OR(LY$132="",$B135=""),"",HLOOKUP(LY$132,Indices2!$E$1:$YY$108,Calc!$B135,FALSE))</f>
        <v>#N/A</v>
      </c>
      <c r="LZ135" t="e">
        <f ca="1">IF(OR(LZ$132="",$B135=""),"",HLOOKUP(LZ$132,Indices2!$E$1:$YY$108,Calc!$B135,FALSE))</f>
        <v>#N/A</v>
      </c>
      <c r="MA135" t="e">
        <f ca="1">IF(OR(MA$132="",$B135=""),"",HLOOKUP(MA$132,Indices2!$E$1:$YY$108,Calc!$B135,FALSE))</f>
        <v>#N/A</v>
      </c>
      <c r="MB135" t="e">
        <f ca="1">IF(OR(MB$132="",$B135=""),"",HLOOKUP(MB$132,Indices2!$E$1:$YY$108,Calc!$B135,FALSE))</f>
        <v>#N/A</v>
      </c>
      <c r="MC135" t="e">
        <f ca="1">IF(OR(MC$132="",$B135=""),"",HLOOKUP(MC$132,Indices2!$E$1:$YY$108,Calc!$B135,FALSE))</f>
        <v>#N/A</v>
      </c>
      <c r="MD135" t="e">
        <f ca="1">IF(OR(MD$132="",$B135=""),"",HLOOKUP(MD$132,Indices2!$E$1:$YY$108,Calc!$B135,FALSE))</f>
        <v>#N/A</v>
      </c>
      <c r="ME135" t="e">
        <f ca="1">IF(OR(ME$132="",$B135=""),"",HLOOKUP(ME$132,Indices2!$E$1:$YY$108,Calc!$B135,FALSE))</f>
        <v>#N/A</v>
      </c>
      <c r="MF135" t="e">
        <f ca="1">IF(OR(MF$132="",$B135=""),"",HLOOKUP(MF$132,Indices2!$E$1:$YY$108,Calc!$B135,FALSE))</f>
        <v>#N/A</v>
      </c>
      <c r="MG135" t="e">
        <f ca="1">IF(OR(MG$132="",$B135=""),"",HLOOKUP(MG$132,Indices2!$E$1:$YY$108,Calc!$B135,FALSE))</f>
        <v>#N/A</v>
      </c>
      <c r="MH135" t="e">
        <f ca="1">IF(OR(MH$132="",$B135=""),"",HLOOKUP(MH$132,Indices2!$E$1:$YY$108,Calc!$B135,FALSE))</f>
        <v>#N/A</v>
      </c>
      <c r="MI135" t="e">
        <f ca="1">IF(OR(MI$132="",$B135=""),"",HLOOKUP(MI$132,Indices2!$E$1:$YY$108,Calc!$B135,FALSE))</f>
        <v>#N/A</v>
      </c>
      <c r="MJ135" t="e">
        <f ca="1">IF(OR(MJ$132="",$B135=""),"",HLOOKUP(MJ$132,Indices2!$E$1:$YY$108,Calc!$B135,FALSE))</f>
        <v>#N/A</v>
      </c>
      <c r="MK135" t="e">
        <f ca="1">IF(OR(MK$132="",$B135=""),"",HLOOKUP(MK$132,Indices2!$E$1:$YY$108,Calc!$B135,FALSE))</f>
        <v>#N/A</v>
      </c>
      <c r="ML135" t="e">
        <f ca="1">IF(OR(ML$132="",$B135=""),"",HLOOKUP(ML$132,Indices2!$E$1:$YY$108,Calc!$B135,FALSE))</f>
        <v>#N/A</v>
      </c>
      <c r="MM135" t="e">
        <f ca="1">IF(OR(MM$132="",$B135=""),"",HLOOKUP(MM$132,Indices2!$E$1:$YY$108,Calc!$B135,FALSE))</f>
        <v>#N/A</v>
      </c>
      <c r="MN135" t="e">
        <f ca="1">IF(OR(MN$132="",$B135=""),"",HLOOKUP(MN$132,Indices2!$E$1:$YY$108,Calc!$B135,FALSE))</f>
        <v>#N/A</v>
      </c>
      <c r="MO135" t="e">
        <f ca="1">IF(OR(MO$132="",$B135=""),"",HLOOKUP(MO$132,Indices2!$E$1:$YY$108,Calc!$B135,FALSE))</f>
        <v>#N/A</v>
      </c>
      <c r="MP135" t="e">
        <f ca="1">IF(OR(MP$132="",$B135=""),"",HLOOKUP(MP$132,Indices2!$E$1:$YY$108,Calc!$B135,FALSE))</f>
        <v>#N/A</v>
      </c>
      <c r="MQ135" t="e">
        <f ca="1">IF(OR(MQ$132="",$B135=""),"",HLOOKUP(MQ$132,Indices2!$E$1:$YY$108,Calc!$B135,FALSE))</f>
        <v>#N/A</v>
      </c>
      <c r="MR135" t="e">
        <f ca="1">IF(OR(MR$132="",$B135=""),"",HLOOKUP(MR$132,Indices2!$E$1:$YY$108,Calc!$B135,FALSE))</f>
        <v>#N/A</v>
      </c>
      <c r="MS135" t="e">
        <f ca="1">IF(OR(MS$132="",$B135=""),"",HLOOKUP(MS$132,Indices2!$E$1:$YY$108,Calc!$B135,FALSE))</f>
        <v>#N/A</v>
      </c>
      <c r="MT135" t="e">
        <f ca="1">IF(OR(MT$132="",$B135=""),"",HLOOKUP(MT$132,Indices2!$E$1:$YY$108,Calc!$B135,FALSE))</f>
        <v>#N/A</v>
      </c>
      <c r="MU135" t="e">
        <f ca="1">IF(OR(MU$132="",$B135=""),"",HLOOKUP(MU$132,Indices2!$E$1:$YY$108,Calc!$B135,FALSE))</f>
        <v>#N/A</v>
      </c>
      <c r="MV135" t="e">
        <f ca="1">IF(OR(MV$132="",$B135=""),"",HLOOKUP(MV$132,Indices2!$E$1:$YY$108,Calc!$B135,FALSE))</f>
        <v>#N/A</v>
      </c>
      <c r="MW135" t="e">
        <f ca="1">IF(OR(MW$132="",$B135=""),"",HLOOKUP(MW$132,Indices2!$E$1:$YY$108,Calc!$B135,FALSE))</f>
        <v>#N/A</v>
      </c>
      <c r="MX135" t="e">
        <f ca="1">IF(OR(MX$132="",$B135=""),"",HLOOKUP(MX$132,Indices2!$E$1:$YY$108,Calc!$B135,FALSE))</f>
        <v>#N/A</v>
      </c>
      <c r="MY135" t="e">
        <f ca="1">IF(OR(MY$132="",$B135=""),"",HLOOKUP(MY$132,Indices2!$E$1:$YY$108,Calc!$B135,FALSE))</f>
        <v>#N/A</v>
      </c>
      <c r="MZ135" t="e">
        <f ca="1">IF(OR(MZ$132="",$B135=""),"",HLOOKUP(MZ$132,Indices2!$E$1:$YY$108,Calc!$B135,FALSE))</f>
        <v>#N/A</v>
      </c>
      <c r="NA135" t="e">
        <f ca="1">IF(OR(NA$132="",$B135=""),"",HLOOKUP(NA$132,Indices2!$E$1:$YY$108,Calc!$B135,FALSE))</f>
        <v>#N/A</v>
      </c>
      <c r="NB135" t="e">
        <f ca="1">IF(OR(NB$132="",$B135=""),"",HLOOKUP(NB$132,Indices2!$E$1:$YY$108,Calc!$B135,FALSE))</f>
        <v>#N/A</v>
      </c>
      <c r="NC135" t="e">
        <f ca="1">IF(OR(NC$132="",$B135=""),"",HLOOKUP(NC$132,Indices2!$E$1:$YY$108,Calc!$B135,FALSE))</f>
        <v>#N/A</v>
      </c>
      <c r="ND135" t="e">
        <f ca="1">IF(OR(ND$132="",$B135=""),"",HLOOKUP(ND$132,Indices2!$E$1:$YY$108,Calc!$B135,FALSE))</f>
        <v>#N/A</v>
      </c>
      <c r="NE135" t="e">
        <f ca="1">IF(OR(NE$132="",$B135=""),"",HLOOKUP(NE$132,Indices2!$E$1:$YY$108,Calc!$B135,FALSE))</f>
        <v>#N/A</v>
      </c>
      <c r="NF135" t="e">
        <f ca="1">IF(OR(NF$132="",$B135=""),"",HLOOKUP(NF$132,Indices2!$E$1:$YY$108,Calc!$B135,FALSE))</f>
        <v>#N/A</v>
      </c>
      <c r="NG135" t="e">
        <f ca="1">IF(OR(NG$132="",$B135=""),"",HLOOKUP(NG$132,Indices2!$E$1:$YY$108,Calc!$B135,FALSE))</f>
        <v>#N/A</v>
      </c>
      <c r="NH135" t="e">
        <f ca="1">IF(OR(NH$132="",$B135=""),"",HLOOKUP(NH$132,Indices2!$E$1:$YY$108,Calc!$B135,FALSE))</f>
        <v>#N/A</v>
      </c>
      <c r="NI135" t="e">
        <f ca="1">IF(OR(NI$132="",$B135=""),"",HLOOKUP(NI$132,Indices2!$E$1:$YY$108,Calc!$B135,FALSE))</f>
        <v>#N/A</v>
      </c>
      <c r="NJ135" t="e">
        <f ca="1">IF(OR(NJ$132="",$B135=""),"",HLOOKUP(NJ$132,Indices2!$E$1:$YY$108,Calc!$B135,FALSE))</f>
        <v>#N/A</v>
      </c>
      <c r="NK135" t="e">
        <f ca="1">IF(OR(NK$132="",$B135=""),"",HLOOKUP(NK$132,Indices2!$E$1:$YY$108,Calc!$B135,FALSE))</f>
        <v>#N/A</v>
      </c>
      <c r="NL135" t="e">
        <f ca="1">IF(OR(NL$132="",$B135=""),"",HLOOKUP(NL$132,Indices2!$E$1:$YY$108,Calc!$B135,FALSE))</f>
        <v>#N/A</v>
      </c>
      <c r="NM135" t="e">
        <f ca="1">IF(OR(NM$132="",$B135=""),"",HLOOKUP(NM$132,Indices2!$E$1:$YY$108,Calc!$B135,FALSE))</f>
        <v>#N/A</v>
      </c>
      <c r="NN135" t="e">
        <f ca="1">IF(OR(NN$132="",$B135=""),"",HLOOKUP(NN$132,Indices2!$E$1:$YY$108,Calc!$B135,FALSE))</f>
        <v>#N/A</v>
      </c>
      <c r="NO135" t="e">
        <f ca="1">IF(OR(NO$132="",$B135=""),"",HLOOKUP(NO$132,Indices2!$E$1:$YY$108,Calc!$B135,FALSE))</f>
        <v>#N/A</v>
      </c>
      <c r="NP135" t="e">
        <f ca="1">IF(OR(NP$132="",$B135=""),"",HLOOKUP(NP$132,Indices2!$E$1:$YY$108,Calc!$B135,FALSE))</f>
        <v>#N/A</v>
      </c>
      <c r="NQ135" t="e">
        <f ca="1">IF(OR(NQ$132="",$B135=""),"",HLOOKUP(NQ$132,Indices2!$E$1:$YY$108,Calc!$B135,FALSE))</f>
        <v>#N/A</v>
      </c>
      <c r="NR135" t="e">
        <f ca="1">IF(OR(NR$132="",$B135=""),"",HLOOKUP(NR$132,Indices2!$E$1:$YY$108,Calc!$B135,FALSE))</f>
        <v>#N/A</v>
      </c>
      <c r="NS135" t="e">
        <f ca="1">IF(OR(NS$132="",$B135=""),"",HLOOKUP(NS$132,Indices2!$E$1:$YY$108,Calc!$B135,FALSE))</f>
        <v>#N/A</v>
      </c>
      <c r="NT135" t="e">
        <f ca="1">IF(OR(NT$132="",$B135=""),"",HLOOKUP(NT$132,Indices2!$E$1:$YY$108,Calc!$B135,FALSE))</f>
        <v>#N/A</v>
      </c>
      <c r="NU135" t="e">
        <f ca="1">IF(OR(NU$132="",$B135=""),"",HLOOKUP(NU$132,Indices2!$E$1:$YY$108,Calc!$B135,FALSE))</f>
        <v>#N/A</v>
      </c>
      <c r="NV135" t="e">
        <f ca="1">IF(OR(NV$132="",$B135=""),"",HLOOKUP(NV$132,Indices2!$E$1:$YY$108,Calc!$B135,FALSE))</f>
        <v>#N/A</v>
      </c>
      <c r="NW135" t="e">
        <f ca="1">IF(OR(NW$132="",$B135=""),"",HLOOKUP(NW$132,Indices2!$E$1:$YY$108,Calc!$B135,FALSE))</f>
        <v>#N/A</v>
      </c>
      <c r="NX135" t="e">
        <f ca="1">IF(OR(NX$132="",$B135=""),"",HLOOKUP(NX$132,Indices2!$E$1:$YY$108,Calc!$B135,FALSE))</f>
        <v>#N/A</v>
      </c>
      <c r="NY135" t="e">
        <f ca="1">IF(OR(NY$132="",$B135=""),"",HLOOKUP(NY$132,Indices2!$E$1:$YY$108,Calc!$B135,FALSE))</f>
        <v>#N/A</v>
      </c>
      <c r="NZ135" t="e">
        <f ca="1">IF(OR(NZ$132="",$B135=""),"",HLOOKUP(NZ$132,Indices2!$E$1:$YY$108,Calc!$B135,FALSE))</f>
        <v>#N/A</v>
      </c>
      <c r="OA135" t="e">
        <f ca="1">IF(OR(OA$132="",$B135=""),"",HLOOKUP(OA$132,Indices2!$E$1:$YY$108,Calc!$B135,FALSE))</f>
        <v>#N/A</v>
      </c>
      <c r="OB135" t="e">
        <f ca="1">IF(OR(OB$132="",$B135=""),"",HLOOKUP(OB$132,Indices2!$E$1:$YY$108,Calc!$B135,FALSE))</f>
        <v>#N/A</v>
      </c>
      <c r="OC135" t="e">
        <f ca="1">IF(OR(OC$132="",$B135=""),"",HLOOKUP(OC$132,Indices2!$E$1:$YY$108,Calc!$B135,FALSE))</f>
        <v>#N/A</v>
      </c>
      <c r="OD135" t="e">
        <f ca="1">IF(OR(OD$132="",$B135=""),"",HLOOKUP(OD$132,Indices2!$E$1:$YY$108,Calc!$B135,FALSE))</f>
        <v>#N/A</v>
      </c>
      <c r="OE135" t="e">
        <f ca="1">IF(OR(OE$132="",$B135=""),"",HLOOKUP(OE$132,Indices2!$E$1:$YY$108,Calc!$B135,FALSE))</f>
        <v>#N/A</v>
      </c>
      <c r="OF135" t="e">
        <f ca="1">IF(OR(OF$132="",$B135=""),"",HLOOKUP(OF$132,Indices2!$E$1:$YY$108,Calc!$B135,FALSE))</f>
        <v>#N/A</v>
      </c>
      <c r="OG135" t="e">
        <f ca="1">IF(OR(OG$132="",$B135=""),"",HLOOKUP(OG$132,Indices2!$E$1:$YY$108,Calc!$B135,FALSE))</f>
        <v>#N/A</v>
      </c>
      <c r="OH135" t="e">
        <f ca="1">IF(OR(OH$132="",$B135=""),"",HLOOKUP(OH$132,Indices2!$E$1:$YY$108,Calc!$B135,FALSE))</f>
        <v>#N/A</v>
      </c>
      <c r="OI135" t="e">
        <f ca="1">IF(OR(OI$132="",$B135=""),"",HLOOKUP(OI$132,Indices2!$E$1:$YY$108,Calc!$B135,FALSE))</f>
        <v>#N/A</v>
      </c>
      <c r="OJ135" t="e">
        <f ca="1">IF(OR(OJ$132="",$B135=""),"",HLOOKUP(OJ$132,Indices2!$E$1:$YY$108,Calc!$B135,FALSE))</f>
        <v>#N/A</v>
      </c>
      <c r="OK135" t="e">
        <f ca="1">IF(OR(OK$132="",$B135=""),"",HLOOKUP(OK$132,Indices2!$E$1:$YY$108,Calc!$B135,FALSE))</f>
        <v>#N/A</v>
      </c>
      <c r="OL135" t="e">
        <f ca="1">IF(OR(OL$132="",$B135=""),"",HLOOKUP(OL$132,Indices2!$E$1:$YY$108,Calc!$B135,FALSE))</f>
        <v>#N/A</v>
      </c>
      <c r="OM135" t="e">
        <f ca="1">IF(OR(OM$132="",$B135=""),"",HLOOKUP(OM$132,Indices2!$E$1:$YY$108,Calc!$B135,FALSE))</f>
        <v>#N/A</v>
      </c>
      <c r="ON135" t="e">
        <f ca="1">IF(OR(ON$132="",$B135=""),"",HLOOKUP(ON$132,Indices2!$E$1:$YY$108,Calc!$B135,FALSE))</f>
        <v>#N/A</v>
      </c>
      <c r="OO135" t="e">
        <f ca="1">IF(OR(OO$132="",$B135=""),"",HLOOKUP(OO$132,Indices2!$E$1:$YY$108,Calc!$B135,FALSE))</f>
        <v>#N/A</v>
      </c>
      <c r="OP135" t="e">
        <f ca="1">IF(OR(OP$132="",$B135=""),"",HLOOKUP(OP$132,Indices2!$E$1:$YY$108,Calc!$B135,FALSE))</f>
        <v>#N/A</v>
      </c>
      <c r="OQ135" t="e">
        <f ca="1">IF(OR(OQ$132="",$B135=""),"",HLOOKUP(OQ$132,Indices2!$E$1:$YY$108,Calc!$B135,FALSE))</f>
        <v>#N/A</v>
      </c>
      <c r="OR135" t="e">
        <f ca="1">IF(OR(OR$132="",$B135=""),"",HLOOKUP(OR$132,Indices2!$E$1:$YY$108,Calc!$B135,FALSE))</f>
        <v>#N/A</v>
      </c>
      <c r="OS135" t="e">
        <f ca="1">IF(OR(OS$132="",$B135=""),"",HLOOKUP(OS$132,Indices2!$E$1:$YY$108,Calc!$B135,FALSE))</f>
        <v>#N/A</v>
      </c>
      <c r="OT135" t="e">
        <f ca="1">IF(OR(OT$132="",$B135=""),"",HLOOKUP(OT$132,Indices2!$E$1:$YY$108,Calc!$B135,FALSE))</f>
        <v>#N/A</v>
      </c>
      <c r="OU135" t="e">
        <f ca="1">IF(OR(OU$132="",$B135=""),"",HLOOKUP(OU$132,Indices2!$E$1:$YY$108,Calc!$B135,FALSE))</f>
        <v>#N/A</v>
      </c>
      <c r="OV135" t="e">
        <f ca="1">IF(OR(OV$132="",$B135=""),"",HLOOKUP(OV$132,Indices2!$E$1:$YY$108,Calc!$B135,FALSE))</f>
        <v>#N/A</v>
      </c>
      <c r="OW135" t="e">
        <f ca="1">IF(OR(OW$132="",$B135=""),"",HLOOKUP(OW$132,Indices2!$E$1:$YY$108,Calc!$B135,FALSE))</f>
        <v>#N/A</v>
      </c>
      <c r="OX135" t="e">
        <f ca="1">IF(OR(OX$132="",$B135=""),"",HLOOKUP(OX$132,Indices2!$E$1:$YY$108,Calc!$B135,FALSE))</f>
        <v>#N/A</v>
      </c>
      <c r="OY135" t="e">
        <f ca="1">IF(OR(OY$132="",$B135=""),"",HLOOKUP(OY$132,Indices2!$E$1:$YY$108,Calc!$B135,FALSE))</f>
        <v>#N/A</v>
      </c>
      <c r="OZ135" t="e">
        <f ca="1">IF(OR(OZ$132="",$B135=""),"",HLOOKUP(OZ$132,Indices2!$E$1:$YY$108,Calc!$B135,FALSE))</f>
        <v>#N/A</v>
      </c>
      <c r="PA135" t="e">
        <f ca="1">IF(OR(PA$132="",$B135=""),"",HLOOKUP(PA$132,Indices2!$E$1:$YY$108,Calc!$B135,FALSE))</f>
        <v>#N/A</v>
      </c>
      <c r="PB135" t="e">
        <f ca="1">IF(OR(PB$132="",$B135=""),"",HLOOKUP(PB$132,Indices2!$E$1:$YY$108,Calc!$B135,FALSE))</f>
        <v>#N/A</v>
      </c>
      <c r="PC135" t="e">
        <f ca="1">IF(OR(PC$132="",$B135=""),"",HLOOKUP(PC$132,Indices2!$E$1:$YY$108,Calc!$B135,FALSE))</f>
        <v>#N/A</v>
      </c>
      <c r="PD135" t="e">
        <f ca="1">IF(OR(PD$132="",$B135=""),"",HLOOKUP(PD$132,Indices2!$E$1:$YY$108,Calc!$B135,FALSE))</f>
        <v>#N/A</v>
      </c>
      <c r="PE135" t="e">
        <f ca="1">IF(OR(PE$132="",$B135=""),"",HLOOKUP(PE$132,Indices2!$E$1:$YY$108,Calc!$B135,FALSE))</f>
        <v>#N/A</v>
      </c>
      <c r="PF135" t="e">
        <f ca="1">IF(OR(PF$132="",$B135=""),"",HLOOKUP(PF$132,Indices2!$E$1:$YY$108,Calc!$B135,FALSE))</f>
        <v>#N/A</v>
      </c>
      <c r="PG135" t="e">
        <f ca="1">IF(OR(PG$132="",$B135=""),"",HLOOKUP(PG$132,Indices2!$E$1:$YY$108,Calc!$B135,FALSE))</f>
        <v>#N/A</v>
      </c>
      <c r="PH135" t="e">
        <f ca="1">IF(OR(PH$132="",$B135=""),"",HLOOKUP(PH$132,Indices2!$E$1:$YY$108,Calc!$B135,FALSE))</f>
        <v>#N/A</v>
      </c>
      <c r="PI135" t="e">
        <f ca="1">IF(OR(PI$132="",$B135=""),"",HLOOKUP(PI$132,Indices2!$E$1:$YY$108,Calc!$B135,FALSE))</f>
        <v>#N/A</v>
      </c>
      <c r="PJ135" t="e">
        <f ca="1">IF(OR(PJ$132="",$B135=""),"",HLOOKUP(PJ$132,Indices2!$E$1:$YY$108,Calc!$B135,FALSE))</f>
        <v>#N/A</v>
      </c>
      <c r="PK135" t="e">
        <f ca="1">IF(OR(PK$132="",$B135=""),"",HLOOKUP(PK$132,Indices2!$E$1:$YY$108,Calc!$B135,FALSE))</f>
        <v>#N/A</v>
      </c>
      <c r="PL135" t="e">
        <f ca="1">IF(OR(PL$132="",$B135=""),"",HLOOKUP(PL$132,Indices2!$E$1:$YY$108,Calc!$B135,FALSE))</f>
        <v>#N/A</v>
      </c>
      <c r="PM135" t="e">
        <f ca="1">IF(OR(PM$132="",$B135=""),"",HLOOKUP(PM$132,Indices2!$E$1:$YY$108,Calc!$B135,FALSE))</f>
        <v>#N/A</v>
      </c>
      <c r="PN135" t="e">
        <f ca="1">IF(OR(PN$132="",$B135=""),"",HLOOKUP(PN$132,Indices2!$E$1:$YY$108,Calc!$B135,FALSE))</f>
        <v>#N/A</v>
      </c>
      <c r="PO135" t="e">
        <f ca="1">IF(OR(PO$132="",$B135=""),"",HLOOKUP(PO$132,Indices2!$E$1:$YY$108,Calc!$B135,FALSE))</f>
        <v>#N/A</v>
      </c>
      <c r="PP135" t="e">
        <f ca="1">IF(OR(PP$132="",$B135=""),"",HLOOKUP(PP$132,Indices2!$E$1:$YY$108,Calc!$B135,FALSE))</f>
        <v>#N/A</v>
      </c>
      <c r="PQ135" t="e">
        <f ca="1">IF(OR(PQ$132="",$B135=""),"",HLOOKUP(PQ$132,Indices2!$E$1:$YY$108,Calc!$B135,FALSE))</f>
        <v>#N/A</v>
      </c>
      <c r="PR135" t="e">
        <f ca="1">IF(OR(PR$132="",$B135=""),"",HLOOKUP(PR$132,Indices2!$E$1:$YY$108,Calc!$B135,FALSE))</f>
        <v>#N/A</v>
      </c>
      <c r="PS135" t="e">
        <f ca="1">IF(OR(PS$132="",$B135=""),"",HLOOKUP(PS$132,Indices2!$E$1:$YY$108,Calc!$B135,FALSE))</f>
        <v>#N/A</v>
      </c>
      <c r="PT135" t="e">
        <f ca="1">IF(OR(PT$132="",$B135=""),"",HLOOKUP(PT$132,Indices2!$E$1:$YY$108,Calc!$B135,FALSE))</f>
        <v>#N/A</v>
      </c>
      <c r="PU135" t="e">
        <f ca="1">IF(OR(PU$132="",$B135=""),"",HLOOKUP(PU$132,Indices2!$E$1:$YY$108,Calc!$B135,FALSE))</f>
        <v>#N/A</v>
      </c>
      <c r="PV135" t="e">
        <f ca="1">IF(OR(PV$132="",$B135=""),"",HLOOKUP(PV$132,Indices2!$E$1:$YY$108,Calc!$B135,FALSE))</f>
        <v>#N/A</v>
      </c>
      <c r="PW135" t="e">
        <f ca="1">IF(OR(PW$132="",$B135=""),"",HLOOKUP(PW$132,Indices2!$E$1:$YY$108,Calc!$B135,FALSE))</f>
        <v>#N/A</v>
      </c>
      <c r="PX135" t="e">
        <f ca="1">IF(OR(PX$132="",$B135=""),"",HLOOKUP(PX$132,Indices2!$E$1:$YY$108,Calc!$B135,FALSE))</f>
        <v>#N/A</v>
      </c>
      <c r="PY135" t="e">
        <f ca="1">IF(OR(PY$132="",$B135=""),"",HLOOKUP(PY$132,Indices2!$E$1:$YY$108,Calc!$B135,FALSE))</f>
        <v>#N/A</v>
      </c>
      <c r="PZ135" t="e">
        <f ca="1">IF(OR(PZ$132="",$B135=""),"",HLOOKUP(PZ$132,Indices2!$E$1:$YY$108,Calc!$B135,FALSE))</f>
        <v>#N/A</v>
      </c>
      <c r="QA135" t="e">
        <f ca="1">IF(OR(QA$132="",$B135=""),"",HLOOKUP(QA$132,Indices2!$E$1:$YY$108,Calc!$B135,FALSE))</f>
        <v>#N/A</v>
      </c>
      <c r="QB135" t="e">
        <f ca="1">IF(OR(QB$132="",$B135=""),"",HLOOKUP(QB$132,Indices2!$E$1:$YY$108,Calc!$B135,FALSE))</f>
        <v>#N/A</v>
      </c>
      <c r="QC135" t="e">
        <f ca="1">IF(OR(QC$132="",$B135=""),"",HLOOKUP(QC$132,Indices2!$E$1:$YY$108,Calc!$B135,FALSE))</f>
        <v>#N/A</v>
      </c>
      <c r="QD135" t="e">
        <f ca="1">IF(OR(QD$132="",$B135=""),"",HLOOKUP(QD$132,Indices2!$E$1:$YY$108,Calc!$B135,FALSE))</f>
        <v>#N/A</v>
      </c>
      <c r="QE135" t="e">
        <f ca="1">IF(OR(QE$132="",$B135=""),"",HLOOKUP(QE$132,Indices2!$E$1:$YY$108,Calc!$B135,FALSE))</f>
        <v>#N/A</v>
      </c>
      <c r="QF135" t="e">
        <f ca="1">IF(OR(QF$132="",$B135=""),"",HLOOKUP(QF$132,Indices2!$E$1:$YY$108,Calc!$B135,FALSE))</f>
        <v>#N/A</v>
      </c>
      <c r="QG135" t="e">
        <f ca="1">IF(OR(QG$132="",$B135=""),"",HLOOKUP(QG$132,Indices2!$E$1:$YY$108,Calc!$B135,FALSE))</f>
        <v>#N/A</v>
      </c>
      <c r="QH135" t="e">
        <f ca="1">IF(OR(QH$132="",$B135=""),"",HLOOKUP(QH$132,Indices2!$E$1:$YY$108,Calc!$B135,FALSE))</f>
        <v>#N/A</v>
      </c>
      <c r="QI135" t="e">
        <f ca="1">IF(OR(QI$132="",$B135=""),"",HLOOKUP(QI$132,Indices2!$E$1:$YY$108,Calc!$B135,FALSE))</f>
        <v>#N/A</v>
      </c>
      <c r="QJ135" t="e">
        <f ca="1">IF(OR(QJ$132="",$B135=""),"",HLOOKUP(QJ$132,Indices2!$E$1:$YY$108,Calc!$B135,FALSE))</f>
        <v>#N/A</v>
      </c>
      <c r="QK135" t="e">
        <f ca="1">IF(OR(QK$132="",$B135=""),"",HLOOKUP(QK$132,Indices2!$E$1:$YY$108,Calc!$B135,FALSE))</f>
        <v>#N/A</v>
      </c>
      <c r="QL135" t="e">
        <f ca="1">IF(OR(QL$132="",$B135=""),"",HLOOKUP(QL$132,Indices2!$E$1:$YY$108,Calc!$B135,FALSE))</f>
        <v>#N/A</v>
      </c>
      <c r="QM135" t="e">
        <f ca="1">IF(OR(QM$132="",$B135=""),"",HLOOKUP(QM$132,Indices2!$E$1:$YY$108,Calc!$B135,FALSE))</f>
        <v>#N/A</v>
      </c>
      <c r="QN135" t="e">
        <f ca="1">IF(OR(QN$132="",$B135=""),"",HLOOKUP(QN$132,Indices2!$E$1:$YY$108,Calc!$B135,FALSE))</f>
        <v>#N/A</v>
      </c>
      <c r="QO135" t="e">
        <f ca="1">IF(OR(QO$132="",$B135=""),"",HLOOKUP(QO$132,Indices2!$E$1:$YY$108,Calc!$B135,FALSE))</f>
        <v>#N/A</v>
      </c>
      <c r="QP135" t="e">
        <f ca="1">IF(OR(QP$132="",$B135=""),"",HLOOKUP(QP$132,Indices2!$E$1:$YY$108,Calc!$B135,FALSE))</f>
        <v>#N/A</v>
      </c>
      <c r="QQ135" t="e">
        <f ca="1">IF(OR(QQ$132="",$B135=""),"",HLOOKUP(QQ$132,Indices2!$E$1:$YY$108,Calc!$B135,FALSE))</f>
        <v>#N/A</v>
      </c>
      <c r="QR135" t="e">
        <f ca="1">IF(OR(QR$132="",$B135=""),"",HLOOKUP(QR$132,Indices2!$E$1:$YY$108,Calc!$B135,FALSE))</f>
        <v>#N/A</v>
      </c>
      <c r="QS135" t="e">
        <f ca="1">IF(OR(QS$132="",$B135=""),"",HLOOKUP(QS$132,Indices2!$E$1:$YY$108,Calc!$B135,FALSE))</f>
        <v>#N/A</v>
      </c>
      <c r="QT135" t="e">
        <f ca="1">IF(OR(QT$132="",$B135=""),"",HLOOKUP(QT$132,Indices2!$E$1:$YY$108,Calc!$B135,FALSE))</f>
        <v>#N/A</v>
      </c>
      <c r="QU135" t="e">
        <f ca="1">IF(OR(QU$132="",$B135=""),"",HLOOKUP(QU$132,Indices2!$E$1:$YY$108,Calc!$B135,FALSE))</f>
        <v>#N/A</v>
      </c>
      <c r="QV135" t="e">
        <f ca="1">IF(OR(QV$132="",$B135=""),"",HLOOKUP(QV$132,Indices2!$E$1:$YY$108,Calc!$B135,FALSE))</f>
        <v>#N/A</v>
      </c>
      <c r="QW135" t="e">
        <f ca="1">IF(OR(QW$132="",$B135=""),"",HLOOKUP(QW$132,Indices2!$E$1:$YY$108,Calc!$B135,FALSE))</f>
        <v>#N/A</v>
      </c>
      <c r="QX135" t="e">
        <f ca="1">IF(OR(QX$132="",$B135=""),"",HLOOKUP(QX$132,Indices2!$E$1:$YY$108,Calc!$B135,FALSE))</f>
        <v>#N/A</v>
      </c>
      <c r="QY135" t="e">
        <f ca="1">IF(OR(QY$132="",$B135=""),"",HLOOKUP(QY$132,Indices2!$E$1:$YY$108,Calc!$B135,FALSE))</f>
        <v>#N/A</v>
      </c>
      <c r="QZ135" t="e">
        <f ca="1">IF(OR(QZ$132="",$B135=""),"",HLOOKUP(QZ$132,Indices2!$E$1:$YY$108,Calc!$B135,FALSE))</f>
        <v>#N/A</v>
      </c>
      <c r="RA135" t="e">
        <f ca="1">IF(OR(RA$132="",$B135=""),"",HLOOKUP(RA$132,Indices2!$E$1:$YY$108,Calc!$B135,FALSE))</f>
        <v>#N/A</v>
      </c>
      <c r="RB135" t="e">
        <f ca="1">IF(OR(RB$132="",$B135=""),"",HLOOKUP(RB$132,Indices2!$E$1:$YY$108,Calc!$B135,FALSE))</f>
        <v>#N/A</v>
      </c>
      <c r="RC135" t="e">
        <f ca="1">IF(OR(RC$132="",$B135=""),"",HLOOKUP(RC$132,Indices2!$E$1:$YY$108,Calc!$B135,FALSE))</f>
        <v>#N/A</v>
      </c>
      <c r="RD135" t="e">
        <f ca="1">IF(OR(RD$132="",$B135=""),"",HLOOKUP(RD$132,Indices2!$E$1:$YY$108,Calc!$B135,FALSE))</f>
        <v>#N/A</v>
      </c>
      <c r="RE135" t="e">
        <f ca="1">IF(OR(RE$132="",$B135=""),"",HLOOKUP(RE$132,Indices2!$E$1:$YY$108,Calc!$B135,FALSE))</f>
        <v>#N/A</v>
      </c>
      <c r="RF135" t="e">
        <f ca="1">IF(OR(RF$132="",$B135=""),"",HLOOKUP(RF$132,Indices2!$E$1:$YY$108,Calc!$B135,FALSE))</f>
        <v>#N/A</v>
      </c>
      <c r="RG135" t="e">
        <f ca="1">IF(OR(RG$132="",$B135=""),"",HLOOKUP(RG$132,Indices2!$E$1:$YY$108,Calc!$B135,FALSE))</f>
        <v>#N/A</v>
      </c>
      <c r="RH135" t="e">
        <f ca="1">IF(OR(RH$132="",$B135=""),"",HLOOKUP(RH$132,Indices2!$E$1:$YY$108,Calc!$B135,FALSE))</f>
        <v>#N/A</v>
      </c>
      <c r="RI135" t="e">
        <f ca="1">IF(OR(RI$132="",$B135=""),"",HLOOKUP(RI$132,Indices2!$E$1:$YY$108,Calc!$B135,FALSE))</f>
        <v>#N/A</v>
      </c>
      <c r="RJ135" t="e">
        <f ca="1">IF(OR(RJ$132="",$B135=""),"",HLOOKUP(RJ$132,Indices2!$E$1:$YY$108,Calc!$B135,FALSE))</f>
        <v>#N/A</v>
      </c>
      <c r="RK135" t="e">
        <f ca="1">IF(OR(RK$132="",$B135=""),"",HLOOKUP(RK$132,Indices2!$E$1:$YY$108,Calc!$B135,FALSE))</f>
        <v>#N/A</v>
      </c>
      <c r="RL135" t="e">
        <f ca="1">IF(OR(RL$132="",$B135=""),"",HLOOKUP(RL$132,Indices2!$E$1:$YY$108,Calc!$B135,FALSE))</f>
        <v>#N/A</v>
      </c>
    </row>
    <row r="136" spans="1:480">
      <c r="A136" t="str">
        <f>Quant!BS12</f>
        <v>MSCI China</v>
      </c>
      <c r="B136" t="e">
        <f>MATCH($A136,Indices2!$B:$B,0)</f>
        <v>#N/A</v>
      </c>
      <c r="C136" t="e">
        <f>IF(OR(C$132="",$B136=""),"",HLOOKUP(C$132,Indices2!$E$1:$YY$108,Calc!$B136,FALSE))</f>
        <v>#N/A</v>
      </c>
      <c r="D136" t="e">
        <f ca="1">IF(OR(D$132="",$B136=""),"",HLOOKUP(D$132,Indices2!$E$1:$YY$108,Calc!$B136,FALSE))</f>
        <v>#N/A</v>
      </c>
      <c r="E136" t="e">
        <f ca="1">IF(OR(E$132="",$B136=""),"",HLOOKUP(E$132,Indices2!$E$1:$YY$108,Calc!$B136,FALSE))</f>
        <v>#N/A</v>
      </c>
      <c r="F136" t="e">
        <f ca="1">IF(OR(F$132="",$B136=""),"",HLOOKUP(F$132,Indices2!$E$1:$YY$108,Calc!$B136,FALSE))</f>
        <v>#N/A</v>
      </c>
      <c r="G136" t="e">
        <f ca="1">IF(OR(G$132="",$B136=""),"",HLOOKUP(G$132,Indices2!$E$1:$YY$108,Calc!$B136,FALSE))</f>
        <v>#N/A</v>
      </c>
      <c r="H136" t="e">
        <f ca="1">IF(OR(H$132="",$B136=""),"",HLOOKUP(H$132,Indices2!$E$1:$YY$108,Calc!$B136,FALSE))</f>
        <v>#N/A</v>
      </c>
      <c r="I136" t="e">
        <f ca="1">IF(OR(I$132="",$B136=""),"",HLOOKUP(I$132,Indices2!$E$1:$YY$108,Calc!$B136,FALSE))</f>
        <v>#N/A</v>
      </c>
      <c r="J136" t="e">
        <f ca="1">IF(OR(J$132="",$B136=""),"",HLOOKUP(J$132,Indices2!$E$1:$YY$108,Calc!$B136,FALSE))</f>
        <v>#N/A</v>
      </c>
      <c r="K136" t="e">
        <f ca="1">IF(OR(K$132="",$B136=""),"",HLOOKUP(K$132,Indices2!$E$1:$YY$108,Calc!$B136,FALSE))</f>
        <v>#N/A</v>
      </c>
      <c r="L136" t="e">
        <f ca="1">IF(OR(L$132="",$B136=""),"",HLOOKUP(L$132,Indices2!$E$1:$YY$108,Calc!$B136,FALSE))</f>
        <v>#N/A</v>
      </c>
      <c r="M136" t="e">
        <f ca="1">IF(OR(M$132="",$B136=""),"",HLOOKUP(M$132,Indices2!$E$1:$YY$108,Calc!$B136,FALSE))</f>
        <v>#N/A</v>
      </c>
      <c r="N136" t="e">
        <f ca="1">IF(OR(N$132="",$B136=""),"",HLOOKUP(N$132,Indices2!$E$1:$YY$108,Calc!$B136,FALSE))</f>
        <v>#N/A</v>
      </c>
      <c r="O136" t="e">
        <f ca="1">IF(OR(O$132="",$B136=""),"",HLOOKUP(O$132,Indices2!$E$1:$YY$108,Calc!$B136,FALSE))</f>
        <v>#N/A</v>
      </c>
      <c r="P136" t="e">
        <f ca="1">IF(OR(P$132="",$B136=""),"",HLOOKUP(P$132,Indices2!$E$1:$YY$108,Calc!$B136,FALSE))</f>
        <v>#N/A</v>
      </c>
      <c r="Q136" t="e">
        <f ca="1">IF(OR(Q$132="",$B136=""),"",HLOOKUP(Q$132,Indices2!$E$1:$YY$108,Calc!$B136,FALSE))</f>
        <v>#N/A</v>
      </c>
      <c r="R136" t="e">
        <f ca="1">IF(OR(R$132="",$B136=""),"",HLOOKUP(R$132,Indices2!$E$1:$YY$108,Calc!$B136,FALSE))</f>
        <v>#N/A</v>
      </c>
      <c r="S136" t="e">
        <f ca="1">IF(OR(S$132="",$B136=""),"",HLOOKUP(S$132,Indices2!$E$1:$YY$108,Calc!$B136,FALSE))</f>
        <v>#N/A</v>
      </c>
      <c r="T136" t="e">
        <f ca="1">IF(OR(T$132="",$B136=""),"",HLOOKUP(T$132,Indices2!$E$1:$YY$108,Calc!$B136,FALSE))</f>
        <v>#N/A</v>
      </c>
      <c r="U136" t="e">
        <f ca="1">IF(OR(U$132="",$B136=""),"",HLOOKUP(U$132,Indices2!$E$1:$YY$108,Calc!$B136,FALSE))</f>
        <v>#N/A</v>
      </c>
      <c r="V136" t="e">
        <f ca="1">IF(OR(V$132="",$B136=""),"",HLOOKUP(V$132,Indices2!$E$1:$YY$108,Calc!$B136,FALSE))</f>
        <v>#N/A</v>
      </c>
      <c r="W136" t="e">
        <f ca="1">IF(OR(W$132="",$B136=""),"",HLOOKUP(W$132,Indices2!$E$1:$YY$108,Calc!$B136,FALSE))</f>
        <v>#N/A</v>
      </c>
      <c r="X136" t="e">
        <f ca="1">IF(OR(X$132="",$B136=""),"",HLOOKUP(X$132,Indices2!$E$1:$YY$108,Calc!$B136,FALSE))</f>
        <v>#N/A</v>
      </c>
      <c r="Y136" t="e">
        <f ca="1">IF(OR(Y$132="",$B136=""),"",HLOOKUP(Y$132,Indices2!$E$1:$YY$108,Calc!$B136,FALSE))</f>
        <v>#N/A</v>
      </c>
      <c r="Z136" t="e">
        <f ca="1">IF(OR(Z$132="",$B136=""),"",HLOOKUP(Z$132,Indices2!$E$1:$YY$108,Calc!$B136,FALSE))</f>
        <v>#N/A</v>
      </c>
      <c r="AA136" t="e">
        <f ca="1">IF(OR(AA$132="",$B136=""),"",HLOOKUP(AA$132,Indices2!$E$1:$YY$108,Calc!$B136,FALSE))</f>
        <v>#N/A</v>
      </c>
      <c r="AB136" t="e">
        <f ca="1">IF(OR(AB$132="",$B136=""),"",HLOOKUP(AB$132,Indices2!$E$1:$YY$108,Calc!$B136,FALSE))</f>
        <v>#N/A</v>
      </c>
      <c r="AC136" t="e">
        <f ca="1">IF(OR(AC$132="",$B136=""),"",HLOOKUP(AC$132,Indices2!$E$1:$YY$108,Calc!$B136,FALSE))</f>
        <v>#N/A</v>
      </c>
      <c r="AD136" t="e">
        <f ca="1">IF(OR(AD$132="",$B136=""),"",HLOOKUP(AD$132,Indices2!$E$1:$YY$108,Calc!$B136,FALSE))</f>
        <v>#N/A</v>
      </c>
      <c r="AE136" t="e">
        <f ca="1">IF(OR(AE$132="",$B136=""),"",HLOOKUP(AE$132,Indices2!$E$1:$YY$108,Calc!$B136,FALSE))</f>
        <v>#N/A</v>
      </c>
      <c r="AF136" t="e">
        <f ca="1">IF(OR(AF$132="",$B136=""),"",HLOOKUP(AF$132,Indices2!$E$1:$YY$108,Calc!$B136,FALSE))</f>
        <v>#N/A</v>
      </c>
      <c r="AG136" t="e">
        <f ca="1">IF(OR(AG$132="",$B136=""),"",HLOOKUP(AG$132,Indices2!$E$1:$YY$108,Calc!$B136,FALSE))</f>
        <v>#N/A</v>
      </c>
      <c r="AH136" t="e">
        <f ca="1">IF(OR(AH$132="",$B136=""),"",HLOOKUP(AH$132,Indices2!$E$1:$YY$108,Calc!$B136,FALSE))</f>
        <v>#N/A</v>
      </c>
      <c r="AI136" t="e">
        <f ca="1">IF(OR(AI$132="",$B136=""),"",HLOOKUP(AI$132,Indices2!$E$1:$YY$108,Calc!$B136,FALSE))</f>
        <v>#N/A</v>
      </c>
      <c r="AJ136" t="e">
        <f ca="1">IF(OR(AJ$132="",$B136=""),"",HLOOKUP(AJ$132,Indices2!$E$1:$YY$108,Calc!$B136,FALSE))</f>
        <v>#N/A</v>
      </c>
      <c r="AK136" t="e">
        <f ca="1">IF(OR(AK$132="",$B136=""),"",HLOOKUP(AK$132,Indices2!$E$1:$YY$108,Calc!$B136,FALSE))</f>
        <v>#N/A</v>
      </c>
      <c r="AL136" t="e">
        <f ca="1">IF(OR(AL$132="",$B136=""),"",HLOOKUP(AL$132,Indices2!$E$1:$YY$108,Calc!$B136,FALSE))</f>
        <v>#N/A</v>
      </c>
      <c r="AM136" t="e">
        <f ca="1">IF(OR(AM$132="",$B136=""),"",HLOOKUP(AM$132,Indices2!$E$1:$YY$108,Calc!$B136,FALSE))</f>
        <v>#N/A</v>
      </c>
      <c r="AN136" t="e">
        <f ca="1">IF(OR(AN$132="",$B136=""),"",HLOOKUP(AN$132,Indices2!$E$1:$YY$108,Calc!$B136,FALSE))</f>
        <v>#N/A</v>
      </c>
      <c r="AO136" t="e">
        <f ca="1">IF(OR(AO$132="",$B136=""),"",HLOOKUP(AO$132,Indices2!$E$1:$YY$108,Calc!$B136,FALSE))</f>
        <v>#N/A</v>
      </c>
      <c r="AP136" t="e">
        <f ca="1">IF(OR(AP$132="",$B136=""),"",HLOOKUP(AP$132,Indices2!$E$1:$YY$108,Calc!$B136,FALSE))</f>
        <v>#N/A</v>
      </c>
      <c r="AQ136" t="e">
        <f ca="1">IF(OR(AQ$132="",$B136=""),"",HLOOKUP(AQ$132,Indices2!$E$1:$YY$108,Calc!$B136,FALSE))</f>
        <v>#N/A</v>
      </c>
      <c r="AR136" t="e">
        <f ca="1">IF(OR(AR$132="",$B136=""),"",HLOOKUP(AR$132,Indices2!$E$1:$YY$108,Calc!$B136,FALSE))</f>
        <v>#N/A</v>
      </c>
      <c r="AS136" t="e">
        <f ca="1">IF(OR(AS$132="",$B136=""),"",HLOOKUP(AS$132,Indices2!$E$1:$YY$108,Calc!$B136,FALSE))</f>
        <v>#N/A</v>
      </c>
      <c r="AT136" t="e">
        <f ca="1">IF(OR(AT$132="",$B136=""),"",HLOOKUP(AT$132,Indices2!$E$1:$YY$108,Calc!$B136,FALSE))</f>
        <v>#N/A</v>
      </c>
      <c r="AU136" t="e">
        <f ca="1">IF(OR(AU$132="",$B136=""),"",HLOOKUP(AU$132,Indices2!$E$1:$YY$108,Calc!$B136,FALSE))</f>
        <v>#N/A</v>
      </c>
      <c r="AV136" t="e">
        <f ca="1">IF(OR(AV$132="",$B136=""),"",HLOOKUP(AV$132,Indices2!$E$1:$YY$108,Calc!$B136,FALSE))</f>
        <v>#N/A</v>
      </c>
      <c r="AW136" t="e">
        <f ca="1">IF(OR(AW$132="",$B136=""),"",HLOOKUP(AW$132,Indices2!$E$1:$YY$108,Calc!$B136,FALSE))</f>
        <v>#N/A</v>
      </c>
      <c r="AX136" t="e">
        <f ca="1">IF(OR(AX$132="",$B136=""),"",HLOOKUP(AX$132,Indices2!$E$1:$YY$108,Calc!$B136,FALSE))</f>
        <v>#N/A</v>
      </c>
      <c r="AY136" t="e">
        <f ca="1">IF(OR(AY$132="",$B136=""),"",HLOOKUP(AY$132,Indices2!$E$1:$YY$108,Calc!$B136,FALSE))</f>
        <v>#N/A</v>
      </c>
      <c r="AZ136" t="e">
        <f ca="1">IF(OR(AZ$132="",$B136=""),"",HLOOKUP(AZ$132,Indices2!$E$1:$YY$108,Calc!$B136,FALSE))</f>
        <v>#N/A</v>
      </c>
      <c r="BA136" t="e">
        <f ca="1">IF(OR(BA$132="",$B136=""),"",HLOOKUP(BA$132,Indices2!$E$1:$YY$108,Calc!$B136,FALSE))</f>
        <v>#N/A</v>
      </c>
      <c r="BB136" t="e">
        <f ca="1">IF(OR(BB$132="",$B136=""),"",HLOOKUP(BB$132,Indices2!$E$1:$YY$108,Calc!$B136,FALSE))</f>
        <v>#N/A</v>
      </c>
      <c r="BC136" t="e">
        <f ca="1">IF(OR(BC$132="",$B136=""),"",HLOOKUP(BC$132,Indices2!$E$1:$YY$108,Calc!$B136,FALSE))</f>
        <v>#N/A</v>
      </c>
      <c r="BD136" t="e">
        <f ca="1">IF(OR(BD$132="",$B136=""),"",HLOOKUP(BD$132,Indices2!$E$1:$YY$108,Calc!$B136,FALSE))</f>
        <v>#N/A</v>
      </c>
      <c r="BE136" t="e">
        <f ca="1">IF(OR(BE$132="",$B136=""),"",HLOOKUP(BE$132,Indices2!$E$1:$YY$108,Calc!$B136,FALSE))</f>
        <v>#N/A</v>
      </c>
      <c r="BF136" t="e">
        <f ca="1">IF(OR(BF$132="",$B136=""),"",HLOOKUP(BF$132,Indices2!$E$1:$YY$108,Calc!$B136,FALSE))</f>
        <v>#N/A</v>
      </c>
      <c r="BG136" t="e">
        <f ca="1">IF(OR(BG$132="",$B136=""),"",HLOOKUP(BG$132,Indices2!$E$1:$YY$108,Calc!$B136,FALSE))</f>
        <v>#N/A</v>
      </c>
      <c r="BH136" t="e">
        <f ca="1">IF(OR(BH$132="",$B136=""),"",HLOOKUP(BH$132,Indices2!$E$1:$YY$108,Calc!$B136,FALSE))</f>
        <v>#N/A</v>
      </c>
      <c r="BI136" t="e">
        <f ca="1">IF(OR(BI$132="",$B136=""),"",HLOOKUP(BI$132,Indices2!$E$1:$YY$108,Calc!$B136,FALSE))</f>
        <v>#N/A</v>
      </c>
      <c r="BJ136" t="e">
        <f ca="1">IF(OR(BJ$132="",$B136=""),"",HLOOKUP(BJ$132,Indices2!$E$1:$YY$108,Calc!$B136,FALSE))</f>
        <v>#N/A</v>
      </c>
      <c r="BK136" t="e">
        <f ca="1">IF(OR(BK$132="",$B136=""),"",HLOOKUP(BK$132,Indices2!$E$1:$YY$108,Calc!$B136,FALSE))</f>
        <v>#N/A</v>
      </c>
      <c r="BL136" t="e">
        <f ca="1">IF(OR(BL$132="",$B136=""),"",HLOOKUP(BL$132,Indices2!$E$1:$YY$108,Calc!$B136,FALSE))</f>
        <v>#N/A</v>
      </c>
      <c r="BM136" t="e">
        <f ca="1">IF(OR(BM$132="",$B136=""),"",HLOOKUP(BM$132,Indices2!$E$1:$YY$108,Calc!$B136,FALSE))</f>
        <v>#N/A</v>
      </c>
      <c r="BN136" t="e">
        <f ca="1">IF(OR(BN$132="",$B136=""),"",HLOOKUP(BN$132,Indices2!$E$1:$YY$108,Calc!$B136,FALSE))</f>
        <v>#N/A</v>
      </c>
      <c r="BO136" t="e">
        <f ca="1">IF(OR(BO$132="",$B136=""),"",HLOOKUP(BO$132,Indices2!$E$1:$YY$108,Calc!$B136,FALSE))</f>
        <v>#N/A</v>
      </c>
      <c r="BP136" t="e">
        <f ca="1">IF(OR(BP$132="",$B136=""),"",HLOOKUP(BP$132,Indices2!$E$1:$YY$108,Calc!$B136,FALSE))</f>
        <v>#N/A</v>
      </c>
      <c r="BQ136" t="e">
        <f ca="1">IF(OR(BQ$132="",$B136=""),"",HLOOKUP(BQ$132,Indices2!$E$1:$YY$108,Calc!$B136,FALSE))</f>
        <v>#N/A</v>
      </c>
      <c r="BR136" t="e">
        <f ca="1">IF(OR(BR$132="",$B136=""),"",HLOOKUP(BR$132,Indices2!$E$1:$YY$108,Calc!$B136,FALSE))</f>
        <v>#N/A</v>
      </c>
      <c r="BS136" t="e">
        <f ca="1">IF(OR(BS$132="",$B136=""),"",HLOOKUP(BS$132,Indices2!$E$1:$YY$108,Calc!$B136,FALSE))</f>
        <v>#N/A</v>
      </c>
      <c r="BT136" t="e">
        <f ca="1">IF(OR(BT$132="",$B136=""),"",HLOOKUP(BT$132,Indices2!$E$1:$YY$108,Calc!$B136,FALSE))</f>
        <v>#N/A</v>
      </c>
      <c r="BU136" t="e">
        <f ca="1">IF(OR(BU$132="",$B136=""),"",HLOOKUP(BU$132,Indices2!$E$1:$YY$108,Calc!$B136,FALSE))</f>
        <v>#N/A</v>
      </c>
      <c r="BV136" t="e">
        <f ca="1">IF(OR(BV$132="",$B136=""),"",HLOOKUP(BV$132,Indices2!$E$1:$YY$108,Calc!$B136,FALSE))</f>
        <v>#N/A</v>
      </c>
      <c r="BW136" t="e">
        <f ca="1">IF(OR(BW$132="",$B136=""),"",HLOOKUP(BW$132,Indices2!$E$1:$YY$108,Calc!$B136,FALSE))</f>
        <v>#N/A</v>
      </c>
      <c r="BX136" t="e">
        <f ca="1">IF(OR(BX$132="",$B136=""),"",HLOOKUP(BX$132,Indices2!$E$1:$YY$108,Calc!$B136,FALSE))</f>
        <v>#N/A</v>
      </c>
      <c r="BY136" t="e">
        <f ca="1">IF(OR(BY$132="",$B136=""),"",HLOOKUP(BY$132,Indices2!$E$1:$YY$108,Calc!$B136,FALSE))</f>
        <v>#N/A</v>
      </c>
      <c r="BZ136" t="e">
        <f ca="1">IF(OR(BZ$132="",$B136=""),"",HLOOKUP(BZ$132,Indices2!$E$1:$YY$108,Calc!$B136,FALSE))</f>
        <v>#N/A</v>
      </c>
      <c r="CA136" t="e">
        <f ca="1">IF(OR(CA$132="",$B136=""),"",HLOOKUP(CA$132,Indices2!$E$1:$YY$108,Calc!$B136,FALSE))</f>
        <v>#N/A</v>
      </c>
      <c r="CB136" t="e">
        <f ca="1">IF(OR(CB$132="",$B136=""),"",HLOOKUP(CB$132,Indices2!$E$1:$YY$108,Calc!$B136,FALSE))</f>
        <v>#N/A</v>
      </c>
      <c r="CC136" t="e">
        <f ca="1">IF(OR(CC$132="",$B136=""),"",HLOOKUP(CC$132,Indices2!$E$1:$YY$108,Calc!$B136,FALSE))</f>
        <v>#N/A</v>
      </c>
      <c r="CD136" t="e">
        <f ca="1">IF(OR(CD$132="",$B136=""),"",HLOOKUP(CD$132,Indices2!$E$1:$YY$108,Calc!$B136,FALSE))</f>
        <v>#N/A</v>
      </c>
      <c r="CE136" t="e">
        <f ca="1">IF(OR(CE$132="",$B136=""),"",HLOOKUP(CE$132,Indices2!$E$1:$YY$108,Calc!$B136,FALSE))</f>
        <v>#N/A</v>
      </c>
      <c r="CF136" t="e">
        <f ca="1">IF(OR(CF$132="",$B136=""),"",HLOOKUP(CF$132,Indices2!$E$1:$YY$108,Calc!$B136,FALSE))</f>
        <v>#N/A</v>
      </c>
      <c r="CG136" t="e">
        <f ca="1">IF(OR(CG$132="",$B136=""),"",HLOOKUP(CG$132,Indices2!$E$1:$YY$108,Calc!$B136,FALSE))</f>
        <v>#N/A</v>
      </c>
      <c r="CH136" t="e">
        <f ca="1">IF(OR(CH$132="",$B136=""),"",HLOOKUP(CH$132,Indices2!$E$1:$YY$108,Calc!$B136,FALSE))</f>
        <v>#N/A</v>
      </c>
      <c r="CI136" t="e">
        <f ca="1">IF(OR(CI$132="",$B136=""),"",HLOOKUP(CI$132,Indices2!$E$1:$YY$108,Calc!$B136,FALSE))</f>
        <v>#N/A</v>
      </c>
      <c r="CJ136" t="e">
        <f ca="1">IF(OR(CJ$132="",$B136=""),"",HLOOKUP(CJ$132,Indices2!$E$1:$YY$108,Calc!$B136,FALSE))</f>
        <v>#N/A</v>
      </c>
      <c r="CK136" t="e">
        <f ca="1">IF(OR(CK$132="",$B136=""),"",HLOOKUP(CK$132,Indices2!$E$1:$YY$108,Calc!$B136,FALSE))</f>
        <v>#N/A</v>
      </c>
      <c r="CL136" t="e">
        <f ca="1">IF(OR(CL$132="",$B136=""),"",HLOOKUP(CL$132,Indices2!$E$1:$YY$108,Calc!$B136,FALSE))</f>
        <v>#N/A</v>
      </c>
      <c r="CM136" t="e">
        <f ca="1">IF(OR(CM$132="",$B136=""),"",HLOOKUP(CM$132,Indices2!$E$1:$YY$108,Calc!$B136,FALSE))</f>
        <v>#N/A</v>
      </c>
      <c r="CN136" t="e">
        <f ca="1">IF(OR(CN$132="",$B136=""),"",HLOOKUP(CN$132,Indices2!$E$1:$YY$108,Calc!$B136,FALSE))</f>
        <v>#N/A</v>
      </c>
      <c r="CO136" t="e">
        <f ca="1">IF(OR(CO$132="",$B136=""),"",HLOOKUP(CO$132,Indices2!$E$1:$YY$108,Calc!$B136,FALSE))</f>
        <v>#N/A</v>
      </c>
      <c r="CP136" t="e">
        <f ca="1">IF(OR(CP$132="",$B136=""),"",HLOOKUP(CP$132,Indices2!$E$1:$YY$108,Calc!$B136,FALSE))</f>
        <v>#N/A</v>
      </c>
      <c r="CQ136" t="e">
        <f ca="1">IF(OR(CQ$132="",$B136=""),"",HLOOKUP(CQ$132,Indices2!$E$1:$YY$108,Calc!$B136,FALSE))</f>
        <v>#N/A</v>
      </c>
      <c r="CR136" t="e">
        <f ca="1">IF(OR(CR$132="",$B136=""),"",HLOOKUP(CR$132,Indices2!$E$1:$YY$108,Calc!$B136,FALSE))</f>
        <v>#N/A</v>
      </c>
      <c r="CS136" t="e">
        <f ca="1">IF(OR(CS$132="",$B136=""),"",HLOOKUP(CS$132,Indices2!$E$1:$YY$108,Calc!$B136,FALSE))</f>
        <v>#N/A</v>
      </c>
      <c r="CT136" t="e">
        <f ca="1">IF(OR(CT$132="",$B136=""),"",HLOOKUP(CT$132,Indices2!$E$1:$YY$108,Calc!$B136,FALSE))</f>
        <v>#N/A</v>
      </c>
      <c r="CU136" t="e">
        <f ca="1">IF(OR(CU$132="",$B136=""),"",HLOOKUP(CU$132,Indices2!$E$1:$YY$108,Calc!$B136,FALSE))</f>
        <v>#N/A</v>
      </c>
      <c r="CV136" t="e">
        <f ca="1">IF(OR(CV$132="",$B136=""),"",HLOOKUP(CV$132,Indices2!$E$1:$YY$108,Calc!$B136,FALSE))</f>
        <v>#N/A</v>
      </c>
      <c r="CW136" t="e">
        <f ca="1">IF(OR(CW$132="",$B136=""),"",HLOOKUP(CW$132,Indices2!$E$1:$YY$108,Calc!$B136,FALSE))</f>
        <v>#N/A</v>
      </c>
      <c r="CX136" t="e">
        <f ca="1">IF(OR(CX$132="",$B136=""),"",HLOOKUP(CX$132,Indices2!$E$1:$YY$108,Calc!$B136,FALSE))</f>
        <v>#N/A</v>
      </c>
      <c r="CY136" t="e">
        <f ca="1">IF(OR(CY$132="",$B136=""),"",HLOOKUP(CY$132,Indices2!$E$1:$YY$108,Calc!$B136,FALSE))</f>
        <v>#N/A</v>
      </c>
      <c r="CZ136" t="e">
        <f ca="1">IF(OR(CZ$132="",$B136=""),"",HLOOKUP(CZ$132,Indices2!$E$1:$YY$108,Calc!$B136,FALSE))</f>
        <v>#N/A</v>
      </c>
      <c r="DA136" t="e">
        <f ca="1">IF(OR(DA$132="",$B136=""),"",HLOOKUP(DA$132,Indices2!$E$1:$YY$108,Calc!$B136,FALSE))</f>
        <v>#N/A</v>
      </c>
      <c r="DB136" t="e">
        <f ca="1">IF(OR(DB$132="",$B136=""),"",HLOOKUP(DB$132,Indices2!$E$1:$YY$108,Calc!$B136,FALSE))</f>
        <v>#N/A</v>
      </c>
      <c r="DC136" t="e">
        <f ca="1">IF(OR(DC$132="",$B136=""),"",HLOOKUP(DC$132,Indices2!$E$1:$YY$108,Calc!$B136,FALSE))</f>
        <v>#N/A</v>
      </c>
      <c r="DD136" t="e">
        <f ca="1">IF(OR(DD$132="",$B136=""),"",HLOOKUP(DD$132,Indices2!$E$1:$YY$108,Calc!$B136,FALSE))</f>
        <v>#N/A</v>
      </c>
      <c r="DE136" t="e">
        <f ca="1">IF(OR(DE$132="",$B136=""),"",HLOOKUP(DE$132,Indices2!$E$1:$YY$108,Calc!$B136,FALSE))</f>
        <v>#N/A</v>
      </c>
      <c r="DF136" t="e">
        <f ca="1">IF(OR(DF$132="",$B136=""),"",HLOOKUP(DF$132,Indices2!$E$1:$YY$108,Calc!$B136,FALSE))</f>
        <v>#N/A</v>
      </c>
      <c r="DG136" t="e">
        <f ca="1">IF(OR(DG$132="",$B136=""),"",HLOOKUP(DG$132,Indices2!$E$1:$YY$108,Calc!$B136,FALSE))</f>
        <v>#N/A</v>
      </c>
      <c r="DH136" t="e">
        <f ca="1">IF(OR(DH$132="",$B136=""),"",HLOOKUP(DH$132,Indices2!$E$1:$YY$108,Calc!$B136,FALSE))</f>
        <v>#N/A</v>
      </c>
      <c r="DI136" t="e">
        <f ca="1">IF(OR(DI$132="",$B136=""),"",HLOOKUP(DI$132,Indices2!$E$1:$YY$108,Calc!$B136,FALSE))</f>
        <v>#N/A</v>
      </c>
      <c r="DJ136" t="e">
        <f ca="1">IF(OR(DJ$132="",$B136=""),"",HLOOKUP(DJ$132,Indices2!$E$1:$YY$108,Calc!$B136,FALSE))</f>
        <v>#N/A</v>
      </c>
      <c r="DK136" t="e">
        <f ca="1">IF(OR(DK$132="",$B136=""),"",HLOOKUP(DK$132,Indices2!$E$1:$YY$108,Calc!$B136,FALSE))</f>
        <v>#N/A</v>
      </c>
      <c r="DL136" t="e">
        <f ca="1">IF(OR(DL$132="",$B136=""),"",HLOOKUP(DL$132,Indices2!$E$1:$YY$108,Calc!$B136,FALSE))</f>
        <v>#N/A</v>
      </c>
      <c r="DM136" t="e">
        <f ca="1">IF(OR(DM$132="",$B136=""),"",HLOOKUP(DM$132,Indices2!$E$1:$YY$108,Calc!$B136,FALSE))</f>
        <v>#N/A</v>
      </c>
      <c r="DN136" t="e">
        <f ca="1">IF(OR(DN$132="",$B136=""),"",HLOOKUP(DN$132,Indices2!$E$1:$YY$108,Calc!$B136,FALSE))</f>
        <v>#N/A</v>
      </c>
      <c r="DO136" t="e">
        <f ca="1">IF(OR(DO$132="",$B136=""),"",HLOOKUP(DO$132,Indices2!$E$1:$YY$108,Calc!$B136,FALSE))</f>
        <v>#N/A</v>
      </c>
      <c r="DP136" t="e">
        <f ca="1">IF(OR(DP$132="",$B136=""),"",HLOOKUP(DP$132,Indices2!$E$1:$YY$108,Calc!$B136,FALSE))</f>
        <v>#N/A</v>
      </c>
      <c r="DQ136" t="e">
        <f ca="1">IF(OR(DQ$132="",$B136=""),"",HLOOKUP(DQ$132,Indices2!$E$1:$YY$108,Calc!$B136,FALSE))</f>
        <v>#N/A</v>
      </c>
      <c r="DR136" t="e">
        <f ca="1">IF(OR(DR$132="",$B136=""),"",HLOOKUP(DR$132,Indices2!$E$1:$YY$108,Calc!$B136,FALSE))</f>
        <v>#N/A</v>
      </c>
      <c r="DS136" t="e">
        <f ca="1">IF(OR(DS$132="",$B136=""),"",HLOOKUP(DS$132,Indices2!$E$1:$YY$108,Calc!$B136,FALSE))</f>
        <v>#N/A</v>
      </c>
      <c r="DT136" t="e">
        <f ca="1">IF(OR(DT$132="",$B136=""),"",HLOOKUP(DT$132,Indices2!$E$1:$YY$108,Calc!$B136,FALSE))</f>
        <v>#N/A</v>
      </c>
      <c r="DU136" t="e">
        <f ca="1">IF(OR(DU$132="",$B136=""),"",HLOOKUP(DU$132,Indices2!$E$1:$YY$108,Calc!$B136,FALSE))</f>
        <v>#N/A</v>
      </c>
      <c r="DV136" t="e">
        <f ca="1">IF(OR(DV$132="",$B136=""),"",HLOOKUP(DV$132,Indices2!$E$1:$YY$108,Calc!$B136,FALSE))</f>
        <v>#N/A</v>
      </c>
      <c r="DW136" t="e">
        <f ca="1">IF(OR(DW$132="",$B136=""),"",HLOOKUP(DW$132,Indices2!$E$1:$YY$108,Calc!$B136,FALSE))</f>
        <v>#N/A</v>
      </c>
      <c r="DX136" t="e">
        <f ca="1">IF(OR(DX$132="",$B136=""),"",HLOOKUP(DX$132,Indices2!$E$1:$YY$108,Calc!$B136,FALSE))</f>
        <v>#N/A</v>
      </c>
      <c r="DY136" t="e">
        <f ca="1">IF(OR(DY$132="",$B136=""),"",HLOOKUP(DY$132,Indices2!$E$1:$YY$108,Calc!$B136,FALSE))</f>
        <v>#N/A</v>
      </c>
      <c r="DZ136" t="e">
        <f ca="1">IF(OR(DZ$132="",$B136=""),"",HLOOKUP(DZ$132,Indices2!$E$1:$YY$108,Calc!$B136,FALSE))</f>
        <v>#N/A</v>
      </c>
      <c r="EA136" t="e">
        <f ca="1">IF(OR(EA$132="",$B136=""),"",HLOOKUP(EA$132,Indices2!$E$1:$YY$108,Calc!$B136,FALSE))</f>
        <v>#N/A</v>
      </c>
      <c r="EB136" t="e">
        <f ca="1">IF(OR(EB$132="",$B136=""),"",HLOOKUP(EB$132,Indices2!$E$1:$YY$108,Calc!$B136,FALSE))</f>
        <v>#N/A</v>
      </c>
      <c r="EC136" t="e">
        <f ca="1">IF(OR(EC$132="",$B136=""),"",HLOOKUP(EC$132,Indices2!$E$1:$YY$108,Calc!$B136,FALSE))</f>
        <v>#N/A</v>
      </c>
      <c r="ED136" t="e">
        <f ca="1">IF(OR(ED$132="",$B136=""),"",HLOOKUP(ED$132,Indices2!$E$1:$YY$108,Calc!$B136,FALSE))</f>
        <v>#N/A</v>
      </c>
      <c r="EE136" t="e">
        <f ca="1">IF(OR(EE$132="",$B136=""),"",HLOOKUP(EE$132,Indices2!$E$1:$YY$108,Calc!$B136,FALSE))</f>
        <v>#N/A</v>
      </c>
      <c r="EF136" t="e">
        <f ca="1">IF(OR(EF$132="",$B136=""),"",HLOOKUP(EF$132,Indices2!$E$1:$YY$108,Calc!$B136,FALSE))</f>
        <v>#N/A</v>
      </c>
      <c r="EG136" t="e">
        <f ca="1">IF(OR(EG$132="",$B136=""),"",HLOOKUP(EG$132,Indices2!$E$1:$YY$108,Calc!$B136,FALSE))</f>
        <v>#N/A</v>
      </c>
      <c r="EH136" t="e">
        <f ca="1">IF(OR(EH$132="",$B136=""),"",HLOOKUP(EH$132,Indices2!$E$1:$YY$108,Calc!$B136,FALSE))</f>
        <v>#N/A</v>
      </c>
      <c r="EI136" t="e">
        <f ca="1">IF(OR(EI$132="",$B136=""),"",HLOOKUP(EI$132,Indices2!$E$1:$YY$108,Calc!$B136,FALSE))</f>
        <v>#N/A</v>
      </c>
      <c r="EJ136" t="e">
        <f ca="1">IF(OR(EJ$132="",$B136=""),"",HLOOKUP(EJ$132,Indices2!$E$1:$YY$108,Calc!$B136,FALSE))</f>
        <v>#N/A</v>
      </c>
      <c r="EK136" t="e">
        <f ca="1">IF(OR(EK$132="",$B136=""),"",HLOOKUP(EK$132,Indices2!$E$1:$YY$108,Calc!$B136,FALSE))</f>
        <v>#N/A</v>
      </c>
      <c r="EL136" t="e">
        <f ca="1">IF(OR(EL$132="",$B136=""),"",HLOOKUP(EL$132,Indices2!$E$1:$YY$108,Calc!$B136,FALSE))</f>
        <v>#N/A</v>
      </c>
      <c r="EM136" t="e">
        <f ca="1">IF(OR(EM$132="",$B136=""),"",HLOOKUP(EM$132,Indices2!$E$1:$YY$108,Calc!$B136,FALSE))</f>
        <v>#N/A</v>
      </c>
      <c r="EN136" t="e">
        <f ca="1">IF(OR(EN$132="",$B136=""),"",HLOOKUP(EN$132,Indices2!$E$1:$YY$108,Calc!$B136,FALSE))</f>
        <v>#N/A</v>
      </c>
      <c r="EO136" t="e">
        <f ca="1">IF(OR(EO$132="",$B136=""),"",HLOOKUP(EO$132,Indices2!$E$1:$YY$108,Calc!$B136,FALSE))</f>
        <v>#N/A</v>
      </c>
      <c r="EP136" t="e">
        <f ca="1">IF(OR(EP$132="",$B136=""),"",HLOOKUP(EP$132,Indices2!$E$1:$YY$108,Calc!$B136,FALSE))</f>
        <v>#N/A</v>
      </c>
      <c r="EQ136" t="e">
        <f ca="1">IF(OR(EQ$132="",$B136=""),"",HLOOKUP(EQ$132,Indices2!$E$1:$YY$108,Calc!$B136,FALSE))</f>
        <v>#N/A</v>
      </c>
      <c r="ER136" t="e">
        <f ca="1">IF(OR(ER$132="",$B136=""),"",HLOOKUP(ER$132,Indices2!$E$1:$YY$108,Calc!$B136,FALSE))</f>
        <v>#N/A</v>
      </c>
      <c r="ES136" t="e">
        <f ca="1">IF(OR(ES$132="",$B136=""),"",HLOOKUP(ES$132,Indices2!$E$1:$YY$108,Calc!$B136,FALSE))</f>
        <v>#N/A</v>
      </c>
      <c r="ET136" t="e">
        <f ca="1">IF(OR(ET$132="",$B136=""),"",HLOOKUP(ET$132,Indices2!$E$1:$YY$108,Calc!$B136,FALSE))</f>
        <v>#N/A</v>
      </c>
      <c r="EU136" t="e">
        <f ca="1">IF(OR(EU$132="",$B136=""),"",HLOOKUP(EU$132,Indices2!$E$1:$YY$108,Calc!$B136,FALSE))</f>
        <v>#N/A</v>
      </c>
      <c r="EV136" t="e">
        <f ca="1">IF(OR(EV$132="",$B136=""),"",HLOOKUP(EV$132,Indices2!$E$1:$YY$108,Calc!$B136,FALSE))</f>
        <v>#N/A</v>
      </c>
      <c r="EW136" t="e">
        <f ca="1">IF(OR(EW$132="",$B136=""),"",HLOOKUP(EW$132,Indices2!$E$1:$YY$108,Calc!$B136,FALSE))</f>
        <v>#N/A</v>
      </c>
      <c r="EX136" t="e">
        <f ca="1">IF(OR(EX$132="",$B136=""),"",HLOOKUP(EX$132,Indices2!$E$1:$YY$108,Calc!$B136,FALSE))</f>
        <v>#N/A</v>
      </c>
      <c r="EY136" t="e">
        <f ca="1">IF(OR(EY$132="",$B136=""),"",HLOOKUP(EY$132,Indices2!$E$1:$YY$108,Calc!$B136,FALSE))</f>
        <v>#N/A</v>
      </c>
      <c r="EZ136" t="e">
        <f ca="1">IF(OR(EZ$132="",$B136=""),"",HLOOKUP(EZ$132,Indices2!$E$1:$YY$108,Calc!$B136,FALSE))</f>
        <v>#N/A</v>
      </c>
      <c r="FA136" t="e">
        <f ca="1">IF(OR(FA$132="",$B136=""),"",HLOOKUP(FA$132,Indices2!$E$1:$YY$108,Calc!$B136,FALSE))</f>
        <v>#N/A</v>
      </c>
      <c r="FB136" t="e">
        <f ca="1">IF(OR(FB$132="",$B136=""),"",HLOOKUP(FB$132,Indices2!$E$1:$YY$108,Calc!$B136,FALSE))</f>
        <v>#N/A</v>
      </c>
      <c r="FC136" t="e">
        <f ca="1">IF(OR(FC$132="",$B136=""),"",HLOOKUP(FC$132,Indices2!$E$1:$YY$108,Calc!$B136,FALSE))</f>
        <v>#N/A</v>
      </c>
      <c r="FD136" t="e">
        <f ca="1">IF(OR(FD$132="",$B136=""),"",HLOOKUP(FD$132,Indices2!$E$1:$YY$108,Calc!$B136,FALSE))</f>
        <v>#N/A</v>
      </c>
      <c r="FE136" t="e">
        <f ca="1">IF(OR(FE$132="",$B136=""),"",HLOOKUP(FE$132,Indices2!$E$1:$YY$108,Calc!$B136,FALSE))</f>
        <v>#N/A</v>
      </c>
      <c r="FF136" t="e">
        <f ca="1">IF(OR(FF$132="",$B136=""),"",HLOOKUP(FF$132,Indices2!$E$1:$YY$108,Calc!$B136,FALSE))</f>
        <v>#N/A</v>
      </c>
      <c r="FG136" t="e">
        <f ca="1">IF(OR(FG$132="",$B136=""),"",HLOOKUP(FG$132,Indices2!$E$1:$YY$108,Calc!$B136,FALSE))</f>
        <v>#N/A</v>
      </c>
      <c r="FH136" t="e">
        <f ca="1">IF(OR(FH$132="",$B136=""),"",HLOOKUP(FH$132,Indices2!$E$1:$YY$108,Calc!$B136,FALSE))</f>
        <v>#N/A</v>
      </c>
      <c r="FI136" t="e">
        <f ca="1">IF(OR(FI$132="",$B136=""),"",HLOOKUP(FI$132,Indices2!$E$1:$YY$108,Calc!$B136,FALSE))</f>
        <v>#N/A</v>
      </c>
      <c r="FJ136" t="e">
        <f ca="1">IF(OR(FJ$132="",$B136=""),"",HLOOKUP(FJ$132,Indices2!$E$1:$YY$108,Calc!$B136,FALSE))</f>
        <v>#N/A</v>
      </c>
      <c r="FK136" t="e">
        <f ca="1">IF(OR(FK$132="",$B136=""),"",HLOOKUP(FK$132,Indices2!$E$1:$YY$108,Calc!$B136,FALSE))</f>
        <v>#N/A</v>
      </c>
      <c r="FL136" t="e">
        <f ca="1">IF(OR(FL$132="",$B136=""),"",HLOOKUP(FL$132,Indices2!$E$1:$YY$108,Calc!$B136,FALSE))</f>
        <v>#N/A</v>
      </c>
      <c r="FM136" t="e">
        <f ca="1">IF(OR(FM$132="",$B136=""),"",HLOOKUP(FM$132,Indices2!$E$1:$YY$108,Calc!$B136,FALSE))</f>
        <v>#N/A</v>
      </c>
      <c r="FN136" t="e">
        <f ca="1">IF(OR(FN$132="",$B136=""),"",HLOOKUP(FN$132,Indices2!$E$1:$YY$108,Calc!$B136,FALSE))</f>
        <v>#N/A</v>
      </c>
      <c r="FO136" t="e">
        <f ca="1">IF(OR(FO$132="",$B136=""),"",HLOOKUP(FO$132,Indices2!$E$1:$YY$108,Calc!$B136,FALSE))</f>
        <v>#N/A</v>
      </c>
      <c r="FP136" t="e">
        <f ca="1">IF(OR(FP$132="",$B136=""),"",HLOOKUP(FP$132,Indices2!$E$1:$YY$108,Calc!$B136,FALSE))</f>
        <v>#N/A</v>
      </c>
      <c r="FQ136" t="e">
        <f ca="1">IF(OR(FQ$132="",$B136=""),"",HLOOKUP(FQ$132,Indices2!$E$1:$YY$108,Calc!$B136,FALSE))</f>
        <v>#N/A</v>
      </c>
      <c r="FR136" t="e">
        <f ca="1">IF(OR(FR$132="",$B136=""),"",HLOOKUP(FR$132,Indices2!$E$1:$YY$108,Calc!$B136,FALSE))</f>
        <v>#N/A</v>
      </c>
      <c r="FS136" t="e">
        <f ca="1">IF(OR(FS$132="",$B136=""),"",HLOOKUP(FS$132,Indices2!$E$1:$YY$108,Calc!$B136,FALSE))</f>
        <v>#N/A</v>
      </c>
      <c r="FT136" t="e">
        <f ca="1">IF(OR(FT$132="",$B136=""),"",HLOOKUP(FT$132,Indices2!$E$1:$YY$108,Calc!$B136,FALSE))</f>
        <v>#N/A</v>
      </c>
      <c r="FU136" t="e">
        <f ca="1">IF(OR(FU$132="",$B136=""),"",HLOOKUP(FU$132,Indices2!$E$1:$YY$108,Calc!$B136,FALSE))</f>
        <v>#N/A</v>
      </c>
      <c r="FV136" t="e">
        <f ca="1">IF(OR(FV$132="",$B136=""),"",HLOOKUP(FV$132,Indices2!$E$1:$YY$108,Calc!$B136,FALSE))</f>
        <v>#N/A</v>
      </c>
      <c r="FW136" t="e">
        <f ca="1">IF(OR(FW$132="",$B136=""),"",HLOOKUP(FW$132,Indices2!$E$1:$YY$108,Calc!$B136,FALSE))</f>
        <v>#N/A</v>
      </c>
      <c r="FX136" t="e">
        <f ca="1">IF(OR(FX$132="",$B136=""),"",HLOOKUP(FX$132,Indices2!$E$1:$YY$108,Calc!$B136,FALSE))</f>
        <v>#N/A</v>
      </c>
      <c r="FY136" t="e">
        <f ca="1">IF(OR(FY$132="",$B136=""),"",HLOOKUP(FY$132,Indices2!$E$1:$YY$108,Calc!$B136,FALSE))</f>
        <v>#N/A</v>
      </c>
      <c r="FZ136" t="e">
        <f ca="1">IF(OR(FZ$132="",$B136=""),"",HLOOKUP(FZ$132,Indices2!$E$1:$YY$108,Calc!$B136,FALSE))</f>
        <v>#N/A</v>
      </c>
      <c r="GA136" t="e">
        <f ca="1">IF(OR(GA$132="",$B136=""),"",HLOOKUP(GA$132,Indices2!$E$1:$YY$108,Calc!$B136,FALSE))</f>
        <v>#N/A</v>
      </c>
      <c r="GB136" t="e">
        <f ca="1">IF(OR(GB$132="",$B136=""),"",HLOOKUP(GB$132,Indices2!$E$1:$YY$108,Calc!$B136,FALSE))</f>
        <v>#N/A</v>
      </c>
      <c r="GC136" t="e">
        <f ca="1">IF(OR(GC$132="",$B136=""),"",HLOOKUP(GC$132,Indices2!$E$1:$YY$108,Calc!$B136,FALSE))</f>
        <v>#N/A</v>
      </c>
      <c r="GD136" t="e">
        <f ca="1">IF(OR(GD$132="",$B136=""),"",HLOOKUP(GD$132,Indices2!$E$1:$YY$108,Calc!$B136,FALSE))</f>
        <v>#N/A</v>
      </c>
      <c r="GE136" t="e">
        <f ca="1">IF(OR(GE$132="",$B136=""),"",HLOOKUP(GE$132,Indices2!$E$1:$YY$108,Calc!$B136,FALSE))</f>
        <v>#N/A</v>
      </c>
      <c r="GF136" t="e">
        <f ca="1">IF(OR(GF$132="",$B136=""),"",HLOOKUP(GF$132,Indices2!$E$1:$YY$108,Calc!$B136,FALSE))</f>
        <v>#N/A</v>
      </c>
      <c r="GG136" t="e">
        <f ca="1">IF(OR(GG$132="",$B136=""),"",HLOOKUP(GG$132,Indices2!$E$1:$YY$108,Calc!$B136,FALSE))</f>
        <v>#N/A</v>
      </c>
      <c r="GH136" t="e">
        <f ca="1">IF(OR(GH$132="",$B136=""),"",HLOOKUP(GH$132,Indices2!$E$1:$YY$108,Calc!$B136,FALSE))</f>
        <v>#N/A</v>
      </c>
      <c r="GI136" t="e">
        <f ca="1">IF(OR(GI$132="",$B136=""),"",HLOOKUP(GI$132,Indices2!$E$1:$YY$108,Calc!$B136,FALSE))</f>
        <v>#N/A</v>
      </c>
      <c r="GJ136" t="e">
        <f ca="1">IF(OR(GJ$132="",$B136=""),"",HLOOKUP(GJ$132,Indices2!$E$1:$YY$108,Calc!$B136,FALSE))</f>
        <v>#N/A</v>
      </c>
      <c r="GK136" t="e">
        <f ca="1">IF(OR(GK$132="",$B136=""),"",HLOOKUP(GK$132,Indices2!$E$1:$YY$108,Calc!$B136,FALSE))</f>
        <v>#N/A</v>
      </c>
      <c r="GL136" t="e">
        <f ca="1">IF(OR(GL$132="",$B136=""),"",HLOOKUP(GL$132,Indices2!$E$1:$YY$108,Calc!$B136,FALSE))</f>
        <v>#N/A</v>
      </c>
      <c r="GM136" t="e">
        <f ca="1">IF(OR(GM$132="",$B136=""),"",HLOOKUP(GM$132,Indices2!$E$1:$YY$108,Calc!$B136,FALSE))</f>
        <v>#N/A</v>
      </c>
      <c r="GN136" t="e">
        <f ca="1">IF(OR(GN$132="",$B136=""),"",HLOOKUP(GN$132,Indices2!$E$1:$YY$108,Calc!$B136,FALSE))</f>
        <v>#N/A</v>
      </c>
      <c r="GO136" t="e">
        <f ca="1">IF(OR(GO$132="",$B136=""),"",HLOOKUP(GO$132,Indices2!$E$1:$YY$108,Calc!$B136,FALSE))</f>
        <v>#N/A</v>
      </c>
      <c r="GP136" t="e">
        <f ca="1">IF(OR(GP$132="",$B136=""),"",HLOOKUP(GP$132,Indices2!$E$1:$YY$108,Calc!$B136,FALSE))</f>
        <v>#N/A</v>
      </c>
      <c r="GQ136" t="e">
        <f ca="1">IF(OR(GQ$132="",$B136=""),"",HLOOKUP(GQ$132,Indices2!$E$1:$YY$108,Calc!$B136,FALSE))</f>
        <v>#N/A</v>
      </c>
      <c r="GR136" t="e">
        <f ca="1">IF(OR(GR$132="",$B136=""),"",HLOOKUP(GR$132,Indices2!$E$1:$YY$108,Calc!$B136,FALSE))</f>
        <v>#N/A</v>
      </c>
      <c r="GS136" t="e">
        <f ca="1">IF(OR(GS$132="",$B136=""),"",HLOOKUP(GS$132,Indices2!$E$1:$YY$108,Calc!$B136,FALSE))</f>
        <v>#N/A</v>
      </c>
      <c r="GT136" t="e">
        <f ca="1">IF(OR(GT$132="",$B136=""),"",HLOOKUP(GT$132,Indices2!$E$1:$YY$108,Calc!$B136,FALSE))</f>
        <v>#N/A</v>
      </c>
      <c r="GU136" t="e">
        <f ca="1">IF(OR(GU$132="",$B136=""),"",HLOOKUP(GU$132,Indices2!$E$1:$YY$108,Calc!$B136,FALSE))</f>
        <v>#N/A</v>
      </c>
      <c r="GV136" t="e">
        <f ca="1">IF(OR(GV$132="",$B136=""),"",HLOOKUP(GV$132,Indices2!$E$1:$YY$108,Calc!$B136,FALSE))</f>
        <v>#N/A</v>
      </c>
      <c r="GW136" t="e">
        <f ca="1">IF(OR(GW$132="",$B136=""),"",HLOOKUP(GW$132,Indices2!$E$1:$YY$108,Calc!$B136,FALSE))</f>
        <v>#N/A</v>
      </c>
      <c r="GX136" t="e">
        <f ca="1">IF(OR(GX$132="",$B136=""),"",HLOOKUP(GX$132,Indices2!$E$1:$YY$108,Calc!$B136,FALSE))</f>
        <v>#N/A</v>
      </c>
      <c r="GY136" t="e">
        <f ca="1">IF(OR(GY$132="",$B136=""),"",HLOOKUP(GY$132,Indices2!$E$1:$YY$108,Calc!$B136,FALSE))</f>
        <v>#N/A</v>
      </c>
      <c r="GZ136" t="e">
        <f ca="1">IF(OR(GZ$132="",$B136=""),"",HLOOKUP(GZ$132,Indices2!$E$1:$YY$108,Calc!$B136,FALSE))</f>
        <v>#N/A</v>
      </c>
      <c r="HA136" t="e">
        <f ca="1">IF(OR(HA$132="",$B136=""),"",HLOOKUP(HA$132,Indices2!$E$1:$YY$108,Calc!$B136,FALSE))</f>
        <v>#N/A</v>
      </c>
      <c r="HB136" t="e">
        <f ca="1">IF(OR(HB$132="",$B136=""),"",HLOOKUP(HB$132,Indices2!$E$1:$YY$108,Calc!$B136,FALSE))</f>
        <v>#N/A</v>
      </c>
      <c r="HC136" t="e">
        <f ca="1">IF(OR(HC$132="",$B136=""),"",HLOOKUP(HC$132,Indices2!$E$1:$YY$108,Calc!$B136,FALSE))</f>
        <v>#N/A</v>
      </c>
      <c r="HD136" t="e">
        <f ca="1">IF(OR(HD$132="",$B136=""),"",HLOOKUP(HD$132,Indices2!$E$1:$YY$108,Calc!$B136,FALSE))</f>
        <v>#N/A</v>
      </c>
      <c r="HE136" t="e">
        <f ca="1">IF(OR(HE$132="",$B136=""),"",HLOOKUP(HE$132,Indices2!$E$1:$YY$108,Calc!$B136,FALSE))</f>
        <v>#N/A</v>
      </c>
      <c r="HF136" t="e">
        <f ca="1">IF(OR(HF$132="",$B136=""),"",HLOOKUP(HF$132,Indices2!$E$1:$YY$108,Calc!$B136,FALSE))</f>
        <v>#N/A</v>
      </c>
      <c r="HG136" t="e">
        <f ca="1">IF(OR(HG$132="",$B136=""),"",HLOOKUP(HG$132,Indices2!$E$1:$YY$108,Calc!$B136,FALSE))</f>
        <v>#N/A</v>
      </c>
      <c r="HH136" t="e">
        <f ca="1">IF(OR(HH$132="",$B136=""),"",HLOOKUP(HH$132,Indices2!$E$1:$YY$108,Calc!$B136,FALSE))</f>
        <v>#N/A</v>
      </c>
      <c r="HI136" t="e">
        <f ca="1">IF(OR(HI$132="",$B136=""),"",HLOOKUP(HI$132,Indices2!$E$1:$YY$108,Calc!$B136,FALSE))</f>
        <v>#N/A</v>
      </c>
      <c r="HJ136" t="e">
        <f ca="1">IF(OR(HJ$132="",$B136=""),"",HLOOKUP(HJ$132,Indices2!$E$1:$YY$108,Calc!$B136,FALSE))</f>
        <v>#N/A</v>
      </c>
      <c r="HK136" t="e">
        <f ca="1">IF(OR(HK$132="",$B136=""),"",HLOOKUP(HK$132,Indices2!$E$1:$YY$108,Calc!$B136,FALSE))</f>
        <v>#N/A</v>
      </c>
      <c r="HL136" t="e">
        <f ca="1">IF(OR(HL$132="",$B136=""),"",HLOOKUP(HL$132,Indices2!$E$1:$YY$108,Calc!$B136,FALSE))</f>
        <v>#N/A</v>
      </c>
      <c r="HM136" t="e">
        <f ca="1">IF(OR(HM$132="",$B136=""),"",HLOOKUP(HM$132,Indices2!$E$1:$YY$108,Calc!$B136,FALSE))</f>
        <v>#N/A</v>
      </c>
      <c r="HN136" t="e">
        <f ca="1">IF(OR(HN$132="",$B136=""),"",HLOOKUP(HN$132,Indices2!$E$1:$YY$108,Calc!$B136,FALSE))</f>
        <v>#N/A</v>
      </c>
      <c r="HO136" t="e">
        <f ca="1">IF(OR(HO$132="",$B136=""),"",HLOOKUP(HO$132,Indices2!$E$1:$YY$108,Calc!$B136,FALSE))</f>
        <v>#N/A</v>
      </c>
      <c r="HP136" t="e">
        <f ca="1">IF(OR(HP$132="",$B136=""),"",HLOOKUP(HP$132,Indices2!$E$1:$YY$108,Calc!$B136,FALSE))</f>
        <v>#N/A</v>
      </c>
      <c r="HQ136" t="e">
        <f ca="1">IF(OR(HQ$132="",$B136=""),"",HLOOKUP(HQ$132,Indices2!$E$1:$YY$108,Calc!$B136,FALSE))</f>
        <v>#N/A</v>
      </c>
      <c r="HR136" t="e">
        <f ca="1">IF(OR(HR$132="",$B136=""),"",HLOOKUP(HR$132,Indices2!$E$1:$YY$108,Calc!$B136,FALSE))</f>
        <v>#N/A</v>
      </c>
      <c r="HS136" t="e">
        <f ca="1">IF(OR(HS$132="",$B136=""),"",HLOOKUP(HS$132,Indices2!$E$1:$YY$108,Calc!$B136,FALSE))</f>
        <v>#N/A</v>
      </c>
      <c r="HT136" t="e">
        <f ca="1">IF(OR(HT$132="",$B136=""),"",HLOOKUP(HT$132,Indices2!$E$1:$YY$108,Calc!$B136,FALSE))</f>
        <v>#N/A</v>
      </c>
      <c r="HU136" t="e">
        <f ca="1">IF(OR(HU$132="",$B136=""),"",HLOOKUP(HU$132,Indices2!$E$1:$YY$108,Calc!$B136,FALSE))</f>
        <v>#N/A</v>
      </c>
      <c r="HV136" t="e">
        <f ca="1">IF(OR(HV$132="",$B136=""),"",HLOOKUP(HV$132,Indices2!$E$1:$YY$108,Calc!$B136,FALSE))</f>
        <v>#N/A</v>
      </c>
      <c r="HW136" t="e">
        <f ca="1">IF(OR(HW$132="",$B136=""),"",HLOOKUP(HW$132,Indices2!$E$1:$YY$108,Calc!$B136,FALSE))</f>
        <v>#N/A</v>
      </c>
      <c r="HX136" t="e">
        <f ca="1">IF(OR(HX$132="",$B136=""),"",HLOOKUP(HX$132,Indices2!$E$1:$YY$108,Calc!$B136,FALSE))</f>
        <v>#N/A</v>
      </c>
      <c r="HY136" t="e">
        <f ca="1">IF(OR(HY$132="",$B136=""),"",HLOOKUP(HY$132,Indices2!$E$1:$YY$108,Calc!$B136,FALSE))</f>
        <v>#N/A</v>
      </c>
      <c r="HZ136" t="e">
        <f ca="1">IF(OR(HZ$132="",$B136=""),"",HLOOKUP(HZ$132,Indices2!$E$1:$YY$108,Calc!$B136,FALSE))</f>
        <v>#N/A</v>
      </c>
      <c r="IA136" t="e">
        <f ca="1">IF(OR(IA$132="",$B136=""),"",HLOOKUP(IA$132,Indices2!$E$1:$YY$108,Calc!$B136,FALSE))</f>
        <v>#N/A</v>
      </c>
      <c r="IB136" t="e">
        <f ca="1">IF(OR(IB$132="",$B136=""),"",HLOOKUP(IB$132,Indices2!$E$1:$YY$108,Calc!$B136,FALSE))</f>
        <v>#N/A</v>
      </c>
      <c r="IC136" t="e">
        <f ca="1">IF(OR(IC$132="",$B136=""),"",HLOOKUP(IC$132,Indices2!$E$1:$YY$108,Calc!$B136,FALSE))</f>
        <v>#N/A</v>
      </c>
      <c r="ID136" t="e">
        <f ca="1">IF(OR(ID$132="",$B136=""),"",HLOOKUP(ID$132,Indices2!$E$1:$YY$108,Calc!$B136,FALSE))</f>
        <v>#N/A</v>
      </c>
      <c r="IE136" t="e">
        <f ca="1">IF(OR(IE$132="",$B136=""),"",HLOOKUP(IE$132,Indices2!$E$1:$YY$108,Calc!$B136,FALSE))</f>
        <v>#N/A</v>
      </c>
      <c r="IF136" t="e">
        <f ca="1">IF(OR(IF$132="",$B136=""),"",HLOOKUP(IF$132,Indices2!$E$1:$YY$108,Calc!$B136,FALSE))</f>
        <v>#N/A</v>
      </c>
      <c r="IG136" t="e">
        <f ca="1">IF(OR(IG$132="",$B136=""),"",HLOOKUP(IG$132,Indices2!$E$1:$YY$108,Calc!$B136,FALSE))</f>
        <v>#N/A</v>
      </c>
      <c r="IH136" t="e">
        <f ca="1">IF(OR(IH$132="",$B136=""),"",HLOOKUP(IH$132,Indices2!$E$1:$YY$108,Calc!$B136,FALSE))</f>
        <v>#N/A</v>
      </c>
      <c r="II136" t="e">
        <f ca="1">IF(OR(II$132="",$B136=""),"",HLOOKUP(II$132,Indices2!$E$1:$YY$108,Calc!$B136,FALSE))</f>
        <v>#N/A</v>
      </c>
      <c r="IJ136" t="e">
        <f ca="1">IF(OR(IJ$132="",$B136=""),"",HLOOKUP(IJ$132,Indices2!$E$1:$YY$108,Calc!$B136,FALSE))</f>
        <v>#N/A</v>
      </c>
      <c r="IK136" t="e">
        <f ca="1">IF(OR(IK$132="",$B136=""),"",HLOOKUP(IK$132,Indices2!$E$1:$YY$108,Calc!$B136,FALSE))</f>
        <v>#N/A</v>
      </c>
      <c r="IL136" t="e">
        <f ca="1">IF(OR(IL$132="",$B136=""),"",HLOOKUP(IL$132,Indices2!$E$1:$YY$108,Calc!$B136,FALSE))</f>
        <v>#N/A</v>
      </c>
      <c r="IM136" t="e">
        <f ca="1">IF(OR(IM$132="",$B136=""),"",HLOOKUP(IM$132,Indices2!$E$1:$YY$108,Calc!$B136,FALSE))</f>
        <v>#N/A</v>
      </c>
      <c r="IN136" t="e">
        <f ca="1">IF(OR(IN$132="",$B136=""),"",HLOOKUP(IN$132,Indices2!$E$1:$YY$108,Calc!$B136,FALSE))</f>
        <v>#N/A</v>
      </c>
      <c r="IO136" t="e">
        <f ca="1">IF(OR(IO$132="",$B136=""),"",HLOOKUP(IO$132,Indices2!$E$1:$YY$108,Calc!$B136,FALSE))</f>
        <v>#N/A</v>
      </c>
      <c r="IP136" t="e">
        <f ca="1">IF(OR(IP$132="",$B136=""),"",HLOOKUP(IP$132,Indices2!$E$1:$YY$108,Calc!$B136,FALSE))</f>
        <v>#N/A</v>
      </c>
      <c r="IQ136" t="e">
        <f ca="1">IF(OR(IQ$132="",$B136=""),"",HLOOKUP(IQ$132,Indices2!$E$1:$YY$108,Calc!$B136,FALSE))</f>
        <v>#N/A</v>
      </c>
      <c r="IR136" t="e">
        <f ca="1">IF(OR(IR$132="",$B136=""),"",HLOOKUP(IR$132,Indices2!$E$1:$YY$108,Calc!$B136,FALSE))</f>
        <v>#N/A</v>
      </c>
      <c r="IS136" t="e">
        <f ca="1">IF(OR(IS$132="",$B136=""),"",HLOOKUP(IS$132,Indices2!$E$1:$YY$108,Calc!$B136,FALSE))</f>
        <v>#N/A</v>
      </c>
      <c r="IT136" t="e">
        <f ca="1">IF(OR(IT$132="",$B136=""),"",HLOOKUP(IT$132,Indices2!$E$1:$YY$108,Calc!$B136,FALSE))</f>
        <v>#N/A</v>
      </c>
      <c r="IU136" t="e">
        <f ca="1">IF(OR(IU$132="",$B136=""),"",HLOOKUP(IU$132,Indices2!$E$1:$YY$108,Calc!$B136,FALSE))</f>
        <v>#N/A</v>
      </c>
      <c r="IV136" t="e">
        <f ca="1">IF(OR(IV$132="",$B136=""),"",HLOOKUP(IV$132,Indices2!$E$1:$YY$108,Calc!$B136,FALSE))</f>
        <v>#N/A</v>
      </c>
      <c r="IW136" t="e">
        <f ca="1">IF(OR(IW$132="",$B136=""),"",HLOOKUP(IW$132,Indices2!$E$1:$YY$108,Calc!$B136,FALSE))</f>
        <v>#N/A</v>
      </c>
      <c r="IX136" t="e">
        <f ca="1">IF(OR(IX$132="",$B136=""),"",HLOOKUP(IX$132,Indices2!$E$1:$YY$108,Calc!$B136,FALSE))</f>
        <v>#N/A</v>
      </c>
      <c r="IY136" t="e">
        <f ca="1">IF(OR(IY$132="",$B136=""),"",HLOOKUP(IY$132,Indices2!$E$1:$YY$108,Calc!$B136,FALSE))</f>
        <v>#N/A</v>
      </c>
      <c r="IZ136" t="e">
        <f ca="1">IF(OR(IZ$132="",$B136=""),"",HLOOKUP(IZ$132,Indices2!$E$1:$YY$108,Calc!$B136,FALSE))</f>
        <v>#N/A</v>
      </c>
      <c r="JA136" t="e">
        <f ca="1">IF(OR(JA$132="",$B136=""),"",HLOOKUP(JA$132,Indices2!$E$1:$YY$108,Calc!$B136,FALSE))</f>
        <v>#N/A</v>
      </c>
      <c r="JB136" t="e">
        <f ca="1">IF(OR(JB$132="",$B136=""),"",HLOOKUP(JB$132,Indices2!$E$1:$YY$108,Calc!$B136,FALSE))</f>
        <v>#N/A</v>
      </c>
      <c r="JC136" t="e">
        <f ca="1">IF(OR(JC$132="",$B136=""),"",HLOOKUP(JC$132,Indices2!$E$1:$YY$108,Calc!$B136,FALSE))</f>
        <v>#N/A</v>
      </c>
      <c r="JD136" t="e">
        <f ca="1">IF(OR(JD$132="",$B136=""),"",HLOOKUP(JD$132,Indices2!$E$1:$YY$108,Calc!$B136,FALSE))</f>
        <v>#N/A</v>
      </c>
      <c r="JE136" t="e">
        <f ca="1">IF(OR(JE$132="",$B136=""),"",HLOOKUP(JE$132,Indices2!$E$1:$YY$108,Calc!$B136,FALSE))</f>
        <v>#N/A</v>
      </c>
      <c r="JF136" t="e">
        <f ca="1">IF(OR(JF$132="",$B136=""),"",HLOOKUP(JF$132,Indices2!$E$1:$YY$108,Calc!$B136,FALSE))</f>
        <v>#N/A</v>
      </c>
      <c r="JG136" t="e">
        <f ca="1">IF(OR(JG$132="",$B136=""),"",HLOOKUP(JG$132,Indices2!$E$1:$YY$108,Calc!$B136,FALSE))</f>
        <v>#N/A</v>
      </c>
      <c r="JH136" t="e">
        <f ca="1">IF(OR(JH$132="",$B136=""),"",HLOOKUP(JH$132,Indices2!$E$1:$YY$108,Calc!$B136,FALSE))</f>
        <v>#N/A</v>
      </c>
      <c r="JI136" t="e">
        <f ca="1">IF(OR(JI$132="",$B136=""),"",HLOOKUP(JI$132,Indices2!$E$1:$YY$108,Calc!$B136,FALSE))</f>
        <v>#N/A</v>
      </c>
      <c r="JJ136" t="e">
        <f ca="1">IF(OR(JJ$132="",$B136=""),"",HLOOKUP(JJ$132,Indices2!$E$1:$YY$108,Calc!$B136,FALSE))</f>
        <v>#N/A</v>
      </c>
      <c r="JK136" t="e">
        <f ca="1">IF(OR(JK$132="",$B136=""),"",HLOOKUP(JK$132,Indices2!$E$1:$YY$108,Calc!$B136,FALSE))</f>
        <v>#N/A</v>
      </c>
      <c r="JL136" t="e">
        <f ca="1">IF(OR(JL$132="",$B136=""),"",HLOOKUP(JL$132,Indices2!$E$1:$YY$108,Calc!$B136,FALSE))</f>
        <v>#N/A</v>
      </c>
      <c r="JM136" t="e">
        <f ca="1">IF(OR(JM$132="",$B136=""),"",HLOOKUP(JM$132,Indices2!$E$1:$YY$108,Calc!$B136,FALSE))</f>
        <v>#N/A</v>
      </c>
      <c r="JN136" t="e">
        <f ca="1">IF(OR(JN$132="",$B136=""),"",HLOOKUP(JN$132,Indices2!$E$1:$YY$108,Calc!$B136,FALSE))</f>
        <v>#N/A</v>
      </c>
      <c r="JO136" t="e">
        <f ca="1">IF(OR(JO$132="",$B136=""),"",HLOOKUP(JO$132,Indices2!$E$1:$YY$108,Calc!$B136,FALSE))</f>
        <v>#N/A</v>
      </c>
      <c r="JP136" t="e">
        <f ca="1">IF(OR(JP$132="",$B136=""),"",HLOOKUP(JP$132,Indices2!$E$1:$YY$108,Calc!$B136,FALSE))</f>
        <v>#N/A</v>
      </c>
      <c r="JQ136" t="e">
        <f ca="1">IF(OR(JQ$132="",$B136=""),"",HLOOKUP(JQ$132,Indices2!$E$1:$YY$108,Calc!$B136,FALSE))</f>
        <v>#N/A</v>
      </c>
      <c r="JR136" t="e">
        <f ca="1">IF(OR(JR$132="",$B136=""),"",HLOOKUP(JR$132,Indices2!$E$1:$YY$108,Calc!$B136,FALSE))</f>
        <v>#N/A</v>
      </c>
      <c r="JS136" t="e">
        <f ca="1">IF(OR(JS$132="",$B136=""),"",HLOOKUP(JS$132,Indices2!$E$1:$YY$108,Calc!$B136,FALSE))</f>
        <v>#N/A</v>
      </c>
      <c r="JT136" t="e">
        <f ca="1">IF(OR(JT$132="",$B136=""),"",HLOOKUP(JT$132,Indices2!$E$1:$YY$108,Calc!$B136,FALSE))</f>
        <v>#N/A</v>
      </c>
      <c r="JU136" t="e">
        <f ca="1">IF(OR(JU$132="",$B136=""),"",HLOOKUP(JU$132,Indices2!$E$1:$YY$108,Calc!$B136,FALSE))</f>
        <v>#N/A</v>
      </c>
      <c r="JV136" t="e">
        <f ca="1">IF(OR(JV$132="",$B136=""),"",HLOOKUP(JV$132,Indices2!$E$1:$YY$108,Calc!$B136,FALSE))</f>
        <v>#N/A</v>
      </c>
      <c r="JW136" t="e">
        <f ca="1">IF(OR(JW$132="",$B136=""),"",HLOOKUP(JW$132,Indices2!$E$1:$YY$108,Calc!$B136,FALSE))</f>
        <v>#N/A</v>
      </c>
      <c r="JX136" t="e">
        <f ca="1">IF(OR(JX$132="",$B136=""),"",HLOOKUP(JX$132,Indices2!$E$1:$YY$108,Calc!$B136,FALSE))</f>
        <v>#N/A</v>
      </c>
      <c r="JY136" t="e">
        <f ca="1">IF(OR(JY$132="",$B136=""),"",HLOOKUP(JY$132,Indices2!$E$1:$YY$108,Calc!$B136,FALSE))</f>
        <v>#N/A</v>
      </c>
      <c r="JZ136" t="e">
        <f ca="1">IF(OR(JZ$132="",$B136=""),"",HLOOKUP(JZ$132,Indices2!$E$1:$YY$108,Calc!$B136,FALSE))</f>
        <v>#N/A</v>
      </c>
      <c r="KA136" t="e">
        <f ca="1">IF(OR(KA$132="",$B136=""),"",HLOOKUP(KA$132,Indices2!$E$1:$YY$108,Calc!$B136,FALSE))</f>
        <v>#N/A</v>
      </c>
      <c r="KB136" t="e">
        <f ca="1">IF(OR(KB$132="",$B136=""),"",HLOOKUP(KB$132,Indices2!$E$1:$YY$108,Calc!$B136,FALSE))</f>
        <v>#N/A</v>
      </c>
      <c r="KC136" t="e">
        <f ca="1">IF(OR(KC$132="",$B136=""),"",HLOOKUP(KC$132,Indices2!$E$1:$YY$108,Calc!$B136,FALSE))</f>
        <v>#N/A</v>
      </c>
      <c r="KD136" t="e">
        <f ca="1">IF(OR(KD$132="",$B136=""),"",HLOOKUP(KD$132,Indices2!$E$1:$YY$108,Calc!$B136,FALSE))</f>
        <v>#N/A</v>
      </c>
      <c r="KE136" t="e">
        <f ca="1">IF(OR(KE$132="",$B136=""),"",HLOOKUP(KE$132,Indices2!$E$1:$YY$108,Calc!$B136,FALSE))</f>
        <v>#N/A</v>
      </c>
      <c r="KF136" t="e">
        <f ca="1">IF(OR(KF$132="",$B136=""),"",HLOOKUP(KF$132,Indices2!$E$1:$YY$108,Calc!$B136,FALSE))</f>
        <v>#N/A</v>
      </c>
      <c r="KG136" t="e">
        <f ca="1">IF(OR(KG$132="",$B136=""),"",HLOOKUP(KG$132,Indices2!$E$1:$YY$108,Calc!$B136,FALSE))</f>
        <v>#N/A</v>
      </c>
      <c r="KH136" t="e">
        <f ca="1">IF(OR(KH$132="",$B136=""),"",HLOOKUP(KH$132,Indices2!$E$1:$YY$108,Calc!$B136,FALSE))</f>
        <v>#N/A</v>
      </c>
      <c r="KI136" t="e">
        <f ca="1">IF(OR(KI$132="",$B136=""),"",HLOOKUP(KI$132,Indices2!$E$1:$YY$108,Calc!$B136,FALSE))</f>
        <v>#N/A</v>
      </c>
      <c r="KJ136" t="e">
        <f ca="1">IF(OR(KJ$132="",$B136=""),"",HLOOKUP(KJ$132,Indices2!$E$1:$YY$108,Calc!$B136,FALSE))</f>
        <v>#N/A</v>
      </c>
      <c r="KK136" t="e">
        <f ca="1">IF(OR(KK$132="",$B136=""),"",HLOOKUP(KK$132,Indices2!$E$1:$YY$108,Calc!$B136,FALSE))</f>
        <v>#N/A</v>
      </c>
      <c r="KL136" t="e">
        <f ca="1">IF(OR(KL$132="",$B136=""),"",HLOOKUP(KL$132,Indices2!$E$1:$YY$108,Calc!$B136,FALSE))</f>
        <v>#N/A</v>
      </c>
      <c r="KM136" t="e">
        <f ca="1">IF(OR(KM$132="",$B136=""),"",HLOOKUP(KM$132,Indices2!$E$1:$YY$108,Calc!$B136,FALSE))</f>
        <v>#N/A</v>
      </c>
      <c r="KN136" t="e">
        <f ca="1">IF(OR(KN$132="",$B136=""),"",HLOOKUP(KN$132,Indices2!$E$1:$YY$108,Calc!$B136,FALSE))</f>
        <v>#N/A</v>
      </c>
      <c r="KO136" t="e">
        <f ca="1">IF(OR(KO$132="",$B136=""),"",HLOOKUP(KO$132,Indices2!$E$1:$YY$108,Calc!$B136,FALSE))</f>
        <v>#N/A</v>
      </c>
      <c r="KP136" t="e">
        <f ca="1">IF(OR(KP$132="",$B136=""),"",HLOOKUP(KP$132,Indices2!$E$1:$YY$108,Calc!$B136,FALSE))</f>
        <v>#N/A</v>
      </c>
      <c r="KQ136" t="e">
        <f ca="1">IF(OR(KQ$132="",$B136=""),"",HLOOKUP(KQ$132,Indices2!$E$1:$YY$108,Calc!$B136,FALSE))</f>
        <v>#N/A</v>
      </c>
      <c r="KR136" t="e">
        <f ca="1">IF(OR(KR$132="",$B136=""),"",HLOOKUP(KR$132,Indices2!$E$1:$YY$108,Calc!$B136,FALSE))</f>
        <v>#N/A</v>
      </c>
      <c r="KS136" t="e">
        <f ca="1">IF(OR(KS$132="",$B136=""),"",HLOOKUP(KS$132,Indices2!$E$1:$YY$108,Calc!$B136,FALSE))</f>
        <v>#N/A</v>
      </c>
      <c r="KT136" t="e">
        <f ca="1">IF(OR(KT$132="",$B136=""),"",HLOOKUP(KT$132,Indices2!$E$1:$YY$108,Calc!$B136,FALSE))</f>
        <v>#N/A</v>
      </c>
      <c r="KU136" t="e">
        <f ca="1">IF(OR(KU$132="",$B136=""),"",HLOOKUP(KU$132,Indices2!$E$1:$YY$108,Calc!$B136,FALSE))</f>
        <v>#N/A</v>
      </c>
      <c r="KV136" t="e">
        <f ca="1">IF(OR(KV$132="",$B136=""),"",HLOOKUP(KV$132,Indices2!$E$1:$YY$108,Calc!$B136,FALSE))</f>
        <v>#N/A</v>
      </c>
      <c r="KW136" t="e">
        <f ca="1">IF(OR(KW$132="",$B136=""),"",HLOOKUP(KW$132,Indices2!$E$1:$YY$108,Calc!$B136,FALSE))</f>
        <v>#N/A</v>
      </c>
      <c r="KX136" t="e">
        <f ca="1">IF(OR(KX$132="",$B136=""),"",HLOOKUP(KX$132,Indices2!$E$1:$YY$108,Calc!$B136,FALSE))</f>
        <v>#N/A</v>
      </c>
      <c r="KY136" t="e">
        <f ca="1">IF(OR(KY$132="",$B136=""),"",HLOOKUP(KY$132,Indices2!$E$1:$YY$108,Calc!$B136,FALSE))</f>
        <v>#N/A</v>
      </c>
      <c r="KZ136" t="e">
        <f ca="1">IF(OR(KZ$132="",$B136=""),"",HLOOKUP(KZ$132,Indices2!$E$1:$YY$108,Calc!$B136,FALSE))</f>
        <v>#N/A</v>
      </c>
      <c r="LA136" t="e">
        <f ca="1">IF(OR(LA$132="",$B136=""),"",HLOOKUP(LA$132,Indices2!$E$1:$YY$108,Calc!$B136,FALSE))</f>
        <v>#N/A</v>
      </c>
      <c r="LB136" t="e">
        <f ca="1">IF(OR(LB$132="",$B136=""),"",HLOOKUP(LB$132,Indices2!$E$1:$YY$108,Calc!$B136,FALSE))</f>
        <v>#N/A</v>
      </c>
      <c r="LC136" t="e">
        <f ca="1">IF(OR(LC$132="",$B136=""),"",HLOOKUP(LC$132,Indices2!$E$1:$YY$108,Calc!$B136,FALSE))</f>
        <v>#N/A</v>
      </c>
      <c r="LD136" t="e">
        <f ca="1">IF(OR(LD$132="",$B136=""),"",HLOOKUP(LD$132,Indices2!$E$1:$YY$108,Calc!$B136,FALSE))</f>
        <v>#N/A</v>
      </c>
      <c r="LE136" t="e">
        <f ca="1">IF(OR(LE$132="",$B136=""),"",HLOOKUP(LE$132,Indices2!$E$1:$YY$108,Calc!$B136,FALSE))</f>
        <v>#N/A</v>
      </c>
      <c r="LF136" t="e">
        <f ca="1">IF(OR(LF$132="",$B136=""),"",HLOOKUP(LF$132,Indices2!$E$1:$YY$108,Calc!$B136,FALSE))</f>
        <v>#N/A</v>
      </c>
      <c r="LG136" t="e">
        <f ca="1">IF(OR(LG$132="",$B136=""),"",HLOOKUP(LG$132,Indices2!$E$1:$YY$108,Calc!$B136,FALSE))</f>
        <v>#N/A</v>
      </c>
      <c r="LH136" t="e">
        <f ca="1">IF(OR(LH$132="",$B136=""),"",HLOOKUP(LH$132,Indices2!$E$1:$YY$108,Calc!$B136,FALSE))</f>
        <v>#N/A</v>
      </c>
      <c r="LI136" t="e">
        <f ca="1">IF(OR(LI$132="",$B136=""),"",HLOOKUP(LI$132,Indices2!$E$1:$YY$108,Calc!$B136,FALSE))</f>
        <v>#N/A</v>
      </c>
      <c r="LJ136" t="e">
        <f ca="1">IF(OR(LJ$132="",$B136=""),"",HLOOKUP(LJ$132,Indices2!$E$1:$YY$108,Calc!$B136,FALSE))</f>
        <v>#N/A</v>
      </c>
      <c r="LK136" t="e">
        <f ca="1">IF(OR(LK$132="",$B136=""),"",HLOOKUP(LK$132,Indices2!$E$1:$YY$108,Calc!$B136,FALSE))</f>
        <v>#N/A</v>
      </c>
      <c r="LL136" t="e">
        <f ca="1">IF(OR(LL$132="",$B136=""),"",HLOOKUP(LL$132,Indices2!$E$1:$YY$108,Calc!$B136,FALSE))</f>
        <v>#N/A</v>
      </c>
      <c r="LM136" t="e">
        <f ca="1">IF(OR(LM$132="",$B136=""),"",HLOOKUP(LM$132,Indices2!$E$1:$YY$108,Calc!$B136,FALSE))</f>
        <v>#N/A</v>
      </c>
      <c r="LN136" t="e">
        <f ca="1">IF(OR(LN$132="",$B136=""),"",HLOOKUP(LN$132,Indices2!$E$1:$YY$108,Calc!$B136,FALSE))</f>
        <v>#N/A</v>
      </c>
      <c r="LO136" t="e">
        <f ca="1">IF(OR(LO$132="",$B136=""),"",HLOOKUP(LO$132,Indices2!$E$1:$YY$108,Calc!$B136,FALSE))</f>
        <v>#N/A</v>
      </c>
      <c r="LP136" t="e">
        <f ca="1">IF(OR(LP$132="",$B136=""),"",HLOOKUP(LP$132,Indices2!$E$1:$YY$108,Calc!$B136,FALSE))</f>
        <v>#N/A</v>
      </c>
      <c r="LQ136" t="e">
        <f ca="1">IF(OR(LQ$132="",$B136=""),"",HLOOKUP(LQ$132,Indices2!$E$1:$YY$108,Calc!$B136,FALSE))</f>
        <v>#N/A</v>
      </c>
      <c r="LR136" t="e">
        <f ca="1">IF(OR(LR$132="",$B136=""),"",HLOOKUP(LR$132,Indices2!$E$1:$YY$108,Calc!$B136,FALSE))</f>
        <v>#N/A</v>
      </c>
      <c r="LS136" t="e">
        <f ca="1">IF(OR(LS$132="",$B136=""),"",HLOOKUP(LS$132,Indices2!$E$1:$YY$108,Calc!$B136,FALSE))</f>
        <v>#N/A</v>
      </c>
      <c r="LT136" t="e">
        <f ca="1">IF(OR(LT$132="",$B136=""),"",HLOOKUP(LT$132,Indices2!$E$1:$YY$108,Calc!$B136,FALSE))</f>
        <v>#N/A</v>
      </c>
      <c r="LU136" t="e">
        <f ca="1">IF(OR(LU$132="",$B136=""),"",HLOOKUP(LU$132,Indices2!$E$1:$YY$108,Calc!$B136,FALSE))</f>
        <v>#N/A</v>
      </c>
      <c r="LV136" t="e">
        <f ca="1">IF(OR(LV$132="",$B136=""),"",HLOOKUP(LV$132,Indices2!$E$1:$YY$108,Calc!$B136,FALSE))</f>
        <v>#N/A</v>
      </c>
      <c r="LW136" t="e">
        <f ca="1">IF(OR(LW$132="",$B136=""),"",HLOOKUP(LW$132,Indices2!$E$1:$YY$108,Calc!$B136,FALSE))</f>
        <v>#N/A</v>
      </c>
      <c r="LX136" t="e">
        <f ca="1">IF(OR(LX$132="",$B136=""),"",HLOOKUP(LX$132,Indices2!$E$1:$YY$108,Calc!$B136,FALSE))</f>
        <v>#N/A</v>
      </c>
      <c r="LY136" t="e">
        <f ca="1">IF(OR(LY$132="",$B136=""),"",HLOOKUP(LY$132,Indices2!$E$1:$YY$108,Calc!$B136,FALSE))</f>
        <v>#N/A</v>
      </c>
      <c r="LZ136" t="e">
        <f ca="1">IF(OR(LZ$132="",$B136=""),"",HLOOKUP(LZ$132,Indices2!$E$1:$YY$108,Calc!$B136,FALSE))</f>
        <v>#N/A</v>
      </c>
      <c r="MA136" t="e">
        <f ca="1">IF(OR(MA$132="",$B136=""),"",HLOOKUP(MA$132,Indices2!$E$1:$YY$108,Calc!$B136,FALSE))</f>
        <v>#N/A</v>
      </c>
      <c r="MB136" t="e">
        <f ca="1">IF(OR(MB$132="",$B136=""),"",HLOOKUP(MB$132,Indices2!$E$1:$YY$108,Calc!$B136,FALSE))</f>
        <v>#N/A</v>
      </c>
      <c r="MC136" t="e">
        <f ca="1">IF(OR(MC$132="",$B136=""),"",HLOOKUP(MC$132,Indices2!$E$1:$YY$108,Calc!$B136,FALSE))</f>
        <v>#N/A</v>
      </c>
      <c r="MD136" t="e">
        <f ca="1">IF(OR(MD$132="",$B136=""),"",HLOOKUP(MD$132,Indices2!$E$1:$YY$108,Calc!$B136,FALSE))</f>
        <v>#N/A</v>
      </c>
      <c r="ME136" t="e">
        <f ca="1">IF(OR(ME$132="",$B136=""),"",HLOOKUP(ME$132,Indices2!$E$1:$YY$108,Calc!$B136,FALSE))</f>
        <v>#N/A</v>
      </c>
      <c r="MF136" t="e">
        <f ca="1">IF(OR(MF$132="",$B136=""),"",HLOOKUP(MF$132,Indices2!$E$1:$YY$108,Calc!$B136,FALSE))</f>
        <v>#N/A</v>
      </c>
      <c r="MG136" t="e">
        <f ca="1">IF(OR(MG$132="",$B136=""),"",HLOOKUP(MG$132,Indices2!$E$1:$YY$108,Calc!$B136,FALSE))</f>
        <v>#N/A</v>
      </c>
      <c r="MH136" t="e">
        <f ca="1">IF(OR(MH$132="",$B136=""),"",HLOOKUP(MH$132,Indices2!$E$1:$YY$108,Calc!$B136,FALSE))</f>
        <v>#N/A</v>
      </c>
      <c r="MI136" t="e">
        <f ca="1">IF(OR(MI$132="",$B136=""),"",HLOOKUP(MI$132,Indices2!$E$1:$YY$108,Calc!$B136,FALSE))</f>
        <v>#N/A</v>
      </c>
      <c r="MJ136" t="e">
        <f ca="1">IF(OR(MJ$132="",$B136=""),"",HLOOKUP(MJ$132,Indices2!$E$1:$YY$108,Calc!$B136,FALSE))</f>
        <v>#N/A</v>
      </c>
      <c r="MK136" t="e">
        <f ca="1">IF(OR(MK$132="",$B136=""),"",HLOOKUP(MK$132,Indices2!$E$1:$YY$108,Calc!$B136,FALSE))</f>
        <v>#N/A</v>
      </c>
      <c r="ML136" t="e">
        <f ca="1">IF(OR(ML$132="",$B136=""),"",HLOOKUP(ML$132,Indices2!$E$1:$YY$108,Calc!$B136,FALSE))</f>
        <v>#N/A</v>
      </c>
      <c r="MM136" t="e">
        <f ca="1">IF(OR(MM$132="",$B136=""),"",HLOOKUP(MM$132,Indices2!$E$1:$YY$108,Calc!$B136,FALSE))</f>
        <v>#N/A</v>
      </c>
      <c r="MN136" t="e">
        <f ca="1">IF(OR(MN$132="",$B136=""),"",HLOOKUP(MN$132,Indices2!$E$1:$YY$108,Calc!$B136,FALSE))</f>
        <v>#N/A</v>
      </c>
      <c r="MO136" t="e">
        <f ca="1">IF(OR(MO$132="",$B136=""),"",HLOOKUP(MO$132,Indices2!$E$1:$YY$108,Calc!$B136,FALSE))</f>
        <v>#N/A</v>
      </c>
      <c r="MP136" t="e">
        <f ca="1">IF(OR(MP$132="",$B136=""),"",HLOOKUP(MP$132,Indices2!$E$1:$YY$108,Calc!$B136,FALSE))</f>
        <v>#N/A</v>
      </c>
      <c r="MQ136" t="e">
        <f ca="1">IF(OR(MQ$132="",$B136=""),"",HLOOKUP(MQ$132,Indices2!$E$1:$YY$108,Calc!$B136,FALSE))</f>
        <v>#N/A</v>
      </c>
      <c r="MR136" t="e">
        <f ca="1">IF(OR(MR$132="",$B136=""),"",HLOOKUP(MR$132,Indices2!$E$1:$YY$108,Calc!$B136,FALSE))</f>
        <v>#N/A</v>
      </c>
      <c r="MS136" t="e">
        <f ca="1">IF(OR(MS$132="",$B136=""),"",HLOOKUP(MS$132,Indices2!$E$1:$YY$108,Calc!$B136,FALSE))</f>
        <v>#N/A</v>
      </c>
      <c r="MT136" t="e">
        <f ca="1">IF(OR(MT$132="",$B136=""),"",HLOOKUP(MT$132,Indices2!$E$1:$YY$108,Calc!$B136,FALSE))</f>
        <v>#N/A</v>
      </c>
      <c r="MU136" t="e">
        <f ca="1">IF(OR(MU$132="",$B136=""),"",HLOOKUP(MU$132,Indices2!$E$1:$YY$108,Calc!$B136,FALSE))</f>
        <v>#N/A</v>
      </c>
      <c r="MV136" t="e">
        <f ca="1">IF(OR(MV$132="",$B136=""),"",HLOOKUP(MV$132,Indices2!$E$1:$YY$108,Calc!$B136,FALSE))</f>
        <v>#N/A</v>
      </c>
      <c r="MW136" t="e">
        <f ca="1">IF(OR(MW$132="",$B136=""),"",HLOOKUP(MW$132,Indices2!$E$1:$YY$108,Calc!$B136,FALSE))</f>
        <v>#N/A</v>
      </c>
      <c r="MX136" t="e">
        <f ca="1">IF(OR(MX$132="",$B136=""),"",HLOOKUP(MX$132,Indices2!$E$1:$YY$108,Calc!$B136,FALSE))</f>
        <v>#N/A</v>
      </c>
      <c r="MY136" t="e">
        <f ca="1">IF(OR(MY$132="",$B136=""),"",HLOOKUP(MY$132,Indices2!$E$1:$YY$108,Calc!$B136,FALSE))</f>
        <v>#N/A</v>
      </c>
      <c r="MZ136" t="e">
        <f ca="1">IF(OR(MZ$132="",$B136=""),"",HLOOKUP(MZ$132,Indices2!$E$1:$YY$108,Calc!$B136,FALSE))</f>
        <v>#N/A</v>
      </c>
      <c r="NA136" t="e">
        <f ca="1">IF(OR(NA$132="",$B136=""),"",HLOOKUP(NA$132,Indices2!$E$1:$YY$108,Calc!$B136,FALSE))</f>
        <v>#N/A</v>
      </c>
      <c r="NB136" t="e">
        <f ca="1">IF(OR(NB$132="",$B136=""),"",HLOOKUP(NB$132,Indices2!$E$1:$YY$108,Calc!$B136,FALSE))</f>
        <v>#N/A</v>
      </c>
      <c r="NC136" t="e">
        <f ca="1">IF(OR(NC$132="",$B136=""),"",HLOOKUP(NC$132,Indices2!$E$1:$YY$108,Calc!$B136,FALSE))</f>
        <v>#N/A</v>
      </c>
      <c r="ND136" t="e">
        <f ca="1">IF(OR(ND$132="",$B136=""),"",HLOOKUP(ND$132,Indices2!$E$1:$YY$108,Calc!$B136,FALSE))</f>
        <v>#N/A</v>
      </c>
      <c r="NE136" t="e">
        <f ca="1">IF(OR(NE$132="",$B136=""),"",HLOOKUP(NE$132,Indices2!$E$1:$YY$108,Calc!$B136,FALSE))</f>
        <v>#N/A</v>
      </c>
      <c r="NF136" t="e">
        <f ca="1">IF(OR(NF$132="",$B136=""),"",HLOOKUP(NF$132,Indices2!$E$1:$YY$108,Calc!$B136,FALSE))</f>
        <v>#N/A</v>
      </c>
      <c r="NG136" t="e">
        <f ca="1">IF(OR(NG$132="",$B136=""),"",HLOOKUP(NG$132,Indices2!$E$1:$YY$108,Calc!$B136,FALSE))</f>
        <v>#N/A</v>
      </c>
      <c r="NH136" t="e">
        <f ca="1">IF(OR(NH$132="",$B136=""),"",HLOOKUP(NH$132,Indices2!$E$1:$YY$108,Calc!$B136,FALSE))</f>
        <v>#N/A</v>
      </c>
      <c r="NI136" t="e">
        <f ca="1">IF(OR(NI$132="",$B136=""),"",HLOOKUP(NI$132,Indices2!$E$1:$YY$108,Calc!$B136,FALSE))</f>
        <v>#N/A</v>
      </c>
      <c r="NJ136" t="e">
        <f ca="1">IF(OR(NJ$132="",$B136=""),"",HLOOKUP(NJ$132,Indices2!$E$1:$YY$108,Calc!$B136,FALSE))</f>
        <v>#N/A</v>
      </c>
      <c r="NK136" t="e">
        <f ca="1">IF(OR(NK$132="",$B136=""),"",HLOOKUP(NK$132,Indices2!$E$1:$YY$108,Calc!$B136,FALSE))</f>
        <v>#N/A</v>
      </c>
      <c r="NL136" t="e">
        <f ca="1">IF(OR(NL$132="",$B136=""),"",HLOOKUP(NL$132,Indices2!$E$1:$YY$108,Calc!$B136,FALSE))</f>
        <v>#N/A</v>
      </c>
      <c r="NM136" t="e">
        <f ca="1">IF(OR(NM$132="",$B136=""),"",HLOOKUP(NM$132,Indices2!$E$1:$YY$108,Calc!$B136,FALSE))</f>
        <v>#N/A</v>
      </c>
      <c r="NN136" t="e">
        <f ca="1">IF(OR(NN$132="",$B136=""),"",HLOOKUP(NN$132,Indices2!$E$1:$YY$108,Calc!$B136,FALSE))</f>
        <v>#N/A</v>
      </c>
      <c r="NO136" t="e">
        <f ca="1">IF(OR(NO$132="",$B136=""),"",HLOOKUP(NO$132,Indices2!$E$1:$YY$108,Calc!$B136,FALSE))</f>
        <v>#N/A</v>
      </c>
      <c r="NP136" t="e">
        <f ca="1">IF(OR(NP$132="",$B136=""),"",HLOOKUP(NP$132,Indices2!$E$1:$YY$108,Calc!$B136,FALSE))</f>
        <v>#N/A</v>
      </c>
      <c r="NQ136" t="e">
        <f ca="1">IF(OR(NQ$132="",$B136=""),"",HLOOKUP(NQ$132,Indices2!$E$1:$YY$108,Calc!$B136,FALSE))</f>
        <v>#N/A</v>
      </c>
      <c r="NR136" t="e">
        <f ca="1">IF(OR(NR$132="",$B136=""),"",HLOOKUP(NR$132,Indices2!$E$1:$YY$108,Calc!$B136,FALSE))</f>
        <v>#N/A</v>
      </c>
      <c r="NS136" t="e">
        <f ca="1">IF(OR(NS$132="",$B136=""),"",HLOOKUP(NS$132,Indices2!$E$1:$YY$108,Calc!$B136,FALSE))</f>
        <v>#N/A</v>
      </c>
      <c r="NT136" t="e">
        <f ca="1">IF(OR(NT$132="",$B136=""),"",HLOOKUP(NT$132,Indices2!$E$1:$YY$108,Calc!$B136,FALSE))</f>
        <v>#N/A</v>
      </c>
      <c r="NU136" t="e">
        <f ca="1">IF(OR(NU$132="",$B136=""),"",HLOOKUP(NU$132,Indices2!$E$1:$YY$108,Calc!$B136,FALSE))</f>
        <v>#N/A</v>
      </c>
      <c r="NV136" t="e">
        <f ca="1">IF(OR(NV$132="",$B136=""),"",HLOOKUP(NV$132,Indices2!$E$1:$YY$108,Calc!$B136,FALSE))</f>
        <v>#N/A</v>
      </c>
      <c r="NW136" t="e">
        <f ca="1">IF(OR(NW$132="",$B136=""),"",HLOOKUP(NW$132,Indices2!$E$1:$YY$108,Calc!$B136,FALSE))</f>
        <v>#N/A</v>
      </c>
      <c r="NX136" t="e">
        <f ca="1">IF(OR(NX$132="",$B136=""),"",HLOOKUP(NX$132,Indices2!$E$1:$YY$108,Calc!$B136,FALSE))</f>
        <v>#N/A</v>
      </c>
      <c r="NY136" t="e">
        <f ca="1">IF(OR(NY$132="",$B136=""),"",HLOOKUP(NY$132,Indices2!$E$1:$YY$108,Calc!$B136,FALSE))</f>
        <v>#N/A</v>
      </c>
      <c r="NZ136" t="e">
        <f ca="1">IF(OR(NZ$132="",$B136=""),"",HLOOKUP(NZ$132,Indices2!$E$1:$YY$108,Calc!$B136,FALSE))</f>
        <v>#N/A</v>
      </c>
      <c r="OA136" t="e">
        <f ca="1">IF(OR(OA$132="",$B136=""),"",HLOOKUP(OA$132,Indices2!$E$1:$YY$108,Calc!$B136,FALSE))</f>
        <v>#N/A</v>
      </c>
      <c r="OB136" t="e">
        <f ca="1">IF(OR(OB$132="",$B136=""),"",HLOOKUP(OB$132,Indices2!$E$1:$YY$108,Calc!$B136,FALSE))</f>
        <v>#N/A</v>
      </c>
      <c r="OC136" t="e">
        <f ca="1">IF(OR(OC$132="",$B136=""),"",HLOOKUP(OC$132,Indices2!$E$1:$YY$108,Calc!$B136,FALSE))</f>
        <v>#N/A</v>
      </c>
      <c r="OD136" t="e">
        <f ca="1">IF(OR(OD$132="",$B136=""),"",HLOOKUP(OD$132,Indices2!$E$1:$YY$108,Calc!$B136,FALSE))</f>
        <v>#N/A</v>
      </c>
      <c r="OE136" t="e">
        <f ca="1">IF(OR(OE$132="",$B136=""),"",HLOOKUP(OE$132,Indices2!$E$1:$YY$108,Calc!$B136,FALSE))</f>
        <v>#N/A</v>
      </c>
      <c r="OF136" t="e">
        <f ca="1">IF(OR(OF$132="",$B136=""),"",HLOOKUP(OF$132,Indices2!$E$1:$YY$108,Calc!$B136,FALSE))</f>
        <v>#N/A</v>
      </c>
      <c r="OG136" t="e">
        <f ca="1">IF(OR(OG$132="",$B136=""),"",HLOOKUP(OG$132,Indices2!$E$1:$YY$108,Calc!$B136,FALSE))</f>
        <v>#N/A</v>
      </c>
      <c r="OH136" t="e">
        <f ca="1">IF(OR(OH$132="",$B136=""),"",HLOOKUP(OH$132,Indices2!$E$1:$YY$108,Calc!$B136,FALSE))</f>
        <v>#N/A</v>
      </c>
      <c r="OI136" t="e">
        <f ca="1">IF(OR(OI$132="",$B136=""),"",HLOOKUP(OI$132,Indices2!$E$1:$YY$108,Calc!$B136,FALSE))</f>
        <v>#N/A</v>
      </c>
      <c r="OJ136" t="e">
        <f ca="1">IF(OR(OJ$132="",$B136=""),"",HLOOKUP(OJ$132,Indices2!$E$1:$YY$108,Calc!$B136,FALSE))</f>
        <v>#N/A</v>
      </c>
      <c r="OK136" t="e">
        <f ca="1">IF(OR(OK$132="",$B136=""),"",HLOOKUP(OK$132,Indices2!$E$1:$YY$108,Calc!$B136,FALSE))</f>
        <v>#N/A</v>
      </c>
      <c r="OL136" t="e">
        <f ca="1">IF(OR(OL$132="",$B136=""),"",HLOOKUP(OL$132,Indices2!$E$1:$YY$108,Calc!$B136,FALSE))</f>
        <v>#N/A</v>
      </c>
      <c r="OM136" t="e">
        <f ca="1">IF(OR(OM$132="",$B136=""),"",HLOOKUP(OM$132,Indices2!$E$1:$YY$108,Calc!$B136,FALSE))</f>
        <v>#N/A</v>
      </c>
      <c r="ON136" t="e">
        <f ca="1">IF(OR(ON$132="",$B136=""),"",HLOOKUP(ON$132,Indices2!$E$1:$YY$108,Calc!$B136,FALSE))</f>
        <v>#N/A</v>
      </c>
      <c r="OO136" t="e">
        <f ca="1">IF(OR(OO$132="",$B136=""),"",HLOOKUP(OO$132,Indices2!$E$1:$YY$108,Calc!$B136,FALSE))</f>
        <v>#N/A</v>
      </c>
      <c r="OP136" t="e">
        <f ca="1">IF(OR(OP$132="",$B136=""),"",HLOOKUP(OP$132,Indices2!$E$1:$YY$108,Calc!$B136,FALSE))</f>
        <v>#N/A</v>
      </c>
      <c r="OQ136" t="e">
        <f ca="1">IF(OR(OQ$132="",$B136=""),"",HLOOKUP(OQ$132,Indices2!$E$1:$YY$108,Calc!$B136,FALSE))</f>
        <v>#N/A</v>
      </c>
      <c r="OR136" t="e">
        <f ca="1">IF(OR(OR$132="",$B136=""),"",HLOOKUP(OR$132,Indices2!$E$1:$YY$108,Calc!$B136,FALSE))</f>
        <v>#N/A</v>
      </c>
      <c r="OS136" t="e">
        <f ca="1">IF(OR(OS$132="",$B136=""),"",HLOOKUP(OS$132,Indices2!$E$1:$YY$108,Calc!$B136,FALSE))</f>
        <v>#N/A</v>
      </c>
      <c r="OT136" t="e">
        <f ca="1">IF(OR(OT$132="",$B136=""),"",HLOOKUP(OT$132,Indices2!$E$1:$YY$108,Calc!$B136,FALSE))</f>
        <v>#N/A</v>
      </c>
      <c r="OU136" t="e">
        <f ca="1">IF(OR(OU$132="",$B136=""),"",HLOOKUP(OU$132,Indices2!$E$1:$YY$108,Calc!$B136,FALSE))</f>
        <v>#N/A</v>
      </c>
      <c r="OV136" t="e">
        <f ca="1">IF(OR(OV$132="",$B136=""),"",HLOOKUP(OV$132,Indices2!$E$1:$YY$108,Calc!$B136,FALSE))</f>
        <v>#N/A</v>
      </c>
      <c r="OW136" t="e">
        <f ca="1">IF(OR(OW$132="",$B136=""),"",HLOOKUP(OW$132,Indices2!$E$1:$YY$108,Calc!$B136,FALSE))</f>
        <v>#N/A</v>
      </c>
      <c r="OX136" t="e">
        <f ca="1">IF(OR(OX$132="",$B136=""),"",HLOOKUP(OX$132,Indices2!$E$1:$YY$108,Calc!$B136,FALSE))</f>
        <v>#N/A</v>
      </c>
      <c r="OY136" t="e">
        <f ca="1">IF(OR(OY$132="",$B136=""),"",HLOOKUP(OY$132,Indices2!$E$1:$YY$108,Calc!$B136,FALSE))</f>
        <v>#N/A</v>
      </c>
      <c r="OZ136" t="e">
        <f ca="1">IF(OR(OZ$132="",$B136=""),"",HLOOKUP(OZ$132,Indices2!$E$1:$YY$108,Calc!$B136,FALSE))</f>
        <v>#N/A</v>
      </c>
      <c r="PA136" t="e">
        <f ca="1">IF(OR(PA$132="",$B136=""),"",HLOOKUP(PA$132,Indices2!$E$1:$YY$108,Calc!$B136,FALSE))</f>
        <v>#N/A</v>
      </c>
      <c r="PB136" t="e">
        <f ca="1">IF(OR(PB$132="",$B136=""),"",HLOOKUP(PB$132,Indices2!$E$1:$YY$108,Calc!$B136,FALSE))</f>
        <v>#N/A</v>
      </c>
      <c r="PC136" t="e">
        <f ca="1">IF(OR(PC$132="",$B136=""),"",HLOOKUP(PC$132,Indices2!$E$1:$YY$108,Calc!$B136,FALSE))</f>
        <v>#N/A</v>
      </c>
      <c r="PD136" t="e">
        <f ca="1">IF(OR(PD$132="",$B136=""),"",HLOOKUP(PD$132,Indices2!$E$1:$YY$108,Calc!$B136,FALSE))</f>
        <v>#N/A</v>
      </c>
      <c r="PE136" t="e">
        <f ca="1">IF(OR(PE$132="",$B136=""),"",HLOOKUP(PE$132,Indices2!$E$1:$YY$108,Calc!$B136,FALSE))</f>
        <v>#N/A</v>
      </c>
      <c r="PF136" t="e">
        <f ca="1">IF(OR(PF$132="",$B136=""),"",HLOOKUP(PF$132,Indices2!$E$1:$YY$108,Calc!$B136,FALSE))</f>
        <v>#N/A</v>
      </c>
      <c r="PG136" t="e">
        <f ca="1">IF(OR(PG$132="",$B136=""),"",HLOOKUP(PG$132,Indices2!$E$1:$YY$108,Calc!$B136,FALSE))</f>
        <v>#N/A</v>
      </c>
      <c r="PH136" t="e">
        <f ca="1">IF(OR(PH$132="",$B136=""),"",HLOOKUP(PH$132,Indices2!$E$1:$YY$108,Calc!$B136,FALSE))</f>
        <v>#N/A</v>
      </c>
      <c r="PI136" t="e">
        <f ca="1">IF(OR(PI$132="",$B136=""),"",HLOOKUP(PI$132,Indices2!$E$1:$YY$108,Calc!$B136,FALSE))</f>
        <v>#N/A</v>
      </c>
      <c r="PJ136" t="e">
        <f ca="1">IF(OR(PJ$132="",$B136=""),"",HLOOKUP(PJ$132,Indices2!$E$1:$YY$108,Calc!$B136,FALSE))</f>
        <v>#N/A</v>
      </c>
      <c r="PK136" t="e">
        <f ca="1">IF(OR(PK$132="",$B136=""),"",HLOOKUP(PK$132,Indices2!$E$1:$YY$108,Calc!$B136,FALSE))</f>
        <v>#N/A</v>
      </c>
      <c r="PL136" t="e">
        <f ca="1">IF(OR(PL$132="",$B136=""),"",HLOOKUP(PL$132,Indices2!$E$1:$YY$108,Calc!$B136,FALSE))</f>
        <v>#N/A</v>
      </c>
      <c r="PM136" t="e">
        <f ca="1">IF(OR(PM$132="",$B136=""),"",HLOOKUP(PM$132,Indices2!$E$1:$YY$108,Calc!$B136,FALSE))</f>
        <v>#N/A</v>
      </c>
      <c r="PN136" t="e">
        <f ca="1">IF(OR(PN$132="",$B136=""),"",HLOOKUP(PN$132,Indices2!$E$1:$YY$108,Calc!$B136,FALSE))</f>
        <v>#N/A</v>
      </c>
      <c r="PO136" t="e">
        <f ca="1">IF(OR(PO$132="",$B136=""),"",HLOOKUP(PO$132,Indices2!$E$1:$YY$108,Calc!$B136,FALSE))</f>
        <v>#N/A</v>
      </c>
      <c r="PP136" t="e">
        <f ca="1">IF(OR(PP$132="",$B136=""),"",HLOOKUP(PP$132,Indices2!$E$1:$YY$108,Calc!$B136,FALSE))</f>
        <v>#N/A</v>
      </c>
      <c r="PQ136" t="e">
        <f ca="1">IF(OR(PQ$132="",$B136=""),"",HLOOKUP(PQ$132,Indices2!$E$1:$YY$108,Calc!$B136,FALSE))</f>
        <v>#N/A</v>
      </c>
      <c r="PR136" t="e">
        <f ca="1">IF(OR(PR$132="",$B136=""),"",HLOOKUP(PR$132,Indices2!$E$1:$YY$108,Calc!$B136,FALSE))</f>
        <v>#N/A</v>
      </c>
      <c r="PS136" t="e">
        <f ca="1">IF(OR(PS$132="",$B136=""),"",HLOOKUP(PS$132,Indices2!$E$1:$YY$108,Calc!$B136,FALSE))</f>
        <v>#N/A</v>
      </c>
      <c r="PT136" t="e">
        <f ca="1">IF(OR(PT$132="",$B136=""),"",HLOOKUP(PT$132,Indices2!$E$1:$YY$108,Calc!$B136,FALSE))</f>
        <v>#N/A</v>
      </c>
      <c r="PU136" t="e">
        <f ca="1">IF(OR(PU$132="",$B136=""),"",HLOOKUP(PU$132,Indices2!$E$1:$YY$108,Calc!$B136,FALSE))</f>
        <v>#N/A</v>
      </c>
      <c r="PV136" t="e">
        <f ca="1">IF(OR(PV$132="",$B136=""),"",HLOOKUP(PV$132,Indices2!$E$1:$YY$108,Calc!$B136,FALSE))</f>
        <v>#N/A</v>
      </c>
      <c r="PW136" t="e">
        <f ca="1">IF(OR(PW$132="",$B136=""),"",HLOOKUP(PW$132,Indices2!$E$1:$YY$108,Calc!$B136,FALSE))</f>
        <v>#N/A</v>
      </c>
      <c r="PX136" t="e">
        <f ca="1">IF(OR(PX$132="",$B136=""),"",HLOOKUP(PX$132,Indices2!$E$1:$YY$108,Calc!$B136,FALSE))</f>
        <v>#N/A</v>
      </c>
      <c r="PY136" t="e">
        <f ca="1">IF(OR(PY$132="",$B136=""),"",HLOOKUP(PY$132,Indices2!$E$1:$YY$108,Calc!$B136,FALSE))</f>
        <v>#N/A</v>
      </c>
      <c r="PZ136" t="e">
        <f ca="1">IF(OR(PZ$132="",$B136=""),"",HLOOKUP(PZ$132,Indices2!$E$1:$YY$108,Calc!$B136,FALSE))</f>
        <v>#N/A</v>
      </c>
      <c r="QA136" t="e">
        <f ca="1">IF(OR(QA$132="",$B136=""),"",HLOOKUP(QA$132,Indices2!$E$1:$YY$108,Calc!$B136,FALSE))</f>
        <v>#N/A</v>
      </c>
      <c r="QB136" t="e">
        <f ca="1">IF(OR(QB$132="",$B136=""),"",HLOOKUP(QB$132,Indices2!$E$1:$YY$108,Calc!$B136,FALSE))</f>
        <v>#N/A</v>
      </c>
      <c r="QC136" t="e">
        <f ca="1">IF(OR(QC$132="",$B136=""),"",HLOOKUP(QC$132,Indices2!$E$1:$YY$108,Calc!$B136,FALSE))</f>
        <v>#N/A</v>
      </c>
      <c r="QD136" t="e">
        <f ca="1">IF(OR(QD$132="",$B136=""),"",HLOOKUP(QD$132,Indices2!$E$1:$YY$108,Calc!$B136,FALSE))</f>
        <v>#N/A</v>
      </c>
      <c r="QE136" t="e">
        <f ca="1">IF(OR(QE$132="",$B136=""),"",HLOOKUP(QE$132,Indices2!$E$1:$YY$108,Calc!$B136,FALSE))</f>
        <v>#N/A</v>
      </c>
      <c r="QF136" t="e">
        <f ca="1">IF(OR(QF$132="",$B136=""),"",HLOOKUP(QF$132,Indices2!$E$1:$YY$108,Calc!$B136,FALSE))</f>
        <v>#N/A</v>
      </c>
      <c r="QG136" t="e">
        <f ca="1">IF(OR(QG$132="",$B136=""),"",HLOOKUP(QG$132,Indices2!$E$1:$YY$108,Calc!$B136,FALSE))</f>
        <v>#N/A</v>
      </c>
      <c r="QH136" t="e">
        <f ca="1">IF(OR(QH$132="",$B136=""),"",HLOOKUP(QH$132,Indices2!$E$1:$YY$108,Calc!$B136,FALSE))</f>
        <v>#N/A</v>
      </c>
      <c r="QI136" t="e">
        <f ca="1">IF(OR(QI$132="",$B136=""),"",HLOOKUP(QI$132,Indices2!$E$1:$YY$108,Calc!$B136,FALSE))</f>
        <v>#N/A</v>
      </c>
      <c r="QJ136" t="e">
        <f ca="1">IF(OR(QJ$132="",$B136=""),"",HLOOKUP(QJ$132,Indices2!$E$1:$YY$108,Calc!$B136,FALSE))</f>
        <v>#N/A</v>
      </c>
      <c r="QK136" t="e">
        <f ca="1">IF(OR(QK$132="",$B136=""),"",HLOOKUP(QK$132,Indices2!$E$1:$YY$108,Calc!$B136,FALSE))</f>
        <v>#N/A</v>
      </c>
      <c r="QL136" t="e">
        <f ca="1">IF(OR(QL$132="",$B136=""),"",HLOOKUP(QL$132,Indices2!$E$1:$YY$108,Calc!$B136,FALSE))</f>
        <v>#N/A</v>
      </c>
      <c r="QM136" t="e">
        <f ca="1">IF(OR(QM$132="",$B136=""),"",HLOOKUP(QM$132,Indices2!$E$1:$YY$108,Calc!$B136,FALSE))</f>
        <v>#N/A</v>
      </c>
      <c r="QN136" t="e">
        <f ca="1">IF(OR(QN$132="",$B136=""),"",HLOOKUP(QN$132,Indices2!$E$1:$YY$108,Calc!$B136,FALSE))</f>
        <v>#N/A</v>
      </c>
      <c r="QO136" t="e">
        <f ca="1">IF(OR(QO$132="",$B136=""),"",HLOOKUP(QO$132,Indices2!$E$1:$YY$108,Calc!$B136,FALSE))</f>
        <v>#N/A</v>
      </c>
      <c r="QP136" t="e">
        <f ca="1">IF(OR(QP$132="",$B136=""),"",HLOOKUP(QP$132,Indices2!$E$1:$YY$108,Calc!$B136,FALSE))</f>
        <v>#N/A</v>
      </c>
      <c r="QQ136" t="e">
        <f ca="1">IF(OR(QQ$132="",$B136=""),"",HLOOKUP(QQ$132,Indices2!$E$1:$YY$108,Calc!$B136,FALSE))</f>
        <v>#N/A</v>
      </c>
      <c r="QR136" t="e">
        <f ca="1">IF(OR(QR$132="",$B136=""),"",HLOOKUP(QR$132,Indices2!$E$1:$YY$108,Calc!$B136,FALSE))</f>
        <v>#N/A</v>
      </c>
      <c r="QS136" t="e">
        <f ca="1">IF(OR(QS$132="",$B136=""),"",HLOOKUP(QS$132,Indices2!$E$1:$YY$108,Calc!$B136,FALSE))</f>
        <v>#N/A</v>
      </c>
      <c r="QT136" t="e">
        <f ca="1">IF(OR(QT$132="",$B136=""),"",HLOOKUP(QT$132,Indices2!$E$1:$YY$108,Calc!$B136,FALSE))</f>
        <v>#N/A</v>
      </c>
      <c r="QU136" t="e">
        <f ca="1">IF(OR(QU$132="",$B136=""),"",HLOOKUP(QU$132,Indices2!$E$1:$YY$108,Calc!$B136,FALSE))</f>
        <v>#N/A</v>
      </c>
      <c r="QV136" t="e">
        <f ca="1">IF(OR(QV$132="",$B136=""),"",HLOOKUP(QV$132,Indices2!$E$1:$YY$108,Calc!$B136,FALSE))</f>
        <v>#N/A</v>
      </c>
      <c r="QW136" t="e">
        <f ca="1">IF(OR(QW$132="",$B136=""),"",HLOOKUP(QW$132,Indices2!$E$1:$YY$108,Calc!$B136,FALSE))</f>
        <v>#N/A</v>
      </c>
      <c r="QX136" t="e">
        <f ca="1">IF(OR(QX$132="",$B136=""),"",HLOOKUP(QX$132,Indices2!$E$1:$YY$108,Calc!$B136,FALSE))</f>
        <v>#N/A</v>
      </c>
      <c r="QY136" t="e">
        <f ca="1">IF(OR(QY$132="",$B136=""),"",HLOOKUP(QY$132,Indices2!$E$1:$YY$108,Calc!$B136,FALSE))</f>
        <v>#N/A</v>
      </c>
      <c r="QZ136" t="e">
        <f ca="1">IF(OR(QZ$132="",$B136=""),"",HLOOKUP(QZ$132,Indices2!$E$1:$YY$108,Calc!$B136,FALSE))</f>
        <v>#N/A</v>
      </c>
      <c r="RA136" t="e">
        <f ca="1">IF(OR(RA$132="",$B136=""),"",HLOOKUP(RA$132,Indices2!$E$1:$YY$108,Calc!$B136,FALSE))</f>
        <v>#N/A</v>
      </c>
      <c r="RB136" t="e">
        <f ca="1">IF(OR(RB$132="",$B136=""),"",HLOOKUP(RB$132,Indices2!$E$1:$YY$108,Calc!$B136,FALSE))</f>
        <v>#N/A</v>
      </c>
      <c r="RC136" t="e">
        <f ca="1">IF(OR(RC$132="",$B136=""),"",HLOOKUP(RC$132,Indices2!$E$1:$YY$108,Calc!$B136,FALSE))</f>
        <v>#N/A</v>
      </c>
      <c r="RD136" t="e">
        <f ca="1">IF(OR(RD$132="",$B136=""),"",HLOOKUP(RD$132,Indices2!$E$1:$YY$108,Calc!$B136,FALSE))</f>
        <v>#N/A</v>
      </c>
      <c r="RE136" t="e">
        <f ca="1">IF(OR(RE$132="",$B136=""),"",HLOOKUP(RE$132,Indices2!$E$1:$YY$108,Calc!$B136,FALSE))</f>
        <v>#N/A</v>
      </c>
      <c r="RF136" t="e">
        <f ca="1">IF(OR(RF$132="",$B136=""),"",HLOOKUP(RF$132,Indices2!$E$1:$YY$108,Calc!$B136,FALSE))</f>
        <v>#N/A</v>
      </c>
      <c r="RG136" t="e">
        <f ca="1">IF(OR(RG$132="",$B136=""),"",HLOOKUP(RG$132,Indices2!$E$1:$YY$108,Calc!$B136,FALSE))</f>
        <v>#N/A</v>
      </c>
      <c r="RH136" t="e">
        <f ca="1">IF(OR(RH$132="",$B136=""),"",HLOOKUP(RH$132,Indices2!$E$1:$YY$108,Calc!$B136,FALSE))</f>
        <v>#N/A</v>
      </c>
      <c r="RI136" t="e">
        <f ca="1">IF(OR(RI$132="",$B136=""),"",HLOOKUP(RI$132,Indices2!$E$1:$YY$108,Calc!$B136,FALSE))</f>
        <v>#N/A</v>
      </c>
      <c r="RJ136" t="e">
        <f ca="1">IF(OR(RJ$132="",$B136=""),"",HLOOKUP(RJ$132,Indices2!$E$1:$YY$108,Calc!$B136,FALSE))</f>
        <v>#N/A</v>
      </c>
      <c r="RK136" t="e">
        <f ca="1">IF(OR(RK$132="",$B136=""),"",HLOOKUP(RK$132,Indices2!$E$1:$YY$108,Calc!$B136,FALSE))</f>
        <v>#N/A</v>
      </c>
      <c r="RL136" t="e">
        <f ca="1">IF(OR(RL$132="",$B136=""),"",HLOOKUP(RL$132,Indices2!$E$1:$YY$108,Calc!$B136,FALSE))</f>
        <v>#N/A</v>
      </c>
    </row>
    <row r="137" spans="1:480">
      <c r="A137" t="str">
        <f>Quant!BS14</f>
        <v>HSCEI Index</v>
      </c>
      <c r="B137" t="e">
        <f>MATCH($A137,Indices2!$B:$B,0)</f>
        <v>#N/A</v>
      </c>
      <c r="C137" t="e">
        <f>IF(OR(C$132="",$B137=""),"",HLOOKUP(C$132,Indices2!$E$1:$YY$108,Calc!$B137,FALSE))</f>
        <v>#N/A</v>
      </c>
      <c r="D137" t="e">
        <f ca="1">IF(OR(D$132="",$B137=""),"",HLOOKUP(D$132,Indices2!$E$1:$YY$108,Calc!$B137,FALSE))</f>
        <v>#N/A</v>
      </c>
      <c r="E137" t="e">
        <f ca="1">IF(OR(E$132="",$B137=""),"",HLOOKUP(E$132,Indices2!$E$1:$YY$108,Calc!$B137,FALSE))</f>
        <v>#N/A</v>
      </c>
      <c r="F137" t="e">
        <f ca="1">IF(OR(F$132="",$B137=""),"",HLOOKUP(F$132,Indices2!$E$1:$YY$108,Calc!$B137,FALSE))</f>
        <v>#N/A</v>
      </c>
      <c r="G137" t="e">
        <f ca="1">IF(OR(G$132="",$B137=""),"",HLOOKUP(G$132,Indices2!$E$1:$YY$108,Calc!$B137,FALSE))</f>
        <v>#N/A</v>
      </c>
      <c r="H137" t="e">
        <f ca="1">IF(OR(H$132="",$B137=""),"",HLOOKUP(H$132,Indices2!$E$1:$YY$108,Calc!$B137,FALSE))</f>
        <v>#N/A</v>
      </c>
      <c r="I137" t="e">
        <f ca="1">IF(OR(I$132="",$B137=""),"",HLOOKUP(I$132,Indices2!$E$1:$YY$108,Calc!$B137,FALSE))</f>
        <v>#N/A</v>
      </c>
      <c r="J137" t="e">
        <f ca="1">IF(OR(J$132="",$B137=""),"",HLOOKUP(J$132,Indices2!$E$1:$YY$108,Calc!$B137,FALSE))</f>
        <v>#N/A</v>
      </c>
      <c r="K137" t="e">
        <f ca="1">IF(OR(K$132="",$B137=""),"",HLOOKUP(K$132,Indices2!$E$1:$YY$108,Calc!$B137,FALSE))</f>
        <v>#N/A</v>
      </c>
      <c r="L137" t="e">
        <f ca="1">IF(OR(L$132="",$B137=""),"",HLOOKUP(L$132,Indices2!$E$1:$YY$108,Calc!$B137,FALSE))</f>
        <v>#N/A</v>
      </c>
      <c r="M137" t="e">
        <f ca="1">IF(OR(M$132="",$B137=""),"",HLOOKUP(M$132,Indices2!$E$1:$YY$108,Calc!$B137,FALSE))</f>
        <v>#N/A</v>
      </c>
      <c r="N137" t="e">
        <f ca="1">IF(OR(N$132="",$B137=""),"",HLOOKUP(N$132,Indices2!$E$1:$YY$108,Calc!$B137,FALSE))</f>
        <v>#N/A</v>
      </c>
      <c r="O137" t="e">
        <f ca="1">IF(OR(O$132="",$B137=""),"",HLOOKUP(O$132,Indices2!$E$1:$YY$108,Calc!$B137,FALSE))</f>
        <v>#N/A</v>
      </c>
      <c r="P137" t="e">
        <f ca="1">IF(OR(P$132="",$B137=""),"",HLOOKUP(P$132,Indices2!$E$1:$YY$108,Calc!$B137,FALSE))</f>
        <v>#N/A</v>
      </c>
      <c r="Q137" t="e">
        <f ca="1">IF(OR(Q$132="",$B137=""),"",HLOOKUP(Q$132,Indices2!$E$1:$YY$108,Calc!$B137,FALSE))</f>
        <v>#N/A</v>
      </c>
      <c r="R137" t="e">
        <f ca="1">IF(OR(R$132="",$B137=""),"",HLOOKUP(R$132,Indices2!$E$1:$YY$108,Calc!$B137,FALSE))</f>
        <v>#N/A</v>
      </c>
      <c r="S137" t="e">
        <f ca="1">IF(OR(S$132="",$B137=""),"",HLOOKUP(S$132,Indices2!$E$1:$YY$108,Calc!$B137,FALSE))</f>
        <v>#N/A</v>
      </c>
      <c r="T137" t="e">
        <f ca="1">IF(OR(T$132="",$B137=""),"",HLOOKUP(T$132,Indices2!$E$1:$YY$108,Calc!$B137,FALSE))</f>
        <v>#N/A</v>
      </c>
      <c r="U137" t="e">
        <f ca="1">IF(OR(U$132="",$B137=""),"",HLOOKUP(U$132,Indices2!$E$1:$YY$108,Calc!$B137,FALSE))</f>
        <v>#N/A</v>
      </c>
      <c r="V137" t="e">
        <f ca="1">IF(OR(V$132="",$B137=""),"",HLOOKUP(V$132,Indices2!$E$1:$YY$108,Calc!$B137,FALSE))</f>
        <v>#N/A</v>
      </c>
      <c r="W137" t="e">
        <f ca="1">IF(OR(W$132="",$B137=""),"",HLOOKUP(W$132,Indices2!$E$1:$YY$108,Calc!$B137,FALSE))</f>
        <v>#N/A</v>
      </c>
      <c r="X137" t="e">
        <f ca="1">IF(OR(X$132="",$B137=""),"",HLOOKUP(X$132,Indices2!$E$1:$YY$108,Calc!$B137,FALSE))</f>
        <v>#N/A</v>
      </c>
      <c r="Y137" t="e">
        <f ca="1">IF(OR(Y$132="",$B137=""),"",HLOOKUP(Y$132,Indices2!$E$1:$YY$108,Calc!$B137,FALSE))</f>
        <v>#N/A</v>
      </c>
      <c r="Z137" t="e">
        <f ca="1">IF(OR(Z$132="",$B137=""),"",HLOOKUP(Z$132,Indices2!$E$1:$YY$108,Calc!$B137,FALSE))</f>
        <v>#N/A</v>
      </c>
      <c r="AA137" t="e">
        <f ca="1">IF(OR(AA$132="",$B137=""),"",HLOOKUP(AA$132,Indices2!$E$1:$YY$108,Calc!$B137,FALSE))</f>
        <v>#N/A</v>
      </c>
      <c r="AB137" t="e">
        <f ca="1">IF(OR(AB$132="",$B137=""),"",HLOOKUP(AB$132,Indices2!$E$1:$YY$108,Calc!$B137,FALSE))</f>
        <v>#N/A</v>
      </c>
      <c r="AC137" t="e">
        <f ca="1">IF(OR(AC$132="",$B137=""),"",HLOOKUP(AC$132,Indices2!$E$1:$YY$108,Calc!$B137,FALSE))</f>
        <v>#N/A</v>
      </c>
      <c r="AD137" t="e">
        <f ca="1">IF(OR(AD$132="",$B137=""),"",HLOOKUP(AD$132,Indices2!$E$1:$YY$108,Calc!$B137,FALSE))</f>
        <v>#N/A</v>
      </c>
      <c r="AE137" t="e">
        <f ca="1">IF(OR(AE$132="",$B137=""),"",HLOOKUP(AE$132,Indices2!$E$1:$YY$108,Calc!$B137,FALSE))</f>
        <v>#N/A</v>
      </c>
      <c r="AF137" t="e">
        <f ca="1">IF(OR(AF$132="",$B137=""),"",HLOOKUP(AF$132,Indices2!$E$1:$YY$108,Calc!$B137,FALSE))</f>
        <v>#N/A</v>
      </c>
      <c r="AG137" t="e">
        <f ca="1">IF(OR(AG$132="",$B137=""),"",HLOOKUP(AG$132,Indices2!$E$1:$YY$108,Calc!$B137,FALSE))</f>
        <v>#N/A</v>
      </c>
      <c r="AH137" t="e">
        <f ca="1">IF(OR(AH$132="",$B137=""),"",HLOOKUP(AH$132,Indices2!$E$1:$YY$108,Calc!$B137,FALSE))</f>
        <v>#N/A</v>
      </c>
      <c r="AI137" t="e">
        <f ca="1">IF(OR(AI$132="",$B137=""),"",HLOOKUP(AI$132,Indices2!$E$1:$YY$108,Calc!$B137,FALSE))</f>
        <v>#N/A</v>
      </c>
      <c r="AJ137" t="e">
        <f ca="1">IF(OR(AJ$132="",$B137=""),"",HLOOKUP(AJ$132,Indices2!$E$1:$YY$108,Calc!$B137,FALSE))</f>
        <v>#N/A</v>
      </c>
      <c r="AK137" t="e">
        <f ca="1">IF(OR(AK$132="",$B137=""),"",HLOOKUP(AK$132,Indices2!$E$1:$YY$108,Calc!$B137,FALSE))</f>
        <v>#N/A</v>
      </c>
      <c r="AL137" t="e">
        <f ca="1">IF(OR(AL$132="",$B137=""),"",HLOOKUP(AL$132,Indices2!$E$1:$YY$108,Calc!$B137,FALSE))</f>
        <v>#N/A</v>
      </c>
      <c r="AM137" t="e">
        <f ca="1">IF(OR(AM$132="",$B137=""),"",HLOOKUP(AM$132,Indices2!$E$1:$YY$108,Calc!$B137,FALSE))</f>
        <v>#N/A</v>
      </c>
      <c r="AN137" t="e">
        <f ca="1">IF(OR(AN$132="",$B137=""),"",HLOOKUP(AN$132,Indices2!$E$1:$YY$108,Calc!$B137,FALSE))</f>
        <v>#N/A</v>
      </c>
      <c r="AO137" t="e">
        <f ca="1">IF(OR(AO$132="",$B137=""),"",HLOOKUP(AO$132,Indices2!$E$1:$YY$108,Calc!$B137,FALSE))</f>
        <v>#N/A</v>
      </c>
      <c r="AP137" t="e">
        <f ca="1">IF(OR(AP$132="",$B137=""),"",HLOOKUP(AP$132,Indices2!$E$1:$YY$108,Calc!$B137,FALSE))</f>
        <v>#N/A</v>
      </c>
      <c r="AQ137" t="e">
        <f ca="1">IF(OR(AQ$132="",$B137=""),"",HLOOKUP(AQ$132,Indices2!$E$1:$YY$108,Calc!$B137,FALSE))</f>
        <v>#N/A</v>
      </c>
      <c r="AR137" t="e">
        <f ca="1">IF(OR(AR$132="",$B137=""),"",HLOOKUP(AR$132,Indices2!$E$1:$YY$108,Calc!$B137,FALSE))</f>
        <v>#N/A</v>
      </c>
      <c r="AS137" t="e">
        <f ca="1">IF(OR(AS$132="",$B137=""),"",HLOOKUP(AS$132,Indices2!$E$1:$YY$108,Calc!$B137,FALSE))</f>
        <v>#N/A</v>
      </c>
      <c r="AT137" t="e">
        <f ca="1">IF(OR(AT$132="",$B137=""),"",HLOOKUP(AT$132,Indices2!$E$1:$YY$108,Calc!$B137,FALSE))</f>
        <v>#N/A</v>
      </c>
      <c r="AU137" t="e">
        <f ca="1">IF(OR(AU$132="",$B137=""),"",HLOOKUP(AU$132,Indices2!$E$1:$YY$108,Calc!$B137,FALSE))</f>
        <v>#N/A</v>
      </c>
      <c r="AV137" t="e">
        <f ca="1">IF(OR(AV$132="",$B137=""),"",HLOOKUP(AV$132,Indices2!$E$1:$YY$108,Calc!$B137,FALSE))</f>
        <v>#N/A</v>
      </c>
      <c r="AW137" t="e">
        <f ca="1">IF(OR(AW$132="",$B137=""),"",HLOOKUP(AW$132,Indices2!$E$1:$YY$108,Calc!$B137,FALSE))</f>
        <v>#N/A</v>
      </c>
      <c r="AX137" t="e">
        <f ca="1">IF(OR(AX$132="",$B137=""),"",HLOOKUP(AX$132,Indices2!$E$1:$YY$108,Calc!$B137,FALSE))</f>
        <v>#N/A</v>
      </c>
      <c r="AY137" t="e">
        <f ca="1">IF(OR(AY$132="",$B137=""),"",HLOOKUP(AY$132,Indices2!$E$1:$YY$108,Calc!$B137,FALSE))</f>
        <v>#N/A</v>
      </c>
      <c r="AZ137" t="e">
        <f ca="1">IF(OR(AZ$132="",$B137=""),"",HLOOKUP(AZ$132,Indices2!$E$1:$YY$108,Calc!$B137,FALSE))</f>
        <v>#N/A</v>
      </c>
      <c r="BA137" t="e">
        <f ca="1">IF(OR(BA$132="",$B137=""),"",HLOOKUP(BA$132,Indices2!$E$1:$YY$108,Calc!$B137,FALSE))</f>
        <v>#N/A</v>
      </c>
      <c r="BB137" t="e">
        <f ca="1">IF(OR(BB$132="",$B137=""),"",HLOOKUP(BB$132,Indices2!$E$1:$YY$108,Calc!$B137,FALSE))</f>
        <v>#N/A</v>
      </c>
      <c r="BC137" t="e">
        <f ca="1">IF(OR(BC$132="",$B137=""),"",HLOOKUP(BC$132,Indices2!$E$1:$YY$108,Calc!$B137,FALSE))</f>
        <v>#N/A</v>
      </c>
      <c r="BD137" t="e">
        <f ca="1">IF(OR(BD$132="",$B137=""),"",HLOOKUP(BD$132,Indices2!$E$1:$YY$108,Calc!$B137,FALSE))</f>
        <v>#N/A</v>
      </c>
      <c r="BE137" t="e">
        <f ca="1">IF(OR(BE$132="",$B137=""),"",HLOOKUP(BE$132,Indices2!$E$1:$YY$108,Calc!$B137,FALSE))</f>
        <v>#N/A</v>
      </c>
      <c r="BF137" t="e">
        <f ca="1">IF(OR(BF$132="",$B137=""),"",HLOOKUP(BF$132,Indices2!$E$1:$YY$108,Calc!$B137,FALSE))</f>
        <v>#N/A</v>
      </c>
      <c r="BG137" t="e">
        <f ca="1">IF(OR(BG$132="",$B137=""),"",HLOOKUP(BG$132,Indices2!$E$1:$YY$108,Calc!$B137,FALSE))</f>
        <v>#N/A</v>
      </c>
      <c r="BH137" t="e">
        <f ca="1">IF(OR(BH$132="",$B137=""),"",HLOOKUP(BH$132,Indices2!$E$1:$YY$108,Calc!$B137,FALSE))</f>
        <v>#N/A</v>
      </c>
      <c r="BI137" t="e">
        <f ca="1">IF(OR(BI$132="",$B137=""),"",HLOOKUP(BI$132,Indices2!$E$1:$YY$108,Calc!$B137,FALSE))</f>
        <v>#N/A</v>
      </c>
      <c r="BJ137" t="e">
        <f ca="1">IF(OR(BJ$132="",$B137=""),"",HLOOKUP(BJ$132,Indices2!$E$1:$YY$108,Calc!$B137,FALSE))</f>
        <v>#N/A</v>
      </c>
      <c r="BK137" t="e">
        <f ca="1">IF(OR(BK$132="",$B137=""),"",HLOOKUP(BK$132,Indices2!$E$1:$YY$108,Calc!$B137,FALSE))</f>
        <v>#N/A</v>
      </c>
      <c r="BL137" t="e">
        <f ca="1">IF(OR(BL$132="",$B137=""),"",HLOOKUP(BL$132,Indices2!$E$1:$YY$108,Calc!$B137,FALSE))</f>
        <v>#N/A</v>
      </c>
      <c r="BM137" t="e">
        <f ca="1">IF(OR(BM$132="",$B137=""),"",HLOOKUP(BM$132,Indices2!$E$1:$YY$108,Calc!$B137,FALSE))</f>
        <v>#N/A</v>
      </c>
      <c r="BN137" t="e">
        <f ca="1">IF(OR(BN$132="",$B137=""),"",HLOOKUP(BN$132,Indices2!$E$1:$YY$108,Calc!$B137,FALSE))</f>
        <v>#N/A</v>
      </c>
      <c r="BO137" t="e">
        <f ca="1">IF(OR(BO$132="",$B137=""),"",HLOOKUP(BO$132,Indices2!$E$1:$YY$108,Calc!$B137,FALSE))</f>
        <v>#N/A</v>
      </c>
      <c r="BP137" t="e">
        <f ca="1">IF(OR(BP$132="",$B137=""),"",HLOOKUP(BP$132,Indices2!$E$1:$YY$108,Calc!$B137,FALSE))</f>
        <v>#N/A</v>
      </c>
      <c r="BQ137" t="e">
        <f ca="1">IF(OR(BQ$132="",$B137=""),"",HLOOKUP(BQ$132,Indices2!$E$1:$YY$108,Calc!$B137,FALSE))</f>
        <v>#N/A</v>
      </c>
      <c r="BR137" t="e">
        <f ca="1">IF(OR(BR$132="",$B137=""),"",HLOOKUP(BR$132,Indices2!$E$1:$YY$108,Calc!$B137,FALSE))</f>
        <v>#N/A</v>
      </c>
      <c r="BS137" t="e">
        <f ca="1">IF(OR(BS$132="",$B137=""),"",HLOOKUP(BS$132,Indices2!$E$1:$YY$108,Calc!$B137,FALSE))</f>
        <v>#N/A</v>
      </c>
      <c r="BT137" t="e">
        <f ca="1">IF(OR(BT$132="",$B137=""),"",HLOOKUP(BT$132,Indices2!$E$1:$YY$108,Calc!$B137,FALSE))</f>
        <v>#N/A</v>
      </c>
      <c r="BU137" t="e">
        <f ca="1">IF(OR(BU$132="",$B137=""),"",HLOOKUP(BU$132,Indices2!$E$1:$YY$108,Calc!$B137,FALSE))</f>
        <v>#N/A</v>
      </c>
      <c r="BV137" t="e">
        <f ca="1">IF(OR(BV$132="",$B137=""),"",HLOOKUP(BV$132,Indices2!$E$1:$YY$108,Calc!$B137,FALSE))</f>
        <v>#N/A</v>
      </c>
      <c r="BW137" t="e">
        <f ca="1">IF(OR(BW$132="",$B137=""),"",HLOOKUP(BW$132,Indices2!$E$1:$YY$108,Calc!$B137,FALSE))</f>
        <v>#N/A</v>
      </c>
      <c r="BX137" t="e">
        <f ca="1">IF(OR(BX$132="",$B137=""),"",HLOOKUP(BX$132,Indices2!$E$1:$YY$108,Calc!$B137,FALSE))</f>
        <v>#N/A</v>
      </c>
      <c r="BY137" t="e">
        <f ca="1">IF(OR(BY$132="",$B137=""),"",HLOOKUP(BY$132,Indices2!$E$1:$YY$108,Calc!$B137,FALSE))</f>
        <v>#N/A</v>
      </c>
      <c r="BZ137" t="e">
        <f ca="1">IF(OR(BZ$132="",$B137=""),"",HLOOKUP(BZ$132,Indices2!$E$1:$YY$108,Calc!$B137,FALSE))</f>
        <v>#N/A</v>
      </c>
      <c r="CA137" t="e">
        <f ca="1">IF(OR(CA$132="",$B137=""),"",HLOOKUP(CA$132,Indices2!$E$1:$YY$108,Calc!$B137,FALSE))</f>
        <v>#N/A</v>
      </c>
      <c r="CB137" t="e">
        <f ca="1">IF(OR(CB$132="",$B137=""),"",HLOOKUP(CB$132,Indices2!$E$1:$YY$108,Calc!$B137,FALSE))</f>
        <v>#N/A</v>
      </c>
      <c r="CC137" t="e">
        <f ca="1">IF(OR(CC$132="",$B137=""),"",HLOOKUP(CC$132,Indices2!$E$1:$YY$108,Calc!$B137,FALSE))</f>
        <v>#N/A</v>
      </c>
      <c r="CD137" t="e">
        <f ca="1">IF(OR(CD$132="",$B137=""),"",HLOOKUP(CD$132,Indices2!$E$1:$YY$108,Calc!$B137,FALSE))</f>
        <v>#N/A</v>
      </c>
      <c r="CE137" t="e">
        <f ca="1">IF(OR(CE$132="",$B137=""),"",HLOOKUP(CE$132,Indices2!$E$1:$YY$108,Calc!$B137,FALSE))</f>
        <v>#N/A</v>
      </c>
      <c r="CF137" t="e">
        <f ca="1">IF(OR(CF$132="",$B137=""),"",HLOOKUP(CF$132,Indices2!$E$1:$YY$108,Calc!$B137,FALSE))</f>
        <v>#N/A</v>
      </c>
      <c r="CG137" t="e">
        <f ca="1">IF(OR(CG$132="",$B137=""),"",HLOOKUP(CG$132,Indices2!$E$1:$YY$108,Calc!$B137,FALSE))</f>
        <v>#N/A</v>
      </c>
      <c r="CH137" t="e">
        <f ca="1">IF(OR(CH$132="",$B137=""),"",HLOOKUP(CH$132,Indices2!$E$1:$YY$108,Calc!$B137,FALSE))</f>
        <v>#N/A</v>
      </c>
      <c r="CI137" t="e">
        <f ca="1">IF(OR(CI$132="",$B137=""),"",HLOOKUP(CI$132,Indices2!$E$1:$YY$108,Calc!$B137,FALSE))</f>
        <v>#N/A</v>
      </c>
      <c r="CJ137" t="e">
        <f ca="1">IF(OR(CJ$132="",$B137=""),"",HLOOKUP(CJ$132,Indices2!$E$1:$YY$108,Calc!$B137,FALSE))</f>
        <v>#N/A</v>
      </c>
      <c r="CK137" t="e">
        <f ca="1">IF(OR(CK$132="",$B137=""),"",HLOOKUP(CK$132,Indices2!$E$1:$YY$108,Calc!$B137,FALSE))</f>
        <v>#N/A</v>
      </c>
      <c r="CL137" t="e">
        <f ca="1">IF(OR(CL$132="",$B137=""),"",HLOOKUP(CL$132,Indices2!$E$1:$YY$108,Calc!$B137,FALSE))</f>
        <v>#N/A</v>
      </c>
      <c r="CM137" t="e">
        <f ca="1">IF(OR(CM$132="",$B137=""),"",HLOOKUP(CM$132,Indices2!$E$1:$YY$108,Calc!$B137,FALSE))</f>
        <v>#N/A</v>
      </c>
      <c r="CN137" t="e">
        <f ca="1">IF(OR(CN$132="",$B137=""),"",HLOOKUP(CN$132,Indices2!$E$1:$YY$108,Calc!$B137,FALSE))</f>
        <v>#N/A</v>
      </c>
      <c r="CO137" t="e">
        <f ca="1">IF(OR(CO$132="",$B137=""),"",HLOOKUP(CO$132,Indices2!$E$1:$YY$108,Calc!$B137,FALSE))</f>
        <v>#N/A</v>
      </c>
      <c r="CP137" t="e">
        <f ca="1">IF(OR(CP$132="",$B137=""),"",HLOOKUP(CP$132,Indices2!$E$1:$YY$108,Calc!$B137,FALSE))</f>
        <v>#N/A</v>
      </c>
      <c r="CQ137" t="e">
        <f ca="1">IF(OR(CQ$132="",$B137=""),"",HLOOKUP(CQ$132,Indices2!$E$1:$YY$108,Calc!$B137,FALSE))</f>
        <v>#N/A</v>
      </c>
      <c r="CR137" t="e">
        <f ca="1">IF(OR(CR$132="",$B137=""),"",HLOOKUP(CR$132,Indices2!$E$1:$YY$108,Calc!$B137,FALSE))</f>
        <v>#N/A</v>
      </c>
      <c r="CS137" t="e">
        <f ca="1">IF(OR(CS$132="",$B137=""),"",HLOOKUP(CS$132,Indices2!$E$1:$YY$108,Calc!$B137,FALSE))</f>
        <v>#N/A</v>
      </c>
      <c r="CT137" t="e">
        <f ca="1">IF(OR(CT$132="",$B137=""),"",HLOOKUP(CT$132,Indices2!$E$1:$YY$108,Calc!$B137,FALSE))</f>
        <v>#N/A</v>
      </c>
      <c r="CU137" t="e">
        <f ca="1">IF(OR(CU$132="",$B137=""),"",HLOOKUP(CU$132,Indices2!$E$1:$YY$108,Calc!$B137,FALSE))</f>
        <v>#N/A</v>
      </c>
      <c r="CV137" t="e">
        <f ca="1">IF(OR(CV$132="",$B137=""),"",HLOOKUP(CV$132,Indices2!$E$1:$YY$108,Calc!$B137,FALSE))</f>
        <v>#N/A</v>
      </c>
      <c r="CW137" t="e">
        <f ca="1">IF(OR(CW$132="",$B137=""),"",HLOOKUP(CW$132,Indices2!$E$1:$YY$108,Calc!$B137,FALSE))</f>
        <v>#N/A</v>
      </c>
      <c r="CX137" t="e">
        <f ca="1">IF(OR(CX$132="",$B137=""),"",HLOOKUP(CX$132,Indices2!$E$1:$YY$108,Calc!$B137,FALSE))</f>
        <v>#N/A</v>
      </c>
      <c r="CY137" t="e">
        <f ca="1">IF(OR(CY$132="",$B137=""),"",HLOOKUP(CY$132,Indices2!$E$1:$YY$108,Calc!$B137,FALSE))</f>
        <v>#N/A</v>
      </c>
      <c r="CZ137" t="e">
        <f ca="1">IF(OR(CZ$132="",$B137=""),"",HLOOKUP(CZ$132,Indices2!$E$1:$YY$108,Calc!$B137,FALSE))</f>
        <v>#N/A</v>
      </c>
      <c r="DA137" t="e">
        <f ca="1">IF(OR(DA$132="",$B137=""),"",HLOOKUP(DA$132,Indices2!$E$1:$YY$108,Calc!$B137,FALSE))</f>
        <v>#N/A</v>
      </c>
      <c r="DB137" t="e">
        <f ca="1">IF(OR(DB$132="",$B137=""),"",HLOOKUP(DB$132,Indices2!$E$1:$YY$108,Calc!$B137,FALSE))</f>
        <v>#N/A</v>
      </c>
      <c r="DC137" t="e">
        <f ca="1">IF(OR(DC$132="",$B137=""),"",HLOOKUP(DC$132,Indices2!$E$1:$YY$108,Calc!$B137,FALSE))</f>
        <v>#N/A</v>
      </c>
      <c r="DD137" t="e">
        <f ca="1">IF(OR(DD$132="",$B137=""),"",HLOOKUP(DD$132,Indices2!$E$1:$YY$108,Calc!$B137,FALSE))</f>
        <v>#N/A</v>
      </c>
      <c r="DE137" t="e">
        <f ca="1">IF(OR(DE$132="",$B137=""),"",HLOOKUP(DE$132,Indices2!$E$1:$YY$108,Calc!$B137,FALSE))</f>
        <v>#N/A</v>
      </c>
      <c r="DF137" t="e">
        <f ca="1">IF(OR(DF$132="",$B137=""),"",HLOOKUP(DF$132,Indices2!$E$1:$YY$108,Calc!$B137,FALSE))</f>
        <v>#N/A</v>
      </c>
      <c r="DG137" t="e">
        <f ca="1">IF(OR(DG$132="",$B137=""),"",HLOOKUP(DG$132,Indices2!$E$1:$YY$108,Calc!$B137,FALSE))</f>
        <v>#N/A</v>
      </c>
      <c r="DH137" t="e">
        <f ca="1">IF(OR(DH$132="",$B137=""),"",HLOOKUP(DH$132,Indices2!$E$1:$YY$108,Calc!$B137,FALSE))</f>
        <v>#N/A</v>
      </c>
      <c r="DI137" t="e">
        <f ca="1">IF(OR(DI$132="",$B137=""),"",HLOOKUP(DI$132,Indices2!$E$1:$YY$108,Calc!$B137,FALSE))</f>
        <v>#N/A</v>
      </c>
      <c r="DJ137" t="e">
        <f ca="1">IF(OR(DJ$132="",$B137=""),"",HLOOKUP(DJ$132,Indices2!$E$1:$YY$108,Calc!$B137,FALSE))</f>
        <v>#N/A</v>
      </c>
      <c r="DK137" t="e">
        <f ca="1">IF(OR(DK$132="",$B137=""),"",HLOOKUP(DK$132,Indices2!$E$1:$YY$108,Calc!$B137,FALSE))</f>
        <v>#N/A</v>
      </c>
      <c r="DL137" t="e">
        <f ca="1">IF(OR(DL$132="",$B137=""),"",HLOOKUP(DL$132,Indices2!$E$1:$YY$108,Calc!$B137,FALSE))</f>
        <v>#N/A</v>
      </c>
      <c r="DM137" t="e">
        <f ca="1">IF(OR(DM$132="",$B137=""),"",HLOOKUP(DM$132,Indices2!$E$1:$YY$108,Calc!$B137,FALSE))</f>
        <v>#N/A</v>
      </c>
      <c r="DN137" t="e">
        <f ca="1">IF(OR(DN$132="",$B137=""),"",HLOOKUP(DN$132,Indices2!$E$1:$YY$108,Calc!$B137,FALSE))</f>
        <v>#N/A</v>
      </c>
      <c r="DO137" t="e">
        <f ca="1">IF(OR(DO$132="",$B137=""),"",HLOOKUP(DO$132,Indices2!$E$1:$YY$108,Calc!$B137,FALSE))</f>
        <v>#N/A</v>
      </c>
      <c r="DP137" t="e">
        <f ca="1">IF(OR(DP$132="",$B137=""),"",HLOOKUP(DP$132,Indices2!$E$1:$YY$108,Calc!$B137,FALSE))</f>
        <v>#N/A</v>
      </c>
      <c r="DQ137" t="e">
        <f ca="1">IF(OR(DQ$132="",$B137=""),"",HLOOKUP(DQ$132,Indices2!$E$1:$YY$108,Calc!$B137,FALSE))</f>
        <v>#N/A</v>
      </c>
      <c r="DR137" t="e">
        <f ca="1">IF(OR(DR$132="",$B137=""),"",HLOOKUP(DR$132,Indices2!$E$1:$YY$108,Calc!$B137,FALSE))</f>
        <v>#N/A</v>
      </c>
      <c r="DS137" t="e">
        <f ca="1">IF(OR(DS$132="",$B137=""),"",HLOOKUP(DS$132,Indices2!$E$1:$YY$108,Calc!$B137,FALSE))</f>
        <v>#N/A</v>
      </c>
      <c r="DT137" t="e">
        <f ca="1">IF(OR(DT$132="",$B137=""),"",HLOOKUP(DT$132,Indices2!$E$1:$YY$108,Calc!$B137,FALSE))</f>
        <v>#N/A</v>
      </c>
      <c r="DU137" t="e">
        <f ca="1">IF(OR(DU$132="",$B137=""),"",HLOOKUP(DU$132,Indices2!$E$1:$YY$108,Calc!$B137,FALSE))</f>
        <v>#N/A</v>
      </c>
      <c r="DV137" t="e">
        <f ca="1">IF(OR(DV$132="",$B137=""),"",HLOOKUP(DV$132,Indices2!$E$1:$YY$108,Calc!$B137,FALSE))</f>
        <v>#N/A</v>
      </c>
      <c r="DW137" t="e">
        <f ca="1">IF(OR(DW$132="",$B137=""),"",HLOOKUP(DW$132,Indices2!$E$1:$YY$108,Calc!$B137,FALSE))</f>
        <v>#N/A</v>
      </c>
      <c r="DX137" t="e">
        <f ca="1">IF(OR(DX$132="",$B137=""),"",HLOOKUP(DX$132,Indices2!$E$1:$YY$108,Calc!$B137,FALSE))</f>
        <v>#N/A</v>
      </c>
      <c r="DY137" t="e">
        <f ca="1">IF(OR(DY$132="",$B137=""),"",HLOOKUP(DY$132,Indices2!$E$1:$YY$108,Calc!$B137,FALSE))</f>
        <v>#N/A</v>
      </c>
      <c r="DZ137" t="e">
        <f ca="1">IF(OR(DZ$132="",$B137=""),"",HLOOKUP(DZ$132,Indices2!$E$1:$YY$108,Calc!$B137,FALSE))</f>
        <v>#N/A</v>
      </c>
      <c r="EA137" t="e">
        <f ca="1">IF(OR(EA$132="",$B137=""),"",HLOOKUP(EA$132,Indices2!$E$1:$YY$108,Calc!$B137,FALSE))</f>
        <v>#N/A</v>
      </c>
      <c r="EB137" t="e">
        <f ca="1">IF(OR(EB$132="",$B137=""),"",HLOOKUP(EB$132,Indices2!$E$1:$YY$108,Calc!$B137,FALSE))</f>
        <v>#N/A</v>
      </c>
      <c r="EC137" t="e">
        <f ca="1">IF(OR(EC$132="",$B137=""),"",HLOOKUP(EC$132,Indices2!$E$1:$YY$108,Calc!$B137,FALSE))</f>
        <v>#N/A</v>
      </c>
      <c r="ED137" t="e">
        <f ca="1">IF(OR(ED$132="",$B137=""),"",HLOOKUP(ED$132,Indices2!$E$1:$YY$108,Calc!$B137,FALSE))</f>
        <v>#N/A</v>
      </c>
      <c r="EE137" t="e">
        <f ca="1">IF(OR(EE$132="",$B137=""),"",HLOOKUP(EE$132,Indices2!$E$1:$YY$108,Calc!$B137,FALSE))</f>
        <v>#N/A</v>
      </c>
      <c r="EF137" t="e">
        <f ca="1">IF(OR(EF$132="",$B137=""),"",HLOOKUP(EF$132,Indices2!$E$1:$YY$108,Calc!$B137,FALSE))</f>
        <v>#N/A</v>
      </c>
      <c r="EG137" t="e">
        <f ca="1">IF(OR(EG$132="",$B137=""),"",HLOOKUP(EG$132,Indices2!$E$1:$YY$108,Calc!$B137,FALSE))</f>
        <v>#N/A</v>
      </c>
      <c r="EH137" t="e">
        <f ca="1">IF(OR(EH$132="",$B137=""),"",HLOOKUP(EH$132,Indices2!$E$1:$YY$108,Calc!$B137,FALSE))</f>
        <v>#N/A</v>
      </c>
      <c r="EI137" t="e">
        <f ca="1">IF(OR(EI$132="",$B137=""),"",HLOOKUP(EI$132,Indices2!$E$1:$YY$108,Calc!$B137,FALSE))</f>
        <v>#N/A</v>
      </c>
      <c r="EJ137" t="e">
        <f ca="1">IF(OR(EJ$132="",$B137=""),"",HLOOKUP(EJ$132,Indices2!$E$1:$YY$108,Calc!$B137,FALSE))</f>
        <v>#N/A</v>
      </c>
      <c r="EK137" t="e">
        <f ca="1">IF(OR(EK$132="",$B137=""),"",HLOOKUP(EK$132,Indices2!$E$1:$YY$108,Calc!$B137,FALSE))</f>
        <v>#N/A</v>
      </c>
      <c r="EL137" t="e">
        <f ca="1">IF(OR(EL$132="",$B137=""),"",HLOOKUP(EL$132,Indices2!$E$1:$YY$108,Calc!$B137,FALSE))</f>
        <v>#N/A</v>
      </c>
      <c r="EM137" t="e">
        <f ca="1">IF(OR(EM$132="",$B137=""),"",HLOOKUP(EM$132,Indices2!$E$1:$YY$108,Calc!$B137,FALSE))</f>
        <v>#N/A</v>
      </c>
      <c r="EN137" t="e">
        <f ca="1">IF(OR(EN$132="",$B137=""),"",HLOOKUP(EN$132,Indices2!$E$1:$YY$108,Calc!$B137,FALSE))</f>
        <v>#N/A</v>
      </c>
      <c r="EO137" t="e">
        <f ca="1">IF(OR(EO$132="",$B137=""),"",HLOOKUP(EO$132,Indices2!$E$1:$YY$108,Calc!$B137,FALSE))</f>
        <v>#N/A</v>
      </c>
      <c r="EP137" t="e">
        <f ca="1">IF(OR(EP$132="",$B137=""),"",HLOOKUP(EP$132,Indices2!$E$1:$YY$108,Calc!$B137,FALSE))</f>
        <v>#N/A</v>
      </c>
      <c r="EQ137" t="e">
        <f ca="1">IF(OR(EQ$132="",$B137=""),"",HLOOKUP(EQ$132,Indices2!$E$1:$YY$108,Calc!$B137,FALSE))</f>
        <v>#N/A</v>
      </c>
      <c r="ER137" t="e">
        <f ca="1">IF(OR(ER$132="",$B137=""),"",HLOOKUP(ER$132,Indices2!$E$1:$YY$108,Calc!$B137,FALSE))</f>
        <v>#N/A</v>
      </c>
      <c r="ES137" t="e">
        <f ca="1">IF(OR(ES$132="",$B137=""),"",HLOOKUP(ES$132,Indices2!$E$1:$YY$108,Calc!$B137,FALSE))</f>
        <v>#N/A</v>
      </c>
      <c r="ET137" t="e">
        <f ca="1">IF(OR(ET$132="",$B137=""),"",HLOOKUP(ET$132,Indices2!$E$1:$YY$108,Calc!$B137,FALSE))</f>
        <v>#N/A</v>
      </c>
      <c r="EU137" t="e">
        <f ca="1">IF(OR(EU$132="",$B137=""),"",HLOOKUP(EU$132,Indices2!$E$1:$YY$108,Calc!$B137,FALSE))</f>
        <v>#N/A</v>
      </c>
      <c r="EV137" t="e">
        <f ca="1">IF(OR(EV$132="",$B137=""),"",HLOOKUP(EV$132,Indices2!$E$1:$YY$108,Calc!$B137,FALSE))</f>
        <v>#N/A</v>
      </c>
      <c r="EW137" t="e">
        <f ca="1">IF(OR(EW$132="",$B137=""),"",HLOOKUP(EW$132,Indices2!$E$1:$YY$108,Calc!$B137,FALSE))</f>
        <v>#N/A</v>
      </c>
      <c r="EX137" t="e">
        <f ca="1">IF(OR(EX$132="",$B137=""),"",HLOOKUP(EX$132,Indices2!$E$1:$YY$108,Calc!$B137,FALSE))</f>
        <v>#N/A</v>
      </c>
      <c r="EY137" t="e">
        <f ca="1">IF(OR(EY$132="",$B137=""),"",HLOOKUP(EY$132,Indices2!$E$1:$YY$108,Calc!$B137,FALSE))</f>
        <v>#N/A</v>
      </c>
      <c r="EZ137" t="e">
        <f ca="1">IF(OR(EZ$132="",$B137=""),"",HLOOKUP(EZ$132,Indices2!$E$1:$YY$108,Calc!$B137,FALSE))</f>
        <v>#N/A</v>
      </c>
      <c r="FA137" t="e">
        <f ca="1">IF(OR(FA$132="",$B137=""),"",HLOOKUP(FA$132,Indices2!$E$1:$YY$108,Calc!$B137,FALSE))</f>
        <v>#N/A</v>
      </c>
      <c r="FB137" t="e">
        <f ca="1">IF(OR(FB$132="",$B137=""),"",HLOOKUP(FB$132,Indices2!$E$1:$YY$108,Calc!$B137,FALSE))</f>
        <v>#N/A</v>
      </c>
      <c r="FC137" t="e">
        <f ca="1">IF(OR(FC$132="",$B137=""),"",HLOOKUP(FC$132,Indices2!$E$1:$YY$108,Calc!$B137,FALSE))</f>
        <v>#N/A</v>
      </c>
      <c r="FD137" t="e">
        <f ca="1">IF(OR(FD$132="",$B137=""),"",HLOOKUP(FD$132,Indices2!$E$1:$YY$108,Calc!$B137,FALSE))</f>
        <v>#N/A</v>
      </c>
      <c r="FE137" t="e">
        <f ca="1">IF(OR(FE$132="",$B137=""),"",HLOOKUP(FE$132,Indices2!$E$1:$YY$108,Calc!$B137,FALSE))</f>
        <v>#N/A</v>
      </c>
      <c r="FF137" t="e">
        <f ca="1">IF(OR(FF$132="",$B137=""),"",HLOOKUP(FF$132,Indices2!$E$1:$YY$108,Calc!$B137,FALSE))</f>
        <v>#N/A</v>
      </c>
      <c r="FG137" t="e">
        <f ca="1">IF(OR(FG$132="",$B137=""),"",HLOOKUP(FG$132,Indices2!$E$1:$YY$108,Calc!$B137,FALSE))</f>
        <v>#N/A</v>
      </c>
      <c r="FH137" t="e">
        <f ca="1">IF(OR(FH$132="",$B137=""),"",HLOOKUP(FH$132,Indices2!$E$1:$YY$108,Calc!$B137,FALSE))</f>
        <v>#N/A</v>
      </c>
      <c r="FI137" t="e">
        <f ca="1">IF(OR(FI$132="",$B137=""),"",HLOOKUP(FI$132,Indices2!$E$1:$YY$108,Calc!$B137,FALSE))</f>
        <v>#N/A</v>
      </c>
      <c r="FJ137" t="e">
        <f ca="1">IF(OR(FJ$132="",$B137=""),"",HLOOKUP(FJ$132,Indices2!$E$1:$YY$108,Calc!$B137,FALSE))</f>
        <v>#N/A</v>
      </c>
      <c r="FK137" t="e">
        <f ca="1">IF(OR(FK$132="",$B137=""),"",HLOOKUP(FK$132,Indices2!$E$1:$YY$108,Calc!$B137,FALSE))</f>
        <v>#N/A</v>
      </c>
      <c r="FL137" t="e">
        <f ca="1">IF(OR(FL$132="",$B137=""),"",HLOOKUP(FL$132,Indices2!$E$1:$YY$108,Calc!$B137,FALSE))</f>
        <v>#N/A</v>
      </c>
      <c r="FM137" t="e">
        <f ca="1">IF(OR(FM$132="",$B137=""),"",HLOOKUP(FM$132,Indices2!$E$1:$YY$108,Calc!$B137,FALSE))</f>
        <v>#N/A</v>
      </c>
      <c r="FN137" t="e">
        <f ca="1">IF(OR(FN$132="",$B137=""),"",HLOOKUP(FN$132,Indices2!$E$1:$YY$108,Calc!$B137,FALSE))</f>
        <v>#N/A</v>
      </c>
      <c r="FO137" t="e">
        <f ca="1">IF(OR(FO$132="",$B137=""),"",HLOOKUP(FO$132,Indices2!$E$1:$YY$108,Calc!$B137,FALSE))</f>
        <v>#N/A</v>
      </c>
      <c r="FP137" t="e">
        <f ca="1">IF(OR(FP$132="",$B137=""),"",HLOOKUP(FP$132,Indices2!$E$1:$YY$108,Calc!$B137,FALSE))</f>
        <v>#N/A</v>
      </c>
      <c r="FQ137" t="e">
        <f ca="1">IF(OR(FQ$132="",$B137=""),"",HLOOKUP(FQ$132,Indices2!$E$1:$YY$108,Calc!$B137,FALSE))</f>
        <v>#N/A</v>
      </c>
      <c r="FR137" t="e">
        <f ca="1">IF(OR(FR$132="",$B137=""),"",HLOOKUP(FR$132,Indices2!$E$1:$YY$108,Calc!$B137,FALSE))</f>
        <v>#N/A</v>
      </c>
      <c r="FS137" t="e">
        <f ca="1">IF(OR(FS$132="",$B137=""),"",HLOOKUP(FS$132,Indices2!$E$1:$YY$108,Calc!$B137,FALSE))</f>
        <v>#N/A</v>
      </c>
      <c r="FT137" t="e">
        <f ca="1">IF(OR(FT$132="",$B137=""),"",HLOOKUP(FT$132,Indices2!$E$1:$YY$108,Calc!$B137,FALSE))</f>
        <v>#N/A</v>
      </c>
      <c r="FU137" t="e">
        <f ca="1">IF(OR(FU$132="",$B137=""),"",HLOOKUP(FU$132,Indices2!$E$1:$YY$108,Calc!$B137,FALSE))</f>
        <v>#N/A</v>
      </c>
      <c r="FV137" t="e">
        <f ca="1">IF(OR(FV$132="",$B137=""),"",HLOOKUP(FV$132,Indices2!$E$1:$YY$108,Calc!$B137,FALSE))</f>
        <v>#N/A</v>
      </c>
      <c r="FW137" t="e">
        <f ca="1">IF(OR(FW$132="",$B137=""),"",HLOOKUP(FW$132,Indices2!$E$1:$YY$108,Calc!$B137,FALSE))</f>
        <v>#N/A</v>
      </c>
      <c r="FX137" t="e">
        <f ca="1">IF(OR(FX$132="",$B137=""),"",HLOOKUP(FX$132,Indices2!$E$1:$YY$108,Calc!$B137,FALSE))</f>
        <v>#N/A</v>
      </c>
      <c r="FY137" t="e">
        <f ca="1">IF(OR(FY$132="",$B137=""),"",HLOOKUP(FY$132,Indices2!$E$1:$YY$108,Calc!$B137,FALSE))</f>
        <v>#N/A</v>
      </c>
      <c r="FZ137" t="e">
        <f ca="1">IF(OR(FZ$132="",$B137=""),"",HLOOKUP(FZ$132,Indices2!$E$1:$YY$108,Calc!$B137,FALSE))</f>
        <v>#N/A</v>
      </c>
      <c r="GA137" t="e">
        <f ca="1">IF(OR(GA$132="",$B137=""),"",HLOOKUP(GA$132,Indices2!$E$1:$YY$108,Calc!$B137,FALSE))</f>
        <v>#N/A</v>
      </c>
      <c r="GB137" t="e">
        <f ca="1">IF(OR(GB$132="",$B137=""),"",HLOOKUP(GB$132,Indices2!$E$1:$YY$108,Calc!$B137,FALSE))</f>
        <v>#N/A</v>
      </c>
      <c r="GC137" t="e">
        <f ca="1">IF(OR(GC$132="",$B137=""),"",HLOOKUP(GC$132,Indices2!$E$1:$YY$108,Calc!$B137,FALSE))</f>
        <v>#N/A</v>
      </c>
      <c r="GD137" t="e">
        <f ca="1">IF(OR(GD$132="",$B137=""),"",HLOOKUP(GD$132,Indices2!$E$1:$YY$108,Calc!$B137,FALSE))</f>
        <v>#N/A</v>
      </c>
      <c r="GE137" t="e">
        <f ca="1">IF(OR(GE$132="",$B137=""),"",HLOOKUP(GE$132,Indices2!$E$1:$YY$108,Calc!$B137,FALSE))</f>
        <v>#N/A</v>
      </c>
      <c r="GF137" t="e">
        <f ca="1">IF(OR(GF$132="",$B137=""),"",HLOOKUP(GF$132,Indices2!$E$1:$YY$108,Calc!$B137,FALSE))</f>
        <v>#N/A</v>
      </c>
      <c r="GG137" t="e">
        <f ca="1">IF(OR(GG$132="",$B137=""),"",HLOOKUP(GG$132,Indices2!$E$1:$YY$108,Calc!$B137,FALSE))</f>
        <v>#N/A</v>
      </c>
      <c r="GH137" t="e">
        <f ca="1">IF(OR(GH$132="",$B137=""),"",HLOOKUP(GH$132,Indices2!$E$1:$YY$108,Calc!$B137,FALSE))</f>
        <v>#N/A</v>
      </c>
      <c r="GI137" t="e">
        <f ca="1">IF(OR(GI$132="",$B137=""),"",HLOOKUP(GI$132,Indices2!$E$1:$YY$108,Calc!$B137,FALSE))</f>
        <v>#N/A</v>
      </c>
      <c r="GJ137" t="e">
        <f ca="1">IF(OR(GJ$132="",$B137=""),"",HLOOKUP(GJ$132,Indices2!$E$1:$YY$108,Calc!$B137,FALSE))</f>
        <v>#N/A</v>
      </c>
      <c r="GK137" t="e">
        <f ca="1">IF(OR(GK$132="",$B137=""),"",HLOOKUP(GK$132,Indices2!$E$1:$YY$108,Calc!$B137,FALSE))</f>
        <v>#N/A</v>
      </c>
      <c r="GL137" t="e">
        <f ca="1">IF(OR(GL$132="",$B137=""),"",HLOOKUP(GL$132,Indices2!$E$1:$YY$108,Calc!$B137,FALSE))</f>
        <v>#N/A</v>
      </c>
      <c r="GM137" t="e">
        <f ca="1">IF(OR(GM$132="",$B137=""),"",HLOOKUP(GM$132,Indices2!$E$1:$YY$108,Calc!$B137,FALSE))</f>
        <v>#N/A</v>
      </c>
      <c r="GN137" t="e">
        <f ca="1">IF(OR(GN$132="",$B137=""),"",HLOOKUP(GN$132,Indices2!$E$1:$YY$108,Calc!$B137,FALSE))</f>
        <v>#N/A</v>
      </c>
      <c r="GO137" t="e">
        <f ca="1">IF(OR(GO$132="",$B137=""),"",HLOOKUP(GO$132,Indices2!$E$1:$YY$108,Calc!$B137,FALSE))</f>
        <v>#N/A</v>
      </c>
      <c r="GP137" t="e">
        <f ca="1">IF(OR(GP$132="",$B137=""),"",HLOOKUP(GP$132,Indices2!$E$1:$YY$108,Calc!$B137,FALSE))</f>
        <v>#N/A</v>
      </c>
      <c r="GQ137" t="e">
        <f ca="1">IF(OR(GQ$132="",$B137=""),"",HLOOKUP(GQ$132,Indices2!$E$1:$YY$108,Calc!$B137,FALSE))</f>
        <v>#N/A</v>
      </c>
      <c r="GR137" t="e">
        <f ca="1">IF(OR(GR$132="",$B137=""),"",HLOOKUP(GR$132,Indices2!$E$1:$YY$108,Calc!$B137,FALSE))</f>
        <v>#N/A</v>
      </c>
      <c r="GS137" t="e">
        <f ca="1">IF(OR(GS$132="",$B137=""),"",HLOOKUP(GS$132,Indices2!$E$1:$YY$108,Calc!$B137,FALSE))</f>
        <v>#N/A</v>
      </c>
      <c r="GT137" t="e">
        <f ca="1">IF(OR(GT$132="",$B137=""),"",HLOOKUP(GT$132,Indices2!$E$1:$YY$108,Calc!$B137,FALSE))</f>
        <v>#N/A</v>
      </c>
      <c r="GU137" t="e">
        <f ca="1">IF(OR(GU$132="",$B137=""),"",HLOOKUP(GU$132,Indices2!$E$1:$YY$108,Calc!$B137,FALSE))</f>
        <v>#N/A</v>
      </c>
      <c r="GV137" t="e">
        <f ca="1">IF(OR(GV$132="",$B137=""),"",HLOOKUP(GV$132,Indices2!$E$1:$YY$108,Calc!$B137,FALSE))</f>
        <v>#N/A</v>
      </c>
      <c r="GW137" t="e">
        <f ca="1">IF(OR(GW$132="",$B137=""),"",HLOOKUP(GW$132,Indices2!$E$1:$YY$108,Calc!$B137,FALSE))</f>
        <v>#N/A</v>
      </c>
      <c r="GX137" t="e">
        <f ca="1">IF(OR(GX$132="",$B137=""),"",HLOOKUP(GX$132,Indices2!$E$1:$YY$108,Calc!$B137,FALSE))</f>
        <v>#N/A</v>
      </c>
      <c r="GY137" t="e">
        <f ca="1">IF(OR(GY$132="",$B137=""),"",HLOOKUP(GY$132,Indices2!$E$1:$YY$108,Calc!$B137,FALSE))</f>
        <v>#N/A</v>
      </c>
      <c r="GZ137" t="e">
        <f ca="1">IF(OR(GZ$132="",$B137=""),"",HLOOKUP(GZ$132,Indices2!$E$1:$YY$108,Calc!$B137,FALSE))</f>
        <v>#N/A</v>
      </c>
      <c r="HA137" t="e">
        <f ca="1">IF(OR(HA$132="",$B137=""),"",HLOOKUP(HA$132,Indices2!$E$1:$YY$108,Calc!$B137,FALSE))</f>
        <v>#N/A</v>
      </c>
      <c r="HB137" t="e">
        <f ca="1">IF(OR(HB$132="",$B137=""),"",HLOOKUP(HB$132,Indices2!$E$1:$YY$108,Calc!$B137,FALSE))</f>
        <v>#N/A</v>
      </c>
      <c r="HC137" t="e">
        <f ca="1">IF(OR(HC$132="",$B137=""),"",HLOOKUP(HC$132,Indices2!$E$1:$YY$108,Calc!$B137,FALSE))</f>
        <v>#N/A</v>
      </c>
      <c r="HD137" t="e">
        <f ca="1">IF(OR(HD$132="",$B137=""),"",HLOOKUP(HD$132,Indices2!$E$1:$YY$108,Calc!$B137,FALSE))</f>
        <v>#N/A</v>
      </c>
      <c r="HE137" t="e">
        <f ca="1">IF(OR(HE$132="",$B137=""),"",HLOOKUP(HE$132,Indices2!$E$1:$YY$108,Calc!$B137,FALSE))</f>
        <v>#N/A</v>
      </c>
      <c r="HF137" t="e">
        <f ca="1">IF(OR(HF$132="",$B137=""),"",HLOOKUP(HF$132,Indices2!$E$1:$YY$108,Calc!$B137,FALSE))</f>
        <v>#N/A</v>
      </c>
      <c r="HG137" t="e">
        <f ca="1">IF(OR(HG$132="",$B137=""),"",HLOOKUP(HG$132,Indices2!$E$1:$YY$108,Calc!$B137,FALSE))</f>
        <v>#N/A</v>
      </c>
      <c r="HH137" t="e">
        <f ca="1">IF(OR(HH$132="",$B137=""),"",HLOOKUP(HH$132,Indices2!$E$1:$YY$108,Calc!$B137,FALSE))</f>
        <v>#N/A</v>
      </c>
      <c r="HI137" t="e">
        <f ca="1">IF(OR(HI$132="",$B137=""),"",HLOOKUP(HI$132,Indices2!$E$1:$YY$108,Calc!$B137,FALSE))</f>
        <v>#N/A</v>
      </c>
      <c r="HJ137" t="e">
        <f ca="1">IF(OR(HJ$132="",$B137=""),"",HLOOKUP(HJ$132,Indices2!$E$1:$YY$108,Calc!$B137,FALSE))</f>
        <v>#N/A</v>
      </c>
      <c r="HK137" t="e">
        <f ca="1">IF(OR(HK$132="",$B137=""),"",HLOOKUP(HK$132,Indices2!$E$1:$YY$108,Calc!$B137,FALSE))</f>
        <v>#N/A</v>
      </c>
      <c r="HL137" t="e">
        <f ca="1">IF(OR(HL$132="",$B137=""),"",HLOOKUP(HL$132,Indices2!$E$1:$YY$108,Calc!$B137,FALSE))</f>
        <v>#N/A</v>
      </c>
      <c r="HM137" t="e">
        <f ca="1">IF(OR(HM$132="",$B137=""),"",HLOOKUP(HM$132,Indices2!$E$1:$YY$108,Calc!$B137,FALSE))</f>
        <v>#N/A</v>
      </c>
      <c r="HN137" t="e">
        <f ca="1">IF(OR(HN$132="",$B137=""),"",HLOOKUP(HN$132,Indices2!$E$1:$YY$108,Calc!$B137,FALSE))</f>
        <v>#N/A</v>
      </c>
      <c r="HO137" t="e">
        <f ca="1">IF(OR(HO$132="",$B137=""),"",HLOOKUP(HO$132,Indices2!$E$1:$YY$108,Calc!$B137,FALSE))</f>
        <v>#N/A</v>
      </c>
      <c r="HP137" t="e">
        <f ca="1">IF(OR(HP$132="",$B137=""),"",HLOOKUP(HP$132,Indices2!$E$1:$YY$108,Calc!$B137,FALSE))</f>
        <v>#N/A</v>
      </c>
      <c r="HQ137" t="e">
        <f ca="1">IF(OR(HQ$132="",$B137=""),"",HLOOKUP(HQ$132,Indices2!$E$1:$YY$108,Calc!$B137,FALSE))</f>
        <v>#N/A</v>
      </c>
      <c r="HR137" t="e">
        <f ca="1">IF(OR(HR$132="",$B137=""),"",HLOOKUP(HR$132,Indices2!$E$1:$YY$108,Calc!$B137,FALSE))</f>
        <v>#N/A</v>
      </c>
      <c r="HS137" t="e">
        <f ca="1">IF(OR(HS$132="",$B137=""),"",HLOOKUP(HS$132,Indices2!$E$1:$YY$108,Calc!$B137,FALSE))</f>
        <v>#N/A</v>
      </c>
      <c r="HT137" t="e">
        <f ca="1">IF(OR(HT$132="",$B137=""),"",HLOOKUP(HT$132,Indices2!$E$1:$YY$108,Calc!$B137,FALSE))</f>
        <v>#N/A</v>
      </c>
      <c r="HU137" t="e">
        <f ca="1">IF(OR(HU$132="",$B137=""),"",HLOOKUP(HU$132,Indices2!$E$1:$YY$108,Calc!$B137,FALSE))</f>
        <v>#N/A</v>
      </c>
      <c r="HV137" t="e">
        <f ca="1">IF(OR(HV$132="",$B137=""),"",HLOOKUP(HV$132,Indices2!$E$1:$YY$108,Calc!$B137,FALSE))</f>
        <v>#N/A</v>
      </c>
      <c r="HW137" t="e">
        <f ca="1">IF(OR(HW$132="",$B137=""),"",HLOOKUP(HW$132,Indices2!$E$1:$YY$108,Calc!$B137,FALSE))</f>
        <v>#N/A</v>
      </c>
      <c r="HX137" t="e">
        <f ca="1">IF(OR(HX$132="",$B137=""),"",HLOOKUP(HX$132,Indices2!$E$1:$YY$108,Calc!$B137,FALSE))</f>
        <v>#N/A</v>
      </c>
      <c r="HY137" t="e">
        <f ca="1">IF(OR(HY$132="",$B137=""),"",HLOOKUP(HY$132,Indices2!$E$1:$YY$108,Calc!$B137,FALSE))</f>
        <v>#N/A</v>
      </c>
      <c r="HZ137" t="e">
        <f ca="1">IF(OR(HZ$132="",$B137=""),"",HLOOKUP(HZ$132,Indices2!$E$1:$YY$108,Calc!$B137,FALSE))</f>
        <v>#N/A</v>
      </c>
      <c r="IA137" t="e">
        <f ca="1">IF(OR(IA$132="",$B137=""),"",HLOOKUP(IA$132,Indices2!$E$1:$YY$108,Calc!$B137,FALSE))</f>
        <v>#N/A</v>
      </c>
      <c r="IB137" t="e">
        <f ca="1">IF(OR(IB$132="",$B137=""),"",HLOOKUP(IB$132,Indices2!$E$1:$YY$108,Calc!$B137,FALSE))</f>
        <v>#N/A</v>
      </c>
      <c r="IC137" t="e">
        <f ca="1">IF(OR(IC$132="",$B137=""),"",HLOOKUP(IC$132,Indices2!$E$1:$YY$108,Calc!$B137,FALSE))</f>
        <v>#N/A</v>
      </c>
      <c r="ID137" t="e">
        <f ca="1">IF(OR(ID$132="",$B137=""),"",HLOOKUP(ID$132,Indices2!$E$1:$YY$108,Calc!$B137,FALSE))</f>
        <v>#N/A</v>
      </c>
      <c r="IE137" t="e">
        <f ca="1">IF(OR(IE$132="",$B137=""),"",HLOOKUP(IE$132,Indices2!$E$1:$YY$108,Calc!$B137,FALSE))</f>
        <v>#N/A</v>
      </c>
      <c r="IF137" t="e">
        <f ca="1">IF(OR(IF$132="",$B137=""),"",HLOOKUP(IF$132,Indices2!$E$1:$YY$108,Calc!$B137,FALSE))</f>
        <v>#N/A</v>
      </c>
      <c r="IG137" t="e">
        <f ca="1">IF(OR(IG$132="",$B137=""),"",HLOOKUP(IG$132,Indices2!$E$1:$YY$108,Calc!$B137,FALSE))</f>
        <v>#N/A</v>
      </c>
      <c r="IH137" t="e">
        <f ca="1">IF(OR(IH$132="",$B137=""),"",HLOOKUP(IH$132,Indices2!$E$1:$YY$108,Calc!$B137,FALSE))</f>
        <v>#N/A</v>
      </c>
      <c r="II137" t="e">
        <f ca="1">IF(OR(II$132="",$B137=""),"",HLOOKUP(II$132,Indices2!$E$1:$YY$108,Calc!$B137,FALSE))</f>
        <v>#N/A</v>
      </c>
      <c r="IJ137" t="e">
        <f ca="1">IF(OR(IJ$132="",$B137=""),"",HLOOKUP(IJ$132,Indices2!$E$1:$YY$108,Calc!$B137,FALSE))</f>
        <v>#N/A</v>
      </c>
      <c r="IK137" t="e">
        <f ca="1">IF(OR(IK$132="",$B137=""),"",HLOOKUP(IK$132,Indices2!$E$1:$YY$108,Calc!$B137,FALSE))</f>
        <v>#N/A</v>
      </c>
      <c r="IL137" t="e">
        <f ca="1">IF(OR(IL$132="",$B137=""),"",HLOOKUP(IL$132,Indices2!$E$1:$YY$108,Calc!$B137,FALSE))</f>
        <v>#N/A</v>
      </c>
      <c r="IM137" t="e">
        <f ca="1">IF(OR(IM$132="",$B137=""),"",HLOOKUP(IM$132,Indices2!$E$1:$YY$108,Calc!$B137,FALSE))</f>
        <v>#N/A</v>
      </c>
      <c r="IN137" t="e">
        <f ca="1">IF(OR(IN$132="",$B137=""),"",HLOOKUP(IN$132,Indices2!$E$1:$YY$108,Calc!$B137,FALSE))</f>
        <v>#N/A</v>
      </c>
      <c r="IO137" t="e">
        <f ca="1">IF(OR(IO$132="",$B137=""),"",HLOOKUP(IO$132,Indices2!$E$1:$YY$108,Calc!$B137,FALSE))</f>
        <v>#N/A</v>
      </c>
      <c r="IP137" t="e">
        <f ca="1">IF(OR(IP$132="",$B137=""),"",HLOOKUP(IP$132,Indices2!$E$1:$YY$108,Calc!$B137,FALSE))</f>
        <v>#N/A</v>
      </c>
      <c r="IQ137" t="e">
        <f ca="1">IF(OR(IQ$132="",$B137=""),"",HLOOKUP(IQ$132,Indices2!$E$1:$YY$108,Calc!$B137,FALSE))</f>
        <v>#N/A</v>
      </c>
      <c r="IR137" t="e">
        <f ca="1">IF(OR(IR$132="",$B137=""),"",HLOOKUP(IR$132,Indices2!$E$1:$YY$108,Calc!$B137,FALSE))</f>
        <v>#N/A</v>
      </c>
      <c r="IS137" t="e">
        <f ca="1">IF(OR(IS$132="",$B137=""),"",HLOOKUP(IS$132,Indices2!$E$1:$YY$108,Calc!$B137,FALSE))</f>
        <v>#N/A</v>
      </c>
      <c r="IT137" t="e">
        <f ca="1">IF(OR(IT$132="",$B137=""),"",HLOOKUP(IT$132,Indices2!$E$1:$YY$108,Calc!$B137,FALSE))</f>
        <v>#N/A</v>
      </c>
      <c r="IU137" t="e">
        <f ca="1">IF(OR(IU$132="",$B137=""),"",HLOOKUP(IU$132,Indices2!$E$1:$YY$108,Calc!$B137,FALSE))</f>
        <v>#N/A</v>
      </c>
      <c r="IV137" t="e">
        <f ca="1">IF(OR(IV$132="",$B137=""),"",HLOOKUP(IV$132,Indices2!$E$1:$YY$108,Calc!$B137,FALSE))</f>
        <v>#N/A</v>
      </c>
      <c r="IW137" t="e">
        <f ca="1">IF(OR(IW$132="",$B137=""),"",HLOOKUP(IW$132,Indices2!$E$1:$YY$108,Calc!$B137,FALSE))</f>
        <v>#N/A</v>
      </c>
      <c r="IX137" t="e">
        <f ca="1">IF(OR(IX$132="",$B137=""),"",HLOOKUP(IX$132,Indices2!$E$1:$YY$108,Calc!$B137,FALSE))</f>
        <v>#N/A</v>
      </c>
      <c r="IY137" t="e">
        <f ca="1">IF(OR(IY$132="",$B137=""),"",HLOOKUP(IY$132,Indices2!$E$1:$YY$108,Calc!$B137,FALSE))</f>
        <v>#N/A</v>
      </c>
      <c r="IZ137" t="e">
        <f ca="1">IF(OR(IZ$132="",$B137=""),"",HLOOKUP(IZ$132,Indices2!$E$1:$YY$108,Calc!$B137,FALSE))</f>
        <v>#N/A</v>
      </c>
      <c r="JA137" t="e">
        <f ca="1">IF(OR(JA$132="",$B137=""),"",HLOOKUP(JA$132,Indices2!$E$1:$YY$108,Calc!$B137,FALSE))</f>
        <v>#N/A</v>
      </c>
      <c r="JB137" t="e">
        <f ca="1">IF(OR(JB$132="",$B137=""),"",HLOOKUP(JB$132,Indices2!$E$1:$YY$108,Calc!$B137,FALSE))</f>
        <v>#N/A</v>
      </c>
      <c r="JC137" t="e">
        <f ca="1">IF(OR(JC$132="",$B137=""),"",HLOOKUP(JC$132,Indices2!$E$1:$YY$108,Calc!$B137,FALSE))</f>
        <v>#N/A</v>
      </c>
      <c r="JD137" t="e">
        <f ca="1">IF(OR(JD$132="",$B137=""),"",HLOOKUP(JD$132,Indices2!$E$1:$YY$108,Calc!$B137,FALSE))</f>
        <v>#N/A</v>
      </c>
      <c r="JE137" t="e">
        <f ca="1">IF(OR(JE$132="",$B137=""),"",HLOOKUP(JE$132,Indices2!$E$1:$YY$108,Calc!$B137,FALSE))</f>
        <v>#N/A</v>
      </c>
      <c r="JF137" t="e">
        <f ca="1">IF(OR(JF$132="",$B137=""),"",HLOOKUP(JF$132,Indices2!$E$1:$YY$108,Calc!$B137,FALSE))</f>
        <v>#N/A</v>
      </c>
      <c r="JG137" t="e">
        <f ca="1">IF(OR(JG$132="",$B137=""),"",HLOOKUP(JG$132,Indices2!$E$1:$YY$108,Calc!$B137,FALSE))</f>
        <v>#N/A</v>
      </c>
      <c r="JH137" t="e">
        <f ca="1">IF(OR(JH$132="",$B137=""),"",HLOOKUP(JH$132,Indices2!$E$1:$YY$108,Calc!$B137,FALSE))</f>
        <v>#N/A</v>
      </c>
      <c r="JI137" t="e">
        <f ca="1">IF(OR(JI$132="",$B137=""),"",HLOOKUP(JI$132,Indices2!$E$1:$YY$108,Calc!$B137,FALSE))</f>
        <v>#N/A</v>
      </c>
      <c r="JJ137" t="e">
        <f ca="1">IF(OR(JJ$132="",$B137=""),"",HLOOKUP(JJ$132,Indices2!$E$1:$YY$108,Calc!$B137,FALSE))</f>
        <v>#N/A</v>
      </c>
      <c r="JK137" t="e">
        <f ca="1">IF(OR(JK$132="",$B137=""),"",HLOOKUP(JK$132,Indices2!$E$1:$YY$108,Calc!$B137,FALSE))</f>
        <v>#N/A</v>
      </c>
      <c r="JL137" t="e">
        <f ca="1">IF(OR(JL$132="",$B137=""),"",HLOOKUP(JL$132,Indices2!$E$1:$YY$108,Calc!$B137,FALSE))</f>
        <v>#N/A</v>
      </c>
      <c r="JM137" t="e">
        <f ca="1">IF(OR(JM$132="",$B137=""),"",HLOOKUP(JM$132,Indices2!$E$1:$YY$108,Calc!$B137,FALSE))</f>
        <v>#N/A</v>
      </c>
      <c r="JN137" t="e">
        <f ca="1">IF(OR(JN$132="",$B137=""),"",HLOOKUP(JN$132,Indices2!$E$1:$YY$108,Calc!$B137,FALSE))</f>
        <v>#N/A</v>
      </c>
      <c r="JO137" t="e">
        <f ca="1">IF(OR(JO$132="",$B137=""),"",HLOOKUP(JO$132,Indices2!$E$1:$YY$108,Calc!$B137,FALSE))</f>
        <v>#N/A</v>
      </c>
      <c r="JP137" t="e">
        <f ca="1">IF(OR(JP$132="",$B137=""),"",HLOOKUP(JP$132,Indices2!$E$1:$YY$108,Calc!$B137,FALSE))</f>
        <v>#N/A</v>
      </c>
      <c r="JQ137" t="e">
        <f ca="1">IF(OR(JQ$132="",$B137=""),"",HLOOKUP(JQ$132,Indices2!$E$1:$YY$108,Calc!$B137,FALSE))</f>
        <v>#N/A</v>
      </c>
      <c r="JR137" t="e">
        <f ca="1">IF(OR(JR$132="",$B137=""),"",HLOOKUP(JR$132,Indices2!$E$1:$YY$108,Calc!$B137,FALSE))</f>
        <v>#N/A</v>
      </c>
      <c r="JS137" t="e">
        <f ca="1">IF(OR(JS$132="",$B137=""),"",HLOOKUP(JS$132,Indices2!$E$1:$YY$108,Calc!$B137,FALSE))</f>
        <v>#N/A</v>
      </c>
      <c r="JT137" t="e">
        <f ca="1">IF(OR(JT$132="",$B137=""),"",HLOOKUP(JT$132,Indices2!$E$1:$YY$108,Calc!$B137,FALSE))</f>
        <v>#N/A</v>
      </c>
      <c r="JU137" t="e">
        <f ca="1">IF(OR(JU$132="",$B137=""),"",HLOOKUP(JU$132,Indices2!$E$1:$YY$108,Calc!$B137,FALSE))</f>
        <v>#N/A</v>
      </c>
      <c r="JV137" t="e">
        <f ca="1">IF(OR(JV$132="",$B137=""),"",HLOOKUP(JV$132,Indices2!$E$1:$YY$108,Calc!$B137,FALSE))</f>
        <v>#N/A</v>
      </c>
      <c r="JW137" t="e">
        <f ca="1">IF(OR(JW$132="",$B137=""),"",HLOOKUP(JW$132,Indices2!$E$1:$YY$108,Calc!$B137,FALSE))</f>
        <v>#N/A</v>
      </c>
      <c r="JX137" t="e">
        <f ca="1">IF(OR(JX$132="",$B137=""),"",HLOOKUP(JX$132,Indices2!$E$1:$YY$108,Calc!$B137,FALSE))</f>
        <v>#N/A</v>
      </c>
      <c r="JY137" t="e">
        <f ca="1">IF(OR(JY$132="",$B137=""),"",HLOOKUP(JY$132,Indices2!$E$1:$YY$108,Calc!$B137,FALSE))</f>
        <v>#N/A</v>
      </c>
      <c r="JZ137" t="e">
        <f ca="1">IF(OR(JZ$132="",$B137=""),"",HLOOKUP(JZ$132,Indices2!$E$1:$YY$108,Calc!$B137,FALSE))</f>
        <v>#N/A</v>
      </c>
      <c r="KA137" t="e">
        <f ca="1">IF(OR(KA$132="",$B137=""),"",HLOOKUP(KA$132,Indices2!$E$1:$YY$108,Calc!$B137,FALSE))</f>
        <v>#N/A</v>
      </c>
      <c r="KB137" t="e">
        <f ca="1">IF(OR(KB$132="",$B137=""),"",HLOOKUP(KB$132,Indices2!$E$1:$YY$108,Calc!$B137,FALSE))</f>
        <v>#N/A</v>
      </c>
      <c r="KC137" t="e">
        <f ca="1">IF(OR(KC$132="",$B137=""),"",HLOOKUP(KC$132,Indices2!$E$1:$YY$108,Calc!$B137,FALSE))</f>
        <v>#N/A</v>
      </c>
      <c r="KD137" t="e">
        <f ca="1">IF(OR(KD$132="",$B137=""),"",HLOOKUP(KD$132,Indices2!$E$1:$YY$108,Calc!$B137,FALSE))</f>
        <v>#N/A</v>
      </c>
      <c r="KE137" t="e">
        <f ca="1">IF(OR(KE$132="",$B137=""),"",HLOOKUP(KE$132,Indices2!$E$1:$YY$108,Calc!$B137,FALSE))</f>
        <v>#N/A</v>
      </c>
      <c r="KF137" t="e">
        <f ca="1">IF(OR(KF$132="",$B137=""),"",HLOOKUP(KF$132,Indices2!$E$1:$YY$108,Calc!$B137,FALSE))</f>
        <v>#N/A</v>
      </c>
      <c r="KG137" t="e">
        <f ca="1">IF(OR(KG$132="",$B137=""),"",HLOOKUP(KG$132,Indices2!$E$1:$YY$108,Calc!$B137,FALSE))</f>
        <v>#N/A</v>
      </c>
      <c r="KH137" t="e">
        <f ca="1">IF(OR(KH$132="",$B137=""),"",HLOOKUP(KH$132,Indices2!$E$1:$YY$108,Calc!$B137,FALSE))</f>
        <v>#N/A</v>
      </c>
      <c r="KI137" t="e">
        <f ca="1">IF(OR(KI$132="",$B137=""),"",HLOOKUP(KI$132,Indices2!$E$1:$YY$108,Calc!$B137,FALSE))</f>
        <v>#N/A</v>
      </c>
      <c r="KJ137" t="e">
        <f ca="1">IF(OR(KJ$132="",$B137=""),"",HLOOKUP(KJ$132,Indices2!$E$1:$YY$108,Calc!$B137,FALSE))</f>
        <v>#N/A</v>
      </c>
      <c r="KK137" t="e">
        <f ca="1">IF(OR(KK$132="",$B137=""),"",HLOOKUP(KK$132,Indices2!$E$1:$YY$108,Calc!$B137,FALSE))</f>
        <v>#N/A</v>
      </c>
      <c r="KL137" t="e">
        <f ca="1">IF(OR(KL$132="",$B137=""),"",HLOOKUP(KL$132,Indices2!$E$1:$YY$108,Calc!$B137,FALSE))</f>
        <v>#N/A</v>
      </c>
      <c r="KM137" t="e">
        <f ca="1">IF(OR(KM$132="",$B137=""),"",HLOOKUP(KM$132,Indices2!$E$1:$YY$108,Calc!$B137,FALSE))</f>
        <v>#N/A</v>
      </c>
      <c r="KN137" t="e">
        <f ca="1">IF(OR(KN$132="",$B137=""),"",HLOOKUP(KN$132,Indices2!$E$1:$YY$108,Calc!$B137,FALSE))</f>
        <v>#N/A</v>
      </c>
      <c r="KO137" t="e">
        <f ca="1">IF(OR(KO$132="",$B137=""),"",HLOOKUP(KO$132,Indices2!$E$1:$YY$108,Calc!$B137,FALSE))</f>
        <v>#N/A</v>
      </c>
      <c r="KP137" t="e">
        <f ca="1">IF(OR(KP$132="",$B137=""),"",HLOOKUP(KP$132,Indices2!$E$1:$YY$108,Calc!$B137,FALSE))</f>
        <v>#N/A</v>
      </c>
      <c r="KQ137" t="e">
        <f ca="1">IF(OR(KQ$132="",$B137=""),"",HLOOKUP(KQ$132,Indices2!$E$1:$YY$108,Calc!$B137,FALSE))</f>
        <v>#N/A</v>
      </c>
      <c r="KR137" t="e">
        <f ca="1">IF(OR(KR$132="",$B137=""),"",HLOOKUP(KR$132,Indices2!$E$1:$YY$108,Calc!$B137,FALSE))</f>
        <v>#N/A</v>
      </c>
      <c r="KS137" t="e">
        <f ca="1">IF(OR(KS$132="",$B137=""),"",HLOOKUP(KS$132,Indices2!$E$1:$YY$108,Calc!$B137,FALSE))</f>
        <v>#N/A</v>
      </c>
      <c r="KT137" t="e">
        <f ca="1">IF(OR(KT$132="",$B137=""),"",HLOOKUP(KT$132,Indices2!$E$1:$YY$108,Calc!$B137,FALSE))</f>
        <v>#N/A</v>
      </c>
      <c r="KU137" t="e">
        <f ca="1">IF(OR(KU$132="",$B137=""),"",HLOOKUP(KU$132,Indices2!$E$1:$YY$108,Calc!$B137,FALSE))</f>
        <v>#N/A</v>
      </c>
      <c r="KV137" t="e">
        <f ca="1">IF(OR(KV$132="",$B137=""),"",HLOOKUP(KV$132,Indices2!$E$1:$YY$108,Calc!$B137,FALSE))</f>
        <v>#N/A</v>
      </c>
      <c r="KW137" t="e">
        <f ca="1">IF(OR(KW$132="",$B137=""),"",HLOOKUP(KW$132,Indices2!$E$1:$YY$108,Calc!$B137,FALSE))</f>
        <v>#N/A</v>
      </c>
      <c r="KX137" t="e">
        <f ca="1">IF(OR(KX$132="",$B137=""),"",HLOOKUP(KX$132,Indices2!$E$1:$YY$108,Calc!$B137,FALSE))</f>
        <v>#N/A</v>
      </c>
      <c r="KY137" t="e">
        <f ca="1">IF(OR(KY$132="",$B137=""),"",HLOOKUP(KY$132,Indices2!$E$1:$YY$108,Calc!$B137,FALSE))</f>
        <v>#N/A</v>
      </c>
      <c r="KZ137" t="e">
        <f ca="1">IF(OR(KZ$132="",$B137=""),"",HLOOKUP(KZ$132,Indices2!$E$1:$YY$108,Calc!$B137,FALSE))</f>
        <v>#N/A</v>
      </c>
      <c r="LA137" t="e">
        <f ca="1">IF(OR(LA$132="",$B137=""),"",HLOOKUP(LA$132,Indices2!$E$1:$YY$108,Calc!$B137,FALSE))</f>
        <v>#N/A</v>
      </c>
      <c r="LB137" t="e">
        <f ca="1">IF(OR(LB$132="",$B137=""),"",HLOOKUP(LB$132,Indices2!$E$1:$YY$108,Calc!$B137,FALSE))</f>
        <v>#N/A</v>
      </c>
      <c r="LC137" t="e">
        <f ca="1">IF(OR(LC$132="",$B137=""),"",HLOOKUP(LC$132,Indices2!$E$1:$YY$108,Calc!$B137,FALSE))</f>
        <v>#N/A</v>
      </c>
      <c r="LD137" t="e">
        <f ca="1">IF(OR(LD$132="",$B137=""),"",HLOOKUP(LD$132,Indices2!$E$1:$YY$108,Calc!$B137,FALSE))</f>
        <v>#N/A</v>
      </c>
      <c r="LE137" t="e">
        <f ca="1">IF(OR(LE$132="",$B137=""),"",HLOOKUP(LE$132,Indices2!$E$1:$YY$108,Calc!$B137,FALSE))</f>
        <v>#N/A</v>
      </c>
      <c r="LF137" t="e">
        <f ca="1">IF(OR(LF$132="",$B137=""),"",HLOOKUP(LF$132,Indices2!$E$1:$YY$108,Calc!$B137,FALSE))</f>
        <v>#N/A</v>
      </c>
      <c r="LG137" t="e">
        <f ca="1">IF(OR(LG$132="",$B137=""),"",HLOOKUP(LG$132,Indices2!$E$1:$YY$108,Calc!$B137,FALSE))</f>
        <v>#N/A</v>
      </c>
      <c r="LH137" t="e">
        <f ca="1">IF(OR(LH$132="",$B137=""),"",HLOOKUP(LH$132,Indices2!$E$1:$YY$108,Calc!$B137,FALSE))</f>
        <v>#N/A</v>
      </c>
      <c r="LI137" t="e">
        <f ca="1">IF(OR(LI$132="",$B137=""),"",HLOOKUP(LI$132,Indices2!$E$1:$YY$108,Calc!$B137,FALSE))</f>
        <v>#N/A</v>
      </c>
      <c r="LJ137" t="e">
        <f ca="1">IF(OR(LJ$132="",$B137=""),"",HLOOKUP(LJ$132,Indices2!$E$1:$YY$108,Calc!$B137,FALSE))</f>
        <v>#N/A</v>
      </c>
      <c r="LK137" t="e">
        <f ca="1">IF(OR(LK$132="",$B137=""),"",HLOOKUP(LK$132,Indices2!$E$1:$YY$108,Calc!$B137,FALSE))</f>
        <v>#N/A</v>
      </c>
      <c r="LL137" t="e">
        <f ca="1">IF(OR(LL$132="",$B137=""),"",HLOOKUP(LL$132,Indices2!$E$1:$YY$108,Calc!$B137,FALSE))</f>
        <v>#N/A</v>
      </c>
      <c r="LM137" t="e">
        <f ca="1">IF(OR(LM$132="",$B137=""),"",HLOOKUP(LM$132,Indices2!$E$1:$YY$108,Calc!$B137,FALSE))</f>
        <v>#N/A</v>
      </c>
      <c r="LN137" t="e">
        <f ca="1">IF(OR(LN$132="",$B137=""),"",HLOOKUP(LN$132,Indices2!$E$1:$YY$108,Calc!$B137,FALSE))</f>
        <v>#N/A</v>
      </c>
      <c r="LO137" t="e">
        <f ca="1">IF(OR(LO$132="",$B137=""),"",HLOOKUP(LO$132,Indices2!$E$1:$YY$108,Calc!$B137,FALSE))</f>
        <v>#N/A</v>
      </c>
      <c r="LP137" t="e">
        <f ca="1">IF(OR(LP$132="",$B137=""),"",HLOOKUP(LP$132,Indices2!$E$1:$YY$108,Calc!$B137,FALSE))</f>
        <v>#N/A</v>
      </c>
      <c r="LQ137" t="e">
        <f ca="1">IF(OR(LQ$132="",$B137=""),"",HLOOKUP(LQ$132,Indices2!$E$1:$YY$108,Calc!$B137,FALSE))</f>
        <v>#N/A</v>
      </c>
      <c r="LR137" t="e">
        <f ca="1">IF(OR(LR$132="",$B137=""),"",HLOOKUP(LR$132,Indices2!$E$1:$YY$108,Calc!$B137,FALSE))</f>
        <v>#N/A</v>
      </c>
      <c r="LS137" t="e">
        <f ca="1">IF(OR(LS$132="",$B137=""),"",HLOOKUP(LS$132,Indices2!$E$1:$YY$108,Calc!$B137,FALSE))</f>
        <v>#N/A</v>
      </c>
      <c r="LT137" t="e">
        <f ca="1">IF(OR(LT$132="",$B137=""),"",HLOOKUP(LT$132,Indices2!$E$1:$YY$108,Calc!$B137,FALSE))</f>
        <v>#N/A</v>
      </c>
      <c r="LU137" t="e">
        <f ca="1">IF(OR(LU$132="",$B137=""),"",HLOOKUP(LU$132,Indices2!$E$1:$YY$108,Calc!$B137,FALSE))</f>
        <v>#N/A</v>
      </c>
      <c r="LV137" t="e">
        <f ca="1">IF(OR(LV$132="",$B137=""),"",HLOOKUP(LV$132,Indices2!$E$1:$YY$108,Calc!$B137,FALSE))</f>
        <v>#N/A</v>
      </c>
      <c r="LW137" t="e">
        <f ca="1">IF(OR(LW$132="",$B137=""),"",HLOOKUP(LW$132,Indices2!$E$1:$YY$108,Calc!$B137,FALSE))</f>
        <v>#N/A</v>
      </c>
      <c r="LX137" t="e">
        <f ca="1">IF(OR(LX$132="",$B137=""),"",HLOOKUP(LX$132,Indices2!$E$1:$YY$108,Calc!$B137,FALSE))</f>
        <v>#N/A</v>
      </c>
      <c r="LY137" t="e">
        <f ca="1">IF(OR(LY$132="",$B137=""),"",HLOOKUP(LY$132,Indices2!$E$1:$YY$108,Calc!$B137,FALSE))</f>
        <v>#N/A</v>
      </c>
      <c r="LZ137" t="e">
        <f ca="1">IF(OR(LZ$132="",$B137=""),"",HLOOKUP(LZ$132,Indices2!$E$1:$YY$108,Calc!$B137,FALSE))</f>
        <v>#N/A</v>
      </c>
      <c r="MA137" t="e">
        <f ca="1">IF(OR(MA$132="",$B137=""),"",HLOOKUP(MA$132,Indices2!$E$1:$YY$108,Calc!$B137,FALSE))</f>
        <v>#N/A</v>
      </c>
      <c r="MB137" t="e">
        <f ca="1">IF(OR(MB$132="",$B137=""),"",HLOOKUP(MB$132,Indices2!$E$1:$YY$108,Calc!$B137,FALSE))</f>
        <v>#N/A</v>
      </c>
      <c r="MC137" t="e">
        <f ca="1">IF(OR(MC$132="",$B137=""),"",HLOOKUP(MC$132,Indices2!$E$1:$YY$108,Calc!$B137,FALSE))</f>
        <v>#N/A</v>
      </c>
      <c r="MD137" t="e">
        <f ca="1">IF(OR(MD$132="",$B137=""),"",HLOOKUP(MD$132,Indices2!$E$1:$YY$108,Calc!$B137,FALSE))</f>
        <v>#N/A</v>
      </c>
      <c r="ME137" t="e">
        <f ca="1">IF(OR(ME$132="",$B137=""),"",HLOOKUP(ME$132,Indices2!$E$1:$YY$108,Calc!$B137,FALSE))</f>
        <v>#N/A</v>
      </c>
      <c r="MF137" t="e">
        <f ca="1">IF(OR(MF$132="",$B137=""),"",HLOOKUP(MF$132,Indices2!$E$1:$YY$108,Calc!$B137,FALSE))</f>
        <v>#N/A</v>
      </c>
      <c r="MG137" t="e">
        <f ca="1">IF(OR(MG$132="",$B137=""),"",HLOOKUP(MG$132,Indices2!$E$1:$YY$108,Calc!$B137,FALSE))</f>
        <v>#N/A</v>
      </c>
      <c r="MH137" t="e">
        <f ca="1">IF(OR(MH$132="",$B137=""),"",HLOOKUP(MH$132,Indices2!$E$1:$YY$108,Calc!$B137,FALSE))</f>
        <v>#N/A</v>
      </c>
      <c r="MI137" t="e">
        <f ca="1">IF(OR(MI$132="",$B137=""),"",HLOOKUP(MI$132,Indices2!$E$1:$YY$108,Calc!$B137,FALSE))</f>
        <v>#N/A</v>
      </c>
      <c r="MJ137" t="e">
        <f ca="1">IF(OR(MJ$132="",$B137=""),"",HLOOKUP(MJ$132,Indices2!$E$1:$YY$108,Calc!$B137,FALSE))</f>
        <v>#N/A</v>
      </c>
      <c r="MK137" t="e">
        <f ca="1">IF(OR(MK$132="",$B137=""),"",HLOOKUP(MK$132,Indices2!$E$1:$YY$108,Calc!$B137,FALSE))</f>
        <v>#N/A</v>
      </c>
      <c r="ML137" t="e">
        <f ca="1">IF(OR(ML$132="",$B137=""),"",HLOOKUP(ML$132,Indices2!$E$1:$YY$108,Calc!$B137,FALSE))</f>
        <v>#N/A</v>
      </c>
      <c r="MM137" t="e">
        <f ca="1">IF(OR(MM$132="",$B137=""),"",HLOOKUP(MM$132,Indices2!$E$1:$YY$108,Calc!$B137,FALSE))</f>
        <v>#N/A</v>
      </c>
      <c r="MN137" t="e">
        <f ca="1">IF(OR(MN$132="",$B137=""),"",HLOOKUP(MN$132,Indices2!$E$1:$YY$108,Calc!$B137,FALSE))</f>
        <v>#N/A</v>
      </c>
      <c r="MO137" t="e">
        <f ca="1">IF(OR(MO$132="",$B137=""),"",HLOOKUP(MO$132,Indices2!$E$1:$YY$108,Calc!$B137,FALSE))</f>
        <v>#N/A</v>
      </c>
      <c r="MP137" t="e">
        <f ca="1">IF(OR(MP$132="",$B137=""),"",HLOOKUP(MP$132,Indices2!$E$1:$YY$108,Calc!$B137,FALSE))</f>
        <v>#N/A</v>
      </c>
      <c r="MQ137" t="e">
        <f ca="1">IF(OR(MQ$132="",$B137=""),"",HLOOKUP(MQ$132,Indices2!$E$1:$YY$108,Calc!$B137,FALSE))</f>
        <v>#N/A</v>
      </c>
      <c r="MR137" t="e">
        <f ca="1">IF(OR(MR$132="",$B137=""),"",HLOOKUP(MR$132,Indices2!$E$1:$YY$108,Calc!$B137,FALSE))</f>
        <v>#N/A</v>
      </c>
      <c r="MS137" t="e">
        <f ca="1">IF(OR(MS$132="",$B137=""),"",HLOOKUP(MS$132,Indices2!$E$1:$YY$108,Calc!$B137,FALSE))</f>
        <v>#N/A</v>
      </c>
      <c r="MT137" t="e">
        <f ca="1">IF(OR(MT$132="",$B137=""),"",HLOOKUP(MT$132,Indices2!$E$1:$YY$108,Calc!$B137,FALSE))</f>
        <v>#N/A</v>
      </c>
      <c r="MU137" t="e">
        <f ca="1">IF(OR(MU$132="",$B137=""),"",HLOOKUP(MU$132,Indices2!$E$1:$YY$108,Calc!$B137,FALSE))</f>
        <v>#N/A</v>
      </c>
      <c r="MV137" t="e">
        <f ca="1">IF(OR(MV$132="",$B137=""),"",HLOOKUP(MV$132,Indices2!$E$1:$YY$108,Calc!$B137,FALSE))</f>
        <v>#N/A</v>
      </c>
      <c r="MW137" t="e">
        <f ca="1">IF(OR(MW$132="",$B137=""),"",HLOOKUP(MW$132,Indices2!$E$1:$YY$108,Calc!$B137,FALSE))</f>
        <v>#N/A</v>
      </c>
      <c r="MX137" t="e">
        <f ca="1">IF(OR(MX$132="",$B137=""),"",HLOOKUP(MX$132,Indices2!$E$1:$YY$108,Calc!$B137,FALSE))</f>
        <v>#N/A</v>
      </c>
      <c r="MY137" t="e">
        <f ca="1">IF(OR(MY$132="",$B137=""),"",HLOOKUP(MY$132,Indices2!$E$1:$YY$108,Calc!$B137,FALSE))</f>
        <v>#N/A</v>
      </c>
      <c r="MZ137" t="e">
        <f ca="1">IF(OR(MZ$132="",$B137=""),"",HLOOKUP(MZ$132,Indices2!$E$1:$YY$108,Calc!$B137,FALSE))</f>
        <v>#N/A</v>
      </c>
      <c r="NA137" t="e">
        <f ca="1">IF(OR(NA$132="",$B137=""),"",HLOOKUP(NA$132,Indices2!$E$1:$YY$108,Calc!$B137,FALSE))</f>
        <v>#N/A</v>
      </c>
      <c r="NB137" t="e">
        <f ca="1">IF(OR(NB$132="",$B137=""),"",HLOOKUP(NB$132,Indices2!$E$1:$YY$108,Calc!$B137,FALSE))</f>
        <v>#N/A</v>
      </c>
      <c r="NC137" t="e">
        <f ca="1">IF(OR(NC$132="",$B137=""),"",HLOOKUP(NC$132,Indices2!$E$1:$YY$108,Calc!$B137,FALSE))</f>
        <v>#N/A</v>
      </c>
      <c r="ND137" t="e">
        <f ca="1">IF(OR(ND$132="",$B137=""),"",HLOOKUP(ND$132,Indices2!$E$1:$YY$108,Calc!$B137,FALSE))</f>
        <v>#N/A</v>
      </c>
      <c r="NE137" t="e">
        <f ca="1">IF(OR(NE$132="",$B137=""),"",HLOOKUP(NE$132,Indices2!$E$1:$YY$108,Calc!$B137,FALSE))</f>
        <v>#N/A</v>
      </c>
      <c r="NF137" t="e">
        <f ca="1">IF(OR(NF$132="",$B137=""),"",HLOOKUP(NF$132,Indices2!$E$1:$YY$108,Calc!$B137,FALSE))</f>
        <v>#N/A</v>
      </c>
      <c r="NG137" t="e">
        <f ca="1">IF(OR(NG$132="",$B137=""),"",HLOOKUP(NG$132,Indices2!$E$1:$YY$108,Calc!$B137,FALSE))</f>
        <v>#N/A</v>
      </c>
      <c r="NH137" t="e">
        <f ca="1">IF(OR(NH$132="",$B137=""),"",HLOOKUP(NH$132,Indices2!$E$1:$YY$108,Calc!$B137,FALSE))</f>
        <v>#N/A</v>
      </c>
      <c r="NI137" t="e">
        <f ca="1">IF(OR(NI$132="",$B137=""),"",HLOOKUP(NI$132,Indices2!$E$1:$YY$108,Calc!$B137,FALSE))</f>
        <v>#N/A</v>
      </c>
      <c r="NJ137" t="e">
        <f ca="1">IF(OR(NJ$132="",$B137=""),"",HLOOKUP(NJ$132,Indices2!$E$1:$YY$108,Calc!$B137,FALSE))</f>
        <v>#N/A</v>
      </c>
      <c r="NK137" t="e">
        <f ca="1">IF(OR(NK$132="",$B137=""),"",HLOOKUP(NK$132,Indices2!$E$1:$YY$108,Calc!$B137,FALSE))</f>
        <v>#N/A</v>
      </c>
      <c r="NL137" t="e">
        <f ca="1">IF(OR(NL$132="",$B137=""),"",HLOOKUP(NL$132,Indices2!$E$1:$YY$108,Calc!$B137,FALSE))</f>
        <v>#N/A</v>
      </c>
      <c r="NM137" t="e">
        <f ca="1">IF(OR(NM$132="",$B137=""),"",HLOOKUP(NM$132,Indices2!$E$1:$YY$108,Calc!$B137,FALSE))</f>
        <v>#N/A</v>
      </c>
      <c r="NN137" t="e">
        <f ca="1">IF(OR(NN$132="",$B137=""),"",HLOOKUP(NN$132,Indices2!$E$1:$YY$108,Calc!$B137,FALSE))</f>
        <v>#N/A</v>
      </c>
      <c r="NO137" t="e">
        <f ca="1">IF(OR(NO$132="",$B137=""),"",HLOOKUP(NO$132,Indices2!$E$1:$YY$108,Calc!$B137,FALSE))</f>
        <v>#N/A</v>
      </c>
      <c r="NP137" t="e">
        <f ca="1">IF(OR(NP$132="",$B137=""),"",HLOOKUP(NP$132,Indices2!$E$1:$YY$108,Calc!$B137,FALSE))</f>
        <v>#N/A</v>
      </c>
      <c r="NQ137" t="e">
        <f ca="1">IF(OR(NQ$132="",$B137=""),"",HLOOKUP(NQ$132,Indices2!$E$1:$YY$108,Calc!$B137,FALSE))</f>
        <v>#N/A</v>
      </c>
      <c r="NR137" t="e">
        <f ca="1">IF(OR(NR$132="",$B137=""),"",HLOOKUP(NR$132,Indices2!$E$1:$YY$108,Calc!$B137,FALSE))</f>
        <v>#N/A</v>
      </c>
      <c r="NS137" t="e">
        <f ca="1">IF(OR(NS$132="",$B137=""),"",HLOOKUP(NS$132,Indices2!$E$1:$YY$108,Calc!$B137,FALSE))</f>
        <v>#N/A</v>
      </c>
      <c r="NT137" t="e">
        <f ca="1">IF(OR(NT$132="",$B137=""),"",HLOOKUP(NT$132,Indices2!$E$1:$YY$108,Calc!$B137,FALSE))</f>
        <v>#N/A</v>
      </c>
      <c r="NU137" t="e">
        <f ca="1">IF(OR(NU$132="",$B137=""),"",HLOOKUP(NU$132,Indices2!$E$1:$YY$108,Calc!$B137,FALSE))</f>
        <v>#N/A</v>
      </c>
      <c r="NV137" t="e">
        <f ca="1">IF(OR(NV$132="",$B137=""),"",HLOOKUP(NV$132,Indices2!$E$1:$YY$108,Calc!$B137,FALSE))</f>
        <v>#N/A</v>
      </c>
      <c r="NW137" t="e">
        <f ca="1">IF(OR(NW$132="",$B137=""),"",HLOOKUP(NW$132,Indices2!$E$1:$YY$108,Calc!$B137,FALSE))</f>
        <v>#N/A</v>
      </c>
      <c r="NX137" t="e">
        <f ca="1">IF(OR(NX$132="",$B137=""),"",HLOOKUP(NX$132,Indices2!$E$1:$YY$108,Calc!$B137,FALSE))</f>
        <v>#N/A</v>
      </c>
      <c r="NY137" t="e">
        <f ca="1">IF(OR(NY$132="",$B137=""),"",HLOOKUP(NY$132,Indices2!$E$1:$YY$108,Calc!$B137,FALSE))</f>
        <v>#N/A</v>
      </c>
      <c r="NZ137" t="e">
        <f ca="1">IF(OR(NZ$132="",$B137=""),"",HLOOKUP(NZ$132,Indices2!$E$1:$YY$108,Calc!$B137,FALSE))</f>
        <v>#N/A</v>
      </c>
      <c r="OA137" t="e">
        <f ca="1">IF(OR(OA$132="",$B137=""),"",HLOOKUP(OA$132,Indices2!$E$1:$YY$108,Calc!$B137,FALSE))</f>
        <v>#N/A</v>
      </c>
      <c r="OB137" t="e">
        <f ca="1">IF(OR(OB$132="",$B137=""),"",HLOOKUP(OB$132,Indices2!$E$1:$YY$108,Calc!$B137,FALSE))</f>
        <v>#N/A</v>
      </c>
      <c r="OC137" t="e">
        <f ca="1">IF(OR(OC$132="",$B137=""),"",HLOOKUP(OC$132,Indices2!$E$1:$YY$108,Calc!$B137,FALSE))</f>
        <v>#N/A</v>
      </c>
      <c r="OD137" t="e">
        <f ca="1">IF(OR(OD$132="",$B137=""),"",HLOOKUP(OD$132,Indices2!$E$1:$YY$108,Calc!$B137,FALSE))</f>
        <v>#N/A</v>
      </c>
      <c r="OE137" t="e">
        <f ca="1">IF(OR(OE$132="",$B137=""),"",HLOOKUP(OE$132,Indices2!$E$1:$YY$108,Calc!$B137,FALSE))</f>
        <v>#N/A</v>
      </c>
      <c r="OF137" t="e">
        <f ca="1">IF(OR(OF$132="",$B137=""),"",HLOOKUP(OF$132,Indices2!$E$1:$YY$108,Calc!$B137,FALSE))</f>
        <v>#N/A</v>
      </c>
      <c r="OG137" t="e">
        <f ca="1">IF(OR(OG$132="",$B137=""),"",HLOOKUP(OG$132,Indices2!$E$1:$YY$108,Calc!$B137,FALSE))</f>
        <v>#N/A</v>
      </c>
      <c r="OH137" t="e">
        <f ca="1">IF(OR(OH$132="",$B137=""),"",HLOOKUP(OH$132,Indices2!$E$1:$YY$108,Calc!$B137,FALSE))</f>
        <v>#N/A</v>
      </c>
      <c r="OI137" t="e">
        <f ca="1">IF(OR(OI$132="",$B137=""),"",HLOOKUP(OI$132,Indices2!$E$1:$YY$108,Calc!$B137,FALSE))</f>
        <v>#N/A</v>
      </c>
      <c r="OJ137" t="e">
        <f ca="1">IF(OR(OJ$132="",$B137=""),"",HLOOKUP(OJ$132,Indices2!$E$1:$YY$108,Calc!$B137,FALSE))</f>
        <v>#N/A</v>
      </c>
      <c r="OK137" t="e">
        <f ca="1">IF(OR(OK$132="",$B137=""),"",HLOOKUP(OK$132,Indices2!$E$1:$YY$108,Calc!$B137,FALSE))</f>
        <v>#N/A</v>
      </c>
      <c r="OL137" t="e">
        <f ca="1">IF(OR(OL$132="",$B137=""),"",HLOOKUP(OL$132,Indices2!$E$1:$YY$108,Calc!$B137,FALSE))</f>
        <v>#N/A</v>
      </c>
      <c r="OM137" t="e">
        <f ca="1">IF(OR(OM$132="",$B137=""),"",HLOOKUP(OM$132,Indices2!$E$1:$YY$108,Calc!$B137,FALSE))</f>
        <v>#N/A</v>
      </c>
      <c r="ON137" t="e">
        <f ca="1">IF(OR(ON$132="",$B137=""),"",HLOOKUP(ON$132,Indices2!$E$1:$YY$108,Calc!$B137,FALSE))</f>
        <v>#N/A</v>
      </c>
      <c r="OO137" t="e">
        <f ca="1">IF(OR(OO$132="",$B137=""),"",HLOOKUP(OO$132,Indices2!$E$1:$YY$108,Calc!$B137,FALSE))</f>
        <v>#N/A</v>
      </c>
      <c r="OP137" t="e">
        <f ca="1">IF(OR(OP$132="",$B137=""),"",HLOOKUP(OP$132,Indices2!$E$1:$YY$108,Calc!$B137,FALSE))</f>
        <v>#N/A</v>
      </c>
      <c r="OQ137" t="e">
        <f ca="1">IF(OR(OQ$132="",$B137=""),"",HLOOKUP(OQ$132,Indices2!$E$1:$YY$108,Calc!$B137,FALSE))</f>
        <v>#N/A</v>
      </c>
      <c r="OR137" t="e">
        <f ca="1">IF(OR(OR$132="",$B137=""),"",HLOOKUP(OR$132,Indices2!$E$1:$YY$108,Calc!$B137,FALSE))</f>
        <v>#N/A</v>
      </c>
      <c r="OS137" t="e">
        <f ca="1">IF(OR(OS$132="",$B137=""),"",HLOOKUP(OS$132,Indices2!$E$1:$YY$108,Calc!$B137,FALSE))</f>
        <v>#N/A</v>
      </c>
      <c r="OT137" t="e">
        <f ca="1">IF(OR(OT$132="",$B137=""),"",HLOOKUP(OT$132,Indices2!$E$1:$YY$108,Calc!$B137,FALSE))</f>
        <v>#N/A</v>
      </c>
      <c r="OU137" t="e">
        <f ca="1">IF(OR(OU$132="",$B137=""),"",HLOOKUP(OU$132,Indices2!$E$1:$YY$108,Calc!$B137,FALSE))</f>
        <v>#N/A</v>
      </c>
      <c r="OV137" t="e">
        <f ca="1">IF(OR(OV$132="",$B137=""),"",HLOOKUP(OV$132,Indices2!$E$1:$YY$108,Calc!$B137,FALSE))</f>
        <v>#N/A</v>
      </c>
      <c r="OW137" t="e">
        <f ca="1">IF(OR(OW$132="",$B137=""),"",HLOOKUP(OW$132,Indices2!$E$1:$YY$108,Calc!$B137,FALSE))</f>
        <v>#N/A</v>
      </c>
      <c r="OX137" t="e">
        <f ca="1">IF(OR(OX$132="",$B137=""),"",HLOOKUP(OX$132,Indices2!$E$1:$YY$108,Calc!$B137,FALSE))</f>
        <v>#N/A</v>
      </c>
      <c r="OY137" t="e">
        <f ca="1">IF(OR(OY$132="",$B137=""),"",HLOOKUP(OY$132,Indices2!$E$1:$YY$108,Calc!$B137,FALSE))</f>
        <v>#N/A</v>
      </c>
      <c r="OZ137" t="e">
        <f ca="1">IF(OR(OZ$132="",$B137=""),"",HLOOKUP(OZ$132,Indices2!$E$1:$YY$108,Calc!$B137,FALSE))</f>
        <v>#N/A</v>
      </c>
      <c r="PA137" t="e">
        <f ca="1">IF(OR(PA$132="",$B137=""),"",HLOOKUP(PA$132,Indices2!$E$1:$YY$108,Calc!$B137,FALSE))</f>
        <v>#N/A</v>
      </c>
      <c r="PB137" t="e">
        <f ca="1">IF(OR(PB$132="",$B137=""),"",HLOOKUP(PB$132,Indices2!$E$1:$YY$108,Calc!$B137,FALSE))</f>
        <v>#N/A</v>
      </c>
      <c r="PC137" t="e">
        <f ca="1">IF(OR(PC$132="",$B137=""),"",HLOOKUP(PC$132,Indices2!$E$1:$YY$108,Calc!$B137,FALSE))</f>
        <v>#N/A</v>
      </c>
      <c r="PD137" t="e">
        <f ca="1">IF(OR(PD$132="",$B137=""),"",HLOOKUP(PD$132,Indices2!$E$1:$YY$108,Calc!$B137,FALSE))</f>
        <v>#N/A</v>
      </c>
      <c r="PE137" t="e">
        <f ca="1">IF(OR(PE$132="",$B137=""),"",HLOOKUP(PE$132,Indices2!$E$1:$YY$108,Calc!$B137,FALSE))</f>
        <v>#N/A</v>
      </c>
      <c r="PF137" t="e">
        <f ca="1">IF(OR(PF$132="",$B137=""),"",HLOOKUP(PF$132,Indices2!$E$1:$YY$108,Calc!$B137,FALSE))</f>
        <v>#N/A</v>
      </c>
      <c r="PG137" t="e">
        <f ca="1">IF(OR(PG$132="",$B137=""),"",HLOOKUP(PG$132,Indices2!$E$1:$YY$108,Calc!$B137,FALSE))</f>
        <v>#N/A</v>
      </c>
      <c r="PH137" t="e">
        <f ca="1">IF(OR(PH$132="",$B137=""),"",HLOOKUP(PH$132,Indices2!$E$1:$YY$108,Calc!$B137,FALSE))</f>
        <v>#N/A</v>
      </c>
      <c r="PI137" t="e">
        <f ca="1">IF(OR(PI$132="",$B137=""),"",HLOOKUP(PI$132,Indices2!$E$1:$YY$108,Calc!$B137,FALSE))</f>
        <v>#N/A</v>
      </c>
      <c r="PJ137" t="e">
        <f ca="1">IF(OR(PJ$132="",$B137=""),"",HLOOKUP(PJ$132,Indices2!$E$1:$YY$108,Calc!$B137,FALSE))</f>
        <v>#N/A</v>
      </c>
      <c r="PK137" t="e">
        <f ca="1">IF(OR(PK$132="",$B137=""),"",HLOOKUP(PK$132,Indices2!$E$1:$YY$108,Calc!$B137,FALSE))</f>
        <v>#N/A</v>
      </c>
      <c r="PL137" t="e">
        <f ca="1">IF(OR(PL$132="",$B137=""),"",HLOOKUP(PL$132,Indices2!$E$1:$YY$108,Calc!$B137,FALSE))</f>
        <v>#N/A</v>
      </c>
      <c r="PM137" t="e">
        <f ca="1">IF(OR(PM$132="",$B137=""),"",HLOOKUP(PM$132,Indices2!$E$1:$YY$108,Calc!$B137,FALSE))</f>
        <v>#N/A</v>
      </c>
      <c r="PN137" t="e">
        <f ca="1">IF(OR(PN$132="",$B137=""),"",HLOOKUP(PN$132,Indices2!$E$1:$YY$108,Calc!$B137,FALSE))</f>
        <v>#N/A</v>
      </c>
      <c r="PO137" t="e">
        <f ca="1">IF(OR(PO$132="",$B137=""),"",HLOOKUP(PO$132,Indices2!$E$1:$YY$108,Calc!$B137,FALSE))</f>
        <v>#N/A</v>
      </c>
      <c r="PP137" t="e">
        <f ca="1">IF(OR(PP$132="",$B137=""),"",HLOOKUP(PP$132,Indices2!$E$1:$YY$108,Calc!$B137,FALSE))</f>
        <v>#N/A</v>
      </c>
      <c r="PQ137" t="e">
        <f ca="1">IF(OR(PQ$132="",$B137=""),"",HLOOKUP(PQ$132,Indices2!$E$1:$YY$108,Calc!$B137,FALSE))</f>
        <v>#N/A</v>
      </c>
      <c r="PR137" t="e">
        <f ca="1">IF(OR(PR$132="",$B137=""),"",HLOOKUP(PR$132,Indices2!$E$1:$YY$108,Calc!$B137,FALSE))</f>
        <v>#N/A</v>
      </c>
      <c r="PS137" t="e">
        <f ca="1">IF(OR(PS$132="",$B137=""),"",HLOOKUP(PS$132,Indices2!$E$1:$YY$108,Calc!$B137,FALSE))</f>
        <v>#N/A</v>
      </c>
      <c r="PT137" t="e">
        <f ca="1">IF(OR(PT$132="",$B137=""),"",HLOOKUP(PT$132,Indices2!$E$1:$YY$108,Calc!$B137,FALSE))</f>
        <v>#N/A</v>
      </c>
      <c r="PU137" t="e">
        <f ca="1">IF(OR(PU$132="",$B137=""),"",HLOOKUP(PU$132,Indices2!$E$1:$YY$108,Calc!$B137,FALSE))</f>
        <v>#N/A</v>
      </c>
      <c r="PV137" t="e">
        <f ca="1">IF(OR(PV$132="",$B137=""),"",HLOOKUP(PV$132,Indices2!$E$1:$YY$108,Calc!$B137,FALSE))</f>
        <v>#N/A</v>
      </c>
      <c r="PW137" t="e">
        <f ca="1">IF(OR(PW$132="",$B137=""),"",HLOOKUP(PW$132,Indices2!$E$1:$YY$108,Calc!$B137,FALSE))</f>
        <v>#N/A</v>
      </c>
      <c r="PX137" t="e">
        <f ca="1">IF(OR(PX$132="",$B137=""),"",HLOOKUP(PX$132,Indices2!$E$1:$YY$108,Calc!$B137,FALSE))</f>
        <v>#N/A</v>
      </c>
      <c r="PY137" t="e">
        <f ca="1">IF(OR(PY$132="",$B137=""),"",HLOOKUP(PY$132,Indices2!$E$1:$YY$108,Calc!$B137,FALSE))</f>
        <v>#N/A</v>
      </c>
      <c r="PZ137" t="e">
        <f ca="1">IF(OR(PZ$132="",$B137=""),"",HLOOKUP(PZ$132,Indices2!$E$1:$YY$108,Calc!$B137,FALSE))</f>
        <v>#N/A</v>
      </c>
      <c r="QA137" t="e">
        <f ca="1">IF(OR(QA$132="",$B137=""),"",HLOOKUP(QA$132,Indices2!$E$1:$YY$108,Calc!$B137,FALSE))</f>
        <v>#N/A</v>
      </c>
      <c r="QB137" t="e">
        <f ca="1">IF(OR(QB$132="",$B137=""),"",HLOOKUP(QB$132,Indices2!$E$1:$YY$108,Calc!$B137,FALSE))</f>
        <v>#N/A</v>
      </c>
      <c r="QC137" t="e">
        <f ca="1">IF(OR(QC$132="",$B137=""),"",HLOOKUP(QC$132,Indices2!$E$1:$YY$108,Calc!$B137,FALSE))</f>
        <v>#N/A</v>
      </c>
      <c r="QD137" t="e">
        <f ca="1">IF(OR(QD$132="",$B137=""),"",HLOOKUP(QD$132,Indices2!$E$1:$YY$108,Calc!$B137,FALSE))</f>
        <v>#N/A</v>
      </c>
      <c r="QE137" t="e">
        <f ca="1">IF(OR(QE$132="",$B137=""),"",HLOOKUP(QE$132,Indices2!$E$1:$YY$108,Calc!$B137,FALSE))</f>
        <v>#N/A</v>
      </c>
      <c r="QF137" t="e">
        <f ca="1">IF(OR(QF$132="",$B137=""),"",HLOOKUP(QF$132,Indices2!$E$1:$YY$108,Calc!$B137,FALSE))</f>
        <v>#N/A</v>
      </c>
      <c r="QG137" t="e">
        <f ca="1">IF(OR(QG$132="",$B137=""),"",HLOOKUP(QG$132,Indices2!$E$1:$YY$108,Calc!$B137,FALSE))</f>
        <v>#N/A</v>
      </c>
      <c r="QH137" t="e">
        <f ca="1">IF(OR(QH$132="",$B137=""),"",HLOOKUP(QH$132,Indices2!$E$1:$YY$108,Calc!$B137,FALSE))</f>
        <v>#N/A</v>
      </c>
      <c r="QI137" t="e">
        <f ca="1">IF(OR(QI$132="",$B137=""),"",HLOOKUP(QI$132,Indices2!$E$1:$YY$108,Calc!$B137,FALSE))</f>
        <v>#N/A</v>
      </c>
      <c r="QJ137" t="e">
        <f ca="1">IF(OR(QJ$132="",$B137=""),"",HLOOKUP(QJ$132,Indices2!$E$1:$YY$108,Calc!$B137,FALSE))</f>
        <v>#N/A</v>
      </c>
      <c r="QK137" t="e">
        <f ca="1">IF(OR(QK$132="",$B137=""),"",HLOOKUP(QK$132,Indices2!$E$1:$YY$108,Calc!$B137,FALSE))</f>
        <v>#N/A</v>
      </c>
      <c r="QL137" t="e">
        <f ca="1">IF(OR(QL$132="",$B137=""),"",HLOOKUP(QL$132,Indices2!$E$1:$YY$108,Calc!$B137,FALSE))</f>
        <v>#N/A</v>
      </c>
      <c r="QM137" t="e">
        <f ca="1">IF(OR(QM$132="",$B137=""),"",HLOOKUP(QM$132,Indices2!$E$1:$YY$108,Calc!$B137,FALSE))</f>
        <v>#N/A</v>
      </c>
      <c r="QN137" t="e">
        <f ca="1">IF(OR(QN$132="",$B137=""),"",HLOOKUP(QN$132,Indices2!$E$1:$YY$108,Calc!$B137,FALSE))</f>
        <v>#N/A</v>
      </c>
      <c r="QO137" t="e">
        <f ca="1">IF(OR(QO$132="",$B137=""),"",HLOOKUP(QO$132,Indices2!$E$1:$YY$108,Calc!$B137,FALSE))</f>
        <v>#N/A</v>
      </c>
      <c r="QP137" t="e">
        <f ca="1">IF(OR(QP$132="",$B137=""),"",HLOOKUP(QP$132,Indices2!$E$1:$YY$108,Calc!$B137,FALSE))</f>
        <v>#N/A</v>
      </c>
      <c r="QQ137" t="e">
        <f ca="1">IF(OR(QQ$132="",$B137=""),"",HLOOKUP(QQ$132,Indices2!$E$1:$YY$108,Calc!$B137,FALSE))</f>
        <v>#N/A</v>
      </c>
      <c r="QR137" t="e">
        <f ca="1">IF(OR(QR$132="",$B137=""),"",HLOOKUP(QR$132,Indices2!$E$1:$YY$108,Calc!$B137,FALSE))</f>
        <v>#N/A</v>
      </c>
      <c r="QS137" t="e">
        <f ca="1">IF(OR(QS$132="",$B137=""),"",HLOOKUP(QS$132,Indices2!$E$1:$YY$108,Calc!$B137,FALSE))</f>
        <v>#N/A</v>
      </c>
      <c r="QT137" t="e">
        <f ca="1">IF(OR(QT$132="",$B137=""),"",HLOOKUP(QT$132,Indices2!$E$1:$YY$108,Calc!$B137,FALSE))</f>
        <v>#N/A</v>
      </c>
      <c r="QU137" t="e">
        <f ca="1">IF(OR(QU$132="",$B137=""),"",HLOOKUP(QU$132,Indices2!$E$1:$YY$108,Calc!$B137,FALSE))</f>
        <v>#N/A</v>
      </c>
      <c r="QV137" t="e">
        <f ca="1">IF(OR(QV$132="",$B137=""),"",HLOOKUP(QV$132,Indices2!$E$1:$YY$108,Calc!$B137,FALSE))</f>
        <v>#N/A</v>
      </c>
      <c r="QW137" t="e">
        <f ca="1">IF(OR(QW$132="",$B137=""),"",HLOOKUP(QW$132,Indices2!$E$1:$YY$108,Calc!$B137,FALSE))</f>
        <v>#N/A</v>
      </c>
      <c r="QX137" t="e">
        <f ca="1">IF(OR(QX$132="",$B137=""),"",HLOOKUP(QX$132,Indices2!$E$1:$YY$108,Calc!$B137,FALSE))</f>
        <v>#N/A</v>
      </c>
      <c r="QY137" t="e">
        <f ca="1">IF(OR(QY$132="",$B137=""),"",HLOOKUP(QY$132,Indices2!$E$1:$YY$108,Calc!$B137,FALSE))</f>
        <v>#N/A</v>
      </c>
      <c r="QZ137" t="e">
        <f ca="1">IF(OR(QZ$132="",$B137=""),"",HLOOKUP(QZ$132,Indices2!$E$1:$YY$108,Calc!$B137,FALSE))</f>
        <v>#N/A</v>
      </c>
      <c r="RA137" t="e">
        <f ca="1">IF(OR(RA$132="",$B137=""),"",HLOOKUP(RA$132,Indices2!$E$1:$YY$108,Calc!$B137,FALSE))</f>
        <v>#N/A</v>
      </c>
      <c r="RB137" t="e">
        <f ca="1">IF(OR(RB$132="",$B137=""),"",HLOOKUP(RB$132,Indices2!$E$1:$YY$108,Calc!$B137,FALSE))</f>
        <v>#N/A</v>
      </c>
      <c r="RC137" t="e">
        <f ca="1">IF(OR(RC$132="",$B137=""),"",HLOOKUP(RC$132,Indices2!$E$1:$YY$108,Calc!$B137,FALSE))</f>
        <v>#N/A</v>
      </c>
      <c r="RD137" t="e">
        <f ca="1">IF(OR(RD$132="",$B137=""),"",HLOOKUP(RD$132,Indices2!$E$1:$YY$108,Calc!$B137,FALSE))</f>
        <v>#N/A</v>
      </c>
      <c r="RE137" t="e">
        <f ca="1">IF(OR(RE$132="",$B137=""),"",HLOOKUP(RE$132,Indices2!$E$1:$YY$108,Calc!$B137,FALSE))</f>
        <v>#N/A</v>
      </c>
      <c r="RF137" t="e">
        <f ca="1">IF(OR(RF$132="",$B137=""),"",HLOOKUP(RF$132,Indices2!$E$1:$YY$108,Calc!$B137,FALSE))</f>
        <v>#N/A</v>
      </c>
      <c r="RG137" t="e">
        <f ca="1">IF(OR(RG$132="",$B137=""),"",HLOOKUP(RG$132,Indices2!$E$1:$YY$108,Calc!$B137,FALSE))</f>
        <v>#N/A</v>
      </c>
      <c r="RH137" t="e">
        <f ca="1">IF(OR(RH$132="",$B137=""),"",HLOOKUP(RH$132,Indices2!$E$1:$YY$108,Calc!$B137,FALSE))</f>
        <v>#N/A</v>
      </c>
      <c r="RI137" t="e">
        <f ca="1">IF(OR(RI$132="",$B137=""),"",HLOOKUP(RI$132,Indices2!$E$1:$YY$108,Calc!$B137,FALSE))</f>
        <v>#N/A</v>
      </c>
      <c r="RJ137" t="e">
        <f ca="1">IF(OR(RJ$132="",$B137=""),"",HLOOKUP(RJ$132,Indices2!$E$1:$YY$108,Calc!$B137,FALSE))</f>
        <v>#N/A</v>
      </c>
      <c r="RK137" t="e">
        <f ca="1">IF(OR(RK$132="",$B137=""),"",HLOOKUP(RK$132,Indices2!$E$1:$YY$108,Calc!$B137,FALSE))</f>
        <v>#N/A</v>
      </c>
      <c r="RL137" t="e">
        <f ca="1">IF(OR(RL$132="",$B137=""),"",HLOOKUP(RL$132,Indices2!$E$1:$YY$108,Calc!$B137,FALSE))</f>
        <v>#N/A</v>
      </c>
    </row>
    <row r="138" spans="1:480">
      <c r="A138" t="str">
        <f>Quant!BS13</f>
        <v>Hang Seng Index</v>
      </c>
      <c r="B138" t="e">
        <f>MATCH($A138,Indices2!$B:$B,0)</f>
        <v>#N/A</v>
      </c>
      <c r="C138" t="e">
        <f>IF(OR(C$132="",$B138=""),"",HLOOKUP(C$132,Indices2!$E$1:$YY$108,Calc!$B138,FALSE))</f>
        <v>#N/A</v>
      </c>
      <c r="D138" t="e">
        <f ca="1">IF(OR(D$132="",$B138=""),"",HLOOKUP(D$132,Indices2!$E$1:$YY$108,Calc!$B138,FALSE))</f>
        <v>#N/A</v>
      </c>
      <c r="E138" t="e">
        <f ca="1">IF(OR(E$132="",$B138=""),"",HLOOKUP(E$132,Indices2!$E$1:$YY$108,Calc!$B138,FALSE))</f>
        <v>#N/A</v>
      </c>
      <c r="F138" t="e">
        <f ca="1">IF(OR(F$132="",$B138=""),"",HLOOKUP(F$132,Indices2!$E$1:$YY$108,Calc!$B138,FALSE))</f>
        <v>#N/A</v>
      </c>
      <c r="G138" t="e">
        <f ca="1">IF(OR(G$132="",$B138=""),"",HLOOKUP(G$132,Indices2!$E$1:$YY$108,Calc!$B138,FALSE))</f>
        <v>#N/A</v>
      </c>
      <c r="H138" t="e">
        <f ca="1">IF(OR(H$132="",$B138=""),"",HLOOKUP(H$132,Indices2!$E$1:$YY$108,Calc!$B138,FALSE))</f>
        <v>#N/A</v>
      </c>
      <c r="I138" t="e">
        <f ca="1">IF(OR(I$132="",$B138=""),"",HLOOKUP(I$132,Indices2!$E$1:$YY$108,Calc!$B138,FALSE))</f>
        <v>#N/A</v>
      </c>
      <c r="J138" t="e">
        <f ca="1">IF(OR(J$132="",$B138=""),"",HLOOKUP(J$132,Indices2!$E$1:$YY$108,Calc!$B138,FALSE))</f>
        <v>#N/A</v>
      </c>
      <c r="K138" t="e">
        <f ca="1">IF(OR(K$132="",$B138=""),"",HLOOKUP(K$132,Indices2!$E$1:$YY$108,Calc!$B138,FALSE))</f>
        <v>#N/A</v>
      </c>
      <c r="L138" t="e">
        <f ca="1">IF(OR(L$132="",$B138=""),"",HLOOKUP(L$132,Indices2!$E$1:$YY$108,Calc!$B138,FALSE))</f>
        <v>#N/A</v>
      </c>
      <c r="M138" t="e">
        <f ca="1">IF(OR(M$132="",$B138=""),"",HLOOKUP(M$132,Indices2!$E$1:$YY$108,Calc!$B138,FALSE))</f>
        <v>#N/A</v>
      </c>
      <c r="N138" t="e">
        <f ca="1">IF(OR(N$132="",$B138=""),"",HLOOKUP(N$132,Indices2!$E$1:$YY$108,Calc!$B138,FALSE))</f>
        <v>#N/A</v>
      </c>
      <c r="O138" t="e">
        <f ca="1">IF(OR(O$132="",$B138=""),"",HLOOKUP(O$132,Indices2!$E$1:$YY$108,Calc!$B138,FALSE))</f>
        <v>#N/A</v>
      </c>
      <c r="P138" t="e">
        <f ca="1">IF(OR(P$132="",$B138=""),"",HLOOKUP(P$132,Indices2!$E$1:$YY$108,Calc!$B138,FALSE))</f>
        <v>#N/A</v>
      </c>
      <c r="Q138" t="e">
        <f ca="1">IF(OR(Q$132="",$B138=""),"",HLOOKUP(Q$132,Indices2!$E$1:$YY$108,Calc!$B138,FALSE))</f>
        <v>#N/A</v>
      </c>
      <c r="R138" t="e">
        <f ca="1">IF(OR(R$132="",$B138=""),"",HLOOKUP(R$132,Indices2!$E$1:$YY$108,Calc!$B138,FALSE))</f>
        <v>#N/A</v>
      </c>
      <c r="S138" t="e">
        <f ca="1">IF(OR(S$132="",$B138=""),"",HLOOKUP(S$132,Indices2!$E$1:$YY$108,Calc!$B138,FALSE))</f>
        <v>#N/A</v>
      </c>
      <c r="T138" t="e">
        <f ca="1">IF(OR(T$132="",$B138=""),"",HLOOKUP(T$132,Indices2!$E$1:$YY$108,Calc!$B138,FALSE))</f>
        <v>#N/A</v>
      </c>
      <c r="U138" t="e">
        <f ca="1">IF(OR(U$132="",$B138=""),"",HLOOKUP(U$132,Indices2!$E$1:$YY$108,Calc!$B138,FALSE))</f>
        <v>#N/A</v>
      </c>
      <c r="V138" t="e">
        <f ca="1">IF(OR(V$132="",$B138=""),"",HLOOKUP(V$132,Indices2!$E$1:$YY$108,Calc!$B138,FALSE))</f>
        <v>#N/A</v>
      </c>
      <c r="W138" t="e">
        <f ca="1">IF(OR(W$132="",$B138=""),"",HLOOKUP(W$132,Indices2!$E$1:$YY$108,Calc!$B138,FALSE))</f>
        <v>#N/A</v>
      </c>
      <c r="X138" t="e">
        <f ca="1">IF(OR(X$132="",$B138=""),"",HLOOKUP(X$132,Indices2!$E$1:$YY$108,Calc!$B138,FALSE))</f>
        <v>#N/A</v>
      </c>
      <c r="Y138" t="e">
        <f ca="1">IF(OR(Y$132="",$B138=""),"",HLOOKUP(Y$132,Indices2!$E$1:$YY$108,Calc!$B138,FALSE))</f>
        <v>#N/A</v>
      </c>
      <c r="Z138" t="e">
        <f ca="1">IF(OR(Z$132="",$B138=""),"",HLOOKUP(Z$132,Indices2!$E$1:$YY$108,Calc!$B138,FALSE))</f>
        <v>#N/A</v>
      </c>
      <c r="AA138" t="e">
        <f ca="1">IF(OR(AA$132="",$B138=""),"",HLOOKUP(AA$132,Indices2!$E$1:$YY$108,Calc!$B138,FALSE))</f>
        <v>#N/A</v>
      </c>
      <c r="AB138" t="e">
        <f ca="1">IF(OR(AB$132="",$B138=""),"",HLOOKUP(AB$132,Indices2!$E$1:$YY$108,Calc!$B138,FALSE))</f>
        <v>#N/A</v>
      </c>
      <c r="AC138" t="e">
        <f ca="1">IF(OR(AC$132="",$B138=""),"",HLOOKUP(AC$132,Indices2!$E$1:$YY$108,Calc!$B138,FALSE))</f>
        <v>#N/A</v>
      </c>
      <c r="AD138" t="e">
        <f ca="1">IF(OR(AD$132="",$B138=""),"",HLOOKUP(AD$132,Indices2!$E$1:$YY$108,Calc!$B138,FALSE))</f>
        <v>#N/A</v>
      </c>
      <c r="AE138" t="e">
        <f ca="1">IF(OR(AE$132="",$B138=""),"",HLOOKUP(AE$132,Indices2!$E$1:$YY$108,Calc!$B138,FALSE))</f>
        <v>#N/A</v>
      </c>
      <c r="AF138" t="e">
        <f ca="1">IF(OR(AF$132="",$B138=""),"",HLOOKUP(AF$132,Indices2!$E$1:$YY$108,Calc!$B138,FALSE))</f>
        <v>#N/A</v>
      </c>
      <c r="AG138" t="e">
        <f ca="1">IF(OR(AG$132="",$B138=""),"",HLOOKUP(AG$132,Indices2!$E$1:$YY$108,Calc!$B138,FALSE))</f>
        <v>#N/A</v>
      </c>
      <c r="AH138" t="e">
        <f ca="1">IF(OR(AH$132="",$B138=""),"",HLOOKUP(AH$132,Indices2!$E$1:$YY$108,Calc!$B138,FALSE))</f>
        <v>#N/A</v>
      </c>
      <c r="AI138" t="e">
        <f ca="1">IF(OR(AI$132="",$B138=""),"",HLOOKUP(AI$132,Indices2!$E$1:$YY$108,Calc!$B138,FALSE))</f>
        <v>#N/A</v>
      </c>
      <c r="AJ138" t="e">
        <f ca="1">IF(OR(AJ$132="",$B138=""),"",HLOOKUP(AJ$132,Indices2!$E$1:$YY$108,Calc!$B138,FALSE))</f>
        <v>#N/A</v>
      </c>
      <c r="AK138" t="e">
        <f ca="1">IF(OR(AK$132="",$B138=""),"",HLOOKUP(AK$132,Indices2!$E$1:$YY$108,Calc!$B138,FALSE))</f>
        <v>#N/A</v>
      </c>
      <c r="AL138" t="e">
        <f ca="1">IF(OR(AL$132="",$B138=""),"",HLOOKUP(AL$132,Indices2!$E$1:$YY$108,Calc!$B138,FALSE))</f>
        <v>#N/A</v>
      </c>
      <c r="AM138" t="e">
        <f ca="1">IF(OR(AM$132="",$B138=""),"",HLOOKUP(AM$132,Indices2!$E$1:$YY$108,Calc!$B138,FALSE))</f>
        <v>#N/A</v>
      </c>
      <c r="AN138" t="e">
        <f ca="1">IF(OR(AN$132="",$B138=""),"",HLOOKUP(AN$132,Indices2!$E$1:$YY$108,Calc!$B138,FALSE))</f>
        <v>#N/A</v>
      </c>
      <c r="AO138" t="e">
        <f ca="1">IF(OR(AO$132="",$B138=""),"",HLOOKUP(AO$132,Indices2!$E$1:$YY$108,Calc!$B138,FALSE))</f>
        <v>#N/A</v>
      </c>
      <c r="AP138" t="e">
        <f ca="1">IF(OR(AP$132="",$B138=""),"",HLOOKUP(AP$132,Indices2!$E$1:$YY$108,Calc!$B138,FALSE))</f>
        <v>#N/A</v>
      </c>
      <c r="AQ138" t="e">
        <f ca="1">IF(OR(AQ$132="",$B138=""),"",HLOOKUP(AQ$132,Indices2!$E$1:$YY$108,Calc!$B138,FALSE))</f>
        <v>#N/A</v>
      </c>
      <c r="AR138" t="e">
        <f ca="1">IF(OR(AR$132="",$B138=""),"",HLOOKUP(AR$132,Indices2!$E$1:$YY$108,Calc!$B138,FALSE))</f>
        <v>#N/A</v>
      </c>
      <c r="AS138" t="e">
        <f ca="1">IF(OR(AS$132="",$B138=""),"",HLOOKUP(AS$132,Indices2!$E$1:$YY$108,Calc!$B138,FALSE))</f>
        <v>#N/A</v>
      </c>
      <c r="AT138" t="e">
        <f ca="1">IF(OR(AT$132="",$B138=""),"",HLOOKUP(AT$132,Indices2!$E$1:$YY$108,Calc!$B138,FALSE))</f>
        <v>#N/A</v>
      </c>
      <c r="AU138" t="e">
        <f ca="1">IF(OR(AU$132="",$B138=""),"",HLOOKUP(AU$132,Indices2!$E$1:$YY$108,Calc!$B138,FALSE))</f>
        <v>#N/A</v>
      </c>
      <c r="AV138" t="e">
        <f ca="1">IF(OR(AV$132="",$B138=""),"",HLOOKUP(AV$132,Indices2!$E$1:$YY$108,Calc!$B138,FALSE))</f>
        <v>#N/A</v>
      </c>
      <c r="AW138" t="e">
        <f ca="1">IF(OR(AW$132="",$B138=""),"",HLOOKUP(AW$132,Indices2!$E$1:$YY$108,Calc!$B138,FALSE))</f>
        <v>#N/A</v>
      </c>
      <c r="AX138" t="e">
        <f ca="1">IF(OR(AX$132="",$B138=""),"",HLOOKUP(AX$132,Indices2!$E$1:$YY$108,Calc!$B138,FALSE))</f>
        <v>#N/A</v>
      </c>
      <c r="AY138" t="e">
        <f ca="1">IF(OR(AY$132="",$B138=""),"",HLOOKUP(AY$132,Indices2!$E$1:$YY$108,Calc!$B138,FALSE))</f>
        <v>#N/A</v>
      </c>
      <c r="AZ138" t="e">
        <f ca="1">IF(OR(AZ$132="",$B138=""),"",HLOOKUP(AZ$132,Indices2!$E$1:$YY$108,Calc!$B138,FALSE))</f>
        <v>#N/A</v>
      </c>
      <c r="BA138" t="e">
        <f ca="1">IF(OR(BA$132="",$B138=""),"",HLOOKUP(BA$132,Indices2!$E$1:$YY$108,Calc!$B138,FALSE))</f>
        <v>#N/A</v>
      </c>
      <c r="BB138" t="e">
        <f ca="1">IF(OR(BB$132="",$B138=""),"",HLOOKUP(BB$132,Indices2!$E$1:$YY$108,Calc!$B138,FALSE))</f>
        <v>#N/A</v>
      </c>
      <c r="BC138" t="e">
        <f ca="1">IF(OR(BC$132="",$B138=""),"",HLOOKUP(BC$132,Indices2!$E$1:$YY$108,Calc!$B138,FALSE))</f>
        <v>#N/A</v>
      </c>
      <c r="BD138" t="e">
        <f ca="1">IF(OR(BD$132="",$B138=""),"",HLOOKUP(BD$132,Indices2!$E$1:$YY$108,Calc!$B138,FALSE))</f>
        <v>#N/A</v>
      </c>
      <c r="BE138" t="e">
        <f ca="1">IF(OR(BE$132="",$B138=""),"",HLOOKUP(BE$132,Indices2!$E$1:$YY$108,Calc!$B138,FALSE))</f>
        <v>#N/A</v>
      </c>
      <c r="BF138" t="e">
        <f ca="1">IF(OR(BF$132="",$B138=""),"",HLOOKUP(BF$132,Indices2!$E$1:$YY$108,Calc!$B138,FALSE))</f>
        <v>#N/A</v>
      </c>
      <c r="BG138" t="e">
        <f ca="1">IF(OR(BG$132="",$B138=""),"",HLOOKUP(BG$132,Indices2!$E$1:$YY$108,Calc!$B138,FALSE))</f>
        <v>#N/A</v>
      </c>
      <c r="BH138" t="e">
        <f ca="1">IF(OR(BH$132="",$B138=""),"",HLOOKUP(BH$132,Indices2!$E$1:$YY$108,Calc!$B138,FALSE))</f>
        <v>#N/A</v>
      </c>
      <c r="BI138" t="e">
        <f ca="1">IF(OR(BI$132="",$B138=""),"",HLOOKUP(BI$132,Indices2!$E$1:$YY$108,Calc!$B138,FALSE))</f>
        <v>#N/A</v>
      </c>
      <c r="BJ138" t="e">
        <f ca="1">IF(OR(BJ$132="",$B138=""),"",HLOOKUP(BJ$132,Indices2!$E$1:$YY$108,Calc!$B138,FALSE))</f>
        <v>#N/A</v>
      </c>
      <c r="BK138" t="e">
        <f ca="1">IF(OR(BK$132="",$B138=""),"",HLOOKUP(BK$132,Indices2!$E$1:$YY$108,Calc!$B138,FALSE))</f>
        <v>#N/A</v>
      </c>
      <c r="BL138" t="e">
        <f ca="1">IF(OR(BL$132="",$B138=""),"",HLOOKUP(BL$132,Indices2!$E$1:$YY$108,Calc!$B138,FALSE))</f>
        <v>#N/A</v>
      </c>
      <c r="BM138" t="e">
        <f ca="1">IF(OR(BM$132="",$B138=""),"",HLOOKUP(BM$132,Indices2!$E$1:$YY$108,Calc!$B138,FALSE))</f>
        <v>#N/A</v>
      </c>
      <c r="BN138" t="e">
        <f ca="1">IF(OR(BN$132="",$B138=""),"",HLOOKUP(BN$132,Indices2!$E$1:$YY$108,Calc!$B138,FALSE))</f>
        <v>#N/A</v>
      </c>
      <c r="BO138" t="e">
        <f ca="1">IF(OR(BO$132="",$B138=""),"",HLOOKUP(BO$132,Indices2!$E$1:$YY$108,Calc!$B138,FALSE))</f>
        <v>#N/A</v>
      </c>
      <c r="BP138" t="e">
        <f ca="1">IF(OR(BP$132="",$B138=""),"",HLOOKUP(BP$132,Indices2!$E$1:$YY$108,Calc!$B138,FALSE))</f>
        <v>#N/A</v>
      </c>
      <c r="BQ138" t="e">
        <f ca="1">IF(OR(BQ$132="",$B138=""),"",HLOOKUP(BQ$132,Indices2!$E$1:$YY$108,Calc!$B138,FALSE))</f>
        <v>#N/A</v>
      </c>
      <c r="BR138" t="e">
        <f ca="1">IF(OR(BR$132="",$B138=""),"",HLOOKUP(BR$132,Indices2!$E$1:$YY$108,Calc!$B138,FALSE))</f>
        <v>#N/A</v>
      </c>
      <c r="BS138" t="e">
        <f ca="1">IF(OR(BS$132="",$B138=""),"",HLOOKUP(BS$132,Indices2!$E$1:$YY$108,Calc!$B138,FALSE))</f>
        <v>#N/A</v>
      </c>
      <c r="BT138" t="e">
        <f ca="1">IF(OR(BT$132="",$B138=""),"",HLOOKUP(BT$132,Indices2!$E$1:$YY$108,Calc!$B138,FALSE))</f>
        <v>#N/A</v>
      </c>
      <c r="BU138" t="e">
        <f ca="1">IF(OR(BU$132="",$B138=""),"",HLOOKUP(BU$132,Indices2!$E$1:$YY$108,Calc!$B138,FALSE))</f>
        <v>#N/A</v>
      </c>
      <c r="BV138" t="e">
        <f ca="1">IF(OR(BV$132="",$B138=""),"",HLOOKUP(BV$132,Indices2!$E$1:$YY$108,Calc!$B138,FALSE))</f>
        <v>#N/A</v>
      </c>
      <c r="BW138" t="e">
        <f ca="1">IF(OR(BW$132="",$B138=""),"",HLOOKUP(BW$132,Indices2!$E$1:$YY$108,Calc!$B138,FALSE))</f>
        <v>#N/A</v>
      </c>
      <c r="BX138" t="e">
        <f ca="1">IF(OR(BX$132="",$B138=""),"",HLOOKUP(BX$132,Indices2!$E$1:$YY$108,Calc!$B138,FALSE))</f>
        <v>#N/A</v>
      </c>
      <c r="BY138" t="e">
        <f ca="1">IF(OR(BY$132="",$B138=""),"",HLOOKUP(BY$132,Indices2!$E$1:$YY$108,Calc!$B138,FALSE))</f>
        <v>#N/A</v>
      </c>
      <c r="BZ138" t="e">
        <f ca="1">IF(OR(BZ$132="",$B138=""),"",HLOOKUP(BZ$132,Indices2!$E$1:$YY$108,Calc!$B138,FALSE))</f>
        <v>#N/A</v>
      </c>
      <c r="CA138" t="e">
        <f ca="1">IF(OR(CA$132="",$B138=""),"",HLOOKUP(CA$132,Indices2!$E$1:$YY$108,Calc!$B138,FALSE))</f>
        <v>#N/A</v>
      </c>
      <c r="CB138" t="e">
        <f ca="1">IF(OR(CB$132="",$B138=""),"",HLOOKUP(CB$132,Indices2!$E$1:$YY$108,Calc!$B138,FALSE))</f>
        <v>#N/A</v>
      </c>
      <c r="CC138" t="e">
        <f ca="1">IF(OR(CC$132="",$B138=""),"",HLOOKUP(CC$132,Indices2!$E$1:$YY$108,Calc!$B138,FALSE))</f>
        <v>#N/A</v>
      </c>
      <c r="CD138" t="e">
        <f ca="1">IF(OR(CD$132="",$B138=""),"",HLOOKUP(CD$132,Indices2!$E$1:$YY$108,Calc!$B138,FALSE))</f>
        <v>#N/A</v>
      </c>
      <c r="CE138" t="e">
        <f ca="1">IF(OR(CE$132="",$B138=""),"",HLOOKUP(CE$132,Indices2!$E$1:$YY$108,Calc!$B138,FALSE))</f>
        <v>#N/A</v>
      </c>
      <c r="CF138" t="e">
        <f ca="1">IF(OR(CF$132="",$B138=""),"",HLOOKUP(CF$132,Indices2!$E$1:$YY$108,Calc!$B138,FALSE))</f>
        <v>#N/A</v>
      </c>
      <c r="CG138" t="e">
        <f ca="1">IF(OR(CG$132="",$B138=""),"",HLOOKUP(CG$132,Indices2!$E$1:$YY$108,Calc!$B138,FALSE))</f>
        <v>#N/A</v>
      </c>
      <c r="CH138" t="e">
        <f ca="1">IF(OR(CH$132="",$B138=""),"",HLOOKUP(CH$132,Indices2!$E$1:$YY$108,Calc!$B138,FALSE))</f>
        <v>#N/A</v>
      </c>
      <c r="CI138" t="e">
        <f ca="1">IF(OR(CI$132="",$B138=""),"",HLOOKUP(CI$132,Indices2!$E$1:$YY$108,Calc!$B138,FALSE))</f>
        <v>#N/A</v>
      </c>
      <c r="CJ138" t="e">
        <f ca="1">IF(OR(CJ$132="",$B138=""),"",HLOOKUP(CJ$132,Indices2!$E$1:$YY$108,Calc!$B138,FALSE))</f>
        <v>#N/A</v>
      </c>
      <c r="CK138" t="e">
        <f ca="1">IF(OR(CK$132="",$B138=""),"",HLOOKUP(CK$132,Indices2!$E$1:$YY$108,Calc!$B138,FALSE))</f>
        <v>#N/A</v>
      </c>
      <c r="CL138" t="e">
        <f ca="1">IF(OR(CL$132="",$B138=""),"",HLOOKUP(CL$132,Indices2!$E$1:$YY$108,Calc!$B138,FALSE))</f>
        <v>#N/A</v>
      </c>
      <c r="CM138" t="e">
        <f ca="1">IF(OR(CM$132="",$B138=""),"",HLOOKUP(CM$132,Indices2!$E$1:$YY$108,Calc!$B138,FALSE))</f>
        <v>#N/A</v>
      </c>
      <c r="CN138" t="e">
        <f ca="1">IF(OR(CN$132="",$B138=""),"",HLOOKUP(CN$132,Indices2!$E$1:$YY$108,Calc!$B138,FALSE))</f>
        <v>#N/A</v>
      </c>
      <c r="CO138" t="e">
        <f ca="1">IF(OR(CO$132="",$B138=""),"",HLOOKUP(CO$132,Indices2!$E$1:$YY$108,Calc!$B138,FALSE))</f>
        <v>#N/A</v>
      </c>
      <c r="CP138" t="e">
        <f ca="1">IF(OR(CP$132="",$B138=""),"",HLOOKUP(CP$132,Indices2!$E$1:$YY$108,Calc!$B138,FALSE))</f>
        <v>#N/A</v>
      </c>
      <c r="CQ138" t="e">
        <f ca="1">IF(OR(CQ$132="",$B138=""),"",HLOOKUP(CQ$132,Indices2!$E$1:$YY$108,Calc!$B138,FALSE))</f>
        <v>#N/A</v>
      </c>
      <c r="CR138" t="e">
        <f ca="1">IF(OR(CR$132="",$B138=""),"",HLOOKUP(CR$132,Indices2!$E$1:$YY$108,Calc!$B138,FALSE))</f>
        <v>#N/A</v>
      </c>
      <c r="CS138" t="e">
        <f ca="1">IF(OR(CS$132="",$B138=""),"",HLOOKUP(CS$132,Indices2!$E$1:$YY$108,Calc!$B138,FALSE))</f>
        <v>#N/A</v>
      </c>
      <c r="CT138" t="e">
        <f ca="1">IF(OR(CT$132="",$B138=""),"",HLOOKUP(CT$132,Indices2!$E$1:$YY$108,Calc!$B138,FALSE))</f>
        <v>#N/A</v>
      </c>
      <c r="CU138" t="e">
        <f ca="1">IF(OR(CU$132="",$B138=""),"",HLOOKUP(CU$132,Indices2!$E$1:$YY$108,Calc!$B138,FALSE))</f>
        <v>#N/A</v>
      </c>
      <c r="CV138" t="e">
        <f ca="1">IF(OR(CV$132="",$B138=""),"",HLOOKUP(CV$132,Indices2!$E$1:$YY$108,Calc!$B138,FALSE))</f>
        <v>#N/A</v>
      </c>
      <c r="CW138" t="e">
        <f ca="1">IF(OR(CW$132="",$B138=""),"",HLOOKUP(CW$132,Indices2!$E$1:$YY$108,Calc!$B138,FALSE))</f>
        <v>#N/A</v>
      </c>
      <c r="CX138" t="e">
        <f ca="1">IF(OR(CX$132="",$B138=""),"",HLOOKUP(CX$132,Indices2!$E$1:$YY$108,Calc!$B138,FALSE))</f>
        <v>#N/A</v>
      </c>
      <c r="CY138" t="e">
        <f ca="1">IF(OR(CY$132="",$B138=""),"",HLOOKUP(CY$132,Indices2!$E$1:$YY$108,Calc!$B138,FALSE))</f>
        <v>#N/A</v>
      </c>
      <c r="CZ138" t="e">
        <f ca="1">IF(OR(CZ$132="",$B138=""),"",HLOOKUP(CZ$132,Indices2!$E$1:$YY$108,Calc!$B138,FALSE))</f>
        <v>#N/A</v>
      </c>
      <c r="DA138" t="e">
        <f ca="1">IF(OR(DA$132="",$B138=""),"",HLOOKUP(DA$132,Indices2!$E$1:$YY$108,Calc!$B138,FALSE))</f>
        <v>#N/A</v>
      </c>
      <c r="DB138" t="e">
        <f ca="1">IF(OR(DB$132="",$B138=""),"",HLOOKUP(DB$132,Indices2!$E$1:$YY$108,Calc!$B138,FALSE))</f>
        <v>#N/A</v>
      </c>
      <c r="DC138" t="e">
        <f ca="1">IF(OR(DC$132="",$B138=""),"",HLOOKUP(DC$132,Indices2!$E$1:$YY$108,Calc!$B138,FALSE))</f>
        <v>#N/A</v>
      </c>
      <c r="DD138" t="e">
        <f ca="1">IF(OR(DD$132="",$B138=""),"",HLOOKUP(DD$132,Indices2!$E$1:$YY$108,Calc!$B138,FALSE))</f>
        <v>#N/A</v>
      </c>
      <c r="DE138" t="e">
        <f ca="1">IF(OR(DE$132="",$B138=""),"",HLOOKUP(DE$132,Indices2!$E$1:$YY$108,Calc!$B138,FALSE))</f>
        <v>#N/A</v>
      </c>
      <c r="DF138" t="e">
        <f ca="1">IF(OR(DF$132="",$B138=""),"",HLOOKUP(DF$132,Indices2!$E$1:$YY$108,Calc!$B138,FALSE))</f>
        <v>#N/A</v>
      </c>
      <c r="DG138" t="e">
        <f ca="1">IF(OR(DG$132="",$B138=""),"",HLOOKUP(DG$132,Indices2!$E$1:$YY$108,Calc!$B138,FALSE))</f>
        <v>#N/A</v>
      </c>
      <c r="DH138" t="e">
        <f ca="1">IF(OR(DH$132="",$B138=""),"",HLOOKUP(DH$132,Indices2!$E$1:$YY$108,Calc!$B138,FALSE))</f>
        <v>#N/A</v>
      </c>
      <c r="DI138" t="e">
        <f ca="1">IF(OR(DI$132="",$B138=""),"",HLOOKUP(DI$132,Indices2!$E$1:$YY$108,Calc!$B138,FALSE))</f>
        <v>#N/A</v>
      </c>
      <c r="DJ138" t="e">
        <f ca="1">IF(OR(DJ$132="",$B138=""),"",HLOOKUP(DJ$132,Indices2!$E$1:$YY$108,Calc!$B138,FALSE))</f>
        <v>#N/A</v>
      </c>
      <c r="DK138" t="e">
        <f ca="1">IF(OR(DK$132="",$B138=""),"",HLOOKUP(DK$132,Indices2!$E$1:$YY$108,Calc!$B138,FALSE))</f>
        <v>#N/A</v>
      </c>
      <c r="DL138" t="e">
        <f ca="1">IF(OR(DL$132="",$B138=""),"",HLOOKUP(DL$132,Indices2!$E$1:$YY$108,Calc!$B138,FALSE))</f>
        <v>#N/A</v>
      </c>
      <c r="DM138" t="e">
        <f ca="1">IF(OR(DM$132="",$B138=""),"",HLOOKUP(DM$132,Indices2!$E$1:$YY$108,Calc!$B138,FALSE))</f>
        <v>#N/A</v>
      </c>
      <c r="DN138" t="e">
        <f ca="1">IF(OR(DN$132="",$B138=""),"",HLOOKUP(DN$132,Indices2!$E$1:$YY$108,Calc!$B138,FALSE))</f>
        <v>#N/A</v>
      </c>
      <c r="DO138" t="e">
        <f ca="1">IF(OR(DO$132="",$B138=""),"",HLOOKUP(DO$132,Indices2!$E$1:$YY$108,Calc!$B138,FALSE))</f>
        <v>#N/A</v>
      </c>
      <c r="DP138" t="e">
        <f ca="1">IF(OR(DP$132="",$B138=""),"",HLOOKUP(DP$132,Indices2!$E$1:$YY$108,Calc!$B138,FALSE))</f>
        <v>#N/A</v>
      </c>
      <c r="DQ138" t="e">
        <f ca="1">IF(OR(DQ$132="",$B138=""),"",HLOOKUP(DQ$132,Indices2!$E$1:$YY$108,Calc!$B138,FALSE))</f>
        <v>#N/A</v>
      </c>
      <c r="DR138" t="e">
        <f ca="1">IF(OR(DR$132="",$B138=""),"",HLOOKUP(DR$132,Indices2!$E$1:$YY$108,Calc!$B138,FALSE))</f>
        <v>#N/A</v>
      </c>
      <c r="DS138" t="e">
        <f ca="1">IF(OR(DS$132="",$B138=""),"",HLOOKUP(DS$132,Indices2!$E$1:$YY$108,Calc!$B138,FALSE))</f>
        <v>#N/A</v>
      </c>
      <c r="DT138" t="e">
        <f ca="1">IF(OR(DT$132="",$B138=""),"",HLOOKUP(DT$132,Indices2!$E$1:$YY$108,Calc!$B138,FALSE))</f>
        <v>#N/A</v>
      </c>
      <c r="DU138" t="e">
        <f ca="1">IF(OR(DU$132="",$B138=""),"",HLOOKUP(DU$132,Indices2!$E$1:$YY$108,Calc!$B138,FALSE))</f>
        <v>#N/A</v>
      </c>
      <c r="DV138" t="e">
        <f ca="1">IF(OR(DV$132="",$B138=""),"",HLOOKUP(DV$132,Indices2!$E$1:$YY$108,Calc!$B138,FALSE))</f>
        <v>#N/A</v>
      </c>
      <c r="DW138" t="e">
        <f ca="1">IF(OR(DW$132="",$B138=""),"",HLOOKUP(DW$132,Indices2!$E$1:$YY$108,Calc!$B138,FALSE))</f>
        <v>#N/A</v>
      </c>
      <c r="DX138" t="e">
        <f ca="1">IF(OR(DX$132="",$B138=""),"",HLOOKUP(DX$132,Indices2!$E$1:$YY$108,Calc!$B138,FALSE))</f>
        <v>#N/A</v>
      </c>
      <c r="DY138" t="e">
        <f ca="1">IF(OR(DY$132="",$B138=""),"",HLOOKUP(DY$132,Indices2!$E$1:$YY$108,Calc!$B138,FALSE))</f>
        <v>#N/A</v>
      </c>
      <c r="DZ138" t="e">
        <f ca="1">IF(OR(DZ$132="",$B138=""),"",HLOOKUP(DZ$132,Indices2!$E$1:$YY$108,Calc!$B138,FALSE))</f>
        <v>#N/A</v>
      </c>
      <c r="EA138" t="e">
        <f ca="1">IF(OR(EA$132="",$B138=""),"",HLOOKUP(EA$132,Indices2!$E$1:$YY$108,Calc!$B138,FALSE))</f>
        <v>#N/A</v>
      </c>
      <c r="EB138" t="e">
        <f ca="1">IF(OR(EB$132="",$B138=""),"",HLOOKUP(EB$132,Indices2!$E$1:$YY$108,Calc!$B138,FALSE))</f>
        <v>#N/A</v>
      </c>
      <c r="EC138" t="e">
        <f ca="1">IF(OR(EC$132="",$B138=""),"",HLOOKUP(EC$132,Indices2!$E$1:$YY$108,Calc!$B138,FALSE))</f>
        <v>#N/A</v>
      </c>
      <c r="ED138" t="e">
        <f ca="1">IF(OR(ED$132="",$B138=""),"",HLOOKUP(ED$132,Indices2!$E$1:$YY$108,Calc!$B138,FALSE))</f>
        <v>#N/A</v>
      </c>
      <c r="EE138" t="e">
        <f ca="1">IF(OR(EE$132="",$B138=""),"",HLOOKUP(EE$132,Indices2!$E$1:$YY$108,Calc!$B138,FALSE))</f>
        <v>#N/A</v>
      </c>
      <c r="EF138" t="e">
        <f ca="1">IF(OR(EF$132="",$B138=""),"",HLOOKUP(EF$132,Indices2!$E$1:$YY$108,Calc!$B138,FALSE))</f>
        <v>#N/A</v>
      </c>
      <c r="EG138" t="e">
        <f ca="1">IF(OR(EG$132="",$B138=""),"",HLOOKUP(EG$132,Indices2!$E$1:$YY$108,Calc!$B138,FALSE))</f>
        <v>#N/A</v>
      </c>
      <c r="EH138" t="e">
        <f ca="1">IF(OR(EH$132="",$B138=""),"",HLOOKUP(EH$132,Indices2!$E$1:$YY$108,Calc!$B138,FALSE))</f>
        <v>#N/A</v>
      </c>
      <c r="EI138" t="e">
        <f ca="1">IF(OR(EI$132="",$B138=""),"",HLOOKUP(EI$132,Indices2!$E$1:$YY$108,Calc!$B138,FALSE))</f>
        <v>#N/A</v>
      </c>
      <c r="EJ138" t="e">
        <f ca="1">IF(OR(EJ$132="",$B138=""),"",HLOOKUP(EJ$132,Indices2!$E$1:$YY$108,Calc!$B138,FALSE))</f>
        <v>#N/A</v>
      </c>
      <c r="EK138" t="e">
        <f ca="1">IF(OR(EK$132="",$B138=""),"",HLOOKUP(EK$132,Indices2!$E$1:$YY$108,Calc!$B138,FALSE))</f>
        <v>#N/A</v>
      </c>
      <c r="EL138" t="e">
        <f ca="1">IF(OR(EL$132="",$B138=""),"",HLOOKUP(EL$132,Indices2!$E$1:$YY$108,Calc!$B138,FALSE))</f>
        <v>#N/A</v>
      </c>
      <c r="EM138" t="e">
        <f ca="1">IF(OR(EM$132="",$B138=""),"",HLOOKUP(EM$132,Indices2!$E$1:$YY$108,Calc!$B138,FALSE))</f>
        <v>#N/A</v>
      </c>
      <c r="EN138" t="e">
        <f ca="1">IF(OR(EN$132="",$B138=""),"",HLOOKUP(EN$132,Indices2!$E$1:$YY$108,Calc!$B138,FALSE))</f>
        <v>#N/A</v>
      </c>
      <c r="EO138" t="e">
        <f ca="1">IF(OR(EO$132="",$B138=""),"",HLOOKUP(EO$132,Indices2!$E$1:$YY$108,Calc!$B138,FALSE))</f>
        <v>#N/A</v>
      </c>
      <c r="EP138" t="e">
        <f ca="1">IF(OR(EP$132="",$B138=""),"",HLOOKUP(EP$132,Indices2!$E$1:$YY$108,Calc!$B138,FALSE))</f>
        <v>#N/A</v>
      </c>
      <c r="EQ138" t="e">
        <f ca="1">IF(OR(EQ$132="",$B138=""),"",HLOOKUP(EQ$132,Indices2!$E$1:$YY$108,Calc!$B138,FALSE))</f>
        <v>#N/A</v>
      </c>
      <c r="ER138" t="e">
        <f ca="1">IF(OR(ER$132="",$B138=""),"",HLOOKUP(ER$132,Indices2!$E$1:$YY$108,Calc!$B138,FALSE))</f>
        <v>#N/A</v>
      </c>
      <c r="ES138" t="e">
        <f ca="1">IF(OR(ES$132="",$B138=""),"",HLOOKUP(ES$132,Indices2!$E$1:$YY$108,Calc!$B138,FALSE))</f>
        <v>#N/A</v>
      </c>
      <c r="ET138" t="e">
        <f ca="1">IF(OR(ET$132="",$B138=""),"",HLOOKUP(ET$132,Indices2!$E$1:$YY$108,Calc!$B138,FALSE))</f>
        <v>#N/A</v>
      </c>
      <c r="EU138" t="e">
        <f ca="1">IF(OR(EU$132="",$B138=""),"",HLOOKUP(EU$132,Indices2!$E$1:$YY$108,Calc!$B138,FALSE))</f>
        <v>#N/A</v>
      </c>
      <c r="EV138" t="e">
        <f ca="1">IF(OR(EV$132="",$B138=""),"",HLOOKUP(EV$132,Indices2!$E$1:$YY$108,Calc!$B138,FALSE))</f>
        <v>#N/A</v>
      </c>
      <c r="EW138" t="e">
        <f ca="1">IF(OR(EW$132="",$B138=""),"",HLOOKUP(EW$132,Indices2!$E$1:$YY$108,Calc!$B138,FALSE))</f>
        <v>#N/A</v>
      </c>
      <c r="EX138" t="e">
        <f ca="1">IF(OR(EX$132="",$B138=""),"",HLOOKUP(EX$132,Indices2!$E$1:$YY$108,Calc!$B138,FALSE))</f>
        <v>#N/A</v>
      </c>
      <c r="EY138" t="e">
        <f ca="1">IF(OR(EY$132="",$B138=""),"",HLOOKUP(EY$132,Indices2!$E$1:$YY$108,Calc!$B138,FALSE))</f>
        <v>#N/A</v>
      </c>
      <c r="EZ138" t="e">
        <f ca="1">IF(OR(EZ$132="",$B138=""),"",HLOOKUP(EZ$132,Indices2!$E$1:$YY$108,Calc!$B138,FALSE))</f>
        <v>#N/A</v>
      </c>
      <c r="FA138" t="e">
        <f ca="1">IF(OR(FA$132="",$B138=""),"",HLOOKUP(FA$132,Indices2!$E$1:$YY$108,Calc!$B138,FALSE))</f>
        <v>#N/A</v>
      </c>
      <c r="FB138" t="e">
        <f ca="1">IF(OR(FB$132="",$B138=""),"",HLOOKUP(FB$132,Indices2!$E$1:$YY$108,Calc!$B138,FALSE))</f>
        <v>#N/A</v>
      </c>
      <c r="FC138" t="e">
        <f ca="1">IF(OR(FC$132="",$B138=""),"",HLOOKUP(FC$132,Indices2!$E$1:$YY$108,Calc!$B138,FALSE))</f>
        <v>#N/A</v>
      </c>
      <c r="FD138" t="e">
        <f ca="1">IF(OR(FD$132="",$B138=""),"",HLOOKUP(FD$132,Indices2!$E$1:$YY$108,Calc!$B138,FALSE))</f>
        <v>#N/A</v>
      </c>
      <c r="FE138" t="e">
        <f ca="1">IF(OR(FE$132="",$B138=""),"",HLOOKUP(FE$132,Indices2!$E$1:$YY$108,Calc!$B138,FALSE))</f>
        <v>#N/A</v>
      </c>
      <c r="FF138" t="e">
        <f ca="1">IF(OR(FF$132="",$B138=""),"",HLOOKUP(FF$132,Indices2!$E$1:$YY$108,Calc!$B138,FALSE))</f>
        <v>#N/A</v>
      </c>
      <c r="FG138" t="e">
        <f ca="1">IF(OR(FG$132="",$B138=""),"",HLOOKUP(FG$132,Indices2!$E$1:$YY$108,Calc!$B138,FALSE))</f>
        <v>#N/A</v>
      </c>
      <c r="FH138" t="e">
        <f ca="1">IF(OR(FH$132="",$B138=""),"",HLOOKUP(FH$132,Indices2!$E$1:$YY$108,Calc!$B138,FALSE))</f>
        <v>#N/A</v>
      </c>
      <c r="FI138" t="e">
        <f ca="1">IF(OR(FI$132="",$B138=""),"",HLOOKUP(FI$132,Indices2!$E$1:$YY$108,Calc!$B138,FALSE))</f>
        <v>#N/A</v>
      </c>
      <c r="FJ138" t="e">
        <f ca="1">IF(OR(FJ$132="",$B138=""),"",HLOOKUP(FJ$132,Indices2!$E$1:$YY$108,Calc!$B138,FALSE))</f>
        <v>#N/A</v>
      </c>
      <c r="FK138" t="e">
        <f ca="1">IF(OR(FK$132="",$B138=""),"",HLOOKUP(FK$132,Indices2!$E$1:$YY$108,Calc!$B138,FALSE))</f>
        <v>#N/A</v>
      </c>
      <c r="FL138" t="e">
        <f ca="1">IF(OR(FL$132="",$B138=""),"",HLOOKUP(FL$132,Indices2!$E$1:$YY$108,Calc!$B138,FALSE))</f>
        <v>#N/A</v>
      </c>
      <c r="FM138" t="e">
        <f ca="1">IF(OR(FM$132="",$B138=""),"",HLOOKUP(FM$132,Indices2!$E$1:$YY$108,Calc!$B138,FALSE))</f>
        <v>#N/A</v>
      </c>
      <c r="FN138" t="e">
        <f ca="1">IF(OR(FN$132="",$B138=""),"",HLOOKUP(FN$132,Indices2!$E$1:$YY$108,Calc!$B138,FALSE))</f>
        <v>#N/A</v>
      </c>
      <c r="FO138" t="e">
        <f ca="1">IF(OR(FO$132="",$B138=""),"",HLOOKUP(FO$132,Indices2!$E$1:$YY$108,Calc!$B138,FALSE))</f>
        <v>#N/A</v>
      </c>
      <c r="FP138" t="e">
        <f ca="1">IF(OR(FP$132="",$B138=""),"",HLOOKUP(FP$132,Indices2!$E$1:$YY$108,Calc!$B138,FALSE))</f>
        <v>#N/A</v>
      </c>
      <c r="FQ138" t="e">
        <f ca="1">IF(OR(FQ$132="",$B138=""),"",HLOOKUP(FQ$132,Indices2!$E$1:$YY$108,Calc!$B138,FALSE))</f>
        <v>#N/A</v>
      </c>
      <c r="FR138" t="e">
        <f ca="1">IF(OR(FR$132="",$B138=""),"",HLOOKUP(FR$132,Indices2!$E$1:$YY$108,Calc!$B138,FALSE))</f>
        <v>#N/A</v>
      </c>
      <c r="FS138" t="e">
        <f ca="1">IF(OR(FS$132="",$B138=""),"",HLOOKUP(FS$132,Indices2!$E$1:$YY$108,Calc!$B138,FALSE))</f>
        <v>#N/A</v>
      </c>
      <c r="FT138" t="e">
        <f ca="1">IF(OR(FT$132="",$B138=""),"",HLOOKUP(FT$132,Indices2!$E$1:$YY$108,Calc!$B138,FALSE))</f>
        <v>#N/A</v>
      </c>
      <c r="FU138" t="e">
        <f ca="1">IF(OR(FU$132="",$B138=""),"",HLOOKUP(FU$132,Indices2!$E$1:$YY$108,Calc!$B138,FALSE))</f>
        <v>#N/A</v>
      </c>
      <c r="FV138" t="e">
        <f ca="1">IF(OR(FV$132="",$B138=""),"",HLOOKUP(FV$132,Indices2!$E$1:$YY$108,Calc!$B138,FALSE))</f>
        <v>#N/A</v>
      </c>
      <c r="FW138" t="e">
        <f ca="1">IF(OR(FW$132="",$B138=""),"",HLOOKUP(FW$132,Indices2!$E$1:$YY$108,Calc!$B138,FALSE))</f>
        <v>#N/A</v>
      </c>
      <c r="FX138" t="e">
        <f ca="1">IF(OR(FX$132="",$B138=""),"",HLOOKUP(FX$132,Indices2!$E$1:$YY$108,Calc!$B138,FALSE))</f>
        <v>#N/A</v>
      </c>
      <c r="FY138" t="e">
        <f ca="1">IF(OR(FY$132="",$B138=""),"",HLOOKUP(FY$132,Indices2!$E$1:$YY$108,Calc!$B138,FALSE))</f>
        <v>#N/A</v>
      </c>
      <c r="FZ138" t="e">
        <f ca="1">IF(OR(FZ$132="",$B138=""),"",HLOOKUP(FZ$132,Indices2!$E$1:$YY$108,Calc!$B138,FALSE))</f>
        <v>#N/A</v>
      </c>
      <c r="GA138" t="e">
        <f ca="1">IF(OR(GA$132="",$B138=""),"",HLOOKUP(GA$132,Indices2!$E$1:$YY$108,Calc!$B138,FALSE))</f>
        <v>#N/A</v>
      </c>
      <c r="GB138" t="e">
        <f ca="1">IF(OR(GB$132="",$B138=""),"",HLOOKUP(GB$132,Indices2!$E$1:$YY$108,Calc!$B138,FALSE))</f>
        <v>#N/A</v>
      </c>
      <c r="GC138" t="e">
        <f ca="1">IF(OR(GC$132="",$B138=""),"",HLOOKUP(GC$132,Indices2!$E$1:$YY$108,Calc!$B138,FALSE))</f>
        <v>#N/A</v>
      </c>
      <c r="GD138" t="e">
        <f ca="1">IF(OR(GD$132="",$B138=""),"",HLOOKUP(GD$132,Indices2!$E$1:$YY$108,Calc!$B138,FALSE))</f>
        <v>#N/A</v>
      </c>
      <c r="GE138" t="e">
        <f ca="1">IF(OR(GE$132="",$B138=""),"",HLOOKUP(GE$132,Indices2!$E$1:$YY$108,Calc!$B138,FALSE))</f>
        <v>#N/A</v>
      </c>
      <c r="GF138" t="e">
        <f ca="1">IF(OR(GF$132="",$B138=""),"",HLOOKUP(GF$132,Indices2!$E$1:$YY$108,Calc!$B138,FALSE))</f>
        <v>#N/A</v>
      </c>
      <c r="GG138" t="e">
        <f ca="1">IF(OR(GG$132="",$B138=""),"",HLOOKUP(GG$132,Indices2!$E$1:$YY$108,Calc!$B138,FALSE))</f>
        <v>#N/A</v>
      </c>
      <c r="GH138" t="e">
        <f ca="1">IF(OR(GH$132="",$B138=""),"",HLOOKUP(GH$132,Indices2!$E$1:$YY$108,Calc!$B138,FALSE))</f>
        <v>#N/A</v>
      </c>
      <c r="GI138" t="e">
        <f ca="1">IF(OR(GI$132="",$B138=""),"",HLOOKUP(GI$132,Indices2!$E$1:$YY$108,Calc!$B138,FALSE))</f>
        <v>#N/A</v>
      </c>
      <c r="GJ138" t="e">
        <f ca="1">IF(OR(GJ$132="",$B138=""),"",HLOOKUP(GJ$132,Indices2!$E$1:$YY$108,Calc!$B138,FALSE))</f>
        <v>#N/A</v>
      </c>
      <c r="GK138" t="e">
        <f ca="1">IF(OR(GK$132="",$B138=""),"",HLOOKUP(GK$132,Indices2!$E$1:$YY$108,Calc!$B138,FALSE))</f>
        <v>#N/A</v>
      </c>
      <c r="GL138" t="e">
        <f ca="1">IF(OR(GL$132="",$B138=""),"",HLOOKUP(GL$132,Indices2!$E$1:$YY$108,Calc!$B138,FALSE))</f>
        <v>#N/A</v>
      </c>
      <c r="GM138" t="e">
        <f ca="1">IF(OR(GM$132="",$B138=""),"",HLOOKUP(GM$132,Indices2!$E$1:$YY$108,Calc!$B138,FALSE))</f>
        <v>#N/A</v>
      </c>
      <c r="GN138" t="e">
        <f ca="1">IF(OR(GN$132="",$B138=""),"",HLOOKUP(GN$132,Indices2!$E$1:$YY$108,Calc!$B138,FALSE))</f>
        <v>#N/A</v>
      </c>
      <c r="GO138" t="e">
        <f ca="1">IF(OR(GO$132="",$B138=""),"",HLOOKUP(GO$132,Indices2!$E$1:$YY$108,Calc!$B138,FALSE))</f>
        <v>#N/A</v>
      </c>
      <c r="GP138" t="e">
        <f ca="1">IF(OR(GP$132="",$B138=""),"",HLOOKUP(GP$132,Indices2!$E$1:$YY$108,Calc!$B138,FALSE))</f>
        <v>#N/A</v>
      </c>
      <c r="GQ138" t="e">
        <f ca="1">IF(OR(GQ$132="",$B138=""),"",HLOOKUP(GQ$132,Indices2!$E$1:$YY$108,Calc!$B138,FALSE))</f>
        <v>#N/A</v>
      </c>
      <c r="GR138" t="e">
        <f ca="1">IF(OR(GR$132="",$B138=""),"",HLOOKUP(GR$132,Indices2!$E$1:$YY$108,Calc!$B138,FALSE))</f>
        <v>#N/A</v>
      </c>
      <c r="GS138" t="e">
        <f ca="1">IF(OR(GS$132="",$B138=""),"",HLOOKUP(GS$132,Indices2!$E$1:$YY$108,Calc!$B138,FALSE))</f>
        <v>#N/A</v>
      </c>
      <c r="GT138" t="e">
        <f ca="1">IF(OR(GT$132="",$B138=""),"",HLOOKUP(GT$132,Indices2!$E$1:$YY$108,Calc!$B138,FALSE))</f>
        <v>#N/A</v>
      </c>
      <c r="GU138" t="e">
        <f ca="1">IF(OR(GU$132="",$B138=""),"",HLOOKUP(GU$132,Indices2!$E$1:$YY$108,Calc!$B138,FALSE))</f>
        <v>#N/A</v>
      </c>
      <c r="GV138" t="e">
        <f ca="1">IF(OR(GV$132="",$B138=""),"",HLOOKUP(GV$132,Indices2!$E$1:$YY$108,Calc!$B138,FALSE))</f>
        <v>#N/A</v>
      </c>
      <c r="GW138" t="e">
        <f ca="1">IF(OR(GW$132="",$B138=""),"",HLOOKUP(GW$132,Indices2!$E$1:$YY$108,Calc!$B138,FALSE))</f>
        <v>#N/A</v>
      </c>
      <c r="GX138" t="e">
        <f ca="1">IF(OR(GX$132="",$B138=""),"",HLOOKUP(GX$132,Indices2!$E$1:$YY$108,Calc!$B138,FALSE))</f>
        <v>#N/A</v>
      </c>
      <c r="GY138" t="e">
        <f ca="1">IF(OR(GY$132="",$B138=""),"",HLOOKUP(GY$132,Indices2!$E$1:$YY$108,Calc!$B138,FALSE))</f>
        <v>#N/A</v>
      </c>
      <c r="GZ138" t="e">
        <f ca="1">IF(OR(GZ$132="",$B138=""),"",HLOOKUP(GZ$132,Indices2!$E$1:$YY$108,Calc!$B138,FALSE))</f>
        <v>#N/A</v>
      </c>
      <c r="HA138" t="e">
        <f ca="1">IF(OR(HA$132="",$B138=""),"",HLOOKUP(HA$132,Indices2!$E$1:$YY$108,Calc!$B138,FALSE))</f>
        <v>#N/A</v>
      </c>
      <c r="HB138" t="e">
        <f ca="1">IF(OR(HB$132="",$B138=""),"",HLOOKUP(HB$132,Indices2!$E$1:$YY$108,Calc!$B138,FALSE))</f>
        <v>#N/A</v>
      </c>
      <c r="HC138" t="e">
        <f ca="1">IF(OR(HC$132="",$B138=""),"",HLOOKUP(HC$132,Indices2!$E$1:$YY$108,Calc!$B138,FALSE))</f>
        <v>#N/A</v>
      </c>
      <c r="HD138" t="e">
        <f ca="1">IF(OR(HD$132="",$B138=""),"",HLOOKUP(HD$132,Indices2!$E$1:$YY$108,Calc!$B138,FALSE))</f>
        <v>#N/A</v>
      </c>
      <c r="HE138" t="e">
        <f ca="1">IF(OR(HE$132="",$B138=""),"",HLOOKUP(HE$132,Indices2!$E$1:$YY$108,Calc!$B138,FALSE))</f>
        <v>#N/A</v>
      </c>
      <c r="HF138" t="e">
        <f ca="1">IF(OR(HF$132="",$B138=""),"",HLOOKUP(HF$132,Indices2!$E$1:$YY$108,Calc!$B138,FALSE))</f>
        <v>#N/A</v>
      </c>
      <c r="HG138" t="e">
        <f ca="1">IF(OR(HG$132="",$B138=""),"",HLOOKUP(HG$132,Indices2!$E$1:$YY$108,Calc!$B138,FALSE))</f>
        <v>#N/A</v>
      </c>
      <c r="HH138" t="e">
        <f ca="1">IF(OR(HH$132="",$B138=""),"",HLOOKUP(HH$132,Indices2!$E$1:$YY$108,Calc!$B138,FALSE))</f>
        <v>#N/A</v>
      </c>
      <c r="HI138" t="e">
        <f ca="1">IF(OR(HI$132="",$B138=""),"",HLOOKUP(HI$132,Indices2!$E$1:$YY$108,Calc!$B138,FALSE))</f>
        <v>#N/A</v>
      </c>
      <c r="HJ138" t="e">
        <f ca="1">IF(OR(HJ$132="",$B138=""),"",HLOOKUP(HJ$132,Indices2!$E$1:$YY$108,Calc!$B138,FALSE))</f>
        <v>#N/A</v>
      </c>
      <c r="HK138" t="e">
        <f ca="1">IF(OR(HK$132="",$B138=""),"",HLOOKUP(HK$132,Indices2!$E$1:$YY$108,Calc!$B138,FALSE))</f>
        <v>#N/A</v>
      </c>
      <c r="HL138" t="e">
        <f ca="1">IF(OR(HL$132="",$B138=""),"",HLOOKUP(HL$132,Indices2!$E$1:$YY$108,Calc!$B138,FALSE))</f>
        <v>#N/A</v>
      </c>
      <c r="HM138" t="e">
        <f ca="1">IF(OR(HM$132="",$B138=""),"",HLOOKUP(HM$132,Indices2!$E$1:$YY$108,Calc!$B138,FALSE))</f>
        <v>#N/A</v>
      </c>
      <c r="HN138" t="e">
        <f ca="1">IF(OR(HN$132="",$B138=""),"",HLOOKUP(HN$132,Indices2!$E$1:$YY$108,Calc!$B138,FALSE))</f>
        <v>#N/A</v>
      </c>
      <c r="HO138" t="e">
        <f ca="1">IF(OR(HO$132="",$B138=""),"",HLOOKUP(HO$132,Indices2!$E$1:$YY$108,Calc!$B138,FALSE))</f>
        <v>#N/A</v>
      </c>
      <c r="HP138" t="e">
        <f ca="1">IF(OR(HP$132="",$B138=""),"",HLOOKUP(HP$132,Indices2!$E$1:$YY$108,Calc!$B138,FALSE))</f>
        <v>#N/A</v>
      </c>
      <c r="HQ138" t="e">
        <f ca="1">IF(OR(HQ$132="",$B138=""),"",HLOOKUP(HQ$132,Indices2!$E$1:$YY$108,Calc!$B138,FALSE))</f>
        <v>#N/A</v>
      </c>
      <c r="HR138" t="e">
        <f ca="1">IF(OR(HR$132="",$B138=""),"",HLOOKUP(HR$132,Indices2!$E$1:$YY$108,Calc!$B138,FALSE))</f>
        <v>#N/A</v>
      </c>
      <c r="HS138" t="e">
        <f ca="1">IF(OR(HS$132="",$B138=""),"",HLOOKUP(HS$132,Indices2!$E$1:$YY$108,Calc!$B138,FALSE))</f>
        <v>#N/A</v>
      </c>
      <c r="HT138" t="e">
        <f ca="1">IF(OR(HT$132="",$B138=""),"",HLOOKUP(HT$132,Indices2!$E$1:$YY$108,Calc!$B138,FALSE))</f>
        <v>#N/A</v>
      </c>
      <c r="HU138" t="e">
        <f ca="1">IF(OR(HU$132="",$B138=""),"",HLOOKUP(HU$132,Indices2!$E$1:$YY$108,Calc!$B138,FALSE))</f>
        <v>#N/A</v>
      </c>
      <c r="HV138" t="e">
        <f ca="1">IF(OR(HV$132="",$B138=""),"",HLOOKUP(HV$132,Indices2!$E$1:$YY$108,Calc!$B138,FALSE))</f>
        <v>#N/A</v>
      </c>
      <c r="HW138" t="e">
        <f ca="1">IF(OR(HW$132="",$B138=""),"",HLOOKUP(HW$132,Indices2!$E$1:$YY$108,Calc!$B138,FALSE))</f>
        <v>#N/A</v>
      </c>
      <c r="HX138" t="e">
        <f ca="1">IF(OR(HX$132="",$B138=""),"",HLOOKUP(HX$132,Indices2!$E$1:$YY$108,Calc!$B138,FALSE))</f>
        <v>#N/A</v>
      </c>
      <c r="HY138" t="e">
        <f ca="1">IF(OR(HY$132="",$B138=""),"",HLOOKUP(HY$132,Indices2!$E$1:$YY$108,Calc!$B138,FALSE))</f>
        <v>#N/A</v>
      </c>
      <c r="HZ138" t="e">
        <f ca="1">IF(OR(HZ$132="",$B138=""),"",HLOOKUP(HZ$132,Indices2!$E$1:$YY$108,Calc!$B138,FALSE))</f>
        <v>#N/A</v>
      </c>
      <c r="IA138" t="e">
        <f ca="1">IF(OR(IA$132="",$B138=""),"",HLOOKUP(IA$132,Indices2!$E$1:$YY$108,Calc!$B138,FALSE))</f>
        <v>#N/A</v>
      </c>
      <c r="IB138" t="e">
        <f ca="1">IF(OR(IB$132="",$B138=""),"",HLOOKUP(IB$132,Indices2!$E$1:$YY$108,Calc!$B138,FALSE))</f>
        <v>#N/A</v>
      </c>
      <c r="IC138" t="e">
        <f ca="1">IF(OR(IC$132="",$B138=""),"",HLOOKUP(IC$132,Indices2!$E$1:$YY$108,Calc!$B138,FALSE))</f>
        <v>#N/A</v>
      </c>
      <c r="ID138" t="e">
        <f ca="1">IF(OR(ID$132="",$B138=""),"",HLOOKUP(ID$132,Indices2!$E$1:$YY$108,Calc!$B138,FALSE))</f>
        <v>#N/A</v>
      </c>
      <c r="IE138" t="e">
        <f ca="1">IF(OR(IE$132="",$B138=""),"",HLOOKUP(IE$132,Indices2!$E$1:$YY$108,Calc!$B138,FALSE))</f>
        <v>#N/A</v>
      </c>
      <c r="IF138" t="e">
        <f ca="1">IF(OR(IF$132="",$B138=""),"",HLOOKUP(IF$132,Indices2!$E$1:$YY$108,Calc!$B138,FALSE))</f>
        <v>#N/A</v>
      </c>
      <c r="IG138" t="e">
        <f ca="1">IF(OR(IG$132="",$B138=""),"",HLOOKUP(IG$132,Indices2!$E$1:$YY$108,Calc!$B138,FALSE))</f>
        <v>#N/A</v>
      </c>
      <c r="IH138" t="e">
        <f ca="1">IF(OR(IH$132="",$B138=""),"",HLOOKUP(IH$132,Indices2!$E$1:$YY$108,Calc!$B138,FALSE))</f>
        <v>#N/A</v>
      </c>
      <c r="II138" t="e">
        <f ca="1">IF(OR(II$132="",$B138=""),"",HLOOKUP(II$132,Indices2!$E$1:$YY$108,Calc!$B138,FALSE))</f>
        <v>#N/A</v>
      </c>
      <c r="IJ138" t="e">
        <f ca="1">IF(OR(IJ$132="",$B138=""),"",HLOOKUP(IJ$132,Indices2!$E$1:$YY$108,Calc!$B138,FALSE))</f>
        <v>#N/A</v>
      </c>
      <c r="IK138" t="e">
        <f ca="1">IF(OR(IK$132="",$B138=""),"",HLOOKUP(IK$132,Indices2!$E$1:$YY$108,Calc!$B138,FALSE))</f>
        <v>#N/A</v>
      </c>
      <c r="IL138" t="e">
        <f ca="1">IF(OR(IL$132="",$B138=""),"",HLOOKUP(IL$132,Indices2!$E$1:$YY$108,Calc!$B138,FALSE))</f>
        <v>#N/A</v>
      </c>
      <c r="IM138" t="e">
        <f ca="1">IF(OR(IM$132="",$B138=""),"",HLOOKUP(IM$132,Indices2!$E$1:$YY$108,Calc!$B138,FALSE))</f>
        <v>#N/A</v>
      </c>
      <c r="IN138" t="e">
        <f ca="1">IF(OR(IN$132="",$B138=""),"",HLOOKUP(IN$132,Indices2!$E$1:$YY$108,Calc!$B138,FALSE))</f>
        <v>#N/A</v>
      </c>
      <c r="IO138" t="e">
        <f ca="1">IF(OR(IO$132="",$B138=""),"",HLOOKUP(IO$132,Indices2!$E$1:$YY$108,Calc!$B138,FALSE))</f>
        <v>#N/A</v>
      </c>
      <c r="IP138" t="e">
        <f ca="1">IF(OR(IP$132="",$B138=""),"",HLOOKUP(IP$132,Indices2!$E$1:$YY$108,Calc!$B138,FALSE))</f>
        <v>#N/A</v>
      </c>
      <c r="IQ138" t="e">
        <f ca="1">IF(OR(IQ$132="",$B138=""),"",HLOOKUP(IQ$132,Indices2!$E$1:$YY$108,Calc!$B138,FALSE))</f>
        <v>#N/A</v>
      </c>
      <c r="IR138" t="e">
        <f ca="1">IF(OR(IR$132="",$B138=""),"",HLOOKUP(IR$132,Indices2!$E$1:$YY$108,Calc!$B138,FALSE))</f>
        <v>#N/A</v>
      </c>
      <c r="IS138" t="e">
        <f ca="1">IF(OR(IS$132="",$B138=""),"",HLOOKUP(IS$132,Indices2!$E$1:$YY$108,Calc!$B138,FALSE))</f>
        <v>#N/A</v>
      </c>
      <c r="IT138" t="e">
        <f ca="1">IF(OR(IT$132="",$B138=""),"",HLOOKUP(IT$132,Indices2!$E$1:$YY$108,Calc!$B138,FALSE))</f>
        <v>#N/A</v>
      </c>
      <c r="IU138" t="e">
        <f ca="1">IF(OR(IU$132="",$B138=""),"",HLOOKUP(IU$132,Indices2!$E$1:$YY$108,Calc!$B138,FALSE))</f>
        <v>#N/A</v>
      </c>
      <c r="IV138" t="e">
        <f ca="1">IF(OR(IV$132="",$B138=""),"",HLOOKUP(IV$132,Indices2!$E$1:$YY$108,Calc!$B138,FALSE))</f>
        <v>#N/A</v>
      </c>
      <c r="IW138" t="e">
        <f ca="1">IF(OR(IW$132="",$B138=""),"",HLOOKUP(IW$132,Indices2!$E$1:$YY$108,Calc!$B138,FALSE))</f>
        <v>#N/A</v>
      </c>
      <c r="IX138" t="e">
        <f ca="1">IF(OR(IX$132="",$B138=""),"",HLOOKUP(IX$132,Indices2!$E$1:$YY$108,Calc!$B138,FALSE))</f>
        <v>#N/A</v>
      </c>
      <c r="IY138" t="e">
        <f ca="1">IF(OR(IY$132="",$B138=""),"",HLOOKUP(IY$132,Indices2!$E$1:$YY$108,Calc!$B138,FALSE))</f>
        <v>#N/A</v>
      </c>
      <c r="IZ138" t="e">
        <f ca="1">IF(OR(IZ$132="",$B138=""),"",HLOOKUP(IZ$132,Indices2!$E$1:$YY$108,Calc!$B138,FALSE))</f>
        <v>#N/A</v>
      </c>
      <c r="JA138" t="e">
        <f ca="1">IF(OR(JA$132="",$B138=""),"",HLOOKUP(JA$132,Indices2!$E$1:$YY$108,Calc!$B138,FALSE))</f>
        <v>#N/A</v>
      </c>
      <c r="JB138" t="e">
        <f ca="1">IF(OR(JB$132="",$B138=""),"",HLOOKUP(JB$132,Indices2!$E$1:$YY$108,Calc!$B138,FALSE))</f>
        <v>#N/A</v>
      </c>
      <c r="JC138" t="e">
        <f ca="1">IF(OR(JC$132="",$B138=""),"",HLOOKUP(JC$132,Indices2!$E$1:$YY$108,Calc!$B138,FALSE))</f>
        <v>#N/A</v>
      </c>
      <c r="JD138" t="e">
        <f ca="1">IF(OR(JD$132="",$B138=""),"",HLOOKUP(JD$132,Indices2!$E$1:$YY$108,Calc!$B138,FALSE))</f>
        <v>#N/A</v>
      </c>
      <c r="JE138" t="e">
        <f ca="1">IF(OR(JE$132="",$B138=""),"",HLOOKUP(JE$132,Indices2!$E$1:$YY$108,Calc!$B138,FALSE))</f>
        <v>#N/A</v>
      </c>
      <c r="JF138" t="e">
        <f ca="1">IF(OR(JF$132="",$B138=""),"",HLOOKUP(JF$132,Indices2!$E$1:$YY$108,Calc!$B138,FALSE))</f>
        <v>#N/A</v>
      </c>
      <c r="JG138" t="e">
        <f ca="1">IF(OR(JG$132="",$B138=""),"",HLOOKUP(JG$132,Indices2!$E$1:$YY$108,Calc!$B138,FALSE))</f>
        <v>#N/A</v>
      </c>
      <c r="JH138" t="e">
        <f ca="1">IF(OR(JH$132="",$B138=""),"",HLOOKUP(JH$132,Indices2!$E$1:$YY$108,Calc!$B138,FALSE))</f>
        <v>#N/A</v>
      </c>
      <c r="JI138" t="e">
        <f ca="1">IF(OR(JI$132="",$B138=""),"",HLOOKUP(JI$132,Indices2!$E$1:$YY$108,Calc!$B138,FALSE))</f>
        <v>#N/A</v>
      </c>
      <c r="JJ138" t="e">
        <f ca="1">IF(OR(JJ$132="",$B138=""),"",HLOOKUP(JJ$132,Indices2!$E$1:$YY$108,Calc!$B138,FALSE))</f>
        <v>#N/A</v>
      </c>
      <c r="JK138" t="e">
        <f ca="1">IF(OR(JK$132="",$B138=""),"",HLOOKUP(JK$132,Indices2!$E$1:$YY$108,Calc!$B138,FALSE))</f>
        <v>#N/A</v>
      </c>
      <c r="JL138" t="e">
        <f ca="1">IF(OR(JL$132="",$B138=""),"",HLOOKUP(JL$132,Indices2!$E$1:$YY$108,Calc!$B138,FALSE))</f>
        <v>#N/A</v>
      </c>
      <c r="JM138" t="e">
        <f ca="1">IF(OR(JM$132="",$B138=""),"",HLOOKUP(JM$132,Indices2!$E$1:$YY$108,Calc!$B138,FALSE))</f>
        <v>#N/A</v>
      </c>
      <c r="JN138" t="e">
        <f ca="1">IF(OR(JN$132="",$B138=""),"",HLOOKUP(JN$132,Indices2!$E$1:$YY$108,Calc!$B138,FALSE))</f>
        <v>#N/A</v>
      </c>
      <c r="JO138" t="e">
        <f ca="1">IF(OR(JO$132="",$B138=""),"",HLOOKUP(JO$132,Indices2!$E$1:$YY$108,Calc!$B138,FALSE))</f>
        <v>#N/A</v>
      </c>
      <c r="JP138" t="e">
        <f ca="1">IF(OR(JP$132="",$B138=""),"",HLOOKUP(JP$132,Indices2!$E$1:$YY$108,Calc!$B138,FALSE))</f>
        <v>#N/A</v>
      </c>
      <c r="JQ138" t="e">
        <f ca="1">IF(OR(JQ$132="",$B138=""),"",HLOOKUP(JQ$132,Indices2!$E$1:$YY$108,Calc!$B138,FALSE))</f>
        <v>#N/A</v>
      </c>
      <c r="JR138" t="e">
        <f ca="1">IF(OR(JR$132="",$B138=""),"",HLOOKUP(JR$132,Indices2!$E$1:$YY$108,Calc!$B138,FALSE))</f>
        <v>#N/A</v>
      </c>
      <c r="JS138" t="e">
        <f ca="1">IF(OR(JS$132="",$B138=""),"",HLOOKUP(JS$132,Indices2!$E$1:$YY$108,Calc!$B138,FALSE))</f>
        <v>#N/A</v>
      </c>
      <c r="JT138" t="e">
        <f ca="1">IF(OR(JT$132="",$B138=""),"",HLOOKUP(JT$132,Indices2!$E$1:$YY$108,Calc!$B138,FALSE))</f>
        <v>#N/A</v>
      </c>
      <c r="JU138" t="e">
        <f ca="1">IF(OR(JU$132="",$B138=""),"",HLOOKUP(JU$132,Indices2!$E$1:$YY$108,Calc!$B138,FALSE))</f>
        <v>#N/A</v>
      </c>
      <c r="JV138" t="e">
        <f ca="1">IF(OR(JV$132="",$B138=""),"",HLOOKUP(JV$132,Indices2!$E$1:$YY$108,Calc!$B138,FALSE))</f>
        <v>#N/A</v>
      </c>
      <c r="JW138" t="e">
        <f ca="1">IF(OR(JW$132="",$B138=""),"",HLOOKUP(JW$132,Indices2!$E$1:$YY$108,Calc!$B138,FALSE))</f>
        <v>#N/A</v>
      </c>
      <c r="JX138" t="e">
        <f ca="1">IF(OR(JX$132="",$B138=""),"",HLOOKUP(JX$132,Indices2!$E$1:$YY$108,Calc!$B138,FALSE))</f>
        <v>#N/A</v>
      </c>
      <c r="JY138" t="e">
        <f ca="1">IF(OR(JY$132="",$B138=""),"",HLOOKUP(JY$132,Indices2!$E$1:$YY$108,Calc!$B138,FALSE))</f>
        <v>#N/A</v>
      </c>
      <c r="JZ138" t="e">
        <f ca="1">IF(OR(JZ$132="",$B138=""),"",HLOOKUP(JZ$132,Indices2!$E$1:$YY$108,Calc!$B138,FALSE))</f>
        <v>#N/A</v>
      </c>
      <c r="KA138" t="e">
        <f ca="1">IF(OR(KA$132="",$B138=""),"",HLOOKUP(KA$132,Indices2!$E$1:$YY$108,Calc!$B138,FALSE))</f>
        <v>#N/A</v>
      </c>
      <c r="KB138" t="e">
        <f ca="1">IF(OR(KB$132="",$B138=""),"",HLOOKUP(KB$132,Indices2!$E$1:$YY$108,Calc!$B138,FALSE))</f>
        <v>#N/A</v>
      </c>
      <c r="KC138" t="e">
        <f ca="1">IF(OR(KC$132="",$B138=""),"",HLOOKUP(KC$132,Indices2!$E$1:$YY$108,Calc!$B138,FALSE))</f>
        <v>#N/A</v>
      </c>
      <c r="KD138" t="e">
        <f ca="1">IF(OR(KD$132="",$B138=""),"",HLOOKUP(KD$132,Indices2!$E$1:$YY$108,Calc!$B138,FALSE))</f>
        <v>#N/A</v>
      </c>
      <c r="KE138" t="e">
        <f ca="1">IF(OR(KE$132="",$B138=""),"",HLOOKUP(KE$132,Indices2!$E$1:$YY$108,Calc!$B138,FALSE))</f>
        <v>#N/A</v>
      </c>
      <c r="KF138" t="e">
        <f ca="1">IF(OR(KF$132="",$B138=""),"",HLOOKUP(KF$132,Indices2!$E$1:$YY$108,Calc!$B138,FALSE))</f>
        <v>#N/A</v>
      </c>
      <c r="KG138" t="e">
        <f ca="1">IF(OR(KG$132="",$B138=""),"",HLOOKUP(KG$132,Indices2!$E$1:$YY$108,Calc!$B138,FALSE))</f>
        <v>#N/A</v>
      </c>
      <c r="KH138" t="e">
        <f ca="1">IF(OR(KH$132="",$B138=""),"",HLOOKUP(KH$132,Indices2!$E$1:$YY$108,Calc!$B138,FALSE))</f>
        <v>#N/A</v>
      </c>
      <c r="KI138" t="e">
        <f ca="1">IF(OR(KI$132="",$B138=""),"",HLOOKUP(KI$132,Indices2!$E$1:$YY$108,Calc!$B138,FALSE))</f>
        <v>#N/A</v>
      </c>
      <c r="KJ138" t="e">
        <f ca="1">IF(OR(KJ$132="",$B138=""),"",HLOOKUP(KJ$132,Indices2!$E$1:$YY$108,Calc!$B138,FALSE))</f>
        <v>#N/A</v>
      </c>
      <c r="KK138" t="e">
        <f ca="1">IF(OR(KK$132="",$B138=""),"",HLOOKUP(KK$132,Indices2!$E$1:$YY$108,Calc!$B138,FALSE))</f>
        <v>#N/A</v>
      </c>
      <c r="KL138" t="e">
        <f ca="1">IF(OR(KL$132="",$B138=""),"",HLOOKUP(KL$132,Indices2!$E$1:$YY$108,Calc!$B138,FALSE))</f>
        <v>#N/A</v>
      </c>
      <c r="KM138" t="e">
        <f ca="1">IF(OR(KM$132="",$B138=""),"",HLOOKUP(KM$132,Indices2!$E$1:$YY$108,Calc!$B138,FALSE))</f>
        <v>#N/A</v>
      </c>
      <c r="KN138" t="e">
        <f ca="1">IF(OR(KN$132="",$B138=""),"",HLOOKUP(KN$132,Indices2!$E$1:$YY$108,Calc!$B138,FALSE))</f>
        <v>#N/A</v>
      </c>
      <c r="KO138" t="e">
        <f ca="1">IF(OR(KO$132="",$B138=""),"",HLOOKUP(KO$132,Indices2!$E$1:$YY$108,Calc!$B138,FALSE))</f>
        <v>#N/A</v>
      </c>
      <c r="KP138" t="e">
        <f ca="1">IF(OR(KP$132="",$B138=""),"",HLOOKUP(KP$132,Indices2!$E$1:$YY$108,Calc!$B138,FALSE))</f>
        <v>#N/A</v>
      </c>
      <c r="KQ138" t="e">
        <f ca="1">IF(OR(KQ$132="",$B138=""),"",HLOOKUP(KQ$132,Indices2!$E$1:$YY$108,Calc!$B138,FALSE))</f>
        <v>#N/A</v>
      </c>
      <c r="KR138" t="e">
        <f ca="1">IF(OR(KR$132="",$B138=""),"",HLOOKUP(KR$132,Indices2!$E$1:$YY$108,Calc!$B138,FALSE))</f>
        <v>#N/A</v>
      </c>
      <c r="KS138" t="e">
        <f ca="1">IF(OR(KS$132="",$B138=""),"",HLOOKUP(KS$132,Indices2!$E$1:$YY$108,Calc!$B138,FALSE))</f>
        <v>#N/A</v>
      </c>
      <c r="KT138" t="e">
        <f ca="1">IF(OR(KT$132="",$B138=""),"",HLOOKUP(KT$132,Indices2!$E$1:$YY$108,Calc!$B138,FALSE))</f>
        <v>#N/A</v>
      </c>
      <c r="KU138" t="e">
        <f ca="1">IF(OR(KU$132="",$B138=""),"",HLOOKUP(KU$132,Indices2!$E$1:$YY$108,Calc!$B138,FALSE))</f>
        <v>#N/A</v>
      </c>
      <c r="KV138" t="e">
        <f ca="1">IF(OR(KV$132="",$B138=""),"",HLOOKUP(KV$132,Indices2!$E$1:$YY$108,Calc!$B138,FALSE))</f>
        <v>#N/A</v>
      </c>
      <c r="KW138" t="e">
        <f ca="1">IF(OR(KW$132="",$B138=""),"",HLOOKUP(KW$132,Indices2!$E$1:$YY$108,Calc!$B138,FALSE))</f>
        <v>#N/A</v>
      </c>
      <c r="KX138" t="e">
        <f ca="1">IF(OR(KX$132="",$B138=""),"",HLOOKUP(KX$132,Indices2!$E$1:$YY$108,Calc!$B138,FALSE))</f>
        <v>#N/A</v>
      </c>
      <c r="KY138" t="e">
        <f ca="1">IF(OR(KY$132="",$B138=""),"",HLOOKUP(KY$132,Indices2!$E$1:$YY$108,Calc!$B138,FALSE))</f>
        <v>#N/A</v>
      </c>
      <c r="KZ138" t="e">
        <f ca="1">IF(OR(KZ$132="",$B138=""),"",HLOOKUP(KZ$132,Indices2!$E$1:$YY$108,Calc!$B138,FALSE))</f>
        <v>#N/A</v>
      </c>
      <c r="LA138" t="e">
        <f ca="1">IF(OR(LA$132="",$B138=""),"",HLOOKUP(LA$132,Indices2!$E$1:$YY$108,Calc!$B138,FALSE))</f>
        <v>#N/A</v>
      </c>
      <c r="LB138" t="e">
        <f ca="1">IF(OR(LB$132="",$B138=""),"",HLOOKUP(LB$132,Indices2!$E$1:$YY$108,Calc!$B138,FALSE))</f>
        <v>#N/A</v>
      </c>
      <c r="LC138" t="e">
        <f ca="1">IF(OR(LC$132="",$B138=""),"",HLOOKUP(LC$132,Indices2!$E$1:$YY$108,Calc!$B138,FALSE))</f>
        <v>#N/A</v>
      </c>
      <c r="LD138" t="e">
        <f ca="1">IF(OR(LD$132="",$B138=""),"",HLOOKUP(LD$132,Indices2!$E$1:$YY$108,Calc!$B138,FALSE))</f>
        <v>#N/A</v>
      </c>
      <c r="LE138" t="e">
        <f ca="1">IF(OR(LE$132="",$B138=""),"",HLOOKUP(LE$132,Indices2!$E$1:$YY$108,Calc!$B138,FALSE))</f>
        <v>#N/A</v>
      </c>
      <c r="LF138" t="e">
        <f ca="1">IF(OR(LF$132="",$B138=""),"",HLOOKUP(LF$132,Indices2!$E$1:$YY$108,Calc!$B138,FALSE))</f>
        <v>#N/A</v>
      </c>
      <c r="LG138" t="e">
        <f ca="1">IF(OR(LG$132="",$B138=""),"",HLOOKUP(LG$132,Indices2!$E$1:$YY$108,Calc!$B138,FALSE))</f>
        <v>#N/A</v>
      </c>
      <c r="LH138" t="e">
        <f ca="1">IF(OR(LH$132="",$B138=""),"",HLOOKUP(LH$132,Indices2!$E$1:$YY$108,Calc!$B138,FALSE))</f>
        <v>#N/A</v>
      </c>
      <c r="LI138" t="e">
        <f ca="1">IF(OR(LI$132="",$B138=""),"",HLOOKUP(LI$132,Indices2!$E$1:$YY$108,Calc!$B138,FALSE))</f>
        <v>#N/A</v>
      </c>
      <c r="LJ138" t="e">
        <f ca="1">IF(OR(LJ$132="",$B138=""),"",HLOOKUP(LJ$132,Indices2!$E$1:$YY$108,Calc!$B138,FALSE))</f>
        <v>#N/A</v>
      </c>
      <c r="LK138" t="e">
        <f ca="1">IF(OR(LK$132="",$B138=""),"",HLOOKUP(LK$132,Indices2!$E$1:$YY$108,Calc!$B138,FALSE))</f>
        <v>#N/A</v>
      </c>
      <c r="LL138" t="e">
        <f ca="1">IF(OR(LL$132="",$B138=""),"",HLOOKUP(LL$132,Indices2!$E$1:$YY$108,Calc!$B138,FALSE))</f>
        <v>#N/A</v>
      </c>
      <c r="LM138" t="e">
        <f ca="1">IF(OR(LM$132="",$B138=""),"",HLOOKUP(LM$132,Indices2!$E$1:$YY$108,Calc!$B138,FALSE))</f>
        <v>#N/A</v>
      </c>
      <c r="LN138" t="e">
        <f ca="1">IF(OR(LN$132="",$B138=""),"",HLOOKUP(LN$132,Indices2!$E$1:$YY$108,Calc!$B138,FALSE))</f>
        <v>#N/A</v>
      </c>
      <c r="LO138" t="e">
        <f ca="1">IF(OR(LO$132="",$B138=""),"",HLOOKUP(LO$132,Indices2!$E$1:$YY$108,Calc!$B138,FALSE))</f>
        <v>#N/A</v>
      </c>
      <c r="LP138" t="e">
        <f ca="1">IF(OR(LP$132="",$B138=""),"",HLOOKUP(LP$132,Indices2!$E$1:$YY$108,Calc!$B138,FALSE))</f>
        <v>#N/A</v>
      </c>
      <c r="LQ138" t="e">
        <f ca="1">IF(OR(LQ$132="",$B138=""),"",HLOOKUP(LQ$132,Indices2!$E$1:$YY$108,Calc!$B138,FALSE))</f>
        <v>#N/A</v>
      </c>
      <c r="LR138" t="e">
        <f ca="1">IF(OR(LR$132="",$B138=""),"",HLOOKUP(LR$132,Indices2!$E$1:$YY$108,Calc!$B138,FALSE))</f>
        <v>#N/A</v>
      </c>
      <c r="LS138" t="e">
        <f ca="1">IF(OR(LS$132="",$B138=""),"",HLOOKUP(LS$132,Indices2!$E$1:$YY$108,Calc!$B138,FALSE))</f>
        <v>#N/A</v>
      </c>
      <c r="LT138" t="e">
        <f ca="1">IF(OR(LT$132="",$B138=""),"",HLOOKUP(LT$132,Indices2!$E$1:$YY$108,Calc!$B138,FALSE))</f>
        <v>#N/A</v>
      </c>
      <c r="LU138" t="e">
        <f ca="1">IF(OR(LU$132="",$B138=""),"",HLOOKUP(LU$132,Indices2!$E$1:$YY$108,Calc!$B138,FALSE))</f>
        <v>#N/A</v>
      </c>
      <c r="LV138" t="e">
        <f ca="1">IF(OR(LV$132="",$B138=""),"",HLOOKUP(LV$132,Indices2!$E$1:$YY$108,Calc!$B138,FALSE))</f>
        <v>#N/A</v>
      </c>
      <c r="LW138" t="e">
        <f ca="1">IF(OR(LW$132="",$B138=""),"",HLOOKUP(LW$132,Indices2!$E$1:$YY$108,Calc!$B138,FALSE))</f>
        <v>#N/A</v>
      </c>
      <c r="LX138" t="e">
        <f ca="1">IF(OR(LX$132="",$B138=""),"",HLOOKUP(LX$132,Indices2!$E$1:$YY$108,Calc!$B138,FALSE))</f>
        <v>#N/A</v>
      </c>
      <c r="LY138" t="e">
        <f ca="1">IF(OR(LY$132="",$B138=""),"",HLOOKUP(LY$132,Indices2!$E$1:$YY$108,Calc!$B138,FALSE))</f>
        <v>#N/A</v>
      </c>
      <c r="LZ138" t="e">
        <f ca="1">IF(OR(LZ$132="",$B138=""),"",HLOOKUP(LZ$132,Indices2!$E$1:$YY$108,Calc!$B138,FALSE))</f>
        <v>#N/A</v>
      </c>
      <c r="MA138" t="e">
        <f ca="1">IF(OR(MA$132="",$B138=""),"",HLOOKUP(MA$132,Indices2!$E$1:$YY$108,Calc!$B138,FALSE))</f>
        <v>#N/A</v>
      </c>
      <c r="MB138" t="e">
        <f ca="1">IF(OR(MB$132="",$B138=""),"",HLOOKUP(MB$132,Indices2!$E$1:$YY$108,Calc!$B138,FALSE))</f>
        <v>#N/A</v>
      </c>
      <c r="MC138" t="e">
        <f ca="1">IF(OR(MC$132="",$B138=""),"",HLOOKUP(MC$132,Indices2!$E$1:$YY$108,Calc!$B138,FALSE))</f>
        <v>#N/A</v>
      </c>
      <c r="MD138" t="e">
        <f ca="1">IF(OR(MD$132="",$B138=""),"",HLOOKUP(MD$132,Indices2!$E$1:$YY$108,Calc!$B138,FALSE))</f>
        <v>#N/A</v>
      </c>
      <c r="ME138" t="e">
        <f ca="1">IF(OR(ME$132="",$B138=""),"",HLOOKUP(ME$132,Indices2!$E$1:$YY$108,Calc!$B138,FALSE))</f>
        <v>#N/A</v>
      </c>
      <c r="MF138" t="e">
        <f ca="1">IF(OR(MF$132="",$B138=""),"",HLOOKUP(MF$132,Indices2!$E$1:$YY$108,Calc!$B138,FALSE))</f>
        <v>#N/A</v>
      </c>
      <c r="MG138" t="e">
        <f ca="1">IF(OR(MG$132="",$B138=""),"",HLOOKUP(MG$132,Indices2!$E$1:$YY$108,Calc!$B138,FALSE))</f>
        <v>#N/A</v>
      </c>
      <c r="MH138" t="e">
        <f ca="1">IF(OR(MH$132="",$B138=""),"",HLOOKUP(MH$132,Indices2!$E$1:$YY$108,Calc!$B138,FALSE))</f>
        <v>#N/A</v>
      </c>
      <c r="MI138" t="e">
        <f ca="1">IF(OR(MI$132="",$B138=""),"",HLOOKUP(MI$132,Indices2!$E$1:$YY$108,Calc!$B138,FALSE))</f>
        <v>#N/A</v>
      </c>
      <c r="MJ138" t="e">
        <f ca="1">IF(OR(MJ$132="",$B138=""),"",HLOOKUP(MJ$132,Indices2!$E$1:$YY$108,Calc!$B138,FALSE))</f>
        <v>#N/A</v>
      </c>
      <c r="MK138" t="e">
        <f ca="1">IF(OR(MK$132="",$B138=""),"",HLOOKUP(MK$132,Indices2!$E$1:$YY$108,Calc!$B138,FALSE))</f>
        <v>#N/A</v>
      </c>
      <c r="ML138" t="e">
        <f ca="1">IF(OR(ML$132="",$B138=""),"",HLOOKUP(ML$132,Indices2!$E$1:$YY$108,Calc!$B138,FALSE))</f>
        <v>#N/A</v>
      </c>
      <c r="MM138" t="e">
        <f ca="1">IF(OR(MM$132="",$B138=""),"",HLOOKUP(MM$132,Indices2!$E$1:$YY$108,Calc!$B138,FALSE))</f>
        <v>#N/A</v>
      </c>
      <c r="MN138" t="e">
        <f ca="1">IF(OR(MN$132="",$B138=""),"",HLOOKUP(MN$132,Indices2!$E$1:$YY$108,Calc!$B138,FALSE))</f>
        <v>#N/A</v>
      </c>
      <c r="MO138" t="e">
        <f ca="1">IF(OR(MO$132="",$B138=""),"",HLOOKUP(MO$132,Indices2!$E$1:$YY$108,Calc!$B138,FALSE))</f>
        <v>#N/A</v>
      </c>
      <c r="MP138" t="e">
        <f ca="1">IF(OR(MP$132="",$B138=""),"",HLOOKUP(MP$132,Indices2!$E$1:$YY$108,Calc!$B138,FALSE))</f>
        <v>#N/A</v>
      </c>
      <c r="MQ138" t="e">
        <f ca="1">IF(OR(MQ$132="",$B138=""),"",HLOOKUP(MQ$132,Indices2!$E$1:$YY$108,Calc!$B138,FALSE))</f>
        <v>#N/A</v>
      </c>
      <c r="MR138" t="e">
        <f ca="1">IF(OR(MR$132="",$B138=""),"",HLOOKUP(MR$132,Indices2!$E$1:$YY$108,Calc!$B138,FALSE))</f>
        <v>#N/A</v>
      </c>
      <c r="MS138" t="e">
        <f ca="1">IF(OR(MS$132="",$B138=""),"",HLOOKUP(MS$132,Indices2!$E$1:$YY$108,Calc!$B138,FALSE))</f>
        <v>#N/A</v>
      </c>
      <c r="MT138" t="e">
        <f ca="1">IF(OR(MT$132="",$B138=""),"",HLOOKUP(MT$132,Indices2!$E$1:$YY$108,Calc!$B138,FALSE))</f>
        <v>#N/A</v>
      </c>
      <c r="MU138" t="e">
        <f ca="1">IF(OR(MU$132="",$B138=""),"",HLOOKUP(MU$132,Indices2!$E$1:$YY$108,Calc!$B138,FALSE))</f>
        <v>#N/A</v>
      </c>
      <c r="MV138" t="e">
        <f ca="1">IF(OR(MV$132="",$B138=""),"",HLOOKUP(MV$132,Indices2!$E$1:$YY$108,Calc!$B138,FALSE))</f>
        <v>#N/A</v>
      </c>
      <c r="MW138" t="e">
        <f ca="1">IF(OR(MW$132="",$B138=""),"",HLOOKUP(MW$132,Indices2!$E$1:$YY$108,Calc!$B138,FALSE))</f>
        <v>#N/A</v>
      </c>
      <c r="MX138" t="e">
        <f ca="1">IF(OR(MX$132="",$B138=""),"",HLOOKUP(MX$132,Indices2!$E$1:$YY$108,Calc!$B138,FALSE))</f>
        <v>#N/A</v>
      </c>
      <c r="MY138" t="e">
        <f ca="1">IF(OR(MY$132="",$B138=""),"",HLOOKUP(MY$132,Indices2!$E$1:$YY$108,Calc!$B138,FALSE))</f>
        <v>#N/A</v>
      </c>
      <c r="MZ138" t="e">
        <f ca="1">IF(OR(MZ$132="",$B138=""),"",HLOOKUP(MZ$132,Indices2!$E$1:$YY$108,Calc!$B138,FALSE))</f>
        <v>#N/A</v>
      </c>
      <c r="NA138" t="e">
        <f ca="1">IF(OR(NA$132="",$B138=""),"",HLOOKUP(NA$132,Indices2!$E$1:$YY$108,Calc!$B138,FALSE))</f>
        <v>#N/A</v>
      </c>
      <c r="NB138" t="e">
        <f ca="1">IF(OR(NB$132="",$B138=""),"",HLOOKUP(NB$132,Indices2!$E$1:$YY$108,Calc!$B138,FALSE))</f>
        <v>#N/A</v>
      </c>
      <c r="NC138" t="e">
        <f ca="1">IF(OR(NC$132="",$B138=""),"",HLOOKUP(NC$132,Indices2!$E$1:$YY$108,Calc!$B138,FALSE))</f>
        <v>#N/A</v>
      </c>
      <c r="ND138" t="e">
        <f ca="1">IF(OR(ND$132="",$B138=""),"",HLOOKUP(ND$132,Indices2!$E$1:$YY$108,Calc!$B138,FALSE))</f>
        <v>#N/A</v>
      </c>
      <c r="NE138" t="e">
        <f ca="1">IF(OR(NE$132="",$B138=""),"",HLOOKUP(NE$132,Indices2!$E$1:$YY$108,Calc!$B138,FALSE))</f>
        <v>#N/A</v>
      </c>
      <c r="NF138" t="e">
        <f ca="1">IF(OR(NF$132="",$B138=""),"",HLOOKUP(NF$132,Indices2!$E$1:$YY$108,Calc!$B138,FALSE))</f>
        <v>#N/A</v>
      </c>
      <c r="NG138" t="e">
        <f ca="1">IF(OR(NG$132="",$B138=""),"",HLOOKUP(NG$132,Indices2!$E$1:$YY$108,Calc!$B138,FALSE))</f>
        <v>#N/A</v>
      </c>
      <c r="NH138" t="e">
        <f ca="1">IF(OR(NH$132="",$B138=""),"",HLOOKUP(NH$132,Indices2!$E$1:$YY$108,Calc!$B138,FALSE))</f>
        <v>#N/A</v>
      </c>
      <c r="NI138" t="e">
        <f ca="1">IF(OR(NI$132="",$B138=""),"",HLOOKUP(NI$132,Indices2!$E$1:$YY$108,Calc!$B138,FALSE))</f>
        <v>#N/A</v>
      </c>
      <c r="NJ138" t="e">
        <f ca="1">IF(OR(NJ$132="",$B138=""),"",HLOOKUP(NJ$132,Indices2!$E$1:$YY$108,Calc!$B138,FALSE))</f>
        <v>#N/A</v>
      </c>
      <c r="NK138" t="e">
        <f ca="1">IF(OR(NK$132="",$B138=""),"",HLOOKUP(NK$132,Indices2!$E$1:$YY$108,Calc!$B138,FALSE))</f>
        <v>#N/A</v>
      </c>
      <c r="NL138" t="e">
        <f ca="1">IF(OR(NL$132="",$B138=""),"",HLOOKUP(NL$132,Indices2!$E$1:$YY$108,Calc!$B138,FALSE))</f>
        <v>#N/A</v>
      </c>
      <c r="NM138" t="e">
        <f ca="1">IF(OR(NM$132="",$B138=""),"",HLOOKUP(NM$132,Indices2!$E$1:$YY$108,Calc!$B138,FALSE))</f>
        <v>#N/A</v>
      </c>
      <c r="NN138" t="e">
        <f ca="1">IF(OR(NN$132="",$B138=""),"",HLOOKUP(NN$132,Indices2!$E$1:$YY$108,Calc!$B138,FALSE))</f>
        <v>#N/A</v>
      </c>
      <c r="NO138" t="e">
        <f ca="1">IF(OR(NO$132="",$B138=""),"",HLOOKUP(NO$132,Indices2!$E$1:$YY$108,Calc!$B138,FALSE))</f>
        <v>#N/A</v>
      </c>
      <c r="NP138" t="e">
        <f ca="1">IF(OR(NP$132="",$B138=""),"",HLOOKUP(NP$132,Indices2!$E$1:$YY$108,Calc!$B138,FALSE))</f>
        <v>#N/A</v>
      </c>
      <c r="NQ138" t="e">
        <f ca="1">IF(OR(NQ$132="",$B138=""),"",HLOOKUP(NQ$132,Indices2!$E$1:$YY$108,Calc!$B138,FALSE))</f>
        <v>#N/A</v>
      </c>
      <c r="NR138" t="e">
        <f ca="1">IF(OR(NR$132="",$B138=""),"",HLOOKUP(NR$132,Indices2!$E$1:$YY$108,Calc!$B138,FALSE))</f>
        <v>#N/A</v>
      </c>
      <c r="NS138" t="e">
        <f ca="1">IF(OR(NS$132="",$B138=""),"",HLOOKUP(NS$132,Indices2!$E$1:$YY$108,Calc!$B138,FALSE))</f>
        <v>#N/A</v>
      </c>
      <c r="NT138" t="e">
        <f ca="1">IF(OR(NT$132="",$B138=""),"",HLOOKUP(NT$132,Indices2!$E$1:$YY$108,Calc!$B138,FALSE))</f>
        <v>#N/A</v>
      </c>
      <c r="NU138" t="e">
        <f ca="1">IF(OR(NU$132="",$B138=""),"",HLOOKUP(NU$132,Indices2!$E$1:$YY$108,Calc!$B138,FALSE))</f>
        <v>#N/A</v>
      </c>
      <c r="NV138" t="e">
        <f ca="1">IF(OR(NV$132="",$B138=""),"",HLOOKUP(NV$132,Indices2!$E$1:$YY$108,Calc!$B138,FALSE))</f>
        <v>#N/A</v>
      </c>
      <c r="NW138" t="e">
        <f ca="1">IF(OR(NW$132="",$B138=""),"",HLOOKUP(NW$132,Indices2!$E$1:$YY$108,Calc!$B138,FALSE))</f>
        <v>#N/A</v>
      </c>
      <c r="NX138" t="e">
        <f ca="1">IF(OR(NX$132="",$B138=""),"",HLOOKUP(NX$132,Indices2!$E$1:$YY$108,Calc!$B138,FALSE))</f>
        <v>#N/A</v>
      </c>
      <c r="NY138" t="e">
        <f ca="1">IF(OR(NY$132="",$B138=""),"",HLOOKUP(NY$132,Indices2!$E$1:$YY$108,Calc!$B138,FALSE))</f>
        <v>#N/A</v>
      </c>
      <c r="NZ138" t="e">
        <f ca="1">IF(OR(NZ$132="",$B138=""),"",HLOOKUP(NZ$132,Indices2!$E$1:$YY$108,Calc!$B138,FALSE))</f>
        <v>#N/A</v>
      </c>
      <c r="OA138" t="e">
        <f ca="1">IF(OR(OA$132="",$B138=""),"",HLOOKUP(OA$132,Indices2!$E$1:$YY$108,Calc!$B138,FALSE))</f>
        <v>#N/A</v>
      </c>
      <c r="OB138" t="e">
        <f ca="1">IF(OR(OB$132="",$B138=""),"",HLOOKUP(OB$132,Indices2!$E$1:$YY$108,Calc!$B138,FALSE))</f>
        <v>#N/A</v>
      </c>
      <c r="OC138" t="e">
        <f ca="1">IF(OR(OC$132="",$B138=""),"",HLOOKUP(OC$132,Indices2!$E$1:$YY$108,Calc!$B138,FALSE))</f>
        <v>#N/A</v>
      </c>
      <c r="OD138" t="e">
        <f ca="1">IF(OR(OD$132="",$B138=""),"",HLOOKUP(OD$132,Indices2!$E$1:$YY$108,Calc!$B138,FALSE))</f>
        <v>#N/A</v>
      </c>
      <c r="OE138" t="e">
        <f ca="1">IF(OR(OE$132="",$B138=""),"",HLOOKUP(OE$132,Indices2!$E$1:$YY$108,Calc!$B138,FALSE))</f>
        <v>#N/A</v>
      </c>
      <c r="OF138" t="e">
        <f ca="1">IF(OR(OF$132="",$B138=""),"",HLOOKUP(OF$132,Indices2!$E$1:$YY$108,Calc!$B138,FALSE))</f>
        <v>#N/A</v>
      </c>
      <c r="OG138" t="e">
        <f ca="1">IF(OR(OG$132="",$B138=""),"",HLOOKUP(OG$132,Indices2!$E$1:$YY$108,Calc!$B138,FALSE))</f>
        <v>#N/A</v>
      </c>
      <c r="OH138" t="e">
        <f ca="1">IF(OR(OH$132="",$B138=""),"",HLOOKUP(OH$132,Indices2!$E$1:$YY$108,Calc!$B138,FALSE))</f>
        <v>#N/A</v>
      </c>
      <c r="OI138" t="e">
        <f ca="1">IF(OR(OI$132="",$B138=""),"",HLOOKUP(OI$132,Indices2!$E$1:$YY$108,Calc!$B138,FALSE))</f>
        <v>#N/A</v>
      </c>
      <c r="OJ138" t="e">
        <f ca="1">IF(OR(OJ$132="",$B138=""),"",HLOOKUP(OJ$132,Indices2!$E$1:$YY$108,Calc!$B138,FALSE))</f>
        <v>#N/A</v>
      </c>
      <c r="OK138" t="e">
        <f ca="1">IF(OR(OK$132="",$B138=""),"",HLOOKUP(OK$132,Indices2!$E$1:$YY$108,Calc!$B138,FALSE))</f>
        <v>#N/A</v>
      </c>
      <c r="OL138" t="e">
        <f ca="1">IF(OR(OL$132="",$B138=""),"",HLOOKUP(OL$132,Indices2!$E$1:$YY$108,Calc!$B138,FALSE))</f>
        <v>#N/A</v>
      </c>
      <c r="OM138" t="e">
        <f ca="1">IF(OR(OM$132="",$B138=""),"",HLOOKUP(OM$132,Indices2!$E$1:$YY$108,Calc!$B138,FALSE))</f>
        <v>#N/A</v>
      </c>
      <c r="ON138" t="e">
        <f ca="1">IF(OR(ON$132="",$B138=""),"",HLOOKUP(ON$132,Indices2!$E$1:$YY$108,Calc!$B138,FALSE))</f>
        <v>#N/A</v>
      </c>
      <c r="OO138" t="e">
        <f ca="1">IF(OR(OO$132="",$B138=""),"",HLOOKUP(OO$132,Indices2!$E$1:$YY$108,Calc!$B138,FALSE))</f>
        <v>#N/A</v>
      </c>
      <c r="OP138" t="e">
        <f ca="1">IF(OR(OP$132="",$B138=""),"",HLOOKUP(OP$132,Indices2!$E$1:$YY$108,Calc!$B138,FALSE))</f>
        <v>#N/A</v>
      </c>
      <c r="OQ138" t="e">
        <f ca="1">IF(OR(OQ$132="",$B138=""),"",HLOOKUP(OQ$132,Indices2!$E$1:$YY$108,Calc!$B138,FALSE))</f>
        <v>#N/A</v>
      </c>
      <c r="OR138" t="e">
        <f ca="1">IF(OR(OR$132="",$B138=""),"",HLOOKUP(OR$132,Indices2!$E$1:$YY$108,Calc!$B138,FALSE))</f>
        <v>#N/A</v>
      </c>
      <c r="OS138" t="e">
        <f ca="1">IF(OR(OS$132="",$B138=""),"",HLOOKUP(OS$132,Indices2!$E$1:$YY$108,Calc!$B138,FALSE))</f>
        <v>#N/A</v>
      </c>
      <c r="OT138" t="e">
        <f ca="1">IF(OR(OT$132="",$B138=""),"",HLOOKUP(OT$132,Indices2!$E$1:$YY$108,Calc!$B138,FALSE))</f>
        <v>#N/A</v>
      </c>
      <c r="OU138" t="e">
        <f ca="1">IF(OR(OU$132="",$B138=""),"",HLOOKUP(OU$132,Indices2!$E$1:$YY$108,Calc!$B138,FALSE))</f>
        <v>#N/A</v>
      </c>
      <c r="OV138" t="e">
        <f ca="1">IF(OR(OV$132="",$B138=""),"",HLOOKUP(OV$132,Indices2!$E$1:$YY$108,Calc!$B138,FALSE))</f>
        <v>#N/A</v>
      </c>
      <c r="OW138" t="e">
        <f ca="1">IF(OR(OW$132="",$B138=""),"",HLOOKUP(OW$132,Indices2!$E$1:$YY$108,Calc!$B138,FALSE))</f>
        <v>#N/A</v>
      </c>
      <c r="OX138" t="e">
        <f ca="1">IF(OR(OX$132="",$B138=""),"",HLOOKUP(OX$132,Indices2!$E$1:$YY$108,Calc!$B138,FALSE))</f>
        <v>#N/A</v>
      </c>
      <c r="OY138" t="e">
        <f ca="1">IF(OR(OY$132="",$B138=""),"",HLOOKUP(OY$132,Indices2!$E$1:$YY$108,Calc!$B138,FALSE))</f>
        <v>#N/A</v>
      </c>
      <c r="OZ138" t="e">
        <f ca="1">IF(OR(OZ$132="",$B138=""),"",HLOOKUP(OZ$132,Indices2!$E$1:$YY$108,Calc!$B138,FALSE))</f>
        <v>#N/A</v>
      </c>
      <c r="PA138" t="e">
        <f ca="1">IF(OR(PA$132="",$B138=""),"",HLOOKUP(PA$132,Indices2!$E$1:$YY$108,Calc!$B138,FALSE))</f>
        <v>#N/A</v>
      </c>
      <c r="PB138" t="e">
        <f ca="1">IF(OR(PB$132="",$B138=""),"",HLOOKUP(PB$132,Indices2!$E$1:$YY$108,Calc!$B138,FALSE))</f>
        <v>#N/A</v>
      </c>
      <c r="PC138" t="e">
        <f ca="1">IF(OR(PC$132="",$B138=""),"",HLOOKUP(PC$132,Indices2!$E$1:$YY$108,Calc!$B138,FALSE))</f>
        <v>#N/A</v>
      </c>
      <c r="PD138" t="e">
        <f ca="1">IF(OR(PD$132="",$B138=""),"",HLOOKUP(PD$132,Indices2!$E$1:$YY$108,Calc!$B138,FALSE))</f>
        <v>#N/A</v>
      </c>
      <c r="PE138" t="e">
        <f ca="1">IF(OR(PE$132="",$B138=""),"",HLOOKUP(PE$132,Indices2!$E$1:$YY$108,Calc!$B138,FALSE))</f>
        <v>#N/A</v>
      </c>
      <c r="PF138" t="e">
        <f ca="1">IF(OR(PF$132="",$B138=""),"",HLOOKUP(PF$132,Indices2!$E$1:$YY$108,Calc!$B138,FALSE))</f>
        <v>#N/A</v>
      </c>
      <c r="PG138" t="e">
        <f ca="1">IF(OR(PG$132="",$B138=""),"",HLOOKUP(PG$132,Indices2!$E$1:$YY$108,Calc!$B138,FALSE))</f>
        <v>#N/A</v>
      </c>
      <c r="PH138" t="e">
        <f ca="1">IF(OR(PH$132="",$B138=""),"",HLOOKUP(PH$132,Indices2!$E$1:$YY$108,Calc!$B138,FALSE))</f>
        <v>#N/A</v>
      </c>
      <c r="PI138" t="e">
        <f ca="1">IF(OR(PI$132="",$B138=""),"",HLOOKUP(PI$132,Indices2!$E$1:$YY$108,Calc!$B138,FALSE))</f>
        <v>#N/A</v>
      </c>
      <c r="PJ138" t="e">
        <f ca="1">IF(OR(PJ$132="",$B138=""),"",HLOOKUP(PJ$132,Indices2!$E$1:$YY$108,Calc!$B138,FALSE))</f>
        <v>#N/A</v>
      </c>
      <c r="PK138" t="e">
        <f ca="1">IF(OR(PK$132="",$B138=""),"",HLOOKUP(PK$132,Indices2!$E$1:$YY$108,Calc!$B138,FALSE))</f>
        <v>#N/A</v>
      </c>
      <c r="PL138" t="e">
        <f ca="1">IF(OR(PL$132="",$B138=""),"",HLOOKUP(PL$132,Indices2!$E$1:$YY$108,Calc!$B138,FALSE))</f>
        <v>#N/A</v>
      </c>
      <c r="PM138" t="e">
        <f ca="1">IF(OR(PM$132="",$B138=""),"",HLOOKUP(PM$132,Indices2!$E$1:$YY$108,Calc!$B138,FALSE))</f>
        <v>#N/A</v>
      </c>
      <c r="PN138" t="e">
        <f ca="1">IF(OR(PN$132="",$B138=""),"",HLOOKUP(PN$132,Indices2!$E$1:$YY$108,Calc!$B138,FALSE))</f>
        <v>#N/A</v>
      </c>
      <c r="PO138" t="e">
        <f ca="1">IF(OR(PO$132="",$B138=""),"",HLOOKUP(PO$132,Indices2!$E$1:$YY$108,Calc!$B138,FALSE))</f>
        <v>#N/A</v>
      </c>
      <c r="PP138" t="e">
        <f ca="1">IF(OR(PP$132="",$B138=""),"",HLOOKUP(PP$132,Indices2!$E$1:$YY$108,Calc!$B138,FALSE))</f>
        <v>#N/A</v>
      </c>
      <c r="PQ138" t="e">
        <f ca="1">IF(OR(PQ$132="",$B138=""),"",HLOOKUP(PQ$132,Indices2!$E$1:$YY$108,Calc!$B138,FALSE))</f>
        <v>#N/A</v>
      </c>
      <c r="PR138" t="e">
        <f ca="1">IF(OR(PR$132="",$B138=""),"",HLOOKUP(PR$132,Indices2!$E$1:$YY$108,Calc!$B138,FALSE))</f>
        <v>#N/A</v>
      </c>
      <c r="PS138" t="e">
        <f ca="1">IF(OR(PS$132="",$B138=""),"",HLOOKUP(PS$132,Indices2!$E$1:$YY$108,Calc!$B138,FALSE))</f>
        <v>#N/A</v>
      </c>
      <c r="PT138" t="e">
        <f ca="1">IF(OR(PT$132="",$B138=""),"",HLOOKUP(PT$132,Indices2!$E$1:$YY$108,Calc!$B138,FALSE))</f>
        <v>#N/A</v>
      </c>
      <c r="PU138" t="e">
        <f ca="1">IF(OR(PU$132="",$B138=""),"",HLOOKUP(PU$132,Indices2!$E$1:$YY$108,Calc!$B138,FALSE))</f>
        <v>#N/A</v>
      </c>
      <c r="PV138" t="e">
        <f ca="1">IF(OR(PV$132="",$B138=""),"",HLOOKUP(PV$132,Indices2!$E$1:$YY$108,Calc!$B138,FALSE))</f>
        <v>#N/A</v>
      </c>
      <c r="PW138" t="e">
        <f ca="1">IF(OR(PW$132="",$B138=""),"",HLOOKUP(PW$132,Indices2!$E$1:$YY$108,Calc!$B138,FALSE))</f>
        <v>#N/A</v>
      </c>
      <c r="PX138" t="e">
        <f ca="1">IF(OR(PX$132="",$B138=""),"",HLOOKUP(PX$132,Indices2!$E$1:$YY$108,Calc!$B138,FALSE))</f>
        <v>#N/A</v>
      </c>
      <c r="PY138" t="e">
        <f ca="1">IF(OR(PY$132="",$B138=""),"",HLOOKUP(PY$132,Indices2!$E$1:$YY$108,Calc!$B138,FALSE))</f>
        <v>#N/A</v>
      </c>
      <c r="PZ138" t="e">
        <f ca="1">IF(OR(PZ$132="",$B138=""),"",HLOOKUP(PZ$132,Indices2!$E$1:$YY$108,Calc!$B138,FALSE))</f>
        <v>#N/A</v>
      </c>
      <c r="QA138" t="e">
        <f ca="1">IF(OR(QA$132="",$B138=""),"",HLOOKUP(QA$132,Indices2!$E$1:$YY$108,Calc!$B138,FALSE))</f>
        <v>#N/A</v>
      </c>
      <c r="QB138" t="e">
        <f ca="1">IF(OR(QB$132="",$B138=""),"",HLOOKUP(QB$132,Indices2!$E$1:$YY$108,Calc!$B138,FALSE))</f>
        <v>#N/A</v>
      </c>
      <c r="QC138" t="e">
        <f ca="1">IF(OR(QC$132="",$B138=""),"",HLOOKUP(QC$132,Indices2!$E$1:$YY$108,Calc!$B138,FALSE))</f>
        <v>#N/A</v>
      </c>
      <c r="QD138" t="e">
        <f ca="1">IF(OR(QD$132="",$B138=""),"",HLOOKUP(QD$132,Indices2!$E$1:$YY$108,Calc!$B138,FALSE))</f>
        <v>#N/A</v>
      </c>
      <c r="QE138" t="e">
        <f ca="1">IF(OR(QE$132="",$B138=""),"",HLOOKUP(QE$132,Indices2!$E$1:$YY$108,Calc!$B138,FALSE))</f>
        <v>#N/A</v>
      </c>
      <c r="QF138" t="e">
        <f ca="1">IF(OR(QF$132="",$B138=""),"",HLOOKUP(QF$132,Indices2!$E$1:$YY$108,Calc!$B138,FALSE))</f>
        <v>#N/A</v>
      </c>
      <c r="QG138" t="e">
        <f ca="1">IF(OR(QG$132="",$B138=""),"",HLOOKUP(QG$132,Indices2!$E$1:$YY$108,Calc!$B138,FALSE))</f>
        <v>#N/A</v>
      </c>
      <c r="QH138" t="e">
        <f ca="1">IF(OR(QH$132="",$B138=""),"",HLOOKUP(QH$132,Indices2!$E$1:$YY$108,Calc!$B138,FALSE))</f>
        <v>#N/A</v>
      </c>
      <c r="QI138" t="e">
        <f ca="1">IF(OR(QI$132="",$B138=""),"",HLOOKUP(QI$132,Indices2!$E$1:$YY$108,Calc!$B138,FALSE))</f>
        <v>#N/A</v>
      </c>
      <c r="QJ138" t="e">
        <f ca="1">IF(OR(QJ$132="",$B138=""),"",HLOOKUP(QJ$132,Indices2!$E$1:$YY$108,Calc!$B138,FALSE))</f>
        <v>#N/A</v>
      </c>
      <c r="QK138" t="e">
        <f ca="1">IF(OR(QK$132="",$B138=""),"",HLOOKUP(QK$132,Indices2!$E$1:$YY$108,Calc!$B138,FALSE))</f>
        <v>#N/A</v>
      </c>
      <c r="QL138" t="e">
        <f ca="1">IF(OR(QL$132="",$B138=""),"",HLOOKUP(QL$132,Indices2!$E$1:$YY$108,Calc!$B138,FALSE))</f>
        <v>#N/A</v>
      </c>
      <c r="QM138" t="e">
        <f ca="1">IF(OR(QM$132="",$B138=""),"",HLOOKUP(QM$132,Indices2!$E$1:$YY$108,Calc!$B138,FALSE))</f>
        <v>#N/A</v>
      </c>
      <c r="QN138" t="e">
        <f ca="1">IF(OR(QN$132="",$B138=""),"",HLOOKUP(QN$132,Indices2!$E$1:$YY$108,Calc!$B138,FALSE))</f>
        <v>#N/A</v>
      </c>
      <c r="QO138" t="e">
        <f ca="1">IF(OR(QO$132="",$B138=""),"",HLOOKUP(QO$132,Indices2!$E$1:$YY$108,Calc!$B138,FALSE))</f>
        <v>#N/A</v>
      </c>
      <c r="QP138" t="e">
        <f ca="1">IF(OR(QP$132="",$B138=""),"",HLOOKUP(QP$132,Indices2!$E$1:$YY$108,Calc!$B138,FALSE))</f>
        <v>#N/A</v>
      </c>
      <c r="QQ138" t="e">
        <f ca="1">IF(OR(QQ$132="",$B138=""),"",HLOOKUP(QQ$132,Indices2!$E$1:$YY$108,Calc!$B138,FALSE))</f>
        <v>#N/A</v>
      </c>
      <c r="QR138" t="e">
        <f ca="1">IF(OR(QR$132="",$B138=""),"",HLOOKUP(QR$132,Indices2!$E$1:$YY$108,Calc!$B138,FALSE))</f>
        <v>#N/A</v>
      </c>
      <c r="QS138" t="e">
        <f ca="1">IF(OR(QS$132="",$B138=""),"",HLOOKUP(QS$132,Indices2!$E$1:$YY$108,Calc!$B138,FALSE))</f>
        <v>#N/A</v>
      </c>
      <c r="QT138" t="e">
        <f ca="1">IF(OR(QT$132="",$B138=""),"",HLOOKUP(QT$132,Indices2!$E$1:$YY$108,Calc!$B138,FALSE))</f>
        <v>#N/A</v>
      </c>
      <c r="QU138" t="e">
        <f ca="1">IF(OR(QU$132="",$B138=""),"",HLOOKUP(QU$132,Indices2!$E$1:$YY$108,Calc!$B138,FALSE))</f>
        <v>#N/A</v>
      </c>
      <c r="QV138" t="e">
        <f ca="1">IF(OR(QV$132="",$B138=""),"",HLOOKUP(QV$132,Indices2!$E$1:$YY$108,Calc!$B138,FALSE))</f>
        <v>#N/A</v>
      </c>
      <c r="QW138" t="e">
        <f ca="1">IF(OR(QW$132="",$B138=""),"",HLOOKUP(QW$132,Indices2!$E$1:$YY$108,Calc!$B138,FALSE))</f>
        <v>#N/A</v>
      </c>
      <c r="QX138" t="e">
        <f ca="1">IF(OR(QX$132="",$B138=""),"",HLOOKUP(QX$132,Indices2!$E$1:$YY$108,Calc!$B138,FALSE))</f>
        <v>#N/A</v>
      </c>
      <c r="QY138" t="e">
        <f ca="1">IF(OR(QY$132="",$B138=""),"",HLOOKUP(QY$132,Indices2!$E$1:$YY$108,Calc!$B138,FALSE))</f>
        <v>#N/A</v>
      </c>
      <c r="QZ138" t="e">
        <f ca="1">IF(OR(QZ$132="",$B138=""),"",HLOOKUP(QZ$132,Indices2!$E$1:$YY$108,Calc!$B138,FALSE))</f>
        <v>#N/A</v>
      </c>
      <c r="RA138" t="e">
        <f ca="1">IF(OR(RA$132="",$B138=""),"",HLOOKUP(RA$132,Indices2!$E$1:$YY$108,Calc!$B138,FALSE))</f>
        <v>#N/A</v>
      </c>
      <c r="RB138" t="e">
        <f ca="1">IF(OR(RB$132="",$B138=""),"",HLOOKUP(RB$132,Indices2!$E$1:$YY$108,Calc!$B138,FALSE))</f>
        <v>#N/A</v>
      </c>
      <c r="RC138" t="e">
        <f ca="1">IF(OR(RC$132="",$B138=""),"",HLOOKUP(RC$132,Indices2!$E$1:$YY$108,Calc!$B138,FALSE))</f>
        <v>#N/A</v>
      </c>
      <c r="RD138" t="e">
        <f ca="1">IF(OR(RD$132="",$B138=""),"",HLOOKUP(RD$132,Indices2!$E$1:$YY$108,Calc!$B138,FALSE))</f>
        <v>#N/A</v>
      </c>
      <c r="RE138" t="e">
        <f ca="1">IF(OR(RE$132="",$B138=""),"",HLOOKUP(RE$132,Indices2!$E$1:$YY$108,Calc!$B138,FALSE))</f>
        <v>#N/A</v>
      </c>
      <c r="RF138" t="e">
        <f ca="1">IF(OR(RF$132="",$B138=""),"",HLOOKUP(RF$132,Indices2!$E$1:$YY$108,Calc!$B138,FALSE))</f>
        <v>#N/A</v>
      </c>
      <c r="RG138" t="e">
        <f ca="1">IF(OR(RG$132="",$B138=""),"",HLOOKUP(RG$132,Indices2!$E$1:$YY$108,Calc!$B138,FALSE))</f>
        <v>#N/A</v>
      </c>
      <c r="RH138" t="e">
        <f ca="1">IF(OR(RH$132="",$B138=""),"",HLOOKUP(RH$132,Indices2!$E$1:$YY$108,Calc!$B138,FALSE))</f>
        <v>#N/A</v>
      </c>
      <c r="RI138" t="e">
        <f ca="1">IF(OR(RI$132="",$B138=""),"",HLOOKUP(RI$132,Indices2!$E$1:$YY$108,Calc!$B138,FALSE))</f>
        <v>#N/A</v>
      </c>
      <c r="RJ138" t="e">
        <f ca="1">IF(OR(RJ$132="",$B138=""),"",HLOOKUP(RJ$132,Indices2!$E$1:$YY$108,Calc!$B138,FALSE))</f>
        <v>#N/A</v>
      </c>
      <c r="RK138" t="e">
        <f ca="1">IF(OR(RK$132="",$B138=""),"",HLOOKUP(RK$132,Indices2!$E$1:$YY$108,Calc!$B138,FALSE))</f>
        <v>#N/A</v>
      </c>
      <c r="RL138" t="e">
        <f ca="1">IF(OR(RL$132="",$B138=""),"",HLOOKUP(RL$132,Indices2!$E$1:$YY$108,Calc!$B138,FALSE))</f>
        <v>#N/A</v>
      </c>
    </row>
    <row r="139" spans="1:480">
      <c r="A139" t="str">
        <f>Quant!BS15</f>
        <v>Shanghai Composite</v>
      </c>
      <c r="B139" t="e">
        <f>MATCH($A139,Indices2!$B:$B,0)</f>
        <v>#N/A</v>
      </c>
      <c r="C139" t="e">
        <f>IF(OR(C$132="",$B139=""),"",HLOOKUP(C$132,Indices2!$E$1:$YY$108,Calc!$B139,FALSE))</f>
        <v>#N/A</v>
      </c>
      <c r="D139" t="e">
        <f ca="1">IF(OR(D$132="",$B139=""),"",HLOOKUP(D$132,Indices2!$E$1:$YY$108,Calc!$B139,FALSE))</f>
        <v>#N/A</v>
      </c>
      <c r="E139" t="e">
        <f ca="1">IF(OR(E$132="",$B139=""),"",HLOOKUP(E$132,Indices2!$E$1:$YY$108,Calc!$B139,FALSE))</f>
        <v>#N/A</v>
      </c>
      <c r="F139" t="e">
        <f ca="1">IF(OR(F$132="",$B139=""),"",HLOOKUP(F$132,Indices2!$E$1:$YY$108,Calc!$B139,FALSE))</f>
        <v>#N/A</v>
      </c>
      <c r="G139" t="e">
        <f ca="1">IF(OR(G$132="",$B139=""),"",HLOOKUP(G$132,Indices2!$E$1:$YY$108,Calc!$B139,FALSE))</f>
        <v>#N/A</v>
      </c>
      <c r="H139" t="e">
        <f ca="1">IF(OR(H$132="",$B139=""),"",HLOOKUP(H$132,Indices2!$E$1:$YY$108,Calc!$B139,FALSE))</f>
        <v>#N/A</v>
      </c>
      <c r="I139" t="e">
        <f ca="1">IF(OR(I$132="",$B139=""),"",HLOOKUP(I$132,Indices2!$E$1:$YY$108,Calc!$B139,FALSE))</f>
        <v>#N/A</v>
      </c>
      <c r="J139" t="e">
        <f ca="1">IF(OR(J$132="",$B139=""),"",HLOOKUP(J$132,Indices2!$E$1:$YY$108,Calc!$B139,FALSE))</f>
        <v>#N/A</v>
      </c>
      <c r="K139" t="e">
        <f ca="1">IF(OR(K$132="",$B139=""),"",HLOOKUP(K$132,Indices2!$E$1:$YY$108,Calc!$B139,FALSE))</f>
        <v>#N/A</v>
      </c>
      <c r="L139" t="e">
        <f ca="1">IF(OR(L$132="",$B139=""),"",HLOOKUP(L$132,Indices2!$E$1:$YY$108,Calc!$B139,FALSE))</f>
        <v>#N/A</v>
      </c>
      <c r="M139" t="e">
        <f ca="1">IF(OR(M$132="",$B139=""),"",HLOOKUP(M$132,Indices2!$E$1:$YY$108,Calc!$B139,FALSE))</f>
        <v>#N/A</v>
      </c>
      <c r="N139" t="e">
        <f ca="1">IF(OR(N$132="",$B139=""),"",HLOOKUP(N$132,Indices2!$E$1:$YY$108,Calc!$B139,FALSE))</f>
        <v>#N/A</v>
      </c>
      <c r="O139" t="e">
        <f ca="1">IF(OR(O$132="",$B139=""),"",HLOOKUP(O$132,Indices2!$E$1:$YY$108,Calc!$B139,FALSE))</f>
        <v>#N/A</v>
      </c>
      <c r="P139" t="e">
        <f ca="1">IF(OR(P$132="",$B139=""),"",HLOOKUP(P$132,Indices2!$E$1:$YY$108,Calc!$B139,FALSE))</f>
        <v>#N/A</v>
      </c>
      <c r="Q139" t="e">
        <f ca="1">IF(OR(Q$132="",$B139=""),"",HLOOKUP(Q$132,Indices2!$E$1:$YY$108,Calc!$B139,FALSE))</f>
        <v>#N/A</v>
      </c>
      <c r="R139" t="e">
        <f ca="1">IF(OR(R$132="",$B139=""),"",HLOOKUP(R$132,Indices2!$E$1:$YY$108,Calc!$B139,FALSE))</f>
        <v>#N/A</v>
      </c>
      <c r="S139" t="e">
        <f ca="1">IF(OR(S$132="",$B139=""),"",HLOOKUP(S$132,Indices2!$E$1:$YY$108,Calc!$B139,FALSE))</f>
        <v>#N/A</v>
      </c>
      <c r="T139" t="e">
        <f ca="1">IF(OR(T$132="",$B139=""),"",HLOOKUP(T$132,Indices2!$E$1:$YY$108,Calc!$B139,FALSE))</f>
        <v>#N/A</v>
      </c>
      <c r="U139" t="e">
        <f ca="1">IF(OR(U$132="",$B139=""),"",HLOOKUP(U$132,Indices2!$E$1:$YY$108,Calc!$B139,FALSE))</f>
        <v>#N/A</v>
      </c>
      <c r="V139" t="e">
        <f ca="1">IF(OR(V$132="",$B139=""),"",HLOOKUP(V$132,Indices2!$E$1:$YY$108,Calc!$B139,FALSE))</f>
        <v>#N/A</v>
      </c>
      <c r="W139" t="e">
        <f ca="1">IF(OR(W$132="",$B139=""),"",HLOOKUP(W$132,Indices2!$E$1:$YY$108,Calc!$B139,FALSE))</f>
        <v>#N/A</v>
      </c>
      <c r="X139" t="e">
        <f ca="1">IF(OR(X$132="",$B139=""),"",HLOOKUP(X$132,Indices2!$E$1:$YY$108,Calc!$B139,FALSE))</f>
        <v>#N/A</v>
      </c>
      <c r="Y139" t="e">
        <f ca="1">IF(OR(Y$132="",$B139=""),"",HLOOKUP(Y$132,Indices2!$E$1:$YY$108,Calc!$B139,FALSE))</f>
        <v>#N/A</v>
      </c>
      <c r="Z139" t="e">
        <f ca="1">IF(OR(Z$132="",$B139=""),"",HLOOKUP(Z$132,Indices2!$E$1:$YY$108,Calc!$B139,FALSE))</f>
        <v>#N/A</v>
      </c>
      <c r="AA139" t="e">
        <f ca="1">IF(OR(AA$132="",$B139=""),"",HLOOKUP(AA$132,Indices2!$E$1:$YY$108,Calc!$B139,FALSE))</f>
        <v>#N/A</v>
      </c>
      <c r="AB139" t="e">
        <f ca="1">IF(OR(AB$132="",$B139=""),"",HLOOKUP(AB$132,Indices2!$E$1:$YY$108,Calc!$B139,FALSE))</f>
        <v>#N/A</v>
      </c>
      <c r="AC139" t="e">
        <f ca="1">IF(OR(AC$132="",$B139=""),"",HLOOKUP(AC$132,Indices2!$E$1:$YY$108,Calc!$B139,FALSE))</f>
        <v>#N/A</v>
      </c>
      <c r="AD139" t="e">
        <f ca="1">IF(OR(AD$132="",$B139=""),"",HLOOKUP(AD$132,Indices2!$E$1:$YY$108,Calc!$B139,FALSE))</f>
        <v>#N/A</v>
      </c>
      <c r="AE139" t="e">
        <f ca="1">IF(OR(AE$132="",$B139=""),"",HLOOKUP(AE$132,Indices2!$E$1:$YY$108,Calc!$B139,FALSE))</f>
        <v>#N/A</v>
      </c>
      <c r="AF139" t="e">
        <f ca="1">IF(OR(AF$132="",$B139=""),"",HLOOKUP(AF$132,Indices2!$E$1:$YY$108,Calc!$B139,FALSE))</f>
        <v>#N/A</v>
      </c>
      <c r="AG139" t="e">
        <f ca="1">IF(OR(AG$132="",$B139=""),"",HLOOKUP(AG$132,Indices2!$E$1:$YY$108,Calc!$B139,FALSE))</f>
        <v>#N/A</v>
      </c>
      <c r="AH139" t="e">
        <f ca="1">IF(OR(AH$132="",$B139=""),"",HLOOKUP(AH$132,Indices2!$E$1:$YY$108,Calc!$B139,FALSE))</f>
        <v>#N/A</v>
      </c>
      <c r="AI139" t="e">
        <f ca="1">IF(OR(AI$132="",$B139=""),"",HLOOKUP(AI$132,Indices2!$E$1:$YY$108,Calc!$B139,FALSE))</f>
        <v>#N/A</v>
      </c>
      <c r="AJ139" t="e">
        <f ca="1">IF(OR(AJ$132="",$B139=""),"",HLOOKUP(AJ$132,Indices2!$E$1:$YY$108,Calc!$B139,FALSE))</f>
        <v>#N/A</v>
      </c>
      <c r="AK139" t="e">
        <f ca="1">IF(OR(AK$132="",$B139=""),"",HLOOKUP(AK$132,Indices2!$E$1:$YY$108,Calc!$B139,FALSE))</f>
        <v>#N/A</v>
      </c>
      <c r="AL139" t="e">
        <f ca="1">IF(OR(AL$132="",$B139=""),"",HLOOKUP(AL$132,Indices2!$E$1:$YY$108,Calc!$B139,FALSE))</f>
        <v>#N/A</v>
      </c>
      <c r="AM139" t="e">
        <f ca="1">IF(OR(AM$132="",$B139=""),"",HLOOKUP(AM$132,Indices2!$E$1:$YY$108,Calc!$B139,FALSE))</f>
        <v>#N/A</v>
      </c>
      <c r="AN139" t="e">
        <f ca="1">IF(OR(AN$132="",$B139=""),"",HLOOKUP(AN$132,Indices2!$E$1:$YY$108,Calc!$B139,FALSE))</f>
        <v>#N/A</v>
      </c>
      <c r="AO139" t="e">
        <f ca="1">IF(OR(AO$132="",$B139=""),"",HLOOKUP(AO$132,Indices2!$E$1:$YY$108,Calc!$B139,FALSE))</f>
        <v>#N/A</v>
      </c>
      <c r="AP139" t="e">
        <f ca="1">IF(OR(AP$132="",$B139=""),"",HLOOKUP(AP$132,Indices2!$E$1:$YY$108,Calc!$B139,FALSE))</f>
        <v>#N/A</v>
      </c>
      <c r="AQ139" t="e">
        <f ca="1">IF(OR(AQ$132="",$B139=""),"",HLOOKUP(AQ$132,Indices2!$E$1:$YY$108,Calc!$B139,FALSE))</f>
        <v>#N/A</v>
      </c>
      <c r="AR139" t="e">
        <f ca="1">IF(OR(AR$132="",$B139=""),"",HLOOKUP(AR$132,Indices2!$E$1:$YY$108,Calc!$B139,FALSE))</f>
        <v>#N/A</v>
      </c>
      <c r="AS139" t="e">
        <f ca="1">IF(OR(AS$132="",$B139=""),"",HLOOKUP(AS$132,Indices2!$E$1:$YY$108,Calc!$B139,FALSE))</f>
        <v>#N/A</v>
      </c>
      <c r="AT139" t="e">
        <f ca="1">IF(OR(AT$132="",$B139=""),"",HLOOKUP(AT$132,Indices2!$E$1:$YY$108,Calc!$B139,FALSE))</f>
        <v>#N/A</v>
      </c>
      <c r="AU139" t="e">
        <f ca="1">IF(OR(AU$132="",$B139=""),"",HLOOKUP(AU$132,Indices2!$E$1:$YY$108,Calc!$B139,FALSE))</f>
        <v>#N/A</v>
      </c>
      <c r="AV139" t="e">
        <f ca="1">IF(OR(AV$132="",$B139=""),"",HLOOKUP(AV$132,Indices2!$E$1:$YY$108,Calc!$B139,FALSE))</f>
        <v>#N/A</v>
      </c>
      <c r="AW139" t="e">
        <f ca="1">IF(OR(AW$132="",$B139=""),"",HLOOKUP(AW$132,Indices2!$E$1:$YY$108,Calc!$B139,FALSE))</f>
        <v>#N/A</v>
      </c>
      <c r="AX139" t="e">
        <f ca="1">IF(OR(AX$132="",$B139=""),"",HLOOKUP(AX$132,Indices2!$E$1:$YY$108,Calc!$B139,FALSE))</f>
        <v>#N/A</v>
      </c>
      <c r="AY139" t="e">
        <f ca="1">IF(OR(AY$132="",$B139=""),"",HLOOKUP(AY$132,Indices2!$E$1:$YY$108,Calc!$B139,FALSE))</f>
        <v>#N/A</v>
      </c>
      <c r="AZ139" t="e">
        <f ca="1">IF(OR(AZ$132="",$B139=""),"",HLOOKUP(AZ$132,Indices2!$E$1:$YY$108,Calc!$B139,FALSE))</f>
        <v>#N/A</v>
      </c>
      <c r="BA139" t="e">
        <f ca="1">IF(OR(BA$132="",$B139=""),"",HLOOKUP(BA$132,Indices2!$E$1:$YY$108,Calc!$B139,FALSE))</f>
        <v>#N/A</v>
      </c>
      <c r="BB139" t="e">
        <f ca="1">IF(OR(BB$132="",$B139=""),"",HLOOKUP(BB$132,Indices2!$E$1:$YY$108,Calc!$B139,FALSE))</f>
        <v>#N/A</v>
      </c>
      <c r="BC139" t="e">
        <f ca="1">IF(OR(BC$132="",$B139=""),"",HLOOKUP(BC$132,Indices2!$E$1:$YY$108,Calc!$B139,FALSE))</f>
        <v>#N/A</v>
      </c>
      <c r="BD139" t="e">
        <f ca="1">IF(OR(BD$132="",$B139=""),"",HLOOKUP(BD$132,Indices2!$E$1:$YY$108,Calc!$B139,FALSE))</f>
        <v>#N/A</v>
      </c>
      <c r="BE139" t="e">
        <f ca="1">IF(OR(BE$132="",$B139=""),"",HLOOKUP(BE$132,Indices2!$E$1:$YY$108,Calc!$B139,FALSE))</f>
        <v>#N/A</v>
      </c>
      <c r="BF139" t="e">
        <f ca="1">IF(OR(BF$132="",$B139=""),"",HLOOKUP(BF$132,Indices2!$E$1:$YY$108,Calc!$B139,FALSE))</f>
        <v>#N/A</v>
      </c>
      <c r="BG139" t="e">
        <f ca="1">IF(OR(BG$132="",$B139=""),"",HLOOKUP(BG$132,Indices2!$E$1:$YY$108,Calc!$B139,FALSE))</f>
        <v>#N/A</v>
      </c>
      <c r="BH139" t="e">
        <f ca="1">IF(OR(BH$132="",$B139=""),"",HLOOKUP(BH$132,Indices2!$E$1:$YY$108,Calc!$B139,FALSE))</f>
        <v>#N/A</v>
      </c>
      <c r="BI139" t="e">
        <f ca="1">IF(OR(BI$132="",$B139=""),"",HLOOKUP(BI$132,Indices2!$E$1:$YY$108,Calc!$B139,FALSE))</f>
        <v>#N/A</v>
      </c>
      <c r="BJ139" t="e">
        <f ca="1">IF(OR(BJ$132="",$B139=""),"",HLOOKUP(BJ$132,Indices2!$E$1:$YY$108,Calc!$B139,FALSE))</f>
        <v>#N/A</v>
      </c>
      <c r="BK139" t="e">
        <f ca="1">IF(OR(BK$132="",$B139=""),"",HLOOKUP(BK$132,Indices2!$E$1:$YY$108,Calc!$B139,FALSE))</f>
        <v>#N/A</v>
      </c>
      <c r="BL139" t="e">
        <f ca="1">IF(OR(BL$132="",$B139=""),"",HLOOKUP(BL$132,Indices2!$E$1:$YY$108,Calc!$B139,FALSE))</f>
        <v>#N/A</v>
      </c>
      <c r="BM139" t="e">
        <f ca="1">IF(OR(BM$132="",$B139=""),"",HLOOKUP(BM$132,Indices2!$E$1:$YY$108,Calc!$B139,FALSE))</f>
        <v>#N/A</v>
      </c>
      <c r="BN139" t="e">
        <f ca="1">IF(OR(BN$132="",$B139=""),"",HLOOKUP(BN$132,Indices2!$E$1:$YY$108,Calc!$B139,FALSE))</f>
        <v>#N/A</v>
      </c>
      <c r="BO139" t="e">
        <f ca="1">IF(OR(BO$132="",$B139=""),"",HLOOKUP(BO$132,Indices2!$E$1:$YY$108,Calc!$B139,FALSE))</f>
        <v>#N/A</v>
      </c>
      <c r="BP139" t="e">
        <f ca="1">IF(OR(BP$132="",$B139=""),"",HLOOKUP(BP$132,Indices2!$E$1:$YY$108,Calc!$B139,FALSE))</f>
        <v>#N/A</v>
      </c>
      <c r="BQ139" t="e">
        <f ca="1">IF(OR(BQ$132="",$B139=""),"",HLOOKUP(BQ$132,Indices2!$E$1:$YY$108,Calc!$B139,FALSE))</f>
        <v>#N/A</v>
      </c>
      <c r="BR139" t="e">
        <f ca="1">IF(OR(BR$132="",$B139=""),"",HLOOKUP(BR$132,Indices2!$E$1:$YY$108,Calc!$B139,FALSE))</f>
        <v>#N/A</v>
      </c>
      <c r="BS139" t="e">
        <f ca="1">IF(OR(BS$132="",$B139=""),"",HLOOKUP(BS$132,Indices2!$E$1:$YY$108,Calc!$B139,FALSE))</f>
        <v>#N/A</v>
      </c>
      <c r="BT139" t="e">
        <f ca="1">IF(OR(BT$132="",$B139=""),"",HLOOKUP(BT$132,Indices2!$E$1:$YY$108,Calc!$B139,FALSE))</f>
        <v>#N/A</v>
      </c>
      <c r="BU139" t="e">
        <f ca="1">IF(OR(BU$132="",$B139=""),"",HLOOKUP(BU$132,Indices2!$E$1:$YY$108,Calc!$B139,FALSE))</f>
        <v>#N/A</v>
      </c>
      <c r="BV139" t="e">
        <f ca="1">IF(OR(BV$132="",$B139=""),"",HLOOKUP(BV$132,Indices2!$E$1:$YY$108,Calc!$B139,FALSE))</f>
        <v>#N/A</v>
      </c>
      <c r="BW139" t="e">
        <f ca="1">IF(OR(BW$132="",$B139=""),"",HLOOKUP(BW$132,Indices2!$E$1:$YY$108,Calc!$B139,FALSE))</f>
        <v>#N/A</v>
      </c>
      <c r="BX139" t="e">
        <f ca="1">IF(OR(BX$132="",$B139=""),"",HLOOKUP(BX$132,Indices2!$E$1:$YY$108,Calc!$B139,FALSE))</f>
        <v>#N/A</v>
      </c>
      <c r="BY139" t="e">
        <f ca="1">IF(OR(BY$132="",$B139=""),"",HLOOKUP(BY$132,Indices2!$E$1:$YY$108,Calc!$B139,FALSE))</f>
        <v>#N/A</v>
      </c>
      <c r="BZ139" t="e">
        <f ca="1">IF(OR(BZ$132="",$B139=""),"",HLOOKUP(BZ$132,Indices2!$E$1:$YY$108,Calc!$B139,FALSE))</f>
        <v>#N/A</v>
      </c>
      <c r="CA139" t="e">
        <f ca="1">IF(OR(CA$132="",$B139=""),"",HLOOKUP(CA$132,Indices2!$E$1:$YY$108,Calc!$B139,FALSE))</f>
        <v>#N/A</v>
      </c>
      <c r="CB139" t="e">
        <f ca="1">IF(OR(CB$132="",$B139=""),"",HLOOKUP(CB$132,Indices2!$E$1:$YY$108,Calc!$B139,FALSE))</f>
        <v>#N/A</v>
      </c>
      <c r="CC139" t="e">
        <f ca="1">IF(OR(CC$132="",$B139=""),"",HLOOKUP(CC$132,Indices2!$E$1:$YY$108,Calc!$B139,FALSE))</f>
        <v>#N/A</v>
      </c>
      <c r="CD139" t="e">
        <f ca="1">IF(OR(CD$132="",$B139=""),"",HLOOKUP(CD$132,Indices2!$E$1:$YY$108,Calc!$B139,FALSE))</f>
        <v>#N/A</v>
      </c>
      <c r="CE139" t="e">
        <f ca="1">IF(OR(CE$132="",$B139=""),"",HLOOKUP(CE$132,Indices2!$E$1:$YY$108,Calc!$B139,FALSE))</f>
        <v>#N/A</v>
      </c>
      <c r="CF139" t="e">
        <f ca="1">IF(OR(CF$132="",$B139=""),"",HLOOKUP(CF$132,Indices2!$E$1:$YY$108,Calc!$B139,FALSE))</f>
        <v>#N/A</v>
      </c>
      <c r="CG139" t="e">
        <f ca="1">IF(OR(CG$132="",$B139=""),"",HLOOKUP(CG$132,Indices2!$E$1:$YY$108,Calc!$B139,FALSE))</f>
        <v>#N/A</v>
      </c>
      <c r="CH139" t="e">
        <f ca="1">IF(OR(CH$132="",$B139=""),"",HLOOKUP(CH$132,Indices2!$E$1:$YY$108,Calc!$B139,FALSE))</f>
        <v>#N/A</v>
      </c>
      <c r="CI139" t="e">
        <f ca="1">IF(OR(CI$132="",$B139=""),"",HLOOKUP(CI$132,Indices2!$E$1:$YY$108,Calc!$B139,FALSE))</f>
        <v>#N/A</v>
      </c>
      <c r="CJ139" t="e">
        <f ca="1">IF(OR(CJ$132="",$B139=""),"",HLOOKUP(CJ$132,Indices2!$E$1:$YY$108,Calc!$B139,FALSE))</f>
        <v>#N/A</v>
      </c>
      <c r="CK139" t="e">
        <f ca="1">IF(OR(CK$132="",$B139=""),"",HLOOKUP(CK$132,Indices2!$E$1:$YY$108,Calc!$B139,FALSE))</f>
        <v>#N/A</v>
      </c>
      <c r="CL139" t="e">
        <f ca="1">IF(OR(CL$132="",$B139=""),"",HLOOKUP(CL$132,Indices2!$E$1:$YY$108,Calc!$B139,FALSE))</f>
        <v>#N/A</v>
      </c>
      <c r="CM139" t="e">
        <f ca="1">IF(OR(CM$132="",$B139=""),"",HLOOKUP(CM$132,Indices2!$E$1:$YY$108,Calc!$B139,FALSE))</f>
        <v>#N/A</v>
      </c>
      <c r="CN139" t="e">
        <f ca="1">IF(OR(CN$132="",$B139=""),"",HLOOKUP(CN$132,Indices2!$E$1:$YY$108,Calc!$B139,FALSE))</f>
        <v>#N/A</v>
      </c>
      <c r="CO139" t="e">
        <f ca="1">IF(OR(CO$132="",$B139=""),"",HLOOKUP(CO$132,Indices2!$E$1:$YY$108,Calc!$B139,FALSE))</f>
        <v>#N/A</v>
      </c>
      <c r="CP139" t="e">
        <f ca="1">IF(OR(CP$132="",$B139=""),"",HLOOKUP(CP$132,Indices2!$E$1:$YY$108,Calc!$B139,FALSE))</f>
        <v>#N/A</v>
      </c>
      <c r="CQ139" t="e">
        <f ca="1">IF(OR(CQ$132="",$B139=""),"",HLOOKUP(CQ$132,Indices2!$E$1:$YY$108,Calc!$B139,FALSE))</f>
        <v>#N/A</v>
      </c>
      <c r="CR139" t="e">
        <f ca="1">IF(OR(CR$132="",$B139=""),"",HLOOKUP(CR$132,Indices2!$E$1:$YY$108,Calc!$B139,FALSE))</f>
        <v>#N/A</v>
      </c>
      <c r="CS139" t="e">
        <f ca="1">IF(OR(CS$132="",$B139=""),"",HLOOKUP(CS$132,Indices2!$E$1:$YY$108,Calc!$B139,FALSE))</f>
        <v>#N/A</v>
      </c>
      <c r="CT139" t="e">
        <f ca="1">IF(OR(CT$132="",$B139=""),"",HLOOKUP(CT$132,Indices2!$E$1:$YY$108,Calc!$B139,FALSE))</f>
        <v>#N/A</v>
      </c>
      <c r="CU139" t="e">
        <f ca="1">IF(OR(CU$132="",$B139=""),"",HLOOKUP(CU$132,Indices2!$E$1:$YY$108,Calc!$B139,FALSE))</f>
        <v>#N/A</v>
      </c>
      <c r="CV139" t="e">
        <f ca="1">IF(OR(CV$132="",$B139=""),"",HLOOKUP(CV$132,Indices2!$E$1:$YY$108,Calc!$B139,FALSE))</f>
        <v>#N/A</v>
      </c>
      <c r="CW139" t="e">
        <f ca="1">IF(OR(CW$132="",$B139=""),"",HLOOKUP(CW$132,Indices2!$E$1:$YY$108,Calc!$B139,FALSE))</f>
        <v>#N/A</v>
      </c>
      <c r="CX139" t="e">
        <f ca="1">IF(OR(CX$132="",$B139=""),"",HLOOKUP(CX$132,Indices2!$E$1:$YY$108,Calc!$B139,FALSE))</f>
        <v>#N/A</v>
      </c>
      <c r="CY139" t="e">
        <f ca="1">IF(OR(CY$132="",$B139=""),"",HLOOKUP(CY$132,Indices2!$E$1:$YY$108,Calc!$B139,FALSE))</f>
        <v>#N/A</v>
      </c>
      <c r="CZ139" t="e">
        <f ca="1">IF(OR(CZ$132="",$B139=""),"",HLOOKUP(CZ$132,Indices2!$E$1:$YY$108,Calc!$B139,FALSE))</f>
        <v>#N/A</v>
      </c>
      <c r="DA139" t="e">
        <f ca="1">IF(OR(DA$132="",$B139=""),"",HLOOKUP(DA$132,Indices2!$E$1:$YY$108,Calc!$B139,FALSE))</f>
        <v>#N/A</v>
      </c>
      <c r="DB139" t="e">
        <f ca="1">IF(OR(DB$132="",$B139=""),"",HLOOKUP(DB$132,Indices2!$E$1:$YY$108,Calc!$B139,FALSE))</f>
        <v>#N/A</v>
      </c>
      <c r="DC139" t="e">
        <f ca="1">IF(OR(DC$132="",$B139=""),"",HLOOKUP(DC$132,Indices2!$E$1:$YY$108,Calc!$B139,FALSE))</f>
        <v>#N/A</v>
      </c>
      <c r="DD139" t="e">
        <f ca="1">IF(OR(DD$132="",$B139=""),"",HLOOKUP(DD$132,Indices2!$E$1:$YY$108,Calc!$B139,FALSE))</f>
        <v>#N/A</v>
      </c>
      <c r="DE139" t="e">
        <f ca="1">IF(OR(DE$132="",$B139=""),"",HLOOKUP(DE$132,Indices2!$E$1:$YY$108,Calc!$B139,FALSE))</f>
        <v>#N/A</v>
      </c>
      <c r="DF139" t="e">
        <f ca="1">IF(OR(DF$132="",$B139=""),"",HLOOKUP(DF$132,Indices2!$E$1:$YY$108,Calc!$B139,FALSE))</f>
        <v>#N/A</v>
      </c>
      <c r="DG139" t="e">
        <f ca="1">IF(OR(DG$132="",$B139=""),"",HLOOKUP(DG$132,Indices2!$E$1:$YY$108,Calc!$B139,FALSE))</f>
        <v>#N/A</v>
      </c>
      <c r="DH139" t="e">
        <f ca="1">IF(OR(DH$132="",$B139=""),"",HLOOKUP(DH$132,Indices2!$E$1:$YY$108,Calc!$B139,FALSE))</f>
        <v>#N/A</v>
      </c>
      <c r="DI139" t="e">
        <f ca="1">IF(OR(DI$132="",$B139=""),"",HLOOKUP(DI$132,Indices2!$E$1:$YY$108,Calc!$B139,FALSE))</f>
        <v>#N/A</v>
      </c>
      <c r="DJ139" t="e">
        <f ca="1">IF(OR(DJ$132="",$B139=""),"",HLOOKUP(DJ$132,Indices2!$E$1:$YY$108,Calc!$B139,FALSE))</f>
        <v>#N/A</v>
      </c>
      <c r="DK139" t="e">
        <f ca="1">IF(OR(DK$132="",$B139=""),"",HLOOKUP(DK$132,Indices2!$E$1:$YY$108,Calc!$B139,FALSE))</f>
        <v>#N/A</v>
      </c>
      <c r="DL139" t="e">
        <f ca="1">IF(OR(DL$132="",$B139=""),"",HLOOKUP(DL$132,Indices2!$E$1:$YY$108,Calc!$B139,FALSE))</f>
        <v>#N/A</v>
      </c>
      <c r="DM139" t="e">
        <f ca="1">IF(OR(DM$132="",$B139=""),"",HLOOKUP(DM$132,Indices2!$E$1:$YY$108,Calc!$B139,FALSE))</f>
        <v>#N/A</v>
      </c>
      <c r="DN139" t="e">
        <f ca="1">IF(OR(DN$132="",$B139=""),"",HLOOKUP(DN$132,Indices2!$E$1:$YY$108,Calc!$B139,FALSE))</f>
        <v>#N/A</v>
      </c>
      <c r="DO139" t="e">
        <f ca="1">IF(OR(DO$132="",$B139=""),"",HLOOKUP(DO$132,Indices2!$E$1:$YY$108,Calc!$B139,FALSE))</f>
        <v>#N/A</v>
      </c>
      <c r="DP139" t="e">
        <f ca="1">IF(OR(DP$132="",$B139=""),"",HLOOKUP(DP$132,Indices2!$E$1:$YY$108,Calc!$B139,FALSE))</f>
        <v>#N/A</v>
      </c>
      <c r="DQ139" t="e">
        <f ca="1">IF(OR(DQ$132="",$B139=""),"",HLOOKUP(DQ$132,Indices2!$E$1:$YY$108,Calc!$B139,FALSE))</f>
        <v>#N/A</v>
      </c>
      <c r="DR139" t="e">
        <f ca="1">IF(OR(DR$132="",$B139=""),"",HLOOKUP(DR$132,Indices2!$E$1:$YY$108,Calc!$B139,FALSE))</f>
        <v>#N/A</v>
      </c>
      <c r="DS139" t="e">
        <f ca="1">IF(OR(DS$132="",$B139=""),"",HLOOKUP(DS$132,Indices2!$E$1:$YY$108,Calc!$B139,FALSE))</f>
        <v>#N/A</v>
      </c>
      <c r="DT139" t="e">
        <f ca="1">IF(OR(DT$132="",$B139=""),"",HLOOKUP(DT$132,Indices2!$E$1:$YY$108,Calc!$B139,FALSE))</f>
        <v>#N/A</v>
      </c>
      <c r="DU139" t="e">
        <f ca="1">IF(OR(DU$132="",$B139=""),"",HLOOKUP(DU$132,Indices2!$E$1:$YY$108,Calc!$B139,FALSE))</f>
        <v>#N/A</v>
      </c>
      <c r="DV139" t="e">
        <f ca="1">IF(OR(DV$132="",$B139=""),"",HLOOKUP(DV$132,Indices2!$E$1:$YY$108,Calc!$B139,FALSE))</f>
        <v>#N/A</v>
      </c>
      <c r="DW139" t="e">
        <f ca="1">IF(OR(DW$132="",$B139=""),"",HLOOKUP(DW$132,Indices2!$E$1:$YY$108,Calc!$B139,FALSE))</f>
        <v>#N/A</v>
      </c>
      <c r="DX139" t="e">
        <f ca="1">IF(OR(DX$132="",$B139=""),"",HLOOKUP(DX$132,Indices2!$E$1:$YY$108,Calc!$B139,FALSE))</f>
        <v>#N/A</v>
      </c>
      <c r="DY139" t="e">
        <f ca="1">IF(OR(DY$132="",$B139=""),"",HLOOKUP(DY$132,Indices2!$E$1:$YY$108,Calc!$B139,FALSE))</f>
        <v>#N/A</v>
      </c>
      <c r="DZ139" t="e">
        <f ca="1">IF(OR(DZ$132="",$B139=""),"",HLOOKUP(DZ$132,Indices2!$E$1:$YY$108,Calc!$B139,FALSE))</f>
        <v>#N/A</v>
      </c>
      <c r="EA139" t="e">
        <f ca="1">IF(OR(EA$132="",$B139=""),"",HLOOKUP(EA$132,Indices2!$E$1:$YY$108,Calc!$B139,FALSE))</f>
        <v>#N/A</v>
      </c>
      <c r="EB139" t="e">
        <f ca="1">IF(OR(EB$132="",$B139=""),"",HLOOKUP(EB$132,Indices2!$E$1:$YY$108,Calc!$B139,FALSE))</f>
        <v>#N/A</v>
      </c>
      <c r="EC139" t="e">
        <f ca="1">IF(OR(EC$132="",$B139=""),"",HLOOKUP(EC$132,Indices2!$E$1:$YY$108,Calc!$B139,FALSE))</f>
        <v>#N/A</v>
      </c>
      <c r="ED139" t="e">
        <f ca="1">IF(OR(ED$132="",$B139=""),"",HLOOKUP(ED$132,Indices2!$E$1:$YY$108,Calc!$B139,FALSE))</f>
        <v>#N/A</v>
      </c>
      <c r="EE139" t="e">
        <f ca="1">IF(OR(EE$132="",$B139=""),"",HLOOKUP(EE$132,Indices2!$E$1:$YY$108,Calc!$B139,FALSE))</f>
        <v>#N/A</v>
      </c>
      <c r="EF139" t="e">
        <f ca="1">IF(OR(EF$132="",$B139=""),"",HLOOKUP(EF$132,Indices2!$E$1:$YY$108,Calc!$B139,FALSE))</f>
        <v>#N/A</v>
      </c>
      <c r="EG139" t="e">
        <f ca="1">IF(OR(EG$132="",$B139=""),"",HLOOKUP(EG$132,Indices2!$E$1:$YY$108,Calc!$B139,FALSE))</f>
        <v>#N/A</v>
      </c>
      <c r="EH139" t="e">
        <f ca="1">IF(OR(EH$132="",$B139=""),"",HLOOKUP(EH$132,Indices2!$E$1:$YY$108,Calc!$B139,FALSE))</f>
        <v>#N/A</v>
      </c>
      <c r="EI139" t="e">
        <f ca="1">IF(OR(EI$132="",$B139=""),"",HLOOKUP(EI$132,Indices2!$E$1:$YY$108,Calc!$B139,FALSE))</f>
        <v>#N/A</v>
      </c>
      <c r="EJ139" t="e">
        <f ca="1">IF(OR(EJ$132="",$B139=""),"",HLOOKUP(EJ$132,Indices2!$E$1:$YY$108,Calc!$B139,FALSE))</f>
        <v>#N/A</v>
      </c>
      <c r="EK139" t="e">
        <f ca="1">IF(OR(EK$132="",$B139=""),"",HLOOKUP(EK$132,Indices2!$E$1:$YY$108,Calc!$B139,FALSE))</f>
        <v>#N/A</v>
      </c>
      <c r="EL139" t="e">
        <f ca="1">IF(OR(EL$132="",$B139=""),"",HLOOKUP(EL$132,Indices2!$E$1:$YY$108,Calc!$B139,FALSE))</f>
        <v>#N/A</v>
      </c>
      <c r="EM139" t="e">
        <f ca="1">IF(OR(EM$132="",$B139=""),"",HLOOKUP(EM$132,Indices2!$E$1:$YY$108,Calc!$B139,FALSE))</f>
        <v>#N/A</v>
      </c>
      <c r="EN139" t="e">
        <f ca="1">IF(OR(EN$132="",$B139=""),"",HLOOKUP(EN$132,Indices2!$E$1:$YY$108,Calc!$B139,FALSE))</f>
        <v>#N/A</v>
      </c>
      <c r="EO139" t="e">
        <f ca="1">IF(OR(EO$132="",$B139=""),"",HLOOKUP(EO$132,Indices2!$E$1:$YY$108,Calc!$B139,FALSE))</f>
        <v>#N/A</v>
      </c>
      <c r="EP139" t="e">
        <f ca="1">IF(OR(EP$132="",$B139=""),"",HLOOKUP(EP$132,Indices2!$E$1:$YY$108,Calc!$B139,FALSE))</f>
        <v>#N/A</v>
      </c>
      <c r="EQ139" t="e">
        <f ca="1">IF(OR(EQ$132="",$B139=""),"",HLOOKUP(EQ$132,Indices2!$E$1:$YY$108,Calc!$B139,FALSE))</f>
        <v>#N/A</v>
      </c>
      <c r="ER139" t="e">
        <f ca="1">IF(OR(ER$132="",$B139=""),"",HLOOKUP(ER$132,Indices2!$E$1:$YY$108,Calc!$B139,FALSE))</f>
        <v>#N/A</v>
      </c>
      <c r="ES139" t="e">
        <f ca="1">IF(OR(ES$132="",$B139=""),"",HLOOKUP(ES$132,Indices2!$E$1:$YY$108,Calc!$B139,FALSE))</f>
        <v>#N/A</v>
      </c>
      <c r="ET139" t="e">
        <f ca="1">IF(OR(ET$132="",$B139=""),"",HLOOKUP(ET$132,Indices2!$E$1:$YY$108,Calc!$B139,FALSE))</f>
        <v>#N/A</v>
      </c>
      <c r="EU139" t="e">
        <f ca="1">IF(OR(EU$132="",$B139=""),"",HLOOKUP(EU$132,Indices2!$E$1:$YY$108,Calc!$B139,FALSE))</f>
        <v>#N/A</v>
      </c>
      <c r="EV139" t="e">
        <f ca="1">IF(OR(EV$132="",$B139=""),"",HLOOKUP(EV$132,Indices2!$E$1:$YY$108,Calc!$B139,FALSE))</f>
        <v>#N/A</v>
      </c>
      <c r="EW139" t="e">
        <f ca="1">IF(OR(EW$132="",$B139=""),"",HLOOKUP(EW$132,Indices2!$E$1:$YY$108,Calc!$B139,FALSE))</f>
        <v>#N/A</v>
      </c>
      <c r="EX139" t="e">
        <f ca="1">IF(OR(EX$132="",$B139=""),"",HLOOKUP(EX$132,Indices2!$E$1:$YY$108,Calc!$B139,FALSE))</f>
        <v>#N/A</v>
      </c>
      <c r="EY139" t="e">
        <f ca="1">IF(OR(EY$132="",$B139=""),"",HLOOKUP(EY$132,Indices2!$E$1:$YY$108,Calc!$B139,FALSE))</f>
        <v>#N/A</v>
      </c>
      <c r="EZ139" t="e">
        <f ca="1">IF(OR(EZ$132="",$B139=""),"",HLOOKUP(EZ$132,Indices2!$E$1:$YY$108,Calc!$B139,FALSE))</f>
        <v>#N/A</v>
      </c>
      <c r="FA139" t="e">
        <f ca="1">IF(OR(FA$132="",$B139=""),"",HLOOKUP(FA$132,Indices2!$E$1:$YY$108,Calc!$B139,FALSE))</f>
        <v>#N/A</v>
      </c>
      <c r="FB139" t="e">
        <f ca="1">IF(OR(FB$132="",$B139=""),"",HLOOKUP(FB$132,Indices2!$E$1:$YY$108,Calc!$B139,FALSE))</f>
        <v>#N/A</v>
      </c>
      <c r="FC139" t="e">
        <f ca="1">IF(OR(FC$132="",$B139=""),"",HLOOKUP(FC$132,Indices2!$E$1:$YY$108,Calc!$B139,FALSE))</f>
        <v>#N/A</v>
      </c>
      <c r="FD139" t="e">
        <f ca="1">IF(OR(FD$132="",$B139=""),"",HLOOKUP(FD$132,Indices2!$E$1:$YY$108,Calc!$B139,FALSE))</f>
        <v>#N/A</v>
      </c>
      <c r="FE139" t="e">
        <f ca="1">IF(OR(FE$132="",$B139=""),"",HLOOKUP(FE$132,Indices2!$E$1:$YY$108,Calc!$B139,FALSE))</f>
        <v>#N/A</v>
      </c>
      <c r="FF139" t="e">
        <f ca="1">IF(OR(FF$132="",$B139=""),"",HLOOKUP(FF$132,Indices2!$E$1:$YY$108,Calc!$B139,FALSE))</f>
        <v>#N/A</v>
      </c>
      <c r="FG139" t="e">
        <f ca="1">IF(OR(FG$132="",$B139=""),"",HLOOKUP(FG$132,Indices2!$E$1:$YY$108,Calc!$B139,FALSE))</f>
        <v>#N/A</v>
      </c>
      <c r="FH139" t="e">
        <f ca="1">IF(OR(FH$132="",$B139=""),"",HLOOKUP(FH$132,Indices2!$E$1:$YY$108,Calc!$B139,FALSE))</f>
        <v>#N/A</v>
      </c>
      <c r="FI139" t="e">
        <f ca="1">IF(OR(FI$132="",$B139=""),"",HLOOKUP(FI$132,Indices2!$E$1:$YY$108,Calc!$B139,FALSE))</f>
        <v>#N/A</v>
      </c>
      <c r="FJ139" t="e">
        <f ca="1">IF(OR(FJ$132="",$B139=""),"",HLOOKUP(FJ$132,Indices2!$E$1:$YY$108,Calc!$B139,FALSE))</f>
        <v>#N/A</v>
      </c>
      <c r="FK139" t="e">
        <f ca="1">IF(OR(FK$132="",$B139=""),"",HLOOKUP(FK$132,Indices2!$E$1:$YY$108,Calc!$B139,FALSE))</f>
        <v>#N/A</v>
      </c>
      <c r="FL139" t="e">
        <f ca="1">IF(OR(FL$132="",$B139=""),"",HLOOKUP(FL$132,Indices2!$E$1:$YY$108,Calc!$B139,FALSE))</f>
        <v>#N/A</v>
      </c>
      <c r="FM139" t="e">
        <f ca="1">IF(OR(FM$132="",$B139=""),"",HLOOKUP(FM$132,Indices2!$E$1:$YY$108,Calc!$B139,FALSE))</f>
        <v>#N/A</v>
      </c>
      <c r="FN139" t="e">
        <f ca="1">IF(OR(FN$132="",$B139=""),"",HLOOKUP(FN$132,Indices2!$E$1:$YY$108,Calc!$B139,FALSE))</f>
        <v>#N/A</v>
      </c>
      <c r="FO139" t="e">
        <f ca="1">IF(OR(FO$132="",$B139=""),"",HLOOKUP(FO$132,Indices2!$E$1:$YY$108,Calc!$B139,FALSE))</f>
        <v>#N/A</v>
      </c>
      <c r="FP139" t="e">
        <f ca="1">IF(OR(FP$132="",$B139=""),"",HLOOKUP(FP$132,Indices2!$E$1:$YY$108,Calc!$B139,FALSE))</f>
        <v>#N/A</v>
      </c>
      <c r="FQ139" t="e">
        <f ca="1">IF(OR(FQ$132="",$B139=""),"",HLOOKUP(FQ$132,Indices2!$E$1:$YY$108,Calc!$B139,FALSE))</f>
        <v>#N/A</v>
      </c>
      <c r="FR139" t="e">
        <f ca="1">IF(OR(FR$132="",$B139=""),"",HLOOKUP(FR$132,Indices2!$E$1:$YY$108,Calc!$B139,FALSE))</f>
        <v>#N/A</v>
      </c>
      <c r="FS139" t="e">
        <f ca="1">IF(OR(FS$132="",$B139=""),"",HLOOKUP(FS$132,Indices2!$E$1:$YY$108,Calc!$B139,FALSE))</f>
        <v>#N/A</v>
      </c>
      <c r="FT139" t="e">
        <f ca="1">IF(OR(FT$132="",$B139=""),"",HLOOKUP(FT$132,Indices2!$E$1:$YY$108,Calc!$B139,FALSE))</f>
        <v>#N/A</v>
      </c>
      <c r="FU139" t="e">
        <f ca="1">IF(OR(FU$132="",$B139=""),"",HLOOKUP(FU$132,Indices2!$E$1:$YY$108,Calc!$B139,FALSE))</f>
        <v>#N/A</v>
      </c>
      <c r="FV139" t="e">
        <f ca="1">IF(OR(FV$132="",$B139=""),"",HLOOKUP(FV$132,Indices2!$E$1:$YY$108,Calc!$B139,FALSE))</f>
        <v>#N/A</v>
      </c>
      <c r="FW139" t="e">
        <f ca="1">IF(OR(FW$132="",$B139=""),"",HLOOKUP(FW$132,Indices2!$E$1:$YY$108,Calc!$B139,FALSE))</f>
        <v>#N/A</v>
      </c>
      <c r="FX139" t="e">
        <f ca="1">IF(OR(FX$132="",$B139=""),"",HLOOKUP(FX$132,Indices2!$E$1:$YY$108,Calc!$B139,FALSE))</f>
        <v>#N/A</v>
      </c>
      <c r="FY139" t="e">
        <f ca="1">IF(OR(FY$132="",$B139=""),"",HLOOKUP(FY$132,Indices2!$E$1:$YY$108,Calc!$B139,FALSE))</f>
        <v>#N/A</v>
      </c>
      <c r="FZ139" t="e">
        <f ca="1">IF(OR(FZ$132="",$B139=""),"",HLOOKUP(FZ$132,Indices2!$E$1:$YY$108,Calc!$B139,FALSE))</f>
        <v>#N/A</v>
      </c>
      <c r="GA139" t="e">
        <f ca="1">IF(OR(GA$132="",$B139=""),"",HLOOKUP(GA$132,Indices2!$E$1:$YY$108,Calc!$B139,FALSE))</f>
        <v>#N/A</v>
      </c>
      <c r="GB139" t="e">
        <f ca="1">IF(OR(GB$132="",$B139=""),"",HLOOKUP(GB$132,Indices2!$E$1:$YY$108,Calc!$B139,FALSE))</f>
        <v>#N/A</v>
      </c>
      <c r="GC139" t="e">
        <f ca="1">IF(OR(GC$132="",$B139=""),"",HLOOKUP(GC$132,Indices2!$E$1:$YY$108,Calc!$B139,FALSE))</f>
        <v>#N/A</v>
      </c>
      <c r="GD139" t="e">
        <f ca="1">IF(OR(GD$132="",$B139=""),"",HLOOKUP(GD$132,Indices2!$E$1:$YY$108,Calc!$B139,FALSE))</f>
        <v>#N/A</v>
      </c>
      <c r="GE139" t="e">
        <f ca="1">IF(OR(GE$132="",$B139=""),"",HLOOKUP(GE$132,Indices2!$E$1:$YY$108,Calc!$B139,FALSE))</f>
        <v>#N/A</v>
      </c>
      <c r="GF139" t="e">
        <f ca="1">IF(OR(GF$132="",$B139=""),"",HLOOKUP(GF$132,Indices2!$E$1:$YY$108,Calc!$B139,FALSE))</f>
        <v>#N/A</v>
      </c>
      <c r="GG139" t="e">
        <f ca="1">IF(OR(GG$132="",$B139=""),"",HLOOKUP(GG$132,Indices2!$E$1:$YY$108,Calc!$B139,FALSE))</f>
        <v>#N/A</v>
      </c>
      <c r="GH139" t="e">
        <f ca="1">IF(OR(GH$132="",$B139=""),"",HLOOKUP(GH$132,Indices2!$E$1:$YY$108,Calc!$B139,FALSE))</f>
        <v>#N/A</v>
      </c>
      <c r="GI139" t="e">
        <f ca="1">IF(OR(GI$132="",$B139=""),"",HLOOKUP(GI$132,Indices2!$E$1:$YY$108,Calc!$B139,FALSE))</f>
        <v>#N/A</v>
      </c>
      <c r="GJ139" t="e">
        <f ca="1">IF(OR(GJ$132="",$B139=""),"",HLOOKUP(GJ$132,Indices2!$E$1:$YY$108,Calc!$B139,FALSE))</f>
        <v>#N/A</v>
      </c>
      <c r="GK139" t="e">
        <f ca="1">IF(OR(GK$132="",$B139=""),"",HLOOKUP(GK$132,Indices2!$E$1:$YY$108,Calc!$B139,FALSE))</f>
        <v>#N/A</v>
      </c>
      <c r="GL139" t="e">
        <f ca="1">IF(OR(GL$132="",$B139=""),"",HLOOKUP(GL$132,Indices2!$E$1:$YY$108,Calc!$B139,FALSE))</f>
        <v>#N/A</v>
      </c>
      <c r="GM139" t="e">
        <f ca="1">IF(OR(GM$132="",$B139=""),"",HLOOKUP(GM$132,Indices2!$E$1:$YY$108,Calc!$B139,FALSE))</f>
        <v>#N/A</v>
      </c>
      <c r="GN139" t="e">
        <f ca="1">IF(OR(GN$132="",$B139=""),"",HLOOKUP(GN$132,Indices2!$E$1:$YY$108,Calc!$B139,FALSE))</f>
        <v>#N/A</v>
      </c>
      <c r="GO139" t="e">
        <f ca="1">IF(OR(GO$132="",$B139=""),"",HLOOKUP(GO$132,Indices2!$E$1:$YY$108,Calc!$B139,FALSE))</f>
        <v>#N/A</v>
      </c>
      <c r="GP139" t="e">
        <f ca="1">IF(OR(GP$132="",$B139=""),"",HLOOKUP(GP$132,Indices2!$E$1:$YY$108,Calc!$B139,FALSE))</f>
        <v>#N/A</v>
      </c>
      <c r="GQ139" t="e">
        <f ca="1">IF(OR(GQ$132="",$B139=""),"",HLOOKUP(GQ$132,Indices2!$E$1:$YY$108,Calc!$B139,FALSE))</f>
        <v>#N/A</v>
      </c>
      <c r="GR139" t="e">
        <f ca="1">IF(OR(GR$132="",$B139=""),"",HLOOKUP(GR$132,Indices2!$E$1:$YY$108,Calc!$B139,FALSE))</f>
        <v>#N/A</v>
      </c>
      <c r="GS139" t="e">
        <f ca="1">IF(OR(GS$132="",$B139=""),"",HLOOKUP(GS$132,Indices2!$E$1:$YY$108,Calc!$B139,FALSE))</f>
        <v>#N/A</v>
      </c>
      <c r="GT139" t="e">
        <f ca="1">IF(OR(GT$132="",$B139=""),"",HLOOKUP(GT$132,Indices2!$E$1:$YY$108,Calc!$B139,FALSE))</f>
        <v>#N/A</v>
      </c>
      <c r="GU139" t="e">
        <f ca="1">IF(OR(GU$132="",$B139=""),"",HLOOKUP(GU$132,Indices2!$E$1:$YY$108,Calc!$B139,FALSE))</f>
        <v>#N/A</v>
      </c>
      <c r="GV139" t="e">
        <f ca="1">IF(OR(GV$132="",$B139=""),"",HLOOKUP(GV$132,Indices2!$E$1:$YY$108,Calc!$B139,FALSE))</f>
        <v>#N/A</v>
      </c>
      <c r="GW139" t="e">
        <f ca="1">IF(OR(GW$132="",$B139=""),"",HLOOKUP(GW$132,Indices2!$E$1:$YY$108,Calc!$B139,FALSE))</f>
        <v>#N/A</v>
      </c>
      <c r="GX139" t="e">
        <f ca="1">IF(OR(GX$132="",$B139=""),"",HLOOKUP(GX$132,Indices2!$E$1:$YY$108,Calc!$B139,FALSE))</f>
        <v>#N/A</v>
      </c>
      <c r="GY139" t="e">
        <f ca="1">IF(OR(GY$132="",$B139=""),"",HLOOKUP(GY$132,Indices2!$E$1:$YY$108,Calc!$B139,FALSE))</f>
        <v>#N/A</v>
      </c>
      <c r="GZ139" t="e">
        <f ca="1">IF(OR(GZ$132="",$B139=""),"",HLOOKUP(GZ$132,Indices2!$E$1:$YY$108,Calc!$B139,FALSE))</f>
        <v>#N/A</v>
      </c>
      <c r="HA139" t="e">
        <f ca="1">IF(OR(HA$132="",$B139=""),"",HLOOKUP(HA$132,Indices2!$E$1:$YY$108,Calc!$B139,FALSE))</f>
        <v>#N/A</v>
      </c>
      <c r="HB139" t="e">
        <f ca="1">IF(OR(HB$132="",$B139=""),"",HLOOKUP(HB$132,Indices2!$E$1:$YY$108,Calc!$B139,FALSE))</f>
        <v>#N/A</v>
      </c>
      <c r="HC139" t="e">
        <f ca="1">IF(OR(HC$132="",$B139=""),"",HLOOKUP(HC$132,Indices2!$E$1:$YY$108,Calc!$B139,FALSE))</f>
        <v>#N/A</v>
      </c>
      <c r="HD139" t="e">
        <f ca="1">IF(OR(HD$132="",$B139=""),"",HLOOKUP(HD$132,Indices2!$E$1:$YY$108,Calc!$B139,FALSE))</f>
        <v>#N/A</v>
      </c>
      <c r="HE139" t="e">
        <f ca="1">IF(OR(HE$132="",$B139=""),"",HLOOKUP(HE$132,Indices2!$E$1:$YY$108,Calc!$B139,FALSE))</f>
        <v>#N/A</v>
      </c>
      <c r="HF139" t="e">
        <f ca="1">IF(OR(HF$132="",$B139=""),"",HLOOKUP(HF$132,Indices2!$E$1:$YY$108,Calc!$B139,FALSE))</f>
        <v>#N/A</v>
      </c>
      <c r="HG139" t="e">
        <f ca="1">IF(OR(HG$132="",$B139=""),"",HLOOKUP(HG$132,Indices2!$E$1:$YY$108,Calc!$B139,FALSE))</f>
        <v>#N/A</v>
      </c>
      <c r="HH139" t="e">
        <f ca="1">IF(OR(HH$132="",$B139=""),"",HLOOKUP(HH$132,Indices2!$E$1:$YY$108,Calc!$B139,FALSE))</f>
        <v>#N/A</v>
      </c>
      <c r="HI139" t="e">
        <f ca="1">IF(OR(HI$132="",$B139=""),"",HLOOKUP(HI$132,Indices2!$E$1:$YY$108,Calc!$B139,FALSE))</f>
        <v>#N/A</v>
      </c>
      <c r="HJ139" t="e">
        <f ca="1">IF(OR(HJ$132="",$B139=""),"",HLOOKUP(HJ$132,Indices2!$E$1:$YY$108,Calc!$B139,FALSE))</f>
        <v>#N/A</v>
      </c>
      <c r="HK139" t="e">
        <f ca="1">IF(OR(HK$132="",$B139=""),"",HLOOKUP(HK$132,Indices2!$E$1:$YY$108,Calc!$B139,FALSE))</f>
        <v>#N/A</v>
      </c>
      <c r="HL139" t="e">
        <f ca="1">IF(OR(HL$132="",$B139=""),"",HLOOKUP(HL$132,Indices2!$E$1:$YY$108,Calc!$B139,FALSE))</f>
        <v>#N/A</v>
      </c>
      <c r="HM139" t="e">
        <f ca="1">IF(OR(HM$132="",$B139=""),"",HLOOKUP(HM$132,Indices2!$E$1:$YY$108,Calc!$B139,FALSE))</f>
        <v>#N/A</v>
      </c>
      <c r="HN139" t="e">
        <f ca="1">IF(OR(HN$132="",$B139=""),"",HLOOKUP(HN$132,Indices2!$E$1:$YY$108,Calc!$B139,FALSE))</f>
        <v>#N/A</v>
      </c>
      <c r="HO139" t="e">
        <f ca="1">IF(OR(HO$132="",$B139=""),"",HLOOKUP(HO$132,Indices2!$E$1:$YY$108,Calc!$B139,FALSE))</f>
        <v>#N/A</v>
      </c>
      <c r="HP139" t="e">
        <f ca="1">IF(OR(HP$132="",$B139=""),"",HLOOKUP(HP$132,Indices2!$E$1:$YY$108,Calc!$B139,FALSE))</f>
        <v>#N/A</v>
      </c>
      <c r="HQ139" t="e">
        <f ca="1">IF(OR(HQ$132="",$B139=""),"",HLOOKUP(HQ$132,Indices2!$E$1:$YY$108,Calc!$B139,FALSE))</f>
        <v>#N/A</v>
      </c>
      <c r="HR139" t="e">
        <f ca="1">IF(OR(HR$132="",$B139=""),"",HLOOKUP(HR$132,Indices2!$E$1:$YY$108,Calc!$B139,FALSE))</f>
        <v>#N/A</v>
      </c>
      <c r="HS139" t="e">
        <f ca="1">IF(OR(HS$132="",$B139=""),"",HLOOKUP(HS$132,Indices2!$E$1:$YY$108,Calc!$B139,FALSE))</f>
        <v>#N/A</v>
      </c>
      <c r="HT139" t="e">
        <f ca="1">IF(OR(HT$132="",$B139=""),"",HLOOKUP(HT$132,Indices2!$E$1:$YY$108,Calc!$B139,FALSE))</f>
        <v>#N/A</v>
      </c>
      <c r="HU139" t="e">
        <f ca="1">IF(OR(HU$132="",$B139=""),"",HLOOKUP(HU$132,Indices2!$E$1:$YY$108,Calc!$B139,FALSE))</f>
        <v>#N/A</v>
      </c>
      <c r="HV139" t="e">
        <f ca="1">IF(OR(HV$132="",$B139=""),"",HLOOKUP(HV$132,Indices2!$E$1:$YY$108,Calc!$B139,FALSE))</f>
        <v>#N/A</v>
      </c>
      <c r="HW139" t="e">
        <f ca="1">IF(OR(HW$132="",$B139=""),"",HLOOKUP(HW$132,Indices2!$E$1:$YY$108,Calc!$B139,FALSE))</f>
        <v>#N/A</v>
      </c>
      <c r="HX139" t="e">
        <f ca="1">IF(OR(HX$132="",$B139=""),"",HLOOKUP(HX$132,Indices2!$E$1:$YY$108,Calc!$B139,FALSE))</f>
        <v>#N/A</v>
      </c>
      <c r="HY139" t="e">
        <f ca="1">IF(OR(HY$132="",$B139=""),"",HLOOKUP(HY$132,Indices2!$E$1:$YY$108,Calc!$B139,FALSE))</f>
        <v>#N/A</v>
      </c>
      <c r="HZ139" t="e">
        <f ca="1">IF(OR(HZ$132="",$B139=""),"",HLOOKUP(HZ$132,Indices2!$E$1:$YY$108,Calc!$B139,FALSE))</f>
        <v>#N/A</v>
      </c>
      <c r="IA139" t="e">
        <f ca="1">IF(OR(IA$132="",$B139=""),"",HLOOKUP(IA$132,Indices2!$E$1:$YY$108,Calc!$B139,FALSE))</f>
        <v>#N/A</v>
      </c>
      <c r="IB139" t="e">
        <f ca="1">IF(OR(IB$132="",$B139=""),"",HLOOKUP(IB$132,Indices2!$E$1:$YY$108,Calc!$B139,FALSE))</f>
        <v>#N/A</v>
      </c>
      <c r="IC139" t="e">
        <f ca="1">IF(OR(IC$132="",$B139=""),"",HLOOKUP(IC$132,Indices2!$E$1:$YY$108,Calc!$B139,FALSE))</f>
        <v>#N/A</v>
      </c>
      <c r="ID139" t="e">
        <f ca="1">IF(OR(ID$132="",$B139=""),"",HLOOKUP(ID$132,Indices2!$E$1:$YY$108,Calc!$B139,FALSE))</f>
        <v>#N/A</v>
      </c>
      <c r="IE139" t="e">
        <f ca="1">IF(OR(IE$132="",$B139=""),"",HLOOKUP(IE$132,Indices2!$E$1:$YY$108,Calc!$B139,FALSE))</f>
        <v>#N/A</v>
      </c>
      <c r="IF139" t="e">
        <f ca="1">IF(OR(IF$132="",$B139=""),"",HLOOKUP(IF$132,Indices2!$E$1:$YY$108,Calc!$B139,FALSE))</f>
        <v>#N/A</v>
      </c>
      <c r="IG139" t="e">
        <f ca="1">IF(OR(IG$132="",$B139=""),"",HLOOKUP(IG$132,Indices2!$E$1:$YY$108,Calc!$B139,FALSE))</f>
        <v>#N/A</v>
      </c>
      <c r="IH139" t="e">
        <f ca="1">IF(OR(IH$132="",$B139=""),"",HLOOKUP(IH$132,Indices2!$E$1:$YY$108,Calc!$B139,FALSE))</f>
        <v>#N/A</v>
      </c>
      <c r="II139" t="e">
        <f ca="1">IF(OR(II$132="",$B139=""),"",HLOOKUP(II$132,Indices2!$E$1:$YY$108,Calc!$B139,FALSE))</f>
        <v>#N/A</v>
      </c>
      <c r="IJ139" t="e">
        <f ca="1">IF(OR(IJ$132="",$B139=""),"",HLOOKUP(IJ$132,Indices2!$E$1:$YY$108,Calc!$B139,FALSE))</f>
        <v>#N/A</v>
      </c>
      <c r="IK139" t="e">
        <f ca="1">IF(OR(IK$132="",$B139=""),"",HLOOKUP(IK$132,Indices2!$E$1:$YY$108,Calc!$B139,FALSE))</f>
        <v>#N/A</v>
      </c>
      <c r="IL139" t="e">
        <f ca="1">IF(OR(IL$132="",$B139=""),"",HLOOKUP(IL$132,Indices2!$E$1:$YY$108,Calc!$B139,FALSE))</f>
        <v>#N/A</v>
      </c>
      <c r="IM139" t="e">
        <f ca="1">IF(OR(IM$132="",$B139=""),"",HLOOKUP(IM$132,Indices2!$E$1:$YY$108,Calc!$B139,FALSE))</f>
        <v>#N/A</v>
      </c>
      <c r="IN139" t="e">
        <f ca="1">IF(OR(IN$132="",$B139=""),"",HLOOKUP(IN$132,Indices2!$E$1:$YY$108,Calc!$B139,FALSE))</f>
        <v>#N/A</v>
      </c>
      <c r="IO139" t="e">
        <f ca="1">IF(OR(IO$132="",$B139=""),"",HLOOKUP(IO$132,Indices2!$E$1:$YY$108,Calc!$B139,FALSE))</f>
        <v>#N/A</v>
      </c>
      <c r="IP139" t="e">
        <f ca="1">IF(OR(IP$132="",$B139=""),"",HLOOKUP(IP$132,Indices2!$E$1:$YY$108,Calc!$B139,FALSE))</f>
        <v>#N/A</v>
      </c>
      <c r="IQ139" t="e">
        <f ca="1">IF(OR(IQ$132="",$B139=""),"",HLOOKUP(IQ$132,Indices2!$E$1:$YY$108,Calc!$B139,FALSE))</f>
        <v>#N/A</v>
      </c>
      <c r="IR139" t="e">
        <f ca="1">IF(OR(IR$132="",$B139=""),"",HLOOKUP(IR$132,Indices2!$E$1:$YY$108,Calc!$B139,FALSE))</f>
        <v>#N/A</v>
      </c>
      <c r="IS139" t="e">
        <f ca="1">IF(OR(IS$132="",$B139=""),"",HLOOKUP(IS$132,Indices2!$E$1:$YY$108,Calc!$B139,FALSE))</f>
        <v>#N/A</v>
      </c>
      <c r="IT139" t="e">
        <f ca="1">IF(OR(IT$132="",$B139=""),"",HLOOKUP(IT$132,Indices2!$E$1:$YY$108,Calc!$B139,FALSE))</f>
        <v>#N/A</v>
      </c>
      <c r="IU139" t="e">
        <f ca="1">IF(OR(IU$132="",$B139=""),"",HLOOKUP(IU$132,Indices2!$E$1:$YY$108,Calc!$B139,FALSE))</f>
        <v>#N/A</v>
      </c>
      <c r="IV139" t="e">
        <f ca="1">IF(OR(IV$132="",$B139=""),"",HLOOKUP(IV$132,Indices2!$E$1:$YY$108,Calc!$B139,FALSE))</f>
        <v>#N/A</v>
      </c>
      <c r="IW139" t="e">
        <f ca="1">IF(OR(IW$132="",$B139=""),"",HLOOKUP(IW$132,Indices2!$E$1:$YY$108,Calc!$B139,FALSE))</f>
        <v>#N/A</v>
      </c>
      <c r="IX139" t="e">
        <f ca="1">IF(OR(IX$132="",$B139=""),"",HLOOKUP(IX$132,Indices2!$E$1:$YY$108,Calc!$B139,FALSE))</f>
        <v>#N/A</v>
      </c>
      <c r="IY139" t="e">
        <f ca="1">IF(OR(IY$132="",$B139=""),"",HLOOKUP(IY$132,Indices2!$E$1:$YY$108,Calc!$B139,FALSE))</f>
        <v>#N/A</v>
      </c>
      <c r="IZ139" t="e">
        <f ca="1">IF(OR(IZ$132="",$B139=""),"",HLOOKUP(IZ$132,Indices2!$E$1:$YY$108,Calc!$B139,FALSE))</f>
        <v>#N/A</v>
      </c>
      <c r="JA139" t="e">
        <f ca="1">IF(OR(JA$132="",$B139=""),"",HLOOKUP(JA$132,Indices2!$E$1:$YY$108,Calc!$B139,FALSE))</f>
        <v>#N/A</v>
      </c>
      <c r="JB139" t="e">
        <f ca="1">IF(OR(JB$132="",$B139=""),"",HLOOKUP(JB$132,Indices2!$E$1:$YY$108,Calc!$B139,FALSE))</f>
        <v>#N/A</v>
      </c>
      <c r="JC139" t="e">
        <f ca="1">IF(OR(JC$132="",$B139=""),"",HLOOKUP(JC$132,Indices2!$E$1:$YY$108,Calc!$B139,FALSE))</f>
        <v>#N/A</v>
      </c>
      <c r="JD139" t="e">
        <f ca="1">IF(OR(JD$132="",$B139=""),"",HLOOKUP(JD$132,Indices2!$E$1:$YY$108,Calc!$B139,FALSE))</f>
        <v>#N/A</v>
      </c>
      <c r="JE139" t="e">
        <f ca="1">IF(OR(JE$132="",$B139=""),"",HLOOKUP(JE$132,Indices2!$E$1:$YY$108,Calc!$B139,FALSE))</f>
        <v>#N/A</v>
      </c>
      <c r="JF139" t="e">
        <f ca="1">IF(OR(JF$132="",$B139=""),"",HLOOKUP(JF$132,Indices2!$E$1:$YY$108,Calc!$B139,FALSE))</f>
        <v>#N/A</v>
      </c>
      <c r="JG139" t="e">
        <f ca="1">IF(OR(JG$132="",$B139=""),"",HLOOKUP(JG$132,Indices2!$E$1:$YY$108,Calc!$B139,FALSE))</f>
        <v>#N/A</v>
      </c>
      <c r="JH139" t="e">
        <f ca="1">IF(OR(JH$132="",$B139=""),"",HLOOKUP(JH$132,Indices2!$E$1:$YY$108,Calc!$B139,FALSE))</f>
        <v>#N/A</v>
      </c>
      <c r="JI139" t="e">
        <f ca="1">IF(OR(JI$132="",$B139=""),"",HLOOKUP(JI$132,Indices2!$E$1:$YY$108,Calc!$B139,FALSE))</f>
        <v>#N/A</v>
      </c>
      <c r="JJ139" t="e">
        <f ca="1">IF(OR(JJ$132="",$B139=""),"",HLOOKUP(JJ$132,Indices2!$E$1:$YY$108,Calc!$B139,FALSE))</f>
        <v>#N/A</v>
      </c>
      <c r="JK139" t="e">
        <f ca="1">IF(OR(JK$132="",$B139=""),"",HLOOKUP(JK$132,Indices2!$E$1:$YY$108,Calc!$B139,FALSE))</f>
        <v>#N/A</v>
      </c>
      <c r="JL139" t="e">
        <f ca="1">IF(OR(JL$132="",$B139=""),"",HLOOKUP(JL$132,Indices2!$E$1:$YY$108,Calc!$B139,FALSE))</f>
        <v>#N/A</v>
      </c>
      <c r="JM139" t="e">
        <f ca="1">IF(OR(JM$132="",$B139=""),"",HLOOKUP(JM$132,Indices2!$E$1:$YY$108,Calc!$B139,FALSE))</f>
        <v>#N/A</v>
      </c>
      <c r="JN139" t="e">
        <f ca="1">IF(OR(JN$132="",$B139=""),"",HLOOKUP(JN$132,Indices2!$E$1:$YY$108,Calc!$B139,FALSE))</f>
        <v>#N/A</v>
      </c>
      <c r="JO139" t="e">
        <f ca="1">IF(OR(JO$132="",$B139=""),"",HLOOKUP(JO$132,Indices2!$E$1:$YY$108,Calc!$B139,FALSE))</f>
        <v>#N/A</v>
      </c>
      <c r="JP139" t="e">
        <f ca="1">IF(OR(JP$132="",$B139=""),"",HLOOKUP(JP$132,Indices2!$E$1:$YY$108,Calc!$B139,FALSE))</f>
        <v>#N/A</v>
      </c>
      <c r="JQ139" t="e">
        <f ca="1">IF(OR(JQ$132="",$B139=""),"",HLOOKUP(JQ$132,Indices2!$E$1:$YY$108,Calc!$B139,FALSE))</f>
        <v>#N/A</v>
      </c>
      <c r="JR139" t="e">
        <f ca="1">IF(OR(JR$132="",$B139=""),"",HLOOKUP(JR$132,Indices2!$E$1:$YY$108,Calc!$B139,FALSE))</f>
        <v>#N/A</v>
      </c>
      <c r="JS139" t="e">
        <f ca="1">IF(OR(JS$132="",$B139=""),"",HLOOKUP(JS$132,Indices2!$E$1:$YY$108,Calc!$B139,FALSE))</f>
        <v>#N/A</v>
      </c>
      <c r="JT139" t="e">
        <f ca="1">IF(OR(JT$132="",$B139=""),"",HLOOKUP(JT$132,Indices2!$E$1:$YY$108,Calc!$B139,FALSE))</f>
        <v>#N/A</v>
      </c>
      <c r="JU139" t="e">
        <f ca="1">IF(OR(JU$132="",$B139=""),"",HLOOKUP(JU$132,Indices2!$E$1:$YY$108,Calc!$B139,FALSE))</f>
        <v>#N/A</v>
      </c>
      <c r="JV139" t="e">
        <f ca="1">IF(OR(JV$132="",$B139=""),"",HLOOKUP(JV$132,Indices2!$E$1:$YY$108,Calc!$B139,FALSE))</f>
        <v>#N/A</v>
      </c>
      <c r="JW139" t="e">
        <f ca="1">IF(OR(JW$132="",$B139=""),"",HLOOKUP(JW$132,Indices2!$E$1:$YY$108,Calc!$B139,FALSE))</f>
        <v>#N/A</v>
      </c>
      <c r="JX139" t="e">
        <f ca="1">IF(OR(JX$132="",$B139=""),"",HLOOKUP(JX$132,Indices2!$E$1:$YY$108,Calc!$B139,FALSE))</f>
        <v>#N/A</v>
      </c>
      <c r="JY139" t="e">
        <f ca="1">IF(OR(JY$132="",$B139=""),"",HLOOKUP(JY$132,Indices2!$E$1:$YY$108,Calc!$B139,FALSE))</f>
        <v>#N/A</v>
      </c>
      <c r="JZ139" t="e">
        <f ca="1">IF(OR(JZ$132="",$B139=""),"",HLOOKUP(JZ$132,Indices2!$E$1:$YY$108,Calc!$B139,FALSE))</f>
        <v>#N/A</v>
      </c>
      <c r="KA139" t="e">
        <f ca="1">IF(OR(KA$132="",$B139=""),"",HLOOKUP(KA$132,Indices2!$E$1:$YY$108,Calc!$B139,FALSE))</f>
        <v>#N/A</v>
      </c>
      <c r="KB139" t="e">
        <f ca="1">IF(OR(KB$132="",$B139=""),"",HLOOKUP(KB$132,Indices2!$E$1:$YY$108,Calc!$B139,FALSE))</f>
        <v>#N/A</v>
      </c>
      <c r="KC139" t="e">
        <f ca="1">IF(OR(KC$132="",$B139=""),"",HLOOKUP(KC$132,Indices2!$E$1:$YY$108,Calc!$B139,FALSE))</f>
        <v>#N/A</v>
      </c>
      <c r="KD139" t="e">
        <f ca="1">IF(OR(KD$132="",$B139=""),"",HLOOKUP(KD$132,Indices2!$E$1:$YY$108,Calc!$B139,FALSE))</f>
        <v>#N/A</v>
      </c>
      <c r="KE139" t="e">
        <f ca="1">IF(OR(KE$132="",$B139=""),"",HLOOKUP(KE$132,Indices2!$E$1:$YY$108,Calc!$B139,FALSE))</f>
        <v>#N/A</v>
      </c>
      <c r="KF139" t="e">
        <f ca="1">IF(OR(KF$132="",$B139=""),"",HLOOKUP(KF$132,Indices2!$E$1:$YY$108,Calc!$B139,FALSE))</f>
        <v>#N/A</v>
      </c>
      <c r="KG139" t="e">
        <f ca="1">IF(OR(KG$132="",$B139=""),"",HLOOKUP(KG$132,Indices2!$E$1:$YY$108,Calc!$B139,FALSE))</f>
        <v>#N/A</v>
      </c>
      <c r="KH139" t="e">
        <f ca="1">IF(OR(KH$132="",$B139=""),"",HLOOKUP(KH$132,Indices2!$E$1:$YY$108,Calc!$B139,FALSE))</f>
        <v>#N/A</v>
      </c>
      <c r="KI139" t="e">
        <f ca="1">IF(OR(KI$132="",$B139=""),"",HLOOKUP(KI$132,Indices2!$E$1:$YY$108,Calc!$B139,FALSE))</f>
        <v>#N/A</v>
      </c>
      <c r="KJ139" t="e">
        <f ca="1">IF(OR(KJ$132="",$B139=""),"",HLOOKUP(KJ$132,Indices2!$E$1:$YY$108,Calc!$B139,FALSE))</f>
        <v>#N/A</v>
      </c>
      <c r="KK139" t="e">
        <f ca="1">IF(OR(KK$132="",$B139=""),"",HLOOKUP(KK$132,Indices2!$E$1:$YY$108,Calc!$B139,FALSE))</f>
        <v>#N/A</v>
      </c>
      <c r="KL139" t="e">
        <f ca="1">IF(OR(KL$132="",$B139=""),"",HLOOKUP(KL$132,Indices2!$E$1:$YY$108,Calc!$B139,FALSE))</f>
        <v>#N/A</v>
      </c>
      <c r="KM139" t="e">
        <f ca="1">IF(OR(KM$132="",$B139=""),"",HLOOKUP(KM$132,Indices2!$E$1:$YY$108,Calc!$B139,FALSE))</f>
        <v>#N/A</v>
      </c>
      <c r="KN139" t="e">
        <f ca="1">IF(OR(KN$132="",$B139=""),"",HLOOKUP(KN$132,Indices2!$E$1:$YY$108,Calc!$B139,FALSE))</f>
        <v>#N/A</v>
      </c>
      <c r="KO139" t="e">
        <f ca="1">IF(OR(KO$132="",$B139=""),"",HLOOKUP(KO$132,Indices2!$E$1:$YY$108,Calc!$B139,FALSE))</f>
        <v>#N/A</v>
      </c>
      <c r="KP139" t="e">
        <f ca="1">IF(OR(KP$132="",$B139=""),"",HLOOKUP(KP$132,Indices2!$E$1:$YY$108,Calc!$B139,FALSE))</f>
        <v>#N/A</v>
      </c>
      <c r="KQ139" t="e">
        <f ca="1">IF(OR(KQ$132="",$B139=""),"",HLOOKUP(KQ$132,Indices2!$E$1:$YY$108,Calc!$B139,FALSE))</f>
        <v>#N/A</v>
      </c>
      <c r="KR139" t="e">
        <f ca="1">IF(OR(KR$132="",$B139=""),"",HLOOKUP(KR$132,Indices2!$E$1:$YY$108,Calc!$B139,FALSE))</f>
        <v>#N/A</v>
      </c>
      <c r="KS139" t="e">
        <f ca="1">IF(OR(KS$132="",$B139=""),"",HLOOKUP(KS$132,Indices2!$E$1:$YY$108,Calc!$B139,FALSE))</f>
        <v>#N/A</v>
      </c>
      <c r="KT139" t="e">
        <f ca="1">IF(OR(KT$132="",$B139=""),"",HLOOKUP(KT$132,Indices2!$E$1:$YY$108,Calc!$B139,FALSE))</f>
        <v>#N/A</v>
      </c>
      <c r="KU139" t="e">
        <f ca="1">IF(OR(KU$132="",$B139=""),"",HLOOKUP(KU$132,Indices2!$E$1:$YY$108,Calc!$B139,FALSE))</f>
        <v>#N/A</v>
      </c>
      <c r="KV139" t="e">
        <f ca="1">IF(OR(KV$132="",$B139=""),"",HLOOKUP(KV$132,Indices2!$E$1:$YY$108,Calc!$B139,FALSE))</f>
        <v>#N/A</v>
      </c>
      <c r="KW139" t="e">
        <f ca="1">IF(OR(KW$132="",$B139=""),"",HLOOKUP(KW$132,Indices2!$E$1:$YY$108,Calc!$B139,FALSE))</f>
        <v>#N/A</v>
      </c>
      <c r="KX139" t="e">
        <f ca="1">IF(OR(KX$132="",$B139=""),"",HLOOKUP(KX$132,Indices2!$E$1:$YY$108,Calc!$B139,FALSE))</f>
        <v>#N/A</v>
      </c>
      <c r="KY139" t="e">
        <f ca="1">IF(OR(KY$132="",$B139=""),"",HLOOKUP(KY$132,Indices2!$E$1:$YY$108,Calc!$B139,FALSE))</f>
        <v>#N/A</v>
      </c>
      <c r="KZ139" t="e">
        <f ca="1">IF(OR(KZ$132="",$B139=""),"",HLOOKUP(KZ$132,Indices2!$E$1:$YY$108,Calc!$B139,FALSE))</f>
        <v>#N/A</v>
      </c>
      <c r="LA139" t="e">
        <f ca="1">IF(OR(LA$132="",$B139=""),"",HLOOKUP(LA$132,Indices2!$E$1:$YY$108,Calc!$B139,FALSE))</f>
        <v>#N/A</v>
      </c>
      <c r="LB139" t="e">
        <f ca="1">IF(OR(LB$132="",$B139=""),"",HLOOKUP(LB$132,Indices2!$E$1:$YY$108,Calc!$B139,FALSE))</f>
        <v>#N/A</v>
      </c>
      <c r="LC139" t="e">
        <f ca="1">IF(OR(LC$132="",$B139=""),"",HLOOKUP(LC$132,Indices2!$E$1:$YY$108,Calc!$B139,FALSE))</f>
        <v>#N/A</v>
      </c>
      <c r="LD139" t="e">
        <f ca="1">IF(OR(LD$132="",$B139=""),"",HLOOKUP(LD$132,Indices2!$E$1:$YY$108,Calc!$B139,FALSE))</f>
        <v>#N/A</v>
      </c>
      <c r="LE139" t="e">
        <f ca="1">IF(OR(LE$132="",$B139=""),"",HLOOKUP(LE$132,Indices2!$E$1:$YY$108,Calc!$B139,FALSE))</f>
        <v>#N/A</v>
      </c>
      <c r="LF139" t="e">
        <f ca="1">IF(OR(LF$132="",$B139=""),"",HLOOKUP(LF$132,Indices2!$E$1:$YY$108,Calc!$B139,FALSE))</f>
        <v>#N/A</v>
      </c>
      <c r="LG139" t="e">
        <f ca="1">IF(OR(LG$132="",$B139=""),"",HLOOKUP(LG$132,Indices2!$E$1:$YY$108,Calc!$B139,FALSE))</f>
        <v>#N/A</v>
      </c>
      <c r="LH139" t="e">
        <f ca="1">IF(OR(LH$132="",$B139=""),"",HLOOKUP(LH$132,Indices2!$E$1:$YY$108,Calc!$B139,FALSE))</f>
        <v>#N/A</v>
      </c>
      <c r="LI139" t="e">
        <f ca="1">IF(OR(LI$132="",$B139=""),"",HLOOKUP(LI$132,Indices2!$E$1:$YY$108,Calc!$B139,FALSE))</f>
        <v>#N/A</v>
      </c>
      <c r="LJ139" t="e">
        <f ca="1">IF(OR(LJ$132="",$B139=""),"",HLOOKUP(LJ$132,Indices2!$E$1:$YY$108,Calc!$B139,FALSE))</f>
        <v>#N/A</v>
      </c>
      <c r="LK139" t="e">
        <f ca="1">IF(OR(LK$132="",$B139=""),"",HLOOKUP(LK$132,Indices2!$E$1:$YY$108,Calc!$B139,FALSE))</f>
        <v>#N/A</v>
      </c>
      <c r="LL139" t="e">
        <f ca="1">IF(OR(LL$132="",$B139=""),"",HLOOKUP(LL$132,Indices2!$E$1:$YY$108,Calc!$B139,FALSE))</f>
        <v>#N/A</v>
      </c>
      <c r="LM139" t="e">
        <f ca="1">IF(OR(LM$132="",$B139=""),"",HLOOKUP(LM$132,Indices2!$E$1:$YY$108,Calc!$B139,FALSE))</f>
        <v>#N/A</v>
      </c>
      <c r="LN139" t="e">
        <f ca="1">IF(OR(LN$132="",$B139=""),"",HLOOKUP(LN$132,Indices2!$E$1:$YY$108,Calc!$B139,FALSE))</f>
        <v>#N/A</v>
      </c>
      <c r="LO139" t="e">
        <f ca="1">IF(OR(LO$132="",$B139=""),"",HLOOKUP(LO$132,Indices2!$E$1:$YY$108,Calc!$B139,FALSE))</f>
        <v>#N/A</v>
      </c>
      <c r="LP139" t="e">
        <f ca="1">IF(OR(LP$132="",$B139=""),"",HLOOKUP(LP$132,Indices2!$E$1:$YY$108,Calc!$B139,FALSE))</f>
        <v>#N/A</v>
      </c>
      <c r="LQ139" t="e">
        <f ca="1">IF(OR(LQ$132="",$B139=""),"",HLOOKUP(LQ$132,Indices2!$E$1:$YY$108,Calc!$B139,FALSE))</f>
        <v>#N/A</v>
      </c>
      <c r="LR139" t="e">
        <f ca="1">IF(OR(LR$132="",$B139=""),"",HLOOKUP(LR$132,Indices2!$E$1:$YY$108,Calc!$B139,FALSE))</f>
        <v>#N/A</v>
      </c>
      <c r="LS139" t="e">
        <f ca="1">IF(OR(LS$132="",$B139=""),"",HLOOKUP(LS$132,Indices2!$E$1:$YY$108,Calc!$B139,FALSE))</f>
        <v>#N/A</v>
      </c>
      <c r="LT139" t="e">
        <f ca="1">IF(OR(LT$132="",$B139=""),"",HLOOKUP(LT$132,Indices2!$E$1:$YY$108,Calc!$B139,FALSE))</f>
        <v>#N/A</v>
      </c>
      <c r="LU139" t="e">
        <f ca="1">IF(OR(LU$132="",$B139=""),"",HLOOKUP(LU$132,Indices2!$E$1:$YY$108,Calc!$B139,FALSE))</f>
        <v>#N/A</v>
      </c>
      <c r="LV139" t="e">
        <f ca="1">IF(OR(LV$132="",$B139=""),"",HLOOKUP(LV$132,Indices2!$E$1:$YY$108,Calc!$B139,FALSE))</f>
        <v>#N/A</v>
      </c>
      <c r="LW139" t="e">
        <f ca="1">IF(OR(LW$132="",$B139=""),"",HLOOKUP(LW$132,Indices2!$E$1:$YY$108,Calc!$B139,FALSE))</f>
        <v>#N/A</v>
      </c>
      <c r="LX139" t="e">
        <f ca="1">IF(OR(LX$132="",$B139=""),"",HLOOKUP(LX$132,Indices2!$E$1:$YY$108,Calc!$B139,FALSE))</f>
        <v>#N/A</v>
      </c>
      <c r="LY139" t="e">
        <f ca="1">IF(OR(LY$132="",$B139=""),"",HLOOKUP(LY$132,Indices2!$E$1:$YY$108,Calc!$B139,FALSE))</f>
        <v>#N/A</v>
      </c>
      <c r="LZ139" t="e">
        <f ca="1">IF(OR(LZ$132="",$B139=""),"",HLOOKUP(LZ$132,Indices2!$E$1:$YY$108,Calc!$B139,FALSE))</f>
        <v>#N/A</v>
      </c>
      <c r="MA139" t="e">
        <f ca="1">IF(OR(MA$132="",$B139=""),"",HLOOKUP(MA$132,Indices2!$E$1:$YY$108,Calc!$B139,FALSE))</f>
        <v>#N/A</v>
      </c>
      <c r="MB139" t="e">
        <f ca="1">IF(OR(MB$132="",$B139=""),"",HLOOKUP(MB$132,Indices2!$E$1:$YY$108,Calc!$B139,FALSE))</f>
        <v>#N/A</v>
      </c>
      <c r="MC139" t="e">
        <f ca="1">IF(OR(MC$132="",$B139=""),"",HLOOKUP(MC$132,Indices2!$E$1:$YY$108,Calc!$B139,FALSE))</f>
        <v>#N/A</v>
      </c>
      <c r="MD139" t="e">
        <f ca="1">IF(OR(MD$132="",$B139=""),"",HLOOKUP(MD$132,Indices2!$E$1:$YY$108,Calc!$B139,FALSE))</f>
        <v>#N/A</v>
      </c>
      <c r="ME139" t="e">
        <f ca="1">IF(OR(ME$132="",$B139=""),"",HLOOKUP(ME$132,Indices2!$E$1:$YY$108,Calc!$B139,FALSE))</f>
        <v>#N/A</v>
      </c>
      <c r="MF139" t="e">
        <f ca="1">IF(OR(MF$132="",$B139=""),"",HLOOKUP(MF$132,Indices2!$E$1:$YY$108,Calc!$B139,FALSE))</f>
        <v>#N/A</v>
      </c>
      <c r="MG139" t="e">
        <f ca="1">IF(OR(MG$132="",$B139=""),"",HLOOKUP(MG$132,Indices2!$E$1:$YY$108,Calc!$B139,FALSE))</f>
        <v>#N/A</v>
      </c>
      <c r="MH139" t="e">
        <f ca="1">IF(OR(MH$132="",$B139=""),"",HLOOKUP(MH$132,Indices2!$E$1:$YY$108,Calc!$B139,FALSE))</f>
        <v>#N/A</v>
      </c>
      <c r="MI139" t="e">
        <f ca="1">IF(OR(MI$132="",$B139=""),"",HLOOKUP(MI$132,Indices2!$E$1:$YY$108,Calc!$B139,FALSE))</f>
        <v>#N/A</v>
      </c>
      <c r="MJ139" t="e">
        <f ca="1">IF(OR(MJ$132="",$B139=""),"",HLOOKUP(MJ$132,Indices2!$E$1:$YY$108,Calc!$B139,FALSE))</f>
        <v>#N/A</v>
      </c>
      <c r="MK139" t="e">
        <f ca="1">IF(OR(MK$132="",$B139=""),"",HLOOKUP(MK$132,Indices2!$E$1:$YY$108,Calc!$B139,FALSE))</f>
        <v>#N/A</v>
      </c>
      <c r="ML139" t="e">
        <f ca="1">IF(OR(ML$132="",$B139=""),"",HLOOKUP(ML$132,Indices2!$E$1:$YY$108,Calc!$B139,FALSE))</f>
        <v>#N/A</v>
      </c>
      <c r="MM139" t="e">
        <f ca="1">IF(OR(MM$132="",$B139=""),"",HLOOKUP(MM$132,Indices2!$E$1:$YY$108,Calc!$B139,FALSE))</f>
        <v>#N/A</v>
      </c>
      <c r="MN139" t="e">
        <f ca="1">IF(OR(MN$132="",$B139=""),"",HLOOKUP(MN$132,Indices2!$E$1:$YY$108,Calc!$B139,FALSE))</f>
        <v>#N/A</v>
      </c>
      <c r="MO139" t="e">
        <f ca="1">IF(OR(MO$132="",$B139=""),"",HLOOKUP(MO$132,Indices2!$E$1:$YY$108,Calc!$B139,FALSE))</f>
        <v>#N/A</v>
      </c>
      <c r="MP139" t="e">
        <f ca="1">IF(OR(MP$132="",$B139=""),"",HLOOKUP(MP$132,Indices2!$E$1:$YY$108,Calc!$B139,FALSE))</f>
        <v>#N/A</v>
      </c>
      <c r="MQ139" t="e">
        <f ca="1">IF(OR(MQ$132="",$B139=""),"",HLOOKUP(MQ$132,Indices2!$E$1:$YY$108,Calc!$B139,FALSE))</f>
        <v>#N/A</v>
      </c>
      <c r="MR139" t="e">
        <f ca="1">IF(OR(MR$132="",$B139=""),"",HLOOKUP(MR$132,Indices2!$E$1:$YY$108,Calc!$B139,FALSE))</f>
        <v>#N/A</v>
      </c>
      <c r="MS139" t="e">
        <f ca="1">IF(OR(MS$132="",$B139=""),"",HLOOKUP(MS$132,Indices2!$E$1:$YY$108,Calc!$B139,FALSE))</f>
        <v>#N/A</v>
      </c>
      <c r="MT139" t="e">
        <f ca="1">IF(OR(MT$132="",$B139=""),"",HLOOKUP(MT$132,Indices2!$E$1:$YY$108,Calc!$B139,FALSE))</f>
        <v>#N/A</v>
      </c>
      <c r="MU139" t="e">
        <f ca="1">IF(OR(MU$132="",$B139=""),"",HLOOKUP(MU$132,Indices2!$E$1:$YY$108,Calc!$B139,FALSE))</f>
        <v>#N/A</v>
      </c>
      <c r="MV139" t="e">
        <f ca="1">IF(OR(MV$132="",$B139=""),"",HLOOKUP(MV$132,Indices2!$E$1:$YY$108,Calc!$B139,FALSE))</f>
        <v>#N/A</v>
      </c>
      <c r="MW139" t="e">
        <f ca="1">IF(OR(MW$132="",$B139=""),"",HLOOKUP(MW$132,Indices2!$E$1:$YY$108,Calc!$B139,FALSE))</f>
        <v>#N/A</v>
      </c>
      <c r="MX139" t="e">
        <f ca="1">IF(OR(MX$132="",$B139=""),"",HLOOKUP(MX$132,Indices2!$E$1:$YY$108,Calc!$B139,FALSE))</f>
        <v>#N/A</v>
      </c>
      <c r="MY139" t="e">
        <f ca="1">IF(OR(MY$132="",$B139=""),"",HLOOKUP(MY$132,Indices2!$E$1:$YY$108,Calc!$B139,FALSE))</f>
        <v>#N/A</v>
      </c>
      <c r="MZ139" t="e">
        <f ca="1">IF(OR(MZ$132="",$B139=""),"",HLOOKUP(MZ$132,Indices2!$E$1:$YY$108,Calc!$B139,FALSE))</f>
        <v>#N/A</v>
      </c>
      <c r="NA139" t="e">
        <f ca="1">IF(OR(NA$132="",$B139=""),"",HLOOKUP(NA$132,Indices2!$E$1:$YY$108,Calc!$B139,FALSE))</f>
        <v>#N/A</v>
      </c>
      <c r="NB139" t="e">
        <f ca="1">IF(OR(NB$132="",$B139=""),"",HLOOKUP(NB$132,Indices2!$E$1:$YY$108,Calc!$B139,FALSE))</f>
        <v>#N/A</v>
      </c>
      <c r="NC139" t="e">
        <f ca="1">IF(OR(NC$132="",$B139=""),"",HLOOKUP(NC$132,Indices2!$E$1:$YY$108,Calc!$B139,FALSE))</f>
        <v>#N/A</v>
      </c>
      <c r="ND139" t="e">
        <f ca="1">IF(OR(ND$132="",$B139=""),"",HLOOKUP(ND$132,Indices2!$E$1:$YY$108,Calc!$B139,FALSE))</f>
        <v>#N/A</v>
      </c>
      <c r="NE139" t="e">
        <f ca="1">IF(OR(NE$132="",$B139=""),"",HLOOKUP(NE$132,Indices2!$E$1:$YY$108,Calc!$B139,FALSE))</f>
        <v>#N/A</v>
      </c>
      <c r="NF139" t="e">
        <f ca="1">IF(OR(NF$132="",$B139=""),"",HLOOKUP(NF$132,Indices2!$E$1:$YY$108,Calc!$B139,FALSE))</f>
        <v>#N/A</v>
      </c>
      <c r="NG139" t="e">
        <f ca="1">IF(OR(NG$132="",$B139=""),"",HLOOKUP(NG$132,Indices2!$E$1:$YY$108,Calc!$B139,FALSE))</f>
        <v>#N/A</v>
      </c>
      <c r="NH139" t="e">
        <f ca="1">IF(OR(NH$132="",$B139=""),"",HLOOKUP(NH$132,Indices2!$E$1:$YY$108,Calc!$B139,FALSE))</f>
        <v>#N/A</v>
      </c>
      <c r="NI139" t="e">
        <f ca="1">IF(OR(NI$132="",$B139=""),"",HLOOKUP(NI$132,Indices2!$E$1:$YY$108,Calc!$B139,FALSE))</f>
        <v>#N/A</v>
      </c>
      <c r="NJ139" t="e">
        <f ca="1">IF(OR(NJ$132="",$B139=""),"",HLOOKUP(NJ$132,Indices2!$E$1:$YY$108,Calc!$B139,FALSE))</f>
        <v>#N/A</v>
      </c>
      <c r="NK139" t="e">
        <f ca="1">IF(OR(NK$132="",$B139=""),"",HLOOKUP(NK$132,Indices2!$E$1:$YY$108,Calc!$B139,FALSE))</f>
        <v>#N/A</v>
      </c>
      <c r="NL139" t="e">
        <f ca="1">IF(OR(NL$132="",$B139=""),"",HLOOKUP(NL$132,Indices2!$E$1:$YY$108,Calc!$B139,FALSE))</f>
        <v>#N/A</v>
      </c>
      <c r="NM139" t="e">
        <f ca="1">IF(OR(NM$132="",$B139=""),"",HLOOKUP(NM$132,Indices2!$E$1:$YY$108,Calc!$B139,FALSE))</f>
        <v>#N/A</v>
      </c>
      <c r="NN139" t="e">
        <f ca="1">IF(OR(NN$132="",$B139=""),"",HLOOKUP(NN$132,Indices2!$E$1:$YY$108,Calc!$B139,FALSE))</f>
        <v>#N/A</v>
      </c>
      <c r="NO139" t="e">
        <f ca="1">IF(OR(NO$132="",$B139=""),"",HLOOKUP(NO$132,Indices2!$E$1:$YY$108,Calc!$B139,FALSE))</f>
        <v>#N/A</v>
      </c>
      <c r="NP139" t="e">
        <f ca="1">IF(OR(NP$132="",$B139=""),"",HLOOKUP(NP$132,Indices2!$E$1:$YY$108,Calc!$B139,FALSE))</f>
        <v>#N/A</v>
      </c>
      <c r="NQ139" t="e">
        <f ca="1">IF(OR(NQ$132="",$B139=""),"",HLOOKUP(NQ$132,Indices2!$E$1:$YY$108,Calc!$B139,FALSE))</f>
        <v>#N/A</v>
      </c>
      <c r="NR139" t="e">
        <f ca="1">IF(OR(NR$132="",$B139=""),"",HLOOKUP(NR$132,Indices2!$E$1:$YY$108,Calc!$B139,FALSE))</f>
        <v>#N/A</v>
      </c>
      <c r="NS139" t="e">
        <f ca="1">IF(OR(NS$132="",$B139=""),"",HLOOKUP(NS$132,Indices2!$E$1:$YY$108,Calc!$B139,FALSE))</f>
        <v>#N/A</v>
      </c>
      <c r="NT139" t="e">
        <f ca="1">IF(OR(NT$132="",$B139=""),"",HLOOKUP(NT$132,Indices2!$E$1:$YY$108,Calc!$B139,FALSE))</f>
        <v>#N/A</v>
      </c>
      <c r="NU139" t="e">
        <f ca="1">IF(OR(NU$132="",$B139=""),"",HLOOKUP(NU$132,Indices2!$E$1:$YY$108,Calc!$B139,FALSE))</f>
        <v>#N/A</v>
      </c>
      <c r="NV139" t="e">
        <f ca="1">IF(OR(NV$132="",$B139=""),"",HLOOKUP(NV$132,Indices2!$E$1:$YY$108,Calc!$B139,FALSE))</f>
        <v>#N/A</v>
      </c>
      <c r="NW139" t="e">
        <f ca="1">IF(OR(NW$132="",$B139=""),"",HLOOKUP(NW$132,Indices2!$E$1:$YY$108,Calc!$B139,FALSE))</f>
        <v>#N/A</v>
      </c>
      <c r="NX139" t="e">
        <f ca="1">IF(OR(NX$132="",$B139=""),"",HLOOKUP(NX$132,Indices2!$E$1:$YY$108,Calc!$B139,FALSE))</f>
        <v>#N/A</v>
      </c>
      <c r="NY139" t="e">
        <f ca="1">IF(OR(NY$132="",$B139=""),"",HLOOKUP(NY$132,Indices2!$E$1:$YY$108,Calc!$B139,FALSE))</f>
        <v>#N/A</v>
      </c>
      <c r="NZ139" t="e">
        <f ca="1">IF(OR(NZ$132="",$B139=""),"",HLOOKUP(NZ$132,Indices2!$E$1:$YY$108,Calc!$B139,FALSE))</f>
        <v>#N/A</v>
      </c>
      <c r="OA139" t="e">
        <f ca="1">IF(OR(OA$132="",$B139=""),"",HLOOKUP(OA$132,Indices2!$E$1:$YY$108,Calc!$B139,FALSE))</f>
        <v>#N/A</v>
      </c>
      <c r="OB139" t="e">
        <f ca="1">IF(OR(OB$132="",$B139=""),"",HLOOKUP(OB$132,Indices2!$E$1:$YY$108,Calc!$B139,FALSE))</f>
        <v>#N/A</v>
      </c>
      <c r="OC139" t="e">
        <f ca="1">IF(OR(OC$132="",$B139=""),"",HLOOKUP(OC$132,Indices2!$E$1:$YY$108,Calc!$B139,FALSE))</f>
        <v>#N/A</v>
      </c>
      <c r="OD139" t="e">
        <f ca="1">IF(OR(OD$132="",$B139=""),"",HLOOKUP(OD$132,Indices2!$E$1:$YY$108,Calc!$B139,FALSE))</f>
        <v>#N/A</v>
      </c>
      <c r="OE139" t="e">
        <f ca="1">IF(OR(OE$132="",$B139=""),"",HLOOKUP(OE$132,Indices2!$E$1:$YY$108,Calc!$B139,FALSE))</f>
        <v>#N/A</v>
      </c>
      <c r="OF139" t="e">
        <f ca="1">IF(OR(OF$132="",$B139=""),"",HLOOKUP(OF$132,Indices2!$E$1:$YY$108,Calc!$B139,FALSE))</f>
        <v>#N/A</v>
      </c>
      <c r="OG139" t="e">
        <f ca="1">IF(OR(OG$132="",$B139=""),"",HLOOKUP(OG$132,Indices2!$E$1:$YY$108,Calc!$B139,FALSE))</f>
        <v>#N/A</v>
      </c>
      <c r="OH139" t="e">
        <f ca="1">IF(OR(OH$132="",$B139=""),"",HLOOKUP(OH$132,Indices2!$E$1:$YY$108,Calc!$B139,FALSE))</f>
        <v>#N/A</v>
      </c>
      <c r="OI139" t="e">
        <f ca="1">IF(OR(OI$132="",$B139=""),"",HLOOKUP(OI$132,Indices2!$E$1:$YY$108,Calc!$B139,FALSE))</f>
        <v>#N/A</v>
      </c>
      <c r="OJ139" t="e">
        <f ca="1">IF(OR(OJ$132="",$B139=""),"",HLOOKUP(OJ$132,Indices2!$E$1:$YY$108,Calc!$B139,FALSE))</f>
        <v>#N/A</v>
      </c>
      <c r="OK139" t="e">
        <f ca="1">IF(OR(OK$132="",$B139=""),"",HLOOKUP(OK$132,Indices2!$E$1:$YY$108,Calc!$B139,FALSE))</f>
        <v>#N/A</v>
      </c>
      <c r="OL139" t="e">
        <f ca="1">IF(OR(OL$132="",$B139=""),"",HLOOKUP(OL$132,Indices2!$E$1:$YY$108,Calc!$B139,FALSE))</f>
        <v>#N/A</v>
      </c>
      <c r="OM139" t="e">
        <f ca="1">IF(OR(OM$132="",$B139=""),"",HLOOKUP(OM$132,Indices2!$E$1:$YY$108,Calc!$B139,FALSE))</f>
        <v>#N/A</v>
      </c>
      <c r="ON139" t="e">
        <f ca="1">IF(OR(ON$132="",$B139=""),"",HLOOKUP(ON$132,Indices2!$E$1:$YY$108,Calc!$B139,FALSE))</f>
        <v>#N/A</v>
      </c>
      <c r="OO139" t="e">
        <f ca="1">IF(OR(OO$132="",$B139=""),"",HLOOKUP(OO$132,Indices2!$E$1:$YY$108,Calc!$B139,FALSE))</f>
        <v>#N/A</v>
      </c>
      <c r="OP139" t="e">
        <f ca="1">IF(OR(OP$132="",$B139=""),"",HLOOKUP(OP$132,Indices2!$E$1:$YY$108,Calc!$B139,FALSE))</f>
        <v>#N/A</v>
      </c>
      <c r="OQ139" t="e">
        <f ca="1">IF(OR(OQ$132="",$B139=""),"",HLOOKUP(OQ$132,Indices2!$E$1:$YY$108,Calc!$B139,FALSE))</f>
        <v>#N/A</v>
      </c>
      <c r="OR139" t="e">
        <f ca="1">IF(OR(OR$132="",$B139=""),"",HLOOKUP(OR$132,Indices2!$E$1:$YY$108,Calc!$B139,FALSE))</f>
        <v>#N/A</v>
      </c>
      <c r="OS139" t="e">
        <f ca="1">IF(OR(OS$132="",$B139=""),"",HLOOKUP(OS$132,Indices2!$E$1:$YY$108,Calc!$B139,FALSE))</f>
        <v>#N/A</v>
      </c>
      <c r="OT139" t="e">
        <f ca="1">IF(OR(OT$132="",$B139=""),"",HLOOKUP(OT$132,Indices2!$E$1:$YY$108,Calc!$B139,FALSE))</f>
        <v>#N/A</v>
      </c>
      <c r="OU139" t="e">
        <f ca="1">IF(OR(OU$132="",$B139=""),"",HLOOKUP(OU$132,Indices2!$E$1:$YY$108,Calc!$B139,FALSE))</f>
        <v>#N/A</v>
      </c>
      <c r="OV139" t="e">
        <f ca="1">IF(OR(OV$132="",$B139=""),"",HLOOKUP(OV$132,Indices2!$E$1:$YY$108,Calc!$B139,FALSE))</f>
        <v>#N/A</v>
      </c>
      <c r="OW139" t="e">
        <f ca="1">IF(OR(OW$132="",$B139=""),"",HLOOKUP(OW$132,Indices2!$E$1:$YY$108,Calc!$B139,FALSE))</f>
        <v>#N/A</v>
      </c>
      <c r="OX139" t="e">
        <f ca="1">IF(OR(OX$132="",$B139=""),"",HLOOKUP(OX$132,Indices2!$E$1:$YY$108,Calc!$B139,FALSE))</f>
        <v>#N/A</v>
      </c>
      <c r="OY139" t="e">
        <f ca="1">IF(OR(OY$132="",$B139=""),"",HLOOKUP(OY$132,Indices2!$E$1:$YY$108,Calc!$B139,FALSE))</f>
        <v>#N/A</v>
      </c>
      <c r="OZ139" t="e">
        <f ca="1">IF(OR(OZ$132="",$B139=""),"",HLOOKUP(OZ$132,Indices2!$E$1:$YY$108,Calc!$B139,FALSE))</f>
        <v>#N/A</v>
      </c>
      <c r="PA139" t="e">
        <f ca="1">IF(OR(PA$132="",$B139=""),"",HLOOKUP(PA$132,Indices2!$E$1:$YY$108,Calc!$B139,FALSE))</f>
        <v>#N/A</v>
      </c>
      <c r="PB139" t="e">
        <f ca="1">IF(OR(PB$132="",$B139=""),"",HLOOKUP(PB$132,Indices2!$E$1:$YY$108,Calc!$B139,FALSE))</f>
        <v>#N/A</v>
      </c>
      <c r="PC139" t="e">
        <f ca="1">IF(OR(PC$132="",$B139=""),"",HLOOKUP(PC$132,Indices2!$E$1:$YY$108,Calc!$B139,FALSE))</f>
        <v>#N/A</v>
      </c>
      <c r="PD139" t="e">
        <f ca="1">IF(OR(PD$132="",$B139=""),"",HLOOKUP(PD$132,Indices2!$E$1:$YY$108,Calc!$B139,FALSE))</f>
        <v>#N/A</v>
      </c>
      <c r="PE139" t="e">
        <f ca="1">IF(OR(PE$132="",$B139=""),"",HLOOKUP(PE$132,Indices2!$E$1:$YY$108,Calc!$B139,FALSE))</f>
        <v>#N/A</v>
      </c>
      <c r="PF139" t="e">
        <f ca="1">IF(OR(PF$132="",$B139=""),"",HLOOKUP(PF$132,Indices2!$E$1:$YY$108,Calc!$B139,FALSE))</f>
        <v>#N/A</v>
      </c>
      <c r="PG139" t="e">
        <f ca="1">IF(OR(PG$132="",$B139=""),"",HLOOKUP(PG$132,Indices2!$E$1:$YY$108,Calc!$B139,FALSE))</f>
        <v>#N/A</v>
      </c>
      <c r="PH139" t="e">
        <f ca="1">IF(OR(PH$132="",$B139=""),"",HLOOKUP(PH$132,Indices2!$E$1:$YY$108,Calc!$B139,FALSE))</f>
        <v>#N/A</v>
      </c>
      <c r="PI139" t="e">
        <f ca="1">IF(OR(PI$132="",$B139=""),"",HLOOKUP(PI$132,Indices2!$E$1:$YY$108,Calc!$B139,FALSE))</f>
        <v>#N/A</v>
      </c>
      <c r="PJ139" t="e">
        <f ca="1">IF(OR(PJ$132="",$B139=""),"",HLOOKUP(PJ$132,Indices2!$E$1:$YY$108,Calc!$B139,FALSE))</f>
        <v>#N/A</v>
      </c>
      <c r="PK139" t="e">
        <f ca="1">IF(OR(PK$132="",$B139=""),"",HLOOKUP(PK$132,Indices2!$E$1:$YY$108,Calc!$B139,FALSE))</f>
        <v>#N/A</v>
      </c>
      <c r="PL139" t="e">
        <f ca="1">IF(OR(PL$132="",$B139=""),"",HLOOKUP(PL$132,Indices2!$E$1:$YY$108,Calc!$B139,FALSE))</f>
        <v>#N/A</v>
      </c>
      <c r="PM139" t="e">
        <f ca="1">IF(OR(PM$132="",$B139=""),"",HLOOKUP(PM$132,Indices2!$E$1:$YY$108,Calc!$B139,FALSE))</f>
        <v>#N/A</v>
      </c>
      <c r="PN139" t="e">
        <f ca="1">IF(OR(PN$132="",$B139=""),"",HLOOKUP(PN$132,Indices2!$E$1:$YY$108,Calc!$B139,FALSE))</f>
        <v>#N/A</v>
      </c>
      <c r="PO139" t="e">
        <f ca="1">IF(OR(PO$132="",$B139=""),"",HLOOKUP(PO$132,Indices2!$E$1:$YY$108,Calc!$B139,FALSE))</f>
        <v>#N/A</v>
      </c>
      <c r="PP139" t="e">
        <f ca="1">IF(OR(PP$132="",$B139=""),"",HLOOKUP(PP$132,Indices2!$E$1:$YY$108,Calc!$B139,FALSE))</f>
        <v>#N/A</v>
      </c>
      <c r="PQ139" t="e">
        <f ca="1">IF(OR(PQ$132="",$B139=""),"",HLOOKUP(PQ$132,Indices2!$E$1:$YY$108,Calc!$B139,FALSE))</f>
        <v>#N/A</v>
      </c>
      <c r="PR139" t="e">
        <f ca="1">IF(OR(PR$132="",$B139=""),"",HLOOKUP(PR$132,Indices2!$E$1:$YY$108,Calc!$B139,FALSE))</f>
        <v>#N/A</v>
      </c>
      <c r="PS139" t="e">
        <f ca="1">IF(OR(PS$132="",$B139=""),"",HLOOKUP(PS$132,Indices2!$E$1:$YY$108,Calc!$B139,FALSE))</f>
        <v>#N/A</v>
      </c>
      <c r="PT139" t="e">
        <f ca="1">IF(OR(PT$132="",$B139=""),"",HLOOKUP(PT$132,Indices2!$E$1:$YY$108,Calc!$B139,FALSE))</f>
        <v>#N/A</v>
      </c>
      <c r="PU139" t="e">
        <f ca="1">IF(OR(PU$132="",$B139=""),"",HLOOKUP(PU$132,Indices2!$E$1:$YY$108,Calc!$B139,FALSE))</f>
        <v>#N/A</v>
      </c>
      <c r="PV139" t="e">
        <f ca="1">IF(OR(PV$132="",$B139=""),"",HLOOKUP(PV$132,Indices2!$E$1:$YY$108,Calc!$B139,FALSE))</f>
        <v>#N/A</v>
      </c>
      <c r="PW139" t="e">
        <f ca="1">IF(OR(PW$132="",$B139=""),"",HLOOKUP(PW$132,Indices2!$E$1:$YY$108,Calc!$B139,FALSE))</f>
        <v>#N/A</v>
      </c>
      <c r="PX139" t="e">
        <f ca="1">IF(OR(PX$132="",$B139=""),"",HLOOKUP(PX$132,Indices2!$E$1:$YY$108,Calc!$B139,FALSE))</f>
        <v>#N/A</v>
      </c>
      <c r="PY139" t="e">
        <f ca="1">IF(OR(PY$132="",$B139=""),"",HLOOKUP(PY$132,Indices2!$E$1:$YY$108,Calc!$B139,FALSE))</f>
        <v>#N/A</v>
      </c>
      <c r="PZ139" t="e">
        <f ca="1">IF(OR(PZ$132="",$B139=""),"",HLOOKUP(PZ$132,Indices2!$E$1:$YY$108,Calc!$B139,FALSE))</f>
        <v>#N/A</v>
      </c>
      <c r="QA139" t="e">
        <f ca="1">IF(OR(QA$132="",$B139=""),"",HLOOKUP(QA$132,Indices2!$E$1:$YY$108,Calc!$B139,FALSE))</f>
        <v>#N/A</v>
      </c>
      <c r="QB139" t="e">
        <f ca="1">IF(OR(QB$132="",$B139=""),"",HLOOKUP(QB$132,Indices2!$E$1:$YY$108,Calc!$B139,FALSE))</f>
        <v>#N/A</v>
      </c>
      <c r="QC139" t="e">
        <f ca="1">IF(OR(QC$132="",$B139=""),"",HLOOKUP(QC$132,Indices2!$E$1:$YY$108,Calc!$B139,FALSE))</f>
        <v>#N/A</v>
      </c>
      <c r="QD139" t="e">
        <f ca="1">IF(OR(QD$132="",$B139=""),"",HLOOKUP(QD$132,Indices2!$E$1:$YY$108,Calc!$B139,FALSE))</f>
        <v>#N/A</v>
      </c>
      <c r="QE139" t="e">
        <f ca="1">IF(OR(QE$132="",$B139=""),"",HLOOKUP(QE$132,Indices2!$E$1:$YY$108,Calc!$B139,FALSE))</f>
        <v>#N/A</v>
      </c>
      <c r="QF139" t="e">
        <f ca="1">IF(OR(QF$132="",$B139=""),"",HLOOKUP(QF$132,Indices2!$E$1:$YY$108,Calc!$B139,FALSE))</f>
        <v>#N/A</v>
      </c>
      <c r="QG139" t="e">
        <f ca="1">IF(OR(QG$132="",$B139=""),"",HLOOKUP(QG$132,Indices2!$E$1:$YY$108,Calc!$B139,FALSE))</f>
        <v>#N/A</v>
      </c>
      <c r="QH139" t="e">
        <f ca="1">IF(OR(QH$132="",$B139=""),"",HLOOKUP(QH$132,Indices2!$E$1:$YY$108,Calc!$B139,FALSE))</f>
        <v>#N/A</v>
      </c>
      <c r="QI139" t="e">
        <f ca="1">IF(OR(QI$132="",$B139=""),"",HLOOKUP(QI$132,Indices2!$E$1:$YY$108,Calc!$B139,FALSE))</f>
        <v>#N/A</v>
      </c>
      <c r="QJ139" t="e">
        <f ca="1">IF(OR(QJ$132="",$B139=""),"",HLOOKUP(QJ$132,Indices2!$E$1:$YY$108,Calc!$B139,FALSE))</f>
        <v>#N/A</v>
      </c>
      <c r="QK139" t="e">
        <f ca="1">IF(OR(QK$132="",$B139=""),"",HLOOKUP(QK$132,Indices2!$E$1:$YY$108,Calc!$B139,FALSE))</f>
        <v>#N/A</v>
      </c>
      <c r="QL139" t="e">
        <f ca="1">IF(OR(QL$132="",$B139=""),"",HLOOKUP(QL$132,Indices2!$E$1:$YY$108,Calc!$B139,FALSE))</f>
        <v>#N/A</v>
      </c>
      <c r="QM139" t="e">
        <f ca="1">IF(OR(QM$132="",$B139=""),"",HLOOKUP(QM$132,Indices2!$E$1:$YY$108,Calc!$B139,FALSE))</f>
        <v>#N/A</v>
      </c>
      <c r="QN139" t="e">
        <f ca="1">IF(OR(QN$132="",$B139=""),"",HLOOKUP(QN$132,Indices2!$E$1:$YY$108,Calc!$B139,FALSE))</f>
        <v>#N/A</v>
      </c>
      <c r="QO139" t="e">
        <f ca="1">IF(OR(QO$132="",$B139=""),"",HLOOKUP(QO$132,Indices2!$E$1:$YY$108,Calc!$B139,FALSE))</f>
        <v>#N/A</v>
      </c>
      <c r="QP139" t="e">
        <f ca="1">IF(OR(QP$132="",$B139=""),"",HLOOKUP(QP$132,Indices2!$E$1:$YY$108,Calc!$B139,FALSE))</f>
        <v>#N/A</v>
      </c>
      <c r="QQ139" t="e">
        <f ca="1">IF(OR(QQ$132="",$B139=""),"",HLOOKUP(QQ$132,Indices2!$E$1:$YY$108,Calc!$B139,FALSE))</f>
        <v>#N/A</v>
      </c>
      <c r="QR139" t="e">
        <f ca="1">IF(OR(QR$132="",$B139=""),"",HLOOKUP(QR$132,Indices2!$E$1:$YY$108,Calc!$B139,FALSE))</f>
        <v>#N/A</v>
      </c>
      <c r="QS139" t="e">
        <f ca="1">IF(OR(QS$132="",$B139=""),"",HLOOKUP(QS$132,Indices2!$E$1:$YY$108,Calc!$B139,FALSE))</f>
        <v>#N/A</v>
      </c>
      <c r="QT139" t="e">
        <f ca="1">IF(OR(QT$132="",$B139=""),"",HLOOKUP(QT$132,Indices2!$E$1:$YY$108,Calc!$B139,FALSE))</f>
        <v>#N/A</v>
      </c>
      <c r="QU139" t="e">
        <f ca="1">IF(OR(QU$132="",$B139=""),"",HLOOKUP(QU$132,Indices2!$E$1:$YY$108,Calc!$B139,FALSE))</f>
        <v>#N/A</v>
      </c>
      <c r="QV139" t="e">
        <f ca="1">IF(OR(QV$132="",$B139=""),"",HLOOKUP(QV$132,Indices2!$E$1:$YY$108,Calc!$B139,FALSE))</f>
        <v>#N/A</v>
      </c>
      <c r="QW139" t="e">
        <f ca="1">IF(OR(QW$132="",$B139=""),"",HLOOKUP(QW$132,Indices2!$E$1:$YY$108,Calc!$B139,FALSE))</f>
        <v>#N/A</v>
      </c>
      <c r="QX139" t="e">
        <f ca="1">IF(OR(QX$132="",$B139=""),"",HLOOKUP(QX$132,Indices2!$E$1:$YY$108,Calc!$B139,FALSE))</f>
        <v>#N/A</v>
      </c>
      <c r="QY139" t="e">
        <f ca="1">IF(OR(QY$132="",$B139=""),"",HLOOKUP(QY$132,Indices2!$E$1:$YY$108,Calc!$B139,FALSE))</f>
        <v>#N/A</v>
      </c>
      <c r="QZ139" t="e">
        <f ca="1">IF(OR(QZ$132="",$B139=""),"",HLOOKUP(QZ$132,Indices2!$E$1:$YY$108,Calc!$B139,FALSE))</f>
        <v>#N/A</v>
      </c>
      <c r="RA139" t="e">
        <f ca="1">IF(OR(RA$132="",$B139=""),"",HLOOKUP(RA$132,Indices2!$E$1:$YY$108,Calc!$B139,FALSE))</f>
        <v>#N/A</v>
      </c>
      <c r="RB139" t="e">
        <f ca="1">IF(OR(RB$132="",$B139=""),"",HLOOKUP(RB$132,Indices2!$E$1:$YY$108,Calc!$B139,FALSE))</f>
        <v>#N/A</v>
      </c>
      <c r="RC139" t="e">
        <f ca="1">IF(OR(RC$132="",$B139=""),"",HLOOKUP(RC$132,Indices2!$E$1:$YY$108,Calc!$B139,FALSE))</f>
        <v>#N/A</v>
      </c>
      <c r="RD139" t="e">
        <f ca="1">IF(OR(RD$132="",$B139=""),"",HLOOKUP(RD$132,Indices2!$E$1:$YY$108,Calc!$B139,FALSE))</f>
        <v>#N/A</v>
      </c>
      <c r="RE139" t="e">
        <f ca="1">IF(OR(RE$132="",$B139=""),"",HLOOKUP(RE$132,Indices2!$E$1:$YY$108,Calc!$B139,FALSE))</f>
        <v>#N/A</v>
      </c>
      <c r="RF139" t="e">
        <f ca="1">IF(OR(RF$132="",$B139=""),"",HLOOKUP(RF$132,Indices2!$E$1:$YY$108,Calc!$B139,FALSE))</f>
        <v>#N/A</v>
      </c>
      <c r="RG139" t="e">
        <f ca="1">IF(OR(RG$132="",$B139=""),"",HLOOKUP(RG$132,Indices2!$E$1:$YY$108,Calc!$B139,FALSE))</f>
        <v>#N/A</v>
      </c>
      <c r="RH139" t="e">
        <f ca="1">IF(OR(RH$132="",$B139=""),"",HLOOKUP(RH$132,Indices2!$E$1:$YY$108,Calc!$B139,FALSE))</f>
        <v>#N/A</v>
      </c>
      <c r="RI139" t="e">
        <f ca="1">IF(OR(RI$132="",$B139=""),"",HLOOKUP(RI$132,Indices2!$E$1:$YY$108,Calc!$B139,FALSE))</f>
        <v>#N/A</v>
      </c>
      <c r="RJ139" t="e">
        <f ca="1">IF(OR(RJ$132="",$B139=""),"",HLOOKUP(RJ$132,Indices2!$E$1:$YY$108,Calc!$B139,FALSE))</f>
        <v>#N/A</v>
      </c>
      <c r="RK139" t="e">
        <f ca="1">IF(OR(RK$132="",$B139=""),"",HLOOKUP(RK$132,Indices2!$E$1:$YY$108,Calc!$B139,FALSE))</f>
        <v>#N/A</v>
      </c>
      <c r="RL139" t="e">
        <f ca="1">IF(OR(RL$132="",$B139=""),"",HLOOKUP(RL$132,Indices2!$E$1:$YY$108,Calc!$B139,FALSE))</f>
        <v>#N/A</v>
      </c>
    </row>
    <row r="140" spans="1:480">
      <c r="A140" t="str">
        <f>Quant!BS17</f>
        <v>MSCI Taiwan</v>
      </c>
      <c r="B140" t="e">
        <f>MATCH($A140,Indices2!$B:$B,0)</f>
        <v>#N/A</v>
      </c>
      <c r="C140" t="e">
        <f>IF(OR(C$132="",$B140=""),"",HLOOKUP(C$132,Indices2!$E$1:$YY$108,Calc!$B140,FALSE))</f>
        <v>#N/A</v>
      </c>
      <c r="D140" t="e">
        <f ca="1">IF(OR(D$132="",$B140=""),"",HLOOKUP(D$132,Indices2!$E$1:$YY$108,Calc!$B140,FALSE))</f>
        <v>#N/A</v>
      </c>
      <c r="E140" t="e">
        <f ca="1">IF(OR(E$132="",$B140=""),"",HLOOKUP(E$132,Indices2!$E$1:$YY$108,Calc!$B140,FALSE))</f>
        <v>#N/A</v>
      </c>
      <c r="F140" t="e">
        <f ca="1">IF(OR(F$132="",$B140=""),"",HLOOKUP(F$132,Indices2!$E$1:$YY$108,Calc!$B140,FALSE))</f>
        <v>#N/A</v>
      </c>
      <c r="G140" t="e">
        <f ca="1">IF(OR(G$132="",$B140=""),"",HLOOKUP(G$132,Indices2!$E$1:$YY$108,Calc!$B140,FALSE))</f>
        <v>#N/A</v>
      </c>
      <c r="H140" t="e">
        <f ca="1">IF(OR(H$132="",$B140=""),"",HLOOKUP(H$132,Indices2!$E$1:$YY$108,Calc!$B140,FALSE))</f>
        <v>#N/A</v>
      </c>
      <c r="I140" t="e">
        <f ca="1">IF(OR(I$132="",$B140=""),"",HLOOKUP(I$132,Indices2!$E$1:$YY$108,Calc!$B140,FALSE))</f>
        <v>#N/A</v>
      </c>
      <c r="J140" t="e">
        <f ca="1">IF(OR(J$132="",$B140=""),"",HLOOKUP(J$132,Indices2!$E$1:$YY$108,Calc!$B140,FALSE))</f>
        <v>#N/A</v>
      </c>
      <c r="K140" t="e">
        <f ca="1">IF(OR(K$132="",$B140=""),"",HLOOKUP(K$132,Indices2!$E$1:$YY$108,Calc!$B140,FALSE))</f>
        <v>#N/A</v>
      </c>
      <c r="L140" t="e">
        <f ca="1">IF(OR(L$132="",$B140=""),"",HLOOKUP(L$132,Indices2!$E$1:$YY$108,Calc!$B140,FALSE))</f>
        <v>#N/A</v>
      </c>
      <c r="M140" t="e">
        <f ca="1">IF(OR(M$132="",$B140=""),"",HLOOKUP(M$132,Indices2!$E$1:$YY$108,Calc!$B140,FALSE))</f>
        <v>#N/A</v>
      </c>
      <c r="N140" t="e">
        <f ca="1">IF(OR(N$132="",$B140=""),"",HLOOKUP(N$132,Indices2!$E$1:$YY$108,Calc!$B140,FALSE))</f>
        <v>#N/A</v>
      </c>
      <c r="O140" t="e">
        <f ca="1">IF(OR(O$132="",$B140=""),"",HLOOKUP(O$132,Indices2!$E$1:$YY$108,Calc!$B140,FALSE))</f>
        <v>#N/A</v>
      </c>
      <c r="P140" t="e">
        <f ca="1">IF(OR(P$132="",$B140=""),"",HLOOKUP(P$132,Indices2!$E$1:$YY$108,Calc!$B140,FALSE))</f>
        <v>#N/A</v>
      </c>
      <c r="Q140" t="e">
        <f ca="1">IF(OR(Q$132="",$B140=""),"",HLOOKUP(Q$132,Indices2!$E$1:$YY$108,Calc!$B140,FALSE))</f>
        <v>#N/A</v>
      </c>
      <c r="R140" t="e">
        <f ca="1">IF(OR(R$132="",$B140=""),"",HLOOKUP(R$132,Indices2!$E$1:$YY$108,Calc!$B140,FALSE))</f>
        <v>#N/A</v>
      </c>
      <c r="S140" t="e">
        <f ca="1">IF(OR(S$132="",$B140=""),"",HLOOKUP(S$132,Indices2!$E$1:$YY$108,Calc!$B140,FALSE))</f>
        <v>#N/A</v>
      </c>
      <c r="T140" t="e">
        <f ca="1">IF(OR(T$132="",$B140=""),"",HLOOKUP(T$132,Indices2!$E$1:$YY$108,Calc!$B140,FALSE))</f>
        <v>#N/A</v>
      </c>
      <c r="U140" t="e">
        <f ca="1">IF(OR(U$132="",$B140=""),"",HLOOKUP(U$132,Indices2!$E$1:$YY$108,Calc!$B140,FALSE))</f>
        <v>#N/A</v>
      </c>
      <c r="V140" t="e">
        <f ca="1">IF(OR(V$132="",$B140=""),"",HLOOKUP(V$132,Indices2!$E$1:$YY$108,Calc!$B140,FALSE))</f>
        <v>#N/A</v>
      </c>
      <c r="W140" t="e">
        <f ca="1">IF(OR(W$132="",$B140=""),"",HLOOKUP(W$132,Indices2!$E$1:$YY$108,Calc!$B140,FALSE))</f>
        <v>#N/A</v>
      </c>
      <c r="X140" t="e">
        <f ca="1">IF(OR(X$132="",$B140=""),"",HLOOKUP(X$132,Indices2!$E$1:$YY$108,Calc!$B140,FALSE))</f>
        <v>#N/A</v>
      </c>
      <c r="Y140" t="e">
        <f ca="1">IF(OR(Y$132="",$B140=""),"",HLOOKUP(Y$132,Indices2!$E$1:$YY$108,Calc!$B140,FALSE))</f>
        <v>#N/A</v>
      </c>
      <c r="Z140" t="e">
        <f ca="1">IF(OR(Z$132="",$B140=""),"",HLOOKUP(Z$132,Indices2!$E$1:$YY$108,Calc!$B140,FALSE))</f>
        <v>#N/A</v>
      </c>
      <c r="AA140" t="e">
        <f ca="1">IF(OR(AA$132="",$B140=""),"",HLOOKUP(AA$132,Indices2!$E$1:$YY$108,Calc!$B140,FALSE))</f>
        <v>#N/A</v>
      </c>
      <c r="AB140" t="e">
        <f ca="1">IF(OR(AB$132="",$B140=""),"",HLOOKUP(AB$132,Indices2!$E$1:$YY$108,Calc!$B140,FALSE))</f>
        <v>#N/A</v>
      </c>
      <c r="AC140" t="e">
        <f ca="1">IF(OR(AC$132="",$B140=""),"",HLOOKUP(AC$132,Indices2!$E$1:$YY$108,Calc!$B140,FALSE))</f>
        <v>#N/A</v>
      </c>
      <c r="AD140" t="e">
        <f ca="1">IF(OR(AD$132="",$B140=""),"",HLOOKUP(AD$132,Indices2!$E$1:$YY$108,Calc!$B140,FALSE))</f>
        <v>#N/A</v>
      </c>
      <c r="AE140" t="e">
        <f ca="1">IF(OR(AE$132="",$B140=""),"",HLOOKUP(AE$132,Indices2!$E$1:$YY$108,Calc!$B140,FALSE))</f>
        <v>#N/A</v>
      </c>
      <c r="AF140" t="e">
        <f ca="1">IF(OR(AF$132="",$B140=""),"",HLOOKUP(AF$132,Indices2!$E$1:$YY$108,Calc!$B140,FALSE))</f>
        <v>#N/A</v>
      </c>
      <c r="AG140" t="e">
        <f ca="1">IF(OR(AG$132="",$B140=""),"",HLOOKUP(AG$132,Indices2!$E$1:$YY$108,Calc!$B140,FALSE))</f>
        <v>#N/A</v>
      </c>
      <c r="AH140" t="e">
        <f ca="1">IF(OR(AH$132="",$B140=""),"",HLOOKUP(AH$132,Indices2!$E$1:$YY$108,Calc!$B140,FALSE))</f>
        <v>#N/A</v>
      </c>
      <c r="AI140" t="e">
        <f ca="1">IF(OR(AI$132="",$B140=""),"",HLOOKUP(AI$132,Indices2!$E$1:$YY$108,Calc!$B140,FALSE))</f>
        <v>#N/A</v>
      </c>
      <c r="AJ140" t="e">
        <f ca="1">IF(OR(AJ$132="",$B140=""),"",HLOOKUP(AJ$132,Indices2!$E$1:$YY$108,Calc!$B140,FALSE))</f>
        <v>#N/A</v>
      </c>
      <c r="AK140" t="e">
        <f ca="1">IF(OR(AK$132="",$B140=""),"",HLOOKUP(AK$132,Indices2!$E$1:$YY$108,Calc!$B140,FALSE))</f>
        <v>#N/A</v>
      </c>
      <c r="AL140" t="e">
        <f ca="1">IF(OR(AL$132="",$B140=""),"",HLOOKUP(AL$132,Indices2!$E$1:$YY$108,Calc!$B140,FALSE))</f>
        <v>#N/A</v>
      </c>
      <c r="AM140" t="e">
        <f ca="1">IF(OR(AM$132="",$B140=""),"",HLOOKUP(AM$132,Indices2!$E$1:$YY$108,Calc!$B140,FALSE))</f>
        <v>#N/A</v>
      </c>
      <c r="AN140" t="e">
        <f ca="1">IF(OR(AN$132="",$B140=""),"",HLOOKUP(AN$132,Indices2!$E$1:$YY$108,Calc!$B140,FALSE))</f>
        <v>#N/A</v>
      </c>
      <c r="AO140" t="e">
        <f ca="1">IF(OR(AO$132="",$B140=""),"",HLOOKUP(AO$132,Indices2!$E$1:$YY$108,Calc!$B140,FALSE))</f>
        <v>#N/A</v>
      </c>
      <c r="AP140" t="e">
        <f ca="1">IF(OR(AP$132="",$B140=""),"",HLOOKUP(AP$132,Indices2!$E$1:$YY$108,Calc!$B140,FALSE))</f>
        <v>#N/A</v>
      </c>
      <c r="AQ140" t="e">
        <f ca="1">IF(OR(AQ$132="",$B140=""),"",HLOOKUP(AQ$132,Indices2!$E$1:$YY$108,Calc!$B140,FALSE))</f>
        <v>#N/A</v>
      </c>
      <c r="AR140" t="e">
        <f ca="1">IF(OR(AR$132="",$B140=""),"",HLOOKUP(AR$132,Indices2!$E$1:$YY$108,Calc!$B140,FALSE))</f>
        <v>#N/A</v>
      </c>
      <c r="AS140" t="e">
        <f ca="1">IF(OR(AS$132="",$B140=""),"",HLOOKUP(AS$132,Indices2!$E$1:$YY$108,Calc!$B140,FALSE))</f>
        <v>#N/A</v>
      </c>
      <c r="AT140" t="e">
        <f ca="1">IF(OR(AT$132="",$B140=""),"",HLOOKUP(AT$132,Indices2!$E$1:$YY$108,Calc!$B140,FALSE))</f>
        <v>#N/A</v>
      </c>
      <c r="AU140" t="e">
        <f ca="1">IF(OR(AU$132="",$B140=""),"",HLOOKUP(AU$132,Indices2!$E$1:$YY$108,Calc!$B140,FALSE))</f>
        <v>#N/A</v>
      </c>
      <c r="AV140" t="e">
        <f ca="1">IF(OR(AV$132="",$B140=""),"",HLOOKUP(AV$132,Indices2!$E$1:$YY$108,Calc!$B140,FALSE))</f>
        <v>#N/A</v>
      </c>
      <c r="AW140" t="e">
        <f ca="1">IF(OR(AW$132="",$B140=""),"",HLOOKUP(AW$132,Indices2!$E$1:$YY$108,Calc!$B140,FALSE))</f>
        <v>#N/A</v>
      </c>
      <c r="AX140" t="e">
        <f ca="1">IF(OR(AX$132="",$B140=""),"",HLOOKUP(AX$132,Indices2!$E$1:$YY$108,Calc!$B140,FALSE))</f>
        <v>#N/A</v>
      </c>
      <c r="AY140" t="e">
        <f ca="1">IF(OR(AY$132="",$B140=""),"",HLOOKUP(AY$132,Indices2!$E$1:$YY$108,Calc!$B140,FALSE))</f>
        <v>#N/A</v>
      </c>
      <c r="AZ140" t="e">
        <f ca="1">IF(OR(AZ$132="",$B140=""),"",HLOOKUP(AZ$132,Indices2!$E$1:$YY$108,Calc!$B140,FALSE))</f>
        <v>#N/A</v>
      </c>
      <c r="BA140" t="e">
        <f ca="1">IF(OR(BA$132="",$B140=""),"",HLOOKUP(BA$132,Indices2!$E$1:$YY$108,Calc!$B140,FALSE))</f>
        <v>#N/A</v>
      </c>
      <c r="BB140" t="e">
        <f ca="1">IF(OR(BB$132="",$B140=""),"",HLOOKUP(BB$132,Indices2!$E$1:$YY$108,Calc!$B140,FALSE))</f>
        <v>#N/A</v>
      </c>
      <c r="BC140" t="e">
        <f ca="1">IF(OR(BC$132="",$B140=""),"",HLOOKUP(BC$132,Indices2!$E$1:$YY$108,Calc!$B140,FALSE))</f>
        <v>#N/A</v>
      </c>
      <c r="BD140" t="e">
        <f ca="1">IF(OR(BD$132="",$B140=""),"",HLOOKUP(BD$132,Indices2!$E$1:$YY$108,Calc!$B140,FALSE))</f>
        <v>#N/A</v>
      </c>
      <c r="BE140" t="e">
        <f ca="1">IF(OR(BE$132="",$B140=""),"",HLOOKUP(BE$132,Indices2!$E$1:$YY$108,Calc!$B140,FALSE))</f>
        <v>#N/A</v>
      </c>
      <c r="BF140" t="e">
        <f ca="1">IF(OR(BF$132="",$B140=""),"",HLOOKUP(BF$132,Indices2!$E$1:$YY$108,Calc!$B140,FALSE))</f>
        <v>#N/A</v>
      </c>
      <c r="BG140" t="e">
        <f ca="1">IF(OR(BG$132="",$B140=""),"",HLOOKUP(BG$132,Indices2!$E$1:$YY$108,Calc!$B140,FALSE))</f>
        <v>#N/A</v>
      </c>
      <c r="BH140" t="e">
        <f ca="1">IF(OR(BH$132="",$B140=""),"",HLOOKUP(BH$132,Indices2!$E$1:$YY$108,Calc!$B140,FALSE))</f>
        <v>#N/A</v>
      </c>
      <c r="BI140" t="e">
        <f ca="1">IF(OR(BI$132="",$B140=""),"",HLOOKUP(BI$132,Indices2!$E$1:$YY$108,Calc!$B140,FALSE))</f>
        <v>#N/A</v>
      </c>
      <c r="BJ140" t="e">
        <f ca="1">IF(OR(BJ$132="",$B140=""),"",HLOOKUP(BJ$132,Indices2!$E$1:$YY$108,Calc!$B140,FALSE))</f>
        <v>#N/A</v>
      </c>
      <c r="BK140" t="e">
        <f ca="1">IF(OR(BK$132="",$B140=""),"",HLOOKUP(BK$132,Indices2!$E$1:$YY$108,Calc!$B140,FALSE))</f>
        <v>#N/A</v>
      </c>
      <c r="BL140" t="e">
        <f ca="1">IF(OR(BL$132="",$B140=""),"",HLOOKUP(BL$132,Indices2!$E$1:$YY$108,Calc!$B140,FALSE))</f>
        <v>#N/A</v>
      </c>
      <c r="BM140" t="e">
        <f ca="1">IF(OR(BM$132="",$B140=""),"",HLOOKUP(BM$132,Indices2!$E$1:$YY$108,Calc!$B140,FALSE))</f>
        <v>#N/A</v>
      </c>
      <c r="BN140" t="e">
        <f ca="1">IF(OR(BN$132="",$B140=""),"",HLOOKUP(BN$132,Indices2!$E$1:$YY$108,Calc!$B140,FALSE))</f>
        <v>#N/A</v>
      </c>
      <c r="BO140" t="e">
        <f ca="1">IF(OR(BO$132="",$B140=""),"",HLOOKUP(BO$132,Indices2!$E$1:$YY$108,Calc!$B140,FALSE))</f>
        <v>#N/A</v>
      </c>
      <c r="BP140" t="e">
        <f ca="1">IF(OR(BP$132="",$B140=""),"",HLOOKUP(BP$132,Indices2!$E$1:$YY$108,Calc!$B140,FALSE))</f>
        <v>#N/A</v>
      </c>
      <c r="BQ140" t="e">
        <f ca="1">IF(OR(BQ$132="",$B140=""),"",HLOOKUP(BQ$132,Indices2!$E$1:$YY$108,Calc!$B140,FALSE))</f>
        <v>#N/A</v>
      </c>
      <c r="BR140" t="e">
        <f ca="1">IF(OR(BR$132="",$B140=""),"",HLOOKUP(BR$132,Indices2!$E$1:$YY$108,Calc!$B140,FALSE))</f>
        <v>#N/A</v>
      </c>
      <c r="BS140" t="e">
        <f ca="1">IF(OR(BS$132="",$B140=""),"",HLOOKUP(BS$132,Indices2!$E$1:$YY$108,Calc!$B140,FALSE))</f>
        <v>#N/A</v>
      </c>
      <c r="BT140" t="e">
        <f ca="1">IF(OR(BT$132="",$B140=""),"",HLOOKUP(BT$132,Indices2!$E$1:$YY$108,Calc!$B140,FALSE))</f>
        <v>#N/A</v>
      </c>
      <c r="BU140" t="e">
        <f ca="1">IF(OR(BU$132="",$B140=""),"",HLOOKUP(BU$132,Indices2!$E$1:$YY$108,Calc!$B140,FALSE))</f>
        <v>#N/A</v>
      </c>
      <c r="BV140" t="e">
        <f ca="1">IF(OR(BV$132="",$B140=""),"",HLOOKUP(BV$132,Indices2!$E$1:$YY$108,Calc!$B140,FALSE))</f>
        <v>#N/A</v>
      </c>
      <c r="BW140" t="e">
        <f ca="1">IF(OR(BW$132="",$B140=""),"",HLOOKUP(BW$132,Indices2!$E$1:$YY$108,Calc!$B140,FALSE))</f>
        <v>#N/A</v>
      </c>
      <c r="BX140" t="e">
        <f ca="1">IF(OR(BX$132="",$B140=""),"",HLOOKUP(BX$132,Indices2!$E$1:$YY$108,Calc!$B140,FALSE))</f>
        <v>#N/A</v>
      </c>
      <c r="BY140" t="e">
        <f ca="1">IF(OR(BY$132="",$B140=""),"",HLOOKUP(BY$132,Indices2!$E$1:$YY$108,Calc!$B140,FALSE))</f>
        <v>#N/A</v>
      </c>
      <c r="BZ140" t="e">
        <f ca="1">IF(OR(BZ$132="",$B140=""),"",HLOOKUP(BZ$132,Indices2!$E$1:$YY$108,Calc!$B140,FALSE))</f>
        <v>#N/A</v>
      </c>
      <c r="CA140" t="e">
        <f ca="1">IF(OR(CA$132="",$B140=""),"",HLOOKUP(CA$132,Indices2!$E$1:$YY$108,Calc!$B140,FALSE))</f>
        <v>#N/A</v>
      </c>
      <c r="CB140" t="e">
        <f ca="1">IF(OR(CB$132="",$B140=""),"",HLOOKUP(CB$132,Indices2!$E$1:$YY$108,Calc!$B140,FALSE))</f>
        <v>#N/A</v>
      </c>
      <c r="CC140" t="e">
        <f ca="1">IF(OR(CC$132="",$B140=""),"",HLOOKUP(CC$132,Indices2!$E$1:$YY$108,Calc!$B140,FALSE))</f>
        <v>#N/A</v>
      </c>
      <c r="CD140" t="e">
        <f ca="1">IF(OR(CD$132="",$B140=""),"",HLOOKUP(CD$132,Indices2!$E$1:$YY$108,Calc!$B140,FALSE))</f>
        <v>#N/A</v>
      </c>
      <c r="CE140" t="e">
        <f ca="1">IF(OR(CE$132="",$B140=""),"",HLOOKUP(CE$132,Indices2!$E$1:$YY$108,Calc!$B140,FALSE))</f>
        <v>#N/A</v>
      </c>
      <c r="CF140" t="e">
        <f ca="1">IF(OR(CF$132="",$B140=""),"",HLOOKUP(CF$132,Indices2!$E$1:$YY$108,Calc!$B140,FALSE))</f>
        <v>#N/A</v>
      </c>
      <c r="CG140" t="e">
        <f ca="1">IF(OR(CG$132="",$B140=""),"",HLOOKUP(CG$132,Indices2!$E$1:$YY$108,Calc!$B140,FALSE))</f>
        <v>#N/A</v>
      </c>
      <c r="CH140" t="e">
        <f ca="1">IF(OR(CH$132="",$B140=""),"",HLOOKUP(CH$132,Indices2!$E$1:$YY$108,Calc!$B140,FALSE))</f>
        <v>#N/A</v>
      </c>
      <c r="CI140" t="e">
        <f ca="1">IF(OR(CI$132="",$B140=""),"",HLOOKUP(CI$132,Indices2!$E$1:$YY$108,Calc!$B140,FALSE))</f>
        <v>#N/A</v>
      </c>
      <c r="CJ140" t="e">
        <f ca="1">IF(OR(CJ$132="",$B140=""),"",HLOOKUP(CJ$132,Indices2!$E$1:$YY$108,Calc!$B140,FALSE))</f>
        <v>#N/A</v>
      </c>
      <c r="CK140" t="e">
        <f ca="1">IF(OR(CK$132="",$B140=""),"",HLOOKUP(CK$132,Indices2!$E$1:$YY$108,Calc!$B140,FALSE))</f>
        <v>#N/A</v>
      </c>
      <c r="CL140" t="e">
        <f ca="1">IF(OR(CL$132="",$B140=""),"",HLOOKUP(CL$132,Indices2!$E$1:$YY$108,Calc!$B140,FALSE))</f>
        <v>#N/A</v>
      </c>
      <c r="CM140" t="e">
        <f ca="1">IF(OR(CM$132="",$B140=""),"",HLOOKUP(CM$132,Indices2!$E$1:$YY$108,Calc!$B140,FALSE))</f>
        <v>#N/A</v>
      </c>
      <c r="CN140" t="e">
        <f ca="1">IF(OR(CN$132="",$B140=""),"",HLOOKUP(CN$132,Indices2!$E$1:$YY$108,Calc!$B140,FALSE))</f>
        <v>#N/A</v>
      </c>
      <c r="CO140" t="e">
        <f ca="1">IF(OR(CO$132="",$B140=""),"",HLOOKUP(CO$132,Indices2!$E$1:$YY$108,Calc!$B140,FALSE))</f>
        <v>#N/A</v>
      </c>
      <c r="CP140" t="e">
        <f ca="1">IF(OR(CP$132="",$B140=""),"",HLOOKUP(CP$132,Indices2!$E$1:$YY$108,Calc!$B140,FALSE))</f>
        <v>#N/A</v>
      </c>
      <c r="CQ140" t="e">
        <f ca="1">IF(OR(CQ$132="",$B140=""),"",HLOOKUP(CQ$132,Indices2!$E$1:$YY$108,Calc!$B140,FALSE))</f>
        <v>#N/A</v>
      </c>
      <c r="CR140" t="e">
        <f ca="1">IF(OR(CR$132="",$B140=""),"",HLOOKUP(CR$132,Indices2!$E$1:$YY$108,Calc!$B140,FALSE))</f>
        <v>#N/A</v>
      </c>
      <c r="CS140" t="e">
        <f ca="1">IF(OR(CS$132="",$B140=""),"",HLOOKUP(CS$132,Indices2!$E$1:$YY$108,Calc!$B140,FALSE))</f>
        <v>#N/A</v>
      </c>
      <c r="CT140" t="e">
        <f ca="1">IF(OR(CT$132="",$B140=""),"",HLOOKUP(CT$132,Indices2!$E$1:$YY$108,Calc!$B140,FALSE))</f>
        <v>#N/A</v>
      </c>
      <c r="CU140" t="e">
        <f ca="1">IF(OR(CU$132="",$B140=""),"",HLOOKUP(CU$132,Indices2!$E$1:$YY$108,Calc!$B140,FALSE))</f>
        <v>#N/A</v>
      </c>
      <c r="CV140" t="e">
        <f ca="1">IF(OR(CV$132="",$B140=""),"",HLOOKUP(CV$132,Indices2!$E$1:$YY$108,Calc!$B140,FALSE))</f>
        <v>#N/A</v>
      </c>
      <c r="CW140" t="e">
        <f ca="1">IF(OR(CW$132="",$B140=""),"",HLOOKUP(CW$132,Indices2!$E$1:$YY$108,Calc!$B140,FALSE))</f>
        <v>#N/A</v>
      </c>
      <c r="CX140" t="e">
        <f ca="1">IF(OR(CX$132="",$B140=""),"",HLOOKUP(CX$132,Indices2!$E$1:$YY$108,Calc!$B140,FALSE))</f>
        <v>#N/A</v>
      </c>
      <c r="CY140" t="e">
        <f ca="1">IF(OR(CY$132="",$B140=""),"",HLOOKUP(CY$132,Indices2!$E$1:$YY$108,Calc!$B140,FALSE))</f>
        <v>#N/A</v>
      </c>
      <c r="CZ140" t="e">
        <f ca="1">IF(OR(CZ$132="",$B140=""),"",HLOOKUP(CZ$132,Indices2!$E$1:$YY$108,Calc!$B140,FALSE))</f>
        <v>#N/A</v>
      </c>
      <c r="DA140" t="e">
        <f ca="1">IF(OR(DA$132="",$B140=""),"",HLOOKUP(DA$132,Indices2!$E$1:$YY$108,Calc!$B140,FALSE))</f>
        <v>#N/A</v>
      </c>
      <c r="DB140" t="e">
        <f ca="1">IF(OR(DB$132="",$B140=""),"",HLOOKUP(DB$132,Indices2!$E$1:$YY$108,Calc!$B140,FALSE))</f>
        <v>#N/A</v>
      </c>
      <c r="DC140" t="e">
        <f ca="1">IF(OR(DC$132="",$B140=""),"",HLOOKUP(DC$132,Indices2!$E$1:$YY$108,Calc!$B140,FALSE))</f>
        <v>#N/A</v>
      </c>
      <c r="DD140" t="e">
        <f ca="1">IF(OR(DD$132="",$B140=""),"",HLOOKUP(DD$132,Indices2!$E$1:$YY$108,Calc!$B140,FALSE))</f>
        <v>#N/A</v>
      </c>
      <c r="DE140" t="e">
        <f ca="1">IF(OR(DE$132="",$B140=""),"",HLOOKUP(DE$132,Indices2!$E$1:$YY$108,Calc!$B140,FALSE))</f>
        <v>#N/A</v>
      </c>
      <c r="DF140" t="e">
        <f ca="1">IF(OR(DF$132="",$B140=""),"",HLOOKUP(DF$132,Indices2!$E$1:$YY$108,Calc!$B140,FALSE))</f>
        <v>#N/A</v>
      </c>
      <c r="DG140" t="e">
        <f ca="1">IF(OR(DG$132="",$B140=""),"",HLOOKUP(DG$132,Indices2!$E$1:$YY$108,Calc!$B140,FALSE))</f>
        <v>#N/A</v>
      </c>
      <c r="DH140" t="e">
        <f ca="1">IF(OR(DH$132="",$B140=""),"",HLOOKUP(DH$132,Indices2!$E$1:$YY$108,Calc!$B140,FALSE))</f>
        <v>#N/A</v>
      </c>
      <c r="DI140" t="e">
        <f ca="1">IF(OR(DI$132="",$B140=""),"",HLOOKUP(DI$132,Indices2!$E$1:$YY$108,Calc!$B140,FALSE))</f>
        <v>#N/A</v>
      </c>
      <c r="DJ140" t="e">
        <f ca="1">IF(OR(DJ$132="",$B140=""),"",HLOOKUP(DJ$132,Indices2!$E$1:$YY$108,Calc!$B140,FALSE))</f>
        <v>#N/A</v>
      </c>
      <c r="DK140" t="e">
        <f ca="1">IF(OR(DK$132="",$B140=""),"",HLOOKUP(DK$132,Indices2!$E$1:$YY$108,Calc!$B140,FALSE))</f>
        <v>#N/A</v>
      </c>
      <c r="DL140" t="e">
        <f ca="1">IF(OR(DL$132="",$B140=""),"",HLOOKUP(DL$132,Indices2!$E$1:$YY$108,Calc!$B140,FALSE))</f>
        <v>#N/A</v>
      </c>
      <c r="DM140" t="e">
        <f ca="1">IF(OR(DM$132="",$B140=""),"",HLOOKUP(DM$132,Indices2!$E$1:$YY$108,Calc!$B140,FALSE))</f>
        <v>#N/A</v>
      </c>
      <c r="DN140" t="e">
        <f ca="1">IF(OR(DN$132="",$B140=""),"",HLOOKUP(DN$132,Indices2!$E$1:$YY$108,Calc!$B140,FALSE))</f>
        <v>#N/A</v>
      </c>
      <c r="DO140" t="e">
        <f ca="1">IF(OR(DO$132="",$B140=""),"",HLOOKUP(DO$132,Indices2!$E$1:$YY$108,Calc!$B140,FALSE))</f>
        <v>#N/A</v>
      </c>
      <c r="DP140" t="e">
        <f ca="1">IF(OR(DP$132="",$B140=""),"",HLOOKUP(DP$132,Indices2!$E$1:$YY$108,Calc!$B140,FALSE))</f>
        <v>#N/A</v>
      </c>
      <c r="DQ140" t="e">
        <f ca="1">IF(OR(DQ$132="",$B140=""),"",HLOOKUP(DQ$132,Indices2!$E$1:$YY$108,Calc!$B140,FALSE))</f>
        <v>#N/A</v>
      </c>
      <c r="DR140" t="e">
        <f ca="1">IF(OR(DR$132="",$B140=""),"",HLOOKUP(DR$132,Indices2!$E$1:$YY$108,Calc!$B140,FALSE))</f>
        <v>#N/A</v>
      </c>
      <c r="DS140" t="e">
        <f ca="1">IF(OR(DS$132="",$B140=""),"",HLOOKUP(DS$132,Indices2!$E$1:$YY$108,Calc!$B140,FALSE))</f>
        <v>#N/A</v>
      </c>
      <c r="DT140" t="e">
        <f ca="1">IF(OR(DT$132="",$B140=""),"",HLOOKUP(DT$132,Indices2!$E$1:$YY$108,Calc!$B140,FALSE))</f>
        <v>#N/A</v>
      </c>
      <c r="DU140" t="e">
        <f ca="1">IF(OR(DU$132="",$B140=""),"",HLOOKUP(DU$132,Indices2!$E$1:$YY$108,Calc!$B140,FALSE))</f>
        <v>#N/A</v>
      </c>
      <c r="DV140" t="e">
        <f ca="1">IF(OR(DV$132="",$B140=""),"",HLOOKUP(DV$132,Indices2!$E$1:$YY$108,Calc!$B140,FALSE))</f>
        <v>#N/A</v>
      </c>
      <c r="DW140" t="e">
        <f ca="1">IF(OR(DW$132="",$B140=""),"",HLOOKUP(DW$132,Indices2!$E$1:$YY$108,Calc!$B140,FALSE))</f>
        <v>#N/A</v>
      </c>
      <c r="DX140" t="e">
        <f ca="1">IF(OR(DX$132="",$B140=""),"",HLOOKUP(DX$132,Indices2!$E$1:$YY$108,Calc!$B140,FALSE))</f>
        <v>#N/A</v>
      </c>
      <c r="DY140" t="e">
        <f ca="1">IF(OR(DY$132="",$B140=""),"",HLOOKUP(DY$132,Indices2!$E$1:$YY$108,Calc!$B140,FALSE))</f>
        <v>#N/A</v>
      </c>
      <c r="DZ140" t="e">
        <f ca="1">IF(OR(DZ$132="",$B140=""),"",HLOOKUP(DZ$132,Indices2!$E$1:$YY$108,Calc!$B140,FALSE))</f>
        <v>#N/A</v>
      </c>
      <c r="EA140" t="e">
        <f ca="1">IF(OR(EA$132="",$B140=""),"",HLOOKUP(EA$132,Indices2!$E$1:$YY$108,Calc!$B140,FALSE))</f>
        <v>#N/A</v>
      </c>
      <c r="EB140" t="e">
        <f ca="1">IF(OR(EB$132="",$B140=""),"",HLOOKUP(EB$132,Indices2!$E$1:$YY$108,Calc!$B140,FALSE))</f>
        <v>#N/A</v>
      </c>
      <c r="EC140" t="e">
        <f ca="1">IF(OR(EC$132="",$B140=""),"",HLOOKUP(EC$132,Indices2!$E$1:$YY$108,Calc!$B140,FALSE))</f>
        <v>#N/A</v>
      </c>
      <c r="ED140" t="e">
        <f ca="1">IF(OR(ED$132="",$B140=""),"",HLOOKUP(ED$132,Indices2!$E$1:$YY$108,Calc!$B140,FALSE))</f>
        <v>#N/A</v>
      </c>
      <c r="EE140" t="e">
        <f ca="1">IF(OR(EE$132="",$B140=""),"",HLOOKUP(EE$132,Indices2!$E$1:$YY$108,Calc!$B140,FALSE))</f>
        <v>#N/A</v>
      </c>
      <c r="EF140" t="e">
        <f ca="1">IF(OR(EF$132="",$B140=""),"",HLOOKUP(EF$132,Indices2!$E$1:$YY$108,Calc!$B140,FALSE))</f>
        <v>#N/A</v>
      </c>
      <c r="EG140" t="e">
        <f ca="1">IF(OR(EG$132="",$B140=""),"",HLOOKUP(EG$132,Indices2!$E$1:$YY$108,Calc!$B140,FALSE))</f>
        <v>#N/A</v>
      </c>
      <c r="EH140" t="e">
        <f ca="1">IF(OR(EH$132="",$B140=""),"",HLOOKUP(EH$132,Indices2!$E$1:$YY$108,Calc!$B140,FALSE))</f>
        <v>#N/A</v>
      </c>
      <c r="EI140" t="e">
        <f ca="1">IF(OR(EI$132="",$B140=""),"",HLOOKUP(EI$132,Indices2!$E$1:$YY$108,Calc!$B140,FALSE))</f>
        <v>#N/A</v>
      </c>
      <c r="EJ140" t="e">
        <f ca="1">IF(OR(EJ$132="",$B140=""),"",HLOOKUP(EJ$132,Indices2!$E$1:$YY$108,Calc!$B140,FALSE))</f>
        <v>#N/A</v>
      </c>
      <c r="EK140" t="e">
        <f ca="1">IF(OR(EK$132="",$B140=""),"",HLOOKUP(EK$132,Indices2!$E$1:$YY$108,Calc!$B140,FALSE))</f>
        <v>#N/A</v>
      </c>
      <c r="EL140" t="e">
        <f ca="1">IF(OR(EL$132="",$B140=""),"",HLOOKUP(EL$132,Indices2!$E$1:$YY$108,Calc!$B140,FALSE))</f>
        <v>#N/A</v>
      </c>
      <c r="EM140" t="e">
        <f ca="1">IF(OR(EM$132="",$B140=""),"",HLOOKUP(EM$132,Indices2!$E$1:$YY$108,Calc!$B140,FALSE))</f>
        <v>#N/A</v>
      </c>
      <c r="EN140" t="e">
        <f ca="1">IF(OR(EN$132="",$B140=""),"",HLOOKUP(EN$132,Indices2!$E$1:$YY$108,Calc!$B140,FALSE))</f>
        <v>#N/A</v>
      </c>
      <c r="EO140" t="e">
        <f ca="1">IF(OR(EO$132="",$B140=""),"",HLOOKUP(EO$132,Indices2!$E$1:$YY$108,Calc!$B140,FALSE))</f>
        <v>#N/A</v>
      </c>
      <c r="EP140" t="e">
        <f ca="1">IF(OR(EP$132="",$B140=""),"",HLOOKUP(EP$132,Indices2!$E$1:$YY$108,Calc!$B140,FALSE))</f>
        <v>#N/A</v>
      </c>
      <c r="EQ140" t="e">
        <f ca="1">IF(OR(EQ$132="",$B140=""),"",HLOOKUP(EQ$132,Indices2!$E$1:$YY$108,Calc!$B140,FALSE))</f>
        <v>#N/A</v>
      </c>
      <c r="ER140" t="e">
        <f ca="1">IF(OR(ER$132="",$B140=""),"",HLOOKUP(ER$132,Indices2!$E$1:$YY$108,Calc!$B140,FALSE))</f>
        <v>#N/A</v>
      </c>
      <c r="ES140" t="e">
        <f ca="1">IF(OR(ES$132="",$B140=""),"",HLOOKUP(ES$132,Indices2!$E$1:$YY$108,Calc!$B140,FALSE))</f>
        <v>#N/A</v>
      </c>
      <c r="ET140" t="e">
        <f ca="1">IF(OR(ET$132="",$B140=""),"",HLOOKUP(ET$132,Indices2!$E$1:$YY$108,Calc!$B140,FALSE))</f>
        <v>#N/A</v>
      </c>
      <c r="EU140" t="e">
        <f ca="1">IF(OR(EU$132="",$B140=""),"",HLOOKUP(EU$132,Indices2!$E$1:$YY$108,Calc!$B140,FALSE))</f>
        <v>#N/A</v>
      </c>
      <c r="EV140" t="e">
        <f ca="1">IF(OR(EV$132="",$B140=""),"",HLOOKUP(EV$132,Indices2!$E$1:$YY$108,Calc!$B140,FALSE))</f>
        <v>#N/A</v>
      </c>
      <c r="EW140" t="e">
        <f ca="1">IF(OR(EW$132="",$B140=""),"",HLOOKUP(EW$132,Indices2!$E$1:$YY$108,Calc!$B140,FALSE))</f>
        <v>#N/A</v>
      </c>
      <c r="EX140" t="e">
        <f ca="1">IF(OR(EX$132="",$B140=""),"",HLOOKUP(EX$132,Indices2!$E$1:$YY$108,Calc!$B140,FALSE))</f>
        <v>#N/A</v>
      </c>
      <c r="EY140" t="e">
        <f ca="1">IF(OR(EY$132="",$B140=""),"",HLOOKUP(EY$132,Indices2!$E$1:$YY$108,Calc!$B140,FALSE))</f>
        <v>#N/A</v>
      </c>
      <c r="EZ140" t="e">
        <f ca="1">IF(OR(EZ$132="",$B140=""),"",HLOOKUP(EZ$132,Indices2!$E$1:$YY$108,Calc!$B140,FALSE))</f>
        <v>#N/A</v>
      </c>
      <c r="FA140" t="e">
        <f ca="1">IF(OR(FA$132="",$B140=""),"",HLOOKUP(FA$132,Indices2!$E$1:$YY$108,Calc!$B140,FALSE))</f>
        <v>#N/A</v>
      </c>
      <c r="FB140" t="e">
        <f ca="1">IF(OR(FB$132="",$B140=""),"",HLOOKUP(FB$132,Indices2!$E$1:$YY$108,Calc!$B140,FALSE))</f>
        <v>#N/A</v>
      </c>
      <c r="FC140" t="e">
        <f ca="1">IF(OR(FC$132="",$B140=""),"",HLOOKUP(FC$132,Indices2!$E$1:$YY$108,Calc!$B140,FALSE))</f>
        <v>#N/A</v>
      </c>
      <c r="FD140" t="e">
        <f ca="1">IF(OR(FD$132="",$B140=""),"",HLOOKUP(FD$132,Indices2!$E$1:$YY$108,Calc!$B140,FALSE))</f>
        <v>#N/A</v>
      </c>
      <c r="FE140" t="e">
        <f ca="1">IF(OR(FE$132="",$B140=""),"",HLOOKUP(FE$132,Indices2!$E$1:$YY$108,Calc!$B140,FALSE))</f>
        <v>#N/A</v>
      </c>
      <c r="FF140" t="e">
        <f ca="1">IF(OR(FF$132="",$B140=""),"",HLOOKUP(FF$132,Indices2!$E$1:$YY$108,Calc!$B140,FALSE))</f>
        <v>#N/A</v>
      </c>
      <c r="FG140" t="e">
        <f ca="1">IF(OR(FG$132="",$B140=""),"",HLOOKUP(FG$132,Indices2!$E$1:$YY$108,Calc!$B140,FALSE))</f>
        <v>#N/A</v>
      </c>
      <c r="FH140" t="e">
        <f ca="1">IF(OR(FH$132="",$B140=""),"",HLOOKUP(FH$132,Indices2!$E$1:$YY$108,Calc!$B140,FALSE))</f>
        <v>#N/A</v>
      </c>
      <c r="FI140" t="e">
        <f ca="1">IF(OR(FI$132="",$B140=""),"",HLOOKUP(FI$132,Indices2!$E$1:$YY$108,Calc!$B140,FALSE))</f>
        <v>#N/A</v>
      </c>
      <c r="FJ140" t="e">
        <f ca="1">IF(OR(FJ$132="",$B140=""),"",HLOOKUP(FJ$132,Indices2!$E$1:$YY$108,Calc!$B140,FALSE))</f>
        <v>#N/A</v>
      </c>
      <c r="FK140" t="e">
        <f ca="1">IF(OR(FK$132="",$B140=""),"",HLOOKUP(FK$132,Indices2!$E$1:$YY$108,Calc!$B140,FALSE))</f>
        <v>#N/A</v>
      </c>
      <c r="FL140" t="e">
        <f ca="1">IF(OR(FL$132="",$B140=""),"",HLOOKUP(FL$132,Indices2!$E$1:$YY$108,Calc!$B140,FALSE))</f>
        <v>#N/A</v>
      </c>
      <c r="FM140" t="e">
        <f ca="1">IF(OR(FM$132="",$B140=""),"",HLOOKUP(FM$132,Indices2!$E$1:$YY$108,Calc!$B140,FALSE))</f>
        <v>#N/A</v>
      </c>
      <c r="FN140" t="e">
        <f ca="1">IF(OR(FN$132="",$B140=""),"",HLOOKUP(FN$132,Indices2!$E$1:$YY$108,Calc!$B140,FALSE))</f>
        <v>#N/A</v>
      </c>
      <c r="FO140" t="e">
        <f ca="1">IF(OR(FO$132="",$B140=""),"",HLOOKUP(FO$132,Indices2!$E$1:$YY$108,Calc!$B140,FALSE))</f>
        <v>#N/A</v>
      </c>
      <c r="FP140" t="e">
        <f ca="1">IF(OR(FP$132="",$B140=""),"",HLOOKUP(FP$132,Indices2!$E$1:$YY$108,Calc!$B140,FALSE))</f>
        <v>#N/A</v>
      </c>
      <c r="FQ140" t="e">
        <f ca="1">IF(OR(FQ$132="",$B140=""),"",HLOOKUP(FQ$132,Indices2!$E$1:$YY$108,Calc!$B140,FALSE))</f>
        <v>#N/A</v>
      </c>
      <c r="FR140" t="e">
        <f ca="1">IF(OR(FR$132="",$B140=""),"",HLOOKUP(FR$132,Indices2!$E$1:$YY$108,Calc!$B140,FALSE))</f>
        <v>#N/A</v>
      </c>
      <c r="FS140" t="e">
        <f ca="1">IF(OR(FS$132="",$B140=""),"",HLOOKUP(FS$132,Indices2!$E$1:$YY$108,Calc!$B140,FALSE))</f>
        <v>#N/A</v>
      </c>
      <c r="FT140" t="e">
        <f ca="1">IF(OR(FT$132="",$B140=""),"",HLOOKUP(FT$132,Indices2!$E$1:$YY$108,Calc!$B140,FALSE))</f>
        <v>#N/A</v>
      </c>
      <c r="FU140" t="e">
        <f ca="1">IF(OR(FU$132="",$B140=""),"",HLOOKUP(FU$132,Indices2!$E$1:$YY$108,Calc!$B140,FALSE))</f>
        <v>#N/A</v>
      </c>
      <c r="FV140" t="e">
        <f ca="1">IF(OR(FV$132="",$B140=""),"",HLOOKUP(FV$132,Indices2!$E$1:$YY$108,Calc!$B140,FALSE))</f>
        <v>#N/A</v>
      </c>
      <c r="FW140" t="e">
        <f ca="1">IF(OR(FW$132="",$B140=""),"",HLOOKUP(FW$132,Indices2!$E$1:$YY$108,Calc!$B140,FALSE))</f>
        <v>#N/A</v>
      </c>
      <c r="FX140" t="e">
        <f ca="1">IF(OR(FX$132="",$B140=""),"",HLOOKUP(FX$132,Indices2!$E$1:$YY$108,Calc!$B140,FALSE))</f>
        <v>#N/A</v>
      </c>
      <c r="FY140" t="e">
        <f ca="1">IF(OR(FY$132="",$B140=""),"",HLOOKUP(FY$132,Indices2!$E$1:$YY$108,Calc!$B140,FALSE))</f>
        <v>#N/A</v>
      </c>
      <c r="FZ140" t="e">
        <f ca="1">IF(OR(FZ$132="",$B140=""),"",HLOOKUP(FZ$132,Indices2!$E$1:$YY$108,Calc!$B140,FALSE))</f>
        <v>#N/A</v>
      </c>
      <c r="GA140" t="e">
        <f ca="1">IF(OR(GA$132="",$B140=""),"",HLOOKUP(GA$132,Indices2!$E$1:$YY$108,Calc!$B140,FALSE))</f>
        <v>#N/A</v>
      </c>
      <c r="GB140" t="e">
        <f ca="1">IF(OR(GB$132="",$B140=""),"",HLOOKUP(GB$132,Indices2!$E$1:$YY$108,Calc!$B140,FALSE))</f>
        <v>#N/A</v>
      </c>
      <c r="GC140" t="e">
        <f ca="1">IF(OR(GC$132="",$B140=""),"",HLOOKUP(GC$132,Indices2!$E$1:$YY$108,Calc!$B140,FALSE))</f>
        <v>#N/A</v>
      </c>
      <c r="GD140" t="e">
        <f ca="1">IF(OR(GD$132="",$B140=""),"",HLOOKUP(GD$132,Indices2!$E$1:$YY$108,Calc!$B140,FALSE))</f>
        <v>#N/A</v>
      </c>
      <c r="GE140" t="e">
        <f ca="1">IF(OR(GE$132="",$B140=""),"",HLOOKUP(GE$132,Indices2!$E$1:$YY$108,Calc!$B140,FALSE))</f>
        <v>#N/A</v>
      </c>
      <c r="GF140" t="e">
        <f ca="1">IF(OR(GF$132="",$B140=""),"",HLOOKUP(GF$132,Indices2!$E$1:$YY$108,Calc!$B140,FALSE))</f>
        <v>#N/A</v>
      </c>
      <c r="GG140" t="e">
        <f ca="1">IF(OR(GG$132="",$B140=""),"",HLOOKUP(GG$132,Indices2!$E$1:$YY$108,Calc!$B140,FALSE))</f>
        <v>#N/A</v>
      </c>
      <c r="GH140" t="e">
        <f ca="1">IF(OR(GH$132="",$B140=""),"",HLOOKUP(GH$132,Indices2!$E$1:$YY$108,Calc!$B140,FALSE))</f>
        <v>#N/A</v>
      </c>
      <c r="GI140" t="e">
        <f ca="1">IF(OR(GI$132="",$B140=""),"",HLOOKUP(GI$132,Indices2!$E$1:$YY$108,Calc!$B140,FALSE))</f>
        <v>#N/A</v>
      </c>
      <c r="GJ140" t="e">
        <f ca="1">IF(OR(GJ$132="",$B140=""),"",HLOOKUP(GJ$132,Indices2!$E$1:$YY$108,Calc!$B140,FALSE))</f>
        <v>#N/A</v>
      </c>
      <c r="GK140" t="e">
        <f ca="1">IF(OR(GK$132="",$B140=""),"",HLOOKUP(GK$132,Indices2!$E$1:$YY$108,Calc!$B140,FALSE))</f>
        <v>#N/A</v>
      </c>
      <c r="GL140" t="e">
        <f ca="1">IF(OR(GL$132="",$B140=""),"",HLOOKUP(GL$132,Indices2!$E$1:$YY$108,Calc!$B140,FALSE))</f>
        <v>#N/A</v>
      </c>
      <c r="GM140" t="e">
        <f ca="1">IF(OR(GM$132="",$B140=""),"",HLOOKUP(GM$132,Indices2!$E$1:$YY$108,Calc!$B140,FALSE))</f>
        <v>#N/A</v>
      </c>
      <c r="GN140" t="e">
        <f ca="1">IF(OR(GN$132="",$B140=""),"",HLOOKUP(GN$132,Indices2!$E$1:$YY$108,Calc!$B140,FALSE))</f>
        <v>#N/A</v>
      </c>
      <c r="GO140" t="e">
        <f ca="1">IF(OR(GO$132="",$B140=""),"",HLOOKUP(GO$132,Indices2!$E$1:$YY$108,Calc!$B140,FALSE))</f>
        <v>#N/A</v>
      </c>
      <c r="GP140" t="e">
        <f ca="1">IF(OR(GP$132="",$B140=""),"",HLOOKUP(GP$132,Indices2!$E$1:$YY$108,Calc!$B140,FALSE))</f>
        <v>#N/A</v>
      </c>
      <c r="GQ140" t="e">
        <f ca="1">IF(OR(GQ$132="",$B140=""),"",HLOOKUP(GQ$132,Indices2!$E$1:$YY$108,Calc!$B140,FALSE))</f>
        <v>#N/A</v>
      </c>
      <c r="GR140" t="e">
        <f ca="1">IF(OR(GR$132="",$B140=""),"",HLOOKUP(GR$132,Indices2!$E$1:$YY$108,Calc!$B140,FALSE))</f>
        <v>#N/A</v>
      </c>
      <c r="GS140" t="e">
        <f ca="1">IF(OR(GS$132="",$B140=""),"",HLOOKUP(GS$132,Indices2!$E$1:$YY$108,Calc!$B140,FALSE))</f>
        <v>#N/A</v>
      </c>
      <c r="GT140" t="e">
        <f ca="1">IF(OR(GT$132="",$B140=""),"",HLOOKUP(GT$132,Indices2!$E$1:$YY$108,Calc!$B140,FALSE))</f>
        <v>#N/A</v>
      </c>
      <c r="GU140" t="e">
        <f ca="1">IF(OR(GU$132="",$B140=""),"",HLOOKUP(GU$132,Indices2!$E$1:$YY$108,Calc!$B140,FALSE))</f>
        <v>#N/A</v>
      </c>
      <c r="GV140" t="e">
        <f ca="1">IF(OR(GV$132="",$B140=""),"",HLOOKUP(GV$132,Indices2!$E$1:$YY$108,Calc!$B140,FALSE))</f>
        <v>#N/A</v>
      </c>
      <c r="GW140" t="e">
        <f ca="1">IF(OR(GW$132="",$B140=""),"",HLOOKUP(GW$132,Indices2!$E$1:$YY$108,Calc!$B140,FALSE))</f>
        <v>#N/A</v>
      </c>
      <c r="GX140" t="e">
        <f ca="1">IF(OR(GX$132="",$B140=""),"",HLOOKUP(GX$132,Indices2!$E$1:$YY$108,Calc!$B140,FALSE))</f>
        <v>#N/A</v>
      </c>
      <c r="GY140" t="e">
        <f ca="1">IF(OR(GY$132="",$B140=""),"",HLOOKUP(GY$132,Indices2!$E$1:$YY$108,Calc!$B140,FALSE))</f>
        <v>#N/A</v>
      </c>
      <c r="GZ140" t="e">
        <f ca="1">IF(OR(GZ$132="",$B140=""),"",HLOOKUP(GZ$132,Indices2!$E$1:$YY$108,Calc!$B140,FALSE))</f>
        <v>#N/A</v>
      </c>
      <c r="HA140" t="e">
        <f ca="1">IF(OR(HA$132="",$B140=""),"",HLOOKUP(HA$132,Indices2!$E$1:$YY$108,Calc!$B140,FALSE))</f>
        <v>#N/A</v>
      </c>
      <c r="HB140" t="e">
        <f ca="1">IF(OR(HB$132="",$B140=""),"",HLOOKUP(HB$132,Indices2!$E$1:$YY$108,Calc!$B140,FALSE))</f>
        <v>#N/A</v>
      </c>
      <c r="HC140" t="e">
        <f ca="1">IF(OR(HC$132="",$B140=""),"",HLOOKUP(HC$132,Indices2!$E$1:$YY$108,Calc!$B140,FALSE))</f>
        <v>#N/A</v>
      </c>
      <c r="HD140" t="e">
        <f ca="1">IF(OR(HD$132="",$B140=""),"",HLOOKUP(HD$132,Indices2!$E$1:$YY$108,Calc!$B140,FALSE))</f>
        <v>#N/A</v>
      </c>
      <c r="HE140" t="e">
        <f ca="1">IF(OR(HE$132="",$B140=""),"",HLOOKUP(HE$132,Indices2!$E$1:$YY$108,Calc!$B140,FALSE))</f>
        <v>#N/A</v>
      </c>
      <c r="HF140" t="e">
        <f ca="1">IF(OR(HF$132="",$B140=""),"",HLOOKUP(HF$132,Indices2!$E$1:$YY$108,Calc!$B140,FALSE))</f>
        <v>#N/A</v>
      </c>
      <c r="HG140" t="e">
        <f ca="1">IF(OR(HG$132="",$B140=""),"",HLOOKUP(HG$132,Indices2!$E$1:$YY$108,Calc!$B140,FALSE))</f>
        <v>#N/A</v>
      </c>
      <c r="HH140" t="e">
        <f ca="1">IF(OR(HH$132="",$B140=""),"",HLOOKUP(HH$132,Indices2!$E$1:$YY$108,Calc!$B140,FALSE))</f>
        <v>#N/A</v>
      </c>
      <c r="HI140" t="e">
        <f ca="1">IF(OR(HI$132="",$B140=""),"",HLOOKUP(HI$132,Indices2!$E$1:$YY$108,Calc!$B140,FALSE))</f>
        <v>#N/A</v>
      </c>
      <c r="HJ140" t="e">
        <f ca="1">IF(OR(HJ$132="",$B140=""),"",HLOOKUP(HJ$132,Indices2!$E$1:$YY$108,Calc!$B140,FALSE))</f>
        <v>#N/A</v>
      </c>
      <c r="HK140" t="e">
        <f ca="1">IF(OR(HK$132="",$B140=""),"",HLOOKUP(HK$132,Indices2!$E$1:$YY$108,Calc!$B140,FALSE))</f>
        <v>#N/A</v>
      </c>
      <c r="HL140" t="e">
        <f ca="1">IF(OR(HL$132="",$B140=""),"",HLOOKUP(HL$132,Indices2!$E$1:$YY$108,Calc!$B140,FALSE))</f>
        <v>#N/A</v>
      </c>
      <c r="HM140" t="e">
        <f ca="1">IF(OR(HM$132="",$B140=""),"",HLOOKUP(HM$132,Indices2!$E$1:$YY$108,Calc!$B140,FALSE))</f>
        <v>#N/A</v>
      </c>
      <c r="HN140" t="e">
        <f ca="1">IF(OR(HN$132="",$B140=""),"",HLOOKUP(HN$132,Indices2!$E$1:$YY$108,Calc!$B140,FALSE))</f>
        <v>#N/A</v>
      </c>
      <c r="HO140" t="e">
        <f ca="1">IF(OR(HO$132="",$B140=""),"",HLOOKUP(HO$132,Indices2!$E$1:$YY$108,Calc!$B140,FALSE))</f>
        <v>#N/A</v>
      </c>
      <c r="HP140" t="e">
        <f ca="1">IF(OR(HP$132="",$B140=""),"",HLOOKUP(HP$132,Indices2!$E$1:$YY$108,Calc!$B140,FALSE))</f>
        <v>#N/A</v>
      </c>
      <c r="HQ140" t="e">
        <f ca="1">IF(OR(HQ$132="",$B140=""),"",HLOOKUP(HQ$132,Indices2!$E$1:$YY$108,Calc!$B140,FALSE))</f>
        <v>#N/A</v>
      </c>
      <c r="HR140" t="e">
        <f ca="1">IF(OR(HR$132="",$B140=""),"",HLOOKUP(HR$132,Indices2!$E$1:$YY$108,Calc!$B140,FALSE))</f>
        <v>#N/A</v>
      </c>
      <c r="HS140" t="e">
        <f ca="1">IF(OR(HS$132="",$B140=""),"",HLOOKUP(HS$132,Indices2!$E$1:$YY$108,Calc!$B140,FALSE))</f>
        <v>#N/A</v>
      </c>
      <c r="HT140" t="e">
        <f ca="1">IF(OR(HT$132="",$B140=""),"",HLOOKUP(HT$132,Indices2!$E$1:$YY$108,Calc!$B140,FALSE))</f>
        <v>#N/A</v>
      </c>
      <c r="HU140" t="e">
        <f ca="1">IF(OR(HU$132="",$B140=""),"",HLOOKUP(HU$132,Indices2!$E$1:$YY$108,Calc!$B140,FALSE))</f>
        <v>#N/A</v>
      </c>
      <c r="HV140" t="e">
        <f ca="1">IF(OR(HV$132="",$B140=""),"",HLOOKUP(HV$132,Indices2!$E$1:$YY$108,Calc!$B140,FALSE))</f>
        <v>#N/A</v>
      </c>
      <c r="HW140" t="e">
        <f ca="1">IF(OR(HW$132="",$B140=""),"",HLOOKUP(HW$132,Indices2!$E$1:$YY$108,Calc!$B140,FALSE))</f>
        <v>#N/A</v>
      </c>
      <c r="HX140" t="e">
        <f ca="1">IF(OR(HX$132="",$B140=""),"",HLOOKUP(HX$132,Indices2!$E$1:$YY$108,Calc!$B140,FALSE))</f>
        <v>#N/A</v>
      </c>
      <c r="HY140" t="e">
        <f ca="1">IF(OR(HY$132="",$B140=""),"",HLOOKUP(HY$132,Indices2!$E$1:$YY$108,Calc!$B140,FALSE))</f>
        <v>#N/A</v>
      </c>
      <c r="HZ140" t="e">
        <f ca="1">IF(OR(HZ$132="",$B140=""),"",HLOOKUP(HZ$132,Indices2!$E$1:$YY$108,Calc!$B140,FALSE))</f>
        <v>#N/A</v>
      </c>
      <c r="IA140" t="e">
        <f ca="1">IF(OR(IA$132="",$B140=""),"",HLOOKUP(IA$132,Indices2!$E$1:$YY$108,Calc!$B140,FALSE))</f>
        <v>#N/A</v>
      </c>
      <c r="IB140" t="e">
        <f ca="1">IF(OR(IB$132="",$B140=""),"",HLOOKUP(IB$132,Indices2!$E$1:$YY$108,Calc!$B140,FALSE))</f>
        <v>#N/A</v>
      </c>
      <c r="IC140" t="e">
        <f ca="1">IF(OR(IC$132="",$B140=""),"",HLOOKUP(IC$132,Indices2!$E$1:$YY$108,Calc!$B140,FALSE))</f>
        <v>#N/A</v>
      </c>
      <c r="ID140" t="e">
        <f ca="1">IF(OR(ID$132="",$B140=""),"",HLOOKUP(ID$132,Indices2!$E$1:$YY$108,Calc!$B140,FALSE))</f>
        <v>#N/A</v>
      </c>
      <c r="IE140" t="e">
        <f ca="1">IF(OR(IE$132="",$B140=""),"",HLOOKUP(IE$132,Indices2!$E$1:$YY$108,Calc!$B140,FALSE))</f>
        <v>#N/A</v>
      </c>
      <c r="IF140" t="e">
        <f ca="1">IF(OR(IF$132="",$B140=""),"",HLOOKUP(IF$132,Indices2!$E$1:$YY$108,Calc!$B140,FALSE))</f>
        <v>#N/A</v>
      </c>
      <c r="IG140" t="e">
        <f ca="1">IF(OR(IG$132="",$B140=""),"",HLOOKUP(IG$132,Indices2!$E$1:$YY$108,Calc!$B140,FALSE))</f>
        <v>#N/A</v>
      </c>
      <c r="IH140" t="e">
        <f ca="1">IF(OR(IH$132="",$B140=""),"",HLOOKUP(IH$132,Indices2!$E$1:$YY$108,Calc!$B140,FALSE))</f>
        <v>#N/A</v>
      </c>
      <c r="II140" t="e">
        <f ca="1">IF(OR(II$132="",$B140=""),"",HLOOKUP(II$132,Indices2!$E$1:$YY$108,Calc!$B140,FALSE))</f>
        <v>#N/A</v>
      </c>
      <c r="IJ140" t="e">
        <f ca="1">IF(OR(IJ$132="",$B140=""),"",HLOOKUP(IJ$132,Indices2!$E$1:$YY$108,Calc!$B140,FALSE))</f>
        <v>#N/A</v>
      </c>
      <c r="IK140" t="e">
        <f ca="1">IF(OR(IK$132="",$B140=""),"",HLOOKUP(IK$132,Indices2!$E$1:$YY$108,Calc!$B140,FALSE))</f>
        <v>#N/A</v>
      </c>
      <c r="IL140" t="e">
        <f ca="1">IF(OR(IL$132="",$B140=""),"",HLOOKUP(IL$132,Indices2!$E$1:$YY$108,Calc!$B140,FALSE))</f>
        <v>#N/A</v>
      </c>
      <c r="IM140" t="e">
        <f ca="1">IF(OR(IM$132="",$B140=""),"",HLOOKUP(IM$132,Indices2!$E$1:$YY$108,Calc!$B140,FALSE))</f>
        <v>#N/A</v>
      </c>
      <c r="IN140" t="e">
        <f ca="1">IF(OR(IN$132="",$B140=""),"",HLOOKUP(IN$132,Indices2!$E$1:$YY$108,Calc!$B140,FALSE))</f>
        <v>#N/A</v>
      </c>
      <c r="IO140" t="e">
        <f ca="1">IF(OR(IO$132="",$B140=""),"",HLOOKUP(IO$132,Indices2!$E$1:$YY$108,Calc!$B140,FALSE))</f>
        <v>#N/A</v>
      </c>
      <c r="IP140" t="e">
        <f ca="1">IF(OR(IP$132="",$B140=""),"",HLOOKUP(IP$132,Indices2!$E$1:$YY$108,Calc!$B140,FALSE))</f>
        <v>#N/A</v>
      </c>
      <c r="IQ140" t="e">
        <f ca="1">IF(OR(IQ$132="",$B140=""),"",HLOOKUP(IQ$132,Indices2!$E$1:$YY$108,Calc!$B140,FALSE))</f>
        <v>#N/A</v>
      </c>
      <c r="IR140" t="e">
        <f ca="1">IF(OR(IR$132="",$B140=""),"",HLOOKUP(IR$132,Indices2!$E$1:$YY$108,Calc!$B140,FALSE))</f>
        <v>#N/A</v>
      </c>
      <c r="IS140" t="e">
        <f ca="1">IF(OR(IS$132="",$B140=""),"",HLOOKUP(IS$132,Indices2!$E$1:$YY$108,Calc!$B140,FALSE))</f>
        <v>#N/A</v>
      </c>
      <c r="IT140" t="e">
        <f ca="1">IF(OR(IT$132="",$B140=""),"",HLOOKUP(IT$132,Indices2!$E$1:$YY$108,Calc!$B140,FALSE))</f>
        <v>#N/A</v>
      </c>
      <c r="IU140" t="e">
        <f ca="1">IF(OR(IU$132="",$B140=""),"",HLOOKUP(IU$132,Indices2!$E$1:$YY$108,Calc!$B140,FALSE))</f>
        <v>#N/A</v>
      </c>
      <c r="IV140" t="e">
        <f ca="1">IF(OR(IV$132="",$B140=""),"",HLOOKUP(IV$132,Indices2!$E$1:$YY$108,Calc!$B140,FALSE))</f>
        <v>#N/A</v>
      </c>
      <c r="IW140" t="e">
        <f ca="1">IF(OR(IW$132="",$B140=""),"",HLOOKUP(IW$132,Indices2!$E$1:$YY$108,Calc!$B140,FALSE))</f>
        <v>#N/A</v>
      </c>
      <c r="IX140" t="e">
        <f ca="1">IF(OR(IX$132="",$B140=""),"",HLOOKUP(IX$132,Indices2!$E$1:$YY$108,Calc!$B140,FALSE))</f>
        <v>#N/A</v>
      </c>
      <c r="IY140" t="e">
        <f ca="1">IF(OR(IY$132="",$B140=""),"",HLOOKUP(IY$132,Indices2!$E$1:$YY$108,Calc!$B140,FALSE))</f>
        <v>#N/A</v>
      </c>
      <c r="IZ140" t="e">
        <f ca="1">IF(OR(IZ$132="",$B140=""),"",HLOOKUP(IZ$132,Indices2!$E$1:$YY$108,Calc!$B140,FALSE))</f>
        <v>#N/A</v>
      </c>
      <c r="JA140" t="e">
        <f ca="1">IF(OR(JA$132="",$B140=""),"",HLOOKUP(JA$132,Indices2!$E$1:$YY$108,Calc!$B140,FALSE))</f>
        <v>#N/A</v>
      </c>
      <c r="JB140" t="e">
        <f ca="1">IF(OR(JB$132="",$B140=""),"",HLOOKUP(JB$132,Indices2!$E$1:$YY$108,Calc!$B140,FALSE))</f>
        <v>#N/A</v>
      </c>
      <c r="JC140" t="e">
        <f ca="1">IF(OR(JC$132="",$B140=""),"",HLOOKUP(JC$132,Indices2!$E$1:$YY$108,Calc!$B140,FALSE))</f>
        <v>#N/A</v>
      </c>
      <c r="JD140" t="e">
        <f ca="1">IF(OR(JD$132="",$B140=""),"",HLOOKUP(JD$132,Indices2!$E$1:$YY$108,Calc!$B140,FALSE))</f>
        <v>#N/A</v>
      </c>
      <c r="JE140" t="e">
        <f ca="1">IF(OR(JE$132="",$B140=""),"",HLOOKUP(JE$132,Indices2!$E$1:$YY$108,Calc!$B140,FALSE))</f>
        <v>#N/A</v>
      </c>
      <c r="JF140" t="e">
        <f ca="1">IF(OR(JF$132="",$B140=""),"",HLOOKUP(JF$132,Indices2!$E$1:$YY$108,Calc!$B140,FALSE))</f>
        <v>#N/A</v>
      </c>
      <c r="JG140" t="e">
        <f ca="1">IF(OR(JG$132="",$B140=""),"",HLOOKUP(JG$132,Indices2!$E$1:$YY$108,Calc!$B140,FALSE))</f>
        <v>#N/A</v>
      </c>
      <c r="JH140" t="e">
        <f ca="1">IF(OR(JH$132="",$B140=""),"",HLOOKUP(JH$132,Indices2!$E$1:$YY$108,Calc!$B140,FALSE))</f>
        <v>#N/A</v>
      </c>
      <c r="JI140" t="e">
        <f ca="1">IF(OR(JI$132="",$B140=""),"",HLOOKUP(JI$132,Indices2!$E$1:$YY$108,Calc!$B140,FALSE))</f>
        <v>#N/A</v>
      </c>
      <c r="JJ140" t="e">
        <f ca="1">IF(OR(JJ$132="",$B140=""),"",HLOOKUP(JJ$132,Indices2!$E$1:$YY$108,Calc!$B140,FALSE))</f>
        <v>#N/A</v>
      </c>
      <c r="JK140" t="e">
        <f ca="1">IF(OR(JK$132="",$B140=""),"",HLOOKUP(JK$132,Indices2!$E$1:$YY$108,Calc!$B140,FALSE))</f>
        <v>#N/A</v>
      </c>
      <c r="JL140" t="e">
        <f ca="1">IF(OR(JL$132="",$B140=""),"",HLOOKUP(JL$132,Indices2!$E$1:$YY$108,Calc!$B140,FALSE))</f>
        <v>#N/A</v>
      </c>
      <c r="JM140" t="e">
        <f ca="1">IF(OR(JM$132="",$B140=""),"",HLOOKUP(JM$132,Indices2!$E$1:$YY$108,Calc!$B140,FALSE))</f>
        <v>#N/A</v>
      </c>
      <c r="JN140" t="e">
        <f ca="1">IF(OR(JN$132="",$B140=""),"",HLOOKUP(JN$132,Indices2!$E$1:$YY$108,Calc!$B140,FALSE))</f>
        <v>#N/A</v>
      </c>
      <c r="JO140" t="e">
        <f ca="1">IF(OR(JO$132="",$B140=""),"",HLOOKUP(JO$132,Indices2!$E$1:$YY$108,Calc!$B140,FALSE))</f>
        <v>#N/A</v>
      </c>
      <c r="JP140" t="e">
        <f ca="1">IF(OR(JP$132="",$B140=""),"",HLOOKUP(JP$132,Indices2!$E$1:$YY$108,Calc!$B140,FALSE))</f>
        <v>#N/A</v>
      </c>
      <c r="JQ140" t="e">
        <f ca="1">IF(OR(JQ$132="",$B140=""),"",HLOOKUP(JQ$132,Indices2!$E$1:$YY$108,Calc!$B140,FALSE))</f>
        <v>#N/A</v>
      </c>
      <c r="JR140" t="e">
        <f ca="1">IF(OR(JR$132="",$B140=""),"",HLOOKUP(JR$132,Indices2!$E$1:$YY$108,Calc!$B140,FALSE))</f>
        <v>#N/A</v>
      </c>
      <c r="JS140" t="e">
        <f ca="1">IF(OR(JS$132="",$B140=""),"",HLOOKUP(JS$132,Indices2!$E$1:$YY$108,Calc!$B140,FALSE))</f>
        <v>#N/A</v>
      </c>
      <c r="JT140" t="e">
        <f ca="1">IF(OR(JT$132="",$B140=""),"",HLOOKUP(JT$132,Indices2!$E$1:$YY$108,Calc!$B140,FALSE))</f>
        <v>#N/A</v>
      </c>
      <c r="JU140" t="e">
        <f ca="1">IF(OR(JU$132="",$B140=""),"",HLOOKUP(JU$132,Indices2!$E$1:$YY$108,Calc!$B140,FALSE))</f>
        <v>#N/A</v>
      </c>
      <c r="JV140" t="e">
        <f ca="1">IF(OR(JV$132="",$B140=""),"",HLOOKUP(JV$132,Indices2!$E$1:$YY$108,Calc!$B140,FALSE))</f>
        <v>#N/A</v>
      </c>
      <c r="JW140" t="e">
        <f ca="1">IF(OR(JW$132="",$B140=""),"",HLOOKUP(JW$132,Indices2!$E$1:$YY$108,Calc!$B140,FALSE))</f>
        <v>#N/A</v>
      </c>
      <c r="JX140" t="e">
        <f ca="1">IF(OR(JX$132="",$B140=""),"",HLOOKUP(JX$132,Indices2!$E$1:$YY$108,Calc!$B140,FALSE))</f>
        <v>#N/A</v>
      </c>
      <c r="JY140" t="e">
        <f ca="1">IF(OR(JY$132="",$B140=""),"",HLOOKUP(JY$132,Indices2!$E$1:$YY$108,Calc!$B140,FALSE))</f>
        <v>#N/A</v>
      </c>
      <c r="JZ140" t="e">
        <f ca="1">IF(OR(JZ$132="",$B140=""),"",HLOOKUP(JZ$132,Indices2!$E$1:$YY$108,Calc!$B140,FALSE))</f>
        <v>#N/A</v>
      </c>
      <c r="KA140" t="e">
        <f ca="1">IF(OR(KA$132="",$B140=""),"",HLOOKUP(KA$132,Indices2!$E$1:$YY$108,Calc!$B140,FALSE))</f>
        <v>#N/A</v>
      </c>
      <c r="KB140" t="e">
        <f ca="1">IF(OR(KB$132="",$B140=""),"",HLOOKUP(KB$132,Indices2!$E$1:$YY$108,Calc!$B140,FALSE))</f>
        <v>#N/A</v>
      </c>
      <c r="KC140" t="e">
        <f ca="1">IF(OR(KC$132="",$B140=""),"",HLOOKUP(KC$132,Indices2!$E$1:$YY$108,Calc!$B140,FALSE))</f>
        <v>#N/A</v>
      </c>
      <c r="KD140" t="e">
        <f ca="1">IF(OR(KD$132="",$B140=""),"",HLOOKUP(KD$132,Indices2!$E$1:$YY$108,Calc!$B140,FALSE))</f>
        <v>#N/A</v>
      </c>
      <c r="KE140" t="e">
        <f ca="1">IF(OR(KE$132="",$B140=""),"",HLOOKUP(KE$132,Indices2!$E$1:$YY$108,Calc!$B140,FALSE))</f>
        <v>#N/A</v>
      </c>
      <c r="KF140" t="e">
        <f ca="1">IF(OR(KF$132="",$B140=""),"",HLOOKUP(KF$132,Indices2!$E$1:$YY$108,Calc!$B140,FALSE))</f>
        <v>#N/A</v>
      </c>
      <c r="KG140" t="e">
        <f ca="1">IF(OR(KG$132="",$B140=""),"",HLOOKUP(KG$132,Indices2!$E$1:$YY$108,Calc!$B140,FALSE))</f>
        <v>#N/A</v>
      </c>
      <c r="KH140" t="e">
        <f ca="1">IF(OR(KH$132="",$B140=""),"",HLOOKUP(KH$132,Indices2!$E$1:$YY$108,Calc!$B140,FALSE))</f>
        <v>#N/A</v>
      </c>
      <c r="KI140" t="e">
        <f ca="1">IF(OR(KI$132="",$B140=""),"",HLOOKUP(KI$132,Indices2!$E$1:$YY$108,Calc!$B140,FALSE))</f>
        <v>#N/A</v>
      </c>
      <c r="KJ140" t="e">
        <f ca="1">IF(OR(KJ$132="",$B140=""),"",HLOOKUP(KJ$132,Indices2!$E$1:$YY$108,Calc!$B140,FALSE))</f>
        <v>#N/A</v>
      </c>
      <c r="KK140" t="e">
        <f ca="1">IF(OR(KK$132="",$B140=""),"",HLOOKUP(KK$132,Indices2!$E$1:$YY$108,Calc!$B140,FALSE))</f>
        <v>#N/A</v>
      </c>
      <c r="KL140" t="e">
        <f ca="1">IF(OR(KL$132="",$B140=""),"",HLOOKUP(KL$132,Indices2!$E$1:$YY$108,Calc!$B140,FALSE))</f>
        <v>#N/A</v>
      </c>
      <c r="KM140" t="e">
        <f ca="1">IF(OR(KM$132="",$B140=""),"",HLOOKUP(KM$132,Indices2!$E$1:$YY$108,Calc!$B140,FALSE))</f>
        <v>#N/A</v>
      </c>
      <c r="KN140" t="e">
        <f ca="1">IF(OR(KN$132="",$B140=""),"",HLOOKUP(KN$132,Indices2!$E$1:$YY$108,Calc!$B140,FALSE))</f>
        <v>#N/A</v>
      </c>
      <c r="KO140" t="e">
        <f ca="1">IF(OR(KO$132="",$B140=""),"",HLOOKUP(KO$132,Indices2!$E$1:$YY$108,Calc!$B140,FALSE))</f>
        <v>#N/A</v>
      </c>
      <c r="KP140" t="e">
        <f ca="1">IF(OR(KP$132="",$B140=""),"",HLOOKUP(KP$132,Indices2!$E$1:$YY$108,Calc!$B140,FALSE))</f>
        <v>#N/A</v>
      </c>
      <c r="KQ140" t="e">
        <f ca="1">IF(OR(KQ$132="",$B140=""),"",HLOOKUP(KQ$132,Indices2!$E$1:$YY$108,Calc!$B140,FALSE))</f>
        <v>#N/A</v>
      </c>
      <c r="KR140" t="e">
        <f ca="1">IF(OR(KR$132="",$B140=""),"",HLOOKUP(KR$132,Indices2!$E$1:$YY$108,Calc!$B140,FALSE))</f>
        <v>#N/A</v>
      </c>
      <c r="KS140" t="e">
        <f ca="1">IF(OR(KS$132="",$B140=""),"",HLOOKUP(KS$132,Indices2!$E$1:$YY$108,Calc!$B140,FALSE))</f>
        <v>#N/A</v>
      </c>
      <c r="KT140" t="e">
        <f ca="1">IF(OR(KT$132="",$B140=""),"",HLOOKUP(KT$132,Indices2!$E$1:$YY$108,Calc!$B140,FALSE))</f>
        <v>#N/A</v>
      </c>
      <c r="KU140" t="e">
        <f ca="1">IF(OR(KU$132="",$B140=""),"",HLOOKUP(KU$132,Indices2!$E$1:$YY$108,Calc!$B140,FALSE))</f>
        <v>#N/A</v>
      </c>
      <c r="KV140" t="e">
        <f ca="1">IF(OR(KV$132="",$B140=""),"",HLOOKUP(KV$132,Indices2!$E$1:$YY$108,Calc!$B140,FALSE))</f>
        <v>#N/A</v>
      </c>
      <c r="KW140" t="e">
        <f ca="1">IF(OR(KW$132="",$B140=""),"",HLOOKUP(KW$132,Indices2!$E$1:$YY$108,Calc!$B140,FALSE))</f>
        <v>#N/A</v>
      </c>
      <c r="KX140" t="e">
        <f ca="1">IF(OR(KX$132="",$B140=""),"",HLOOKUP(KX$132,Indices2!$E$1:$YY$108,Calc!$B140,FALSE))</f>
        <v>#N/A</v>
      </c>
      <c r="KY140" t="e">
        <f ca="1">IF(OR(KY$132="",$B140=""),"",HLOOKUP(KY$132,Indices2!$E$1:$YY$108,Calc!$B140,FALSE))</f>
        <v>#N/A</v>
      </c>
      <c r="KZ140" t="e">
        <f ca="1">IF(OR(KZ$132="",$B140=""),"",HLOOKUP(KZ$132,Indices2!$E$1:$YY$108,Calc!$B140,FALSE))</f>
        <v>#N/A</v>
      </c>
      <c r="LA140" t="e">
        <f ca="1">IF(OR(LA$132="",$B140=""),"",HLOOKUP(LA$132,Indices2!$E$1:$YY$108,Calc!$B140,FALSE))</f>
        <v>#N/A</v>
      </c>
      <c r="LB140" t="e">
        <f ca="1">IF(OR(LB$132="",$B140=""),"",HLOOKUP(LB$132,Indices2!$E$1:$YY$108,Calc!$B140,FALSE))</f>
        <v>#N/A</v>
      </c>
      <c r="LC140" t="e">
        <f ca="1">IF(OR(LC$132="",$B140=""),"",HLOOKUP(LC$132,Indices2!$E$1:$YY$108,Calc!$B140,FALSE))</f>
        <v>#N/A</v>
      </c>
      <c r="LD140" t="e">
        <f ca="1">IF(OR(LD$132="",$B140=""),"",HLOOKUP(LD$132,Indices2!$E$1:$YY$108,Calc!$B140,FALSE))</f>
        <v>#N/A</v>
      </c>
      <c r="LE140" t="e">
        <f ca="1">IF(OR(LE$132="",$B140=""),"",HLOOKUP(LE$132,Indices2!$E$1:$YY$108,Calc!$B140,FALSE))</f>
        <v>#N/A</v>
      </c>
      <c r="LF140" t="e">
        <f ca="1">IF(OR(LF$132="",$B140=""),"",HLOOKUP(LF$132,Indices2!$E$1:$YY$108,Calc!$B140,FALSE))</f>
        <v>#N/A</v>
      </c>
      <c r="LG140" t="e">
        <f ca="1">IF(OR(LG$132="",$B140=""),"",HLOOKUP(LG$132,Indices2!$E$1:$YY$108,Calc!$B140,FALSE))</f>
        <v>#N/A</v>
      </c>
      <c r="LH140" t="e">
        <f ca="1">IF(OR(LH$132="",$B140=""),"",HLOOKUP(LH$132,Indices2!$E$1:$YY$108,Calc!$B140,FALSE))</f>
        <v>#N/A</v>
      </c>
      <c r="LI140" t="e">
        <f ca="1">IF(OR(LI$132="",$B140=""),"",HLOOKUP(LI$132,Indices2!$E$1:$YY$108,Calc!$B140,FALSE))</f>
        <v>#N/A</v>
      </c>
      <c r="LJ140" t="e">
        <f ca="1">IF(OR(LJ$132="",$B140=""),"",HLOOKUP(LJ$132,Indices2!$E$1:$YY$108,Calc!$B140,FALSE))</f>
        <v>#N/A</v>
      </c>
      <c r="LK140" t="e">
        <f ca="1">IF(OR(LK$132="",$B140=""),"",HLOOKUP(LK$132,Indices2!$E$1:$YY$108,Calc!$B140,FALSE))</f>
        <v>#N/A</v>
      </c>
      <c r="LL140" t="e">
        <f ca="1">IF(OR(LL$132="",$B140=""),"",HLOOKUP(LL$132,Indices2!$E$1:$YY$108,Calc!$B140,FALSE))</f>
        <v>#N/A</v>
      </c>
      <c r="LM140" t="e">
        <f ca="1">IF(OR(LM$132="",$B140=""),"",HLOOKUP(LM$132,Indices2!$E$1:$YY$108,Calc!$B140,FALSE))</f>
        <v>#N/A</v>
      </c>
      <c r="LN140" t="e">
        <f ca="1">IF(OR(LN$132="",$B140=""),"",HLOOKUP(LN$132,Indices2!$E$1:$YY$108,Calc!$B140,FALSE))</f>
        <v>#N/A</v>
      </c>
      <c r="LO140" t="e">
        <f ca="1">IF(OR(LO$132="",$B140=""),"",HLOOKUP(LO$132,Indices2!$E$1:$YY$108,Calc!$B140,FALSE))</f>
        <v>#N/A</v>
      </c>
      <c r="LP140" t="e">
        <f ca="1">IF(OR(LP$132="",$B140=""),"",HLOOKUP(LP$132,Indices2!$E$1:$YY$108,Calc!$B140,FALSE))</f>
        <v>#N/A</v>
      </c>
      <c r="LQ140" t="e">
        <f ca="1">IF(OR(LQ$132="",$B140=""),"",HLOOKUP(LQ$132,Indices2!$E$1:$YY$108,Calc!$B140,FALSE))</f>
        <v>#N/A</v>
      </c>
      <c r="LR140" t="e">
        <f ca="1">IF(OR(LR$132="",$B140=""),"",HLOOKUP(LR$132,Indices2!$E$1:$YY$108,Calc!$B140,FALSE))</f>
        <v>#N/A</v>
      </c>
      <c r="LS140" t="e">
        <f ca="1">IF(OR(LS$132="",$B140=""),"",HLOOKUP(LS$132,Indices2!$E$1:$YY$108,Calc!$B140,FALSE))</f>
        <v>#N/A</v>
      </c>
      <c r="LT140" t="e">
        <f ca="1">IF(OR(LT$132="",$B140=""),"",HLOOKUP(LT$132,Indices2!$E$1:$YY$108,Calc!$B140,FALSE))</f>
        <v>#N/A</v>
      </c>
      <c r="LU140" t="e">
        <f ca="1">IF(OR(LU$132="",$B140=""),"",HLOOKUP(LU$132,Indices2!$E$1:$YY$108,Calc!$B140,FALSE))</f>
        <v>#N/A</v>
      </c>
      <c r="LV140" t="e">
        <f ca="1">IF(OR(LV$132="",$B140=""),"",HLOOKUP(LV$132,Indices2!$E$1:$YY$108,Calc!$B140,FALSE))</f>
        <v>#N/A</v>
      </c>
      <c r="LW140" t="e">
        <f ca="1">IF(OR(LW$132="",$B140=""),"",HLOOKUP(LW$132,Indices2!$E$1:$YY$108,Calc!$B140,FALSE))</f>
        <v>#N/A</v>
      </c>
      <c r="LX140" t="e">
        <f ca="1">IF(OR(LX$132="",$B140=""),"",HLOOKUP(LX$132,Indices2!$E$1:$YY$108,Calc!$B140,FALSE))</f>
        <v>#N/A</v>
      </c>
      <c r="LY140" t="e">
        <f ca="1">IF(OR(LY$132="",$B140=""),"",HLOOKUP(LY$132,Indices2!$E$1:$YY$108,Calc!$B140,FALSE))</f>
        <v>#N/A</v>
      </c>
      <c r="LZ140" t="e">
        <f ca="1">IF(OR(LZ$132="",$B140=""),"",HLOOKUP(LZ$132,Indices2!$E$1:$YY$108,Calc!$B140,FALSE))</f>
        <v>#N/A</v>
      </c>
      <c r="MA140" t="e">
        <f ca="1">IF(OR(MA$132="",$B140=""),"",HLOOKUP(MA$132,Indices2!$E$1:$YY$108,Calc!$B140,FALSE))</f>
        <v>#N/A</v>
      </c>
      <c r="MB140" t="e">
        <f ca="1">IF(OR(MB$132="",$B140=""),"",HLOOKUP(MB$132,Indices2!$E$1:$YY$108,Calc!$B140,FALSE))</f>
        <v>#N/A</v>
      </c>
      <c r="MC140" t="e">
        <f ca="1">IF(OR(MC$132="",$B140=""),"",HLOOKUP(MC$132,Indices2!$E$1:$YY$108,Calc!$B140,FALSE))</f>
        <v>#N/A</v>
      </c>
      <c r="MD140" t="e">
        <f ca="1">IF(OR(MD$132="",$B140=""),"",HLOOKUP(MD$132,Indices2!$E$1:$YY$108,Calc!$B140,FALSE))</f>
        <v>#N/A</v>
      </c>
      <c r="ME140" t="e">
        <f ca="1">IF(OR(ME$132="",$B140=""),"",HLOOKUP(ME$132,Indices2!$E$1:$YY$108,Calc!$B140,FALSE))</f>
        <v>#N/A</v>
      </c>
      <c r="MF140" t="e">
        <f ca="1">IF(OR(MF$132="",$B140=""),"",HLOOKUP(MF$132,Indices2!$E$1:$YY$108,Calc!$B140,FALSE))</f>
        <v>#N/A</v>
      </c>
      <c r="MG140" t="e">
        <f ca="1">IF(OR(MG$132="",$B140=""),"",HLOOKUP(MG$132,Indices2!$E$1:$YY$108,Calc!$B140,FALSE))</f>
        <v>#N/A</v>
      </c>
      <c r="MH140" t="e">
        <f ca="1">IF(OR(MH$132="",$B140=""),"",HLOOKUP(MH$132,Indices2!$E$1:$YY$108,Calc!$B140,FALSE))</f>
        <v>#N/A</v>
      </c>
      <c r="MI140" t="e">
        <f ca="1">IF(OR(MI$132="",$B140=""),"",HLOOKUP(MI$132,Indices2!$E$1:$YY$108,Calc!$B140,FALSE))</f>
        <v>#N/A</v>
      </c>
      <c r="MJ140" t="e">
        <f ca="1">IF(OR(MJ$132="",$B140=""),"",HLOOKUP(MJ$132,Indices2!$E$1:$YY$108,Calc!$B140,FALSE))</f>
        <v>#N/A</v>
      </c>
      <c r="MK140" t="e">
        <f ca="1">IF(OR(MK$132="",$B140=""),"",HLOOKUP(MK$132,Indices2!$E$1:$YY$108,Calc!$B140,FALSE))</f>
        <v>#N/A</v>
      </c>
      <c r="ML140" t="e">
        <f ca="1">IF(OR(ML$132="",$B140=""),"",HLOOKUP(ML$132,Indices2!$E$1:$YY$108,Calc!$B140,FALSE))</f>
        <v>#N/A</v>
      </c>
      <c r="MM140" t="e">
        <f ca="1">IF(OR(MM$132="",$B140=""),"",HLOOKUP(MM$132,Indices2!$E$1:$YY$108,Calc!$B140,FALSE))</f>
        <v>#N/A</v>
      </c>
      <c r="MN140" t="e">
        <f ca="1">IF(OR(MN$132="",$B140=""),"",HLOOKUP(MN$132,Indices2!$E$1:$YY$108,Calc!$B140,FALSE))</f>
        <v>#N/A</v>
      </c>
      <c r="MO140" t="e">
        <f ca="1">IF(OR(MO$132="",$B140=""),"",HLOOKUP(MO$132,Indices2!$E$1:$YY$108,Calc!$B140,FALSE))</f>
        <v>#N/A</v>
      </c>
      <c r="MP140" t="e">
        <f ca="1">IF(OR(MP$132="",$B140=""),"",HLOOKUP(MP$132,Indices2!$E$1:$YY$108,Calc!$B140,FALSE))</f>
        <v>#N/A</v>
      </c>
      <c r="MQ140" t="e">
        <f ca="1">IF(OR(MQ$132="",$B140=""),"",HLOOKUP(MQ$132,Indices2!$E$1:$YY$108,Calc!$B140,FALSE))</f>
        <v>#N/A</v>
      </c>
      <c r="MR140" t="e">
        <f ca="1">IF(OR(MR$132="",$B140=""),"",HLOOKUP(MR$132,Indices2!$E$1:$YY$108,Calc!$B140,FALSE))</f>
        <v>#N/A</v>
      </c>
      <c r="MS140" t="e">
        <f ca="1">IF(OR(MS$132="",$B140=""),"",HLOOKUP(MS$132,Indices2!$E$1:$YY$108,Calc!$B140,FALSE))</f>
        <v>#N/A</v>
      </c>
      <c r="MT140" t="e">
        <f ca="1">IF(OR(MT$132="",$B140=""),"",HLOOKUP(MT$132,Indices2!$E$1:$YY$108,Calc!$B140,FALSE))</f>
        <v>#N/A</v>
      </c>
      <c r="MU140" t="e">
        <f ca="1">IF(OR(MU$132="",$B140=""),"",HLOOKUP(MU$132,Indices2!$E$1:$YY$108,Calc!$B140,FALSE))</f>
        <v>#N/A</v>
      </c>
      <c r="MV140" t="e">
        <f ca="1">IF(OR(MV$132="",$B140=""),"",HLOOKUP(MV$132,Indices2!$E$1:$YY$108,Calc!$B140,FALSE))</f>
        <v>#N/A</v>
      </c>
      <c r="MW140" t="e">
        <f ca="1">IF(OR(MW$132="",$B140=""),"",HLOOKUP(MW$132,Indices2!$E$1:$YY$108,Calc!$B140,FALSE))</f>
        <v>#N/A</v>
      </c>
      <c r="MX140" t="e">
        <f ca="1">IF(OR(MX$132="",$B140=""),"",HLOOKUP(MX$132,Indices2!$E$1:$YY$108,Calc!$B140,FALSE))</f>
        <v>#N/A</v>
      </c>
      <c r="MY140" t="e">
        <f ca="1">IF(OR(MY$132="",$B140=""),"",HLOOKUP(MY$132,Indices2!$E$1:$YY$108,Calc!$B140,FALSE))</f>
        <v>#N/A</v>
      </c>
      <c r="MZ140" t="e">
        <f ca="1">IF(OR(MZ$132="",$B140=""),"",HLOOKUP(MZ$132,Indices2!$E$1:$YY$108,Calc!$B140,FALSE))</f>
        <v>#N/A</v>
      </c>
      <c r="NA140" t="e">
        <f ca="1">IF(OR(NA$132="",$B140=""),"",HLOOKUP(NA$132,Indices2!$E$1:$YY$108,Calc!$B140,FALSE))</f>
        <v>#N/A</v>
      </c>
      <c r="NB140" t="e">
        <f ca="1">IF(OR(NB$132="",$B140=""),"",HLOOKUP(NB$132,Indices2!$E$1:$YY$108,Calc!$B140,FALSE))</f>
        <v>#N/A</v>
      </c>
      <c r="NC140" t="e">
        <f ca="1">IF(OR(NC$132="",$B140=""),"",HLOOKUP(NC$132,Indices2!$E$1:$YY$108,Calc!$B140,FALSE))</f>
        <v>#N/A</v>
      </c>
      <c r="ND140" t="e">
        <f ca="1">IF(OR(ND$132="",$B140=""),"",HLOOKUP(ND$132,Indices2!$E$1:$YY$108,Calc!$B140,FALSE))</f>
        <v>#N/A</v>
      </c>
      <c r="NE140" t="e">
        <f ca="1">IF(OR(NE$132="",$B140=""),"",HLOOKUP(NE$132,Indices2!$E$1:$YY$108,Calc!$B140,FALSE))</f>
        <v>#N/A</v>
      </c>
      <c r="NF140" t="e">
        <f ca="1">IF(OR(NF$132="",$B140=""),"",HLOOKUP(NF$132,Indices2!$E$1:$YY$108,Calc!$B140,FALSE))</f>
        <v>#N/A</v>
      </c>
      <c r="NG140" t="e">
        <f ca="1">IF(OR(NG$132="",$B140=""),"",HLOOKUP(NG$132,Indices2!$E$1:$YY$108,Calc!$B140,FALSE))</f>
        <v>#N/A</v>
      </c>
      <c r="NH140" t="e">
        <f ca="1">IF(OR(NH$132="",$B140=""),"",HLOOKUP(NH$132,Indices2!$E$1:$YY$108,Calc!$B140,FALSE))</f>
        <v>#N/A</v>
      </c>
      <c r="NI140" t="e">
        <f ca="1">IF(OR(NI$132="",$B140=""),"",HLOOKUP(NI$132,Indices2!$E$1:$YY$108,Calc!$B140,FALSE))</f>
        <v>#N/A</v>
      </c>
      <c r="NJ140" t="e">
        <f ca="1">IF(OR(NJ$132="",$B140=""),"",HLOOKUP(NJ$132,Indices2!$E$1:$YY$108,Calc!$B140,FALSE))</f>
        <v>#N/A</v>
      </c>
      <c r="NK140" t="e">
        <f ca="1">IF(OR(NK$132="",$B140=""),"",HLOOKUP(NK$132,Indices2!$E$1:$YY$108,Calc!$B140,FALSE))</f>
        <v>#N/A</v>
      </c>
      <c r="NL140" t="e">
        <f ca="1">IF(OR(NL$132="",$B140=""),"",HLOOKUP(NL$132,Indices2!$E$1:$YY$108,Calc!$B140,FALSE))</f>
        <v>#N/A</v>
      </c>
      <c r="NM140" t="e">
        <f ca="1">IF(OR(NM$132="",$B140=""),"",HLOOKUP(NM$132,Indices2!$E$1:$YY$108,Calc!$B140,FALSE))</f>
        <v>#N/A</v>
      </c>
      <c r="NN140" t="e">
        <f ca="1">IF(OR(NN$132="",$B140=""),"",HLOOKUP(NN$132,Indices2!$E$1:$YY$108,Calc!$B140,FALSE))</f>
        <v>#N/A</v>
      </c>
      <c r="NO140" t="e">
        <f ca="1">IF(OR(NO$132="",$B140=""),"",HLOOKUP(NO$132,Indices2!$E$1:$YY$108,Calc!$B140,FALSE))</f>
        <v>#N/A</v>
      </c>
      <c r="NP140" t="e">
        <f ca="1">IF(OR(NP$132="",$B140=""),"",HLOOKUP(NP$132,Indices2!$E$1:$YY$108,Calc!$B140,FALSE))</f>
        <v>#N/A</v>
      </c>
      <c r="NQ140" t="e">
        <f ca="1">IF(OR(NQ$132="",$B140=""),"",HLOOKUP(NQ$132,Indices2!$E$1:$YY$108,Calc!$B140,FALSE))</f>
        <v>#N/A</v>
      </c>
      <c r="NR140" t="e">
        <f ca="1">IF(OR(NR$132="",$B140=""),"",HLOOKUP(NR$132,Indices2!$E$1:$YY$108,Calc!$B140,FALSE))</f>
        <v>#N/A</v>
      </c>
      <c r="NS140" t="e">
        <f ca="1">IF(OR(NS$132="",$B140=""),"",HLOOKUP(NS$132,Indices2!$E$1:$YY$108,Calc!$B140,FALSE))</f>
        <v>#N/A</v>
      </c>
      <c r="NT140" t="e">
        <f ca="1">IF(OR(NT$132="",$B140=""),"",HLOOKUP(NT$132,Indices2!$E$1:$YY$108,Calc!$B140,FALSE))</f>
        <v>#N/A</v>
      </c>
      <c r="NU140" t="e">
        <f ca="1">IF(OR(NU$132="",$B140=""),"",HLOOKUP(NU$132,Indices2!$E$1:$YY$108,Calc!$B140,FALSE))</f>
        <v>#N/A</v>
      </c>
      <c r="NV140" t="e">
        <f ca="1">IF(OR(NV$132="",$B140=""),"",HLOOKUP(NV$132,Indices2!$E$1:$YY$108,Calc!$B140,FALSE))</f>
        <v>#N/A</v>
      </c>
      <c r="NW140" t="e">
        <f ca="1">IF(OR(NW$132="",$B140=""),"",HLOOKUP(NW$132,Indices2!$E$1:$YY$108,Calc!$B140,FALSE))</f>
        <v>#N/A</v>
      </c>
      <c r="NX140" t="e">
        <f ca="1">IF(OR(NX$132="",$B140=""),"",HLOOKUP(NX$132,Indices2!$E$1:$YY$108,Calc!$B140,FALSE))</f>
        <v>#N/A</v>
      </c>
      <c r="NY140" t="e">
        <f ca="1">IF(OR(NY$132="",$B140=""),"",HLOOKUP(NY$132,Indices2!$E$1:$YY$108,Calc!$B140,FALSE))</f>
        <v>#N/A</v>
      </c>
      <c r="NZ140" t="e">
        <f ca="1">IF(OR(NZ$132="",$B140=""),"",HLOOKUP(NZ$132,Indices2!$E$1:$YY$108,Calc!$B140,FALSE))</f>
        <v>#N/A</v>
      </c>
      <c r="OA140" t="e">
        <f ca="1">IF(OR(OA$132="",$B140=""),"",HLOOKUP(OA$132,Indices2!$E$1:$YY$108,Calc!$B140,FALSE))</f>
        <v>#N/A</v>
      </c>
      <c r="OB140" t="e">
        <f ca="1">IF(OR(OB$132="",$B140=""),"",HLOOKUP(OB$132,Indices2!$E$1:$YY$108,Calc!$B140,FALSE))</f>
        <v>#N/A</v>
      </c>
      <c r="OC140" t="e">
        <f ca="1">IF(OR(OC$132="",$B140=""),"",HLOOKUP(OC$132,Indices2!$E$1:$YY$108,Calc!$B140,FALSE))</f>
        <v>#N/A</v>
      </c>
      <c r="OD140" t="e">
        <f ca="1">IF(OR(OD$132="",$B140=""),"",HLOOKUP(OD$132,Indices2!$E$1:$YY$108,Calc!$B140,FALSE))</f>
        <v>#N/A</v>
      </c>
      <c r="OE140" t="e">
        <f ca="1">IF(OR(OE$132="",$B140=""),"",HLOOKUP(OE$132,Indices2!$E$1:$YY$108,Calc!$B140,FALSE))</f>
        <v>#N/A</v>
      </c>
      <c r="OF140" t="e">
        <f ca="1">IF(OR(OF$132="",$B140=""),"",HLOOKUP(OF$132,Indices2!$E$1:$YY$108,Calc!$B140,FALSE))</f>
        <v>#N/A</v>
      </c>
      <c r="OG140" t="e">
        <f ca="1">IF(OR(OG$132="",$B140=""),"",HLOOKUP(OG$132,Indices2!$E$1:$YY$108,Calc!$B140,FALSE))</f>
        <v>#N/A</v>
      </c>
      <c r="OH140" t="e">
        <f ca="1">IF(OR(OH$132="",$B140=""),"",HLOOKUP(OH$132,Indices2!$E$1:$YY$108,Calc!$B140,FALSE))</f>
        <v>#N/A</v>
      </c>
      <c r="OI140" t="e">
        <f ca="1">IF(OR(OI$132="",$B140=""),"",HLOOKUP(OI$132,Indices2!$E$1:$YY$108,Calc!$B140,FALSE))</f>
        <v>#N/A</v>
      </c>
      <c r="OJ140" t="e">
        <f ca="1">IF(OR(OJ$132="",$B140=""),"",HLOOKUP(OJ$132,Indices2!$E$1:$YY$108,Calc!$B140,FALSE))</f>
        <v>#N/A</v>
      </c>
      <c r="OK140" t="e">
        <f ca="1">IF(OR(OK$132="",$B140=""),"",HLOOKUP(OK$132,Indices2!$E$1:$YY$108,Calc!$B140,FALSE))</f>
        <v>#N/A</v>
      </c>
      <c r="OL140" t="e">
        <f ca="1">IF(OR(OL$132="",$B140=""),"",HLOOKUP(OL$132,Indices2!$E$1:$YY$108,Calc!$B140,FALSE))</f>
        <v>#N/A</v>
      </c>
      <c r="OM140" t="e">
        <f ca="1">IF(OR(OM$132="",$B140=""),"",HLOOKUP(OM$132,Indices2!$E$1:$YY$108,Calc!$B140,FALSE))</f>
        <v>#N/A</v>
      </c>
      <c r="ON140" t="e">
        <f ca="1">IF(OR(ON$132="",$B140=""),"",HLOOKUP(ON$132,Indices2!$E$1:$YY$108,Calc!$B140,FALSE))</f>
        <v>#N/A</v>
      </c>
      <c r="OO140" t="e">
        <f ca="1">IF(OR(OO$132="",$B140=""),"",HLOOKUP(OO$132,Indices2!$E$1:$YY$108,Calc!$B140,FALSE))</f>
        <v>#N/A</v>
      </c>
      <c r="OP140" t="e">
        <f ca="1">IF(OR(OP$132="",$B140=""),"",HLOOKUP(OP$132,Indices2!$E$1:$YY$108,Calc!$B140,FALSE))</f>
        <v>#N/A</v>
      </c>
      <c r="OQ140" t="e">
        <f ca="1">IF(OR(OQ$132="",$B140=""),"",HLOOKUP(OQ$132,Indices2!$E$1:$YY$108,Calc!$B140,FALSE))</f>
        <v>#N/A</v>
      </c>
      <c r="OR140" t="e">
        <f ca="1">IF(OR(OR$132="",$B140=""),"",HLOOKUP(OR$132,Indices2!$E$1:$YY$108,Calc!$B140,FALSE))</f>
        <v>#N/A</v>
      </c>
      <c r="OS140" t="e">
        <f ca="1">IF(OR(OS$132="",$B140=""),"",HLOOKUP(OS$132,Indices2!$E$1:$YY$108,Calc!$B140,FALSE))</f>
        <v>#N/A</v>
      </c>
      <c r="OT140" t="e">
        <f ca="1">IF(OR(OT$132="",$B140=""),"",HLOOKUP(OT$132,Indices2!$E$1:$YY$108,Calc!$B140,FALSE))</f>
        <v>#N/A</v>
      </c>
      <c r="OU140" t="e">
        <f ca="1">IF(OR(OU$132="",$B140=""),"",HLOOKUP(OU$132,Indices2!$E$1:$YY$108,Calc!$B140,FALSE))</f>
        <v>#N/A</v>
      </c>
      <c r="OV140" t="e">
        <f ca="1">IF(OR(OV$132="",$B140=""),"",HLOOKUP(OV$132,Indices2!$E$1:$YY$108,Calc!$B140,FALSE))</f>
        <v>#N/A</v>
      </c>
      <c r="OW140" t="e">
        <f ca="1">IF(OR(OW$132="",$B140=""),"",HLOOKUP(OW$132,Indices2!$E$1:$YY$108,Calc!$B140,FALSE))</f>
        <v>#N/A</v>
      </c>
      <c r="OX140" t="e">
        <f ca="1">IF(OR(OX$132="",$B140=""),"",HLOOKUP(OX$132,Indices2!$E$1:$YY$108,Calc!$B140,FALSE))</f>
        <v>#N/A</v>
      </c>
      <c r="OY140" t="e">
        <f ca="1">IF(OR(OY$132="",$B140=""),"",HLOOKUP(OY$132,Indices2!$E$1:$YY$108,Calc!$B140,FALSE))</f>
        <v>#N/A</v>
      </c>
      <c r="OZ140" t="e">
        <f ca="1">IF(OR(OZ$132="",$B140=""),"",HLOOKUP(OZ$132,Indices2!$E$1:$YY$108,Calc!$B140,FALSE))</f>
        <v>#N/A</v>
      </c>
      <c r="PA140" t="e">
        <f ca="1">IF(OR(PA$132="",$B140=""),"",HLOOKUP(PA$132,Indices2!$E$1:$YY$108,Calc!$B140,FALSE))</f>
        <v>#N/A</v>
      </c>
      <c r="PB140" t="e">
        <f ca="1">IF(OR(PB$132="",$B140=""),"",HLOOKUP(PB$132,Indices2!$E$1:$YY$108,Calc!$B140,FALSE))</f>
        <v>#N/A</v>
      </c>
      <c r="PC140" t="e">
        <f ca="1">IF(OR(PC$132="",$B140=""),"",HLOOKUP(PC$132,Indices2!$E$1:$YY$108,Calc!$B140,FALSE))</f>
        <v>#N/A</v>
      </c>
      <c r="PD140" t="e">
        <f ca="1">IF(OR(PD$132="",$B140=""),"",HLOOKUP(PD$132,Indices2!$E$1:$YY$108,Calc!$B140,FALSE))</f>
        <v>#N/A</v>
      </c>
      <c r="PE140" t="e">
        <f ca="1">IF(OR(PE$132="",$B140=""),"",HLOOKUP(PE$132,Indices2!$E$1:$YY$108,Calc!$B140,FALSE))</f>
        <v>#N/A</v>
      </c>
      <c r="PF140" t="e">
        <f ca="1">IF(OR(PF$132="",$B140=""),"",HLOOKUP(PF$132,Indices2!$E$1:$YY$108,Calc!$B140,FALSE))</f>
        <v>#N/A</v>
      </c>
      <c r="PG140" t="e">
        <f ca="1">IF(OR(PG$132="",$B140=""),"",HLOOKUP(PG$132,Indices2!$E$1:$YY$108,Calc!$B140,FALSE))</f>
        <v>#N/A</v>
      </c>
      <c r="PH140" t="e">
        <f ca="1">IF(OR(PH$132="",$B140=""),"",HLOOKUP(PH$132,Indices2!$E$1:$YY$108,Calc!$B140,FALSE))</f>
        <v>#N/A</v>
      </c>
      <c r="PI140" t="e">
        <f ca="1">IF(OR(PI$132="",$B140=""),"",HLOOKUP(PI$132,Indices2!$E$1:$YY$108,Calc!$B140,FALSE))</f>
        <v>#N/A</v>
      </c>
      <c r="PJ140" t="e">
        <f ca="1">IF(OR(PJ$132="",$B140=""),"",HLOOKUP(PJ$132,Indices2!$E$1:$YY$108,Calc!$B140,FALSE))</f>
        <v>#N/A</v>
      </c>
      <c r="PK140" t="e">
        <f ca="1">IF(OR(PK$132="",$B140=""),"",HLOOKUP(PK$132,Indices2!$E$1:$YY$108,Calc!$B140,FALSE))</f>
        <v>#N/A</v>
      </c>
      <c r="PL140" t="e">
        <f ca="1">IF(OR(PL$132="",$B140=""),"",HLOOKUP(PL$132,Indices2!$E$1:$YY$108,Calc!$B140,FALSE))</f>
        <v>#N/A</v>
      </c>
      <c r="PM140" t="e">
        <f ca="1">IF(OR(PM$132="",$B140=""),"",HLOOKUP(PM$132,Indices2!$E$1:$YY$108,Calc!$B140,FALSE))</f>
        <v>#N/A</v>
      </c>
      <c r="PN140" t="e">
        <f ca="1">IF(OR(PN$132="",$B140=""),"",HLOOKUP(PN$132,Indices2!$E$1:$YY$108,Calc!$B140,FALSE))</f>
        <v>#N/A</v>
      </c>
      <c r="PO140" t="e">
        <f ca="1">IF(OR(PO$132="",$B140=""),"",HLOOKUP(PO$132,Indices2!$E$1:$YY$108,Calc!$B140,FALSE))</f>
        <v>#N/A</v>
      </c>
      <c r="PP140" t="e">
        <f ca="1">IF(OR(PP$132="",$B140=""),"",HLOOKUP(PP$132,Indices2!$E$1:$YY$108,Calc!$B140,FALSE))</f>
        <v>#N/A</v>
      </c>
      <c r="PQ140" t="e">
        <f ca="1">IF(OR(PQ$132="",$B140=""),"",HLOOKUP(PQ$132,Indices2!$E$1:$YY$108,Calc!$B140,FALSE))</f>
        <v>#N/A</v>
      </c>
      <c r="PR140" t="e">
        <f ca="1">IF(OR(PR$132="",$B140=""),"",HLOOKUP(PR$132,Indices2!$E$1:$YY$108,Calc!$B140,FALSE))</f>
        <v>#N/A</v>
      </c>
      <c r="PS140" t="e">
        <f ca="1">IF(OR(PS$132="",$B140=""),"",HLOOKUP(PS$132,Indices2!$E$1:$YY$108,Calc!$B140,FALSE))</f>
        <v>#N/A</v>
      </c>
      <c r="PT140" t="e">
        <f ca="1">IF(OR(PT$132="",$B140=""),"",HLOOKUP(PT$132,Indices2!$E$1:$YY$108,Calc!$B140,FALSE))</f>
        <v>#N/A</v>
      </c>
      <c r="PU140" t="e">
        <f ca="1">IF(OR(PU$132="",$B140=""),"",HLOOKUP(PU$132,Indices2!$E$1:$YY$108,Calc!$B140,FALSE))</f>
        <v>#N/A</v>
      </c>
      <c r="PV140" t="e">
        <f ca="1">IF(OR(PV$132="",$B140=""),"",HLOOKUP(PV$132,Indices2!$E$1:$YY$108,Calc!$B140,FALSE))</f>
        <v>#N/A</v>
      </c>
      <c r="PW140" t="e">
        <f ca="1">IF(OR(PW$132="",$B140=""),"",HLOOKUP(PW$132,Indices2!$E$1:$YY$108,Calc!$B140,FALSE))</f>
        <v>#N/A</v>
      </c>
      <c r="PX140" t="e">
        <f ca="1">IF(OR(PX$132="",$B140=""),"",HLOOKUP(PX$132,Indices2!$E$1:$YY$108,Calc!$B140,FALSE))</f>
        <v>#N/A</v>
      </c>
      <c r="PY140" t="e">
        <f ca="1">IF(OR(PY$132="",$B140=""),"",HLOOKUP(PY$132,Indices2!$E$1:$YY$108,Calc!$B140,FALSE))</f>
        <v>#N/A</v>
      </c>
      <c r="PZ140" t="e">
        <f ca="1">IF(OR(PZ$132="",$B140=""),"",HLOOKUP(PZ$132,Indices2!$E$1:$YY$108,Calc!$B140,FALSE))</f>
        <v>#N/A</v>
      </c>
      <c r="QA140" t="e">
        <f ca="1">IF(OR(QA$132="",$B140=""),"",HLOOKUP(QA$132,Indices2!$E$1:$YY$108,Calc!$B140,FALSE))</f>
        <v>#N/A</v>
      </c>
      <c r="QB140" t="e">
        <f ca="1">IF(OR(QB$132="",$B140=""),"",HLOOKUP(QB$132,Indices2!$E$1:$YY$108,Calc!$B140,FALSE))</f>
        <v>#N/A</v>
      </c>
      <c r="QC140" t="e">
        <f ca="1">IF(OR(QC$132="",$B140=""),"",HLOOKUP(QC$132,Indices2!$E$1:$YY$108,Calc!$B140,FALSE))</f>
        <v>#N/A</v>
      </c>
      <c r="QD140" t="e">
        <f ca="1">IF(OR(QD$132="",$B140=""),"",HLOOKUP(QD$132,Indices2!$E$1:$YY$108,Calc!$B140,FALSE))</f>
        <v>#N/A</v>
      </c>
      <c r="QE140" t="e">
        <f ca="1">IF(OR(QE$132="",$B140=""),"",HLOOKUP(QE$132,Indices2!$E$1:$YY$108,Calc!$B140,FALSE))</f>
        <v>#N/A</v>
      </c>
      <c r="QF140" t="e">
        <f ca="1">IF(OR(QF$132="",$B140=""),"",HLOOKUP(QF$132,Indices2!$E$1:$YY$108,Calc!$B140,FALSE))</f>
        <v>#N/A</v>
      </c>
      <c r="QG140" t="e">
        <f ca="1">IF(OR(QG$132="",$B140=""),"",HLOOKUP(QG$132,Indices2!$E$1:$YY$108,Calc!$B140,FALSE))</f>
        <v>#N/A</v>
      </c>
      <c r="QH140" t="e">
        <f ca="1">IF(OR(QH$132="",$B140=""),"",HLOOKUP(QH$132,Indices2!$E$1:$YY$108,Calc!$B140,FALSE))</f>
        <v>#N/A</v>
      </c>
      <c r="QI140" t="e">
        <f ca="1">IF(OR(QI$132="",$B140=""),"",HLOOKUP(QI$132,Indices2!$E$1:$YY$108,Calc!$B140,FALSE))</f>
        <v>#N/A</v>
      </c>
      <c r="QJ140" t="e">
        <f ca="1">IF(OR(QJ$132="",$B140=""),"",HLOOKUP(QJ$132,Indices2!$E$1:$YY$108,Calc!$B140,FALSE))</f>
        <v>#N/A</v>
      </c>
      <c r="QK140" t="e">
        <f ca="1">IF(OR(QK$132="",$B140=""),"",HLOOKUP(QK$132,Indices2!$E$1:$YY$108,Calc!$B140,FALSE))</f>
        <v>#N/A</v>
      </c>
      <c r="QL140" t="e">
        <f ca="1">IF(OR(QL$132="",$B140=""),"",HLOOKUP(QL$132,Indices2!$E$1:$YY$108,Calc!$B140,FALSE))</f>
        <v>#N/A</v>
      </c>
      <c r="QM140" t="e">
        <f ca="1">IF(OR(QM$132="",$B140=""),"",HLOOKUP(QM$132,Indices2!$E$1:$YY$108,Calc!$B140,FALSE))</f>
        <v>#N/A</v>
      </c>
      <c r="QN140" t="e">
        <f ca="1">IF(OR(QN$132="",$B140=""),"",HLOOKUP(QN$132,Indices2!$E$1:$YY$108,Calc!$B140,FALSE))</f>
        <v>#N/A</v>
      </c>
      <c r="QO140" t="e">
        <f ca="1">IF(OR(QO$132="",$B140=""),"",HLOOKUP(QO$132,Indices2!$E$1:$YY$108,Calc!$B140,FALSE))</f>
        <v>#N/A</v>
      </c>
      <c r="QP140" t="e">
        <f ca="1">IF(OR(QP$132="",$B140=""),"",HLOOKUP(QP$132,Indices2!$E$1:$YY$108,Calc!$B140,FALSE))</f>
        <v>#N/A</v>
      </c>
      <c r="QQ140" t="e">
        <f ca="1">IF(OR(QQ$132="",$B140=""),"",HLOOKUP(QQ$132,Indices2!$E$1:$YY$108,Calc!$B140,FALSE))</f>
        <v>#N/A</v>
      </c>
      <c r="QR140" t="e">
        <f ca="1">IF(OR(QR$132="",$B140=""),"",HLOOKUP(QR$132,Indices2!$E$1:$YY$108,Calc!$B140,FALSE))</f>
        <v>#N/A</v>
      </c>
      <c r="QS140" t="e">
        <f ca="1">IF(OR(QS$132="",$B140=""),"",HLOOKUP(QS$132,Indices2!$E$1:$YY$108,Calc!$B140,FALSE))</f>
        <v>#N/A</v>
      </c>
      <c r="QT140" t="e">
        <f ca="1">IF(OR(QT$132="",$B140=""),"",HLOOKUP(QT$132,Indices2!$E$1:$YY$108,Calc!$B140,FALSE))</f>
        <v>#N/A</v>
      </c>
      <c r="QU140" t="e">
        <f ca="1">IF(OR(QU$132="",$B140=""),"",HLOOKUP(QU$132,Indices2!$E$1:$YY$108,Calc!$B140,FALSE))</f>
        <v>#N/A</v>
      </c>
      <c r="QV140" t="e">
        <f ca="1">IF(OR(QV$132="",$B140=""),"",HLOOKUP(QV$132,Indices2!$E$1:$YY$108,Calc!$B140,FALSE))</f>
        <v>#N/A</v>
      </c>
      <c r="QW140" t="e">
        <f ca="1">IF(OR(QW$132="",$B140=""),"",HLOOKUP(QW$132,Indices2!$E$1:$YY$108,Calc!$B140,FALSE))</f>
        <v>#N/A</v>
      </c>
      <c r="QX140" t="e">
        <f ca="1">IF(OR(QX$132="",$B140=""),"",HLOOKUP(QX$132,Indices2!$E$1:$YY$108,Calc!$B140,FALSE))</f>
        <v>#N/A</v>
      </c>
      <c r="QY140" t="e">
        <f ca="1">IF(OR(QY$132="",$B140=""),"",HLOOKUP(QY$132,Indices2!$E$1:$YY$108,Calc!$B140,FALSE))</f>
        <v>#N/A</v>
      </c>
      <c r="QZ140" t="e">
        <f ca="1">IF(OR(QZ$132="",$B140=""),"",HLOOKUP(QZ$132,Indices2!$E$1:$YY$108,Calc!$B140,FALSE))</f>
        <v>#N/A</v>
      </c>
      <c r="RA140" t="e">
        <f ca="1">IF(OR(RA$132="",$B140=""),"",HLOOKUP(RA$132,Indices2!$E$1:$YY$108,Calc!$B140,FALSE))</f>
        <v>#N/A</v>
      </c>
      <c r="RB140" t="e">
        <f ca="1">IF(OR(RB$132="",$B140=""),"",HLOOKUP(RB$132,Indices2!$E$1:$YY$108,Calc!$B140,FALSE))</f>
        <v>#N/A</v>
      </c>
      <c r="RC140" t="e">
        <f ca="1">IF(OR(RC$132="",$B140=""),"",HLOOKUP(RC$132,Indices2!$E$1:$YY$108,Calc!$B140,FALSE))</f>
        <v>#N/A</v>
      </c>
      <c r="RD140" t="e">
        <f ca="1">IF(OR(RD$132="",$B140=""),"",HLOOKUP(RD$132,Indices2!$E$1:$YY$108,Calc!$B140,FALSE))</f>
        <v>#N/A</v>
      </c>
      <c r="RE140" t="e">
        <f ca="1">IF(OR(RE$132="",$B140=""),"",HLOOKUP(RE$132,Indices2!$E$1:$YY$108,Calc!$B140,FALSE))</f>
        <v>#N/A</v>
      </c>
      <c r="RF140" t="e">
        <f ca="1">IF(OR(RF$132="",$B140=""),"",HLOOKUP(RF$132,Indices2!$E$1:$YY$108,Calc!$B140,FALSE))</f>
        <v>#N/A</v>
      </c>
      <c r="RG140" t="e">
        <f ca="1">IF(OR(RG$132="",$B140=""),"",HLOOKUP(RG$132,Indices2!$E$1:$YY$108,Calc!$B140,FALSE))</f>
        <v>#N/A</v>
      </c>
      <c r="RH140" t="e">
        <f ca="1">IF(OR(RH$132="",$B140=""),"",HLOOKUP(RH$132,Indices2!$E$1:$YY$108,Calc!$B140,FALSE))</f>
        <v>#N/A</v>
      </c>
      <c r="RI140" t="e">
        <f ca="1">IF(OR(RI$132="",$B140=""),"",HLOOKUP(RI$132,Indices2!$E$1:$YY$108,Calc!$B140,FALSE))</f>
        <v>#N/A</v>
      </c>
      <c r="RJ140" t="e">
        <f ca="1">IF(OR(RJ$132="",$B140=""),"",HLOOKUP(RJ$132,Indices2!$E$1:$YY$108,Calc!$B140,FALSE))</f>
        <v>#N/A</v>
      </c>
      <c r="RK140" t="e">
        <f ca="1">IF(OR(RK$132="",$B140=""),"",HLOOKUP(RK$132,Indices2!$E$1:$YY$108,Calc!$B140,FALSE))</f>
        <v>#N/A</v>
      </c>
      <c r="RL140" t="e">
        <f ca="1">IF(OR(RL$132="",$B140=""),"",HLOOKUP(RL$132,Indices2!$E$1:$YY$108,Calc!$B140,FALSE))</f>
        <v>#N/A</v>
      </c>
    </row>
    <row r="141" spans="1:480">
      <c r="A141" t="str">
        <f>Quant!BS18</f>
        <v>Nikkei 225</v>
      </c>
      <c r="B141" t="e">
        <f>MATCH($A141,Indices2!$B:$B,0)</f>
        <v>#N/A</v>
      </c>
      <c r="C141" t="e">
        <f>IF(OR(C$132="",$B141=""),"",HLOOKUP(C$132,Indices2!$E$1:$YY$108,Calc!$B141,FALSE))</f>
        <v>#N/A</v>
      </c>
      <c r="D141" t="e">
        <f ca="1">IF(OR(D$132="",$B141=""),"",HLOOKUP(D$132,Indices2!$E$1:$YY$108,Calc!$B141,FALSE))</f>
        <v>#N/A</v>
      </c>
      <c r="E141" t="e">
        <f ca="1">IF(OR(E$132="",$B141=""),"",HLOOKUP(E$132,Indices2!$E$1:$YY$108,Calc!$B141,FALSE))</f>
        <v>#N/A</v>
      </c>
      <c r="F141" t="e">
        <f ca="1">IF(OR(F$132="",$B141=""),"",HLOOKUP(F$132,Indices2!$E$1:$YY$108,Calc!$B141,FALSE))</f>
        <v>#N/A</v>
      </c>
      <c r="G141" t="e">
        <f ca="1">IF(OR(G$132="",$B141=""),"",HLOOKUP(G$132,Indices2!$E$1:$YY$108,Calc!$B141,FALSE))</f>
        <v>#N/A</v>
      </c>
      <c r="H141" t="e">
        <f ca="1">IF(OR(H$132="",$B141=""),"",HLOOKUP(H$132,Indices2!$E$1:$YY$108,Calc!$B141,FALSE))</f>
        <v>#N/A</v>
      </c>
      <c r="I141" t="e">
        <f ca="1">IF(OR(I$132="",$B141=""),"",HLOOKUP(I$132,Indices2!$E$1:$YY$108,Calc!$B141,FALSE))</f>
        <v>#N/A</v>
      </c>
      <c r="J141" t="e">
        <f ca="1">IF(OR(J$132="",$B141=""),"",HLOOKUP(J$132,Indices2!$E$1:$YY$108,Calc!$B141,FALSE))</f>
        <v>#N/A</v>
      </c>
      <c r="K141" t="e">
        <f ca="1">IF(OR(K$132="",$B141=""),"",HLOOKUP(K$132,Indices2!$E$1:$YY$108,Calc!$B141,FALSE))</f>
        <v>#N/A</v>
      </c>
      <c r="L141" t="e">
        <f ca="1">IF(OR(L$132="",$B141=""),"",HLOOKUP(L$132,Indices2!$E$1:$YY$108,Calc!$B141,FALSE))</f>
        <v>#N/A</v>
      </c>
      <c r="M141" t="e">
        <f ca="1">IF(OR(M$132="",$B141=""),"",HLOOKUP(M$132,Indices2!$E$1:$YY$108,Calc!$B141,FALSE))</f>
        <v>#N/A</v>
      </c>
      <c r="N141" t="e">
        <f ca="1">IF(OR(N$132="",$B141=""),"",HLOOKUP(N$132,Indices2!$E$1:$YY$108,Calc!$B141,FALSE))</f>
        <v>#N/A</v>
      </c>
      <c r="O141" t="e">
        <f ca="1">IF(OR(O$132="",$B141=""),"",HLOOKUP(O$132,Indices2!$E$1:$YY$108,Calc!$B141,FALSE))</f>
        <v>#N/A</v>
      </c>
      <c r="P141" t="e">
        <f ca="1">IF(OR(P$132="",$B141=""),"",HLOOKUP(P$132,Indices2!$E$1:$YY$108,Calc!$B141,FALSE))</f>
        <v>#N/A</v>
      </c>
      <c r="Q141" t="e">
        <f ca="1">IF(OR(Q$132="",$B141=""),"",HLOOKUP(Q$132,Indices2!$E$1:$YY$108,Calc!$B141,FALSE))</f>
        <v>#N/A</v>
      </c>
      <c r="R141" t="e">
        <f ca="1">IF(OR(R$132="",$B141=""),"",HLOOKUP(R$132,Indices2!$E$1:$YY$108,Calc!$B141,FALSE))</f>
        <v>#N/A</v>
      </c>
      <c r="S141" t="e">
        <f ca="1">IF(OR(S$132="",$B141=""),"",HLOOKUP(S$132,Indices2!$E$1:$YY$108,Calc!$B141,FALSE))</f>
        <v>#N/A</v>
      </c>
      <c r="T141" t="e">
        <f ca="1">IF(OR(T$132="",$B141=""),"",HLOOKUP(T$132,Indices2!$E$1:$YY$108,Calc!$B141,FALSE))</f>
        <v>#N/A</v>
      </c>
      <c r="U141" t="e">
        <f ca="1">IF(OR(U$132="",$B141=""),"",HLOOKUP(U$132,Indices2!$E$1:$YY$108,Calc!$B141,FALSE))</f>
        <v>#N/A</v>
      </c>
      <c r="V141" t="e">
        <f ca="1">IF(OR(V$132="",$B141=""),"",HLOOKUP(V$132,Indices2!$E$1:$YY$108,Calc!$B141,FALSE))</f>
        <v>#N/A</v>
      </c>
      <c r="W141" t="e">
        <f ca="1">IF(OR(W$132="",$B141=""),"",HLOOKUP(W$132,Indices2!$E$1:$YY$108,Calc!$B141,FALSE))</f>
        <v>#N/A</v>
      </c>
      <c r="X141" t="e">
        <f ca="1">IF(OR(X$132="",$B141=""),"",HLOOKUP(X$132,Indices2!$E$1:$YY$108,Calc!$B141,FALSE))</f>
        <v>#N/A</v>
      </c>
      <c r="Y141" t="e">
        <f ca="1">IF(OR(Y$132="",$B141=""),"",HLOOKUP(Y$132,Indices2!$E$1:$YY$108,Calc!$B141,FALSE))</f>
        <v>#N/A</v>
      </c>
      <c r="Z141" t="e">
        <f ca="1">IF(OR(Z$132="",$B141=""),"",HLOOKUP(Z$132,Indices2!$E$1:$YY$108,Calc!$B141,FALSE))</f>
        <v>#N/A</v>
      </c>
      <c r="AA141" t="e">
        <f ca="1">IF(OR(AA$132="",$B141=""),"",HLOOKUP(AA$132,Indices2!$E$1:$YY$108,Calc!$B141,FALSE))</f>
        <v>#N/A</v>
      </c>
      <c r="AB141" t="e">
        <f ca="1">IF(OR(AB$132="",$B141=""),"",HLOOKUP(AB$132,Indices2!$E$1:$YY$108,Calc!$B141,FALSE))</f>
        <v>#N/A</v>
      </c>
      <c r="AC141" t="e">
        <f ca="1">IF(OR(AC$132="",$B141=""),"",HLOOKUP(AC$132,Indices2!$E$1:$YY$108,Calc!$B141,FALSE))</f>
        <v>#N/A</v>
      </c>
      <c r="AD141" t="e">
        <f ca="1">IF(OR(AD$132="",$B141=""),"",HLOOKUP(AD$132,Indices2!$E$1:$YY$108,Calc!$B141,FALSE))</f>
        <v>#N/A</v>
      </c>
      <c r="AE141" t="e">
        <f ca="1">IF(OR(AE$132="",$B141=""),"",HLOOKUP(AE$132,Indices2!$E$1:$YY$108,Calc!$B141,FALSE))</f>
        <v>#N/A</v>
      </c>
      <c r="AF141" t="e">
        <f ca="1">IF(OR(AF$132="",$B141=""),"",HLOOKUP(AF$132,Indices2!$E$1:$YY$108,Calc!$B141,FALSE))</f>
        <v>#N/A</v>
      </c>
      <c r="AG141" t="e">
        <f ca="1">IF(OR(AG$132="",$B141=""),"",HLOOKUP(AG$132,Indices2!$E$1:$YY$108,Calc!$B141,FALSE))</f>
        <v>#N/A</v>
      </c>
      <c r="AH141" t="e">
        <f ca="1">IF(OR(AH$132="",$B141=""),"",HLOOKUP(AH$132,Indices2!$E$1:$YY$108,Calc!$B141,FALSE))</f>
        <v>#N/A</v>
      </c>
      <c r="AI141" t="e">
        <f ca="1">IF(OR(AI$132="",$B141=""),"",HLOOKUP(AI$132,Indices2!$E$1:$YY$108,Calc!$B141,FALSE))</f>
        <v>#N/A</v>
      </c>
      <c r="AJ141" t="e">
        <f ca="1">IF(OR(AJ$132="",$B141=""),"",HLOOKUP(AJ$132,Indices2!$E$1:$YY$108,Calc!$B141,FALSE))</f>
        <v>#N/A</v>
      </c>
      <c r="AK141" t="e">
        <f ca="1">IF(OR(AK$132="",$B141=""),"",HLOOKUP(AK$132,Indices2!$E$1:$YY$108,Calc!$B141,FALSE))</f>
        <v>#N/A</v>
      </c>
      <c r="AL141" t="e">
        <f ca="1">IF(OR(AL$132="",$B141=""),"",HLOOKUP(AL$132,Indices2!$E$1:$YY$108,Calc!$B141,FALSE))</f>
        <v>#N/A</v>
      </c>
      <c r="AM141" t="e">
        <f ca="1">IF(OR(AM$132="",$B141=""),"",HLOOKUP(AM$132,Indices2!$E$1:$YY$108,Calc!$B141,FALSE))</f>
        <v>#N/A</v>
      </c>
      <c r="AN141" t="e">
        <f ca="1">IF(OR(AN$132="",$B141=""),"",HLOOKUP(AN$132,Indices2!$E$1:$YY$108,Calc!$B141,FALSE))</f>
        <v>#N/A</v>
      </c>
      <c r="AO141" t="e">
        <f ca="1">IF(OR(AO$132="",$B141=""),"",HLOOKUP(AO$132,Indices2!$E$1:$YY$108,Calc!$B141,FALSE))</f>
        <v>#N/A</v>
      </c>
      <c r="AP141" t="e">
        <f ca="1">IF(OR(AP$132="",$B141=""),"",HLOOKUP(AP$132,Indices2!$E$1:$YY$108,Calc!$B141,FALSE))</f>
        <v>#N/A</v>
      </c>
      <c r="AQ141" t="e">
        <f ca="1">IF(OR(AQ$132="",$B141=""),"",HLOOKUP(AQ$132,Indices2!$E$1:$YY$108,Calc!$B141,FALSE))</f>
        <v>#N/A</v>
      </c>
      <c r="AR141" t="e">
        <f ca="1">IF(OR(AR$132="",$B141=""),"",HLOOKUP(AR$132,Indices2!$E$1:$YY$108,Calc!$B141,FALSE))</f>
        <v>#N/A</v>
      </c>
      <c r="AS141" t="e">
        <f ca="1">IF(OR(AS$132="",$B141=""),"",HLOOKUP(AS$132,Indices2!$E$1:$YY$108,Calc!$B141,FALSE))</f>
        <v>#N/A</v>
      </c>
      <c r="AT141" t="e">
        <f ca="1">IF(OR(AT$132="",$B141=""),"",HLOOKUP(AT$132,Indices2!$E$1:$YY$108,Calc!$B141,FALSE))</f>
        <v>#N/A</v>
      </c>
      <c r="AU141" t="e">
        <f ca="1">IF(OR(AU$132="",$B141=""),"",HLOOKUP(AU$132,Indices2!$E$1:$YY$108,Calc!$B141,FALSE))</f>
        <v>#N/A</v>
      </c>
      <c r="AV141" t="e">
        <f ca="1">IF(OR(AV$132="",$B141=""),"",HLOOKUP(AV$132,Indices2!$E$1:$YY$108,Calc!$B141,FALSE))</f>
        <v>#N/A</v>
      </c>
      <c r="AW141" t="e">
        <f ca="1">IF(OR(AW$132="",$B141=""),"",HLOOKUP(AW$132,Indices2!$E$1:$YY$108,Calc!$B141,FALSE))</f>
        <v>#N/A</v>
      </c>
      <c r="AX141" t="e">
        <f ca="1">IF(OR(AX$132="",$B141=""),"",HLOOKUP(AX$132,Indices2!$E$1:$YY$108,Calc!$B141,FALSE))</f>
        <v>#N/A</v>
      </c>
      <c r="AY141" t="e">
        <f ca="1">IF(OR(AY$132="",$B141=""),"",HLOOKUP(AY$132,Indices2!$E$1:$YY$108,Calc!$B141,FALSE))</f>
        <v>#N/A</v>
      </c>
      <c r="AZ141" t="e">
        <f ca="1">IF(OR(AZ$132="",$B141=""),"",HLOOKUP(AZ$132,Indices2!$E$1:$YY$108,Calc!$B141,FALSE))</f>
        <v>#N/A</v>
      </c>
      <c r="BA141" t="e">
        <f ca="1">IF(OR(BA$132="",$B141=""),"",HLOOKUP(BA$132,Indices2!$E$1:$YY$108,Calc!$B141,FALSE))</f>
        <v>#N/A</v>
      </c>
      <c r="BB141" t="e">
        <f ca="1">IF(OR(BB$132="",$B141=""),"",HLOOKUP(BB$132,Indices2!$E$1:$YY$108,Calc!$B141,FALSE))</f>
        <v>#N/A</v>
      </c>
      <c r="BC141" t="e">
        <f ca="1">IF(OR(BC$132="",$B141=""),"",HLOOKUP(BC$132,Indices2!$E$1:$YY$108,Calc!$B141,FALSE))</f>
        <v>#N/A</v>
      </c>
      <c r="BD141" t="e">
        <f ca="1">IF(OR(BD$132="",$B141=""),"",HLOOKUP(BD$132,Indices2!$E$1:$YY$108,Calc!$B141,FALSE))</f>
        <v>#N/A</v>
      </c>
      <c r="BE141" t="e">
        <f ca="1">IF(OR(BE$132="",$B141=""),"",HLOOKUP(BE$132,Indices2!$E$1:$YY$108,Calc!$B141,FALSE))</f>
        <v>#N/A</v>
      </c>
      <c r="BF141" t="e">
        <f ca="1">IF(OR(BF$132="",$B141=""),"",HLOOKUP(BF$132,Indices2!$E$1:$YY$108,Calc!$B141,FALSE))</f>
        <v>#N/A</v>
      </c>
      <c r="BG141" t="e">
        <f ca="1">IF(OR(BG$132="",$B141=""),"",HLOOKUP(BG$132,Indices2!$E$1:$YY$108,Calc!$B141,FALSE))</f>
        <v>#N/A</v>
      </c>
      <c r="BH141" t="e">
        <f ca="1">IF(OR(BH$132="",$B141=""),"",HLOOKUP(BH$132,Indices2!$E$1:$YY$108,Calc!$B141,FALSE))</f>
        <v>#N/A</v>
      </c>
      <c r="BI141" t="e">
        <f ca="1">IF(OR(BI$132="",$B141=""),"",HLOOKUP(BI$132,Indices2!$E$1:$YY$108,Calc!$B141,FALSE))</f>
        <v>#N/A</v>
      </c>
      <c r="BJ141" t="e">
        <f ca="1">IF(OR(BJ$132="",$B141=""),"",HLOOKUP(BJ$132,Indices2!$E$1:$YY$108,Calc!$B141,FALSE))</f>
        <v>#N/A</v>
      </c>
      <c r="BK141" t="e">
        <f ca="1">IF(OR(BK$132="",$B141=""),"",HLOOKUP(BK$132,Indices2!$E$1:$YY$108,Calc!$B141,FALSE))</f>
        <v>#N/A</v>
      </c>
      <c r="BL141" t="e">
        <f ca="1">IF(OR(BL$132="",$B141=""),"",HLOOKUP(BL$132,Indices2!$E$1:$YY$108,Calc!$B141,FALSE))</f>
        <v>#N/A</v>
      </c>
      <c r="BM141" t="e">
        <f ca="1">IF(OR(BM$132="",$B141=""),"",HLOOKUP(BM$132,Indices2!$E$1:$YY$108,Calc!$B141,FALSE))</f>
        <v>#N/A</v>
      </c>
      <c r="BN141" t="e">
        <f ca="1">IF(OR(BN$132="",$B141=""),"",HLOOKUP(BN$132,Indices2!$E$1:$YY$108,Calc!$B141,FALSE))</f>
        <v>#N/A</v>
      </c>
      <c r="BO141" t="e">
        <f ca="1">IF(OR(BO$132="",$B141=""),"",HLOOKUP(BO$132,Indices2!$E$1:$YY$108,Calc!$B141,FALSE))</f>
        <v>#N/A</v>
      </c>
      <c r="BP141" t="e">
        <f ca="1">IF(OR(BP$132="",$B141=""),"",HLOOKUP(BP$132,Indices2!$E$1:$YY$108,Calc!$B141,FALSE))</f>
        <v>#N/A</v>
      </c>
      <c r="BQ141" t="e">
        <f ca="1">IF(OR(BQ$132="",$B141=""),"",HLOOKUP(BQ$132,Indices2!$E$1:$YY$108,Calc!$B141,FALSE))</f>
        <v>#N/A</v>
      </c>
      <c r="BR141" t="e">
        <f ca="1">IF(OR(BR$132="",$B141=""),"",HLOOKUP(BR$132,Indices2!$E$1:$YY$108,Calc!$B141,FALSE))</f>
        <v>#N/A</v>
      </c>
      <c r="BS141" t="e">
        <f ca="1">IF(OR(BS$132="",$B141=""),"",HLOOKUP(BS$132,Indices2!$E$1:$YY$108,Calc!$B141,FALSE))</f>
        <v>#N/A</v>
      </c>
      <c r="BT141" t="e">
        <f ca="1">IF(OR(BT$132="",$B141=""),"",HLOOKUP(BT$132,Indices2!$E$1:$YY$108,Calc!$B141,FALSE))</f>
        <v>#N/A</v>
      </c>
      <c r="BU141" t="e">
        <f ca="1">IF(OR(BU$132="",$B141=""),"",HLOOKUP(BU$132,Indices2!$E$1:$YY$108,Calc!$B141,FALSE))</f>
        <v>#N/A</v>
      </c>
      <c r="BV141" t="e">
        <f ca="1">IF(OR(BV$132="",$B141=""),"",HLOOKUP(BV$132,Indices2!$E$1:$YY$108,Calc!$B141,FALSE))</f>
        <v>#N/A</v>
      </c>
      <c r="BW141" t="e">
        <f ca="1">IF(OR(BW$132="",$B141=""),"",HLOOKUP(BW$132,Indices2!$E$1:$YY$108,Calc!$B141,FALSE))</f>
        <v>#N/A</v>
      </c>
      <c r="BX141" t="e">
        <f ca="1">IF(OR(BX$132="",$B141=""),"",HLOOKUP(BX$132,Indices2!$E$1:$YY$108,Calc!$B141,FALSE))</f>
        <v>#N/A</v>
      </c>
      <c r="BY141" t="e">
        <f ca="1">IF(OR(BY$132="",$B141=""),"",HLOOKUP(BY$132,Indices2!$E$1:$YY$108,Calc!$B141,FALSE))</f>
        <v>#N/A</v>
      </c>
      <c r="BZ141" t="e">
        <f ca="1">IF(OR(BZ$132="",$B141=""),"",HLOOKUP(BZ$132,Indices2!$E$1:$YY$108,Calc!$B141,FALSE))</f>
        <v>#N/A</v>
      </c>
      <c r="CA141" t="e">
        <f ca="1">IF(OR(CA$132="",$B141=""),"",HLOOKUP(CA$132,Indices2!$E$1:$YY$108,Calc!$B141,FALSE))</f>
        <v>#N/A</v>
      </c>
      <c r="CB141" t="e">
        <f ca="1">IF(OR(CB$132="",$B141=""),"",HLOOKUP(CB$132,Indices2!$E$1:$YY$108,Calc!$B141,FALSE))</f>
        <v>#N/A</v>
      </c>
      <c r="CC141" t="e">
        <f ca="1">IF(OR(CC$132="",$B141=""),"",HLOOKUP(CC$132,Indices2!$E$1:$YY$108,Calc!$B141,FALSE))</f>
        <v>#N/A</v>
      </c>
      <c r="CD141" t="e">
        <f ca="1">IF(OR(CD$132="",$B141=""),"",HLOOKUP(CD$132,Indices2!$E$1:$YY$108,Calc!$B141,FALSE))</f>
        <v>#N/A</v>
      </c>
      <c r="CE141" t="e">
        <f ca="1">IF(OR(CE$132="",$B141=""),"",HLOOKUP(CE$132,Indices2!$E$1:$YY$108,Calc!$B141,FALSE))</f>
        <v>#N/A</v>
      </c>
      <c r="CF141" t="e">
        <f ca="1">IF(OR(CF$132="",$B141=""),"",HLOOKUP(CF$132,Indices2!$E$1:$YY$108,Calc!$B141,FALSE))</f>
        <v>#N/A</v>
      </c>
      <c r="CG141" t="e">
        <f ca="1">IF(OR(CG$132="",$B141=""),"",HLOOKUP(CG$132,Indices2!$E$1:$YY$108,Calc!$B141,FALSE))</f>
        <v>#N/A</v>
      </c>
      <c r="CH141" t="e">
        <f ca="1">IF(OR(CH$132="",$B141=""),"",HLOOKUP(CH$132,Indices2!$E$1:$YY$108,Calc!$B141,FALSE))</f>
        <v>#N/A</v>
      </c>
      <c r="CI141" t="e">
        <f ca="1">IF(OR(CI$132="",$B141=""),"",HLOOKUP(CI$132,Indices2!$E$1:$YY$108,Calc!$B141,FALSE))</f>
        <v>#N/A</v>
      </c>
      <c r="CJ141" t="e">
        <f ca="1">IF(OR(CJ$132="",$B141=""),"",HLOOKUP(CJ$132,Indices2!$E$1:$YY$108,Calc!$B141,FALSE))</f>
        <v>#N/A</v>
      </c>
      <c r="CK141" t="e">
        <f ca="1">IF(OR(CK$132="",$B141=""),"",HLOOKUP(CK$132,Indices2!$E$1:$YY$108,Calc!$B141,FALSE))</f>
        <v>#N/A</v>
      </c>
      <c r="CL141" t="e">
        <f ca="1">IF(OR(CL$132="",$B141=""),"",HLOOKUP(CL$132,Indices2!$E$1:$YY$108,Calc!$B141,FALSE))</f>
        <v>#N/A</v>
      </c>
      <c r="CM141" t="e">
        <f ca="1">IF(OR(CM$132="",$B141=""),"",HLOOKUP(CM$132,Indices2!$E$1:$YY$108,Calc!$B141,FALSE))</f>
        <v>#N/A</v>
      </c>
      <c r="CN141" t="e">
        <f ca="1">IF(OR(CN$132="",$B141=""),"",HLOOKUP(CN$132,Indices2!$E$1:$YY$108,Calc!$B141,FALSE))</f>
        <v>#N/A</v>
      </c>
      <c r="CO141" t="e">
        <f ca="1">IF(OR(CO$132="",$B141=""),"",HLOOKUP(CO$132,Indices2!$E$1:$YY$108,Calc!$B141,FALSE))</f>
        <v>#N/A</v>
      </c>
      <c r="CP141" t="e">
        <f ca="1">IF(OR(CP$132="",$B141=""),"",HLOOKUP(CP$132,Indices2!$E$1:$YY$108,Calc!$B141,FALSE))</f>
        <v>#N/A</v>
      </c>
      <c r="CQ141" t="e">
        <f ca="1">IF(OR(CQ$132="",$B141=""),"",HLOOKUP(CQ$132,Indices2!$E$1:$YY$108,Calc!$B141,FALSE))</f>
        <v>#N/A</v>
      </c>
      <c r="CR141" t="e">
        <f ca="1">IF(OR(CR$132="",$B141=""),"",HLOOKUP(CR$132,Indices2!$E$1:$YY$108,Calc!$B141,FALSE))</f>
        <v>#N/A</v>
      </c>
      <c r="CS141" t="e">
        <f ca="1">IF(OR(CS$132="",$B141=""),"",HLOOKUP(CS$132,Indices2!$E$1:$YY$108,Calc!$B141,FALSE))</f>
        <v>#N/A</v>
      </c>
      <c r="CT141" t="e">
        <f ca="1">IF(OR(CT$132="",$B141=""),"",HLOOKUP(CT$132,Indices2!$E$1:$YY$108,Calc!$B141,FALSE))</f>
        <v>#N/A</v>
      </c>
      <c r="CU141" t="e">
        <f ca="1">IF(OR(CU$132="",$B141=""),"",HLOOKUP(CU$132,Indices2!$E$1:$YY$108,Calc!$B141,FALSE))</f>
        <v>#N/A</v>
      </c>
      <c r="CV141" t="e">
        <f ca="1">IF(OR(CV$132="",$B141=""),"",HLOOKUP(CV$132,Indices2!$E$1:$YY$108,Calc!$B141,FALSE))</f>
        <v>#N/A</v>
      </c>
      <c r="CW141" t="e">
        <f ca="1">IF(OR(CW$132="",$B141=""),"",HLOOKUP(CW$132,Indices2!$E$1:$YY$108,Calc!$B141,FALSE))</f>
        <v>#N/A</v>
      </c>
      <c r="CX141" t="e">
        <f ca="1">IF(OR(CX$132="",$B141=""),"",HLOOKUP(CX$132,Indices2!$E$1:$YY$108,Calc!$B141,FALSE))</f>
        <v>#N/A</v>
      </c>
      <c r="CY141" t="e">
        <f ca="1">IF(OR(CY$132="",$B141=""),"",HLOOKUP(CY$132,Indices2!$E$1:$YY$108,Calc!$B141,FALSE))</f>
        <v>#N/A</v>
      </c>
      <c r="CZ141" t="e">
        <f ca="1">IF(OR(CZ$132="",$B141=""),"",HLOOKUP(CZ$132,Indices2!$E$1:$YY$108,Calc!$B141,FALSE))</f>
        <v>#N/A</v>
      </c>
      <c r="DA141" t="e">
        <f ca="1">IF(OR(DA$132="",$B141=""),"",HLOOKUP(DA$132,Indices2!$E$1:$YY$108,Calc!$B141,FALSE))</f>
        <v>#N/A</v>
      </c>
      <c r="DB141" t="e">
        <f ca="1">IF(OR(DB$132="",$B141=""),"",HLOOKUP(DB$132,Indices2!$E$1:$YY$108,Calc!$B141,FALSE))</f>
        <v>#N/A</v>
      </c>
      <c r="DC141" t="e">
        <f ca="1">IF(OR(DC$132="",$B141=""),"",HLOOKUP(DC$132,Indices2!$E$1:$YY$108,Calc!$B141,FALSE))</f>
        <v>#N/A</v>
      </c>
      <c r="DD141" t="e">
        <f ca="1">IF(OR(DD$132="",$B141=""),"",HLOOKUP(DD$132,Indices2!$E$1:$YY$108,Calc!$B141,FALSE))</f>
        <v>#N/A</v>
      </c>
      <c r="DE141" t="e">
        <f ca="1">IF(OR(DE$132="",$B141=""),"",HLOOKUP(DE$132,Indices2!$E$1:$YY$108,Calc!$B141,FALSE))</f>
        <v>#N/A</v>
      </c>
      <c r="DF141" t="e">
        <f ca="1">IF(OR(DF$132="",$B141=""),"",HLOOKUP(DF$132,Indices2!$E$1:$YY$108,Calc!$B141,FALSE))</f>
        <v>#N/A</v>
      </c>
      <c r="DG141" t="e">
        <f ca="1">IF(OR(DG$132="",$B141=""),"",HLOOKUP(DG$132,Indices2!$E$1:$YY$108,Calc!$B141,FALSE))</f>
        <v>#N/A</v>
      </c>
      <c r="DH141" t="e">
        <f ca="1">IF(OR(DH$132="",$B141=""),"",HLOOKUP(DH$132,Indices2!$E$1:$YY$108,Calc!$B141,FALSE))</f>
        <v>#N/A</v>
      </c>
      <c r="DI141" t="e">
        <f ca="1">IF(OR(DI$132="",$B141=""),"",HLOOKUP(DI$132,Indices2!$E$1:$YY$108,Calc!$B141,FALSE))</f>
        <v>#N/A</v>
      </c>
      <c r="DJ141" t="e">
        <f ca="1">IF(OR(DJ$132="",$B141=""),"",HLOOKUP(DJ$132,Indices2!$E$1:$YY$108,Calc!$B141,FALSE))</f>
        <v>#N/A</v>
      </c>
      <c r="DK141" t="e">
        <f ca="1">IF(OR(DK$132="",$B141=""),"",HLOOKUP(DK$132,Indices2!$E$1:$YY$108,Calc!$B141,FALSE))</f>
        <v>#N/A</v>
      </c>
      <c r="DL141" t="e">
        <f ca="1">IF(OR(DL$132="",$B141=""),"",HLOOKUP(DL$132,Indices2!$E$1:$YY$108,Calc!$B141,FALSE))</f>
        <v>#N/A</v>
      </c>
      <c r="DM141" t="e">
        <f ca="1">IF(OR(DM$132="",$B141=""),"",HLOOKUP(DM$132,Indices2!$E$1:$YY$108,Calc!$B141,FALSE))</f>
        <v>#N/A</v>
      </c>
      <c r="DN141" t="e">
        <f ca="1">IF(OR(DN$132="",$B141=""),"",HLOOKUP(DN$132,Indices2!$E$1:$YY$108,Calc!$B141,FALSE))</f>
        <v>#N/A</v>
      </c>
      <c r="DO141" t="e">
        <f ca="1">IF(OR(DO$132="",$B141=""),"",HLOOKUP(DO$132,Indices2!$E$1:$YY$108,Calc!$B141,FALSE))</f>
        <v>#N/A</v>
      </c>
      <c r="DP141" t="e">
        <f ca="1">IF(OR(DP$132="",$B141=""),"",HLOOKUP(DP$132,Indices2!$E$1:$YY$108,Calc!$B141,FALSE))</f>
        <v>#N/A</v>
      </c>
      <c r="DQ141" t="e">
        <f ca="1">IF(OR(DQ$132="",$B141=""),"",HLOOKUP(DQ$132,Indices2!$E$1:$YY$108,Calc!$B141,FALSE))</f>
        <v>#N/A</v>
      </c>
      <c r="DR141" t="e">
        <f ca="1">IF(OR(DR$132="",$B141=""),"",HLOOKUP(DR$132,Indices2!$E$1:$YY$108,Calc!$B141,FALSE))</f>
        <v>#N/A</v>
      </c>
      <c r="DS141" t="e">
        <f ca="1">IF(OR(DS$132="",$B141=""),"",HLOOKUP(DS$132,Indices2!$E$1:$YY$108,Calc!$B141,FALSE))</f>
        <v>#N/A</v>
      </c>
      <c r="DT141" t="e">
        <f ca="1">IF(OR(DT$132="",$B141=""),"",HLOOKUP(DT$132,Indices2!$E$1:$YY$108,Calc!$B141,FALSE))</f>
        <v>#N/A</v>
      </c>
      <c r="DU141" t="e">
        <f ca="1">IF(OR(DU$132="",$B141=""),"",HLOOKUP(DU$132,Indices2!$E$1:$YY$108,Calc!$B141,FALSE))</f>
        <v>#N/A</v>
      </c>
      <c r="DV141" t="e">
        <f ca="1">IF(OR(DV$132="",$B141=""),"",HLOOKUP(DV$132,Indices2!$E$1:$YY$108,Calc!$B141,FALSE))</f>
        <v>#N/A</v>
      </c>
      <c r="DW141" t="e">
        <f ca="1">IF(OR(DW$132="",$B141=""),"",HLOOKUP(DW$132,Indices2!$E$1:$YY$108,Calc!$B141,FALSE))</f>
        <v>#N/A</v>
      </c>
      <c r="DX141" t="e">
        <f ca="1">IF(OR(DX$132="",$B141=""),"",HLOOKUP(DX$132,Indices2!$E$1:$YY$108,Calc!$B141,FALSE))</f>
        <v>#N/A</v>
      </c>
      <c r="DY141" t="e">
        <f ca="1">IF(OR(DY$132="",$B141=""),"",HLOOKUP(DY$132,Indices2!$E$1:$YY$108,Calc!$B141,FALSE))</f>
        <v>#N/A</v>
      </c>
      <c r="DZ141" t="e">
        <f ca="1">IF(OR(DZ$132="",$B141=""),"",HLOOKUP(DZ$132,Indices2!$E$1:$YY$108,Calc!$B141,FALSE))</f>
        <v>#N/A</v>
      </c>
      <c r="EA141" t="e">
        <f ca="1">IF(OR(EA$132="",$B141=""),"",HLOOKUP(EA$132,Indices2!$E$1:$YY$108,Calc!$B141,FALSE))</f>
        <v>#N/A</v>
      </c>
      <c r="EB141" t="e">
        <f ca="1">IF(OR(EB$132="",$B141=""),"",HLOOKUP(EB$132,Indices2!$E$1:$YY$108,Calc!$B141,FALSE))</f>
        <v>#N/A</v>
      </c>
      <c r="EC141" t="e">
        <f ca="1">IF(OR(EC$132="",$B141=""),"",HLOOKUP(EC$132,Indices2!$E$1:$YY$108,Calc!$B141,FALSE))</f>
        <v>#N/A</v>
      </c>
      <c r="ED141" t="e">
        <f ca="1">IF(OR(ED$132="",$B141=""),"",HLOOKUP(ED$132,Indices2!$E$1:$YY$108,Calc!$B141,FALSE))</f>
        <v>#N/A</v>
      </c>
      <c r="EE141" t="e">
        <f ca="1">IF(OR(EE$132="",$B141=""),"",HLOOKUP(EE$132,Indices2!$E$1:$YY$108,Calc!$B141,FALSE))</f>
        <v>#N/A</v>
      </c>
      <c r="EF141" t="e">
        <f ca="1">IF(OR(EF$132="",$B141=""),"",HLOOKUP(EF$132,Indices2!$E$1:$YY$108,Calc!$B141,FALSE))</f>
        <v>#N/A</v>
      </c>
      <c r="EG141" t="e">
        <f ca="1">IF(OR(EG$132="",$B141=""),"",HLOOKUP(EG$132,Indices2!$E$1:$YY$108,Calc!$B141,FALSE))</f>
        <v>#N/A</v>
      </c>
      <c r="EH141" t="e">
        <f ca="1">IF(OR(EH$132="",$B141=""),"",HLOOKUP(EH$132,Indices2!$E$1:$YY$108,Calc!$B141,FALSE))</f>
        <v>#N/A</v>
      </c>
      <c r="EI141" t="e">
        <f ca="1">IF(OR(EI$132="",$B141=""),"",HLOOKUP(EI$132,Indices2!$E$1:$YY$108,Calc!$B141,FALSE))</f>
        <v>#N/A</v>
      </c>
      <c r="EJ141" t="e">
        <f ca="1">IF(OR(EJ$132="",$B141=""),"",HLOOKUP(EJ$132,Indices2!$E$1:$YY$108,Calc!$B141,FALSE))</f>
        <v>#N/A</v>
      </c>
      <c r="EK141" t="e">
        <f ca="1">IF(OR(EK$132="",$B141=""),"",HLOOKUP(EK$132,Indices2!$E$1:$YY$108,Calc!$B141,FALSE))</f>
        <v>#N/A</v>
      </c>
      <c r="EL141" t="e">
        <f ca="1">IF(OR(EL$132="",$B141=""),"",HLOOKUP(EL$132,Indices2!$E$1:$YY$108,Calc!$B141,FALSE))</f>
        <v>#N/A</v>
      </c>
      <c r="EM141" t="e">
        <f ca="1">IF(OR(EM$132="",$B141=""),"",HLOOKUP(EM$132,Indices2!$E$1:$YY$108,Calc!$B141,FALSE))</f>
        <v>#N/A</v>
      </c>
      <c r="EN141" t="e">
        <f ca="1">IF(OR(EN$132="",$B141=""),"",HLOOKUP(EN$132,Indices2!$E$1:$YY$108,Calc!$B141,FALSE))</f>
        <v>#N/A</v>
      </c>
      <c r="EO141" t="e">
        <f ca="1">IF(OR(EO$132="",$B141=""),"",HLOOKUP(EO$132,Indices2!$E$1:$YY$108,Calc!$B141,FALSE))</f>
        <v>#N/A</v>
      </c>
      <c r="EP141" t="e">
        <f ca="1">IF(OR(EP$132="",$B141=""),"",HLOOKUP(EP$132,Indices2!$E$1:$YY$108,Calc!$B141,FALSE))</f>
        <v>#N/A</v>
      </c>
      <c r="EQ141" t="e">
        <f ca="1">IF(OR(EQ$132="",$B141=""),"",HLOOKUP(EQ$132,Indices2!$E$1:$YY$108,Calc!$B141,FALSE))</f>
        <v>#N/A</v>
      </c>
      <c r="ER141" t="e">
        <f ca="1">IF(OR(ER$132="",$B141=""),"",HLOOKUP(ER$132,Indices2!$E$1:$YY$108,Calc!$B141,FALSE))</f>
        <v>#N/A</v>
      </c>
      <c r="ES141" t="e">
        <f ca="1">IF(OR(ES$132="",$B141=""),"",HLOOKUP(ES$132,Indices2!$E$1:$YY$108,Calc!$B141,FALSE))</f>
        <v>#N/A</v>
      </c>
      <c r="ET141" t="e">
        <f ca="1">IF(OR(ET$132="",$B141=""),"",HLOOKUP(ET$132,Indices2!$E$1:$YY$108,Calc!$B141,FALSE))</f>
        <v>#N/A</v>
      </c>
      <c r="EU141" t="e">
        <f ca="1">IF(OR(EU$132="",$B141=""),"",HLOOKUP(EU$132,Indices2!$E$1:$YY$108,Calc!$B141,FALSE))</f>
        <v>#N/A</v>
      </c>
      <c r="EV141" t="e">
        <f ca="1">IF(OR(EV$132="",$B141=""),"",HLOOKUP(EV$132,Indices2!$E$1:$YY$108,Calc!$B141,FALSE))</f>
        <v>#N/A</v>
      </c>
      <c r="EW141" t="e">
        <f ca="1">IF(OR(EW$132="",$B141=""),"",HLOOKUP(EW$132,Indices2!$E$1:$YY$108,Calc!$B141,FALSE))</f>
        <v>#N/A</v>
      </c>
      <c r="EX141" t="e">
        <f ca="1">IF(OR(EX$132="",$B141=""),"",HLOOKUP(EX$132,Indices2!$E$1:$YY$108,Calc!$B141,FALSE))</f>
        <v>#N/A</v>
      </c>
      <c r="EY141" t="e">
        <f ca="1">IF(OR(EY$132="",$B141=""),"",HLOOKUP(EY$132,Indices2!$E$1:$YY$108,Calc!$B141,FALSE))</f>
        <v>#N/A</v>
      </c>
      <c r="EZ141" t="e">
        <f ca="1">IF(OR(EZ$132="",$B141=""),"",HLOOKUP(EZ$132,Indices2!$E$1:$YY$108,Calc!$B141,FALSE))</f>
        <v>#N/A</v>
      </c>
      <c r="FA141" t="e">
        <f ca="1">IF(OR(FA$132="",$B141=""),"",HLOOKUP(FA$132,Indices2!$E$1:$YY$108,Calc!$B141,FALSE))</f>
        <v>#N/A</v>
      </c>
      <c r="FB141" t="e">
        <f ca="1">IF(OR(FB$132="",$B141=""),"",HLOOKUP(FB$132,Indices2!$E$1:$YY$108,Calc!$B141,FALSE))</f>
        <v>#N/A</v>
      </c>
      <c r="FC141" t="e">
        <f ca="1">IF(OR(FC$132="",$B141=""),"",HLOOKUP(FC$132,Indices2!$E$1:$YY$108,Calc!$B141,FALSE))</f>
        <v>#N/A</v>
      </c>
      <c r="FD141" t="e">
        <f ca="1">IF(OR(FD$132="",$B141=""),"",HLOOKUP(FD$132,Indices2!$E$1:$YY$108,Calc!$B141,FALSE))</f>
        <v>#N/A</v>
      </c>
      <c r="FE141" t="e">
        <f ca="1">IF(OR(FE$132="",$B141=""),"",HLOOKUP(FE$132,Indices2!$E$1:$YY$108,Calc!$B141,FALSE))</f>
        <v>#N/A</v>
      </c>
      <c r="FF141" t="e">
        <f ca="1">IF(OR(FF$132="",$B141=""),"",HLOOKUP(FF$132,Indices2!$E$1:$YY$108,Calc!$B141,FALSE))</f>
        <v>#N/A</v>
      </c>
      <c r="FG141" t="e">
        <f ca="1">IF(OR(FG$132="",$B141=""),"",HLOOKUP(FG$132,Indices2!$E$1:$YY$108,Calc!$B141,FALSE))</f>
        <v>#N/A</v>
      </c>
      <c r="FH141" t="e">
        <f ca="1">IF(OR(FH$132="",$B141=""),"",HLOOKUP(FH$132,Indices2!$E$1:$YY$108,Calc!$B141,FALSE))</f>
        <v>#N/A</v>
      </c>
      <c r="FI141" t="e">
        <f ca="1">IF(OR(FI$132="",$B141=""),"",HLOOKUP(FI$132,Indices2!$E$1:$YY$108,Calc!$B141,FALSE))</f>
        <v>#N/A</v>
      </c>
      <c r="FJ141" t="e">
        <f ca="1">IF(OR(FJ$132="",$B141=""),"",HLOOKUP(FJ$132,Indices2!$E$1:$YY$108,Calc!$B141,FALSE))</f>
        <v>#N/A</v>
      </c>
      <c r="FK141" t="e">
        <f ca="1">IF(OR(FK$132="",$B141=""),"",HLOOKUP(FK$132,Indices2!$E$1:$YY$108,Calc!$B141,FALSE))</f>
        <v>#N/A</v>
      </c>
      <c r="FL141" t="e">
        <f ca="1">IF(OR(FL$132="",$B141=""),"",HLOOKUP(FL$132,Indices2!$E$1:$YY$108,Calc!$B141,FALSE))</f>
        <v>#N/A</v>
      </c>
      <c r="FM141" t="e">
        <f ca="1">IF(OR(FM$132="",$B141=""),"",HLOOKUP(FM$132,Indices2!$E$1:$YY$108,Calc!$B141,FALSE))</f>
        <v>#N/A</v>
      </c>
      <c r="FN141" t="e">
        <f ca="1">IF(OR(FN$132="",$B141=""),"",HLOOKUP(FN$132,Indices2!$E$1:$YY$108,Calc!$B141,FALSE))</f>
        <v>#N/A</v>
      </c>
      <c r="FO141" t="e">
        <f ca="1">IF(OR(FO$132="",$B141=""),"",HLOOKUP(FO$132,Indices2!$E$1:$YY$108,Calc!$B141,FALSE))</f>
        <v>#N/A</v>
      </c>
      <c r="FP141" t="e">
        <f ca="1">IF(OR(FP$132="",$B141=""),"",HLOOKUP(FP$132,Indices2!$E$1:$YY$108,Calc!$B141,FALSE))</f>
        <v>#N/A</v>
      </c>
      <c r="FQ141" t="e">
        <f ca="1">IF(OR(FQ$132="",$B141=""),"",HLOOKUP(FQ$132,Indices2!$E$1:$YY$108,Calc!$B141,FALSE))</f>
        <v>#N/A</v>
      </c>
      <c r="FR141" t="e">
        <f ca="1">IF(OR(FR$132="",$B141=""),"",HLOOKUP(FR$132,Indices2!$E$1:$YY$108,Calc!$B141,FALSE))</f>
        <v>#N/A</v>
      </c>
      <c r="FS141" t="e">
        <f ca="1">IF(OR(FS$132="",$B141=""),"",HLOOKUP(FS$132,Indices2!$E$1:$YY$108,Calc!$B141,FALSE))</f>
        <v>#N/A</v>
      </c>
      <c r="FT141" t="e">
        <f ca="1">IF(OR(FT$132="",$B141=""),"",HLOOKUP(FT$132,Indices2!$E$1:$YY$108,Calc!$B141,FALSE))</f>
        <v>#N/A</v>
      </c>
      <c r="FU141" t="e">
        <f ca="1">IF(OR(FU$132="",$B141=""),"",HLOOKUP(FU$132,Indices2!$E$1:$YY$108,Calc!$B141,FALSE))</f>
        <v>#N/A</v>
      </c>
      <c r="FV141" t="e">
        <f ca="1">IF(OR(FV$132="",$B141=""),"",HLOOKUP(FV$132,Indices2!$E$1:$YY$108,Calc!$B141,FALSE))</f>
        <v>#N/A</v>
      </c>
      <c r="FW141" t="e">
        <f ca="1">IF(OR(FW$132="",$B141=""),"",HLOOKUP(FW$132,Indices2!$E$1:$YY$108,Calc!$B141,FALSE))</f>
        <v>#N/A</v>
      </c>
      <c r="FX141" t="e">
        <f ca="1">IF(OR(FX$132="",$B141=""),"",HLOOKUP(FX$132,Indices2!$E$1:$YY$108,Calc!$B141,FALSE))</f>
        <v>#N/A</v>
      </c>
      <c r="FY141" t="e">
        <f ca="1">IF(OR(FY$132="",$B141=""),"",HLOOKUP(FY$132,Indices2!$E$1:$YY$108,Calc!$B141,FALSE))</f>
        <v>#N/A</v>
      </c>
      <c r="FZ141" t="e">
        <f ca="1">IF(OR(FZ$132="",$B141=""),"",HLOOKUP(FZ$132,Indices2!$E$1:$YY$108,Calc!$B141,FALSE))</f>
        <v>#N/A</v>
      </c>
      <c r="GA141" t="e">
        <f ca="1">IF(OR(GA$132="",$B141=""),"",HLOOKUP(GA$132,Indices2!$E$1:$YY$108,Calc!$B141,FALSE))</f>
        <v>#N/A</v>
      </c>
      <c r="GB141" t="e">
        <f ca="1">IF(OR(GB$132="",$B141=""),"",HLOOKUP(GB$132,Indices2!$E$1:$YY$108,Calc!$B141,FALSE))</f>
        <v>#N/A</v>
      </c>
      <c r="GC141" t="e">
        <f ca="1">IF(OR(GC$132="",$B141=""),"",HLOOKUP(GC$132,Indices2!$E$1:$YY$108,Calc!$B141,FALSE))</f>
        <v>#N/A</v>
      </c>
      <c r="GD141" t="e">
        <f ca="1">IF(OR(GD$132="",$B141=""),"",HLOOKUP(GD$132,Indices2!$E$1:$YY$108,Calc!$B141,FALSE))</f>
        <v>#N/A</v>
      </c>
      <c r="GE141" t="e">
        <f ca="1">IF(OR(GE$132="",$B141=""),"",HLOOKUP(GE$132,Indices2!$E$1:$YY$108,Calc!$B141,FALSE))</f>
        <v>#N/A</v>
      </c>
      <c r="GF141" t="e">
        <f ca="1">IF(OR(GF$132="",$B141=""),"",HLOOKUP(GF$132,Indices2!$E$1:$YY$108,Calc!$B141,FALSE))</f>
        <v>#N/A</v>
      </c>
      <c r="GG141" t="e">
        <f ca="1">IF(OR(GG$132="",$B141=""),"",HLOOKUP(GG$132,Indices2!$E$1:$YY$108,Calc!$B141,FALSE))</f>
        <v>#N/A</v>
      </c>
      <c r="GH141" t="e">
        <f ca="1">IF(OR(GH$132="",$B141=""),"",HLOOKUP(GH$132,Indices2!$E$1:$YY$108,Calc!$B141,FALSE))</f>
        <v>#N/A</v>
      </c>
      <c r="GI141" t="e">
        <f ca="1">IF(OR(GI$132="",$B141=""),"",HLOOKUP(GI$132,Indices2!$E$1:$YY$108,Calc!$B141,FALSE))</f>
        <v>#N/A</v>
      </c>
      <c r="GJ141" t="e">
        <f ca="1">IF(OR(GJ$132="",$B141=""),"",HLOOKUP(GJ$132,Indices2!$E$1:$YY$108,Calc!$B141,FALSE))</f>
        <v>#N/A</v>
      </c>
      <c r="GK141" t="e">
        <f ca="1">IF(OR(GK$132="",$B141=""),"",HLOOKUP(GK$132,Indices2!$E$1:$YY$108,Calc!$B141,FALSE))</f>
        <v>#N/A</v>
      </c>
      <c r="GL141" t="e">
        <f ca="1">IF(OR(GL$132="",$B141=""),"",HLOOKUP(GL$132,Indices2!$E$1:$YY$108,Calc!$B141,FALSE))</f>
        <v>#N/A</v>
      </c>
      <c r="GM141" t="e">
        <f ca="1">IF(OR(GM$132="",$B141=""),"",HLOOKUP(GM$132,Indices2!$E$1:$YY$108,Calc!$B141,FALSE))</f>
        <v>#N/A</v>
      </c>
      <c r="GN141" t="e">
        <f ca="1">IF(OR(GN$132="",$B141=""),"",HLOOKUP(GN$132,Indices2!$E$1:$YY$108,Calc!$B141,FALSE))</f>
        <v>#N/A</v>
      </c>
      <c r="GO141" t="e">
        <f ca="1">IF(OR(GO$132="",$B141=""),"",HLOOKUP(GO$132,Indices2!$E$1:$YY$108,Calc!$B141,FALSE))</f>
        <v>#N/A</v>
      </c>
      <c r="GP141" t="e">
        <f ca="1">IF(OR(GP$132="",$B141=""),"",HLOOKUP(GP$132,Indices2!$E$1:$YY$108,Calc!$B141,FALSE))</f>
        <v>#N/A</v>
      </c>
      <c r="GQ141" t="e">
        <f ca="1">IF(OR(GQ$132="",$B141=""),"",HLOOKUP(GQ$132,Indices2!$E$1:$YY$108,Calc!$B141,FALSE))</f>
        <v>#N/A</v>
      </c>
      <c r="GR141" t="e">
        <f ca="1">IF(OR(GR$132="",$B141=""),"",HLOOKUP(GR$132,Indices2!$E$1:$YY$108,Calc!$B141,FALSE))</f>
        <v>#N/A</v>
      </c>
      <c r="GS141" t="e">
        <f ca="1">IF(OR(GS$132="",$B141=""),"",HLOOKUP(GS$132,Indices2!$E$1:$YY$108,Calc!$B141,FALSE))</f>
        <v>#N/A</v>
      </c>
      <c r="GT141" t="e">
        <f ca="1">IF(OR(GT$132="",$B141=""),"",HLOOKUP(GT$132,Indices2!$E$1:$YY$108,Calc!$B141,FALSE))</f>
        <v>#N/A</v>
      </c>
      <c r="GU141" t="e">
        <f ca="1">IF(OR(GU$132="",$B141=""),"",HLOOKUP(GU$132,Indices2!$E$1:$YY$108,Calc!$B141,FALSE))</f>
        <v>#N/A</v>
      </c>
      <c r="GV141" t="e">
        <f ca="1">IF(OR(GV$132="",$B141=""),"",HLOOKUP(GV$132,Indices2!$E$1:$YY$108,Calc!$B141,FALSE))</f>
        <v>#N/A</v>
      </c>
      <c r="GW141" t="e">
        <f ca="1">IF(OR(GW$132="",$B141=""),"",HLOOKUP(GW$132,Indices2!$E$1:$YY$108,Calc!$B141,FALSE))</f>
        <v>#N/A</v>
      </c>
      <c r="GX141" t="e">
        <f ca="1">IF(OR(GX$132="",$B141=""),"",HLOOKUP(GX$132,Indices2!$E$1:$YY$108,Calc!$B141,FALSE))</f>
        <v>#N/A</v>
      </c>
      <c r="GY141" t="e">
        <f ca="1">IF(OR(GY$132="",$B141=""),"",HLOOKUP(GY$132,Indices2!$E$1:$YY$108,Calc!$B141,FALSE))</f>
        <v>#N/A</v>
      </c>
      <c r="GZ141" t="e">
        <f ca="1">IF(OR(GZ$132="",$B141=""),"",HLOOKUP(GZ$132,Indices2!$E$1:$YY$108,Calc!$B141,FALSE))</f>
        <v>#N/A</v>
      </c>
      <c r="HA141" t="e">
        <f ca="1">IF(OR(HA$132="",$B141=""),"",HLOOKUP(HA$132,Indices2!$E$1:$YY$108,Calc!$B141,FALSE))</f>
        <v>#N/A</v>
      </c>
      <c r="HB141" t="e">
        <f ca="1">IF(OR(HB$132="",$B141=""),"",HLOOKUP(HB$132,Indices2!$E$1:$YY$108,Calc!$B141,FALSE))</f>
        <v>#N/A</v>
      </c>
      <c r="HC141" t="e">
        <f ca="1">IF(OR(HC$132="",$B141=""),"",HLOOKUP(HC$132,Indices2!$E$1:$YY$108,Calc!$B141,FALSE))</f>
        <v>#N/A</v>
      </c>
      <c r="HD141" t="e">
        <f ca="1">IF(OR(HD$132="",$B141=""),"",HLOOKUP(HD$132,Indices2!$E$1:$YY$108,Calc!$B141,FALSE))</f>
        <v>#N/A</v>
      </c>
      <c r="HE141" t="e">
        <f ca="1">IF(OR(HE$132="",$B141=""),"",HLOOKUP(HE$132,Indices2!$E$1:$YY$108,Calc!$B141,FALSE))</f>
        <v>#N/A</v>
      </c>
      <c r="HF141" t="e">
        <f ca="1">IF(OR(HF$132="",$B141=""),"",HLOOKUP(HF$132,Indices2!$E$1:$YY$108,Calc!$B141,FALSE))</f>
        <v>#N/A</v>
      </c>
      <c r="HG141" t="e">
        <f ca="1">IF(OR(HG$132="",$B141=""),"",HLOOKUP(HG$132,Indices2!$E$1:$YY$108,Calc!$B141,FALSE))</f>
        <v>#N/A</v>
      </c>
      <c r="HH141" t="e">
        <f ca="1">IF(OR(HH$132="",$B141=""),"",HLOOKUP(HH$132,Indices2!$E$1:$YY$108,Calc!$B141,FALSE))</f>
        <v>#N/A</v>
      </c>
      <c r="HI141" t="e">
        <f ca="1">IF(OR(HI$132="",$B141=""),"",HLOOKUP(HI$132,Indices2!$E$1:$YY$108,Calc!$B141,FALSE))</f>
        <v>#N/A</v>
      </c>
      <c r="HJ141" t="e">
        <f ca="1">IF(OR(HJ$132="",$B141=""),"",HLOOKUP(HJ$132,Indices2!$E$1:$YY$108,Calc!$B141,FALSE))</f>
        <v>#N/A</v>
      </c>
      <c r="HK141" t="e">
        <f ca="1">IF(OR(HK$132="",$B141=""),"",HLOOKUP(HK$132,Indices2!$E$1:$YY$108,Calc!$B141,FALSE))</f>
        <v>#N/A</v>
      </c>
      <c r="HL141" t="e">
        <f ca="1">IF(OR(HL$132="",$B141=""),"",HLOOKUP(HL$132,Indices2!$E$1:$YY$108,Calc!$B141,FALSE))</f>
        <v>#N/A</v>
      </c>
      <c r="HM141" t="e">
        <f ca="1">IF(OR(HM$132="",$B141=""),"",HLOOKUP(HM$132,Indices2!$E$1:$YY$108,Calc!$B141,FALSE))</f>
        <v>#N/A</v>
      </c>
      <c r="HN141" t="e">
        <f ca="1">IF(OR(HN$132="",$B141=""),"",HLOOKUP(HN$132,Indices2!$E$1:$YY$108,Calc!$B141,FALSE))</f>
        <v>#N/A</v>
      </c>
      <c r="HO141" t="e">
        <f ca="1">IF(OR(HO$132="",$B141=""),"",HLOOKUP(HO$132,Indices2!$E$1:$YY$108,Calc!$B141,FALSE))</f>
        <v>#N/A</v>
      </c>
      <c r="HP141" t="e">
        <f ca="1">IF(OR(HP$132="",$B141=""),"",HLOOKUP(HP$132,Indices2!$E$1:$YY$108,Calc!$B141,FALSE))</f>
        <v>#N/A</v>
      </c>
      <c r="HQ141" t="e">
        <f ca="1">IF(OR(HQ$132="",$B141=""),"",HLOOKUP(HQ$132,Indices2!$E$1:$YY$108,Calc!$B141,FALSE))</f>
        <v>#N/A</v>
      </c>
      <c r="HR141" t="e">
        <f ca="1">IF(OR(HR$132="",$B141=""),"",HLOOKUP(HR$132,Indices2!$E$1:$YY$108,Calc!$B141,FALSE))</f>
        <v>#N/A</v>
      </c>
      <c r="HS141" t="e">
        <f ca="1">IF(OR(HS$132="",$B141=""),"",HLOOKUP(HS$132,Indices2!$E$1:$YY$108,Calc!$B141,FALSE))</f>
        <v>#N/A</v>
      </c>
      <c r="HT141" t="e">
        <f ca="1">IF(OR(HT$132="",$B141=""),"",HLOOKUP(HT$132,Indices2!$E$1:$YY$108,Calc!$B141,FALSE))</f>
        <v>#N/A</v>
      </c>
      <c r="HU141" t="e">
        <f ca="1">IF(OR(HU$132="",$B141=""),"",HLOOKUP(HU$132,Indices2!$E$1:$YY$108,Calc!$B141,FALSE))</f>
        <v>#N/A</v>
      </c>
      <c r="HV141" t="e">
        <f ca="1">IF(OR(HV$132="",$B141=""),"",HLOOKUP(HV$132,Indices2!$E$1:$YY$108,Calc!$B141,FALSE))</f>
        <v>#N/A</v>
      </c>
      <c r="HW141" t="e">
        <f ca="1">IF(OR(HW$132="",$B141=""),"",HLOOKUP(HW$132,Indices2!$E$1:$YY$108,Calc!$B141,FALSE))</f>
        <v>#N/A</v>
      </c>
      <c r="HX141" t="e">
        <f ca="1">IF(OR(HX$132="",$B141=""),"",HLOOKUP(HX$132,Indices2!$E$1:$YY$108,Calc!$B141,FALSE))</f>
        <v>#N/A</v>
      </c>
      <c r="HY141" t="e">
        <f ca="1">IF(OR(HY$132="",$B141=""),"",HLOOKUP(HY$132,Indices2!$E$1:$YY$108,Calc!$B141,FALSE))</f>
        <v>#N/A</v>
      </c>
      <c r="HZ141" t="e">
        <f ca="1">IF(OR(HZ$132="",$B141=""),"",HLOOKUP(HZ$132,Indices2!$E$1:$YY$108,Calc!$B141,FALSE))</f>
        <v>#N/A</v>
      </c>
      <c r="IA141" t="e">
        <f ca="1">IF(OR(IA$132="",$B141=""),"",HLOOKUP(IA$132,Indices2!$E$1:$YY$108,Calc!$B141,FALSE))</f>
        <v>#N/A</v>
      </c>
      <c r="IB141" t="e">
        <f ca="1">IF(OR(IB$132="",$B141=""),"",HLOOKUP(IB$132,Indices2!$E$1:$YY$108,Calc!$B141,FALSE))</f>
        <v>#N/A</v>
      </c>
      <c r="IC141" t="e">
        <f ca="1">IF(OR(IC$132="",$B141=""),"",HLOOKUP(IC$132,Indices2!$E$1:$YY$108,Calc!$B141,FALSE))</f>
        <v>#N/A</v>
      </c>
      <c r="ID141" t="e">
        <f ca="1">IF(OR(ID$132="",$B141=""),"",HLOOKUP(ID$132,Indices2!$E$1:$YY$108,Calc!$B141,FALSE))</f>
        <v>#N/A</v>
      </c>
      <c r="IE141" t="e">
        <f ca="1">IF(OR(IE$132="",$B141=""),"",HLOOKUP(IE$132,Indices2!$E$1:$YY$108,Calc!$B141,FALSE))</f>
        <v>#N/A</v>
      </c>
      <c r="IF141" t="e">
        <f ca="1">IF(OR(IF$132="",$B141=""),"",HLOOKUP(IF$132,Indices2!$E$1:$YY$108,Calc!$B141,FALSE))</f>
        <v>#N/A</v>
      </c>
      <c r="IG141" t="e">
        <f ca="1">IF(OR(IG$132="",$B141=""),"",HLOOKUP(IG$132,Indices2!$E$1:$YY$108,Calc!$B141,FALSE))</f>
        <v>#N/A</v>
      </c>
      <c r="IH141" t="e">
        <f ca="1">IF(OR(IH$132="",$B141=""),"",HLOOKUP(IH$132,Indices2!$E$1:$YY$108,Calc!$B141,FALSE))</f>
        <v>#N/A</v>
      </c>
      <c r="II141" t="e">
        <f ca="1">IF(OR(II$132="",$B141=""),"",HLOOKUP(II$132,Indices2!$E$1:$YY$108,Calc!$B141,FALSE))</f>
        <v>#N/A</v>
      </c>
      <c r="IJ141" t="e">
        <f ca="1">IF(OR(IJ$132="",$B141=""),"",HLOOKUP(IJ$132,Indices2!$E$1:$YY$108,Calc!$B141,FALSE))</f>
        <v>#N/A</v>
      </c>
      <c r="IK141" t="e">
        <f ca="1">IF(OR(IK$132="",$B141=""),"",HLOOKUP(IK$132,Indices2!$E$1:$YY$108,Calc!$B141,FALSE))</f>
        <v>#N/A</v>
      </c>
      <c r="IL141" t="e">
        <f ca="1">IF(OR(IL$132="",$B141=""),"",HLOOKUP(IL$132,Indices2!$E$1:$YY$108,Calc!$B141,FALSE))</f>
        <v>#N/A</v>
      </c>
      <c r="IM141" t="e">
        <f ca="1">IF(OR(IM$132="",$B141=""),"",HLOOKUP(IM$132,Indices2!$E$1:$YY$108,Calc!$B141,FALSE))</f>
        <v>#N/A</v>
      </c>
      <c r="IN141" t="e">
        <f ca="1">IF(OR(IN$132="",$B141=""),"",HLOOKUP(IN$132,Indices2!$E$1:$YY$108,Calc!$B141,FALSE))</f>
        <v>#N/A</v>
      </c>
      <c r="IO141" t="e">
        <f ca="1">IF(OR(IO$132="",$B141=""),"",HLOOKUP(IO$132,Indices2!$E$1:$YY$108,Calc!$B141,FALSE))</f>
        <v>#N/A</v>
      </c>
      <c r="IP141" t="e">
        <f ca="1">IF(OR(IP$132="",$B141=""),"",HLOOKUP(IP$132,Indices2!$E$1:$YY$108,Calc!$B141,FALSE))</f>
        <v>#N/A</v>
      </c>
      <c r="IQ141" t="e">
        <f ca="1">IF(OR(IQ$132="",$B141=""),"",HLOOKUP(IQ$132,Indices2!$E$1:$YY$108,Calc!$B141,FALSE))</f>
        <v>#N/A</v>
      </c>
      <c r="IR141" t="e">
        <f ca="1">IF(OR(IR$132="",$B141=""),"",HLOOKUP(IR$132,Indices2!$E$1:$YY$108,Calc!$B141,FALSE))</f>
        <v>#N/A</v>
      </c>
      <c r="IS141" t="e">
        <f ca="1">IF(OR(IS$132="",$B141=""),"",HLOOKUP(IS$132,Indices2!$E$1:$YY$108,Calc!$B141,FALSE))</f>
        <v>#N/A</v>
      </c>
      <c r="IT141" t="e">
        <f ca="1">IF(OR(IT$132="",$B141=""),"",HLOOKUP(IT$132,Indices2!$E$1:$YY$108,Calc!$B141,FALSE))</f>
        <v>#N/A</v>
      </c>
      <c r="IU141" t="e">
        <f ca="1">IF(OR(IU$132="",$B141=""),"",HLOOKUP(IU$132,Indices2!$E$1:$YY$108,Calc!$B141,FALSE))</f>
        <v>#N/A</v>
      </c>
      <c r="IV141" t="e">
        <f ca="1">IF(OR(IV$132="",$B141=""),"",HLOOKUP(IV$132,Indices2!$E$1:$YY$108,Calc!$B141,FALSE))</f>
        <v>#N/A</v>
      </c>
      <c r="IW141" t="e">
        <f ca="1">IF(OR(IW$132="",$B141=""),"",HLOOKUP(IW$132,Indices2!$E$1:$YY$108,Calc!$B141,FALSE))</f>
        <v>#N/A</v>
      </c>
      <c r="IX141" t="e">
        <f ca="1">IF(OR(IX$132="",$B141=""),"",HLOOKUP(IX$132,Indices2!$E$1:$YY$108,Calc!$B141,FALSE))</f>
        <v>#N/A</v>
      </c>
      <c r="IY141" t="e">
        <f ca="1">IF(OR(IY$132="",$B141=""),"",HLOOKUP(IY$132,Indices2!$E$1:$YY$108,Calc!$B141,FALSE))</f>
        <v>#N/A</v>
      </c>
      <c r="IZ141" t="e">
        <f ca="1">IF(OR(IZ$132="",$B141=""),"",HLOOKUP(IZ$132,Indices2!$E$1:$YY$108,Calc!$B141,FALSE))</f>
        <v>#N/A</v>
      </c>
      <c r="JA141" t="e">
        <f ca="1">IF(OR(JA$132="",$B141=""),"",HLOOKUP(JA$132,Indices2!$E$1:$YY$108,Calc!$B141,FALSE))</f>
        <v>#N/A</v>
      </c>
      <c r="JB141" t="e">
        <f ca="1">IF(OR(JB$132="",$B141=""),"",HLOOKUP(JB$132,Indices2!$E$1:$YY$108,Calc!$B141,FALSE))</f>
        <v>#N/A</v>
      </c>
      <c r="JC141" t="e">
        <f ca="1">IF(OR(JC$132="",$B141=""),"",HLOOKUP(JC$132,Indices2!$E$1:$YY$108,Calc!$B141,FALSE))</f>
        <v>#N/A</v>
      </c>
      <c r="JD141" t="e">
        <f ca="1">IF(OR(JD$132="",$B141=""),"",HLOOKUP(JD$132,Indices2!$E$1:$YY$108,Calc!$B141,FALSE))</f>
        <v>#N/A</v>
      </c>
      <c r="JE141" t="e">
        <f ca="1">IF(OR(JE$132="",$B141=""),"",HLOOKUP(JE$132,Indices2!$E$1:$YY$108,Calc!$B141,FALSE))</f>
        <v>#N/A</v>
      </c>
      <c r="JF141" t="e">
        <f ca="1">IF(OR(JF$132="",$B141=""),"",HLOOKUP(JF$132,Indices2!$E$1:$YY$108,Calc!$B141,FALSE))</f>
        <v>#N/A</v>
      </c>
      <c r="JG141" t="e">
        <f ca="1">IF(OR(JG$132="",$B141=""),"",HLOOKUP(JG$132,Indices2!$E$1:$YY$108,Calc!$B141,FALSE))</f>
        <v>#N/A</v>
      </c>
      <c r="JH141" t="e">
        <f ca="1">IF(OR(JH$132="",$B141=""),"",HLOOKUP(JH$132,Indices2!$E$1:$YY$108,Calc!$B141,FALSE))</f>
        <v>#N/A</v>
      </c>
      <c r="JI141" t="e">
        <f ca="1">IF(OR(JI$132="",$B141=""),"",HLOOKUP(JI$132,Indices2!$E$1:$YY$108,Calc!$B141,FALSE))</f>
        <v>#N/A</v>
      </c>
      <c r="JJ141" t="e">
        <f ca="1">IF(OR(JJ$132="",$B141=""),"",HLOOKUP(JJ$132,Indices2!$E$1:$YY$108,Calc!$B141,FALSE))</f>
        <v>#N/A</v>
      </c>
      <c r="JK141" t="e">
        <f ca="1">IF(OR(JK$132="",$B141=""),"",HLOOKUP(JK$132,Indices2!$E$1:$YY$108,Calc!$B141,FALSE))</f>
        <v>#N/A</v>
      </c>
      <c r="JL141" t="e">
        <f ca="1">IF(OR(JL$132="",$B141=""),"",HLOOKUP(JL$132,Indices2!$E$1:$YY$108,Calc!$B141,FALSE))</f>
        <v>#N/A</v>
      </c>
      <c r="JM141" t="e">
        <f ca="1">IF(OR(JM$132="",$B141=""),"",HLOOKUP(JM$132,Indices2!$E$1:$YY$108,Calc!$B141,FALSE))</f>
        <v>#N/A</v>
      </c>
      <c r="JN141" t="e">
        <f ca="1">IF(OR(JN$132="",$B141=""),"",HLOOKUP(JN$132,Indices2!$E$1:$YY$108,Calc!$B141,FALSE))</f>
        <v>#N/A</v>
      </c>
      <c r="JO141" t="e">
        <f ca="1">IF(OR(JO$132="",$B141=""),"",HLOOKUP(JO$132,Indices2!$E$1:$YY$108,Calc!$B141,FALSE))</f>
        <v>#N/A</v>
      </c>
      <c r="JP141" t="e">
        <f ca="1">IF(OR(JP$132="",$B141=""),"",HLOOKUP(JP$132,Indices2!$E$1:$YY$108,Calc!$B141,FALSE))</f>
        <v>#N/A</v>
      </c>
      <c r="JQ141" t="e">
        <f ca="1">IF(OR(JQ$132="",$B141=""),"",HLOOKUP(JQ$132,Indices2!$E$1:$YY$108,Calc!$B141,FALSE))</f>
        <v>#N/A</v>
      </c>
      <c r="JR141" t="e">
        <f ca="1">IF(OR(JR$132="",$B141=""),"",HLOOKUP(JR$132,Indices2!$E$1:$YY$108,Calc!$B141,FALSE))</f>
        <v>#N/A</v>
      </c>
      <c r="JS141" t="e">
        <f ca="1">IF(OR(JS$132="",$B141=""),"",HLOOKUP(JS$132,Indices2!$E$1:$YY$108,Calc!$B141,FALSE))</f>
        <v>#N/A</v>
      </c>
      <c r="JT141" t="e">
        <f ca="1">IF(OR(JT$132="",$B141=""),"",HLOOKUP(JT$132,Indices2!$E$1:$YY$108,Calc!$B141,FALSE))</f>
        <v>#N/A</v>
      </c>
      <c r="JU141" t="e">
        <f ca="1">IF(OR(JU$132="",$B141=""),"",HLOOKUP(JU$132,Indices2!$E$1:$YY$108,Calc!$B141,FALSE))</f>
        <v>#N/A</v>
      </c>
      <c r="JV141" t="e">
        <f ca="1">IF(OR(JV$132="",$B141=""),"",HLOOKUP(JV$132,Indices2!$E$1:$YY$108,Calc!$B141,FALSE))</f>
        <v>#N/A</v>
      </c>
      <c r="JW141" t="e">
        <f ca="1">IF(OR(JW$132="",$B141=""),"",HLOOKUP(JW$132,Indices2!$E$1:$YY$108,Calc!$B141,FALSE))</f>
        <v>#N/A</v>
      </c>
      <c r="JX141" t="e">
        <f ca="1">IF(OR(JX$132="",$B141=""),"",HLOOKUP(JX$132,Indices2!$E$1:$YY$108,Calc!$B141,FALSE))</f>
        <v>#N/A</v>
      </c>
      <c r="JY141" t="e">
        <f ca="1">IF(OR(JY$132="",$B141=""),"",HLOOKUP(JY$132,Indices2!$E$1:$YY$108,Calc!$B141,FALSE))</f>
        <v>#N/A</v>
      </c>
      <c r="JZ141" t="e">
        <f ca="1">IF(OR(JZ$132="",$B141=""),"",HLOOKUP(JZ$132,Indices2!$E$1:$YY$108,Calc!$B141,FALSE))</f>
        <v>#N/A</v>
      </c>
      <c r="KA141" t="e">
        <f ca="1">IF(OR(KA$132="",$B141=""),"",HLOOKUP(KA$132,Indices2!$E$1:$YY$108,Calc!$B141,FALSE))</f>
        <v>#N/A</v>
      </c>
      <c r="KB141" t="e">
        <f ca="1">IF(OR(KB$132="",$B141=""),"",HLOOKUP(KB$132,Indices2!$E$1:$YY$108,Calc!$B141,FALSE))</f>
        <v>#N/A</v>
      </c>
      <c r="KC141" t="e">
        <f ca="1">IF(OR(KC$132="",$B141=""),"",HLOOKUP(KC$132,Indices2!$E$1:$YY$108,Calc!$B141,FALSE))</f>
        <v>#N/A</v>
      </c>
      <c r="KD141" t="e">
        <f ca="1">IF(OR(KD$132="",$B141=""),"",HLOOKUP(KD$132,Indices2!$E$1:$YY$108,Calc!$B141,FALSE))</f>
        <v>#N/A</v>
      </c>
      <c r="KE141" t="e">
        <f ca="1">IF(OR(KE$132="",$B141=""),"",HLOOKUP(KE$132,Indices2!$E$1:$YY$108,Calc!$B141,FALSE))</f>
        <v>#N/A</v>
      </c>
      <c r="KF141" t="e">
        <f ca="1">IF(OR(KF$132="",$B141=""),"",HLOOKUP(KF$132,Indices2!$E$1:$YY$108,Calc!$B141,FALSE))</f>
        <v>#N/A</v>
      </c>
      <c r="KG141" t="e">
        <f ca="1">IF(OR(KG$132="",$B141=""),"",HLOOKUP(KG$132,Indices2!$E$1:$YY$108,Calc!$B141,FALSE))</f>
        <v>#N/A</v>
      </c>
      <c r="KH141" t="e">
        <f ca="1">IF(OR(KH$132="",$B141=""),"",HLOOKUP(KH$132,Indices2!$E$1:$YY$108,Calc!$B141,FALSE))</f>
        <v>#N/A</v>
      </c>
      <c r="KI141" t="e">
        <f ca="1">IF(OR(KI$132="",$B141=""),"",HLOOKUP(KI$132,Indices2!$E$1:$YY$108,Calc!$B141,FALSE))</f>
        <v>#N/A</v>
      </c>
      <c r="KJ141" t="e">
        <f ca="1">IF(OR(KJ$132="",$B141=""),"",HLOOKUP(KJ$132,Indices2!$E$1:$YY$108,Calc!$B141,FALSE))</f>
        <v>#N/A</v>
      </c>
      <c r="KK141" t="e">
        <f ca="1">IF(OR(KK$132="",$B141=""),"",HLOOKUP(KK$132,Indices2!$E$1:$YY$108,Calc!$B141,FALSE))</f>
        <v>#N/A</v>
      </c>
      <c r="KL141" t="e">
        <f ca="1">IF(OR(KL$132="",$B141=""),"",HLOOKUP(KL$132,Indices2!$E$1:$YY$108,Calc!$B141,FALSE))</f>
        <v>#N/A</v>
      </c>
      <c r="KM141" t="e">
        <f ca="1">IF(OR(KM$132="",$B141=""),"",HLOOKUP(KM$132,Indices2!$E$1:$YY$108,Calc!$B141,FALSE))</f>
        <v>#N/A</v>
      </c>
      <c r="KN141" t="e">
        <f ca="1">IF(OR(KN$132="",$B141=""),"",HLOOKUP(KN$132,Indices2!$E$1:$YY$108,Calc!$B141,FALSE))</f>
        <v>#N/A</v>
      </c>
      <c r="KO141" t="e">
        <f ca="1">IF(OR(KO$132="",$B141=""),"",HLOOKUP(KO$132,Indices2!$E$1:$YY$108,Calc!$B141,FALSE))</f>
        <v>#N/A</v>
      </c>
      <c r="KP141" t="e">
        <f ca="1">IF(OR(KP$132="",$B141=""),"",HLOOKUP(KP$132,Indices2!$E$1:$YY$108,Calc!$B141,FALSE))</f>
        <v>#N/A</v>
      </c>
      <c r="KQ141" t="e">
        <f ca="1">IF(OR(KQ$132="",$B141=""),"",HLOOKUP(KQ$132,Indices2!$E$1:$YY$108,Calc!$B141,FALSE))</f>
        <v>#N/A</v>
      </c>
      <c r="KR141" t="e">
        <f ca="1">IF(OR(KR$132="",$B141=""),"",HLOOKUP(KR$132,Indices2!$E$1:$YY$108,Calc!$B141,FALSE))</f>
        <v>#N/A</v>
      </c>
      <c r="KS141" t="e">
        <f ca="1">IF(OR(KS$132="",$B141=""),"",HLOOKUP(KS$132,Indices2!$E$1:$YY$108,Calc!$B141,FALSE))</f>
        <v>#N/A</v>
      </c>
      <c r="KT141" t="e">
        <f ca="1">IF(OR(KT$132="",$B141=""),"",HLOOKUP(KT$132,Indices2!$E$1:$YY$108,Calc!$B141,FALSE))</f>
        <v>#N/A</v>
      </c>
      <c r="KU141" t="e">
        <f ca="1">IF(OR(KU$132="",$B141=""),"",HLOOKUP(KU$132,Indices2!$E$1:$YY$108,Calc!$B141,FALSE))</f>
        <v>#N/A</v>
      </c>
      <c r="KV141" t="e">
        <f ca="1">IF(OR(KV$132="",$B141=""),"",HLOOKUP(KV$132,Indices2!$E$1:$YY$108,Calc!$B141,FALSE))</f>
        <v>#N/A</v>
      </c>
      <c r="KW141" t="e">
        <f ca="1">IF(OR(KW$132="",$B141=""),"",HLOOKUP(KW$132,Indices2!$E$1:$YY$108,Calc!$B141,FALSE))</f>
        <v>#N/A</v>
      </c>
      <c r="KX141" t="e">
        <f ca="1">IF(OR(KX$132="",$B141=""),"",HLOOKUP(KX$132,Indices2!$E$1:$YY$108,Calc!$B141,FALSE))</f>
        <v>#N/A</v>
      </c>
      <c r="KY141" t="e">
        <f ca="1">IF(OR(KY$132="",$B141=""),"",HLOOKUP(KY$132,Indices2!$E$1:$YY$108,Calc!$B141,FALSE))</f>
        <v>#N/A</v>
      </c>
      <c r="KZ141" t="e">
        <f ca="1">IF(OR(KZ$132="",$B141=""),"",HLOOKUP(KZ$132,Indices2!$E$1:$YY$108,Calc!$B141,FALSE))</f>
        <v>#N/A</v>
      </c>
      <c r="LA141" t="e">
        <f ca="1">IF(OR(LA$132="",$B141=""),"",HLOOKUP(LA$132,Indices2!$E$1:$YY$108,Calc!$B141,FALSE))</f>
        <v>#N/A</v>
      </c>
      <c r="LB141" t="e">
        <f ca="1">IF(OR(LB$132="",$B141=""),"",HLOOKUP(LB$132,Indices2!$E$1:$YY$108,Calc!$B141,FALSE))</f>
        <v>#N/A</v>
      </c>
      <c r="LC141" t="e">
        <f ca="1">IF(OR(LC$132="",$B141=""),"",HLOOKUP(LC$132,Indices2!$E$1:$YY$108,Calc!$B141,FALSE))</f>
        <v>#N/A</v>
      </c>
      <c r="LD141" t="e">
        <f ca="1">IF(OR(LD$132="",$B141=""),"",HLOOKUP(LD$132,Indices2!$E$1:$YY$108,Calc!$B141,FALSE))</f>
        <v>#N/A</v>
      </c>
      <c r="LE141" t="e">
        <f ca="1">IF(OR(LE$132="",$B141=""),"",HLOOKUP(LE$132,Indices2!$E$1:$YY$108,Calc!$B141,FALSE))</f>
        <v>#N/A</v>
      </c>
      <c r="LF141" t="e">
        <f ca="1">IF(OR(LF$132="",$B141=""),"",HLOOKUP(LF$132,Indices2!$E$1:$YY$108,Calc!$B141,FALSE))</f>
        <v>#N/A</v>
      </c>
      <c r="LG141" t="e">
        <f ca="1">IF(OR(LG$132="",$B141=""),"",HLOOKUP(LG$132,Indices2!$E$1:$YY$108,Calc!$B141,FALSE))</f>
        <v>#N/A</v>
      </c>
      <c r="LH141" t="e">
        <f ca="1">IF(OR(LH$132="",$B141=""),"",HLOOKUP(LH$132,Indices2!$E$1:$YY$108,Calc!$B141,FALSE))</f>
        <v>#N/A</v>
      </c>
      <c r="LI141" t="e">
        <f ca="1">IF(OR(LI$132="",$B141=""),"",HLOOKUP(LI$132,Indices2!$E$1:$YY$108,Calc!$B141,FALSE))</f>
        <v>#N/A</v>
      </c>
      <c r="LJ141" t="e">
        <f ca="1">IF(OR(LJ$132="",$B141=""),"",HLOOKUP(LJ$132,Indices2!$E$1:$YY$108,Calc!$B141,FALSE))</f>
        <v>#N/A</v>
      </c>
      <c r="LK141" t="e">
        <f ca="1">IF(OR(LK$132="",$B141=""),"",HLOOKUP(LK$132,Indices2!$E$1:$YY$108,Calc!$B141,FALSE))</f>
        <v>#N/A</v>
      </c>
      <c r="LL141" t="e">
        <f ca="1">IF(OR(LL$132="",$B141=""),"",HLOOKUP(LL$132,Indices2!$E$1:$YY$108,Calc!$B141,FALSE))</f>
        <v>#N/A</v>
      </c>
      <c r="LM141" t="e">
        <f ca="1">IF(OR(LM$132="",$B141=""),"",HLOOKUP(LM$132,Indices2!$E$1:$YY$108,Calc!$B141,FALSE))</f>
        <v>#N/A</v>
      </c>
      <c r="LN141" t="e">
        <f ca="1">IF(OR(LN$132="",$B141=""),"",HLOOKUP(LN$132,Indices2!$E$1:$YY$108,Calc!$B141,FALSE))</f>
        <v>#N/A</v>
      </c>
      <c r="LO141" t="e">
        <f ca="1">IF(OR(LO$132="",$B141=""),"",HLOOKUP(LO$132,Indices2!$E$1:$YY$108,Calc!$B141,FALSE))</f>
        <v>#N/A</v>
      </c>
      <c r="LP141" t="e">
        <f ca="1">IF(OR(LP$132="",$B141=""),"",HLOOKUP(LP$132,Indices2!$E$1:$YY$108,Calc!$B141,FALSE))</f>
        <v>#N/A</v>
      </c>
      <c r="LQ141" t="e">
        <f ca="1">IF(OR(LQ$132="",$B141=""),"",HLOOKUP(LQ$132,Indices2!$E$1:$YY$108,Calc!$B141,FALSE))</f>
        <v>#N/A</v>
      </c>
      <c r="LR141" t="e">
        <f ca="1">IF(OR(LR$132="",$B141=""),"",HLOOKUP(LR$132,Indices2!$E$1:$YY$108,Calc!$B141,FALSE))</f>
        <v>#N/A</v>
      </c>
      <c r="LS141" t="e">
        <f ca="1">IF(OR(LS$132="",$B141=""),"",HLOOKUP(LS$132,Indices2!$E$1:$YY$108,Calc!$B141,FALSE))</f>
        <v>#N/A</v>
      </c>
      <c r="LT141" t="e">
        <f ca="1">IF(OR(LT$132="",$B141=""),"",HLOOKUP(LT$132,Indices2!$E$1:$YY$108,Calc!$B141,FALSE))</f>
        <v>#N/A</v>
      </c>
      <c r="LU141" t="e">
        <f ca="1">IF(OR(LU$132="",$B141=""),"",HLOOKUP(LU$132,Indices2!$E$1:$YY$108,Calc!$B141,FALSE))</f>
        <v>#N/A</v>
      </c>
      <c r="LV141" t="e">
        <f ca="1">IF(OR(LV$132="",$B141=""),"",HLOOKUP(LV$132,Indices2!$E$1:$YY$108,Calc!$B141,FALSE))</f>
        <v>#N/A</v>
      </c>
      <c r="LW141" t="e">
        <f ca="1">IF(OR(LW$132="",$B141=""),"",HLOOKUP(LW$132,Indices2!$E$1:$YY$108,Calc!$B141,FALSE))</f>
        <v>#N/A</v>
      </c>
      <c r="LX141" t="e">
        <f ca="1">IF(OR(LX$132="",$B141=""),"",HLOOKUP(LX$132,Indices2!$E$1:$YY$108,Calc!$B141,FALSE))</f>
        <v>#N/A</v>
      </c>
      <c r="LY141" t="e">
        <f ca="1">IF(OR(LY$132="",$B141=""),"",HLOOKUP(LY$132,Indices2!$E$1:$YY$108,Calc!$B141,FALSE))</f>
        <v>#N/A</v>
      </c>
      <c r="LZ141" t="e">
        <f ca="1">IF(OR(LZ$132="",$B141=""),"",HLOOKUP(LZ$132,Indices2!$E$1:$YY$108,Calc!$B141,FALSE))</f>
        <v>#N/A</v>
      </c>
      <c r="MA141" t="e">
        <f ca="1">IF(OR(MA$132="",$B141=""),"",HLOOKUP(MA$132,Indices2!$E$1:$YY$108,Calc!$B141,FALSE))</f>
        <v>#N/A</v>
      </c>
      <c r="MB141" t="e">
        <f ca="1">IF(OR(MB$132="",$B141=""),"",HLOOKUP(MB$132,Indices2!$E$1:$YY$108,Calc!$B141,FALSE))</f>
        <v>#N/A</v>
      </c>
      <c r="MC141" t="e">
        <f ca="1">IF(OR(MC$132="",$B141=""),"",HLOOKUP(MC$132,Indices2!$E$1:$YY$108,Calc!$B141,FALSE))</f>
        <v>#N/A</v>
      </c>
      <c r="MD141" t="e">
        <f ca="1">IF(OR(MD$132="",$B141=""),"",HLOOKUP(MD$132,Indices2!$E$1:$YY$108,Calc!$B141,FALSE))</f>
        <v>#N/A</v>
      </c>
      <c r="ME141" t="e">
        <f ca="1">IF(OR(ME$132="",$B141=""),"",HLOOKUP(ME$132,Indices2!$E$1:$YY$108,Calc!$B141,FALSE))</f>
        <v>#N/A</v>
      </c>
      <c r="MF141" t="e">
        <f ca="1">IF(OR(MF$132="",$B141=""),"",HLOOKUP(MF$132,Indices2!$E$1:$YY$108,Calc!$B141,FALSE))</f>
        <v>#N/A</v>
      </c>
      <c r="MG141" t="e">
        <f ca="1">IF(OR(MG$132="",$B141=""),"",HLOOKUP(MG$132,Indices2!$E$1:$YY$108,Calc!$B141,FALSE))</f>
        <v>#N/A</v>
      </c>
      <c r="MH141" t="e">
        <f ca="1">IF(OR(MH$132="",$B141=""),"",HLOOKUP(MH$132,Indices2!$E$1:$YY$108,Calc!$B141,FALSE))</f>
        <v>#N/A</v>
      </c>
      <c r="MI141" t="e">
        <f ca="1">IF(OR(MI$132="",$B141=""),"",HLOOKUP(MI$132,Indices2!$E$1:$YY$108,Calc!$B141,FALSE))</f>
        <v>#N/A</v>
      </c>
      <c r="MJ141" t="e">
        <f ca="1">IF(OR(MJ$132="",$B141=""),"",HLOOKUP(MJ$132,Indices2!$E$1:$YY$108,Calc!$B141,FALSE))</f>
        <v>#N/A</v>
      </c>
      <c r="MK141" t="e">
        <f ca="1">IF(OR(MK$132="",$B141=""),"",HLOOKUP(MK$132,Indices2!$E$1:$YY$108,Calc!$B141,FALSE))</f>
        <v>#N/A</v>
      </c>
      <c r="ML141" t="e">
        <f ca="1">IF(OR(ML$132="",$B141=""),"",HLOOKUP(ML$132,Indices2!$E$1:$YY$108,Calc!$B141,FALSE))</f>
        <v>#N/A</v>
      </c>
      <c r="MM141" t="e">
        <f ca="1">IF(OR(MM$132="",$B141=""),"",HLOOKUP(MM$132,Indices2!$E$1:$YY$108,Calc!$B141,FALSE))</f>
        <v>#N/A</v>
      </c>
      <c r="MN141" t="e">
        <f ca="1">IF(OR(MN$132="",$B141=""),"",HLOOKUP(MN$132,Indices2!$E$1:$YY$108,Calc!$B141,FALSE))</f>
        <v>#N/A</v>
      </c>
      <c r="MO141" t="e">
        <f ca="1">IF(OR(MO$132="",$B141=""),"",HLOOKUP(MO$132,Indices2!$E$1:$YY$108,Calc!$B141,FALSE))</f>
        <v>#N/A</v>
      </c>
      <c r="MP141" t="e">
        <f ca="1">IF(OR(MP$132="",$B141=""),"",HLOOKUP(MP$132,Indices2!$E$1:$YY$108,Calc!$B141,FALSE))</f>
        <v>#N/A</v>
      </c>
      <c r="MQ141" t="e">
        <f ca="1">IF(OR(MQ$132="",$B141=""),"",HLOOKUP(MQ$132,Indices2!$E$1:$YY$108,Calc!$B141,FALSE))</f>
        <v>#N/A</v>
      </c>
      <c r="MR141" t="e">
        <f ca="1">IF(OR(MR$132="",$B141=""),"",HLOOKUP(MR$132,Indices2!$E$1:$YY$108,Calc!$B141,FALSE))</f>
        <v>#N/A</v>
      </c>
      <c r="MS141" t="e">
        <f ca="1">IF(OR(MS$132="",$B141=""),"",HLOOKUP(MS$132,Indices2!$E$1:$YY$108,Calc!$B141,FALSE))</f>
        <v>#N/A</v>
      </c>
      <c r="MT141" t="e">
        <f ca="1">IF(OR(MT$132="",$B141=""),"",HLOOKUP(MT$132,Indices2!$E$1:$YY$108,Calc!$B141,FALSE))</f>
        <v>#N/A</v>
      </c>
      <c r="MU141" t="e">
        <f ca="1">IF(OR(MU$132="",$B141=""),"",HLOOKUP(MU$132,Indices2!$E$1:$YY$108,Calc!$B141,FALSE))</f>
        <v>#N/A</v>
      </c>
      <c r="MV141" t="e">
        <f ca="1">IF(OR(MV$132="",$B141=""),"",HLOOKUP(MV$132,Indices2!$E$1:$YY$108,Calc!$B141,FALSE))</f>
        <v>#N/A</v>
      </c>
      <c r="MW141" t="e">
        <f ca="1">IF(OR(MW$132="",$B141=""),"",HLOOKUP(MW$132,Indices2!$E$1:$YY$108,Calc!$B141,FALSE))</f>
        <v>#N/A</v>
      </c>
      <c r="MX141" t="e">
        <f ca="1">IF(OR(MX$132="",$B141=""),"",HLOOKUP(MX$132,Indices2!$E$1:$YY$108,Calc!$B141,FALSE))</f>
        <v>#N/A</v>
      </c>
      <c r="MY141" t="e">
        <f ca="1">IF(OR(MY$132="",$B141=""),"",HLOOKUP(MY$132,Indices2!$E$1:$YY$108,Calc!$B141,FALSE))</f>
        <v>#N/A</v>
      </c>
      <c r="MZ141" t="e">
        <f ca="1">IF(OR(MZ$132="",$B141=""),"",HLOOKUP(MZ$132,Indices2!$E$1:$YY$108,Calc!$B141,FALSE))</f>
        <v>#N/A</v>
      </c>
      <c r="NA141" t="e">
        <f ca="1">IF(OR(NA$132="",$B141=""),"",HLOOKUP(NA$132,Indices2!$E$1:$YY$108,Calc!$B141,FALSE))</f>
        <v>#N/A</v>
      </c>
      <c r="NB141" t="e">
        <f ca="1">IF(OR(NB$132="",$B141=""),"",HLOOKUP(NB$132,Indices2!$E$1:$YY$108,Calc!$B141,FALSE))</f>
        <v>#N/A</v>
      </c>
      <c r="NC141" t="e">
        <f ca="1">IF(OR(NC$132="",$B141=""),"",HLOOKUP(NC$132,Indices2!$E$1:$YY$108,Calc!$B141,FALSE))</f>
        <v>#N/A</v>
      </c>
      <c r="ND141" t="e">
        <f ca="1">IF(OR(ND$132="",$B141=""),"",HLOOKUP(ND$132,Indices2!$E$1:$YY$108,Calc!$B141,FALSE))</f>
        <v>#N/A</v>
      </c>
      <c r="NE141" t="e">
        <f ca="1">IF(OR(NE$132="",$B141=""),"",HLOOKUP(NE$132,Indices2!$E$1:$YY$108,Calc!$B141,FALSE))</f>
        <v>#N/A</v>
      </c>
      <c r="NF141" t="e">
        <f ca="1">IF(OR(NF$132="",$B141=""),"",HLOOKUP(NF$132,Indices2!$E$1:$YY$108,Calc!$B141,FALSE))</f>
        <v>#N/A</v>
      </c>
      <c r="NG141" t="e">
        <f ca="1">IF(OR(NG$132="",$B141=""),"",HLOOKUP(NG$132,Indices2!$E$1:$YY$108,Calc!$B141,FALSE))</f>
        <v>#N/A</v>
      </c>
      <c r="NH141" t="e">
        <f ca="1">IF(OR(NH$132="",$B141=""),"",HLOOKUP(NH$132,Indices2!$E$1:$YY$108,Calc!$B141,FALSE))</f>
        <v>#N/A</v>
      </c>
      <c r="NI141" t="e">
        <f ca="1">IF(OR(NI$132="",$B141=""),"",HLOOKUP(NI$132,Indices2!$E$1:$YY$108,Calc!$B141,FALSE))</f>
        <v>#N/A</v>
      </c>
      <c r="NJ141" t="e">
        <f ca="1">IF(OR(NJ$132="",$B141=""),"",HLOOKUP(NJ$132,Indices2!$E$1:$YY$108,Calc!$B141,FALSE))</f>
        <v>#N/A</v>
      </c>
      <c r="NK141" t="e">
        <f ca="1">IF(OR(NK$132="",$B141=""),"",HLOOKUP(NK$132,Indices2!$E$1:$YY$108,Calc!$B141,FALSE))</f>
        <v>#N/A</v>
      </c>
      <c r="NL141" t="e">
        <f ca="1">IF(OR(NL$132="",$B141=""),"",HLOOKUP(NL$132,Indices2!$E$1:$YY$108,Calc!$B141,FALSE))</f>
        <v>#N/A</v>
      </c>
      <c r="NM141" t="e">
        <f ca="1">IF(OR(NM$132="",$B141=""),"",HLOOKUP(NM$132,Indices2!$E$1:$YY$108,Calc!$B141,FALSE))</f>
        <v>#N/A</v>
      </c>
      <c r="NN141" t="e">
        <f ca="1">IF(OR(NN$132="",$B141=""),"",HLOOKUP(NN$132,Indices2!$E$1:$YY$108,Calc!$B141,FALSE))</f>
        <v>#N/A</v>
      </c>
      <c r="NO141" t="e">
        <f ca="1">IF(OR(NO$132="",$B141=""),"",HLOOKUP(NO$132,Indices2!$E$1:$YY$108,Calc!$B141,FALSE))</f>
        <v>#N/A</v>
      </c>
      <c r="NP141" t="e">
        <f ca="1">IF(OR(NP$132="",$B141=""),"",HLOOKUP(NP$132,Indices2!$E$1:$YY$108,Calc!$B141,FALSE))</f>
        <v>#N/A</v>
      </c>
      <c r="NQ141" t="e">
        <f ca="1">IF(OR(NQ$132="",$B141=""),"",HLOOKUP(NQ$132,Indices2!$E$1:$YY$108,Calc!$B141,FALSE))</f>
        <v>#N/A</v>
      </c>
      <c r="NR141" t="e">
        <f ca="1">IF(OR(NR$132="",$B141=""),"",HLOOKUP(NR$132,Indices2!$E$1:$YY$108,Calc!$B141,FALSE))</f>
        <v>#N/A</v>
      </c>
      <c r="NS141" t="e">
        <f ca="1">IF(OR(NS$132="",$B141=""),"",HLOOKUP(NS$132,Indices2!$E$1:$YY$108,Calc!$B141,FALSE))</f>
        <v>#N/A</v>
      </c>
      <c r="NT141" t="e">
        <f ca="1">IF(OR(NT$132="",$B141=""),"",HLOOKUP(NT$132,Indices2!$E$1:$YY$108,Calc!$B141,FALSE))</f>
        <v>#N/A</v>
      </c>
      <c r="NU141" t="e">
        <f ca="1">IF(OR(NU$132="",$B141=""),"",HLOOKUP(NU$132,Indices2!$E$1:$YY$108,Calc!$B141,FALSE))</f>
        <v>#N/A</v>
      </c>
      <c r="NV141" t="e">
        <f ca="1">IF(OR(NV$132="",$B141=""),"",HLOOKUP(NV$132,Indices2!$E$1:$YY$108,Calc!$B141,FALSE))</f>
        <v>#N/A</v>
      </c>
      <c r="NW141" t="e">
        <f ca="1">IF(OR(NW$132="",$B141=""),"",HLOOKUP(NW$132,Indices2!$E$1:$YY$108,Calc!$B141,FALSE))</f>
        <v>#N/A</v>
      </c>
      <c r="NX141" t="e">
        <f ca="1">IF(OR(NX$132="",$B141=""),"",HLOOKUP(NX$132,Indices2!$E$1:$YY$108,Calc!$B141,FALSE))</f>
        <v>#N/A</v>
      </c>
      <c r="NY141" t="e">
        <f ca="1">IF(OR(NY$132="",$B141=""),"",HLOOKUP(NY$132,Indices2!$E$1:$YY$108,Calc!$B141,FALSE))</f>
        <v>#N/A</v>
      </c>
      <c r="NZ141" t="e">
        <f ca="1">IF(OR(NZ$132="",$B141=""),"",HLOOKUP(NZ$132,Indices2!$E$1:$YY$108,Calc!$B141,FALSE))</f>
        <v>#N/A</v>
      </c>
      <c r="OA141" t="e">
        <f ca="1">IF(OR(OA$132="",$B141=""),"",HLOOKUP(OA$132,Indices2!$E$1:$YY$108,Calc!$B141,FALSE))</f>
        <v>#N/A</v>
      </c>
      <c r="OB141" t="e">
        <f ca="1">IF(OR(OB$132="",$B141=""),"",HLOOKUP(OB$132,Indices2!$E$1:$YY$108,Calc!$B141,FALSE))</f>
        <v>#N/A</v>
      </c>
      <c r="OC141" t="e">
        <f ca="1">IF(OR(OC$132="",$B141=""),"",HLOOKUP(OC$132,Indices2!$E$1:$YY$108,Calc!$B141,FALSE))</f>
        <v>#N/A</v>
      </c>
      <c r="OD141" t="e">
        <f ca="1">IF(OR(OD$132="",$B141=""),"",HLOOKUP(OD$132,Indices2!$E$1:$YY$108,Calc!$B141,FALSE))</f>
        <v>#N/A</v>
      </c>
      <c r="OE141" t="e">
        <f ca="1">IF(OR(OE$132="",$B141=""),"",HLOOKUP(OE$132,Indices2!$E$1:$YY$108,Calc!$B141,FALSE))</f>
        <v>#N/A</v>
      </c>
      <c r="OF141" t="e">
        <f ca="1">IF(OR(OF$132="",$B141=""),"",HLOOKUP(OF$132,Indices2!$E$1:$YY$108,Calc!$B141,FALSE))</f>
        <v>#N/A</v>
      </c>
      <c r="OG141" t="e">
        <f ca="1">IF(OR(OG$132="",$B141=""),"",HLOOKUP(OG$132,Indices2!$E$1:$YY$108,Calc!$B141,FALSE))</f>
        <v>#N/A</v>
      </c>
      <c r="OH141" t="e">
        <f ca="1">IF(OR(OH$132="",$B141=""),"",HLOOKUP(OH$132,Indices2!$E$1:$YY$108,Calc!$B141,FALSE))</f>
        <v>#N/A</v>
      </c>
      <c r="OI141" t="e">
        <f ca="1">IF(OR(OI$132="",$B141=""),"",HLOOKUP(OI$132,Indices2!$E$1:$YY$108,Calc!$B141,FALSE))</f>
        <v>#N/A</v>
      </c>
      <c r="OJ141" t="e">
        <f ca="1">IF(OR(OJ$132="",$B141=""),"",HLOOKUP(OJ$132,Indices2!$E$1:$YY$108,Calc!$B141,FALSE))</f>
        <v>#N/A</v>
      </c>
      <c r="OK141" t="e">
        <f ca="1">IF(OR(OK$132="",$B141=""),"",HLOOKUP(OK$132,Indices2!$E$1:$YY$108,Calc!$B141,FALSE))</f>
        <v>#N/A</v>
      </c>
      <c r="OL141" t="e">
        <f ca="1">IF(OR(OL$132="",$B141=""),"",HLOOKUP(OL$132,Indices2!$E$1:$YY$108,Calc!$B141,FALSE))</f>
        <v>#N/A</v>
      </c>
      <c r="OM141" t="e">
        <f ca="1">IF(OR(OM$132="",$B141=""),"",HLOOKUP(OM$132,Indices2!$E$1:$YY$108,Calc!$B141,FALSE))</f>
        <v>#N/A</v>
      </c>
      <c r="ON141" t="e">
        <f ca="1">IF(OR(ON$132="",$B141=""),"",HLOOKUP(ON$132,Indices2!$E$1:$YY$108,Calc!$B141,FALSE))</f>
        <v>#N/A</v>
      </c>
      <c r="OO141" t="e">
        <f ca="1">IF(OR(OO$132="",$B141=""),"",HLOOKUP(OO$132,Indices2!$E$1:$YY$108,Calc!$B141,FALSE))</f>
        <v>#N/A</v>
      </c>
      <c r="OP141" t="e">
        <f ca="1">IF(OR(OP$132="",$B141=""),"",HLOOKUP(OP$132,Indices2!$E$1:$YY$108,Calc!$B141,FALSE))</f>
        <v>#N/A</v>
      </c>
      <c r="OQ141" t="e">
        <f ca="1">IF(OR(OQ$132="",$B141=""),"",HLOOKUP(OQ$132,Indices2!$E$1:$YY$108,Calc!$B141,FALSE))</f>
        <v>#N/A</v>
      </c>
      <c r="OR141" t="e">
        <f ca="1">IF(OR(OR$132="",$B141=""),"",HLOOKUP(OR$132,Indices2!$E$1:$YY$108,Calc!$B141,FALSE))</f>
        <v>#N/A</v>
      </c>
      <c r="OS141" t="e">
        <f ca="1">IF(OR(OS$132="",$B141=""),"",HLOOKUP(OS$132,Indices2!$E$1:$YY$108,Calc!$B141,FALSE))</f>
        <v>#N/A</v>
      </c>
      <c r="OT141" t="e">
        <f ca="1">IF(OR(OT$132="",$B141=""),"",HLOOKUP(OT$132,Indices2!$E$1:$YY$108,Calc!$B141,FALSE))</f>
        <v>#N/A</v>
      </c>
      <c r="OU141" t="e">
        <f ca="1">IF(OR(OU$132="",$B141=""),"",HLOOKUP(OU$132,Indices2!$E$1:$YY$108,Calc!$B141,FALSE))</f>
        <v>#N/A</v>
      </c>
      <c r="OV141" t="e">
        <f ca="1">IF(OR(OV$132="",$B141=""),"",HLOOKUP(OV$132,Indices2!$E$1:$YY$108,Calc!$B141,FALSE))</f>
        <v>#N/A</v>
      </c>
      <c r="OW141" t="e">
        <f ca="1">IF(OR(OW$132="",$B141=""),"",HLOOKUP(OW$132,Indices2!$E$1:$YY$108,Calc!$B141,FALSE))</f>
        <v>#N/A</v>
      </c>
      <c r="OX141" t="e">
        <f ca="1">IF(OR(OX$132="",$B141=""),"",HLOOKUP(OX$132,Indices2!$E$1:$YY$108,Calc!$B141,FALSE))</f>
        <v>#N/A</v>
      </c>
      <c r="OY141" t="e">
        <f ca="1">IF(OR(OY$132="",$B141=""),"",HLOOKUP(OY$132,Indices2!$E$1:$YY$108,Calc!$B141,FALSE))</f>
        <v>#N/A</v>
      </c>
      <c r="OZ141" t="e">
        <f ca="1">IF(OR(OZ$132="",$B141=""),"",HLOOKUP(OZ$132,Indices2!$E$1:$YY$108,Calc!$B141,FALSE))</f>
        <v>#N/A</v>
      </c>
      <c r="PA141" t="e">
        <f ca="1">IF(OR(PA$132="",$B141=""),"",HLOOKUP(PA$132,Indices2!$E$1:$YY$108,Calc!$B141,FALSE))</f>
        <v>#N/A</v>
      </c>
      <c r="PB141" t="e">
        <f ca="1">IF(OR(PB$132="",$B141=""),"",HLOOKUP(PB$132,Indices2!$E$1:$YY$108,Calc!$B141,FALSE))</f>
        <v>#N/A</v>
      </c>
      <c r="PC141" t="e">
        <f ca="1">IF(OR(PC$132="",$B141=""),"",HLOOKUP(PC$132,Indices2!$E$1:$YY$108,Calc!$B141,FALSE))</f>
        <v>#N/A</v>
      </c>
      <c r="PD141" t="e">
        <f ca="1">IF(OR(PD$132="",$B141=""),"",HLOOKUP(PD$132,Indices2!$E$1:$YY$108,Calc!$B141,FALSE))</f>
        <v>#N/A</v>
      </c>
      <c r="PE141" t="e">
        <f ca="1">IF(OR(PE$132="",$B141=""),"",HLOOKUP(PE$132,Indices2!$E$1:$YY$108,Calc!$B141,FALSE))</f>
        <v>#N/A</v>
      </c>
      <c r="PF141" t="e">
        <f ca="1">IF(OR(PF$132="",$B141=""),"",HLOOKUP(PF$132,Indices2!$E$1:$YY$108,Calc!$B141,FALSE))</f>
        <v>#N/A</v>
      </c>
      <c r="PG141" t="e">
        <f ca="1">IF(OR(PG$132="",$B141=""),"",HLOOKUP(PG$132,Indices2!$E$1:$YY$108,Calc!$B141,FALSE))</f>
        <v>#N/A</v>
      </c>
      <c r="PH141" t="e">
        <f ca="1">IF(OR(PH$132="",$B141=""),"",HLOOKUP(PH$132,Indices2!$E$1:$YY$108,Calc!$B141,FALSE))</f>
        <v>#N/A</v>
      </c>
      <c r="PI141" t="e">
        <f ca="1">IF(OR(PI$132="",$B141=""),"",HLOOKUP(PI$132,Indices2!$E$1:$YY$108,Calc!$B141,FALSE))</f>
        <v>#N/A</v>
      </c>
      <c r="PJ141" t="e">
        <f ca="1">IF(OR(PJ$132="",$B141=""),"",HLOOKUP(PJ$132,Indices2!$E$1:$YY$108,Calc!$B141,FALSE))</f>
        <v>#N/A</v>
      </c>
      <c r="PK141" t="e">
        <f ca="1">IF(OR(PK$132="",$B141=""),"",HLOOKUP(PK$132,Indices2!$E$1:$YY$108,Calc!$B141,FALSE))</f>
        <v>#N/A</v>
      </c>
      <c r="PL141" t="e">
        <f ca="1">IF(OR(PL$132="",$B141=""),"",HLOOKUP(PL$132,Indices2!$E$1:$YY$108,Calc!$B141,FALSE))</f>
        <v>#N/A</v>
      </c>
      <c r="PM141" t="e">
        <f ca="1">IF(OR(PM$132="",$B141=""),"",HLOOKUP(PM$132,Indices2!$E$1:$YY$108,Calc!$B141,FALSE))</f>
        <v>#N/A</v>
      </c>
      <c r="PN141" t="e">
        <f ca="1">IF(OR(PN$132="",$B141=""),"",HLOOKUP(PN$132,Indices2!$E$1:$YY$108,Calc!$B141,FALSE))</f>
        <v>#N/A</v>
      </c>
      <c r="PO141" t="e">
        <f ca="1">IF(OR(PO$132="",$B141=""),"",HLOOKUP(PO$132,Indices2!$E$1:$YY$108,Calc!$B141,FALSE))</f>
        <v>#N/A</v>
      </c>
      <c r="PP141" t="e">
        <f ca="1">IF(OR(PP$132="",$B141=""),"",HLOOKUP(PP$132,Indices2!$E$1:$YY$108,Calc!$B141,FALSE))</f>
        <v>#N/A</v>
      </c>
      <c r="PQ141" t="e">
        <f ca="1">IF(OR(PQ$132="",$B141=""),"",HLOOKUP(PQ$132,Indices2!$E$1:$YY$108,Calc!$B141,FALSE))</f>
        <v>#N/A</v>
      </c>
      <c r="PR141" t="e">
        <f ca="1">IF(OR(PR$132="",$B141=""),"",HLOOKUP(PR$132,Indices2!$E$1:$YY$108,Calc!$B141,FALSE))</f>
        <v>#N/A</v>
      </c>
      <c r="PS141" t="e">
        <f ca="1">IF(OR(PS$132="",$B141=""),"",HLOOKUP(PS$132,Indices2!$E$1:$YY$108,Calc!$B141,FALSE))</f>
        <v>#N/A</v>
      </c>
      <c r="PT141" t="e">
        <f ca="1">IF(OR(PT$132="",$B141=""),"",HLOOKUP(PT$132,Indices2!$E$1:$YY$108,Calc!$B141,FALSE))</f>
        <v>#N/A</v>
      </c>
      <c r="PU141" t="e">
        <f ca="1">IF(OR(PU$132="",$B141=""),"",HLOOKUP(PU$132,Indices2!$E$1:$YY$108,Calc!$B141,FALSE))</f>
        <v>#N/A</v>
      </c>
      <c r="PV141" t="e">
        <f ca="1">IF(OR(PV$132="",$B141=""),"",HLOOKUP(PV$132,Indices2!$E$1:$YY$108,Calc!$B141,FALSE))</f>
        <v>#N/A</v>
      </c>
      <c r="PW141" t="e">
        <f ca="1">IF(OR(PW$132="",$B141=""),"",HLOOKUP(PW$132,Indices2!$E$1:$YY$108,Calc!$B141,FALSE))</f>
        <v>#N/A</v>
      </c>
      <c r="PX141" t="e">
        <f ca="1">IF(OR(PX$132="",$B141=""),"",HLOOKUP(PX$132,Indices2!$E$1:$YY$108,Calc!$B141,FALSE))</f>
        <v>#N/A</v>
      </c>
      <c r="PY141" t="e">
        <f ca="1">IF(OR(PY$132="",$B141=""),"",HLOOKUP(PY$132,Indices2!$E$1:$YY$108,Calc!$B141,FALSE))</f>
        <v>#N/A</v>
      </c>
      <c r="PZ141" t="e">
        <f ca="1">IF(OR(PZ$132="",$B141=""),"",HLOOKUP(PZ$132,Indices2!$E$1:$YY$108,Calc!$B141,FALSE))</f>
        <v>#N/A</v>
      </c>
      <c r="QA141" t="e">
        <f ca="1">IF(OR(QA$132="",$B141=""),"",HLOOKUP(QA$132,Indices2!$E$1:$YY$108,Calc!$B141,FALSE))</f>
        <v>#N/A</v>
      </c>
      <c r="QB141" t="e">
        <f ca="1">IF(OR(QB$132="",$B141=""),"",HLOOKUP(QB$132,Indices2!$E$1:$YY$108,Calc!$B141,FALSE))</f>
        <v>#N/A</v>
      </c>
      <c r="QC141" t="e">
        <f ca="1">IF(OR(QC$132="",$B141=""),"",HLOOKUP(QC$132,Indices2!$E$1:$YY$108,Calc!$B141,FALSE))</f>
        <v>#N/A</v>
      </c>
      <c r="QD141" t="e">
        <f ca="1">IF(OR(QD$132="",$B141=""),"",HLOOKUP(QD$132,Indices2!$E$1:$YY$108,Calc!$B141,FALSE))</f>
        <v>#N/A</v>
      </c>
      <c r="QE141" t="e">
        <f ca="1">IF(OR(QE$132="",$B141=""),"",HLOOKUP(QE$132,Indices2!$E$1:$YY$108,Calc!$B141,FALSE))</f>
        <v>#N/A</v>
      </c>
      <c r="QF141" t="e">
        <f ca="1">IF(OR(QF$132="",$B141=""),"",HLOOKUP(QF$132,Indices2!$E$1:$YY$108,Calc!$B141,FALSE))</f>
        <v>#N/A</v>
      </c>
      <c r="QG141" t="e">
        <f ca="1">IF(OR(QG$132="",$B141=""),"",HLOOKUP(QG$132,Indices2!$E$1:$YY$108,Calc!$B141,FALSE))</f>
        <v>#N/A</v>
      </c>
      <c r="QH141" t="e">
        <f ca="1">IF(OR(QH$132="",$B141=""),"",HLOOKUP(QH$132,Indices2!$E$1:$YY$108,Calc!$B141,FALSE))</f>
        <v>#N/A</v>
      </c>
      <c r="QI141" t="e">
        <f ca="1">IF(OR(QI$132="",$B141=""),"",HLOOKUP(QI$132,Indices2!$E$1:$YY$108,Calc!$B141,FALSE))</f>
        <v>#N/A</v>
      </c>
      <c r="QJ141" t="e">
        <f ca="1">IF(OR(QJ$132="",$B141=""),"",HLOOKUP(QJ$132,Indices2!$E$1:$YY$108,Calc!$B141,FALSE))</f>
        <v>#N/A</v>
      </c>
      <c r="QK141" t="e">
        <f ca="1">IF(OR(QK$132="",$B141=""),"",HLOOKUP(QK$132,Indices2!$E$1:$YY$108,Calc!$B141,FALSE))</f>
        <v>#N/A</v>
      </c>
      <c r="QL141" t="e">
        <f ca="1">IF(OR(QL$132="",$B141=""),"",HLOOKUP(QL$132,Indices2!$E$1:$YY$108,Calc!$B141,FALSE))</f>
        <v>#N/A</v>
      </c>
      <c r="QM141" t="e">
        <f ca="1">IF(OR(QM$132="",$B141=""),"",HLOOKUP(QM$132,Indices2!$E$1:$YY$108,Calc!$B141,FALSE))</f>
        <v>#N/A</v>
      </c>
      <c r="QN141" t="e">
        <f ca="1">IF(OR(QN$132="",$B141=""),"",HLOOKUP(QN$132,Indices2!$E$1:$YY$108,Calc!$B141,FALSE))</f>
        <v>#N/A</v>
      </c>
      <c r="QO141" t="e">
        <f ca="1">IF(OR(QO$132="",$B141=""),"",HLOOKUP(QO$132,Indices2!$E$1:$YY$108,Calc!$B141,FALSE))</f>
        <v>#N/A</v>
      </c>
      <c r="QP141" t="e">
        <f ca="1">IF(OR(QP$132="",$B141=""),"",HLOOKUP(QP$132,Indices2!$E$1:$YY$108,Calc!$B141,FALSE))</f>
        <v>#N/A</v>
      </c>
      <c r="QQ141" t="e">
        <f ca="1">IF(OR(QQ$132="",$B141=""),"",HLOOKUP(QQ$132,Indices2!$E$1:$YY$108,Calc!$B141,FALSE))</f>
        <v>#N/A</v>
      </c>
      <c r="QR141" t="e">
        <f ca="1">IF(OR(QR$132="",$B141=""),"",HLOOKUP(QR$132,Indices2!$E$1:$YY$108,Calc!$B141,FALSE))</f>
        <v>#N/A</v>
      </c>
      <c r="QS141" t="e">
        <f ca="1">IF(OR(QS$132="",$B141=""),"",HLOOKUP(QS$132,Indices2!$E$1:$YY$108,Calc!$B141,FALSE))</f>
        <v>#N/A</v>
      </c>
      <c r="QT141" t="e">
        <f ca="1">IF(OR(QT$132="",$B141=""),"",HLOOKUP(QT$132,Indices2!$E$1:$YY$108,Calc!$B141,FALSE))</f>
        <v>#N/A</v>
      </c>
      <c r="QU141" t="e">
        <f ca="1">IF(OR(QU$132="",$B141=""),"",HLOOKUP(QU$132,Indices2!$E$1:$YY$108,Calc!$B141,FALSE))</f>
        <v>#N/A</v>
      </c>
      <c r="QV141" t="e">
        <f ca="1">IF(OR(QV$132="",$B141=""),"",HLOOKUP(QV$132,Indices2!$E$1:$YY$108,Calc!$B141,FALSE))</f>
        <v>#N/A</v>
      </c>
      <c r="QW141" t="e">
        <f ca="1">IF(OR(QW$132="",$B141=""),"",HLOOKUP(QW$132,Indices2!$E$1:$YY$108,Calc!$B141,FALSE))</f>
        <v>#N/A</v>
      </c>
      <c r="QX141" t="e">
        <f ca="1">IF(OR(QX$132="",$B141=""),"",HLOOKUP(QX$132,Indices2!$E$1:$YY$108,Calc!$B141,FALSE))</f>
        <v>#N/A</v>
      </c>
      <c r="QY141" t="e">
        <f ca="1">IF(OR(QY$132="",$B141=""),"",HLOOKUP(QY$132,Indices2!$E$1:$YY$108,Calc!$B141,FALSE))</f>
        <v>#N/A</v>
      </c>
      <c r="QZ141" t="e">
        <f ca="1">IF(OR(QZ$132="",$B141=""),"",HLOOKUP(QZ$132,Indices2!$E$1:$YY$108,Calc!$B141,FALSE))</f>
        <v>#N/A</v>
      </c>
      <c r="RA141" t="e">
        <f ca="1">IF(OR(RA$132="",$B141=""),"",HLOOKUP(RA$132,Indices2!$E$1:$YY$108,Calc!$B141,FALSE))</f>
        <v>#N/A</v>
      </c>
      <c r="RB141" t="e">
        <f ca="1">IF(OR(RB$132="",$B141=""),"",HLOOKUP(RB$132,Indices2!$E$1:$YY$108,Calc!$B141,FALSE))</f>
        <v>#N/A</v>
      </c>
      <c r="RC141" t="e">
        <f ca="1">IF(OR(RC$132="",$B141=""),"",HLOOKUP(RC$132,Indices2!$E$1:$YY$108,Calc!$B141,FALSE))</f>
        <v>#N/A</v>
      </c>
      <c r="RD141" t="e">
        <f ca="1">IF(OR(RD$132="",$B141=""),"",HLOOKUP(RD$132,Indices2!$E$1:$YY$108,Calc!$B141,FALSE))</f>
        <v>#N/A</v>
      </c>
      <c r="RE141" t="e">
        <f ca="1">IF(OR(RE$132="",$B141=""),"",HLOOKUP(RE$132,Indices2!$E$1:$YY$108,Calc!$B141,FALSE))</f>
        <v>#N/A</v>
      </c>
      <c r="RF141" t="e">
        <f ca="1">IF(OR(RF$132="",$B141=""),"",HLOOKUP(RF$132,Indices2!$E$1:$YY$108,Calc!$B141,FALSE))</f>
        <v>#N/A</v>
      </c>
      <c r="RG141" t="e">
        <f ca="1">IF(OR(RG$132="",$B141=""),"",HLOOKUP(RG$132,Indices2!$E$1:$YY$108,Calc!$B141,FALSE))</f>
        <v>#N/A</v>
      </c>
      <c r="RH141" t="e">
        <f ca="1">IF(OR(RH$132="",$B141=""),"",HLOOKUP(RH$132,Indices2!$E$1:$YY$108,Calc!$B141,FALSE))</f>
        <v>#N/A</v>
      </c>
      <c r="RI141" t="e">
        <f ca="1">IF(OR(RI$132="",$B141=""),"",HLOOKUP(RI$132,Indices2!$E$1:$YY$108,Calc!$B141,FALSE))</f>
        <v>#N/A</v>
      </c>
      <c r="RJ141" t="e">
        <f ca="1">IF(OR(RJ$132="",$B141=""),"",HLOOKUP(RJ$132,Indices2!$E$1:$YY$108,Calc!$B141,FALSE))</f>
        <v>#N/A</v>
      </c>
      <c r="RK141" t="e">
        <f ca="1">IF(OR(RK$132="",$B141=""),"",HLOOKUP(RK$132,Indices2!$E$1:$YY$108,Calc!$B141,FALSE))</f>
        <v>#N/A</v>
      </c>
      <c r="RL141" t="e">
        <f ca="1">IF(OR(RL$132="",$B141=""),"",HLOOKUP(RL$132,Indices2!$E$1:$YY$108,Calc!$B141,FALSE))</f>
        <v>#N/A</v>
      </c>
    </row>
    <row r="142" spans="1:480">
      <c r="A142" t="str">
        <f>Quant!BS16</f>
        <v>FTSE ASEAN Index</v>
      </c>
      <c r="B142" t="e">
        <f>MATCH($A142,Indices2!$B:$B,0)</f>
        <v>#N/A</v>
      </c>
      <c r="C142" t="e">
        <f>IF(OR(C$132="",$B142=""),"",HLOOKUP(C$132,Indices2!$E$1:$YY$108,Calc!$B142,FALSE))</f>
        <v>#N/A</v>
      </c>
      <c r="D142" t="e">
        <f ca="1">IF(OR(D$132="",$B142=""),"",HLOOKUP(D$132,Indices2!$E$1:$YY$108,Calc!$B142,FALSE))</f>
        <v>#N/A</v>
      </c>
      <c r="E142" t="e">
        <f ca="1">IF(OR(E$132="",$B142=""),"",HLOOKUP(E$132,Indices2!$E$1:$YY$108,Calc!$B142,FALSE))</f>
        <v>#N/A</v>
      </c>
      <c r="F142" t="e">
        <f ca="1">IF(OR(F$132="",$B142=""),"",HLOOKUP(F$132,Indices2!$E$1:$YY$108,Calc!$B142,FALSE))</f>
        <v>#N/A</v>
      </c>
      <c r="G142" t="e">
        <f ca="1">IF(OR(G$132="",$B142=""),"",HLOOKUP(G$132,Indices2!$E$1:$YY$108,Calc!$B142,FALSE))</f>
        <v>#N/A</v>
      </c>
      <c r="H142" t="e">
        <f ca="1">IF(OR(H$132="",$B142=""),"",HLOOKUP(H$132,Indices2!$E$1:$YY$108,Calc!$B142,FALSE))</f>
        <v>#N/A</v>
      </c>
      <c r="I142" t="e">
        <f ca="1">IF(OR(I$132="",$B142=""),"",HLOOKUP(I$132,Indices2!$E$1:$YY$108,Calc!$B142,FALSE))</f>
        <v>#N/A</v>
      </c>
      <c r="J142" t="e">
        <f ca="1">IF(OR(J$132="",$B142=""),"",HLOOKUP(J$132,Indices2!$E$1:$YY$108,Calc!$B142,FALSE))</f>
        <v>#N/A</v>
      </c>
      <c r="K142" t="e">
        <f ca="1">IF(OR(K$132="",$B142=""),"",HLOOKUP(K$132,Indices2!$E$1:$YY$108,Calc!$B142,FALSE))</f>
        <v>#N/A</v>
      </c>
      <c r="L142" t="e">
        <f ca="1">IF(OR(L$132="",$B142=""),"",HLOOKUP(L$132,Indices2!$E$1:$YY$108,Calc!$B142,FALSE))</f>
        <v>#N/A</v>
      </c>
      <c r="M142" t="e">
        <f ca="1">IF(OR(M$132="",$B142=""),"",HLOOKUP(M$132,Indices2!$E$1:$YY$108,Calc!$B142,FALSE))</f>
        <v>#N/A</v>
      </c>
      <c r="N142" t="e">
        <f ca="1">IF(OR(N$132="",$B142=""),"",HLOOKUP(N$132,Indices2!$E$1:$YY$108,Calc!$B142,FALSE))</f>
        <v>#N/A</v>
      </c>
      <c r="O142" t="e">
        <f ca="1">IF(OR(O$132="",$B142=""),"",HLOOKUP(O$132,Indices2!$E$1:$YY$108,Calc!$B142,FALSE))</f>
        <v>#N/A</v>
      </c>
      <c r="P142" t="e">
        <f ca="1">IF(OR(P$132="",$B142=""),"",HLOOKUP(P$132,Indices2!$E$1:$YY$108,Calc!$B142,FALSE))</f>
        <v>#N/A</v>
      </c>
      <c r="Q142" t="e">
        <f ca="1">IF(OR(Q$132="",$B142=""),"",HLOOKUP(Q$132,Indices2!$E$1:$YY$108,Calc!$B142,FALSE))</f>
        <v>#N/A</v>
      </c>
      <c r="R142" t="e">
        <f ca="1">IF(OR(R$132="",$B142=""),"",HLOOKUP(R$132,Indices2!$E$1:$YY$108,Calc!$B142,FALSE))</f>
        <v>#N/A</v>
      </c>
      <c r="S142" t="e">
        <f ca="1">IF(OR(S$132="",$B142=""),"",HLOOKUP(S$132,Indices2!$E$1:$YY$108,Calc!$B142,FALSE))</f>
        <v>#N/A</v>
      </c>
      <c r="T142" t="e">
        <f ca="1">IF(OR(T$132="",$B142=""),"",HLOOKUP(T$132,Indices2!$E$1:$YY$108,Calc!$B142,FALSE))</f>
        <v>#N/A</v>
      </c>
      <c r="U142" t="e">
        <f ca="1">IF(OR(U$132="",$B142=""),"",HLOOKUP(U$132,Indices2!$E$1:$YY$108,Calc!$B142,FALSE))</f>
        <v>#N/A</v>
      </c>
      <c r="V142" t="e">
        <f ca="1">IF(OR(V$132="",$B142=""),"",HLOOKUP(V$132,Indices2!$E$1:$YY$108,Calc!$B142,FALSE))</f>
        <v>#N/A</v>
      </c>
      <c r="W142" t="e">
        <f ca="1">IF(OR(W$132="",$B142=""),"",HLOOKUP(W$132,Indices2!$E$1:$YY$108,Calc!$B142,FALSE))</f>
        <v>#N/A</v>
      </c>
      <c r="X142" t="e">
        <f ca="1">IF(OR(X$132="",$B142=""),"",HLOOKUP(X$132,Indices2!$E$1:$YY$108,Calc!$B142,FALSE))</f>
        <v>#N/A</v>
      </c>
      <c r="Y142" t="e">
        <f ca="1">IF(OR(Y$132="",$B142=""),"",HLOOKUP(Y$132,Indices2!$E$1:$YY$108,Calc!$B142,FALSE))</f>
        <v>#N/A</v>
      </c>
      <c r="Z142" t="e">
        <f ca="1">IF(OR(Z$132="",$B142=""),"",HLOOKUP(Z$132,Indices2!$E$1:$YY$108,Calc!$B142,FALSE))</f>
        <v>#N/A</v>
      </c>
      <c r="AA142" t="e">
        <f ca="1">IF(OR(AA$132="",$B142=""),"",HLOOKUP(AA$132,Indices2!$E$1:$YY$108,Calc!$B142,FALSE))</f>
        <v>#N/A</v>
      </c>
      <c r="AB142" t="e">
        <f ca="1">IF(OR(AB$132="",$B142=""),"",HLOOKUP(AB$132,Indices2!$E$1:$YY$108,Calc!$B142,FALSE))</f>
        <v>#N/A</v>
      </c>
      <c r="AC142" t="e">
        <f ca="1">IF(OR(AC$132="",$B142=""),"",HLOOKUP(AC$132,Indices2!$E$1:$YY$108,Calc!$B142,FALSE))</f>
        <v>#N/A</v>
      </c>
      <c r="AD142" t="e">
        <f ca="1">IF(OR(AD$132="",$B142=""),"",HLOOKUP(AD$132,Indices2!$E$1:$YY$108,Calc!$B142,FALSE))</f>
        <v>#N/A</v>
      </c>
      <c r="AE142" t="e">
        <f ca="1">IF(OR(AE$132="",$B142=""),"",HLOOKUP(AE$132,Indices2!$E$1:$YY$108,Calc!$B142,FALSE))</f>
        <v>#N/A</v>
      </c>
      <c r="AF142" t="e">
        <f ca="1">IF(OR(AF$132="",$B142=""),"",HLOOKUP(AF$132,Indices2!$E$1:$YY$108,Calc!$B142,FALSE))</f>
        <v>#N/A</v>
      </c>
      <c r="AG142" t="e">
        <f ca="1">IF(OR(AG$132="",$B142=""),"",HLOOKUP(AG$132,Indices2!$E$1:$YY$108,Calc!$B142,FALSE))</f>
        <v>#N/A</v>
      </c>
      <c r="AH142" t="e">
        <f ca="1">IF(OR(AH$132="",$B142=""),"",HLOOKUP(AH$132,Indices2!$E$1:$YY$108,Calc!$B142,FALSE))</f>
        <v>#N/A</v>
      </c>
      <c r="AI142" t="e">
        <f ca="1">IF(OR(AI$132="",$B142=""),"",HLOOKUP(AI$132,Indices2!$E$1:$YY$108,Calc!$B142,FALSE))</f>
        <v>#N/A</v>
      </c>
      <c r="AJ142" t="e">
        <f ca="1">IF(OR(AJ$132="",$B142=""),"",HLOOKUP(AJ$132,Indices2!$E$1:$YY$108,Calc!$B142,FALSE))</f>
        <v>#N/A</v>
      </c>
      <c r="AK142" t="e">
        <f ca="1">IF(OR(AK$132="",$B142=""),"",HLOOKUP(AK$132,Indices2!$E$1:$YY$108,Calc!$B142,FALSE))</f>
        <v>#N/A</v>
      </c>
      <c r="AL142" t="e">
        <f ca="1">IF(OR(AL$132="",$B142=""),"",HLOOKUP(AL$132,Indices2!$E$1:$YY$108,Calc!$B142,FALSE))</f>
        <v>#N/A</v>
      </c>
      <c r="AM142" t="e">
        <f ca="1">IF(OR(AM$132="",$B142=""),"",HLOOKUP(AM$132,Indices2!$E$1:$YY$108,Calc!$B142,FALSE))</f>
        <v>#N/A</v>
      </c>
      <c r="AN142" t="e">
        <f ca="1">IF(OR(AN$132="",$B142=""),"",HLOOKUP(AN$132,Indices2!$E$1:$YY$108,Calc!$B142,FALSE))</f>
        <v>#N/A</v>
      </c>
      <c r="AO142" t="e">
        <f ca="1">IF(OR(AO$132="",$B142=""),"",HLOOKUP(AO$132,Indices2!$E$1:$YY$108,Calc!$B142,FALSE))</f>
        <v>#N/A</v>
      </c>
      <c r="AP142" t="e">
        <f ca="1">IF(OR(AP$132="",$B142=""),"",HLOOKUP(AP$132,Indices2!$E$1:$YY$108,Calc!$B142,FALSE))</f>
        <v>#N/A</v>
      </c>
      <c r="AQ142" t="e">
        <f ca="1">IF(OR(AQ$132="",$B142=""),"",HLOOKUP(AQ$132,Indices2!$E$1:$YY$108,Calc!$B142,FALSE))</f>
        <v>#N/A</v>
      </c>
      <c r="AR142" t="e">
        <f ca="1">IF(OR(AR$132="",$B142=""),"",HLOOKUP(AR$132,Indices2!$E$1:$YY$108,Calc!$B142,FALSE))</f>
        <v>#N/A</v>
      </c>
      <c r="AS142" t="e">
        <f ca="1">IF(OR(AS$132="",$B142=""),"",HLOOKUP(AS$132,Indices2!$E$1:$YY$108,Calc!$B142,FALSE))</f>
        <v>#N/A</v>
      </c>
      <c r="AT142" t="e">
        <f ca="1">IF(OR(AT$132="",$B142=""),"",HLOOKUP(AT$132,Indices2!$E$1:$YY$108,Calc!$B142,FALSE))</f>
        <v>#N/A</v>
      </c>
      <c r="AU142" t="e">
        <f ca="1">IF(OR(AU$132="",$B142=""),"",HLOOKUP(AU$132,Indices2!$E$1:$YY$108,Calc!$B142,FALSE))</f>
        <v>#N/A</v>
      </c>
      <c r="AV142" t="e">
        <f ca="1">IF(OR(AV$132="",$B142=""),"",HLOOKUP(AV$132,Indices2!$E$1:$YY$108,Calc!$B142,FALSE))</f>
        <v>#N/A</v>
      </c>
      <c r="AW142" t="e">
        <f ca="1">IF(OR(AW$132="",$B142=""),"",HLOOKUP(AW$132,Indices2!$E$1:$YY$108,Calc!$B142,FALSE))</f>
        <v>#N/A</v>
      </c>
      <c r="AX142" t="e">
        <f ca="1">IF(OR(AX$132="",$B142=""),"",HLOOKUP(AX$132,Indices2!$E$1:$YY$108,Calc!$B142,FALSE))</f>
        <v>#N/A</v>
      </c>
      <c r="AY142" t="e">
        <f ca="1">IF(OR(AY$132="",$B142=""),"",HLOOKUP(AY$132,Indices2!$E$1:$YY$108,Calc!$B142,FALSE))</f>
        <v>#N/A</v>
      </c>
      <c r="AZ142" t="e">
        <f ca="1">IF(OR(AZ$132="",$B142=""),"",HLOOKUP(AZ$132,Indices2!$E$1:$YY$108,Calc!$B142,FALSE))</f>
        <v>#N/A</v>
      </c>
      <c r="BA142" t="e">
        <f ca="1">IF(OR(BA$132="",$B142=""),"",HLOOKUP(BA$132,Indices2!$E$1:$YY$108,Calc!$B142,FALSE))</f>
        <v>#N/A</v>
      </c>
      <c r="BB142" t="e">
        <f ca="1">IF(OR(BB$132="",$B142=""),"",HLOOKUP(BB$132,Indices2!$E$1:$YY$108,Calc!$B142,FALSE))</f>
        <v>#N/A</v>
      </c>
      <c r="BC142" t="e">
        <f ca="1">IF(OR(BC$132="",$B142=""),"",HLOOKUP(BC$132,Indices2!$E$1:$YY$108,Calc!$B142,FALSE))</f>
        <v>#N/A</v>
      </c>
      <c r="BD142" t="e">
        <f ca="1">IF(OR(BD$132="",$B142=""),"",HLOOKUP(BD$132,Indices2!$E$1:$YY$108,Calc!$B142,FALSE))</f>
        <v>#N/A</v>
      </c>
      <c r="BE142" t="e">
        <f ca="1">IF(OR(BE$132="",$B142=""),"",HLOOKUP(BE$132,Indices2!$E$1:$YY$108,Calc!$B142,FALSE))</f>
        <v>#N/A</v>
      </c>
      <c r="BF142" t="e">
        <f ca="1">IF(OR(BF$132="",$B142=""),"",HLOOKUP(BF$132,Indices2!$E$1:$YY$108,Calc!$B142,FALSE))</f>
        <v>#N/A</v>
      </c>
      <c r="BG142" t="e">
        <f ca="1">IF(OR(BG$132="",$B142=""),"",HLOOKUP(BG$132,Indices2!$E$1:$YY$108,Calc!$B142,FALSE))</f>
        <v>#N/A</v>
      </c>
      <c r="BH142" t="e">
        <f ca="1">IF(OR(BH$132="",$B142=""),"",HLOOKUP(BH$132,Indices2!$E$1:$YY$108,Calc!$B142,FALSE))</f>
        <v>#N/A</v>
      </c>
      <c r="BI142" t="e">
        <f ca="1">IF(OR(BI$132="",$B142=""),"",HLOOKUP(BI$132,Indices2!$E$1:$YY$108,Calc!$B142,FALSE))</f>
        <v>#N/A</v>
      </c>
      <c r="BJ142" t="e">
        <f ca="1">IF(OR(BJ$132="",$B142=""),"",HLOOKUP(BJ$132,Indices2!$E$1:$YY$108,Calc!$B142,FALSE))</f>
        <v>#N/A</v>
      </c>
      <c r="BK142" t="e">
        <f ca="1">IF(OR(BK$132="",$B142=""),"",HLOOKUP(BK$132,Indices2!$E$1:$YY$108,Calc!$B142,FALSE))</f>
        <v>#N/A</v>
      </c>
      <c r="BL142" t="e">
        <f ca="1">IF(OR(BL$132="",$B142=""),"",HLOOKUP(BL$132,Indices2!$E$1:$YY$108,Calc!$B142,FALSE))</f>
        <v>#N/A</v>
      </c>
      <c r="BM142" t="e">
        <f ca="1">IF(OR(BM$132="",$B142=""),"",HLOOKUP(BM$132,Indices2!$E$1:$YY$108,Calc!$B142,FALSE))</f>
        <v>#N/A</v>
      </c>
      <c r="BN142" t="e">
        <f ca="1">IF(OR(BN$132="",$B142=""),"",HLOOKUP(BN$132,Indices2!$E$1:$YY$108,Calc!$B142,FALSE))</f>
        <v>#N/A</v>
      </c>
      <c r="BO142" t="e">
        <f ca="1">IF(OR(BO$132="",$B142=""),"",HLOOKUP(BO$132,Indices2!$E$1:$YY$108,Calc!$B142,FALSE))</f>
        <v>#N/A</v>
      </c>
      <c r="BP142" t="e">
        <f ca="1">IF(OR(BP$132="",$B142=""),"",HLOOKUP(BP$132,Indices2!$E$1:$YY$108,Calc!$B142,FALSE))</f>
        <v>#N/A</v>
      </c>
      <c r="BQ142" t="e">
        <f ca="1">IF(OR(BQ$132="",$B142=""),"",HLOOKUP(BQ$132,Indices2!$E$1:$YY$108,Calc!$B142,FALSE))</f>
        <v>#N/A</v>
      </c>
      <c r="BR142" t="e">
        <f ca="1">IF(OR(BR$132="",$B142=""),"",HLOOKUP(BR$132,Indices2!$E$1:$YY$108,Calc!$B142,FALSE))</f>
        <v>#N/A</v>
      </c>
      <c r="BS142" t="e">
        <f ca="1">IF(OR(BS$132="",$B142=""),"",HLOOKUP(BS$132,Indices2!$E$1:$YY$108,Calc!$B142,FALSE))</f>
        <v>#N/A</v>
      </c>
      <c r="BT142" t="e">
        <f ca="1">IF(OR(BT$132="",$B142=""),"",HLOOKUP(BT$132,Indices2!$E$1:$YY$108,Calc!$B142,FALSE))</f>
        <v>#N/A</v>
      </c>
      <c r="BU142" t="e">
        <f ca="1">IF(OR(BU$132="",$B142=""),"",HLOOKUP(BU$132,Indices2!$E$1:$YY$108,Calc!$B142,FALSE))</f>
        <v>#N/A</v>
      </c>
      <c r="BV142" t="e">
        <f ca="1">IF(OR(BV$132="",$B142=""),"",HLOOKUP(BV$132,Indices2!$E$1:$YY$108,Calc!$B142,FALSE))</f>
        <v>#N/A</v>
      </c>
      <c r="BW142" t="e">
        <f ca="1">IF(OR(BW$132="",$B142=""),"",HLOOKUP(BW$132,Indices2!$E$1:$YY$108,Calc!$B142,FALSE))</f>
        <v>#N/A</v>
      </c>
      <c r="BX142" t="e">
        <f ca="1">IF(OR(BX$132="",$B142=""),"",HLOOKUP(BX$132,Indices2!$E$1:$YY$108,Calc!$B142,FALSE))</f>
        <v>#N/A</v>
      </c>
      <c r="BY142" t="e">
        <f ca="1">IF(OR(BY$132="",$B142=""),"",HLOOKUP(BY$132,Indices2!$E$1:$YY$108,Calc!$B142,FALSE))</f>
        <v>#N/A</v>
      </c>
      <c r="BZ142" t="e">
        <f ca="1">IF(OR(BZ$132="",$B142=""),"",HLOOKUP(BZ$132,Indices2!$E$1:$YY$108,Calc!$B142,FALSE))</f>
        <v>#N/A</v>
      </c>
      <c r="CA142" t="e">
        <f ca="1">IF(OR(CA$132="",$B142=""),"",HLOOKUP(CA$132,Indices2!$E$1:$YY$108,Calc!$B142,FALSE))</f>
        <v>#N/A</v>
      </c>
      <c r="CB142" t="e">
        <f ca="1">IF(OR(CB$132="",$B142=""),"",HLOOKUP(CB$132,Indices2!$E$1:$YY$108,Calc!$B142,FALSE))</f>
        <v>#N/A</v>
      </c>
      <c r="CC142" t="e">
        <f ca="1">IF(OR(CC$132="",$B142=""),"",HLOOKUP(CC$132,Indices2!$E$1:$YY$108,Calc!$B142,FALSE))</f>
        <v>#N/A</v>
      </c>
      <c r="CD142" t="e">
        <f ca="1">IF(OR(CD$132="",$B142=""),"",HLOOKUP(CD$132,Indices2!$E$1:$YY$108,Calc!$B142,FALSE))</f>
        <v>#N/A</v>
      </c>
      <c r="CE142" t="e">
        <f ca="1">IF(OR(CE$132="",$B142=""),"",HLOOKUP(CE$132,Indices2!$E$1:$YY$108,Calc!$B142,FALSE))</f>
        <v>#N/A</v>
      </c>
      <c r="CF142" t="e">
        <f ca="1">IF(OR(CF$132="",$B142=""),"",HLOOKUP(CF$132,Indices2!$E$1:$YY$108,Calc!$B142,FALSE))</f>
        <v>#N/A</v>
      </c>
      <c r="CG142" t="e">
        <f ca="1">IF(OR(CG$132="",$B142=""),"",HLOOKUP(CG$132,Indices2!$E$1:$YY$108,Calc!$B142,FALSE))</f>
        <v>#N/A</v>
      </c>
      <c r="CH142" t="e">
        <f ca="1">IF(OR(CH$132="",$B142=""),"",HLOOKUP(CH$132,Indices2!$E$1:$YY$108,Calc!$B142,FALSE))</f>
        <v>#N/A</v>
      </c>
      <c r="CI142" t="e">
        <f ca="1">IF(OR(CI$132="",$B142=""),"",HLOOKUP(CI$132,Indices2!$E$1:$YY$108,Calc!$B142,FALSE))</f>
        <v>#N/A</v>
      </c>
      <c r="CJ142" t="e">
        <f ca="1">IF(OR(CJ$132="",$B142=""),"",HLOOKUP(CJ$132,Indices2!$E$1:$YY$108,Calc!$B142,FALSE))</f>
        <v>#N/A</v>
      </c>
      <c r="CK142" t="e">
        <f ca="1">IF(OR(CK$132="",$B142=""),"",HLOOKUP(CK$132,Indices2!$E$1:$YY$108,Calc!$B142,FALSE))</f>
        <v>#N/A</v>
      </c>
      <c r="CL142" t="e">
        <f ca="1">IF(OR(CL$132="",$B142=""),"",HLOOKUP(CL$132,Indices2!$E$1:$YY$108,Calc!$B142,FALSE))</f>
        <v>#N/A</v>
      </c>
      <c r="CM142" t="e">
        <f ca="1">IF(OR(CM$132="",$B142=""),"",HLOOKUP(CM$132,Indices2!$E$1:$YY$108,Calc!$B142,FALSE))</f>
        <v>#N/A</v>
      </c>
      <c r="CN142" t="e">
        <f ca="1">IF(OR(CN$132="",$B142=""),"",HLOOKUP(CN$132,Indices2!$E$1:$YY$108,Calc!$B142,FALSE))</f>
        <v>#N/A</v>
      </c>
      <c r="CO142" t="e">
        <f ca="1">IF(OR(CO$132="",$B142=""),"",HLOOKUP(CO$132,Indices2!$E$1:$YY$108,Calc!$B142,FALSE))</f>
        <v>#N/A</v>
      </c>
      <c r="CP142" t="e">
        <f ca="1">IF(OR(CP$132="",$B142=""),"",HLOOKUP(CP$132,Indices2!$E$1:$YY$108,Calc!$B142,FALSE))</f>
        <v>#N/A</v>
      </c>
      <c r="CQ142" t="e">
        <f ca="1">IF(OR(CQ$132="",$B142=""),"",HLOOKUP(CQ$132,Indices2!$E$1:$YY$108,Calc!$B142,FALSE))</f>
        <v>#N/A</v>
      </c>
      <c r="CR142" t="e">
        <f ca="1">IF(OR(CR$132="",$B142=""),"",HLOOKUP(CR$132,Indices2!$E$1:$YY$108,Calc!$B142,FALSE))</f>
        <v>#N/A</v>
      </c>
      <c r="CS142" t="e">
        <f ca="1">IF(OR(CS$132="",$B142=""),"",HLOOKUP(CS$132,Indices2!$E$1:$YY$108,Calc!$B142,FALSE))</f>
        <v>#N/A</v>
      </c>
      <c r="CT142" t="e">
        <f ca="1">IF(OR(CT$132="",$B142=""),"",HLOOKUP(CT$132,Indices2!$E$1:$YY$108,Calc!$B142,FALSE))</f>
        <v>#N/A</v>
      </c>
      <c r="CU142" t="e">
        <f ca="1">IF(OR(CU$132="",$B142=""),"",HLOOKUP(CU$132,Indices2!$E$1:$YY$108,Calc!$B142,FALSE))</f>
        <v>#N/A</v>
      </c>
      <c r="CV142" t="e">
        <f ca="1">IF(OR(CV$132="",$B142=""),"",HLOOKUP(CV$132,Indices2!$E$1:$YY$108,Calc!$B142,FALSE))</f>
        <v>#N/A</v>
      </c>
      <c r="CW142" t="e">
        <f ca="1">IF(OR(CW$132="",$B142=""),"",HLOOKUP(CW$132,Indices2!$E$1:$YY$108,Calc!$B142,FALSE))</f>
        <v>#N/A</v>
      </c>
      <c r="CX142" t="e">
        <f ca="1">IF(OR(CX$132="",$B142=""),"",HLOOKUP(CX$132,Indices2!$E$1:$YY$108,Calc!$B142,FALSE))</f>
        <v>#N/A</v>
      </c>
      <c r="CY142" t="e">
        <f ca="1">IF(OR(CY$132="",$B142=""),"",HLOOKUP(CY$132,Indices2!$E$1:$YY$108,Calc!$B142,FALSE))</f>
        <v>#N/A</v>
      </c>
      <c r="CZ142" t="e">
        <f ca="1">IF(OR(CZ$132="",$B142=""),"",HLOOKUP(CZ$132,Indices2!$E$1:$YY$108,Calc!$B142,FALSE))</f>
        <v>#N/A</v>
      </c>
      <c r="DA142" t="e">
        <f ca="1">IF(OR(DA$132="",$B142=""),"",HLOOKUP(DA$132,Indices2!$E$1:$YY$108,Calc!$B142,FALSE))</f>
        <v>#N/A</v>
      </c>
      <c r="DB142" t="e">
        <f ca="1">IF(OR(DB$132="",$B142=""),"",HLOOKUP(DB$132,Indices2!$E$1:$YY$108,Calc!$B142,FALSE))</f>
        <v>#N/A</v>
      </c>
      <c r="DC142" t="e">
        <f ca="1">IF(OR(DC$132="",$B142=""),"",HLOOKUP(DC$132,Indices2!$E$1:$YY$108,Calc!$B142,FALSE))</f>
        <v>#N/A</v>
      </c>
      <c r="DD142" t="e">
        <f ca="1">IF(OR(DD$132="",$B142=""),"",HLOOKUP(DD$132,Indices2!$E$1:$YY$108,Calc!$B142,FALSE))</f>
        <v>#N/A</v>
      </c>
      <c r="DE142" t="e">
        <f ca="1">IF(OR(DE$132="",$B142=""),"",HLOOKUP(DE$132,Indices2!$E$1:$YY$108,Calc!$B142,FALSE))</f>
        <v>#N/A</v>
      </c>
      <c r="DF142" t="e">
        <f ca="1">IF(OR(DF$132="",$B142=""),"",HLOOKUP(DF$132,Indices2!$E$1:$YY$108,Calc!$B142,FALSE))</f>
        <v>#N/A</v>
      </c>
      <c r="DG142" t="e">
        <f ca="1">IF(OR(DG$132="",$B142=""),"",HLOOKUP(DG$132,Indices2!$E$1:$YY$108,Calc!$B142,FALSE))</f>
        <v>#N/A</v>
      </c>
      <c r="DH142" t="e">
        <f ca="1">IF(OR(DH$132="",$B142=""),"",HLOOKUP(DH$132,Indices2!$E$1:$YY$108,Calc!$B142,FALSE))</f>
        <v>#N/A</v>
      </c>
      <c r="DI142" t="e">
        <f ca="1">IF(OR(DI$132="",$B142=""),"",HLOOKUP(DI$132,Indices2!$E$1:$YY$108,Calc!$B142,FALSE))</f>
        <v>#N/A</v>
      </c>
      <c r="DJ142" t="e">
        <f ca="1">IF(OR(DJ$132="",$B142=""),"",HLOOKUP(DJ$132,Indices2!$E$1:$YY$108,Calc!$B142,FALSE))</f>
        <v>#N/A</v>
      </c>
      <c r="DK142" t="e">
        <f ca="1">IF(OR(DK$132="",$B142=""),"",HLOOKUP(DK$132,Indices2!$E$1:$YY$108,Calc!$B142,FALSE))</f>
        <v>#N/A</v>
      </c>
      <c r="DL142" t="e">
        <f ca="1">IF(OR(DL$132="",$B142=""),"",HLOOKUP(DL$132,Indices2!$E$1:$YY$108,Calc!$B142,FALSE))</f>
        <v>#N/A</v>
      </c>
      <c r="DM142" t="e">
        <f ca="1">IF(OR(DM$132="",$B142=""),"",HLOOKUP(DM$132,Indices2!$E$1:$YY$108,Calc!$B142,FALSE))</f>
        <v>#N/A</v>
      </c>
      <c r="DN142" t="e">
        <f ca="1">IF(OR(DN$132="",$B142=""),"",HLOOKUP(DN$132,Indices2!$E$1:$YY$108,Calc!$B142,FALSE))</f>
        <v>#N/A</v>
      </c>
      <c r="DO142" t="e">
        <f ca="1">IF(OR(DO$132="",$B142=""),"",HLOOKUP(DO$132,Indices2!$E$1:$YY$108,Calc!$B142,FALSE))</f>
        <v>#N/A</v>
      </c>
      <c r="DP142" t="e">
        <f ca="1">IF(OR(DP$132="",$B142=""),"",HLOOKUP(DP$132,Indices2!$E$1:$YY$108,Calc!$B142,FALSE))</f>
        <v>#N/A</v>
      </c>
      <c r="DQ142" t="e">
        <f ca="1">IF(OR(DQ$132="",$B142=""),"",HLOOKUP(DQ$132,Indices2!$E$1:$YY$108,Calc!$B142,FALSE))</f>
        <v>#N/A</v>
      </c>
      <c r="DR142" t="e">
        <f ca="1">IF(OR(DR$132="",$B142=""),"",HLOOKUP(DR$132,Indices2!$E$1:$YY$108,Calc!$B142,FALSE))</f>
        <v>#N/A</v>
      </c>
      <c r="DS142" t="e">
        <f ca="1">IF(OR(DS$132="",$B142=""),"",HLOOKUP(DS$132,Indices2!$E$1:$YY$108,Calc!$B142,FALSE))</f>
        <v>#N/A</v>
      </c>
      <c r="DT142" t="e">
        <f ca="1">IF(OR(DT$132="",$B142=""),"",HLOOKUP(DT$132,Indices2!$E$1:$YY$108,Calc!$B142,FALSE))</f>
        <v>#N/A</v>
      </c>
      <c r="DU142" t="e">
        <f ca="1">IF(OR(DU$132="",$B142=""),"",HLOOKUP(DU$132,Indices2!$E$1:$YY$108,Calc!$B142,FALSE))</f>
        <v>#N/A</v>
      </c>
      <c r="DV142" t="e">
        <f ca="1">IF(OR(DV$132="",$B142=""),"",HLOOKUP(DV$132,Indices2!$E$1:$YY$108,Calc!$B142,FALSE))</f>
        <v>#N/A</v>
      </c>
      <c r="DW142" t="e">
        <f ca="1">IF(OR(DW$132="",$B142=""),"",HLOOKUP(DW$132,Indices2!$E$1:$YY$108,Calc!$B142,FALSE))</f>
        <v>#N/A</v>
      </c>
      <c r="DX142" t="e">
        <f ca="1">IF(OR(DX$132="",$B142=""),"",HLOOKUP(DX$132,Indices2!$E$1:$YY$108,Calc!$B142,FALSE))</f>
        <v>#N/A</v>
      </c>
      <c r="DY142" t="e">
        <f ca="1">IF(OR(DY$132="",$B142=""),"",HLOOKUP(DY$132,Indices2!$E$1:$YY$108,Calc!$B142,FALSE))</f>
        <v>#N/A</v>
      </c>
      <c r="DZ142" t="e">
        <f ca="1">IF(OR(DZ$132="",$B142=""),"",HLOOKUP(DZ$132,Indices2!$E$1:$YY$108,Calc!$B142,FALSE))</f>
        <v>#N/A</v>
      </c>
      <c r="EA142" t="e">
        <f ca="1">IF(OR(EA$132="",$B142=""),"",HLOOKUP(EA$132,Indices2!$E$1:$YY$108,Calc!$B142,FALSE))</f>
        <v>#N/A</v>
      </c>
      <c r="EB142" t="e">
        <f ca="1">IF(OR(EB$132="",$B142=""),"",HLOOKUP(EB$132,Indices2!$E$1:$YY$108,Calc!$B142,FALSE))</f>
        <v>#N/A</v>
      </c>
      <c r="EC142" t="e">
        <f ca="1">IF(OR(EC$132="",$B142=""),"",HLOOKUP(EC$132,Indices2!$E$1:$YY$108,Calc!$B142,FALSE))</f>
        <v>#N/A</v>
      </c>
      <c r="ED142" t="e">
        <f ca="1">IF(OR(ED$132="",$B142=""),"",HLOOKUP(ED$132,Indices2!$E$1:$YY$108,Calc!$B142,FALSE))</f>
        <v>#N/A</v>
      </c>
      <c r="EE142" t="e">
        <f ca="1">IF(OR(EE$132="",$B142=""),"",HLOOKUP(EE$132,Indices2!$E$1:$YY$108,Calc!$B142,FALSE))</f>
        <v>#N/A</v>
      </c>
      <c r="EF142" t="e">
        <f ca="1">IF(OR(EF$132="",$B142=""),"",HLOOKUP(EF$132,Indices2!$E$1:$YY$108,Calc!$B142,FALSE))</f>
        <v>#N/A</v>
      </c>
      <c r="EG142" t="e">
        <f ca="1">IF(OR(EG$132="",$B142=""),"",HLOOKUP(EG$132,Indices2!$E$1:$YY$108,Calc!$B142,FALSE))</f>
        <v>#N/A</v>
      </c>
      <c r="EH142" t="e">
        <f ca="1">IF(OR(EH$132="",$B142=""),"",HLOOKUP(EH$132,Indices2!$E$1:$YY$108,Calc!$B142,FALSE))</f>
        <v>#N/A</v>
      </c>
      <c r="EI142" t="e">
        <f ca="1">IF(OR(EI$132="",$B142=""),"",HLOOKUP(EI$132,Indices2!$E$1:$YY$108,Calc!$B142,FALSE))</f>
        <v>#N/A</v>
      </c>
      <c r="EJ142" t="e">
        <f ca="1">IF(OR(EJ$132="",$B142=""),"",HLOOKUP(EJ$132,Indices2!$E$1:$YY$108,Calc!$B142,FALSE))</f>
        <v>#N/A</v>
      </c>
      <c r="EK142" t="e">
        <f ca="1">IF(OR(EK$132="",$B142=""),"",HLOOKUP(EK$132,Indices2!$E$1:$YY$108,Calc!$B142,FALSE))</f>
        <v>#N/A</v>
      </c>
      <c r="EL142" t="e">
        <f ca="1">IF(OR(EL$132="",$B142=""),"",HLOOKUP(EL$132,Indices2!$E$1:$YY$108,Calc!$B142,FALSE))</f>
        <v>#N/A</v>
      </c>
      <c r="EM142" t="e">
        <f ca="1">IF(OR(EM$132="",$B142=""),"",HLOOKUP(EM$132,Indices2!$E$1:$YY$108,Calc!$B142,FALSE))</f>
        <v>#N/A</v>
      </c>
      <c r="EN142" t="e">
        <f ca="1">IF(OR(EN$132="",$B142=""),"",HLOOKUP(EN$132,Indices2!$E$1:$YY$108,Calc!$B142,FALSE))</f>
        <v>#N/A</v>
      </c>
      <c r="EO142" t="e">
        <f ca="1">IF(OR(EO$132="",$B142=""),"",HLOOKUP(EO$132,Indices2!$E$1:$YY$108,Calc!$B142,FALSE))</f>
        <v>#N/A</v>
      </c>
      <c r="EP142" t="e">
        <f ca="1">IF(OR(EP$132="",$B142=""),"",HLOOKUP(EP$132,Indices2!$E$1:$YY$108,Calc!$B142,FALSE))</f>
        <v>#N/A</v>
      </c>
      <c r="EQ142" t="e">
        <f ca="1">IF(OR(EQ$132="",$B142=""),"",HLOOKUP(EQ$132,Indices2!$E$1:$YY$108,Calc!$B142,FALSE))</f>
        <v>#N/A</v>
      </c>
      <c r="ER142" t="e">
        <f ca="1">IF(OR(ER$132="",$B142=""),"",HLOOKUP(ER$132,Indices2!$E$1:$YY$108,Calc!$B142,FALSE))</f>
        <v>#N/A</v>
      </c>
      <c r="ES142" t="e">
        <f ca="1">IF(OR(ES$132="",$B142=""),"",HLOOKUP(ES$132,Indices2!$E$1:$YY$108,Calc!$B142,FALSE))</f>
        <v>#N/A</v>
      </c>
      <c r="ET142" t="e">
        <f ca="1">IF(OR(ET$132="",$B142=""),"",HLOOKUP(ET$132,Indices2!$E$1:$YY$108,Calc!$B142,FALSE))</f>
        <v>#N/A</v>
      </c>
      <c r="EU142" t="e">
        <f ca="1">IF(OR(EU$132="",$B142=""),"",HLOOKUP(EU$132,Indices2!$E$1:$YY$108,Calc!$B142,FALSE))</f>
        <v>#N/A</v>
      </c>
      <c r="EV142" t="e">
        <f ca="1">IF(OR(EV$132="",$B142=""),"",HLOOKUP(EV$132,Indices2!$E$1:$YY$108,Calc!$B142,FALSE))</f>
        <v>#N/A</v>
      </c>
      <c r="EW142" t="e">
        <f ca="1">IF(OR(EW$132="",$B142=""),"",HLOOKUP(EW$132,Indices2!$E$1:$YY$108,Calc!$B142,FALSE))</f>
        <v>#N/A</v>
      </c>
      <c r="EX142" t="e">
        <f ca="1">IF(OR(EX$132="",$B142=""),"",HLOOKUP(EX$132,Indices2!$E$1:$YY$108,Calc!$B142,FALSE))</f>
        <v>#N/A</v>
      </c>
      <c r="EY142" t="e">
        <f ca="1">IF(OR(EY$132="",$B142=""),"",HLOOKUP(EY$132,Indices2!$E$1:$YY$108,Calc!$B142,FALSE))</f>
        <v>#N/A</v>
      </c>
      <c r="EZ142" t="e">
        <f ca="1">IF(OR(EZ$132="",$B142=""),"",HLOOKUP(EZ$132,Indices2!$E$1:$YY$108,Calc!$B142,FALSE))</f>
        <v>#N/A</v>
      </c>
      <c r="FA142" t="e">
        <f ca="1">IF(OR(FA$132="",$B142=""),"",HLOOKUP(FA$132,Indices2!$E$1:$YY$108,Calc!$B142,FALSE))</f>
        <v>#N/A</v>
      </c>
      <c r="FB142" t="e">
        <f ca="1">IF(OR(FB$132="",$B142=""),"",HLOOKUP(FB$132,Indices2!$E$1:$YY$108,Calc!$B142,FALSE))</f>
        <v>#N/A</v>
      </c>
      <c r="FC142" t="e">
        <f ca="1">IF(OR(FC$132="",$B142=""),"",HLOOKUP(FC$132,Indices2!$E$1:$YY$108,Calc!$B142,FALSE))</f>
        <v>#N/A</v>
      </c>
      <c r="FD142" t="e">
        <f ca="1">IF(OR(FD$132="",$B142=""),"",HLOOKUP(FD$132,Indices2!$E$1:$YY$108,Calc!$B142,FALSE))</f>
        <v>#N/A</v>
      </c>
      <c r="FE142" t="e">
        <f ca="1">IF(OR(FE$132="",$B142=""),"",HLOOKUP(FE$132,Indices2!$E$1:$YY$108,Calc!$B142,FALSE))</f>
        <v>#N/A</v>
      </c>
      <c r="FF142" t="e">
        <f ca="1">IF(OR(FF$132="",$B142=""),"",HLOOKUP(FF$132,Indices2!$E$1:$YY$108,Calc!$B142,FALSE))</f>
        <v>#N/A</v>
      </c>
      <c r="FG142" t="e">
        <f ca="1">IF(OR(FG$132="",$B142=""),"",HLOOKUP(FG$132,Indices2!$E$1:$YY$108,Calc!$B142,FALSE))</f>
        <v>#N/A</v>
      </c>
      <c r="FH142" t="e">
        <f ca="1">IF(OR(FH$132="",$B142=""),"",HLOOKUP(FH$132,Indices2!$E$1:$YY$108,Calc!$B142,FALSE))</f>
        <v>#N/A</v>
      </c>
      <c r="FI142" t="e">
        <f ca="1">IF(OR(FI$132="",$B142=""),"",HLOOKUP(FI$132,Indices2!$E$1:$YY$108,Calc!$B142,FALSE))</f>
        <v>#N/A</v>
      </c>
      <c r="FJ142" t="e">
        <f ca="1">IF(OR(FJ$132="",$B142=""),"",HLOOKUP(FJ$132,Indices2!$E$1:$YY$108,Calc!$B142,FALSE))</f>
        <v>#N/A</v>
      </c>
      <c r="FK142" t="e">
        <f ca="1">IF(OR(FK$132="",$B142=""),"",HLOOKUP(FK$132,Indices2!$E$1:$YY$108,Calc!$B142,FALSE))</f>
        <v>#N/A</v>
      </c>
      <c r="FL142" t="e">
        <f ca="1">IF(OR(FL$132="",$B142=""),"",HLOOKUP(FL$132,Indices2!$E$1:$YY$108,Calc!$B142,FALSE))</f>
        <v>#N/A</v>
      </c>
      <c r="FM142" t="e">
        <f ca="1">IF(OR(FM$132="",$B142=""),"",HLOOKUP(FM$132,Indices2!$E$1:$YY$108,Calc!$B142,FALSE))</f>
        <v>#N/A</v>
      </c>
      <c r="FN142" t="e">
        <f ca="1">IF(OR(FN$132="",$B142=""),"",HLOOKUP(FN$132,Indices2!$E$1:$YY$108,Calc!$B142,FALSE))</f>
        <v>#N/A</v>
      </c>
      <c r="FO142" t="e">
        <f ca="1">IF(OR(FO$132="",$B142=""),"",HLOOKUP(FO$132,Indices2!$E$1:$YY$108,Calc!$B142,FALSE))</f>
        <v>#N/A</v>
      </c>
      <c r="FP142" t="e">
        <f ca="1">IF(OR(FP$132="",$B142=""),"",HLOOKUP(FP$132,Indices2!$E$1:$YY$108,Calc!$B142,FALSE))</f>
        <v>#N/A</v>
      </c>
      <c r="FQ142" t="e">
        <f ca="1">IF(OR(FQ$132="",$B142=""),"",HLOOKUP(FQ$132,Indices2!$E$1:$YY$108,Calc!$B142,FALSE))</f>
        <v>#N/A</v>
      </c>
      <c r="FR142" t="e">
        <f ca="1">IF(OR(FR$132="",$B142=""),"",HLOOKUP(FR$132,Indices2!$E$1:$YY$108,Calc!$B142,FALSE))</f>
        <v>#N/A</v>
      </c>
      <c r="FS142" t="e">
        <f ca="1">IF(OR(FS$132="",$B142=""),"",HLOOKUP(FS$132,Indices2!$E$1:$YY$108,Calc!$B142,FALSE))</f>
        <v>#N/A</v>
      </c>
      <c r="FT142" t="e">
        <f ca="1">IF(OR(FT$132="",$B142=""),"",HLOOKUP(FT$132,Indices2!$E$1:$YY$108,Calc!$B142,FALSE))</f>
        <v>#N/A</v>
      </c>
      <c r="FU142" t="e">
        <f ca="1">IF(OR(FU$132="",$B142=""),"",HLOOKUP(FU$132,Indices2!$E$1:$YY$108,Calc!$B142,FALSE))</f>
        <v>#N/A</v>
      </c>
      <c r="FV142" t="e">
        <f ca="1">IF(OR(FV$132="",$B142=""),"",HLOOKUP(FV$132,Indices2!$E$1:$YY$108,Calc!$B142,FALSE))</f>
        <v>#N/A</v>
      </c>
      <c r="FW142" t="e">
        <f ca="1">IF(OR(FW$132="",$B142=""),"",HLOOKUP(FW$132,Indices2!$E$1:$YY$108,Calc!$B142,FALSE))</f>
        <v>#N/A</v>
      </c>
      <c r="FX142" t="e">
        <f ca="1">IF(OR(FX$132="",$B142=""),"",HLOOKUP(FX$132,Indices2!$E$1:$YY$108,Calc!$B142,FALSE))</f>
        <v>#N/A</v>
      </c>
      <c r="FY142" t="e">
        <f ca="1">IF(OR(FY$132="",$B142=""),"",HLOOKUP(FY$132,Indices2!$E$1:$YY$108,Calc!$B142,FALSE))</f>
        <v>#N/A</v>
      </c>
      <c r="FZ142" t="e">
        <f ca="1">IF(OR(FZ$132="",$B142=""),"",HLOOKUP(FZ$132,Indices2!$E$1:$YY$108,Calc!$B142,FALSE))</f>
        <v>#N/A</v>
      </c>
      <c r="GA142" t="e">
        <f ca="1">IF(OR(GA$132="",$B142=""),"",HLOOKUP(GA$132,Indices2!$E$1:$YY$108,Calc!$B142,FALSE))</f>
        <v>#N/A</v>
      </c>
      <c r="GB142" t="e">
        <f ca="1">IF(OR(GB$132="",$B142=""),"",HLOOKUP(GB$132,Indices2!$E$1:$YY$108,Calc!$B142,FALSE))</f>
        <v>#N/A</v>
      </c>
      <c r="GC142" t="e">
        <f ca="1">IF(OR(GC$132="",$B142=""),"",HLOOKUP(GC$132,Indices2!$E$1:$YY$108,Calc!$B142,FALSE))</f>
        <v>#N/A</v>
      </c>
      <c r="GD142" t="e">
        <f ca="1">IF(OR(GD$132="",$B142=""),"",HLOOKUP(GD$132,Indices2!$E$1:$YY$108,Calc!$B142,FALSE))</f>
        <v>#N/A</v>
      </c>
      <c r="GE142" t="e">
        <f ca="1">IF(OR(GE$132="",$B142=""),"",HLOOKUP(GE$132,Indices2!$E$1:$YY$108,Calc!$B142,FALSE))</f>
        <v>#N/A</v>
      </c>
      <c r="GF142" t="e">
        <f ca="1">IF(OR(GF$132="",$B142=""),"",HLOOKUP(GF$132,Indices2!$E$1:$YY$108,Calc!$B142,FALSE))</f>
        <v>#N/A</v>
      </c>
      <c r="GG142" t="e">
        <f ca="1">IF(OR(GG$132="",$B142=""),"",HLOOKUP(GG$132,Indices2!$E$1:$YY$108,Calc!$B142,FALSE))</f>
        <v>#N/A</v>
      </c>
      <c r="GH142" t="e">
        <f ca="1">IF(OR(GH$132="",$B142=""),"",HLOOKUP(GH$132,Indices2!$E$1:$YY$108,Calc!$B142,FALSE))</f>
        <v>#N/A</v>
      </c>
      <c r="GI142" t="e">
        <f ca="1">IF(OR(GI$132="",$B142=""),"",HLOOKUP(GI$132,Indices2!$E$1:$YY$108,Calc!$B142,FALSE))</f>
        <v>#N/A</v>
      </c>
      <c r="GJ142" t="e">
        <f ca="1">IF(OR(GJ$132="",$B142=""),"",HLOOKUP(GJ$132,Indices2!$E$1:$YY$108,Calc!$B142,FALSE))</f>
        <v>#N/A</v>
      </c>
      <c r="GK142" t="e">
        <f ca="1">IF(OR(GK$132="",$B142=""),"",HLOOKUP(GK$132,Indices2!$E$1:$YY$108,Calc!$B142,FALSE))</f>
        <v>#N/A</v>
      </c>
      <c r="GL142" t="e">
        <f ca="1">IF(OR(GL$132="",$B142=""),"",HLOOKUP(GL$132,Indices2!$E$1:$YY$108,Calc!$B142,FALSE))</f>
        <v>#N/A</v>
      </c>
      <c r="GM142" t="e">
        <f ca="1">IF(OR(GM$132="",$B142=""),"",HLOOKUP(GM$132,Indices2!$E$1:$YY$108,Calc!$B142,FALSE))</f>
        <v>#N/A</v>
      </c>
      <c r="GN142" t="e">
        <f ca="1">IF(OR(GN$132="",$B142=""),"",HLOOKUP(GN$132,Indices2!$E$1:$YY$108,Calc!$B142,FALSE))</f>
        <v>#N/A</v>
      </c>
      <c r="GO142" t="e">
        <f ca="1">IF(OR(GO$132="",$B142=""),"",HLOOKUP(GO$132,Indices2!$E$1:$YY$108,Calc!$B142,FALSE))</f>
        <v>#N/A</v>
      </c>
      <c r="GP142" t="e">
        <f ca="1">IF(OR(GP$132="",$B142=""),"",HLOOKUP(GP$132,Indices2!$E$1:$YY$108,Calc!$B142,FALSE))</f>
        <v>#N/A</v>
      </c>
      <c r="GQ142" t="e">
        <f ca="1">IF(OR(GQ$132="",$B142=""),"",HLOOKUP(GQ$132,Indices2!$E$1:$YY$108,Calc!$B142,FALSE))</f>
        <v>#N/A</v>
      </c>
      <c r="GR142" t="e">
        <f ca="1">IF(OR(GR$132="",$B142=""),"",HLOOKUP(GR$132,Indices2!$E$1:$YY$108,Calc!$B142,FALSE))</f>
        <v>#N/A</v>
      </c>
      <c r="GS142" t="e">
        <f ca="1">IF(OR(GS$132="",$B142=""),"",HLOOKUP(GS$132,Indices2!$E$1:$YY$108,Calc!$B142,FALSE))</f>
        <v>#N/A</v>
      </c>
      <c r="GT142" t="e">
        <f ca="1">IF(OR(GT$132="",$B142=""),"",HLOOKUP(GT$132,Indices2!$E$1:$YY$108,Calc!$B142,FALSE))</f>
        <v>#N/A</v>
      </c>
      <c r="GU142" t="e">
        <f ca="1">IF(OR(GU$132="",$B142=""),"",HLOOKUP(GU$132,Indices2!$E$1:$YY$108,Calc!$B142,FALSE))</f>
        <v>#N/A</v>
      </c>
      <c r="GV142" t="e">
        <f ca="1">IF(OR(GV$132="",$B142=""),"",HLOOKUP(GV$132,Indices2!$E$1:$YY$108,Calc!$B142,FALSE))</f>
        <v>#N/A</v>
      </c>
      <c r="GW142" t="e">
        <f ca="1">IF(OR(GW$132="",$B142=""),"",HLOOKUP(GW$132,Indices2!$E$1:$YY$108,Calc!$B142,FALSE))</f>
        <v>#N/A</v>
      </c>
      <c r="GX142" t="e">
        <f ca="1">IF(OR(GX$132="",$B142=""),"",HLOOKUP(GX$132,Indices2!$E$1:$YY$108,Calc!$B142,FALSE))</f>
        <v>#N/A</v>
      </c>
      <c r="GY142" t="e">
        <f ca="1">IF(OR(GY$132="",$B142=""),"",HLOOKUP(GY$132,Indices2!$E$1:$YY$108,Calc!$B142,FALSE))</f>
        <v>#N/A</v>
      </c>
      <c r="GZ142" t="e">
        <f ca="1">IF(OR(GZ$132="",$B142=""),"",HLOOKUP(GZ$132,Indices2!$E$1:$YY$108,Calc!$B142,FALSE))</f>
        <v>#N/A</v>
      </c>
      <c r="HA142" t="e">
        <f ca="1">IF(OR(HA$132="",$B142=""),"",HLOOKUP(HA$132,Indices2!$E$1:$YY$108,Calc!$B142,FALSE))</f>
        <v>#N/A</v>
      </c>
      <c r="HB142" t="e">
        <f ca="1">IF(OR(HB$132="",$B142=""),"",HLOOKUP(HB$132,Indices2!$E$1:$YY$108,Calc!$B142,FALSE))</f>
        <v>#N/A</v>
      </c>
      <c r="HC142" t="e">
        <f ca="1">IF(OR(HC$132="",$B142=""),"",HLOOKUP(HC$132,Indices2!$E$1:$YY$108,Calc!$B142,FALSE))</f>
        <v>#N/A</v>
      </c>
      <c r="HD142" t="e">
        <f ca="1">IF(OR(HD$132="",$B142=""),"",HLOOKUP(HD$132,Indices2!$E$1:$YY$108,Calc!$B142,FALSE))</f>
        <v>#N/A</v>
      </c>
      <c r="HE142" t="e">
        <f ca="1">IF(OR(HE$132="",$B142=""),"",HLOOKUP(HE$132,Indices2!$E$1:$YY$108,Calc!$B142,FALSE))</f>
        <v>#N/A</v>
      </c>
      <c r="HF142" t="e">
        <f ca="1">IF(OR(HF$132="",$B142=""),"",HLOOKUP(HF$132,Indices2!$E$1:$YY$108,Calc!$B142,FALSE))</f>
        <v>#N/A</v>
      </c>
      <c r="HG142" t="e">
        <f ca="1">IF(OR(HG$132="",$B142=""),"",HLOOKUP(HG$132,Indices2!$E$1:$YY$108,Calc!$B142,FALSE))</f>
        <v>#N/A</v>
      </c>
      <c r="HH142" t="e">
        <f ca="1">IF(OR(HH$132="",$B142=""),"",HLOOKUP(HH$132,Indices2!$E$1:$YY$108,Calc!$B142,FALSE))</f>
        <v>#N/A</v>
      </c>
      <c r="HI142" t="e">
        <f ca="1">IF(OR(HI$132="",$B142=""),"",HLOOKUP(HI$132,Indices2!$E$1:$YY$108,Calc!$B142,FALSE))</f>
        <v>#N/A</v>
      </c>
      <c r="HJ142" t="e">
        <f ca="1">IF(OR(HJ$132="",$B142=""),"",HLOOKUP(HJ$132,Indices2!$E$1:$YY$108,Calc!$B142,FALSE))</f>
        <v>#N/A</v>
      </c>
      <c r="HK142" t="e">
        <f ca="1">IF(OR(HK$132="",$B142=""),"",HLOOKUP(HK$132,Indices2!$E$1:$YY$108,Calc!$B142,FALSE))</f>
        <v>#N/A</v>
      </c>
      <c r="HL142" t="e">
        <f ca="1">IF(OR(HL$132="",$B142=""),"",HLOOKUP(HL$132,Indices2!$E$1:$YY$108,Calc!$B142,FALSE))</f>
        <v>#N/A</v>
      </c>
      <c r="HM142" t="e">
        <f ca="1">IF(OR(HM$132="",$B142=""),"",HLOOKUP(HM$132,Indices2!$E$1:$YY$108,Calc!$B142,FALSE))</f>
        <v>#N/A</v>
      </c>
      <c r="HN142" t="e">
        <f ca="1">IF(OR(HN$132="",$B142=""),"",HLOOKUP(HN$132,Indices2!$E$1:$YY$108,Calc!$B142,FALSE))</f>
        <v>#N/A</v>
      </c>
      <c r="HO142" t="e">
        <f ca="1">IF(OR(HO$132="",$B142=""),"",HLOOKUP(HO$132,Indices2!$E$1:$YY$108,Calc!$B142,FALSE))</f>
        <v>#N/A</v>
      </c>
      <c r="HP142" t="e">
        <f ca="1">IF(OR(HP$132="",$B142=""),"",HLOOKUP(HP$132,Indices2!$E$1:$YY$108,Calc!$B142,FALSE))</f>
        <v>#N/A</v>
      </c>
      <c r="HQ142" t="e">
        <f ca="1">IF(OR(HQ$132="",$B142=""),"",HLOOKUP(HQ$132,Indices2!$E$1:$YY$108,Calc!$B142,FALSE))</f>
        <v>#N/A</v>
      </c>
      <c r="HR142" t="e">
        <f ca="1">IF(OR(HR$132="",$B142=""),"",HLOOKUP(HR$132,Indices2!$E$1:$YY$108,Calc!$B142,FALSE))</f>
        <v>#N/A</v>
      </c>
      <c r="HS142" t="e">
        <f ca="1">IF(OR(HS$132="",$B142=""),"",HLOOKUP(HS$132,Indices2!$E$1:$YY$108,Calc!$B142,FALSE))</f>
        <v>#N/A</v>
      </c>
      <c r="HT142" t="e">
        <f ca="1">IF(OR(HT$132="",$B142=""),"",HLOOKUP(HT$132,Indices2!$E$1:$YY$108,Calc!$B142,FALSE))</f>
        <v>#N/A</v>
      </c>
      <c r="HU142" t="e">
        <f ca="1">IF(OR(HU$132="",$B142=""),"",HLOOKUP(HU$132,Indices2!$E$1:$YY$108,Calc!$B142,FALSE))</f>
        <v>#N/A</v>
      </c>
      <c r="HV142" t="e">
        <f ca="1">IF(OR(HV$132="",$B142=""),"",HLOOKUP(HV$132,Indices2!$E$1:$YY$108,Calc!$B142,FALSE))</f>
        <v>#N/A</v>
      </c>
      <c r="HW142" t="e">
        <f ca="1">IF(OR(HW$132="",$B142=""),"",HLOOKUP(HW$132,Indices2!$E$1:$YY$108,Calc!$B142,FALSE))</f>
        <v>#N/A</v>
      </c>
      <c r="HX142" t="e">
        <f ca="1">IF(OR(HX$132="",$B142=""),"",HLOOKUP(HX$132,Indices2!$E$1:$YY$108,Calc!$B142,FALSE))</f>
        <v>#N/A</v>
      </c>
      <c r="HY142" t="e">
        <f ca="1">IF(OR(HY$132="",$B142=""),"",HLOOKUP(HY$132,Indices2!$E$1:$YY$108,Calc!$B142,FALSE))</f>
        <v>#N/A</v>
      </c>
      <c r="HZ142" t="e">
        <f ca="1">IF(OR(HZ$132="",$B142=""),"",HLOOKUP(HZ$132,Indices2!$E$1:$YY$108,Calc!$B142,FALSE))</f>
        <v>#N/A</v>
      </c>
      <c r="IA142" t="e">
        <f ca="1">IF(OR(IA$132="",$B142=""),"",HLOOKUP(IA$132,Indices2!$E$1:$YY$108,Calc!$B142,FALSE))</f>
        <v>#N/A</v>
      </c>
      <c r="IB142" t="e">
        <f ca="1">IF(OR(IB$132="",$B142=""),"",HLOOKUP(IB$132,Indices2!$E$1:$YY$108,Calc!$B142,FALSE))</f>
        <v>#N/A</v>
      </c>
      <c r="IC142" t="e">
        <f ca="1">IF(OR(IC$132="",$B142=""),"",HLOOKUP(IC$132,Indices2!$E$1:$YY$108,Calc!$B142,FALSE))</f>
        <v>#N/A</v>
      </c>
      <c r="ID142" t="e">
        <f ca="1">IF(OR(ID$132="",$B142=""),"",HLOOKUP(ID$132,Indices2!$E$1:$YY$108,Calc!$B142,FALSE))</f>
        <v>#N/A</v>
      </c>
      <c r="IE142" t="e">
        <f ca="1">IF(OR(IE$132="",$B142=""),"",HLOOKUP(IE$132,Indices2!$E$1:$YY$108,Calc!$B142,FALSE))</f>
        <v>#N/A</v>
      </c>
      <c r="IF142" t="e">
        <f ca="1">IF(OR(IF$132="",$B142=""),"",HLOOKUP(IF$132,Indices2!$E$1:$YY$108,Calc!$B142,FALSE))</f>
        <v>#N/A</v>
      </c>
      <c r="IG142" t="e">
        <f ca="1">IF(OR(IG$132="",$B142=""),"",HLOOKUP(IG$132,Indices2!$E$1:$YY$108,Calc!$B142,FALSE))</f>
        <v>#N/A</v>
      </c>
      <c r="IH142" t="e">
        <f ca="1">IF(OR(IH$132="",$B142=""),"",HLOOKUP(IH$132,Indices2!$E$1:$YY$108,Calc!$B142,FALSE))</f>
        <v>#N/A</v>
      </c>
      <c r="II142" t="e">
        <f ca="1">IF(OR(II$132="",$B142=""),"",HLOOKUP(II$132,Indices2!$E$1:$YY$108,Calc!$B142,FALSE))</f>
        <v>#N/A</v>
      </c>
      <c r="IJ142" t="e">
        <f ca="1">IF(OR(IJ$132="",$B142=""),"",HLOOKUP(IJ$132,Indices2!$E$1:$YY$108,Calc!$B142,FALSE))</f>
        <v>#N/A</v>
      </c>
      <c r="IK142" t="e">
        <f ca="1">IF(OR(IK$132="",$B142=""),"",HLOOKUP(IK$132,Indices2!$E$1:$YY$108,Calc!$B142,FALSE))</f>
        <v>#N/A</v>
      </c>
      <c r="IL142" t="e">
        <f ca="1">IF(OR(IL$132="",$B142=""),"",HLOOKUP(IL$132,Indices2!$E$1:$YY$108,Calc!$B142,FALSE))</f>
        <v>#N/A</v>
      </c>
      <c r="IM142" t="e">
        <f ca="1">IF(OR(IM$132="",$B142=""),"",HLOOKUP(IM$132,Indices2!$E$1:$YY$108,Calc!$B142,FALSE))</f>
        <v>#N/A</v>
      </c>
      <c r="IN142" t="e">
        <f ca="1">IF(OR(IN$132="",$B142=""),"",HLOOKUP(IN$132,Indices2!$E$1:$YY$108,Calc!$B142,FALSE))</f>
        <v>#N/A</v>
      </c>
      <c r="IO142" t="e">
        <f ca="1">IF(OR(IO$132="",$B142=""),"",HLOOKUP(IO$132,Indices2!$E$1:$YY$108,Calc!$B142,FALSE))</f>
        <v>#N/A</v>
      </c>
      <c r="IP142" t="e">
        <f ca="1">IF(OR(IP$132="",$B142=""),"",HLOOKUP(IP$132,Indices2!$E$1:$YY$108,Calc!$B142,FALSE))</f>
        <v>#N/A</v>
      </c>
      <c r="IQ142" t="e">
        <f ca="1">IF(OR(IQ$132="",$B142=""),"",HLOOKUP(IQ$132,Indices2!$E$1:$YY$108,Calc!$B142,FALSE))</f>
        <v>#N/A</v>
      </c>
      <c r="IR142" t="e">
        <f ca="1">IF(OR(IR$132="",$B142=""),"",HLOOKUP(IR$132,Indices2!$E$1:$YY$108,Calc!$B142,FALSE))</f>
        <v>#N/A</v>
      </c>
      <c r="IS142" t="e">
        <f ca="1">IF(OR(IS$132="",$B142=""),"",HLOOKUP(IS$132,Indices2!$E$1:$YY$108,Calc!$B142,FALSE))</f>
        <v>#N/A</v>
      </c>
      <c r="IT142" t="e">
        <f ca="1">IF(OR(IT$132="",$B142=""),"",HLOOKUP(IT$132,Indices2!$E$1:$YY$108,Calc!$B142,FALSE))</f>
        <v>#N/A</v>
      </c>
      <c r="IU142" t="e">
        <f ca="1">IF(OR(IU$132="",$B142=""),"",HLOOKUP(IU$132,Indices2!$E$1:$YY$108,Calc!$B142,FALSE))</f>
        <v>#N/A</v>
      </c>
      <c r="IV142" t="e">
        <f ca="1">IF(OR(IV$132="",$B142=""),"",HLOOKUP(IV$132,Indices2!$E$1:$YY$108,Calc!$B142,FALSE))</f>
        <v>#N/A</v>
      </c>
      <c r="IW142" t="e">
        <f ca="1">IF(OR(IW$132="",$B142=""),"",HLOOKUP(IW$132,Indices2!$E$1:$YY$108,Calc!$B142,FALSE))</f>
        <v>#N/A</v>
      </c>
      <c r="IX142" t="e">
        <f ca="1">IF(OR(IX$132="",$B142=""),"",HLOOKUP(IX$132,Indices2!$E$1:$YY$108,Calc!$B142,FALSE))</f>
        <v>#N/A</v>
      </c>
      <c r="IY142" t="e">
        <f ca="1">IF(OR(IY$132="",$B142=""),"",HLOOKUP(IY$132,Indices2!$E$1:$YY$108,Calc!$B142,FALSE))</f>
        <v>#N/A</v>
      </c>
      <c r="IZ142" t="e">
        <f ca="1">IF(OR(IZ$132="",$B142=""),"",HLOOKUP(IZ$132,Indices2!$E$1:$YY$108,Calc!$B142,FALSE))</f>
        <v>#N/A</v>
      </c>
      <c r="JA142" t="e">
        <f ca="1">IF(OR(JA$132="",$B142=""),"",HLOOKUP(JA$132,Indices2!$E$1:$YY$108,Calc!$B142,FALSE))</f>
        <v>#N/A</v>
      </c>
      <c r="JB142" t="e">
        <f ca="1">IF(OR(JB$132="",$B142=""),"",HLOOKUP(JB$132,Indices2!$E$1:$YY$108,Calc!$B142,FALSE))</f>
        <v>#N/A</v>
      </c>
      <c r="JC142" t="e">
        <f ca="1">IF(OR(JC$132="",$B142=""),"",HLOOKUP(JC$132,Indices2!$E$1:$YY$108,Calc!$B142,FALSE))</f>
        <v>#N/A</v>
      </c>
      <c r="JD142" t="e">
        <f ca="1">IF(OR(JD$132="",$B142=""),"",HLOOKUP(JD$132,Indices2!$E$1:$YY$108,Calc!$B142,FALSE))</f>
        <v>#N/A</v>
      </c>
      <c r="JE142" t="e">
        <f ca="1">IF(OR(JE$132="",$B142=""),"",HLOOKUP(JE$132,Indices2!$E$1:$YY$108,Calc!$B142,FALSE))</f>
        <v>#N/A</v>
      </c>
      <c r="JF142" t="e">
        <f ca="1">IF(OR(JF$132="",$B142=""),"",HLOOKUP(JF$132,Indices2!$E$1:$YY$108,Calc!$B142,FALSE))</f>
        <v>#N/A</v>
      </c>
      <c r="JG142" t="e">
        <f ca="1">IF(OR(JG$132="",$B142=""),"",HLOOKUP(JG$132,Indices2!$E$1:$YY$108,Calc!$B142,FALSE))</f>
        <v>#N/A</v>
      </c>
      <c r="JH142" t="e">
        <f ca="1">IF(OR(JH$132="",$B142=""),"",HLOOKUP(JH$132,Indices2!$E$1:$YY$108,Calc!$B142,FALSE))</f>
        <v>#N/A</v>
      </c>
      <c r="JI142" t="e">
        <f ca="1">IF(OR(JI$132="",$B142=""),"",HLOOKUP(JI$132,Indices2!$E$1:$YY$108,Calc!$B142,FALSE))</f>
        <v>#N/A</v>
      </c>
      <c r="JJ142" t="e">
        <f ca="1">IF(OR(JJ$132="",$B142=""),"",HLOOKUP(JJ$132,Indices2!$E$1:$YY$108,Calc!$B142,FALSE))</f>
        <v>#N/A</v>
      </c>
      <c r="JK142" t="e">
        <f ca="1">IF(OR(JK$132="",$B142=""),"",HLOOKUP(JK$132,Indices2!$E$1:$YY$108,Calc!$B142,FALSE))</f>
        <v>#N/A</v>
      </c>
      <c r="JL142" t="e">
        <f ca="1">IF(OR(JL$132="",$B142=""),"",HLOOKUP(JL$132,Indices2!$E$1:$YY$108,Calc!$B142,FALSE))</f>
        <v>#N/A</v>
      </c>
      <c r="JM142" t="e">
        <f ca="1">IF(OR(JM$132="",$B142=""),"",HLOOKUP(JM$132,Indices2!$E$1:$YY$108,Calc!$B142,FALSE))</f>
        <v>#N/A</v>
      </c>
      <c r="JN142" t="e">
        <f ca="1">IF(OR(JN$132="",$B142=""),"",HLOOKUP(JN$132,Indices2!$E$1:$YY$108,Calc!$B142,FALSE))</f>
        <v>#N/A</v>
      </c>
      <c r="JO142" t="e">
        <f ca="1">IF(OR(JO$132="",$B142=""),"",HLOOKUP(JO$132,Indices2!$E$1:$YY$108,Calc!$B142,FALSE))</f>
        <v>#N/A</v>
      </c>
      <c r="JP142" t="e">
        <f ca="1">IF(OR(JP$132="",$B142=""),"",HLOOKUP(JP$132,Indices2!$E$1:$YY$108,Calc!$B142,FALSE))</f>
        <v>#N/A</v>
      </c>
      <c r="JQ142" t="e">
        <f ca="1">IF(OR(JQ$132="",$B142=""),"",HLOOKUP(JQ$132,Indices2!$E$1:$YY$108,Calc!$B142,FALSE))</f>
        <v>#N/A</v>
      </c>
      <c r="JR142" t="e">
        <f ca="1">IF(OR(JR$132="",$B142=""),"",HLOOKUP(JR$132,Indices2!$E$1:$YY$108,Calc!$B142,FALSE))</f>
        <v>#N/A</v>
      </c>
      <c r="JS142" t="e">
        <f ca="1">IF(OR(JS$132="",$B142=""),"",HLOOKUP(JS$132,Indices2!$E$1:$YY$108,Calc!$B142,FALSE))</f>
        <v>#N/A</v>
      </c>
      <c r="JT142" t="e">
        <f ca="1">IF(OR(JT$132="",$B142=""),"",HLOOKUP(JT$132,Indices2!$E$1:$YY$108,Calc!$B142,FALSE))</f>
        <v>#N/A</v>
      </c>
      <c r="JU142" t="e">
        <f ca="1">IF(OR(JU$132="",$B142=""),"",HLOOKUP(JU$132,Indices2!$E$1:$YY$108,Calc!$B142,FALSE))</f>
        <v>#N/A</v>
      </c>
      <c r="JV142" t="e">
        <f ca="1">IF(OR(JV$132="",$B142=""),"",HLOOKUP(JV$132,Indices2!$E$1:$YY$108,Calc!$B142,FALSE))</f>
        <v>#N/A</v>
      </c>
      <c r="JW142" t="e">
        <f ca="1">IF(OR(JW$132="",$B142=""),"",HLOOKUP(JW$132,Indices2!$E$1:$YY$108,Calc!$B142,FALSE))</f>
        <v>#N/A</v>
      </c>
      <c r="JX142" t="e">
        <f ca="1">IF(OR(JX$132="",$B142=""),"",HLOOKUP(JX$132,Indices2!$E$1:$YY$108,Calc!$B142,FALSE))</f>
        <v>#N/A</v>
      </c>
      <c r="JY142" t="e">
        <f ca="1">IF(OR(JY$132="",$B142=""),"",HLOOKUP(JY$132,Indices2!$E$1:$YY$108,Calc!$B142,FALSE))</f>
        <v>#N/A</v>
      </c>
      <c r="JZ142" t="e">
        <f ca="1">IF(OR(JZ$132="",$B142=""),"",HLOOKUP(JZ$132,Indices2!$E$1:$YY$108,Calc!$B142,FALSE))</f>
        <v>#N/A</v>
      </c>
      <c r="KA142" t="e">
        <f ca="1">IF(OR(KA$132="",$B142=""),"",HLOOKUP(KA$132,Indices2!$E$1:$YY$108,Calc!$B142,FALSE))</f>
        <v>#N/A</v>
      </c>
      <c r="KB142" t="e">
        <f ca="1">IF(OR(KB$132="",$B142=""),"",HLOOKUP(KB$132,Indices2!$E$1:$YY$108,Calc!$B142,FALSE))</f>
        <v>#N/A</v>
      </c>
      <c r="KC142" t="e">
        <f ca="1">IF(OR(KC$132="",$B142=""),"",HLOOKUP(KC$132,Indices2!$E$1:$YY$108,Calc!$B142,FALSE))</f>
        <v>#N/A</v>
      </c>
      <c r="KD142" t="e">
        <f ca="1">IF(OR(KD$132="",$B142=""),"",HLOOKUP(KD$132,Indices2!$E$1:$YY$108,Calc!$B142,FALSE))</f>
        <v>#N/A</v>
      </c>
      <c r="KE142" t="e">
        <f ca="1">IF(OR(KE$132="",$B142=""),"",HLOOKUP(KE$132,Indices2!$E$1:$YY$108,Calc!$B142,FALSE))</f>
        <v>#N/A</v>
      </c>
      <c r="KF142" t="e">
        <f ca="1">IF(OR(KF$132="",$B142=""),"",HLOOKUP(KF$132,Indices2!$E$1:$YY$108,Calc!$B142,FALSE))</f>
        <v>#N/A</v>
      </c>
      <c r="KG142" t="e">
        <f ca="1">IF(OR(KG$132="",$B142=""),"",HLOOKUP(KG$132,Indices2!$E$1:$YY$108,Calc!$B142,FALSE))</f>
        <v>#N/A</v>
      </c>
      <c r="KH142" t="e">
        <f ca="1">IF(OR(KH$132="",$B142=""),"",HLOOKUP(KH$132,Indices2!$E$1:$YY$108,Calc!$B142,FALSE))</f>
        <v>#N/A</v>
      </c>
      <c r="KI142" t="e">
        <f ca="1">IF(OR(KI$132="",$B142=""),"",HLOOKUP(KI$132,Indices2!$E$1:$YY$108,Calc!$B142,FALSE))</f>
        <v>#N/A</v>
      </c>
      <c r="KJ142" t="e">
        <f ca="1">IF(OR(KJ$132="",$B142=""),"",HLOOKUP(KJ$132,Indices2!$E$1:$YY$108,Calc!$B142,FALSE))</f>
        <v>#N/A</v>
      </c>
      <c r="KK142" t="e">
        <f ca="1">IF(OR(KK$132="",$B142=""),"",HLOOKUP(KK$132,Indices2!$E$1:$YY$108,Calc!$B142,FALSE))</f>
        <v>#N/A</v>
      </c>
      <c r="KL142" t="e">
        <f ca="1">IF(OR(KL$132="",$B142=""),"",HLOOKUP(KL$132,Indices2!$E$1:$YY$108,Calc!$B142,FALSE))</f>
        <v>#N/A</v>
      </c>
      <c r="KM142" t="e">
        <f ca="1">IF(OR(KM$132="",$B142=""),"",HLOOKUP(KM$132,Indices2!$E$1:$YY$108,Calc!$B142,FALSE))</f>
        <v>#N/A</v>
      </c>
      <c r="KN142" t="e">
        <f ca="1">IF(OR(KN$132="",$B142=""),"",HLOOKUP(KN$132,Indices2!$E$1:$YY$108,Calc!$B142,FALSE))</f>
        <v>#N/A</v>
      </c>
      <c r="KO142" t="e">
        <f ca="1">IF(OR(KO$132="",$B142=""),"",HLOOKUP(KO$132,Indices2!$E$1:$YY$108,Calc!$B142,FALSE))</f>
        <v>#N/A</v>
      </c>
      <c r="KP142" t="e">
        <f ca="1">IF(OR(KP$132="",$B142=""),"",HLOOKUP(KP$132,Indices2!$E$1:$YY$108,Calc!$B142,FALSE))</f>
        <v>#N/A</v>
      </c>
      <c r="KQ142" t="e">
        <f ca="1">IF(OR(KQ$132="",$B142=""),"",HLOOKUP(KQ$132,Indices2!$E$1:$YY$108,Calc!$B142,FALSE))</f>
        <v>#N/A</v>
      </c>
      <c r="KR142" t="e">
        <f ca="1">IF(OR(KR$132="",$B142=""),"",HLOOKUP(KR$132,Indices2!$E$1:$YY$108,Calc!$B142,FALSE))</f>
        <v>#N/A</v>
      </c>
      <c r="KS142" t="e">
        <f ca="1">IF(OR(KS$132="",$B142=""),"",HLOOKUP(KS$132,Indices2!$E$1:$YY$108,Calc!$B142,FALSE))</f>
        <v>#N/A</v>
      </c>
      <c r="KT142" t="e">
        <f ca="1">IF(OR(KT$132="",$B142=""),"",HLOOKUP(KT$132,Indices2!$E$1:$YY$108,Calc!$B142,FALSE))</f>
        <v>#N/A</v>
      </c>
      <c r="KU142" t="e">
        <f ca="1">IF(OR(KU$132="",$B142=""),"",HLOOKUP(KU$132,Indices2!$E$1:$YY$108,Calc!$B142,FALSE))</f>
        <v>#N/A</v>
      </c>
      <c r="KV142" t="e">
        <f ca="1">IF(OR(KV$132="",$B142=""),"",HLOOKUP(KV$132,Indices2!$E$1:$YY$108,Calc!$B142,FALSE))</f>
        <v>#N/A</v>
      </c>
      <c r="KW142" t="e">
        <f ca="1">IF(OR(KW$132="",$B142=""),"",HLOOKUP(KW$132,Indices2!$E$1:$YY$108,Calc!$B142,FALSE))</f>
        <v>#N/A</v>
      </c>
      <c r="KX142" t="e">
        <f ca="1">IF(OR(KX$132="",$B142=""),"",HLOOKUP(KX$132,Indices2!$E$1:$YY$108,Calc!$B142,FALSE))</f>
        <v>#N/A</v>
      </c>
      <c r="KY142" t="e">
        <f ca="1">IF(OR(KY$132="",$B142=""),"",HLOOKUP(KY$132,Indices2!$E$1:$YY$108,Calc!$B142,FALSE))</f>
        <v>#N/A</v>
      </c>
      <c r="KZ142" t="e">
        <f ca="1">IF(OR(KZ$132="",$B142=""),"",HLOOKUP(KZ$132,Indices2!$E$1:$YY$108,Calc!$B142,FALSE))</f>
        <v>#N/A</v>
      </c>
      <c r="LA142" t="e">
        <f ca="1">IF(OR(LA$132="",$B142=""),"",HLOOKUP(LA$132,Indices2!$E$1:$YY$108,Calc!$B142,FALSE))</f>
        <v>#N/A</v>
      </c>
      <c r="LB142" t="e">
        <f ca="1">IF(OR(LB$132="",$B142=""),"",HLOOKUP(LB$132,Indices2!$E$1:$YY$108,Calc!$B142,FALSE))</f>
        <v>#N/A</v>
      </c>
      <c r="LC142" t="e">
        <f ca="1">IF(OR(LC$132="",$B142=""),"",HLOOKUP(LC$132,Indices2!$E$1:$YY$108,Calc!$B142,FALSE))</f>
        <v>#N/A</v>
      </c>
      <c r="LD142" t="e">
        <f ca="1">IF(OR(LD$132="",$B142=""),"",HLOOKUP(LD$132,Indices2!$E$1:$YY$108,Calc!$B142,FALSE))</f>
        <v>#N/A</v>
      </c>
      <c r="LE142" t="e">
        <f ca="1">IF(OR(LE$132="",$B142=""),"",HLOOKUP(LE$132,Indices2!$E$1:$YY$108,Calc!$B142,FALSE))</f>
        <v>#N/A</v>
      </c>
      <c r="LF142" t="e">
        <f ca="1">IF(OR(LF$132="",$B142=""),"",HLOOKUP(LF$132,Indices2!$E$1:$YY$108,Calc!$B142,FALSE))</f>
        <v>#N/A</v>
      </c>
      <c r="LG142" t="e">
        <f ca="1">IF(OR(LG$132="",$B142=""),"",HLOOKUP(LG$132,Indices2!$E$1:$YY$108,Calc!$B142,FALSE))</f>
        <v>#N/A</v>
      </c>
      <c r="LH142" t="e">
        <f ca="1">IF(OR(LH$132="",$B142=""),"",HLOOKUP(LH$132,Indices2!$E$1:$YY$108,Calc!$B142,FALSE))</f>
        <v>#N/A</v>
      </c>
      <c r="LI142" t="e">
        <f ca="1">IF(OR(LI$132="",$B142=""),"",HLOOKUP(LI$132,Indices2!$E$1:$YY$108,Calc!$B142,FALSE))</f>
        <v>#N/A</v>
      </c>
      <c r="LJ142" t="e">
        <f ca="1">IF(OR(LJ$132="",$B142=""),"",HLOOKUP(LJ$132,Indices2!$E$1:$YY$108,Calc!$B142,FALSE))</f>
        <v>#N/A</v>
      </c>
      <c r="LK142" t="e">
        <f ca="1">IF(OR(LK$132="",$B142=""),"",HLOOKUP(LK$132,Indices2!$E$1:$YY$108,Calc!$B142,FALSE))</f>
        <v>#N/A</v>
      </c>
      <c r="LL142" t="e">
        <f ca="1">IF(OR(LL$132="",$B142=""),"",HLOOKUP(LL$132,Indices2!$E$1:$YY$108,Calc!$B142,FALSE))</f>
        <v>#N/A</v>
      </c>
      <c r="LM142" t="e">
        <f ca="1">IF(OR(LM$132="",$B142=""),"",HLOOKUP(LM$132,Indices2!$E$1:$YY$108,Calc!$B142,FALSE))</f>
        <v>#N/A</v>
      </c>
      <c r="LN142" t="e">
        <f ca="1">IF(OR(LN$132="",$B142=""),"",HLOOKUP(LN$132,Indices2!$E$1:$YY$108,Calc!$B142,FALSE))</f>
        <v>#N/A</v>
      </c>
      <c r="LO142" t="e">
        <f ca="1">IF(OR(LO$132="",$B142=""),"",HLOOKUP(LO$132,Indices2!$E$1:$YY$108,Calc!$B142,FALSE))</f>
        <v>#N/A</v>
      </c>
      <c r="LP142" t="e">
        <f ca="1">IF(OR(LP$132="",$B142=""),"",HLOOKUP(LP$132,Indices2!$E$1:$YY$108,Calc!$B142,FALSE))</f>
        <v>#N/A</v>
      </c>
      <c r="LQ142" t="e">
        <f ca="1">IF(OR(LQ$132="",$B142=""),"",HLOOKUP(LQ$132,Indices2!$E$1:$YY$108,Calc!$B142,FALSE))</f>
        <v>#N/A</v>
      </c>
      <c r="LR142" t="e">
        <f ca="1">IF(OR(LR$132="",$B142=""),"",HLOOKUP(LR$132,Indices2!$E$1:$YY$108,Calc!$B142,FALSE))</f>
        <v>#N/A</v>
      </c>
      <c r="LS142" t="e">
        <f ca="1">IF(OR(LS$132="",$B142=""),"",HLOOKUP(LS$132,Indices2!$E$1:$YY$108,Calc!$B142,FALSE))</f>
        <v>#N/A</v>
      </c>
      <c r="LT142" t="e">
        <f ca="1">IF(OR(LT$132="",$B142=""),"",HLOOKUP(LT$132,Indices2!$E$1:$YY$108,Calc!$B142,FALSE))</f>
        <v>#N/A</v>
      </c>
      <c r="LU142" t="e">
        <f ca="1">IF(OR(LU$132="",$B142=""),"",HLOOKUP(LU$132,Indices2!$E$1:$YY$108,Calc!$B142,FALSE))</f>
        <v>#N/A</v>
      </c>
      <c r="LV142" t="e">
        <f ca="1">IF(OR(LV$132="",$B142=""),"",HLOOKUP(LV$132,Indices2!$E$1:$YY$108,Calc!$B142,FALSE))</f>
        <v>#N/A</v>
      </c>
      <c r="LW142" t="e">
        <f ca="1">IF(OR(LW$132="",$B142=""),"",HLOOKUP(LW$132,Indices2!$E$1:$YY$108,Calc!$B142,FALSE))</f>
        <v>#N/A</v>
      </c>
      <c r="LX142" t="e">
        <f ca="1">IF(OR(LX$132="",$B142=""),"",HLOOKUP(LX$132,Indices2!$E$1:$YY$108,Calc!$B142,FALSE))</f>
        <v>#N/A</v>
      </c>
      <c r="LY142" t="e">
        <f ca="1">IF(OR(LY$132="",$B142=""),"",HLOOKUP(LY$132,Indices2!$E$1:$YY$108,Calc!$B142,FALSE))</f>
        <v>#N/A</v>
      </c>
      <c r="LZ142" t="e">
        <f ca="1">IF(OR(LZ$132="",$B142=""),"",HLOOKUP(LZ$132,Indices2!$E$1:$YY$108,Calc!$B142,FALSE))</f>
        <v>#N/A</v>
      </c>
      <c r="MA142" t="e">
        <f ca="1">IF(OR(MA$132="",$B142=""),"",HLOOKUP(MA$132,Indices2!$E$1:$YY$108,Calc!$B142,FALSE))</f>
        <v>#N/A</v>
      </c>
      <c r="MB142" t="e">
        <f ca="1">IF(OR(MB$132="",$B142=""),"",HLOOKUP(MB$132,Indices2!$E$1:$YY$108,Calc!$B142,FALSE))</f>
        <v>#N/A</v>
      </c>
      <c r="MC142" t="e">
        <f ca="1">IF(OR(MC$132="",$B142=""),"",HLOOKUP(MC$132,Indices2!$E$1:$YY$108,Calc!$B142,FALSE))</f>
        <v>#N/A</v>
      </c>
      <c r="MD142" t="e">
        <f ca="1">IF(OR(MD$132="",$B142=""),"",HLOOKUP(MD$132,Indices2!$E$1:$YY$108,Calc!$B142,FALSE))</f>
        <v>#N/A</v>
      </c>
      <c r="ME142" t="e">
        <f ca="1">IF(OR(ME$132="",$B142=""),"",HLOOKUP(ME$132,Indices2!$E$1:$YY$108,Calc!$B142,FALSE))</f>
        <v>#N/A</v>
      </c>
      <c r="MF142" t="e">
        <f ca="1">IF(OR(MF$132="",$B142=""),"",HLOOKUP(MF$132,Indices2!$E$1:$YY$108,Calc!$B142,FALSE))</f>
        <v>#N/A</v>
      </c>
      <c r="MG142" t="e">
        <f ca="1">IF(OR(MG$132="",$B142=""),"",HLOOKUP(MG$132,Indices2!$E$1:$YY$108,Calc!$B142,FALSE))</f>
        <v>#N/A</v>
      </c>
      <c r="MH142" t="e">
        <f ca="1">IF(OR(MH$132="",$B142=""),"",HLOOKUP(MH$132,Indices2!$E$1:$YY$108,Calc!$B142,FALSE))</f>
        <v>#N/A</v>
      </c>
      <c r="MI142" t="e">
        <f ca="1">IF(OR(MI$132="",$B142=""),"",HLOOKUP(MI$132,Indices2!$E$1:$YY$108,Calc!$B142,FALSE))</f>
        <v>#N/A</v>
      </c>
      <c r="MJ142" t="e">
        <f ca="1">IF(OR(MJ$132="",$B142=""),"",HLOOKUP(MJ$132,Indices2!$E$1:$YY$108,Calc!$B142,FALSE))</f>
        <v>#N/A</v>
      </c>
      <c r="MK142" t="e">
        <f ca="1">IF(OR(MK$132="",$B142=""),"",HLOOKUP(MK$132,Indices2!$E$1:$YY$108,Calc!$B142,FALSE))</f>
        <v>#N/A</v>
      </c>
      <c r="ML142" t="e">
        <f ca="1">IF(OR(ML$132="",$B142=""),"",HLOOKUP(ML$132,Indices2!$E$1:$YY$108,Calc!$B142,FALSE))</f>
        <v>#N/A</v>
      </c>
      <c r="MM142" t="e">
        <f ca="1">IF(OR(MM$132="",$B142=""),"",HLOOKUP(MM$132,Indices2!$E$1:$YY$108,Calc!$B142,FALSE))</f>
        <v>#N/A</v>
      </c>
      <c r="MN142" t="e">
        <f ca="1">IF(OR(MN$132="",$B142=""),"",HLOOKUP(MN$132,Indices2!$E$1:$YY$108,Calc!$B142,FALSE))</f>
        <v>#N/A</v>
      </c>
      <c r="MO142" t="e">
        <f ca="1">IF(OR(MO$132="",$B142=""),"",HLOOKUP(MO$132,Indices2!$E$1:$YY$108,Calc!$B142,FALSE))</f>
        <v>#N/A</v>
      </c>
      <c r="MP142" t="e">
        <f ca="1">IF(OR(MP$132="",$B142=""),"",HLOOKUP(MP$132,Indices2!$E$1:$YY$108,Calc!$B142,FALSE))</f>
        <v>#N/A</v>
      </c>
      <c r="MQ142" t="e">
        <f ca="1">IF(OR(MQ$132="",$B142=""),"",HLOOKUP(MQ$132,Indices2!$E$1:$YY$108,Calc!$B142,FALSE))</f>
        <v>#N/A</v>
      </c>
      <c r="MR142" t="e">
        <f ca="1">IF(OR(MR$132="",$B142=""),"",HLOOKUP(MR$132,Indices2!$E$1:$YY$108,Calc!$B142,FALSE))</f>
        <v>#N/A</v>
      </c>
      <c r="MS142" t="e">
        <f ca="1">IF(OR(MS$132="",$B142=""),"",HLOOKUP(MS$132,Indices2!$E$1:$YY$108,Calc!$B142,FALSE))</f>
        <v>#N/A</v>
      </c>
      <c r="MT142" t="e">
        <f ca="1">IF(OR(MT$132="",$B142=""),"",HLOOKUP(MT$132,Indices2!$E$1:$YY$108,Calc!$B142,FALSE))</f>
        <v>#N/A</v>
      </c>
      <c r="MU142" t="e">
        <f ca="1">IF(OR(MU$132="",$B142=""),"",HLOOKUP(MU$132,Indices2!$E$1:$YY$108,Calc!$B142,FALSE))</f>
        <v>#N/A</v>
      </c>
      <c r="MV142" t="e">
        <f ca="1">IF(OR(MV$132="",$B142=""),"",HLOOKUP(MV$132,Indices2!$E$1:$YY$108,Calc!$B142,FALSE))</f>
        <v>#N/A</v>
      </c>
      <c r="MW142" t="e">
        <f ca="1">IF(OR(MW$132="",$B142=""),"",HLOOKUP(MW$132,Indices2!$E$1:$YY$108,Calc!$B142,FALSE))</f>
        <v>#N/A</v>
      </c>
      <c r="MX142" t="e">
        <f ca="1">IF(OR(MX$132="",$B142=""),"",HLOOKUP(MX$132,Indices2!$E$1:$YY$108,Calc!$B142,FALSE))</f>
        <v>#N/A</v>
      </c>
      <c r="MY142" t="e">
        <f ca="1">IF(OR(MY$132="",$B142=""),"",HLOOKUP(MY$132,Indices2!$E$1:$YY$108,Calc!$B142,FALSE))</f>
        <v>#N/A</v>
      </c>
      <c r="MZ142" t="e">
        <f ca="1">IF(OR(MZ$132="",$B142=""),"",HLOOKUP(MZ$132,Indices2!$E$1:$YY$108,Calc!$B142,FALSE))</f>
        <v>#N/A</v>
      </c>
      <c r="NA142" t="e">
        <f ca="1">IF(OR(NA$132="",$B142=""),"",HLOOKUP(NA$132,Indices2!$E$1:$YY$108,Calc!$B142,FALSE))</f>
        <v>#N/A</v>
      </c>
      <c r="NB142" t="e">
        <f ca="1">IF(OR(NB$132="",$B142=""),"",HLOOKUP(NB$132,Indices2!$E$1:$YY$108,Calc!$B142,FALSE))</f>
        <v>#N/A</v>
      </c>
      <c r="NC142" t="e">
        <f ca="1">IF(OR(NC$132="",$B142=""),"",HLOOKUP(NC$132,Indices2!$E$1:$YY$108,Calc!$B142,FALSE))</f>
        <v>#N/A</v>
      </c>
      <c r="ND142" t="e">
        <f ca="1">IF(OR(ND$132="",$B142=""),"",HLOOKUP(ND$132,Indices2!$E$1:$YY$108,Calc!$B142,FALSE))</f>
        <v>#N/A</v>
      </c>
      <c r="NE142" t="e">
        <f ca="1">IF(OR(NE$132="",$B142=""),"",HLOOKUP(NE$132,Indices2!$E$1:$YY$108,Calc!$B142,FALSE))</f>
        <v>#N/A</v>
      </c>
      <c r="NF142" t="e">
        <f ca="1">IF(OR(NF$132="",$B142=""),"",HLOOKUP(NF$132,Indices2!$E$1:$YY$108,Calc!$B142,FALSE))</f>
        <v>#N/A</v>
      </c>
      <c r="NG142" t="e">
        <f ca="1">IF(OR(NG$132="",$B142=""),"",HLOOKUP(NG$132,Indices2!$E$1:$YY$108,Calc!$B142,FALSE))</f>
        <v>#N/A</v>
      </c>
      <c r="NH142" t="e">
        <f ca="1">IF(OR(NH$132="",$B142=""),"",HLOOKUP(NH$132,Indices2!$E$1:$YY$108,Calc!$B142,FALSE))</f>
        <v>#N/A</v>
      </c>
      <c r="NI142" t="e">
        <f ca="1">IF(OR(NI$132="",$B142=""),"",HLOOKUP(NI$132,Indices2!$E$1:$YY$108,Calc!$B142,FALSE))</f>
        <v>#N/A</v>
      </c>
      <c r="NJ142" t="e">
        <f ca="1">IF(OR(NJ$132="",$B142=""),"",HLOOKUP(NJ$132,Indices2!$E$1:$YY$108,Calc!$B142,FALSE))</f>
        <v>#N/A</v>
      </c>
      <c r="NK142" t="e">
        <f ca="1">IF(OR(NK$132="",$B142=""),"",HLOOKUP(NK$132,Indices2!$E$1:$YY$108,Calc!$B142,FALSE))</f>
        <v>#N/A</v>
      </c>
      <c r="NL142" t="e">
        <f ca="1">IF(OR(NL$132="",$B142=""),"",HLOOKUP(NL$132,Indices2!$E$1:$YY$108,Calc!$B142,FALSE))</f>
        <v>#N/A</v>
      </c>
      <c r="NM142" t="e">
        <f ca="1">IF(OR(NM$132="",$B142=""),"",HLOOKUP(NM$132,Indices2!$E$1:$YY$108,Calc!$B142,FALSE))</f>
        <v>#N/A</v>
      </c>
      <c r="NN142" t="e">
        <f ca="1">IF(OR(NN$132="",$B142=""),"",HLOOKUP(NN$132,Indices2!$E$1:$YY$108,Calc!$B142,FALSE))</f>
        <v>#N/A</v>
      </c>
      <c r="NO142" t="e">
        <f ca="1">IF(OR(NO$132="",$B142=""),"",HLOOKUP(NO$132,Indices2!$E$1:$YY$108,Calc!$B142,FALSE))</f>
        <v>#N/A</v>
      </c>
      <c r="NP142" t="e">
        <f ca="1">IF(OR(NP$132="",$B142=""),"",HLOOKUP(NP$132,Indices2!$E$1:$YY$108,Calc!$B142,FALSE))</f>
        <v>#N/A</v>
      </c>
      <c r="NQ142" t="e">
        <f ca="1">IF(OR(NQ$132="",$B142=""),"",HLOOKUP(NQ$132,Indices2!$E$1:$YY$108,Calc!$B142,FALSE))</f>
        <v>#N/A</v>
      </c>
      <c r="NR142" t="e">
        <f ca="1">IF(OR(NR$132="",$B142=""),"",HLOOKUP(NR$132,Indices2!$E$1:$YY$108,Calc!$B142,FALSE))</f>
        <v>#N/A</v>
      </c>
      <c r="NS142" t="e">
        <f ca="1">IF(OR(NS$132="",$B142=""),"",HLOOKUP(NS$132,Indices2!$E$1:$YY$108,Calc!$B142,FALSE))</f>
        <v>#N/A</v>
      </c>
      <c r="NT142" t="e">
        <f ca="1">IF(OR(NT$132="",$B142=""),"",HLOOKUP(NT$132,Indices2!$E$1:$YY$108,Calc!$B142,FALSE))</f>
        <v>#N/A</v>
      </c>
      <c r="NU142" t="e">
        <f ca="1">IF(OR(NU$132="",$B142=""),"",HLOOKUP(NU$132,Indices2!$E$1:$YY$108,Calc!$B142,FALSE))</f>
        <v>#N/A</v>
      </c>
      <c r="NV142" t="e">
        <f ca="1">IF(OR(NV$132="",$B142=""),"",HLOOKUP(NV$132,Indices2!$E$1:$YY$108,Calc!$B142,FALSE))</f>
        <v>#N/A</v>
      </c>
      <c r="NW142" t="e">
        <f ca="1">IF(OR(NW$132="",$B142=""),"",HLOOKUP(NW$132,Indices2!$E$1:$YY$108,Calc!$B142,FALSE))</f>
        <v>#N/A</v>
      </c>
      <c r="NX142" t="e">
        <f ca="1">IF(OR(NX$132="",$B142=""),"",HLOOKUP(NX$132,Indices2!$E$1:$YY$108,Calc!$B142,FALSE))</f>
        <v>#N/A</v>
      </c>
      <c r="NY142" t="e">
        <f ca="1">IF(OR(NY$132="",$B142=""),"",HLOOKUP(NY$132,Indices2!$E$1:$YY$108,Calc!$B142,FALSE))</f>
        <v>#N/A</v>
      </c>
      <c r="NZ142" t="e">
        <f ca="1">IF(OR(NZ$132="",$B142=""),"",HLOOKUP(NZ$132,Indices2!$E$1:$YY$108,Calc!$B142,FALSE))</f>
        <v>#N/A</v>
      </c>
      <c r="OA142" t="e">
        <f ca="1">IF(OR(OA$132="",$B142=""),"",HLOOKUP(OA$132,Indices2!$E$1:$YY$108,Calc!$B142,FALSE))</f>
        <v>#N/A</v>
      </c>
      <c r="OB142" t="e">
        <f ca="1">IF(OR(OB$132="",$B142=""),"",HLOOKUP(OB$132,Indices2!$E$1:$YY$108,Calc!$B142,FALSE))</f>
        <v>#N/A</v>
      </c>
      <c r="OC142" t="e">
        <f ca="1">IF(OR(OC$132="",$B142=""),"",HLOOKUP(OC$132,Indices2!$E$1:$YY$108,Calc!$B142,FALSE))</f>
        <v>#N/A</v>
      </c>
      <c r="OD142" t="e">
        <f ca="1">IF(OR(OD$132="",$B142=""),"",HLOOKUP(OD$132,Indices2!$E$1:$YY$108,Calc!$B142,FALSE))</f>
        <v>#N/A</v>
      </c>
      <c r="OE142" t="e">
        <f ca="1">IF(OR(OE$132="",$B142=""),"",HLOOKUP(OE$132,Indices2!$E$1:$YY$108,Calc!$B142,FALSE))</f>
        <v>#N/A</v>
      </c>
      <c r="OF142" t="e">
        <f ca="1">IF(OR(OF$132="",$B142=""),"",HLOOKUP(OF$132,Indices2!$E$1:$YY$108,Calc!$B142,FALSE))</f>
        <v>#N/A</v>
      </c>
      <c r="OG142" t="e">
        <f ca="1">IF(OR(OG$132="",$B142=""),"",HLOOKUP(OG$132,Indices2!$E$1:$YY$108,Calc!$B142,FALSE))</f>
        <v>#N/A</v>
      </c>
      <c r="OH142" t="e">
        <f ca="1">IF(OR(OH$132="",$B142=""),"",HLOOKUP(OH$132,Indices2!$E$1:$YY$108,Calc!$B142,FALSE))</f>
        <v>#N/A</v>
      </c>
      <c r="OI142" t="e">
        <f ca="1">IF(OR(OI$132="",$B142=""),"",HLOOKUP(OI$132,Indices2!$E$1:$YY$108,Calc!$B142,FALSE))</f>
        <v>#N/A</v>
      </c>
      <c r="OJ142" t="e">
        <f ca="1">IF(OR(OJ$132="",$B142=""),"",HLOOKUP(OJ$132,Indices2!$E$1:$YY$108,Calc!$B142,FALSE))</f>
        <v>#N/A</v>
      </c>
      <c r="OK142" t="e">
        <f ca="1">IF(OR(OK$132="",$B142=""),"",HLOOKUP(OK$132,Indices2!$E$1:$YY$108,Calc!$B142,FALSE))</f>
        <v>#N/A</v>
      </c>
      <c r="OL142" t="e">
        <f ca="1">IF(OR(OL$132="",$B142=""),"",HLOOKUP(OL$132,Indices2!$E$1:$YY$108,Calc!$B142,FALSE))</f>
        <v>#N/A</v>
      </c>
      <c r="OM142" t="e">
        <f ca="1">IF(OR(OM$132="",$B142=""),"",HLOOKUP(OM$132,Indices2!$E$1:$YY$108,Calc!$B142,FALSE))</f>
        <v>#N/A</v>
      </c>
      <c r="ON142" t="e">
        <f ca="1">IF(OR(ON$132="",$B142=""),"",HLOOKUP(ON$132,Indices2!$E$1:$YY$108,Calc!$B142,FALSE))</f>
        <v>#N/A</v>
      </c>
      <c r="OO142" t="e">
        <f ca="1">IF(OR(OO$132="",$B142=""),"",HLOOKUP(OO$132,Indices2!$E$1:$YY$108,Calc!$B142,FALSE))</f>
        <v>#N/A</v>
      </c>
      <c r="OP142" t="e">
        <f ca="1">IF(OR(OP$132="",$B142=""),"",HLOOKUP(OP$132,Indices2!$E$1:$YY$108,Calc!$B142,FALSE))</f>
        <v>#N/A</v>
      </c>
      <c r="OQ142" t="e">
        <f ca="1">IF(OR(OQ$132="",$B142=""),"",HLOOKUP(OQ$132,Indices2!$E$1:$YY$108,Calc!$B142,FALSE))</f>
        <v>#N/A</v>
      </c>
      <c r="OR142" t="e">
        <f ca="1">IF(OR(OR$132="",$B142=""),"",HLOOKUP(OR$132,Indices2!$E$1:$YY$108,Calc!$B142,FALSE))</f>
        <v>#N/A</v>
      </c>
      <c r="OS142" t="e">
        <f ca="1">IF(OR(OS$132="",$B142=""),"",HLOOKUP(OS$132,Indices2!$E$1:$YY$108,Calc!$B142,FALSE))</f>
        <v>#N/A</v>
      </c>
      <c r="OT142" t="e">
        <f ca="1">IF(OR(OT$132="",$B142=""),"",HLOOKUP(OT$132,Indices2!$E$1:$YY$108,Calc!$B142,FALSE))</f>
        <v>#N/A</v>
      </c>
      <c r="OU142" t="e">
        <f ca="1">IF(OR(OU$132="",$B142=""),"",HLOOKUP(OU$132,Indices2!$E$1:$YY$108,Calc!$B142,FALSE))</f>
        <v>#N/A</v>
      </c>
      <c r="OV142" t="e">
        <f ca="1">IF(OR(OV$132="",$B142=""),"",HLOOKUP(OV$132,Indices2!$E$1:$YY$108,Calc!$B142,FALSE))</f>
        <v>#N/A</v>
      </c>
      <c r="OW142" t="e">
        <f ca="1">IF(OR(OW$132="",$B142=""),"",HLOOKUP(OW$132,Indices2!$E$1:$YY$108,Calc!$B142,FALSE))</f>
        <v>#N/A</v>
      </c>
      <c r="OX142" t="e">
        <f ca="1">IF(OR(OX$132="",$B142=""),"",HLOOKUP(OX$132,Indices2!$E$1:$YY$108,Calc!$B142,FALSE))</f>
        <v>#N/A</v>
      </c>
      <c r="OY142" t="e">
        <f ca="1">IF(OR(OY$132="",$B142=""),"",HLOOKUP(OY$132,Indices2!$E$1:$YY$108,Calc!$B142,FALSE))</f>
        <v>#N/A</v>
      </c>
      <c r="OZ142" t="e">
        <f ca="1">IF(OR(OZ$132="",$B142=""),"",HLOOKUP(OZ$132,Indices2!$E$1:$YY$108,Calc!$B142,FALSE))</f>
        <v>#N/A</v>
      </c>
      <c r="PA142" t="e">
        <f ca="1">IF(OR(PA$132="",$B142=""),"",HLOOKUP(PA$132,Indices2!$E$1:$YY$108,Calc!$B142,FALSE))</f>
        <v>#N/A</v>
      </c>
      <c r="PB142" t="e">
        <f ca="1">IF(OR(PB$132="",$B142=""),"",HLOOKUP(PB$132,Indices2!$E$1:$YY$108,Calc!$B142,FALSE))</f>
        <v>#N/A</v>
      </c>
      <c r="PC142" t="e">
        <f ca="1">IF(OR(PC$132="",$B142=""),"",HLOOKUP(PC$132,Indices2!$E$1:$YY$108,Calc!$B142,FALSE))</f>
        <v>#N/A</v>
      </c>
      <c r="PD142" t="e">
        <f ca="1">IF(OR(PD$132="",$B142=""),"",HLOOKUP(PD$132,Indices2!$E$1:$YY$108,Calc!$B142,FALSE))</f>
        <v>#N/A</v>
      </c>
      <c r="PE142" t="e">
        <f ca="1">IF(OR(PE$132="",$B142=""),"",HLOOKUP(PE$132,Indices2!$E$1:$YY$108,Calc!$B142,FALSE))</f>
        <v>#N/A</v>
      </c>
      <c r="PF142" t="e">
        <f ca="1">IF(OR(PF$132="",$B142=""),"",HLOOKUP(PF$132,Indices2!$E$1:$YY$108,Calc!$B142,FALSE))</f>
        <v>#N/A</v>
      </c>
      <c r="PG142" t="e">
        <f ca="1">IF(OR(PG$132="",$B142=""),"",HLOOKUP(PG$132,Indices2!$E$1:$YY$108,Calc!$B142,FALSE))</f>
        <v>#N/A</v>
      </c>
      <c r="PH142" t="e">
        <f ca="1">IF(OR(PH$132="",$B142=""),"",HLOOKUP(PH$132,Indices2!$E$1:$YY$108,Calc!$B142,FALSE))</f>
        <v>#N/A</v>
      </c>
      <c r="PI142" t="e">
        <f ca="1">IF(OR(PI$132="",$B142=""),"",HLOOKUP(PI$132,Indices2!$E$1:$YY$108,Calc!$B142,FALSE))</f>
        <v>#N/A</v>
      </c>
      <c r="PJ142" t="e">
        <f ca="1">IF(OR(PJ$132="",$B142=""),"",HLOOKUP(PJ$132,Indices2!$E$1:$YY$108,Calc!$B142,FALSE))</f>
        <v>#N/A</v>
      </c>
      <c r="PK142" t="e">
        <f ca="1">IF(OR(PK$132="",$B142=""),"",HLOOKUP(PK$132,Indices2!$E$1:$YY$108,Calc!$B142,FALSE))</f>
        <v>#N/A</v>
      </c>
      <c r="PL142" t="e">
        <f ca="1">IF(OR(PL$132="",$B142=""),"",HLOOKUP(PL$132,Indices2!$E$1:$YY$108,Calc!$B142,FALSE))</f>
        <v>#N/A</v>
      </c>
      <c r="PM142" t="e">
        <f ca="1">IF(OR(PM$132="",$B142=""),"",HLOOKUP(PM$132,Indices2!$E$1:$YY$108,Calc!$B142,FALSE))</f>
        <v>#N/A</v>
      </c>
      <c r="PN142" t="e">
        <f ca="1">IF(OR(PN$132="",$B142=""),"",HLOOKUP(PN$132,Indices2!$E$1:$YY$108,Calc!$B142,FALSE))</f>
        <v>#N/A</v>
      </c>
      <c r="PO142" t="e">
        <f ca="1">IF(OR(PO$132="",$B142=""),"",HLOOKUP(PO$132,Indices2!$E$1:$YY$108,Calc!$B142,FALSE))</f>
        <v>#N/A</v>
      </c>
      <c r="PP142" t="e">
        <f ca="1">IF(OR(PP$132="",$B142=""),"",HLOOKUP(PP$132,Indices2!$E$1:$YY$108,Calc!$B142,FALSE))</f>
        <v>#N/A</v>
      </c>
      <c r="PQ142" t="e">
        <f ca="1">IF(OR(PQ$132="",$B142=""),"",HLOOKUP(PQ$132,Indices2!$E$1:$YY$108,Calc!$B142,FALSE))</f>
        <v>#N/A</v>
      </c>
      <c r="PR142" t="e">
        <f ca="1">IF(OR(PR$132="",$B142=""),"",HLOOKUP(PR$132,Indices2!$E$1:$YY$108,Calc!$B142,FALSE))</f>
        <v>#N/A</v>
      </c>
      <c r="PS142" t="e">
        <f ca="1">IF(OR(PS$132="",$B142=""),"",HLOOKUP(PS$132,Indices2!$E$1:$YY$108,Calc!$B142,FALSE))</f>
        <v>#N/A</v>
      </c>
      <c r="PT142" t="e">
        <f ca="1">IF(OR(PT$132="",$B142=""),"",HLOOKUP(PT$132,Indices2!$E$1:$YY$108,Calc!$B142,FALSE))</f>
        <v>#N/A</v>
      </c>
      <c r="PU142" t="e">
        <f ca="1">IF(OR(PU$132="",$B142=""),"",HLOOKUP(PU$132,Indices2!$E$1:$YY$108,Calc!$B142,FALSE))</f>
        <v>#N/A</v>
      </c>
      <c r="PV142" t="e">
        <f ca="1">IF(OR(PV$132="",$B142=""),"",HLOOKUP(PV$132,Indices2!$E$1:$YY$108,Calc!$B142,FALSE))</f>
        <v>#N/A</v>
      </c>
      <c r="PW142" t="e">
        <f ca="1">IF(OR(PW$132="",$B142=""),"",HLOOKUP(PW$132,Indices2!$E$1:$YY$108,Calc!$B142,FALSE))</f>
        <v>#N/A</v>
      </c>
      <c r="PX142" t="e">
        <f ca="1">IF(OR(PX$132="",$B142=""),"",HLOOKUP(PX$132,Indices2!$E$1:$YY$108,Calc!$B142,FALSE))</f>
        <v>#N/A</v>
      </c>
      <c r="PY142" t="e">
        <f ca="1">IF(OR(PY$132="",$B142=""),"",HLOOKUP(PY$132,Indices2!$E$1:$YY$108,Calc!$B142,FALSE))</f>
        <v>#N/A</v>
      </c>
      <c r="PZ142" t="e">
        <f ca="1">IF(OR(PZ$132="",$B142=""),"",HLOOKUP(PZ$132,Indices2!$E$1:$YY$108,Calc!$B142,FALSE))</f>
        <v>#N/A</v>
      </c>
      <c r="QA142" t="e">
        <f ca="1">IF(OR(QA$132="",$B142=""),"",HLOOKUP(QA$132,Indices2!$E$1:$YY$108,Calc!$B142,FALSE))</f>
        <v>#N/A</v>
      </c>
      <c r="QB142" t="e">
        <f ca="1">IF(OR(QB$132="",$B142=""),"",HLOOKUP(QB$132,Indices2!$E$1:$YY$108,Calc!$B142,FALSE))</f>
        <v>#N/A</v>
      </c>
      <c r="QC142" t="e">
        <f ca="1">IF(OR(QC$132="",$B142=""),"",HLOOKUP(QC$132,Indices2!$E$1:$YY$108,Calc!$B142,FALSE))</f>
        <v>#N/A</v>
      </c>
      <c r="QD142" t="e">
        <f ca="1">IF(OR(QD$132="",$B142=""),"",HLOOKUP(QD$132,Indices2!$E$1:$YY$108,Calc!$B142,FALSE))</f>
        <v>#N/A</v>
      </c>
      <c r="QE142" t="e">
        <f ca="1">IF(OR(QE$132="",$B142=""),"",HLOOKUP(QE$132,Indices2!$E$1:$YY$108,Calc!$B142,FALSE))</f>
        <v>#N/A</v>
      </c>
      <c r="QF142" t="e">
        <f ca="1">IF(OR(QF$132="",$B142=""),"",HLOOKUP(QF$132,Indices2!$E$1:$YY$108,Calc!$B142,FALSE))</f>
        <v>#N/A</v>
      </c>
      <c r="QG142" t="e">
        <f ca="1">IF(OR(QG$132="",$B142=""),"",HLOOKUP(QG$132,Indices2!$E$1:$YY$108,Calc!$B142,FALSE))</f>
        <v>#N/A</v>
      </c>
      <c r="QH142" t="e">
        <f ca="1">IF(OR(QH$132="",$B142=""),"",HLOOKUP(QH$132,Indices2!$E$1:$YY$108,Calc!$B142,FALSE))</f>
        <v>#N/A</v>
      </c>
      <c r="QI142" t="e">
        <f ca="1">IF(OR(QI$132="",$B142=""),"",HLOOKUP(QI$132,Indices2!$E$1:$YY$108,Calc!$B142,FALSE))</f>
        <v>#N/A</v>
      </c>
      <c r="QJ142" t="e">
        <f ca="1">IF(OR(QJ$132="",$B142=""),"",HLOOKUP(QJ$132,Indices2!$E$1:$YY$108,Calc!$B142,FALSE))</f>
        <v>#N/A</v>
      </c>
      <c r="QK142" t="e">
        <f ca="1">IF(OR(QK$132="",$B142=""),"",HLOOKUP(QK$132,Indices2!$E$1:$YY$108,Calc!$B142,FALSE))</f>
        <v>#N/A</v>
      </c>
      <c r="QL142" t="e">
        <f ca="1">IF(OR(QL$132="",$B142=""),"",HLOOKUP(QL$132,Indices2!$E$1:$YY$108,Calc!$B142,FALSE))</f>
        <v>#N/A</v>
      </c>
      <c r="QM142" t="e">
        <f ca="1">IF(OR(QM$132="",$B142=""),"",HLOOKUP(QM$132,Indices2!$E$1:$YY$108,Calc!$B142,FALSE))</f>
        <v>#N/A</v>
      </c>
      <c r="QN142" t="e">
        <f ca="1">IF(OR(QN$132="",$B142=""),"",HLOOKUP(QN$132,Indices2!$E$1:$YY$108,Calc!$B142,FALSE))</f>
        <v>#N/A</v>
      </c>
      <c r="QO142" t="e">
        <f ca="1">IF(OR(QO$132="",$B142=""),"",HLOOKUP(QO$132,Indices2!$E$1:$YY$108,Calc!$B142,FALSE))</f>
        <v>#N/A</v>
      </c>
      <c r="QP142" t="e">
        <f ca="1">IF(OR(QP$132="",$B142=""),"",HLOOKUP(QP$132,Indices2!$E$1:$YY$108,Calc!$B142,FALSE))</f>
        <v>#N/A</v>
      </c>
      <c r="QQ142" t="e">
        <f ca="1">IF(OR(QQ$132="",$B142=""),"",HLOOKUP(QQ$132,Indices2!$E$1:$YY$108,Calc!$B142,FALSE))</f>
        <v>#N/A</v>
      </c>
      <c r="QR142" t="e">
        <f ca="1">IF(OR(QR$132="",$B142=""),"",HLOOKUP(QR$132,Indices2!$E$1:$YY$108,Calc!$B142,FALSE))</f>
        <v>#N/A</v>
      </c>
      <c r="QS142" t="e">
        <f ca="1">IF(OR(QS$132="",$B142=""),"",HLOOKUP(QS$132,Indices2!$E$1:$YY$108,Calc!$B142,FALSE))</f>
        <v>#N/A</v>
      </c>
      <c r="QT142" t="e">
        <f ca="1">IF(OR(QT$132="",$B142=""),"",HLOOKUP(QT$132,Indices2!$E$1:$YY$108,Calc!$B142,FALSE))</f>
        <v>#N/A</v>
      </c>
      <c r="QU142" t="e">
        <f ca="1">IF(OR(QU$132="",$B142=""),"",HLOOKUP(QU$132,Indices2!$E$1:$YY$108,Calc!$B142,FALSE))</f>
        <v>#N/A</v>
      </c>
      <c r="QV142" t="e">
        <f ca="1">IF(OR(QV$132="",$B142=""),"",HLOOKUP(QV$132,Indices2!$E$1:$YY$108,Calc!$B142,FALSE))</f>
        <v>#N/A</v>
      </c>
      <c r="QW142" t="e">
        <f ca="1">IF(OR(QW$132="",$B142=""),"",HLOOKUP(QW$132,Indices2!$E$1:$YY$108,Calc!$B142,FALSE))</f>
        <v>#N/A</v>
      </c>
      <c r="QX142" t="e">
        <f ca="1">IF(OR(QX$132="",$B142=""),"",HLOOKUP(QX$132,Indices2!$E$1:$YY$108,Calc!$B142,FALSE))</f>
        <v>#N/A</v>
      </c>
      <c r="QY142" t="e">
        <f ca="1">IF(OR(QY$132="",$B142=""),"",HLOOKUP(QY$132,Indices2!$E$1:$YY$108,Calc!$B142,FALSE))</f>
        <v>#N/A</v>
      </c>
      <c r="QZ142" t="e">
        <f ca="1">IF(OR(QZ$132="",$B142=""),"",HLOOKUP(QZ$132,Indices2!$E$1:$YY$108,Calc!$B142,FALSE))</f>
        <v>#N/A</v>
      </c>
      <c r="RA142" t="e">
        <f ca="1">IF(OR(RA$132="",$B142=""),"",HLOOKUP(RA$132,Indices2!$E$1:$YY$108,Calc!$B142,FALSE))</f>
        <v>#N/A</v>
      </c>
      <c r="RB142" t="e">
        <f ca="1">IF(OR(RB$132="",$B142=""),"",HLOOKUP(RB$132,Indices2!$E$1:$YY$108,Calc!$B142,FALSE))</f>
        <v>#N/A</v>
      </c>
      <c r="RC142" t="e">
        <f ca="1">IF(OR(RC$132="",$B142=""),"",HLOOKUP(RC$132,Indices2!$E$1:$YY$108,Calc!$B142,FALSE))</f>
        <v>#N/A</v>
      </c>
      <c r="RD142" t="e">
        <f ca="1">IF(OR(RD$132="",$B142=""),"",HLOOKUP(RD$132,Indices2!$E$1:$YY$108,Calc!$B142,FALSE))</f>
        <v>#N/A</v>
      </c>
      <c r="RE142" t="e">
        <f ca="1">IF(OR(RE$132="",$B142=""),"",HLOOKUP(RE$132,Indices2!$E$1:$YY$108,Calc!$B142,FALSE))</f>
        <v>#N/A</v>
      </c>
      <c r="RF142" t="e">
        <f ca="1">IF(OR(RF$132="",$B142=""),"",HLOOKUP(RF$132,Indices2!$E$1:$YY$108,Calc!$B142,FALSE))</f>
        <v>#N/A</v>
      </c>
      <c r="RG142" t="e">
        <f ca="1">IF(OR(RG$132="",$B142=""),"",HLOOKUP(RG$132,Indices2!$E$1:$YY$108,Calc!$B142,FALSE))</f>
        <v>#N/A</v>
      </c>
      <c r="RH142" t="e">
        <f ca="1">IF(OR(RH$132="",$B142=""),"",HLOOKUP(RH$132,Indices2!$E$1:$YY$108,Calc!$B142,FALSE))</f>
        <v>#N/A</v>
      </c>
      <c r="RI142" t="e">
        <f ca="1">IF(OR(RI$132="",$B142=""),"",HLOOKUP(RI$132,Indices2!$E$1:$YY$108,Calc!$B142,FALSE))</f>
        <v>#N/A</v>
      </c>
      <c r="RJ142" t="e">
        <f ca="1">IF(OR(RJ$132="",$B142=""),"",HLOOKUP(RJ$132,Indices2!$E$1:$YY$108,Calc!$B142,FALSE))</f>
        <v>#N/A</v>
      </c>
      <c r="RK142" t="e">
        <f ca="1">IF(OR(RK$132="",$B142=""),"",HLOOKUP(RK$132,Indices2!$E$1:$YY$108,Calc!$B142,FALSE))</f>
        <v>#N/A</v>
      </c>
      <c r="RL142" t="e">
        <f ca="1">IF(OR(RL$132="",$B142=""),"",HLOOKUP(RL$132,Indices2!$E$1:$YY$108,Calc!$B142,FALSE))</f>
        <v>#N/A</v>
      </c>
    </row>
    <row r="143" spans="1:480">
      <c r="A143" t="str">
        <f>Quant!BS19</f>
        <v>MSCI Australia</v>
      </c>
      <c r="B143" t="e">
        <f>MATCH($A143,Indices2!$B:$B,0)</f>
        <v>#N/A</v>
      </c>
      <c r="C143" t="e">
        <f>IF(OR(C$132="",$B143=""),"",HLOOKUP(C$132,Indices2!$E$1:$YY$108,Calc!$B143,FALSE))</f>
        <v>#N/A</v>
      </c>
      <c r="D143" t="e">
        <f ca="1">IF(OR(D$132="",$B143=""),"",HLOOKUP(D$132,Indices2!$E$1:$YY$108,Calc!$B143,FALSE))</f>
        <v>#N/A</v>
      </c>
      <c r="E143" t="e">
        <f ca="1">IF(OR(E$132="",$B143=""),"",HLOOKUP(E$132,Indices2!$E$1:$YY$108,Calc!$B143,FALSE))</f>
        <v>#N/A</v>
      </c>
      <c r="F143" t="e">
        <f ca="1">IF(OR(F$132="",$B143=""),"",HLOOKUP(F$132,Indices2!$E$1:$YY$108,Calc!$B143,FALSE))</f>
        <v>#N/A</v>
      </c>
      <c r="G143" t="e">
        <f ca="1">IF(OR(G$132="",$B143=""),"",HLOOKUP(G$132,Indices2!$E$1:$YY$108,Calc!$B143,FALSE))</f>
        <v>#N/A</v>
      </c>
      <c r="H143" t="e">
        <f ca="1">IF(OR(H$132="",$B143=""),"",HLOOKUP(H$132,Indices2!$E$1:$YY$108,Calc!$B143,FALSE))</f>
        <v>#N/A</v>
      </c>
      <c r="I143" t="e">
        <f ca="1">IF(OR(I$132="",$B143=""),"",HLOOKUP(I$132,Indices2!$E$1:$YY$108,Calc!$B143,FALSE))</f>
        <v>#N/A</v>
      </c>
      <c r="J143" t="e">
        <f ca="1">IF(OR(J$132="",$B143=""),"",HLOOKUP(J$132,Indices2!$E$1:$YY$108,Calc!$B143,FALSE))</f>
        <v>#N/A</v>
      </c>
      <c r="K143" t="e">
        <f ca="1">IF(OR(K$132="",$B143=""),"",HLOOKUP(K$132,Indices2!$E$1:$YY$108,Calc!$B143,FALSE))</f>
        <v>#N/A</v>
      </c>
      <c r="L143" t="e">
        <f ca="1">IF(OR(L$132="",$B143=""),"",HLOOKUP(L$132,Indices2!$E$1:$YY$108,Calc!$B143,FALSE))</f>
        <v>#N/A</v>
      </c>
      <c r="M143" t="e">
        <f ca="1">IF(OR(M$132="",$B143=""),"",HLOOKUP(M$132,Indices2!$E$1:$YY$108,Calc!$B143,FALSE))</f>
        <v>#N/A</v>
      </c>
      <c r="N143" t="e">
        <f ca="1">IF(OR(N$132="",$B143=""),"",HLOOKUP(N$132,Indices2!$E$1:$YY$108,Calc!$B143,FALSE))</f>
        <v>#N/A</v>
      </c>
      <c r="O143" t="e">
        <f ca="1">IF(OR(O$132="",$B143=""),"",HLOOKUP(O$132,Indices2!$E$1:$YY$108,Calc!$B143,FALSE))</f>
        <v>#N/A</v>
      </c>
      <c r="P143" t="e">
        <f ca="1">IF(OR(P$132="",$B143=""),"",HLOOKUP(P$132,Indices2!$E$1:$YY$108,Calc!$B143,FALSE))</f>
        <v>#N/A</v>
      </c>
      <c r="Q143" t="e">
        <f ca="1">IF(OR(Q$132="",$B143=""),"",HLOOKUP(Q$132,Indices2!$E$1:$YY$108,Calc!$B143,FALSE))</f>
        <v>#N/A</v>
      </c>
      <c r="R143" t="e">
        <f ca="1">IF(OR(R$132="",$B143=""),"",HLOOKUP(R$132,Indices2!$E$1:$YY$108,Calc!$B143,FALSE))</f>
        <v>#N/A</v>
      </c>
      <c r="S143" t="e">
        <f ca="1">IF(OR(S$132="",$B143=""),"",HLOOKUP(S$132,Indices2!$E$1:$YY$108,Calc!$B143,FALSE))</f>
        <v>#N/A</v>
      </c>
      <c r="T143" t="e">
        <f ca="1">IF(OR(T$132="",$B143=""),"",HLOOKUP(T$132,Indices2!$E$1:$YY$108,Calc!$B143,FALSE))</f>
        <v>#N/A</v>
      </c>
      <c r="U143" t="e">
        <f ca="1">IF(OR(U$132="",$B143=""),"",HLOOKUP(U$132,Indices2!$E$1:$YY$108,Calc!$B143,FALSE))</f>
        <v>#N/A</v>
      </c>
      <c r="V143" t="e">
        <f ca="1">IF(OR(V$132="",$B143=""),"",HLOOKUP(V$132,Indices2!$E$1:$YY$108,Calc!$B143,FALSE))</f>
        <v>#N/A</v>
      </c>
      <c r="W143" t="e">
        <f ca="1">IF(OR(W$132="",$B143=""),"",HLOOKUP(W$132,Indices2!$E$1:$YY$108,Calc!$B143,FALSE))</f>
        <v>#N/A</v>
      </c>
      <c r="X143" t="e">
        <f ca="1">IF(OR(X$132="",$B143=""),"",HLOOKUP(X$132,Indices2!$E$1:$YY$108,Calc!$B143,FALSE))</f>
        <v>#N/A</v>
      </c>
      <c r="Y143" t="e">
        <f ca="1">IF(OR(Y$132="",$B143=""),"",HLOOKUP(Y$132,Indices2!$E$1:$YY$108,Calc!$B143,FALSE))</f>
        <v>#N/A</v>
      </c>
      <c r="Z143" t="e">
        <f ca="1">IF(OR(Z$132="",$B143=""),"",HLOOKUP(Z$132,Indices2!$E$1:$YY$108,Calc!$B143,FALSE))</f>
        <v>#N/A</v>
      </c>
      <c r="AA143" t="e">
        <f ca="1">IF(OR(AA$132="",$B143=""),"",HLOOKUP(AA$132,Indices2!$E$1:$YY$108,Calc!$B143,FALSE))</f>
        <v>#N/A</v>
      </c>
      <c r="AB143" t="e">
        <f ca="1">IF(OR(AB$132="",$B143=""),"",HLOOKUP(AB$132,Indices2!$E$1:$YY$108,Calc!$B143,FALSE))</f>
        <v>#N/A</v>
      </c>
      <c r="AC143" t="e">
        <f ca="1">IF(OR(AC$132="",$B143=""),"",HLOOKUP(AC$132,Indices2!$E$1:$YY$108,Calc!$B143,FALSE))</f>
        <v>#N/A</v>
      </c>
      <c r="AD143" t="e">
        <f ca="1">IF(OR(AD$132="",$B143=""),"",HLOOKUP(AD$132,Indices2!$E$1:$YY$108,Calc!$B143,FALSE))</f>
        <v>#N/A</v>
      </c>
      <c r="AE143" t="e">
        <f ca="1">IF(OR(AE$132="",$B143=""),"",HLOOKUP(AE$132,Indices2!$E$1:$YY$108,Calc!$B143,FALSE))</f>
        <v>#N/A</v>
      </c>
      <c r="AF143" t="e">
        <f ca="1">IF(OR(AF$132="",$B143=""),"",HLOOKUP(AF$132,Indices2!$E$1:$YY$108,Calc!$B143,FALSE))</f>
        <v>#N/A</v>
      </c>
      <c r="AG143" t="e">
        <f ca="1">IF(OR(AG$132="",$B143=""),"",HLOOKUP(AG$132,Indices2!$E$1:$YY$108,Calc!$B143,FALSE))</f>
        <v>#N/A</v>
      </c>
      <c r="AH143" t="e">
        <f ca="1">IF(OR(AH$132="",$B143=""),"",HLOOKUP(AH$132,Indices2!$E$1:$YY$108,Calc!$B143,FALSE))</f>
        <v>#N/A</v>
      </c>
      <c r="AI143" t="e">
        <f ca="1">IF(OR(AI$132="",$B143=""),"",HLOOKUP(AI$132,Indices2!$E$1:$YY$108,Calc!$B143,FALSE))</f>
        <v>#N/A</v>
      </c>
      <c r="AJ143" t="e">
        <f ca="1">IF(OR(AJ$132="",$B143=""),"",HLOOKUP(AJ$132,Indices2!$E$1:$YY$108,Calc!$B143,FALSE))</f>
        <v>#N/A</v>
      </c>
      <c r="AK143" t="e">
        <f ca="1">IF(OR(AK$132="",$B143=""),"",HLOOKUP(AK$132,Indices2!$E$1:$YY$108,Calc!$B143,FALSE))</f>
        <v>#N/A</v>
      </c>
      <c r="AL143" t="e">
        <f ca="1">IF(OR(AL$132="",$B143=""),"",HLOOKUP(AL$132,Indices2!$E$1:$YY$108,Calc!$B143,FALSE))</f>
        <v>#N/A</v>
      </c>
      <c r="AM143" t="e">
        <f ca="1">IF(OR(AM$132="",$B143=""),"",HLOOKUP(AM$132,Indices2!$E$1:$YY$108,Calc!$B143,FALSE))</f>
        <v>#N/A</v>
      </c>
      <c r="AN143" t="e">
        <f ca="1">IF(OR(AN$132="",$B143=""),"",HLOOKUP(AN$132,Indices2!$E$1:$YY$108,Calc!$B143,FALSE))</f>
        <v>#N/A</v>
      </c>
      <c r="AO143" t="e">
        <f ca="1">IF(OR(AO$132="",$B143=""),"",HLOOKUP(AO$132,Indices2!$E$1:$YY$108,Calc!$B143,FALSE))</f>
        <v>#N/A</v>
      </c>
      <c r="AP143" t="e">
        <f ca="1">IF(OR(AP$132="",$B143=""),"",HLOOKUP(AP$132,Indices2!$E$1:$YY$108,Calc!$B143,FALSE))</f>
        <v>#N/A</v>
      </c>
      <c r="AQ143" t="e">
        <f ca="1">IF(OR(AQ$132="",$B143=""),"",HLOOKUP(AQ$132,Indices2!$E$1:$YY$108,Calc!$B143,FALSE))</f>
        <v>#N/A</v>
      </c>
      <c r="AR143" t="e">
        <f ca="1">IF(OR(AR$132="",$B143=""),"",HLOOKUP(AR$132,Indices2!$E$1:$YY$108,Calc!$B143,FALSE))</f>
        <v>#N/A</v>
      </c>
      <c r="AS143" t="e">
        <f ca="1">IF(OR(AS$132="",$B143=""),"",HLOOKUP(AS$132,Indices2!$E$1:$YY$108,Calc!$B143,FALSE))</f>
        <v>#N/A</v>
      </c>
      <c r="AT143" t="e">
        <f ca="1">IF(OR(AT$132="",$B143=""),"",HLOOKUP(AT$132,Indices2!$E$1:$YY$108,Calc!$B143,FALSE))</f>
        <v>#N/A</v>
      </c>
      <c r="AU143" t="e">
        <f ca="1">IF(OR(AU$132="",$B143=""),"",HLOOKUP(AU$132,Indices2!$E$1:$YY$108,Calc!$B143,FALSE))</f>
        <v>#N/A</v>
      </c>
      <c r="AV143" t="e">
        <f ca="1">IF(OR(AV$132="",$B143=""),"",HLOOKUP(AV$132,Indices2!$E$1:$YY$108,Calc!$B143,FALSE))</f>
        <v>#N/A</v>
      </c>
      <c r="AW143" t="e">
        <f ca="1">IF(OR(AW$132="",$B143=""),"",HLOOKUP(AW$132,Indices2!$E$1:$YY$108,Calc!$B143,FALSE))</f>
        <v>#N/A</v>
      </c>
      <c r="AX143" t="e">
        <f ca="1">IF(OR(AX$132="",$B143=""),"",HLOOKUP(AX$132,Indices2!$E$1:$YY$108,Calc!$B143,FALSE))</f>
        <v>#N/A</v>
      </c>
      <c r="AY143" t="e">
        <f ca="1">IF(OR(AY$132="",$B143=""),"",HLOOKUP(AY$132,Indices2!$E$1:$YY$108,Calc!$B143,FALSE))</f>
        <v>#N/A</v>
      </c>
      <c r="AZ143" t="e">
        <f ca="1">IF(OR(AZ$132="",$B143=""),"",HLOOKUP(AZ$132,Indices2!$E$1:$YY$108,Calc!$B143,FALSE))</f>
        <v>#N/A</v>
      </c>
      <c r="BA143" t="e">
        <f ca="1">IF(OR(BA$132="",$B143=""),"",HLOOKUP(BA$132,Indices2!$E$1:$YY$108,Calc!$B143,FALSE))</f>
        <v>#N/A</v>
      </c>
      <c r="BB143" t="e">
        <f ca="1">IF(OR(BB$132="",$B143=""),"",HLOOKUP(BB$132,Indices2!$E$1:$YY$108,Calc!$B143,FALSE))</f>
        <v>#N/A</v>
      </c>
      <c r="BC143" t="e">
        <f ca="1">IF(OR(BC$132="",$B143=""),"",HLOOKUP(BC$132,Indices2!$E$1:$YY$108,Calc!$B143,FALSE))</f>
        <v>#N/A</v>
      </c>
      <c r="BD143" t="e">
        <f ca="1">IF(OR(BD$132="",$B143=""),"",HLOOKUP(BD$132,Indices2!$E$1:$YY$108,Calc!$B143,FALSE))</f>
        <v>#N/A</v>
      </c>
      <c r="BE143" t="e">
        <f ca="1">IF(OR(BE$132="",$B143=""),"",HLOOKUP(BE$132,Indices2!$E$1:$YY$108,Calc!$B143,FALSE))</f>
        <v>#N/A</v>
      </c>
      <c r="BF143" t="e">
        <f ca="1">IF(OR(BF$132="",$B143=""),"",HLOOKUP(BF$132,Indices2!$E$1:$YY$108,Calc!$B143,FALSE))</f>
        <v>#N/A</v>
      </c>
      <c r="BG143" t="e">
        <f ca="1">IF(OR(BG$132="",$B143=""),"",HLOOKUP(BG$132,Indices2!$E$1:$YY$108,Calc!$B143,FALSE))</f>
        <v>#N/A</v>
      </c>
      <c r="BH143" t="e">
        <f ca="1">IF(OR(BH$132="",$B143=""),"",HLOOKUP(BH$132,Indices2!$E$1:$YY$108,Calc!$B143,FALSE))</f>
        <v>#N/A</v>
      </c>
      <c r="BI143" t="e">
        <f ca="1">IF(OR(BI$132="",$B143=""),"",HLOOKUP(BI$132,Indices2!$E$1:$YY$108,Calc!$B143,FALSE))</f>
        <v>#N/A</v>
      </c>
      <c r="BJ143" t="e">
        <f ca="1">IF(OR(BJ$132="",$B143=""),"",HLOOKUP(BJ$132,Indices2!$E$1:$YY$108,Calc!$B143,FALSE))</f>
        <v>#N/A</v>
      </c>
      <c r="BK143" t="e">
        <f ca="1">IF(OR(BK$132="",$B143=""),"",HLOOKUP(BK$132,Indices2!$E$1:$YY$108,Calc!$B143,FALSE))</f>
        <v>#N/A</v>
      </c>
      <c r="BL143" t="e">
        <f ca="1">IF(OR(BL$132="",$B143=""),"",HLOOKUP(BL$132,Indices2!$E$1:$YY$108,Calc!$B143,FALSE))</f>
        <v>#N/A</v>
      </c>
      <c r="BM143" t="e">
        <f ca="1">IF(OR(BM$132="",$B143=""),"",HLOOKUP(BM$132,Indices2!$E$1:$YY$108,Calc!$B143,FALSE))</f>
        <v>#N/A</v>
      </c>
      <c r="BN143" t="e">
        <f ca="1">IF(OR(BN$132="",$B143=""),"",HLOOKUP(BN$132,Indices2!$E$1:$YY$108,Calc!$B143,FALSE))</f>
        <v>#N/A</v>
      </c>
      <c r="BO143" t="e">
        <f ca="1">IF(OR(BO$132="",$B143=""),"",HLOOKUP(BO$132,Indices2!$E$1:$YY$108,Calc!$B143,FALSE))</f>
        <v>#N/A</v>
      </c>
      <c r="BP143" t="e">
        <f ca="1">IF(OR(BP$132="",$B143=""),"",HLOOKUP(BP$132,Indices2!$E$1:$YY$108,Calc!$B143,FALSE))</f>
        <v>#N/A</v>
      </c>
      <c r="BQ143" t="e">
        <f ca="1">IF(OR(BQ$132="",$B143=""),"",HLOOKUP(BQ$132,Indices2!$E$1:$YY$108,Calc!$B143,FALSE))</f>
        <v>#N/A</v>
      </c>
      <c r="BR143" t="e">
        <f ca="1">IF(OR(BR$132="",$B143=""),"",HLOOKUP(BR$132,Indices2!$E$1:$YY$108,Calc!$B143,FALSE))</f>
        <v>#N/A</v>
      </c>
      <c r="BS143" t="e">
        <f ca="1">IF(OR(BS$132="",$B143=""),"",HLOOKUP(BS$132,Indices2!$E$1:$YY$108,Calc!$B143,FALSE))</f>
        <v>#N/A</v>
      </c>
      <c r="BT143" t="e">
        <f ca="1">IF(OR(BT$132="",$B143=""),"",HLOOKUP(BT$132,Indices2!$E$1:$YY$108,Calc!$B143,FALSE))</f>
        <v>#N/A</v>
      </c>
      <c r="BU143" t="e">
        <f ca="1">IF(OR(BU$132="",$B143=""),"",HLOOKUP(BU$132,Indices2!$E$1:$YY$108,Calc!$B143,FALSE))</f>
        <v>#N/A</v>
      </c>
      <c r="BV143" t="e">
        <f ca="1">IF(OR(BV$132="",$B143=""),"",HLOOKUP(BV$132,Indices2!$E$1:$YY$108,Calc!$B143,FALSE))</f>
        <v>#N/A</v>
      </c>
      <c r="BW143" t="e">
        <f ca="1">IF(OR(BW$132="",$B143=""),"",HLOOKUP(BW$132,Indices2!$E$1:$YY$108,Calc!$B143,FALSE))</f>
        <v>#N/A</v>
      </c>
      <c r="BX143" t="e">
        <f ca="1">IF(OR(BX$132="",$B143=""),"",HLOOKUP(BX$132,Indices2!$E$1:$YY$108,Calc!$B143,FALSE))</f>
        <v>#N/A</v>
      </c>
      <c r="BY143" t="e">
        <f ca="1">IF(OR(BY$132="",$B143=""),"",HLOOKUP(BY$132,Indices2!$E$1:$YY$108,Calc!$B143,FALSE))</f>
        <v>#N/A</v>
      </c>
      <c r="BZ143" t="e">
        <f ca="1">IF(OR(BZ$132="",$B143=""),"",HLOOKUP(BZ$132,Indices2!$E$1:$YY$108,Calc!$B143,FALSE))</f>
        <v>#N/A</v>
      </c>
      <c r="CA143" t="e">
        <f ca="1">IF(OR(CA$132="",$B143=""),"",HLOOKUP(CA$132,Indices2!$E$1:$YY$108,Calc!$B143,FALSE))</f>
        <v>#N/A</v>
      </c>
      <c r="CB143" t="e">
        <f ca="1">IF(OR(CB$132="",$B143=""),"",HLOOKUP(CB$132,Indices2!$E$1:$YY$108,Calc!$B143,FALSE))</f>
        <v>#N/A</v>
      </c>
      <c r="CC143" t="e">
        <f ca="1">IF(OR(CC$132="",$B143=""),"",HLOOKUP(CC$132,Indices2!$E$1:$YY$108,Calc!$B143,FALSE))</f>
        <v>#N/A</v>
      </c>
      <c r="CD143" t="e">
        <f ca="1">IF(OR(CD$132="",$B143=""),"",HLOOKUP(CD$132,Indices2!$E$1:$YY$108,Calc!$B143,FALSE))</f>
        <v>#N/A</v>
      </c>
      <c r="CE143" t="e">
        <f ca="1">IF(OR(CE$132="",$B143=""),"",HLOOKUP(CE$132,Indices2!$E$1:$YY$108,Calc!$B143,FALSE))</f>
        <v>#N/A</v>
      </c>
      <c r="CF143" t="e">
        <f ca="1">IF(OR(CF$132="",$B143=""),"",HLOOKUP(CF$132,Indices2!$E$1:$YY$108,Calc!$B143,FALSE))</f>
        <v>#N/A</v>
      </c>
      <c r="CG143" t="e">
        <f ca="1">IF(OR(CG$132="",$B143=""),"",HLOOKUP(CG$132,Indices2!$E$1:$YY$108,Calc!$B143,FALSE))</f>
        <v>#N/A</v>
      </c>
      <c r="CH143" t="e">
        <f ca="1">IF(OR(CH$132="",$B143=""),"",HLOOKUP(CH$132,Indices2!$E$1:$YY$108,Calc!$B143,FALSE))</f>
        <v>#N/A</v>
      </c>
      <c r="CI143" t="e">
        <f ca="1">IF(OR(CI$132="",$B143=""),"",HLOOKUP(CI$132,Indices2!$E$1:$YY$108,Calc!$B143,FALSE))</f>
        <v>#N/A</v>
      </c>
      <c r="CJ143" t="e">
        <f ca="1">IF(OR(CJ$132="",$B143=""),"",HLOOKUP(CJ$132,Indices2!$E$1:$YY$108,Calc!$B143,FALSE))</f>
        <v>#N/A</v>
      </c>
      <c r="CK143" t="e">
        <f ca="1">IF(OR(CK$132="",$B143=""),"",HLOOKUP(CK$132,Indices2!$E$1:$YY$108,Calc!$B143,FALSE))</f>
        <v>#N/A</v>
      </c>
      <c r="CL143" t="e">
        <f ca="1">IF(OR(CL$132="",$B143=""),"",HLOOKUP(CL$132,Indices2!$E$1:$YY$108,Calc!$B143,FALSE))</f>
        <v>#N/A</v>
      </c>
      <c r="CM143" t="e">
        <f ca="1">IF(OR(CM$132="",$B143=""),"",HLOOKUP(CM$132,Indices2!$E$1:$YY$108,Calc!$B143,FALSE))</f>
        <v>#N/A</v>
      </c>
      <c r="CN143" t="e">
        <f ca="1">IF(OR(CN$132="",$B143=""),"",HLOOKUP(CN$132,Indices2!$E$1:$YY$108,Calc!$B143,FALSE))</f>
        <v>#N/A</v>
      </c>
      <c r="CO143" t="e">
        <f ca="1">IF(OR(CO$132="",$B143=""),"",HLOOKUP(CO$132,Indices2!$E$1:$YY$108,Calc!$B143,FALSE))</f>
        <v>#N/A</v>
      </c>
      <c r="CP143" t="e">
        <f ca="1">IF(OR(CP$132="",$B143=""),"",HLOOKUP(CP$132,Indices2!$E$1:$YY$108,Calc!$B143,FALSE))</f>
        <v>#N/A</v>
      </c>
      <c r="CQ143" t="e">
        <f ca="1">IF(OR(CQ$132="",$B143=""),"",HLOOKUP(CQ$132,Indices2!$E$1:$YY$108,Calc!$B143,FALSE))</f>
        <v>#N/A</v>
      </c>
      <c r="CR143" t="e">
        <f ca="1">IF(OR(CR$132="",$B143=""),"",HLOOKUP(CR$132,Indices2!$E$1:$YY$108,Calc!$B143,FALSE))</f>
        <v>#N/A</v>
      </c>
      <c r="CS143" t="e">
        <f ca="1">IF(OR(CS$132="",$B143=""),"",HLOOKUP(CS$132,Indices2!$E$1:$YY$108,Calc!$B143,FALSE))</f>
        <v>#N/A</v>
      </c>
      <c r="CT143" t="e">
        <f ca="1">IF(OR(CT$132="",$B143=""),"",HLOOKUP(CT$132,Indices2!$E$1:$YY$108,Calc!$B143,FALSE))</f>
        <v>#N/A</v>
      </c>
      <c r="CU143" t="e">
        <f ca="1">IF(OR(CU$132="",$B143=""),"",HLOOKUP(CU$132,Indices2!$E$1:$YY$108,Calc!$B143,FALSE))</f>
        <v>#N/A</v>
      </c>
      <c r="CV143" t="e">
        <f ca="1">IF(OR(CV$132="",$B143=""),"",HLOOKUP(CV$132,Indices2!$E$1:$YY$108,Calc!$B143,FALSE))</f>
        <v>#N/A</v>
      </c>
      <c r="CW143" t="e">
        <f ca="1">IF(OR(CW$132="",$B143=""),"",HLOOKUP(CW$132,Indices2!$E$1:$YY$108,Calc!$B143,FALSE))</f>
        <v>#N/A</v>
      </c>
      <c r="CX143" t="e">
        <f ca="1">IF(OR(CX$132="",$B143=""),"",HLOOKUP(CX$132,Indices2!$E$1:$YY$108,Calc!$B143,FALSE))</f>
        <v>#N/A</v>
      </c>
      <c r="CY143" t="e">
        <f ca="1">IF(OR(CY$132="",$B143=""),"",HLOOKUP(CY$132,Indices2!$E$1:$YY$108,Calc!$B143,FALSE))</f>
        <v>#N/A</v>
      </c>
      <c r="CZ143" t="e">
        <f ca="1">IF(OR(CZ$132="",$B143=""),"",HLOOKUP(CZ$132,Indices2!$E$1:$YY$108,Calc!$B143,FALSE))</f>
        <v>#N/A</v>
      </c>
      <c r="DA143" t="e">
        <f ca="1">IF(OR(DA$132="",$B143=""),"",HLOOKUP(DA$132,Indices2!$E$1:$YY$108,Calc!$B143,FALSE))</f>
        <v>#N/A</v>
      </c>
      <c r="DB143" t="e">
        <f ca="1">IF(OR(DB$132="",$B143=""),"",HLOOKUP(DB$132,Indices2!$E$1:$YY$108,Calc!$B143,FALSE))</f>
        <v>#N/A</v>
      </c>
      <c r="DC143" t="e">
        <f ca="1">IF(OR(DC$132="",$B143=""),"",HLOOKUP(DC$132,Indices2!$E$1:$YY$108,Calc!$B143,FALSE))</f>
        <v>#N/A</v>
      </c>
      <c r="DD143" t="e">
        <f ca="1">IF(OR(DD$132="",$B143=""),"",HLOOKUP(DD$132,Indices2!$E$1:$YY$108,Calc!$B143,FALSE))</f>
        <v>#N/A</v>
      </c>
      <c r="DE143" t="e">
        <f ca="1">IF(OR(DE$132="",$B143=""),"",HLOOKUP(DE$132,Indices2!$E$1:$YY$108,Calc!$B143,FALSE))</f>
        <v>#N/A</v>
      </c>
      <c r="DF143" t="e">
        <f ca="1">IF(OR(DF$132="",$B143=""),"",HLOOKUP(DF$132,Indices2!$E$1:$YY$108,Calc!$B143,FALSE))</f>
        <v>#N/A</v>
      </c>
      <c r="DG143" t="e">
        <f ca="1">IF(OR(DG$132="",$B143=""),"",HLOOKUP(DG$132,Indices2!$E$1:$YY$108,Calc!$B143,FALSE))</f>
        <v>#N/A</v>
      </c>
      <c r="DH143" t="e">
        <f ca="1">IF(OR(DH$132="",$B143=""),"",HLOOKUP(DH$132,Indices2!$E$1:$YY$108,Calc!$B143,FALSE))</f>
        <v>#N/A</v>
      </c>
      <c r="DI143" t="e">
        <f ca="1">IF(OR(DI$132="",$B143=""),"",HLOOKUP(DI$132,Indices2!$E$1:$YY$108,Calc!$B143,FALSE))</f>
        <v>#N/A</v>
      </c>
      <c r="DJ143" t="e">
        <f ca="1">IF(OR(DJ$132="",$B143=""),"",HLOOKUP(DJ$132,Indices2!$E$1:$YY$108,Calc!$B143,FALSE))</f>
        <v>#N/A</v>
      </c>
      <c r="DK143" t="e">
        <f ca="1">IF(OR(DK$132="",$B143=""),"",HLOOKUP(DK$132,Indices2!$E$1:$YY$108,Calc!$B143,FALSE))</f>
        <v>#N/A</v>
      </c>
      <c r="DL143" t="e">
        <f ca="1">IF(OR(DL$132="",$B143=""),"",HLOOKUP(DL$132,Indices2!$E$1:$YY$108,Calc!$B143,FALSE))</f>
        <v>#N/A</v>
      </c>
      <c r="DM143" t="e">
        <f ca="1">IF(OR(DM$132="",$B143=""),"",HLOOKUP(DM$132,Indices2!$E$1:$YY$108,Calc!$B143,FALSE))</f>
        <v>#N/A</v>
      </c>
      <c r="DN143" t="e">
        <f ca="1">IF(OR(DN$132="",$B143=""),"",HLOOKUP(DN$132,Indices2!$E$1:$YY$108,Calc!$B143,FALSE))</f>
        <v>#N/A</v>
      </c>
      <c r="DO143" t="e">
        <f ca="1">IF(OR(DO$132="",$B143=""),"",HLOOKUP(DO$132,Indices2!$E$1:$YY$108,Calc!$B143,FALSE))</f>
        <v>#N/A</v>
      </c>
      <c r="DP143" t="e">
        <f ca="1">IF(OR(DP$132="",$B143=""),"",HLOOKUP(DP$132,Indices2!$E$1:$YY$108,Calc!$B143,FALSE))</f>
        <v>#N/A</v>
      </c>
      <c r="DQ143" t="e">
        <f ca="1">IF(OR(DQ$132="",$B143=""),"",HLOOKUP(DQ$132,Indices2!$E$1:$YY$108,Calc!$B143,FALSE))</f>
        <v>#N/A</v>
      </c>
      <c r="DR143" t="e">
        <f ca="1">IF(OR(DR$132="",$B143=""),"",HLOOKUP(DR$132,Indices2!$E$1:$YY$108,Calc!$B143,FALSE))</f>
        <v>#N/A</v>
      </c>
      <c r="DS143" t="e">
        <f ca="1">IF(OR(DS$132="",$B143=""),"",HLOOKUP(DS$132,Indices2!$E$1:$YY$108,Calc!$B143,FALSE))</f>
        <v>#N/A</v>
      </c>
      <c r="DT143" t="e">
        <f ca="1">IF(OR(DT$132="",$B143=""),"",HLOOKUP(DT$132,Indices2!$E$1:$YY$108,Calc!$B143,FALSE))</f>
        <v>#N/A</v>
      </c>
      <c r="DU143" t="e">
        <f ca="1">IF(OR(DU$132="",$B143=""),"",HLOOKUP(DU$132,Indices2!$E$1:$YY$108,Calc!$B143,FALSE))</f>
        <v>#N/A</v>
      </c>
      <c r="DV143" t="e">
        <f ca="1">IF(OR(DV$132="",$B143=""),"",HLOOKUP(DV$132,Indices2!$E$1:$YY$108,Calc!$B143,FALSE))</f>
        <v>#N/A</v>
      </c>
      <c r="DW143" t="e">
        <f ca="1">IF(OR(DW$132="",$B143=""),"",HLOOKUP(DW$132,Indices2!$E$1:$YY$108,Calc!$B143,FALSE))</f>
        <v>#N/A</v>
      </c>
      <c r="DX143" t="e">
        <f ca="1">IF(OR(DX$132="",$B143=""),"",HLOOKUP(DX$132,Indices2!$E$1:$YY$108,Calc!$B143,FALSE))</f>
        <v>#N/A</v>
      </c>
      <c r="DY143" t="e">
        <f ca="1">IF(OR(DY$132="",$B143=""),"",HLOOKUP(DY$132,Indices2!$E$1:$YY$108,Calc!$B143,FALSE))</f>
        <v>#N/A</v>
      </c>
      <c r="DZ143" t="e">
        <f ca="1">IF(OR(DZ$132="",$B143=""),"",HLOOKUP(DZ$132,Indices2!$E$1:$YY$108,Calc!$B143,FALSE))</f>
        <v>#N/A</v>
      </c>
      <c r="EA143" t="e">
        <f ca="1">IF(OR(EA$132="",$B143=""),"",HLOOKUP(EA$132,Indices2!$E$1:$YY$108,Calc!$B143,FALSE))</f>
        <v>#N/A</v>
      </c>
      <c r="EB143" t="e">
        <f ca="1">IF(OR(EB$132="",$B143=""),"",HLOOKUP(EB$132,Indices2!$E$1:$YY$108,Calc!$B143,FALSE))</f>
        <v>#N/A</v>
      </c>
      <c r="EC143" t="e">
        <f ca="1">IF(OR(EC$132="",$B143=""),"",HLOOKUP(EC$132,Indices2!$E$1:$YY$108,Calc!$B143,FALSE))</f>
        <v>#N/A</v>
      </c>
      <c r="ED143" t="e">
        <f ca="1">IF(OR(ED$132="",$B143=""),"",HLOOKUP(ED$132,Indices2!$E$1:$YY$108,Calc!$B143,FALSE))</f>
        <v>#N/A</v>
      </c>
      <c r="EE143" t="e">
        <f ca="1">IF(OR(EE$132="",$B143=""),"",HLOOKUP(EE$132,Indices2!$E$1:$YY$108,Calc!$B143,FALSE))</f>
        <v>#N/A</v>
      </c>
      <c r="EF143" t="e">
        <f ca="1">IF(OR(EF$132="",$B143=""),"",HLOOKUP(EF$132,Indices2!$E$1:$YY$108,Calc!$B143,FALSE))</f>
        <v>#N/A</v>
      </c>
      <c r="EG143" t="e">
        <f ca="1">IF(OR(EG$132="",$B143=""),"",HLOOKUP(EG$132,Indices2!$E$1:$YY$108,Calc!$B143,FALSE))</f>
        <v>#N/A</v>
      </c>
      <c r="EH143" t="e">
        <f ca="1">IF(OR(EH$132="",$B143=""),"",HLOOKUP(EH$132,Indices2!$E$1:$YY$108,Calc!$B143,FALSE))</f>
        <v>#N/A</v>
      </c>
      <c r="EI143" t="e">
        <f ca="1">IF(OR(EI$132="",$B143=""),"",HLOOKUP(EI$132,Indices2!$E$1:$YY$108,Calc!$B143,FALSE))</f>
        <v>#N/A</v>
      </c>
      <c r="EJ143" t="e">
        <f ca="1">IF(OR(EJ$132="",$B143=""),"",HLOOKUP(EJ$132,Indices2!$E$1:$YY$108,Calc!$B143,FALSE))</f>
        <v>#N/A</v>
      </c>
      <c r="EK143" t="e">
        <f ca="1">IF(OR(EK$132="",$B143=""),"",HLOOKUP(EK$132,Indices2!$E$1:$YY$108,Calc!$B143,FALSE))</f>
        <v>#N/A</v>
      </c>
      <c r="EL143" t="e">
        <f ca="1">IF(OR(EL$132="",$B143=""),"",HLOOKUP(EL$132,Indices2!$E$1:$YY$108,Calc!$B143,FALSE))</f>
        <v>#N/A</v>
      </c>
      <c r="EM143" t="e">
        <f ca="1">IF(OR(EM$132="",$B143=""),"",HLOOKUP(EM$132,Indices2!$E$1:$YY$108,Calc!$B143,FALSE))</f>
        <v>#N/A</v>
      </c>
      <c r="EN143" t="e">
        <f ca="1">IF(OR(EN$132="",$B143=""),"",HLOOKUP(EN$132,Indices2!$E$1:$YY$108,Calc!$B143,FALSE))</f>
        <v>#N/A</v>
      </c>
      <c r="EO143" t="e">
        <f ca="1">IF(OR(EO$132="",$B143=""),"",HLOOKUP(EO$132,Indices2!$E$1:$YY$108,Calc!$B143,FALSE))</f>
        <v>#N/A</v>
      </c>
      <c r="EP143" t="e">
        <f ca="1">IF(OR(EP$132="",$B143=""),"",HLOOKUP(EP$132,Indices2!$E$1:$YY$108,Calc!$B143,FALSE))</f>
        <v>#N/A</v>
      </c>
      <c r="EQ143" t="e">
        <f ca="1">IF(OR(EQ$132="",$B143=""),"",HLOOKUP(EQ$132,Indices2!$E$1:$YY$108,Calc!$B143,FALSE))</f>
        <v>#N/A</v>
      </c>
      <c r="ER143" t="e">
        <f ca="1">IF(OR(ER$132="",$B143=""),"",HLOOKUP(ER$132,Indices2!$E$1:$YY$108,Calc!$B143,FALSE))</f>
        <v>#N/A</v>
      </c>
      <c r="ES143" t="e">
        <f ca="1">IF(OR(ES$132="",$B143=""),"",HLOOKUP(ES$132,Indices2!$E$1:$YY$108,Calc!$B143,FALSE))</f>
        <v>#N/A</v>
      </c>
      <c r="ET143" t="e">
        <f ca="1">IF(OR(ET$132="",$B143=""),"",HLOOKUP(ET$132,Indices2!$E$1:$YY$108,Calc!$B143,FALSE))</f>
        <v>#N/A</v>
      </c>
      <c r="EU143" t="e">
        <f ca="1">IF(OR(EU$132="",$B143=""),"",HLOOKUP(EU$132,Indices2!$E$1:$YY$108,Calc!$B143,FALSE))</f>
        <v>#N/A</v>
      </c>
      <c r="EV143" t="e">
        <f ca="1">IF(OR(EV$132="",$B143=""),"",HLOOKUP(EV$132,Indices2!$E$1:$YY$108,Calc!$B143,FALSE))</f>
        <v>#N/A</v>
      </c>
      <c r="EW143" t="e">
        <f ca="1">IF(OR(EW$132="",$B143=""),"",HLOOKUP(EW$132,Indices2!$E$1:$YY$108,Calc!$B143,FALSE))</f>
        <v>#N/A</v>
      </c>
      <c r="EX143" t="e">
        <f ca="1">IF(OR(EX$132="",$B143=""),"",HLOOKUP(EX$132,Indices2!$E$1:$YY$108,Calc!$B143,FALSE))</f>
        <v>#N/A</v>
      </c>
      <c r="EY143" t="e">
        <f ca="1">IF(OR(EY$132="",$B143=""),"",HLOOKUP(EY$132,Indices2!$E$1:$YY$108,Calc!$B143,FALSE))</f>
        <v>#N/A</v>
      </c>
      <c r="EZ143" t="e">
        <f ca="1">IF(OR(EZ$132="",$B143=""),"",HLOOKUP(EZ$132,Indices2!$E$1:$YY$108,Calc!$B143,FALSE))</f>
        <v>#N/A</v>
      </c>
      <c r="FA143" t="e">
        <f ca="1">IF(OR(FA$132="",$B143=""),"",HLOOKUP(FA$132,Indices2!$E$1:$YY$108,Calc!$B143,FALSE))</f>
        <v>#N/A</v>
      </c>
      <c r="FB143" t="e">
        <f ca="1">IF(OR(FB$132="",$B143=""),"",HLOOKUP(FB$132,Indices2!$E$1:$YY$108,Calc!$B143,FALSE))</f>
        <v>#N/A</v>
      </c>
      <c r="FC143" t="e">
        <f ca="1">IF(OR(FC$132="",$B143=""),"",HLOOKUP(FC$132,Indices2!$E$1:$YY$108,Calc!$B143,FALSE))</f>
        <v>#N/A</v>
      </c>
      <c r="FD143" t="e">
        <f ca="1">IF(OR(FD$132="",$B143=""),"",HLOOKUP(FD$132,Indices2!$E$1:$YY$108,Calc!$B143,FALSE))</f>
        <v>#N/A</v>
      </c>
      <c r="FE143" t="e">
        <f ca="1">IF(OR(FE$132="",$B143=""),"",HLOOKUP(FE$132,Indices2!$E$1:$YY$108,Calc!$B143,FALSE))</f>
        <v>#N/A</v>
      </c>
      <c r="FF143" t="e">
        <f ca="1">IF(OR(FF$132="",$B143=""),"",HLOOKUP(FF$132,Indices2!$E$1:$YY$108,Calc!$B143,FALSE))</f>
        <v>#N/A</v>
      </c>
      <c r="FG143" t="e">
        <f ca="1">IF(OR(FG$132="",$B143=""),"",HLOOKUP(FG$132,Indices2!$E$1:$YY$108,Calc!$B143,FALSE))</f>
        <v>#N/A</v>
      </c>
      <c r="FH143" t="e">
        <f ca="1">IF(OR(FH$132="",$B143=""),"",HLOOKUP(FH$132,Indices2!$E$1:$YY$108,Calc!$B143,FALSE))</f>
        <v>#N/A</v>
      </c>
      <c r="FI143" t="e">
        <f ca="1">IF(OR(FI$132="",$B143=""),"",HLOOKUP(FI$132,Indices2!$E$1:$YY$108,Calc!$B143,FALSE))</f>
        <v>#N/A</v>
      </c>
      <c r="FJ143" t="e">
        <f ca="1">IF(OR(FJ$132="",$B143=""),"",HLOOKUP(FJ$132,Indices2!$E$1:$YY$108,Calc!$B143,FALSE))</f>
        <v>#N/A</v>
      </c>
      <c r="FK143" t="e">
        <f ca="1">IF(OR(FK$132="",$B143=""),"",HLOOKUP(FK$132,Indices2!$E$1:$YY$108,Calc!$B143,FALSE))</f>
        <v>#N/A</v>
      </c>
      <c r="FL143" t="e">
        <f ca="1">IF(OR(FL$132="",$B143=""),"",HLOOKUP(FL$132,Indices2!$E$1:$YY$108,Calc!$B143,FALSE))</f>
        <v>#N/A</v>
      </c>
      <c r="FM143" t="e">
        <f ca="1">IF(OR(FM$132="",$B143=""),"",HLOOKUP(FM$132,Indices2!$E$1:$YY$108,Calc!$B143,FALSE))</f>
        <v>#N/A</v>
      </c>
      <c r="FN143" t="e">
        <f ca="1">IF(OR(FN$132="",$B143=""),"",HLOOKUP(FN$132,Indices2!$E$1:$YY$108,Calc!$B143,FALSE))</f>
        <v>#N/A</v>
      </c>
      <c r="FO143" t="e">
        <f ca="1">IF(OR(FO$132="",$B143=""),"",HLOOKUP(FO$132,Indices2!$E$1:$YY$108,Calc!$B143,FALSE))</f>
        <v>#N/A</v>
      </c>
      <c r="FP143" t="e">
        <f ca="1">IF(OR(FP$132="",$B143=""),"",HLOOKUP(FP$132,Indices2!$E$1:$YY$108,Calc!$B143,FALSE))</f>
        <v>#N/A</v>
      </c>
      <c r="FQ143" t="e">
        <f ca="1">IF(OR(FQ$132="",$B143=""),"",HLOOKUP(FQ$132,Indices2!$E$1:$YY$108,Calc!$B143,FALSE))</f>
        <v>#N/A</v>
      </c>
      <c r="FR143" t="e">
        <f ca="1">IF(OR(FR$132="",$B143=""),"",HLOOKUP(FR$132,Indices2!$E$1:$YY$108,Calc!$B143,FALSE))</f>
        <v>#N/A</v>
      </c>
      <c r="FS143" t="e">
        <f ca="1">IF(OR(FS$132="",$B143=""),"",HLOOKUP(FS$132,Indices2!$E$1:$YY$108,Calc!$B143,FALSE))</f>
        <v>#N/A</v>
      </c>
      <c r="FT143" t="e">
        <f ca="1">IF(OR(FT$132="",$B143=""),"",HLOOKUP(FT$132,Indices2!$E$1:$YY$108,Calc!$B143,FALSE))</f>
        <v>#N/A</v>
      </c>
      <c r="FU143" t="e">
        <f ca="1">IF(OR(FU$132="",$B143=""),"",HLOOKUP(FU$132,Indices2!$E$1:$YY$108,Calc!$B143,FALSE))</f>
        <v>#N/A</v>
      </c>
      <c r="FV143" t="e">
        <f ca="1">IF(OR(FV$132="",$B143=""),"",HLOOKUP(FV$132,Indices2!$E$1:$YY$108,Calc!$B143,FALSE))</f>
        <v>#N/A</v>
      </c>
      <c r="FW143" t="e">
        <f ca="1">IF(OR(FW$132="",$B143=""),"",HLOOKUP(FW$132,Indices2!$E$1:$YY$108,Calc!$B143,FALSE))</f>
        <v>#N/A</v>
      </c>
      <c r="FX143" t="e">
        <f ca="1">IF(OR(FX$132="",$B143=""),"",HLOOKUP(FX$132,Indices2!$E$1:$YY$108,Calc!$B143,FALSE))</f>
        <v>#N/A</v>
      </c>
      <c r="FY143" t="e">
        <f ca="1">IF(OR(FY$132="",$B143=""),"",HLOOKUP(FY$132,Indices2!$E$1:$YY$108,Calc!$B143,FALSE))</f>
        <v>#N/A</v>
      </c>
      <c r="FZ143" t="e">
        <f ca="1">IF(OR(FZ$132="",$B143=""),"",HLOOKUP(FZ$132,Indices2!$E$1:$YY$108,Calc!$B143,FALSE))</f>
        <v>#N/A</v>
      </c>
      <c r="GA143" t="e">
        <f ca="1">IF(OR(GA$132="",$B143=""),"",HLOOKUP(GA$132,Indices2!$E$1:$YY$108,Calc!$B143,FALSE))</f>
        <v>#N/A</v>
      </c>
      <c r="GB143" t="e">
        <f ca="1">IF(OR(GB$132="",$B143=""),"",HLOOKUP(GB$132,Indices2!$E$1:$YY$108,Calc!$B143,FALSE))</f>
        <v>#N/A</v>
      </c>
      <c r="GC143" t="e">
        <f ca="1">IF(OR(GC$132="",$B143=""),"",HLOOKUP(GC$132,Indices2!$E$1:$YY$108,Calc!$B143,FALSE))</f>
        <v>#N/A</v>
      </c>
      <c r="GD143" t="e">
        <f ca="1">IF(OR(GD$132="",$B143=""),"",HLOOKUP(GD$132,Indices2!$E$1:$YY$108,Calc!$B143,FALSE))</f>
        <v>#N/A</v>
      </c>
      <c r="GE143" t="e">
        <f ca="1">IF(OR(GE$132="",$B143=""),"",HLOOKUP(GE$132,Indices2!$E$1:$YY$108,Calc!$B143,FALSE))</f>
        <v>#N/A</v>
      </c>
      <c r="GF143" t="e">
        <f ca="1">IF(OR(GF$132="",$B143=""),"",HLOOKUP(GF$132,Indices2!$E$1:$YY$108,Calc!$B143,FALSE))</f>
        <v>#N/A</v>
      </c>
      <c r="GG143" t="e">
        <f ca="1">IF(OR(GG$132="",$B143=""),"",HLOOKUP(GG$132,Indices2!$E$1:$YY$108,Calc!$B143,FALSE))</f>
        <v>#N/A</v>
      </c>
      <c r="GH143" t="e">
        <f ca="1">IF(OR(GH$132="",$B143=""),"",HLOOKUP(GH$132,Indices2!$E$1:$YY$108,Calc!$B143,FALSE))</f>
        <v>#N/A</v>
      </c>
      <c r="GI143" t="e">
        <f ca="1">IF(OR(GI$132="",$B143=""),"",HLOOKUP(GI$132,Indices2!$E$1:$YY$108,Calc!$B143,FALSE))</f>
        <v>#N/A</v>
      </c>
      <c r="GJ143" t="e">
        <f ca="1">IF(OR(GJ$132="",$B143=""),"",HLOOKUP(GJ$132,Indices2!$E$1:$YY$108,Calc!$B143,FALSE))</f>
        <v>#N/A</v>
      </c>
      <c r="GK143" t="e">
        <f ca="1">IF(OR(GK$132="",$B143=""),"",HLOOKUP(GK$132,Indices2!$E$1:$YY$108,Calc!$B143,FALSE))</f>
        <v>#N/A</v>
      </c>
      <c r="GL143" t="e">
        <f ca="1">IF(OR(GL$132="",$B143=""),"",HLOOKUP(GL$132,Indices2!$E$1:$YY$108,Calc!$B143,FALSE))</f>
        <v>#N/A</v>
      </c>
      <c r="GM143" t="e">
        <f ca="1">IF(OR(GM$132="",$B143=""),"",HLOOKUP(GM$132,Indices2!$E$1:$YY$108,Calc!$B143,FALSE))</f>
        <v>#N/A</v>
      </c>
      <c r="GN143" t="e">
        <f ca="1">IF(OR(GN$132="",$B143=""),"",HLOOKUP(GN$132,Indices2!$E$1:$YY$108,Calc!$B143,FALSE))</f>
        <v>#N/A</v>
      </c>
      <c r="GO143" t="e">
        <f ca="1">IF(OR(GO$132="",$B143=""),"",HLOOKUP(GO$132,Indices2!$E$1:$YY$108,Calc!$B143,FALSE))</f>
        <v>#N/A</v>
      </c>
      <c r="GP143" t="e">
        <f ca="1">IF(OR(GP$132="",$B143=""),"",HLOOKUP(GP$132,Indices2!$E$1:$YY$108,Calc!$B143,FALSE))</f>
        <v>#N/A</v>
      </c>
      <c r="GQ143" t="e">
        <f ca="1">IF(OR(GQ$132="",$B143=""),"",HLOOKUP(GQ$132,Indices2!$E$1:$YY$108,Calc!$B143,FALSE))</f>
        <v>#N/A</v>
      </c>
      <c r="GR143" t="e">
        <f ca="1">IF(OR(GR$132="",$B143=""),"",HLOOKUP(GR$132,Indices2!$E$1:$YY$108,Calc!$B143,FALSE))</f>
        <v>#N/A</v>
      </c>
      <c r="GS143" t="e">
        <f ca="1">IF(OR(GS$132="",$B143=""),"",HLOOKUP(GS$132,Indices2!$E$1:$YY$108,Calc!$B143,FALSE))</f>
        <v>#N/A</v>
      </c>
      <c r="GT143" t="e">
        <f ca="1">IF(OR(GT$132="",$B143=""),"",HLOOKUP(GT$132,Indices2!$E$1:$YY$108,Calc!$B143,FALSE))</f>
        <v>#N/A</v>
      </c>
      <c r="GU143" t="e">
        <f ca="1">IF(OR(GU$132="",$B143=""),"",HLOOKUP(GU$132,Indices2!$E$1:$YY$108,Calc!$B143,FALSE))</f>
        <v>#N/A</v>
      </c>
      <c r="GV143" t="e">
        <f ca="1">IF(OR(GV$132="",$B143=""),"",HLOOKUP(GV$132,Indices2!$E$1:$YY$108,Calc!$B143,FALSE))</f>
        <v>#N/A</v>
      </c>
      <c r="GW143" t="e">
        <f ca="1">IF(OR(GW$132="",$B143=""),"",HLOOKUP(GW$132,Indices2!$E$1:$YY$108,Calc!$B143,FALSE))</f>
        <v>#N/A</v>
      </c>
      <c r="GX143" t="e">
        <f ca="1">IF(OR(GX$132="",$B143=""),"",HLOOKUP(GX$132,Indices2!$E$1:$YY$108,Calc!$B143,FALSE))</f>
        <v>#N/A</v>
      </c>
      <c r="GY143" t="e">
        <f ca="1">IF(OR(GY$132="",$B143=""),"",HLOOKUP(GY$132,Indices2!$E$1:$YY$108,Calc!$B143,FALSE))</f>
        <v>#N/A</v>
      </c>
      <c r="GZ143" t="e">
        <f ca="1">IF(OR(GZ$132="",$B143=""),"",HLOOKUP(GZ$132,Indices2!$E$1:$YY$108,Calc!$B143,FALSE))</f>
        <v>#N/A</v>
      </c>
      <c r="HA143" t="e">
        <f ca="1">IF(OR(HA$132="",$B143=""),"",HLOOKUP(HA$132,Indices2!$E$1:$YY$108,Calc!$B143,FALSE))</f>
        <v>#N/A</v>
      </c>
      <c r="HB143" t="e">
        <f ca="1">IF(OR(HB$132="",$B143=""),"",HLOOKUP(HB$132,Indices2!$E$1:$YY$108,Calc!$B143,FALSE))</f>
        <v>#N/A</v>
      </c>
      <c r="HC143" t="e">
        <f ca="1">IF(OR(HC$132="",$B143=""),"",HLOOKUP(HC$132,Indices2!$E$1:$YY$108,Calc!$B143,FALSE))</f>
        <v>#N/A</v>
      </c>
      <c r="HD143" t="e">
        <f ca="1">IF(OR(HD$132="",$B143=""),"",HLOOKUP(HD$132,Indices2!$E$1:$YY$108,Calc!$B143,FALSE))</f>
        <v>#N/A</v>
      </c>
      <c r="HE143" t="e">
        <f ca="1">IF(OR(HE$132="",$B143=""),"",HLOOKUP(HE$132,Indices2!$E$1:$YY$108,Calc!$B143,FALSE))</f>
        <v>#N/A</v>
      </c>
      <c r="HF143" t="e">
        <f ca="1">IF(OR(HF$132="",$B143=""),"",HLOOKUP(HF$132,Indices2!$E$1:$YY$108,Calc!$B143,FALSE))</f>
        <v>#N/A</v>
      </c>
      <c r="HG143" t="e">
        <f ca="1">IF(OR(HG$132="",$B143=""),"",HLOOKUP(HG$132,Indices2!$E$1:$YY$108,Calc!$B143,FALSE))</f>
        <v>#N/A</v>
      </c>
      <c r="HH143" t="e">
        <f ca="1">IF(OR(HH$132="",$B143=""),"",HLOOKUP(HH$132,Indices2!$E$1:$YY$108,Calc!$B143,FALSE))</f>
        <v>#N/A</v>
      </c>
      <c r="HI143" t="e">
        <f ca="1">IF(OR(HI$132="",$B143=""),"",HLOOKUP(HI$132,Indices2!$E$1:$YY$108,Calc!$B143,FALSE))</f>
        <v>#N/A</v>
      </c>
      <c r="HJ143" t="e">
        <f ca="1">IF(OR(HJ$132="",$B143=""),"",HLOOKUP(HJ$132,Indices2!$E$1:$YY$108,Calc!$B143,FALSE))</f>
        <v>#N/A</v>
      </c>
      <c r="HK143" t="e">
        <f ca="1">IF(OR(HK$132="",$B143=""),"",HLOOKUP(HK$132,Indices2!$E$1:$YY$108,Calc!$B143,FALSE))</f>
        <v>#N/A</v>
      </c>
      <c r="HL143" t="e">
        <f ca="1">IF(OR(HL$132="",$B143=""),"",HLOOKUP(HL$132,Indices2!$E$1:$YY$108,Calc!$B143,FALSE))</f>
        <v>#N/A</v>
      </c>
      <c r="HM143" t="e">
        <f ca="1">IF(OR(HM$132="",$B143=""),"",HLOOKUP(HM$132,Indices2!$E$1:$YY$108,Calc!$B143,FALSE))</f>
        <v>#N/A</v>
      </c>
      <c r="HN143" t="e">
        <f ca="1">IF(OR(HN$132="",$B143=""),"",HLOOKUP(HN$132,Indices2!$E$1:$YY$108,Calc!$B143,FALSE))</f>
        <v>#N/A</v>
      </c>
      <c r="HO143" t="e">
        <f ca="1">IF(OR(HO$132="",$B143=""),"",HLOOKUP(HO$132,Indices2!$E$1:$YY$108,Calc!$B143,FALSE))</f>
        <v>#N/A</v>
      </c>
      <c r="HP143" t="e">
        <f ca="1">IF(OR(HP$132="",$B143=""),"",HLOOKUP(HP$132,Indices2!$E$1:$YY$108,Calc!$B143,FALSE))</f>
        <v>#N/A</v>
      </c>
      <c r="HQ143" t="e">
        <f ca="1">IF(OR(HQ$132="",$B143=""),"",HLOOKUP(HQ$132,Indices2!$E$1:$YY$108,Calc!$B143,FALSE))</f>
        <v>#N/A</v>
      </c>
      <c r="HR143" t="e">
        <f ca="1">IF(OR(HR$132="",$B143=""),"",HLOOKUP(HR$132,Indices2!$E$1:$YY$108,Calc!$B143,FALSE))</f>
        <v>#N/A</v>
      </c>
      <c r="HS143" t="e">
        <f ca="1">IF(OR(HS$132="",$B143=""),"",HLOOKUP(HS$132,Indices2!$E$1:$YY$108,Calc!$B143,FALSE))</f>
        <v>#N/A</v>
      </c>
      <c r="HT143" t="e">
        <f ca="1">IF(OR(HT$132="",$B143=""),"",HLOOKUP(HT$132,Indices2!$E$1:$YY$108,Calc!$B143,FALSE))</f>
        <v>#N/A</v>
      </c>
      <c r="HU143" t="e">
        <f ca="1">IF(OR(HU$132="",$B143=""),"",HLOOKUP(HU$132,Indices2!$E$1:$YY$108,Calc!$B143,FALSE))</f>
        <v>#N/A</v>
      </c>
      <c r="HV143" t="e">
        <f ca="1">IF(OR(HV$132="",$B143=""),"",HLOOKUP(HV$132,Indices2!$E$1:$YY$108,Calc!$B143,FALSE))</f>
        <v>#N/A</v>
      </c>
      <c r="HW143" t="e">
        <f ca="1">IF(OR(HW$132="",$B143=""),"",HLOOKUP(HW$132,Indices2!$E$1:$YY$108,Calc!$B143,FALSE))</f>
        <v>#N/A</v>
      </c>
      <c r="HX143" t="e">
        <f ca="1">IF(OR(HX$132="",$B143=""),"",HLOOKUP(HX$132,Indices2!$E$1:$YY$108,Calc!$B143,FALSE))</f>
        <v>#N/A</v>
      </c>
      <c r="HY143" t="e">
        <f ca="1">IF(OR(HY$132="",$B143=""),"",HLOOKUP(HY$132,Indices2!$E$1:$YY$108,Calc!$B143,FALSE))</f>
        <v>#N/A</v>
      </c>
      <c r="HZ143" t="e">
        <f ca="1">IF(OR(HZ$132="",$B143=""),"",HLOOKUP(HZ$132,Indices2!$E$1:$YY$108,Calc!$B143,FALSE))</f>
        <v>#N/A</v>
      </c>
      <c r="IA143" t="e">
        <f ca="1">IF(OR(IA$132="",$B143=""),"",HLOOKUP(IA$132,Indices2!$E$1:$YY$108,Calc!$B143,FALSE))</f>
        <v>#N/A</v>
      </c>
      <c r="IB143" t="e">
        <f ca="1">IF(OR(IB$132="",$B143=""),"",HLOOKUP(IB$132,Indices2!$E$1:$YY$108,Calc!$B143,FALSE))</f>
        <v>#N/A</v>
      </c>
      <c r="IC143" t="e">
        <f ca="1">IF(OR(IC$132="",$B143=""),"",HLOOKUP(IC$132,Indices2!$E$1:$YY$108,Calc!$B143,FALSE))</f>
        <v>#N/A</v>
      </c>
      <c r="ID143" t="e">
        <f ca="1">IF(OR(ID$132="",$B143=""),"",HLOOKUP(ID$132,Indices2!$E$1:$YY$108,Calc!$B143,FALSE))</f>
        <v>#N/A</v>
      </c>
      <c r="IE143" t="e">
        <f ca="1">IF(OR(IE$132="",$B143=""),"",HLOOKUP(IE$132,Indices2!$E$1:$YY$108,Calc!$B143,FALSE))</f>
        <v>#N/A</v>
      </c>
      <c r="IF143" t="e">
        <f ca="1">IF(OR(IF$132="",$B143=""),"",HLOOKUP(IF$132,Indices2!$E$1:$YY$108,Calc!$B143,FALSE))</f>
        <v>#N/A</v>
      </c>
      <c r="IG143" t="e">
        <f ca="1">IF(OR(IG$132="",$B143=""),"",HLOOKUP(IG$132,Indices2!$E$1:$YY$108,Calc!$B143,FALSE))</f>
        <v>#N/A</v>
      </c>
      <c r="IH143" t="e">
        <f ca="1">IF(OR(IH$132="",$B143=""),"",HLOOKUP(IH$132,Indices2!$E$1:$YY$108,Calc!$B143,FALSE))</f>
        <v>#N/A</v>
      </c>
      <c r="II143" t="e">
        <f ca="1">IF(OR(II$132="",$B143=""),"",HLOOKUP(II$132,Indices2!$E$1:$YY$108,Calc!$B143,FALSE))</f>
        <v>#N/A</v>
      </c>
      <c r="IJ143" t="e">
        <f ca="1">IF(OR(IJ$132="",$B143=""),"",HLOOKUP(IJ$132,Indices2!$E$1:$YY$108,Calc!$B143,FALSE))</f>
        <v>#N/A</v>
      </c>
      <c r="IK143" t="e">
        <f ca="1">IF(OR(IK$132="",$B143=""),"",HLOOKUP(IK$132,Indices2!$E$1:$YY$108,Calc!$B143,FALSE))</f>
        <v>#N/A</v>
      </c>
      <c r="IL143" t="e">
        <f ca="1">IF(OR(IL$132="",$B143=""),"",HLOOKUP(IL$132,Indices2!$E$1:$YY$108,Calc!$B143,FALSE))</f>
        <v>#N/A</v>
      </c>
      <c r="IM143" t="e">
        <f ca="1">IF(OR(IM$132="",$B143=""),"",HLOOKUP(IM$132,Indices2!$E$1:$YY$108,Calc!$B143,FALSE))</f>
        <v>#N/A</v>
      </c>
      <c r="IN143" t="e">
        <f ca="1">IF(OR(IN$132="",$B143=""),"",HLOOKUP(IN$132,Indices2!$E$1:$YY$108,Calc!$B143,FALSE))</f>
        <v>#N/A</v>
      </c>
      <c r="IO143" t="e">
        <f ca="1">IF(OR(IO$132="",$B143=""),"",HLOOKUP(IO$132,Indices2!$E$1:$YY$108,Calc!$B143,FALSE))</f>
        <v>#N/A</v>
      </c>
      <c r="IP143" t="e">
        <f ca="1">IF(OR(IP$132="",$B143=""),"",HLOOKUP(IP$132,Indices2!$E$1:$YY$108,Calc!$B143,FALSE))</f>
        <v>#N/A</v>
      </c>
      <c r="IQ143" t="e">
        <f ca="1">IF(OR(IQ$132="",$B143=""),"",HLOOKUP(IQ$132,Indices2!$E$1:$YY$108,Calc!$B143,FALSE))</f>
        <v>#N/A</v>
      </c>
      <c r="IR143" t="e">
        <f ca="1">IF(OR(IR$132="",$B143=""),"",HLOOKUP(IR$132,Indices2!$E$1:$YY$108,Calc!$B143,FALSE))</f>
        <v>#N/A</v>
      </c>
      <c r="IS143" t="e">
        <f ca="1">IF(OR(IS$132="",$B143=""),"",HLOOKUP(IS$132,Indices2!$E$1:$YY$108,Calc!$B143,FALSE))</f>
        <v>#N/A</v>
      </c>
      <c r="IT143" t="e">
        <f ca="1">IF(OR(IT$132="",$B143=""),"",HLOOKUP(IT$132,Indices2!$E$1:$YY$108,Calc!$B143,FALSE))</f>
        <v>#N/A</v>
      </c>
      <c r="IU143" t="e">
        <f ca="1">IF(OR(IU$132="",$B143=""),"",HLOOKUP(IU$132,Indices2!$E$1:$YY$108,Calc!$B143,FALSE))</f>
        <v>#N/A</v>
      </c>
      <c r="IV143" t="e">
        <f ca="1">IF(OR(IV$132="",$B143=""),"",HLOOKUP(IV$132,Indices2!$E$1:$YY$108,Calc!$B143,FALSE))</f>
        <v>#N/A</v>
      </c>
      <c r="IW143" t="e">
        <f ca="1">IF(OR(IW$132="",$B143=""),"",HLOOKUP(IW$132,Indices2!$E$1:$YY$108,Calc!$B143,FALSE))</f>
        <v>#N/A</v>
      </c>
      <c r="IX143" t="e">
        <f ca="1">IF(OR(IX$132="",$B143=""),"",HLOOKUP(IX$132,Indices2!$E$1:$YY$108,Calc!$B143,FALSE))</f>
        <v>#N/A</v>
      </c>
      <c r="IY143" t="e">
        <f ca="1">IF(OR(IY$132="",$B143=""),"",HLOOKUP(IY$132,Indices2!$E$1:$YY$108,Calc!$B143,FALSE))</f>
        <v>#N/A</v>
      </c>
      <c r="IZ143" t="e">
        <f ca="1">IF(OR(IZ$132="",$B143=""),"",HLOOKUP(IZ$132,Indices2!$E$1:$YY$108,Calc!$B143,FALSE))</f>
        <v>#N/A</v>
      </c>
      <c r="JA143" t="e">
        <f ca="1">IF(OR(JA$132="",$B143=""),"",HLOOKUP(JA$132,Indices2!$E$1:$YY$108,Calc!$B143,FALSE))</f>
        <v>#N/A</v>
      </c>
      <c r="JB143" t="e">
        <f ca="1">IF(OR(JB$132="",$B143=""),"",HLOOKUP(JB$132,Indices2!$E$1:$YY$108,Calc!$B143,FALSE))</f>
        <v>#N/A</v>
      </c>
      <c r="JC143" t="e">
        <f ca="1">IF(OR(JC$132="",$B143=""),"",HLOOKUP(JC$132,Indices2!$E$1:$YY$108,Calc!$B143,FALSE))</f>
        <v>#N/A</v>
      </c>
      <c r="JD143" t="e">
        <f ca="1">IF(OR(JD$132="",$B143=""),"",HLOOKUP(JD$132,Indices2!$E$1:$YY$108,Calc!$B143,FALSE))</f>
        <v>#N/A</v>
      </c>
      <c r="JE143" t="e">
        <f ca="1">IF(OR(JE$132="",$B143=""),"",HLOOKUP(JE$132,Indices2!$E$1:$YY$108,Calc!$B143,FALSE))</f>
        <v>#N/A</v>
      </c>
      <c r="JF143" t="e">
        <f ca="1">IF(OR(JF$132="",$B143=""),"",HLOOKUP(JF$132,Indices2!$E$1:$YY$108,Calc!$B143,FALSE))</f>
        <v>#N/A</v>
      </c>
      <c r="JG143" t="e">
        <f ca="1">IF(OR(JG$132="",$B143=""),"",HLOOKUP(JG$132,Indices2!$E$1:$YY$108,Calc!$B143,FALSE))</f>
        <v>#N/A</v>
      </c>
      <c r="JH143" t="e">
        <f ca="1">IF(OR(JH$132="",$B143=""),"",HLOOKUP(JH$132,Indices2!$E$1:$YY$108,Calc!$B143,FALSE))</f>
        <v>#N/A</v>
      </c>
      <c r="JI143" t="e">
        <f ca="1">IF(OR(JI$132="",$B143=""),"",HLOOKUP(JI$132,Indices2!$E$1:$YY$108,Calc!$B143,FALSE))</f>
        <v>#N/A</v>
      </c>
      <c r="JJ143" t="e">
        <f ca="1">IF(OR(JJ$132="",$B143=""),"",HLOOKUP(JJ$132,Indices2!$E$1:$YY$108,Calc!$B143,FALSE))</f>
        <v>#N/A</v>
      </c>
      <c r="JK143" t="e">
        <f ca="1">IF(OR(JK$132="",$B143=""),"",HLOOKUP(JK$132,Indices2!$E$1:$YY$108,Calc!$B143,FALSE))</f>
        <v>#N/A</v>
      </c>
      <c r="JL143" t="e">
        <f ca="1">IF(OR(JL$132="",$B143=""),"",HLOOKUP(JL$132,Indices2!$E$1:$YY$108,Calc!$B143,FALSE))</f>
        <v>#N/A</v>
      </c>
      <c r="JM143" t="e">
        <f ca="1">IF(OR(JM$132="",$B143=""),"",HLOOKUP(JM$132,Indices2!$E$1:$YY$108,Calc!$B143,FALSE))</f>
        <v>#N/A</v>
      </c>
      <c r="JN143" t="e">
        <f ca="1">IF(OR(JN$132="",$B143=""),"",HLOOKUP(JN$132,Indices2!$E$1:$YY$108,Calc!$B143,FALSE))</f>
        <v>#N/A</v>
      </c>
      <c r="JO143" t="e">
        <f ca="1">IF(OR(JO$132="",$B143=""),"",HLOOKUP(JO$132,Indices2!$E$1:$YY$108,Calc!$B143,FALSE))</f>
        <v>#N/A</v>
      </c>
      <c r="JP143" t="e">
        <f ca="1">IF(OR(JP$132="",$B143=""),"",HLOOKUP(JP$132,Indices2!$E$1:$YY$108,Calc!$B143,FALSE))</f>
        <v>#N/A</v>
      </c>
      <c r="JQ143" t="e">
        <f ca="1">IF(OR(JQ$132="",$B143=""),"",HLOOKUP(JQ$132,Indices2!$E$1:$YY$108,Calc!$B143,FALSE))</f>
        <v>#N/A</v>
      </c>
      <c r="JR143" t="e">
        <f ca="1">IF(OR(JR$132="",$B143=""),"",HLOOKUP(JR$132,Indices2!$E$1:$YY$108,Calc!$B143,FALSE))</f>
        <v>#N/A</v>
      </c>
      <c r="JS143" t="e">
        <f ca="1">IF(OR(JS$132="",$B143=""),"",HLOOKUP(JS$132,Indices2!$E$1:$YY$108,Calc!$B143,FALSE))</f>
        <v>#N/A</v>
      </c>
      <c r="JT143" t="e">
        <f ca="1">IF(OR(JT$132="",$B143=""),"",HLOOKUP(JT$132,Indices2!$E$1:$YY$108,Calc!$B143,FALSE))</f>
        <v>#N/A</v>
      </c>
      <c r="JU143" t="e">
        <f ca="1">IF(OR(JU$132="",$B143=""),"",HLOOKUP(JU$132,Indices2!$E$1:$YY$108,Calc!$B143,FALSE))</f>
        <v>#N/A</v>
      </c>
      <c r="JV143" t="e">
        <f ca="1">IF(OR(JV$132="",$B143=""),"",HLOOKUP(JV$132,Indices2!$E$1:$YY$108,Calc!$B143,FALSE))</f>
        <v>#N/A</v>
      </c>
      <c r="JW143" t="e">
        <f ca="1">IF(OR(JW$132="",$B143=""),"",HLOOKUP(JW$132,Indices2!$E$1:$YY$108,Calc!$B143,FALSE))</f>
        <v>#N/A</v>
      </c>
      <c r="JX143" t="e">
        <f ca="1">IF(OR(JX$132="",$B143=""),"",HLOOKUP(JX$132,Indices2!$E$1:$YY$108,Calc!$B143,FALSE))</f>
        <v>#N/A</v>
      </c>
      <c r="JY143" t="e">
        <f ca="1">IF(OR(JY$132="",$B143=""),"",HLOOKUP(JY$132,Indices2!$E$1:$YY$108,Calc!$B143,FALSE))</f>
        <v>#N/A</v>
      </c>
      <c r="JZ143" t="e">
        <f ca="1">IF(OR(JZ$132="",$B143=""),"",HLOOKUP(JZ$132,Indices2!$E$1:$YY$108,Calc!$B143,FALSE))</f>
        <v>#N/A</v>
      </c>
      <c r="KA143" t="e">
        <f ca="1">IF(OR(KA$132="",$B143=""),"",HLOOKUP(KA$132,Indices2!$E$1:$YY$108,Calc!$B143,FALSE))</f>
        <v>#N/A</v>
      </c>
      <c r="KB143" t="e">
        <f ca="1">IF(OR(KB$132="",$B143=""),"",HLOOKUP(KB$132,Indices2!$E$1:$YY$108,Calc!$B143,FALSE))</f>
        <v>#N/A</v>
      </c>
      <c r="KC143" t="e">
        <f ca="1">IF(OR(KC$132="",$B143=""),"",HLOOKUP(KC$132,Indices2!$E$1:$YY$108,Calc!$B143,FALSE))</f>
        <v>#N/A</v>
      </c>
      <c r="KD143" t="e">
        <f ca="1">IF(OR(KD$132="",$B143=""),"",HLOOKUP(KD$132,Indices2!$E$1:$YY$108,Calc!$B143,FALSE))</f>
        <v>#N/A</v>
      </c>
      <c r="KE143" t="e">
        <f ca="1">IF(OR(KE$132="",$B143=""),"",HLOOKUP(KE$132,Indices2!$E$1:$YY$108,Calc!$B143,FALSE))</f>
        <v>#N/A</v>
      </c>
      <c r="KF143" t="e">
        <f ca="1">IF(OR(KF$132="",$B143=""),"",HLOOKUP(KF$132,Indices2!$E$1:$YY$108,Calc!$B143,FALSE))</f>
        <v>#N/A</v>
      </c>
      <c r="KG143" t="e">
        <f ca="1">IF(OR(KG$132="",$B143=""),"",HLOOKUP(KG$132,Indices2!$E$1:$YY$108,Calc!$B143,FALSE))</f>
        <v>#N/A</v>
      </c>
      <c r="KH143" t="e">
        <f ca="1">IF(OR(KH$132="",$B143=""),"",HLOOKUP(KH$132,Indices2!$E$1:$YY$108,Calc!$B143,FALSE))</f>
        <v>#N/A</v>
      </c>
      <c r="KI143" t="e">
        <f ca="1">IF(OR(KI$132="",$B143=""),"",HLOOKUP(KI$132,Indices2!$E$1:$YY$108,Calc!$B143,FALSE))</f>
        <v>#N/A</v>
      </c>
      <c r="KJ143" t="e">
        <f ca="1">IF(OR(KJ$132="",$B143=""),"",HLOOKUP(KJ$132,Indices2!$E$1:$YY$108,Calc!$B143,FALSE))</f>
        <v>#N/A</v>
      </c>
      <c r="KK143" t="e">
        <f ca="1">IF(OR(KK$132="",$B143=""),"",HLOOKUP(KK$132,Indices2!$E$1:$YY$108,Calc!$B143,FALSE))</f>
        <v>#N/A</v>
      </c>
      <c r="KL143" t="e">
        <f ca="1">IF(OR(KL$132="",$B143=""),"",HLOOKUP(KL$132,Indices2!$E$1:$YY$108,Calc!$B143,FALSE))</f>
        <v>#N/A</v>
      </c>
      <c r="KM143" t="e">
        <f ca="1">IF(OR(KM$132="",$B143=""),"",HLOOKUP(KM$132,Indices2!$E$1:$YY$108,Calc!$B143,FALSE))</f>
        <v>#N/A</v>
      </c>
      <c r="KN143" t="e">
        <f ca="1">IF(OR(KN$132="",$B143=""),"",HLOOKUP(KN$132,Indices2!$E$1:$YY$108,Calc!$B143,FALSE))</f>
        <v>#N/A</v>
      </c>
      <c r="KO143" t="e">
        <f ca="1">IF(OR(KO$132="",$B143=""),"",HLOOKUP(KO$132,Indices2!$E$1:$YY$108,Calc!$B143,FALSE))</f>
        <v>#N/A</v>
      </c>
      <c r="KP143" t="e">
        <f ca="1">IF(OR(KP$132="",$B143=""),"",HLOOKUP(KP$132,Indices2!$E$1:$YY$108,Calc!$B143,FALSE))</f>
        <v>#N/A</v>
      </c>
      <c r="KQ143" t="e">
        <f ca="1">IF(OR(KQ$132="",$B143=""),"",HLOOKUP(KQ$132,Indices2!$E$1:$YY$108,Calc!$B143,FALSE))</f>
        <v>#N/A</v>
      </c>
      <c r="KR143" t="e">
        <f ca="1">IF(OR(KR$132="",$B143=""),"",HLOOKUP(KR$132,Indices2!$E$1:$YY$108,Calc!$B143,FALSE))</f>
        <v>#N/A</v>
      </c>
      <c r="KS143" t="e">
        <f ca="1">IF(OR(KS$132="",$B143=""),"",HLOOKUP(KS$132,Indices2!$E$1:$YY$108,Calc!$B143,FALSE))</f>
        <v>#N/A</v>
      </c>
      <c r="KT143" t="e">
        <f ca="1">IF(OR(KT$132="",$B143=""),"",HLOOKUP(KT$132,Indices2!$E$1:$YY$108,Calc!$B143,FALSE))</f>
        <v>#N/A</v>
      </c>
      <c r="KU143" t="e">
        <f ca="1">IF(OR(KU$132="",$B143=""),"",HLOOKUP(KU$132,Indices2!$E$1:$YY$108,Calc!$B143,FALSE))</f>
        <v>#N/A</v>
      </c>
      <c r="KV143" t="e">
        <f ca="1">IF(OR(KV$132="",$B143=""),"",HLOOKUP(KV$132,Indices2!$E$1:$YY$108,Calc!$B143,FALSE))</f>
        <v>#N/A</v>
      </c>
      <c r="KW143" t="e">
        <f ca="1">IF(OR(KW$132="",$B143=""),"",HLOOKUP(KW$132,Indices2!$E$1:$YY$108,Calc!$B143,FALSE))</f>
        <v>#N/A</v>
      </c>
      <c r="KX143" t="e">
        <f ca="1">IF(OR(KX$132="",$B143=""),"",HLOOKUP(KX$132,Indices2!$E$1:$YY$108,Calc!$B143,FALSE))</f>
        <v>#N/A</v>
      </c>
      <c r="KY143" t="e">
        <f ca="1">IF(OR(KY$132="",$B143=""),"",HLOOKUP(KY$132,Indices2!$E$1:$YY$108,Calc!$B143,FALSE))</f>
        <v>#N/A</v>
      </c>
      <c r="KZ143" t="e">
        <f ca="1">IF(OR(KZ$132="",$B143=""),"",HLOOKUP(KZ$132,Indices2!$E$1:$YY$108,Calc!$B143,FALSE))</f>
        <v>#N/A</v>
      </c>
      <c r="LA143" t="e">
        <f ca="1">IF(OR(LA$132="",$B143=""),"",HLOOKUP(LA$132,Indices2!$E$1:$YY$108,Calc!$B143,FALSE))</f>
        <v>#N/A</v>
      </c>
      <c r="LB143" t="e">
        <f ca="1">IF(OR(LB$132="",$B143=""),"",HLOOKUP(LB$132,Indices2!$E$1:$YY$108,Calc!$B143,FALSE))</f>
        <v>#N/A</v>
      </c>
      <c r="LC143" t="e">
        <f ca="1">IF(OR(LC$132="",$B143=""),"",HLOOKUP(LC$132,Indices2!$E$1:$YY$108,Calc!$B143,FALSE))</f>
        <v>#N/A</v>
      </c>
      <c r="LD143" t="e">
        <f ca="1">IF(OR(LD$132="",$B143=""),"",HLOOKUP(LD$132,Indices2!$E$1:$YY$108,Calc!$B143,FALSE))</f>
        <v>#N/A</v>
      </c>
      <c r="LE143" t="e">
        <f ca="1">IF(OR(LE$132="",$B143=""),"",HLOOKUP(LE$132,Indices2!$E$1:$YY$108,Calc!$B143,FALSE))</f>
        <v>#N/A</v>
      </c>
      <c r="LF143" t="e">
        <f ca="1">IF(OR(LF$132="",$B143=""),"",HLOOKUP(LF$132,Indices2!$E$1:$YY$108,Calc!$B143,FALSE))</f>
        <v>#N/A</v>
      </c>
      <c r="LG143" t="e">
        <f ca="1">IF(OR(LG$132="",$B143=""),"",HLOOKUP(LG$132,Indices2!$E$1:$YY$108,Calc!$B143,FALSE))</f>
        <v>#N/A</v>
      </c>
      <c r="LH143" t="e">
        <f ca="1">IF(OR(LH$132="",$B143=""),"",HLOOKUP(LH$132,Indices2!$E$1:$YY$108,Calc!$B143,FALSE))</f>
        <v>#N/A</v>
      </c>
      <c r="LI143" t="e">
        <f ca="1">IF(OR(LI$132="",$B143=""),"",HLOOKUP(LI$132,Indices2!$E$1:$YY$108,Calc!$B143,FALSE))</f>
        <v>#N/A</v>
      </c>
      <c r="LJ143" t="e">
        <f ca="1">IF(OR(LJ$132="",$B143=""),"",HLOOKUP(LJ$132,Indices2!$E$1:$YY$108,Calc!$B143,FALSE))</f>
        <v>#N/A</v>
      </c>
      <c r="LK143" t="e">
        <f ca="1">IF(OR(LK$132="",$B143=""),"",HLOOKUP(LK$132,Indices2!$E$1:$YY$108,Calc!$B143,FALSE))</f>
        <v>#N/A</v>
      </c>
      <c r="LL143" t="e">
        <f ca="1">IF(OR(LL$132="",$B143=""),"",HLOOKUP(LL$132,Indices2!$E$1:$YY$108,Calc!$B143,FALSE))</f>
        <v>#N/A</v>
      </c>
      <c r="LM143" t="e">
        <f ca="1">IF(OR(LM$132="",$B143=""),"",HLOOKUP(LM$132,Indices2!$E$1:$YY$108,Calc!$B143,FALSE))</f>
        <v>#N/A</v>
      </c>
      <c r="LN143" t="e">
        <f ca="1">IF(OR(LN$132="",$B143=""),"",HLOOKUP(LN$132,Indices2!$E$1:$YY$108,Calc!$B143,FALSE))</f>
        <v>#N/A</v>
      </c>
      <c r="LO143" t="e">
        <f ca="1">IF(OR(LO$132="",$B143=""),"",HLOOKUP(LO$132,Indices2!$E$1:$YY$108,Calc!$B143,FALSE))</f>
        <v>#N/A</v>
      </c>
      <c r="LP143" t="e">
        <f ca="1">IF(OR(LP$132="",$B143=""),"",HLOOKUP(LP$132,Indices2!$E$1:$YY$108,Calc!$B143,FALSE))</f>
        <v>#N/A</v>
      </c>
      <c r="LQ143" t="e">
        <f ca="1">IF(OR(LQ$132="",$B143=""),"",HLOOKUP(LQ$132,Indices2!$E$1:$YY$108,Calc!$B143,FALSE))</f>
        <v>#N/A</v>
      </c>
      <c r="LR143" t="e">
        <f ca="1">IF(OR(LR$132="",$B143=""),"",HLOOKUP(LR$132,Indices2!$E$1:$YY$108,Calc!$B143,FALSE))</f>
        <v>#N/A</v>
      </c>
      <c r="LS143" t="e">
        <f ca="1">IF(OR(LS$132="",$B143=""),"",HLOOKUP(LS$132,Indices2!$E$1:$YY$108,Calc!$B143,FALSE))</f>
        <v>#N/A</v>
      </c>
      <c r="LT143" t="e">
        <f ca="1">IF(OR(LT$132="",$B143=""),"",HLOOKUP(LT$132,Indices2!$E$1:$YY$108,Calc!$B143,FALSE))</f>
        <v>#N/A</v>
      </c>
      <c r="LU143" t="e">
        <f ca="1">IF(OR(LU$132="",$B143=""),"",HLOOKUP(LU$132,Indices2!$E$1:$YY$108,Calc!$B143,FALSE))</f>
        <v>#N/A</v>
      </c>
      <c r="LV143" t="e">
        <f ca="1">IF(OR(LV$132="",$B143=""),"",HLOOKUP(LV$132,Indices2!$E$1:$YY$108,Calc!$B143,FALSE))</f>
        <v>#N/A</v>
      </c>
      <c r="LW143" t="e">
        <f ca="1">IF(OR(LW$132="",$B143=""),"",HLOOKUP(LW$132,Indices2!$E$1:$YY$108,Calc!$B143,FALSE))</f>
        <v>#N/A</v>
      </c>
      <c r="LX143" t="e">
        <f ca="1">IF(OR(LX$132="",$B143=""),"",HLOOKUP(LX$132,Indices2!$E$1:$YY$108,Calc!$B143,FALSE))</f>
        <v>#N/A</v>
      </c>
      <c r="LY143" t="e">
        <f ca="1">IF(OR(LY$132="",$B143=""),"",HLOOKUP(LY$132,Indices2!$E$1:$YY$108,Calc!$B143,FALSE))</f>
        <v>#N/A</v>
      </c>
      <c r="LZ143" t="e">
        <f ca="1">IF(OR(LZ$132="",$B143=""),"",HLOOKUP(LZ$132,Indices2!$E$1:$YY$108,Calc!$B143,FALSE))</f>
        <v>#N/A</v>
      </c>
      <c r="MA143" t="e">
        <f ca="1">IF(OR(MA$132="",$B143=""),"",HLOOKUP(MA$132,Indices2!$E$1:$YY$108,Calc!$B143,FALSE))</f>
        <v>#N/A</v>
      </c>
      <c r="MB143" t="e">
        <f ca="1">IF(OR(MB$132="",$B143=""),"",HLOOKUP(MB$132,Indices2!$E$1:$YY$108,Calc!$B143,FALSE))</f>
        <v>#N/A</v>
      </c>
      <c r="MC143" t="e">
        <f ca="1">IF(OR(MC$132="",$B143=""),"",HLOOKUP(MC$132,Indices2!$E$1:$YY$108,Calc!$B143,FALSE))</f>
        <v>#N/A</v>
      </c>
      <c r="MD143" t="e">
        <f ca="1">IF(OR(MD$132="",$B143=""),"",HLOOKUP(MD$132,Indices2!$E$1:$YY$108,Calc!$B143,FALSE))</f>
        <v>#N/A</v>
      </c>
      <c r="ME143" t="e">
        <f ca="1">IF(OR(ME$132="",$B143=""),"",HLOOKUP(ME$132,Indices2!$E$1:$YY$108,Calc!$B143,FALSE))</f>
        <v>#N/A</v>
      </c>
      <c r="MF143" t="e">
        <f ca="1">IF(OR(MF$132="",$B143=""),"",HLOOKUP(MF$132,Indices2!$E$1:$YY$108,Calc!$B143,FALSE))</f>
        <v>#N/A</v>
      </c>
      <c r="MG143" t="e">
        <f ca="1">IF(OR(MG$132="",$B143=""),"",HLOOKUP(MG$132,Indices2!$E$1:$YY$108,Calc!$B143,FALSE))</f>
        <v>#N/A</v>
      </c>
      <c r="MH143" t="e">
        <f ca="1">IF(OR(MH$132="",$B143=""),"",HLOOKUP(MH$132,Indices2!$E$1:$YY$108,Calc!$B143,FALSE))</f>
        <v>#N/A</v>
      </c>
      <c r="MI143" t="e">
        <f ca="1">IF(OR(MI$132="",$B143=""),"",HLOOKUP(MI$132,Indices2!$E$1:$YY$108,Calc!$B143,FALSE))</f>
        <v>#N/A</v>
      </c>
      <c r="MJ143" t="e">
        <f ca="1">IF(OR(MJ$132="",$B143=""),"",HLOOKUP(MJ$132,Indices2!$E$1:$YY$108,Calc!$B143,FALSE))</f>
        <v>#N/A</v>
      </c>
      <c r="MK143" t="e">
        <f ca="1">IF(OR(MK$132="",$B143=""),"",HLOOKUP(MK$132,Indices2!$E$1:$YY$108,Calc!$B143,FALSE))</f>
        <v>#N/A</v>
      </c>
      <c r="ML143" t="e">
        <f ca="1">IF(OR(ML$132="",$B143=""),"",HLOOKUP(ML$132,Indices2!$E$1:$YY$108,Calc!$B143,FALSE))</f>
        <v>#N/A</v>
      </c>
      <c r="MM143" t="e">
        <f ca="1">IF(OR(MM$132="",$B143=""),"",HLOOKUP(MM$132,Indices2!$E$1:$YY$108,Calc!$B143,FALSE))</f>
        <v>#N/A</v>
      </c>
      <c r="MN143" t="e">
        <f ca="1">IF(OR(MN$132="",$B143=""),"",HLOOKUP(MN$132,Indices2!$E$1:$YY$108,Calc!$B143,FALSE))</f>
        <v>#N/A</v>
      </c>
      <c r="MO143" t="e">
        <f ca="1">IF(OR(MO$132="",$B143=""),"",HLOOKUP(MO$132,Indices2!$E$1:$YY$108,Calc!$B143,FALSE))</f>
        <v>#N/A</v>
      </c>
      <c r="MP143" t="e">
        <f ca="1">IF(OR(MP$132="",$B143=""),"",HLOOKUP(MP$132,Indices2!$E$1:$YY$108,Calc!$B143,FALSE))</f>
        <v>#N/A</v>
      </c>
      <c r="MQ143" t="e">
        <f ca="1">IF(OR(MQ$132="",$B143=""),"",HLOOKUP(MQ$132,Indices2!$E$1:$YY$108,Calc!$B143,FALSE))</f>
        <v>#N/A</v>
      </c>
      <c r="MR143" t="e">
        <f ca="1">IF(OR(MR$132="",$B143=""),"",HLOOKUP(MR$132,Indices2!$E$1:$YY$108,Calc!$B143,FALSE))</f>
        <v>#N/A</v>
      </c>
      <c r="MS143" t="e">
        <f ca="1">IF(OR(MS$132="",$B143=""),"",HLOOKUP(MS$132,Indices2!$E$1:$YY$108,Calc!$B143,FALSE))</f>
        <v>#N/A</v>
      </c>
      <c r="MT143" t="e">
        <f ca="1">IF(OR(MT$132="",$B143=""),"",HLOOKUP(MT$132,Indices2!$E$1:$YY$108,Calc!$B143,FALSE))</f>
        <v>#N/A</v>
      </c>
      <c r="MU143" t="e">
        <f ca="1">IF(OR(MU$132="",$B143=""),"",HLOOKUP(MU$132,Indices2!$E$1:$YY$108,Calc!$B143,FALSE))</f>
        <v>#N/A</v>
      </c>
      <c r="MV143" t="e">
        <f ca="1">IF(OR(MV$132="",$B143=""),"",HLOOKUP(MV$132,Indices2!$E$1:$YY$108,Calc!$B143,FALSE))</f>
        <v>#N/A</v>
      </c>
      <c r="MW143" t="e">
        <f ca="1">IF(OR(MW$132="",$B143=""),"",HLOOKUP(MW$132,Indices2!$E$1:$YY$108,Calc!$B143,FALSE))</f>
        <v>#N/A</v>
      </c>
      <c r="MX143" t="e">
        <f ca="1">IF(OR(MX$132="",$B143=""),"",HLOOKUP(MX$132,Indices2!$E$1:$YY$108,Calc!$B143,FALSE))</f>
        <v>#N/A</v>
      </c>
      <c r="MY143" t="e">
        <f ca="1">IF(OR(MY$132="",$B143=""),"",HLOOKUP(MY$132,Indices2!$E$1:$YY$108,Calc!$B143,FALSE))</f>
        <v>#N/A</v>
      </c>
      <c r="MZ143" t="e">
        <f ca="1">IF(OR(MZ$132="",$B143=""),"",HLOOKUP(MZ$132,Indices2!$E$1:$YY$108,Calc!$B143,FALSE))</f>
        <v>#N/A</v>
      </c>
      <c r="NA143" t="e">
        <f ca="1">IF(OR(NA$132="",$B143=""),"",HLOOKUP(NA$132,Indices2!$E$1:$YY$108,Calc!$B143,FALSE))</f>
        <v>#N/A</v>
      </c>
      <c r="NB143" t="e">
        <f ca="1">IF(OR(NB$132="",$B143=""),"",HLOOKUP(NB$132,Indices2!$E$1:$YY$108,Calc!$B143,FALSE))</f>
        <v>#N/A</v>
      </c>
      <c r="NC143" t="e">
        <f ca="1">IF(OR(NC$132="",$B143=""),"",HLOOKUP(NC$132,Indices2!$E$1:$YY$108,Calc!$B143,FALSE))</f>
        <v>#N/A</v>
      </c>
      <c r="ND143" t="e">
        <f ca="1">IF(OR(ND$132="",$B143=""),"",HLOOKUP(ND$132,Indices2!$E$1:$YY$108,Calc!$B143,FALSE))</f>
        <v>#N/A</v>
      </c>
      <c r="NE143" t="e">
        <f ca="1">IF(OR(NE$132="",$B143=""),"",HLOOKUP(NE$132,Indices2!$E$1:$YY$108,Calc!$B143,FALSE))</f>
        <v>#N/A</v>
      </c>
      <c r="NF143" t="e">
        <f ca="1">IF(OR(NF$132="",$B143=""),"",HLOOKUP(NF$132,Indices2!$E$1:$YY$108,Calc!$B143,FALSE))</f>
        <v>#N/A</v>
      </c>
      <c r="NG143" t="e">
        <f ca="1">IF(OR(NG$132="",$B143=""),"",HLOOKUP(NG$132,Indices2!$E$1:$YY$108,Calc!$B143,FALSE))</f>
        <v>#N/A</v>
      </c>
      <c r="NH143" t="e">
        <f ca="1">IF(OR(NH$132="",$B143=""),"",HLOOKUP(NH$132,Indices2!$E$1:$YY$108,Calc!$B143,FALSE))</f>
        <v>#N/A</v>
      </c>
      <c r="NI143" t="e">
        <f ca="1">IF(OR(NI$132="",$B143=""),"",HLOOKUP(NI$132,Indices2!$E$1:$YY$108,Calc!$B143,FALSE))</f>
        <v>#N/A</v>
      </c>
      <c r="NJ143" t="e">
        <f ca="1">IF(OR(NJ$132="",$B143=""),"",HLOOKUP(NJ$132,Indices2!$E$1:$YY$108,Calc!$B143,FALSE))</f>
        <v>#N/A</v>
      </c>
      <c r="NK143" t="e">
        <f ca="1">IF(OR(NK$132="",$B143=""),"",HLOOKUP(NK$132,Indices2!$E$1:$YY$108,Calc!$B143,FALSE))</f>
        <v>#N/A</v>
      </c>
      <c r="NL143" t="e">
        <f ca="1">IF(OR(NL$132="",$B143=""),"",HLOOKUP(NL$132,Indices2!$E$1:$YY$108,Calc!$B143,FALSE))</f>
        <v>#N/A</v>
      </c>
      <c r="NM143" t="e">
        <f ca="1">IF(OR(NM$132="",$B143=""),"",HLOOKUP(NM$132,Indices2!$E$1:$YY$108,Calc!$B143,FALSE))</f>
        <v>#N/A</v>
      </c>
      <c r="NN143" t="e">
        <f ca="1">IF(OR(NN$132="",$B143=""),"",HLOOKUP(NN$132,Indices2!$E$1:$YY$108,Calc!$B143,FALSE))</f>
        <v>#N/A</v>
      </c>
      <c r="NO143" t="e">
        <f ca="1">IF(OR(NO$132="",$B143=""),"",HLOOKUP(NO$132,Indices2!$E$1:$YY$108,Calc!$B143,FALSE))</f>
        <v>#N/A</v>
      </c>
      <c r="NP143" t="e">
        <f ca="1">IF(OR(NP$132="",$B143=""),"",HLOOKUP(NP$132,Indices2!$E$1:$YY$108,Calc!$B143,FALSE))</f>
        <v>#N/A</v>
      </c>
      <c r="NQ143" t="e">
        <f ca="1">IF(OR(NQ$132="",$B143=""),"",HLOOKUP(NQ$132,Indices2!$E$1:$YY$108,Calc!$B143,FALSE))</f>
        <v>#N/A</v>
      </c>
      <c r="NR143" t="e">
        <f ca="1">IF(OR(NR$132="",$B143=""),"",HLOOKUP(NR$132,Indices2!$E$1:$YY$108,Calc!$B143,FALSE))</f>
        <v>#N/A</v>
      </c>
      <c r="NS143" t="e">
        <f ca="1">IF(OR(NS$132="",$B143=""),"",HLOOKUP(NS$132,Indices2!$E$1:$YY$108,Calc!$B143,FALSE))</f>
        <v>#N/A</v>
      </c>
      <c r="NT143" t="e">
        <f ca="1">IF(OR(NT$132="",$B143=""),"",HLOOKUP(NT$132,Indices2!$E$1:$YY$108,Calc!$B143,FALSE))</f>
        <v>#N/A</v>
      </c>
      <c r="NU143" t="e">
        <f ca="1">IF(OR(NU$132="",$B143=""),"",HLOOKUP(NU$132,Indices2!$E$1:$YY$108,Calc!$B143,FALSE))</f>
        <v>#N/A</v>
      </c>
      <c r="NV143" t="e">
        <f ca="1">IF(OR(NV$132="",$B143=""),"",HLOOKUP(NV$132,Indices2!$E$1:$YY$108,Calc!$B143,FALSE))</f>
        <v>#N/A</v>
      </c>
      <c r="NW143" t="e">
        <f ca="1">IF(OR(NW$132="",$B143=""),"",HLOOKUP(NW$132,Indices2!$E$1:$YY$108,Calc!$B143,FALSE))</f>
        <v>#N/A</v>
      </c>
      <c r="NX143" t="e">
        <f ca="1">IF(OR(NX$132="",$B143=""),"",HLOOKUP(NX$132,Indices2!$E$1:$YY$108,Calc!$B143,FALSE))</f>
        <v>#N/A</v>
      </c>
      <c r="NY143" t="e">
        <f ca="1">IF(OR(NY$132="",$B143=""),"",HLOOKUP(NY$132,Indices2!$E$1:$YY$108,Calc!$B143,FALSE))</f>
        <v>#N/A</v>
      </c>
      <c r="NZ143" t="e">
        <f ca="1">IF(OR(NZ$132="",$B143=""),"",HLOOKUP(NZ$132,Indices2!$E$1:$YY$108,Calc!$B143,FALSE))</f>
        <v>#N/A</v>
      </c>
      <c r="OA143" t="e">
        <f ca="1">IF(OR(OA$132="",$B143=""),"",HLOOKUP(OA$132,Indices2!$E$1:$YY$108,Calc!$B143,FALSE))</f>
        <v>#N/A</v>
      </c>
      <c r="OB143" t="e">
        <f ca="1">IF(OR(OB$132="",$B143=""),"",HLOOKUP(OB$132,Indices2!$E$1:$YY$108,Calc!$B143,FALSE))</f>
        <v>#N/A</v>
      </c>
      <c r="OC143" t="e">
        <f ca="1">IF(OR(OC$132="",$B143=""),"",HLOOKUP(OC$132,Indices2!$E$1:$YY$108,Calc!$B143,FALSE))</f>
        <v>#N/A</v>
      </c>
      <c r="OD143" t="e">
        <f ca="1">IF(OR(OD$132="",$B143=""),"",HLOOKUP(OD$132,Indices2!$E$1:$YY$108,Calc!$B143,FALSE))</f>
        <v>#N/A</v>
      </c>
      <c r="OE143" t="e">
        <f ca="1">IF(OR(OE$132="",$B143=""),"",HLOOKUP(OE$132,Indices2!$E$1:$YY$108,Calc!$B143,FALSE))</f>
        <v>#N/A</v>
      </c>
      <c r="OF143" t="e">
        <f ca="1">IF(OR(OF$132="",$B143=""),"",HLOOKUP(OF$132,Indices2!$E$1:$YY$108,Calc!$B143,FALSE))</f>
        <v>#N/A</v>
      </c>
      <c r="OG143" t="e">
        <f ca="1">IF(OR(OG$132="",$B143=""),"",HLOOKUP(OG$132,Indices2!$E$1:$YY$108,Calc!$B143,FALSE))</f>
        <v>#N/A</v>
      </c>
      <c r="OH143" t="e">
        <f ca="1">IF(OR(OH$132="",$B143=""),"",HLOOKUP(OH$132,Indices2!$E$1:$YY$108,Calc!$B143,FALSE))</f>
        <v>#N/A</v>
      </c>
      <c r="OI143" t="e">
        <f ca="1">IF(OR(OI$132="",$B143=""),"",HLOOKUP(OI$132,Indices2!$E$1:$YY$108,Calc!$B143,FALSE))</f>
        <v>#N/A</v>
      </c>
      <c r="OJ143" t="e">
        <f ca="1">IF(OR(OJ$132="",$B143=""),"",HLOOKUP(OJ$132,Indices2!$E$1:$YY$108,Calc!$B143,FALSE))</f>
        <v>#N/A</v>
      </c>
      <c r="OK143" t="e">
        <f ca="1">IF(OR(OK$132="",$B143=""),"",HLOOKUP(OK$132,Indices2!$E$1:$YY$108,Calc!$B143,FALSE))</f>
        <v>#N/A</v>
      </c>
      <c r="OL143" t="e">
        <f ca="1">IF(OR(OL$132="",$B143=""),"",HLOOKUP(OL$132,Indices2!$E$1:$YY$108,Calc!$B143,FALSE))</f>
        <v>#N/A</v>
      </c>
      <c r="OM143" t="e">
        <f ca="1">IF(OR(OM$132="",$B143=""),"",HLOOKUP(OM$132,Indices2!$E$1:$YY$108,Calc!$B143,FALSE))</f>
        <v>#N/A</v>
      </c>
      <c r="ON143" t="e">
        <f ca="1">IF(OR(ON$132="",$B143=""),"",HLOOKUP(ON$132,Indices2!$E$1:$YY$108,Calc!$B143,FALSE))</f>
        <v>#N/A</v>
      </c>
      <c r="OO143" t="e">
        <f ca="1">IF(OR(OO$132="",$B143=""),"",HLOOKUP(OO$132,Indices2!$E$1:$YY$108,Calc!$B143,FALSE))</f>
        <v>#N/A</v>
      </c>
      <c r="OP143" t="e">
        <f ca="1">IF(OR(OP$132="",$B143=""),"",HLOOKUP(OP$132,Indices2!$E$1:$YY$108,Calc!$B143,FALSE))</f>
        <v>#N/A</v>
      </c>
      <c r="OQ143" t="e">
        <f ca="1">IF(OR(OQ$132="",$B143=""),"",HLOOKUP(OQ$132,Indices2!$E$1:$YY$108,Calc!$B143,FALSE))</f>
        <v>#N/A</v>
      </c>
      <c r="OR143" t="e">
        <f ca="1">IF(OR(OR$132="",$B143=""),"",HLOOKUP(OR$132,Indices2!$E$1:$YY$108,Calc!$B143,FALSE))</f>
        <v>#N/A</v>
      </c>
      <c r="OS143" t="e">
        <f ca="1">IF(OR(OS$132="",$B143=""),"",HLOOKUP(OS$132,Indices2!$E$1:$YY$108,Calc!$B143,FALSE))</f>
        <v>#N/A</v>
      </c>
      <c r="OT143" t="e">
        <f ca="1">IF(OR(OT$132="",$B143=""),"",HLOOKUP(OT$132,Indices2!$E$1:$YY$108,Calc!$B143,FALSE))</f>
        <v>#N/A</v>
      </c>
      <c r="OU143" t="e">
        <f ca="1">IF(OR(OU$132="",$B143=""),"",HLOOKUP(OU$132,Indices2!$E$1:$YY$108,Calc!$B143,FALSE))</f>
        <v>#N/A</v>
      </c>
      <c r="OV143" t="e">
        <f ca="1">IF(OR(OV$132="",$B143=""),"",HLOOKUP(OV$132,Indices2!$E$1:$YY$108,Calc!$B143,FALSE))</f>
        <v>#N/A</v>
      </c>
      <c r="OW143" t="e">
        <f ca="1">IF(OR(OW$132="",$B143=""),"",HLOOKUP(OW$132,Indices2!$E$1:$YY$108,Calc!$B143,FALSE))</f>
        <v>#N/A</v>
      </c>
      <c r="OX143" t="e">
        <f ca="1">IF(OR(OX$132="",$B143=""),"",HLOOKUP(OX$132,Indices2!$E$1:$YY$108,Calc!$B143,FALSE))</f>
        <v>#N/A</v>
      </c>
      <c r="OY143" t="e">
        <f ca="1">IF(OR(OY$132="",$B143=""),"",HLOOKUP(OY$132,Indices2!$E$1:$YY$108,Calc!$B143,FALSE))</f>
        <v>#N/A</v>
      </c>
      <c r="OZ143" t="e">
        <f ca="1">IF(OR(OZ$132="",$B143=""),"",HLOOKUP(OZ$132,Indices2!$E$1:$YY$108,Calc!$B143,FALSE))</f>
        <v>#N/A</v>
      </c>
      <c r="PA143" t="e">
        <f ca="1">IF(OR(PA$132="",$B143=""),"",HLOOKUP(PA$132,Indices2!$E$1:$YY$108,Calc!$B143,FALSE))</f>
        <v>#N/A</v>
      </c>
      <c r="PB143" t="e">
        <f ca="1">IF(OR(PB$132="",$B143=""),"",HLOOKUP(PB$132,Indices2!$E$1:$YY$108,Calc!$B143,FALSE))</f>
        <v>#N/A</v>
      </c>
      <c r="PC143" t="e">
        <f ca="1">IF(OR(PC$132="",$B143=""),"",HLOOKUP(PC$132,Indices2!$E$1:$YY$108,Calc!$B143,FALSE))</f>
        <v>#N/A</v>
      </c>
      <c r="PD143" t="e">
        <f ca="1">IF(OR(PD$132="",$B143=""),"",HLOOKUP(PD$132,Indices2!$E$1:$YY$108,Calc!$B143,FALSE))</f>
        <v>#N/A</v>
      </c>
      <c r="PE143" t="e">
        <f ca="1">IF(OR(PE$132="",$B143=""),"",HLOOKUP(PE$132,Indices2!$E$1:$YY$108,Calc!$B143,FALSE))</f>
        <v>#N/A</v>
      </c>
      <c r="PF143" t="e">
        <f ca="1">IF(OR(PF$132="",$B143=""),"",HLOOKUP(PF$132,Indices2!$E$1:$YY$108,Calc!$B143,FALSE))</f>
        <v>#N/A</v>
      </c>
      <c r="PG143" t="e">
        <f ca="1">IF(OR(PG$132="",$B143=""),"",HLOOKUP(PG$132,Indices2!$E$1:$YY$108,Calc!$B143,FALSE))</f>
        <v>#N/A</v>
      </c>
      <c r="PH143" t="e">
        <f ca="1">IF(OR(PH$132="",$B143=""),"",HLOOKUP(PH$132,Indices2!$E$1:$YY$108,Calc!$B143,FALSE))</f>
        <v>#N/A</v>
      </c>
      <c r="PI143" t="e">
        <f ca="1">IF(OR(PI$132="",$B143=""),"",HLOOKUP(PI$132,Indices2!$E$1:$YY$108,Calc!$B143,FALSE))</f>
        <v>#N/A</v>
      </c>
      <c r="PJ143" t="e">
        <f ca="1">IF(OR(PJ$132="",$B143=""),"",HLOOKUP(PJ$132,Indices2!$E$1:$YY$108,Calc!$B143,FALSE))</f>
        <v>#N/A</v>
      </c>
      <c r="PK143" t="e">
        <f ca="1">IF(OR(PK$132="",$B143=""),"",HLOOKUP(PK$132,Indices2!$E$1:$YY$108,Calc!$B143,FALSE))</f>
        <v>#N/A</v>
      </c>
      <c r="PL143" t="e">
        <f ca="1">IF(OR(PL$132="",$B143=""),"",HLOOKUP(PL$132,Indices2!$E$1:$YY$108,Calc!$B143,FALSE))</f>
        <v>#N/A</v>
      </c>
      <c r="PM143" t="e">
        <f ca="1">IF(OR(PM$132="",$B143=""),"",HLOOKUP(PM$132,Indices2!$E$1:$YY$108,Calc!$B143,FALSE))</f>
        <v>#N/A</v>
      </c>
      <c r="PN143" t="e">
        <f ca="1">IF(OR(PN$132="",$B143=""),"",HLOOKUP(PN$132,Indices2!$E$1:$YY$108,Calc!$B143,FALSE))</f>
        <v>#N/A</v>
      </c>
      <c r="PO143" t="e">
        <f ca="1">IF(OR(PO$132="",$B143=""),"",HLOOKUP(PO$132,Indices2!$E$1:$YY$108,Calc!$B143,FALSE))</f>
        <v>#N/A</v>
      </c>
      <c r="PP143" t="e">
        <f ca="1">IF(OR(PP$132="",$B143=""),"",HLOOKUP(PP$132,Indices2!$E$1:$YY$108,Calc!$B143,FALSE))</f>
        <v>#N/A</v>
      </c>
      <c r="PQ143" t="e">
        <f ca="1">IF(OR(PQ$132="",$B143=""),"",HLOOKUP(PQ$132,Indices2!$E$1:$YY$108,Calc!$B143,FALSE))</f>
        <v>#N/A</v>
      </c>
      <c r="PR143" t="e">
        <f ca="1">IF(OR(PR$132="",$B143=""),"",HLOOKUP(PR$132,Indices2!$E$1:$YY$108,Calc!$B143,FALSE))</f>
        <v>#N/A</v>
      </c>
      <c r="PS143" t="e">
        <f ca="1">IF(OR(PS$132="",$B143=""),"",HLOOKUP(PS$132,Indices2!$E$1:$YY$108,Calc!$B143,FALSE))</f>
        <v>#N/A</v>
      </c>
      <c r="PT143" t="e">
        <f ca="1">IF(OR(PT$132="",$B143=""),"",HLOOKUP(PT$132,Indices2!$E$1:$YY$108,Calc!$B143,FALSE))</f>
        <v>#N/A</v>
      </c>
      <c r="PU143" t="e">
        <f ca="1">IF(OR(PU$132="",$B143=""),"",HLOOKUP(PU$132,Indices2!$E$1:$YY$108,Calc!$B143,FALSE))</f>
        <v>#N/A</v>
      </c>
      <c r="PV143" t="e">
        <f ca="1">IF(OR(PV$132="",$B143=""),"",HLOOKUP(PV$132,Indices2!$E$1:$YY$108,Calc!$B143,FALSE))</f>
        <v>#N/A</v>
      </c>
      <c r="PW143" t="e">
        <f ca="1">IF(OR(PW$132="",$B143=""),"",HLOOKUP(PW$132,Indices2!$E$1:$YY$108,Calc!$B143,FALSE))</f>
        <v>#N/A</v>
      </c>
      <c r="PX143" t="e">
        <f ca="1">IF(OR(PX$132="",$B143=""),"",HLOOKUP(PX$132,Indices2!$E$1:$YY$108,Calc!$B143,FALSE))</f>
        <v>#N/A</v>
      </c>
      <c r="PY143" t="e">
        <f ca="1">IF(OR(PY$132="",$B143=""),"",HLOOKUP(PY$132,Indices2!$E$1:$YY$108,Calc!$B143,FALSE))</f>
        <v>#N/A</v>
      </c>
      <c r="PZ143" t="e">
        <f ca="1">IF(OR(PZ$132="",$B143=""),"",HLOOKUP(PZ$132,Indices2!$E$1:$YY$108,Calc!$B143,FALSE))</f>
        <v>#N/A</v>
      </c>
      <c r="QA143" t="e">
        <f ca="1">IF(OR(QA$132="",$B143=""),"",HLOOKUP(QA$132,Indices2!$E$1:$YY$108,Calc!$B143,FALSE))</f>
        <v>#N/A</v>
      </c>
      <c r="QB143" t="e">
        <f ca="1">IF(OR(QB$132="",$B143=""),"",HLOOKUP(QB$132,Indices2!$E$1:$YY$108,Calc!$B143,FALSE))</f>
        <v>#N/A</v>
      </c>
      <c r="QC143" t="e">
        <f ca="1">IF(OR(QC$132="",$B143=""),"",HLOOKUP(QC$132,Indices2!$E$1:$YY$108,Calc!$B143,FALSE))</f>
        <v>#N/A</v>
      </c>
      <c r="QD143" t="e">
        <f ca="1">IF(OR(QD$132="",$B143=""),"",HLOOKUP(QD$132,Indices2!$E$1:$YY$108,Calc!$B143,FALSE))</f>
        <v>#N/A</v>
      </c>
      <c r="QE143" t="e">
        <f ca="1">IF(OR(QE$132="",$B143=""),"",HLOOKUP(QE$132,Indices2!$E$1:$YY$108,Calc!$B143,FALSE))</f>
        <v>#N/A</v>
      </c>
      <c r="QF143" t="e">
        <f ca="1">IF(OR(QF$132="",$B143=""),"",HLOOKUP(QF$132,Indices2!$E$1:$YY$108,Calc!$B143,FALSE))</f>
        <v>#N/A</v>
      </c>
      <c r="QG143" t="e">
        <f ca="1">IF(OR(QG$132="",$B143=""),"",HLOOKUP(QG$132,Indices2!$E$1:$YY$108,Calc!$B143,FALSE))</f>
        <v>#N/A</v>
      </c>
      <c r="QH143" t="e">
        <f ca="1">IF(OR(QH$132="",$B143=""),"",HLOOKUP(QH$132,Indices2!$E$1:$YY$108,Calc!$B143,FALSE))</f>
        <v>#N/A</v>
      </c>
      <c r="QI143" t="e">
        <f ca="1">IF(OR(QI$132="",$B143=""),"",HLOOKUP(QI$132,Indices2!$E$1:$YY$108,Calc!$B143,FALSE))</f>
        <v>#N/A</v>
      </c>
      <c r="QJ143" t="e">
        <f ca="1">IF(OR(QJ$132="",$B143=""),"",HLOOKUP(QJ$132,Indices2!$E$1:$YY$108,Calc!$B143,FALSE))</f>
        <v>#N/A</v>
      </c>
      <c r="QK143" t="e">
        <f ca="1">IF(OR(QK$132="",$B143=""),"",HLOOKUP(QK$132,Indices2!$E$1:$YY$108,Calc!$B143,FALSE))</f>
        <v>#N/A</v>
      </c>
      <c r="QL143" t="e">
        <f ca="1">IF(OR(QL$132="",$B143=""),"",HLOOKUP(QL$132,Indices2!$E$1:$YY$108,Calc!$B143,FALSE))</f>
        <v>#N/A</v>
      </c>
      <c r="QM143" t="e">
        <f ca="1">IF(OR(QM$132="",$B143=""),"",HLOOKUP(QM$132,Indices2!$E$1:$YY$108,Calc!$B143,FALSE))</f>
        <v>#N/A</v>
      </c>
      <c r="QN143" t="e">
        <f ca="1">IF(OR(QN$132="",$B143=""),"",HLOOKUP(QN$132,Indices2!$E$1:$YY$108,Calc!$B143,FALSE))</f>
        <v>#N/A</v>
      </c>
      <c r="QO143" t="e">
        <f ca="1">IF(OR(QO$132="",$B143=""),"",HLOOKUP(QO$132,Indices2!$E$1:$YY$108,Calc!$B143,FALSE))</f>
        <v>#N/A</v>
      </c>
      <c r="QP143" t="e">
        <f ca="1">IF(OR(QP$132="",$B143=""),"",HLOOKUP(QP$132,Indices2!$E$1:$YY$108,Calc!$B143,FALSE))</f>
        <v>#N/A</v>
      </c>
      <c r="QQ143" t="e">
        <f ca="1">IF(OR(QQ$132="",$B143=""),"",HLOOKUP(QQ$132,Indices2!$E$1:$YY$108,Calc!$B143,FALSE))</f>
        <v>#N/A</v>
      </c>
      <c r="QR143" t="e">
        <f ca="1">IF(OR(QR$132="",$B143=""),"",HLOOKUP(QR$132,Indices2!$E$1:$YY$108,Calc!$B143,FALSE))</f>
        <v>#N/A</v>
      </c>
      <c r="QS143" t="e">
        <f ca="1">IF(OR(QS$132="",$B143=""),"",HLOOKUP(QS$132,Indices2!$E$1:$YY$108,Calc!$B143,FALSE))</f>
        <v>#N/A</v>
      </c>
      <c r="QT143" t="e">
        <f ca="1">IF(OR(QT$132="",$B143=""),"",HLOOKUP(QT$132,Indices2!$E$1:$YY$108,Calc!$B143,FALSE))</f>
        <v>#N/A</v>
      </c>
      <c r="QU143" t="e">
        <f ca="1">IF(OR(QU$132="",$B143=""),"",HLOOKUP(QU$132,Indices2!$E$1:$YY$108,Calc!$B143,FALSE))</f>
        <v>#N/A</v>
      </c>
      <c r="QV143" t="e">
        <f ca="1">IF(OR(QV$132="",$B143=""),"",HLOOKUP(QV$132,Indices2!$E$1:$YY$108,Calc!$B143,FALSE))</f>
        <v>#N/A</v>
      </c>
      <c r="QW143" t="e">
        <f ca="1">IF(OR(QW$132="",$B143=""),"",HLOOKUP(QW$132,Indices2!$E$1:$YY$108,Calc!$B143,FALSE))</f>
        <v>#N/A</v>
      </c>
      <c r="QX143" t="e">
        <f ca="1">IF(OR(QX$132="",$B143=""),"",HLOOKUP(QX$132,Indices2!$E$1:$YY$108,Calc!$B143,FALSE))</f>
        <v>#N/A</v>
      </c>
      <c r="QY143" t="e">
        <f ca="1">IF(OR(QY$132="",$B143=""),"",HLOOKUP(QY$132,Indices2!$E$1:$YY$108,Calc!$B143,FALSE))</f>
        <v>#N/A</v>
      </c>
      <c r="QZ143" t="e">
        <f ca="1">IF(OR(QZ$132="",$B143=""),"",HLOOKUP(QZ$132,Indices2!$E$1:$YY$108,Calc!$B143,FALSE))</f>
        <v>#N/A</v>
      </c>
      <c r="RA143" t="e">
        <f ca="1">IF(OR(RA$132="",$B143=""),"",HLOOKUP(RA$132,Indices2!$E$1:$YY$108,Calc!$B143,FALSE))</f>
        <v>#N/A</v>
      </c>
      <c r="RB143" t="e">
        <f ca="1">IF(OR(RB$132="",$B143=""),"",HLOOKUP(RB$132,Indices2!$E$1:$YY$108,Calc!$B143,FALSE))</f>
        <v>#N/A</v>
      </c>
      <c r="RC143" t="e">
        <f ca="1">IF(OR(RC$132="",$B143=""),"",HLOOKUP(RC$132,Indices2!$E$1:$YY$108,Calc!$B143,FALSE))</f>
        <v>#N/A</v>
      </c>
      <c r="RD143" t="e">
        <f ca="1">IF(OR(RD$132="",$B143=""),"",HLOOKUP(RD$132,Indices2!$E$1:$YY$108,Calc!$B143,FALSE))</f>
        <v>#N/A</v>
      </c>
      <c r="RE143" t="e">
        <f ca="1">IF(OR(RE$132="",$B143=""),"",HLOOKUP(RE$132,Indices2!$E$1:$YY$108,Calc!$B143,FALSE))</f>
        <v>#N/A</v>
      </c>
      <c r="RF143" t="e">
        <f ca="1">IF(OR(RF$132="",$B143=""),"",HLOOKUP(RF$132,Indices2!$E$1:$YY$108,Calc!$B143,FALSE))</f>
        <v>#N/A</v>
      </c>
      <c r="RG143" t="e">
        <f ca="1">IF(OR(RG$132="",$B143=""),"",HLOOKUP(RG$132,Indices2!$E$1:$YY$108,Calc!$B143,FALSE))</f>
        <v>#N/A</v>
      </c>
      <c r="RH143" t="e">
        <f ca="1">IF(OR(RH$132="",$B143=""),"",HLOOKUP(RH$132,Indices2!$E$1:$YY$108,Calc!$B143,FALSE))</f>
        <v>#N/A</v>
      </c>
      <c r="RI143" t="e">
        <f ca="1">IF(OR(RI$132="",$B143=""),"",HLOOKUP(RI$132,Indices2!$E$1:$YY$108,Calc!$B143,FALSE))</f>
        <v>#N/A</v>
      </c>
      <c r="RJ143" t="e">
        <f ca="1">IF(OR(RJ$132="",$B143=""),"",HLOOKUP(RJ$132,Indices2!$E$1:$YY$108,Calc!$B143,FALSE))</f>
        <v>#N/A</v>
      </c>
      <c r="RK143" t="e">
        <f ca="1">IF(OR(RK$132="",$B143=""),"",HLOOKUP(RK$132,Indices2!$E$1:$YY$108,Calc!$B143,FALSE))</f>
        <v>#N/A</v>
      </c>
      <c r="RL143" t="e">
        <f ca="1">IF(OR(RL$132="",$B143=""),"",HLOOKUP(RL$132,Indices2!$E$1:$YY$108,Calc!$B143,FALSE))</f>
        <v>#N/A</v>
      </c>
    </row>
    <row r="144" spans="1:480">
      <c r="A144" t="str">
        <f>Quant!BS8</f>
        <v>MSCI Europe</v>
      </c>
      <c r="B144" t="e">
        <f>MATCH($A144,Indices2!$B:$B,0)</f>
        <v>#N/A</v>
      </c>
      <c r="C144" t="e">
        <f>IF(OR(C$132="",$B144=""),"",HLOOKUP(C$132,Indices2!$E$1:$YY$108,Calc!$B144,FALSE))</f>
        <v>#N/A</v>
      </c>
      <c r="D144" t="e">
        <f ca="1">IF(OR(D$132="",$B144=""),"",HLOOKUP(D$132,Indices2!$E$1:$YY$108,Calc!$B144,FALSE))</f>
        <v>#N/A</v>
      </c>
      <c r="E144" t="e">
        <f ca="1">IF(OR(E$132="",$B144=""),"",HLOOKUP(E$132,Indices2!$E$1:$YY$108,Calc!$B144,FALSE))</f>
        <v>#N/A</v>
      </c>
      <c r="F144" t="e">
        <f ca="1">IF(OR(F$132="",$B144=""),"",HLOOKUP(F$132,Indices2!$E$1:$YY$108,Calc!$B144,FALSE))</f>
        <v>#N/A</v>
      </c>
      <c r="G144" t="e">
        <f ca="1">IF(OR(G$132="",$B144=""),"",HLOOKUP(G$132,Indices2!$E$1:$YY$108,Calc!$B144,FALSE))</f>
        <v>#N/A</v>
      </c>
      <c r="H144" t="e">
        <f ca="1">IF(OR(H$132="",$B144=""),"",HLOOKUP(H$132,Indices2!$E$1:$YY$108,Calc!$B144,FALSE))</f>
        <v>#N/A</v>
      </c>
      <c r="I144" t="e">
        <f ca="1">IF(OR(I$132="",$B144=""),"",HLOOKUP(I$132,Indices2!$E$1:$YY$108,Calc!$B144,FALSE))</f>
        <v>#N/A</v>
      </c>
      <c r="J144" t="e">
        <f ca="1">IF(OR(J$132="",$B144=""),"",HLOOKUP(J$132,Indices2!$E$1:$YY$108,Calc!$B144,FALSE))</f>
        <v>#N/A</v>
      </c>
      <c r="K144" t="e">
        <f ca="1">IF(OR(K$132="",$B144=""),"",HLOOKUP(K$132,Indices2!$E$1:$YY$108,Calc!$B144,FALSE))</f>
        <v>#N/A</v>
      </c>
      <c r="L144" t="e">
        <f ca="1">IF(OR(L$132="",$B144=""),"",HLOOKUP(L$132,Indices2!$E$1:$YY$108,Calc!$B144,FALSE))</f>
        <v>#N/A</v>
      </c>
      <c r="M144" t="e">
        <f ca="1">IF(OR(M$132="",$B144=""),"",HLOOKUP(M$132,Indices2!$E$1:$YY$108,Calc!$B144,FALSE))</f>
        <v>#N/A</v>
      </c>
      <c r="N144" t="e">
        <f ca="1">IF(OR(N$132="",$B144=""),"",HLOOKUP(N$132,Indices2!$E$1:$YY$108,Calc!$B144,FALSE))</f>
        <v>#N/A</v>
      </c>
      <c r="O144" t="e">
        <f ca="1">IF(OR(O$132="",$B144=""),"",HLOOKUP(O$132,Indices2!$E$1:$YY$108,Calc!$B144,FALSE))</f>
        <v>#N/A</v>
      </c>
      <c r="P144" t="e">
        <f ca="1">IF(OR(P$132="",$B144=""),"",HLOOKUP(P$132,Indices2!$E$1:$YY$108,Calc!$B144,FALSE))</f>
        <v>#N/A</v>
      </c>
      <c r="Q144" t="e">
        <f ca="1">IF(OR(Q$132="",$B144=""),"",HLOOKUP(Q$132,Indices2!$E$1:$YY$108,Calc!$B144,FALSE))</f>
        <v>#N/A</v>
      </c>
      <c r="R144" t="e">
        <f ca="1">IF(OR(R$132="",$B144=""),"",HLOOKUP(R$132,Indices2!$E$1:$YY$108,Calc!$B144,FALSE))</f>
        <v>#N/A</v>
      </c>
      <c r="S144" t="e">
        <f ca="1">IF(OR(S$132="",$B144=""),"",HLOOKUP(S$132,Indices2!$E$1:$YY$108,Calc!$B144,FALSE))</f>
        <v>#N/A</v>
      </c>
      <c r="T144" t="e">
        <f ca="1">IF(OR(T$132="",$B144=""),"",HLOOKUP(T$132,Indices2!$E$1:$YY$108,Calc!$B144,FALSE))</f>
        <v>#N/A</v>
      </c>
      <c r="U144" t="e">
        <f ca="1">IF(OR(U$132="",$B144=""),"",HLOOKUP(U$132,Indices2!$E$1:$YY$108,Calc!$B144,FALSE))</f>
        <v>#N/A</v>
      </c>
      <c r="V144" t="e">
        <f ca="1">IF(OR(V$132="",$B144=""),"",HLOOKUP(V$132,Indices2!$E$1:$YY$108,Calc!$B144,FALSE))</f>
        <v>#N/A</v>
      </c>
      <c r="W144" t="e">
        <f ca="1">IF(OR(W$132="",$B144=""),"",HLOOKUP(W$132,Indices2!$E$1:$YY$108,Calc!$B144,FALSE))</f>
        <v>#N/A</v>
      </c>
      <c r="X144" t="e">
        <f ca="1">IF(OR(X$132="",$B144=""),"",HLOOKUP(X$132,Indices2!$E$1:$YY$108,Calc!$B144,FALSE))</f>
        <v>#N/A</v>
      </c>
      <c r="Y144" t="e">
        <f ca="1">IF(OR(Y$132="",$B144=""),"",HLOOKUP(Y$132,Indices2!$E$1:$YY$108,Calc!$B144,FALSE))</f>
        <v>#N/A</v>
      </c>
      <c r="Z144" t="e">
        <f ca="1">IF(OR(Z$132="",$B144=""),"",HLOOKUP(Z$132,Indices2!$E$1:$YY$108,Calc!$B144,FALSE))</f>
        <v>#N/A</v>
      </c>
      <c r="AA144" t="e">
        <f ca="1">IF(OR(AA$132="",$B144=""),"",HLOOKUP(AA$132,Indices2!$E$1:$YY$108,Calc!$B144,FALSE))</f>
        <v>#N/A</v>
      </c>
      <c r="AB144" t="e">
        <f ca="1">IF(OR(AB$132="",$B144=""),"",HLOOKUP(AB$132,Indices2!$E$1:$YY$108,Calc!$B144,FALSE))</f>
        <v>#N/A</v>
      </c>
      <c r="AC144" t="e">
        <f ca="1">IF(OR(AC$132="",$B144=""),"",HLOOKUP(AC$132,Indices2!$E$1:$YY$108,Calc!$B144,FALSE))</f>
        <v>#N/A</v>
      </c>
      <c r="AD144" t="e">
        <f ca="1">IF(OR(AD$132="",$B144=""),"",HLOOKUP(AD$132,Indices2!$E$1:$YY$108,Calc!$B144,FALSE))</f>
        <v>#N/A</v>
      </c>
      <c r="AE144" t="e">
        <f ca="1">IF(OR(AE$132="",$B144=""),"",HLOOKUP(AE$132,Indices2!$E$1:$YY$108,Calc!$B144,FALSE))</f>
        <v>#N/A</v>
      </c>
      <c r="AF144" t="e">
        <f ca="1">IF(OR(AF$132="",$B144=""),"",HLOOKUP(AF$132,Indices2!$E$1:$YY$108,Calc!$B144,FALSE))</f>
        <v>#N/A</v>
      </c>
      <c r="AG144" t="e">
        <f ca="1">IF(OR(AG$132="",$B144=""),"",HLOOKUP(AG$132,Indices2!$E$1:$YY$108,Calc!$B144,FALSE))</f>
        <v>#N/A</v>
      </c>
      <c r="AH144" t="e">
        <f ca="1">IF(OR(AH$132="",$B144=""),"",HLOOKUP(AH$132,Indices2!$E$1:$YY$108,Calc!$B144,FALSE))</f>
        <v>#N/A</v>
      </c>
      <c r="AI144" t="e">
        <f ca="1">IF(OR(AI$132="",$B144=""),"",HLOOKUP(AI$132,Indices2!$E$1:$YY$108,Calc!$B144,FALSE))</f>
        <v>#N/A</v>
      </c>
      <c r="AJ144" t="e">
        <f ca="1">IF(OR(AJ$132="",$B144=""),"",HLOOKUP(AJ$132,Indices2!$E$1:$YY$108,Calc!$B144,FALSE))</f>
        <v>#N/A</v>
      </c>
      <c r="AK144" t="e">
        <f ca="1">IF(OR(AK$132="",$B144=""),"",HLOOKUP(AK$132,Indices2!$E$1:$YY$108,Calc!$B144,FALSE))</f>
        <v>#N/A</v>
      </c>
      <c r="AL144" t="e">
        <f ca="1">IF(OR(AL$132="",$B144=""),"",HLOOKUP(AL$132,Indices2!$E$1:$YY$108,Calc!$B144,FALSE))</f>
        <v>#N/A</v>
      </c>
      <c r="AM144" t="e">
        <f ca="1">IF(OR(AM$132="",$B144=""),"",HLOOKUP(AM$132,Indices2!$E$1:$YY$108,Calc!$B144,FALSE))</f>
        <v>#N/A</v>
      </c>
      <c r="AN144" t="e">
        <f ca="1">IF(OR(AN$132="",$B144=""),"",HLOOKUP(AN$132,Indices2!$E$1:$YY$108,Calc!$B144,FALSE))</f>
        <v>#N/A</v>
      </c>
      <c r="AO144" t="e">
        <f ca="1">IF(OR(AO$132="",$B144=""),"",HLOOKUP(AO$132,Indices2!$E$1:$YY$108,Calc!$B144,FALSE))</f>
        <v>#N/A</v>
      </c>
      <c r="AP144" t="e">
        <f ca="1">IF(OR(AP$132="",$B144=""),"",HLOOKUP(AP$132,Indices2!$E$1:$YY$108,Calc!$B144,FALSE))</f>
        <v>#N/A</v>
      </c>
      <c r="AQ144" t="e">
        <f ca="1">IF(OR(AQ$132="",$B144=""),"",HLOOKUP(AQ$132,Indices2!$E$1:$YY$108,Calc!$B144,FALSE))</f>
        <v>#N/A</v>
      </c>
      <c r="AR144" t="e">
        <f ca="1">IF(OR(AR$132="",$B144=""),"",HLOOKUP(AR$132,Indices2!$E$1:$YY$108,Calc!$B144,FALSE))</f>
        <v>#N/A</v>
      </c>
      <c r="AS144" t="e">
        <f ca="1">IF(OR(AS$132="",$B144=""),"",HLOOKUP(AS$132,Indices2!$E$1:$YY$108,Calc!$B144,FALSE))</f>
        <v>#N/A</v>
      </c>
      <c r="AT144" t="e">
        <f ca="1">IF(OR(AT$132="",$B144=""),"",HLOOKUP(AT$132,Indices2!$E$1:$YY$108,Calc!$B144,FALSE))</f>
        <v>#N/A</v>
      </c>
      <c r="AU144" t="e">
        <f ca="1">IF(OR(AU$132="",$B144=""),"",HLOOKUP(AU$132,Indices2!$E$1:$YY$108,Calc!$B144,FALSE))</f>
        <v>#N/A</v>
      </c>
      <c r="AV144" t="e">
        <f ca="1">IF(OR(AV$132="",$B144=""),"",HLOOKUP(AV$132,Indices2!$E$1:$YY$108,Calc!$B144,FALSE))</f>
        <v>#N/A</v>
      </c>
      <c r="AW144" t="e">
        <f ca="1">IF(OR(AW$132="",$B144=""),"",HLOOKUP(AW$132,Indices2!$E$1:$YY$108,Calc!$B144,FALSE))</f>
        <v>#N/A</v>
      </c>
      <c r="AX144" t="e">
        <f ca="1">IF(OR(AX$132="",$B144=""),"",HLOOKUP(AX$132,Indices2!$E$1:$YY$108,Calc!$B144,FALSE))</f>
        <v>#N/A</v>
      </c>
      <c r="AY144" t="e">
        <f ca="1">IF(OR(AY$132="",$B144=""),"",HLOOKUP(AY$132,Indices2!$E$1:$YY$108,Calc!$B144,FALSE))</f>
        <v>#N/A</v>
      </c>
      <c r="AZ144" t="e">
        <f ca="1">IF(OR(AZ$132="",$B144=""),"",HLOOKUP(AZ$132,Indices2!$E$1:$YY$108,Calc!$B144,FALSE))</f>
        <v>#N/A</v>
      </c>
      <c r="BA144" t="e">
        <f ca="1">IF(OR(BA$132="",$B144=""),"",HLOOKUP(BA$132,Indices2!$E$1:$YY$108,Calc!$B144,FALSE))</f>
        <v>#N/A</v>
      </c>
      <c r="BB144" t="e">
        <f ca="1">IF(OR(BB$132="",$B144=""),"",HLOOKUP(BB$132,Indices2!$E$1:$YY$108,Calc!$B144,FALSE))</f>
        <v>#N/A</v>
      </c>
      <c r="BC144" t="e">
        <f ca="1">IF(OR(BC$132="",$B144=""),"",HLOOKUP(BC$132,Indices2!$E$1:$YY$108,Calc!$B144,FALSE))</f>
        <v>#N/A</v>
      </c>
      <c r="BD144" t="e">
        <f ca="1">IF(OR(BD$132="",$B144=""),"",HLOOKUP(BD$132,Indices2!$E$1:$YY$108,Calc!$B144,FALSE))</f>
        <v>#N/A</v>
      </c>
      <c r="BE144" t="e">
        <f ca="1">IF(OR(BE$132="",$B144=""),"",HLOOKUP(BE$132,Indices2!$E$1:$YY$108,Calc!$B144,FALSE))</f>
        <v>#N/A</v>
      </c>
      <c r="BF144" t="e">
        <f ca="1">IF(OR(BF$132="",$B144=""),"",HLOOKUP(BF$132,Indices2!$E$1:$YY$108,Calc!$B144,FALSE))</f>
        <v>#N/A</v>
      </c>
      <c r="BG144" t="e">
        <f ca="1">IF(OR(BG$132="",$B144=""),"",HLOOKUP(BG$132,Indices2!$E$1:$YY$108,Calc!$B144,FALSE))</f>
        <v>#N/A</v>
      </c>
      <c r="BH144" t="e">
        <f ca="1">IF(OR(BH$132="",$B144=""),"",HLOOKUP(BH$132,Indices2!$E$1:$YY$108,Calc!$B144,FALSE))</f>
        <v>#N/A</v>
      </c>
      <c r="BI144" t="e">
        <f ca="1">IF(OR(BI$132="",$B144=""),"",HLOOKUP(BI$132,Indices2!$E$1:$YY$108,Calc!$B144,FALSE))</f>
        <v>#N/A</v>
      </c>
      <c r="BJ144" t="e">
        <f ca="1">IF(OR(BJ$132="",$B144=""),"",HLOOKUP(BJ$132,Indices2!$E$1:$YY$108,Calc!$B144,FALSE))</f>
        <v>#N/A</v>
      </c>
      <c r="BK144" t="e">
        <f ca="1">IF(OR(BK$132="",$B144=""),"",HLOOKUP(BK$132,Indices2!$E$1:$YY$108,Calc!$B144,FALSE))</f>
        <v>#N/A</v>
      </c>
      <c r="BL144" t="e">
        <f ca="1">IF(OR(BL$132="",$B144=""),"",HLOOKUP(BL$132,Indices2!$E$1:$YY$108,Calc!$B144,FALSE))</f>
        <v>#N/A</v>
      </c>
      <c r="BM144" t="e">
        <f ca="1">IF(OR(BM$132="",$B144=""),"",HLOOKUP(BM$132,Indices2!$E$1:$YY$108,Calc!$B144,FALSE))</f>
        <v>#N/A</v>
      </c>
      <c r="BN144" t="e">
        <f ca="1">IF(OR(BN$132="",$B144=""),"",HLOOKUP(BN$132,Indices2!$E$1:$YY$108,Calc!$B144,FALSE))</f>
        <v>#N/A</v>
      </c>
      <c r="BO144" t="e">
        <f ca="1">IF(OR(BO$132="",$B144=""),"",HLOOKUP(BO$132,Indices2!$E$1:$YY$108,Calc!$B144,FALSE))</f>
        <v>#N/A</v>
      </c>
      <c r="BP144" t="e">
        <f ca="1">IF(OR(BP$132="",$B144=""),"",HLOOKUP(BP$132,Indices2!$E$1:$YY$108,Calc!$B144,FALSE))</f>
        <v>#N/A</v>
      </c>
      <c r="BQ144" t="e">
        <f ca="1">IF(OR(BQ$132="",$B144=""),"",HLOOKUP(BQ$132,Indices2!$E$1:$YY$108,Calc!$B144,FALSE))</f>
        <v>#N/A</v>
      </c>
      <c r="BR144" t="e">
        <f ca="1">IF(OR(BR$132="",$B144=""),"",HLOOKUP(BR$132,Indices2!$E$1:$YY$108,Calc!$B144,FALSE))</f>
        <v>#N/A</v>
      </c>
      <c r="BS144" t="e">
        <f ca="1">IF(OR(BS$132="",$B144=""),"",HLOOKUP(BS$132,Indices2!$E$1:$YY$108,Calc!$B144,FALSE))</f>
        <v>#N/A</v>
      </c>
      <c r="BT144" t="e">
        <f ca="1">IF(OR(BT$132="",$B144=""),"",HLOOKUP(BT$132,Indices2!$E$1:$YY$108,Calc!$B144,FALSE))</f>
        <v>#N/A</v>
      </c>
      <c r="BU144" t="e">
        <f ca="1">IF(OR(BU$132="",$B144=""),"",HLOOKUP(BU$132,Indices2!$E$1:$YY$108,Calc!$B144,FALSE))</f>
        <v>#N/A</v>
      </c>
      <c r="BV144" t="e">
        <f ca="1">IF(OR(BV$132="",$B144=""),"",HLOOKUP(BV$132,Indices2!$E$1:$YY$108,Calc!$B144,FALSE))</f>
        <v>#N/A</v>
      </c>
      <c r="BW144" t="e">
        <f ca="1">IF(OR(BW$132="",$B144=""),"",HLOOKUP(BW$132,Indices2!$E$1:$YY$108,Calc!$B144,FALSE))</f>
        <v>#N/A</v>
      </c>
      <c r="BX144" t="e">
        <f ca="1">IF(OR(BX$132="",$B144=""),"",HLOOKUP(BX$132,Indices2!$E$1:$YY$108,Calc!$B144,FALSE))</f>
        <v>#N/A</v>
      </c>
      <c r="BY144" t="e">
        <f ca="1">IF(OR(BY$132="",$B144=""),"",HLOOKUP(BY$132,Indices2!$E$1:$YY$108,Calc!$B144,FALSE))</f>
        <v>#N/A</v>
      </c>
      <c r="BZ144" t="e">
        <f ca="1">IF(OR(BZ$132="",$B144=""),"",HLOOKUP(BZ$132,Indices2!$E$1:$YY$108,Calc!$B144,FALSE))</f>
        <v>#N/A</v>
      </c>
      <c r="CA144" t="e">
        <f ca="1">IF(OR(CA$132="",$B144=""),"",HLOOKUP(CA$132,Indices2!$E$1:$YY$108,Calc!$B144,FALSE))</f>
        <v>#N/A</v>
      </c>
      <c r="CB144" t="e">
        <f ca="1">IF(OR(CB$132="",$B144=""),"",HLOOKUP(CB$132,Indices2!$E$1:$YY$108,Calc!$B144,FALSE))</f>
        <v>#N/A</v>
      </c>
      <c r="CC144" t="e">
        <f ca="1">IF(OR(CC$132="",$B144=""),"",HLOOKUP(CC$132,Indices2!$E$1:$YY$108,Calc!$B144,FALSE))</f>
        <v>#N/A</v>
      </c>
      <c r="CD144" t="e">
        <f ca="1">IF(OR(CD$132="",$B144=""),"",HLOOKUP(CD$132,Indices2!$E$1:$YY$108,Calc!$B144,FALSE))</f>
        <v>#N/A</v>
      </c>
      <c r="CE144" t="e">
        <f ca="1">IF(OR(CE$132="",$B144=""),"",HLOOKUP(CE$132,Indices2!$E$1:$YY$108,Calc!$B144,FALSE))</f>
        <v>#N/A</v>
      </c>
      <c r="CF144" t="e">
        <f ca="1">IF(OR(CF$132="",$B144=""),"",HLOOKUP(CF$132,Indices2!$E$1:$YY$108,Calc!$B144,FALSE))</f>
        <v>#N/A</v>
      </c>
      <c r="CG144" t="e">
        <f ca="1">IF(OR(CG$132="",$B144=""),"",HLOOKUP(CG$132,Indices2!$E$1:$YY$108,Calc!$B144,FALSE))</f>
        <v>#N/A</v>
      </c>
      <c r="CH144" t="e">
        <f ca="1">IF(OR(CH$132="",$B144=""),"",HLOOKUP(CH$132,Indices2!$E$1:$YY$108,Calc!$B144,FALSE))</f>
        <v>#N/A</v>
      </c>
      <c r="CI144" t="e">
        <f ca="1">IF(OR(CI$132="",$B144=""),"",HLOOKUP(CI$132,Indices2!$E$1:$YY$108,Calc!$B144,FALSE))</f>
        <v>#N/A</v>
      </c>
      <c r="CJ144" t="e">
        <f ca="1">IF(OR(CJ$132="",$B144=""),"",HLOOKUP(CJ$132,Indices2!$E$1:$YY$108,Calc!$B144,FALSE))</f>
        <v>#N/A</v>
      </c>
      <c r="CK144" t="e">
        <f ca="1">IF(OR(CK$132="",$B144=""),"",HLOOKUP(CK$132,Indices2!$E$1:$YY$108,Calc!$B144,FALSE))</f>
        <v>#N/A</v>
      </c>
      <c r="CL144" t="e">
        <f ca="1">IF(OR(CL$132="",$B144=""),"",HLOOKUP(CL$132,Indices2!$E$1:$YY$108,Calc!$B144,FALSE))</f>
        <v>#N/A</v>
      </c>
      <c r="CM144" t="e">
        <f ca="1">IF(OR(CM$132="",$B144=""),"",HLOOKUP(CM$132,Indices2!$E$1:$YY$108,Calc!$B144,FALSE))</f>
        <v>#N/A</v>
      </c>
      <c r="CN144" t="e">
        <f ca="1">IF(OR(CN$132="",$B144=""),"",HLOOKUP(CN$132,Indices2!$E$1:$YY$108,Calc!$B144,FALSE))</f>
        <v>#N/A</v>
      </c>
      <c r="CO144" t="e">
        <f ca="1">IF(OR(CO$132="",$B144=""),"",HLOOKUP(CO$132,Indices2!$E$1:$YY$108,Calc!$B144,FALSE))</f>
        <v>#N/A</v>
      </c>
      <c r="CP144" t="e">
        <f ca="1">IF(OR(CP$132="",$B144=""),"",HLOOKUP(CP$132,Indices2!$E$1:$YY$108,Calc!$B144,FALSE))</f>
        <v>#N/A</v>
      </c>
      <c r="CQ144" t="e">
        <f ca="1">IF(OR(CQ$132="",$B144=""),"",HLOOKUP(CQ$132,Indices2!$E$1:$YY$108,Calc!$B144,FALSE))</f>
        <v>#N/A</v>
      </c>
      <c r="CR144" t="e">
        <f ca="1">IF(OR(CR$132="",$B144=""),"",HLOOKUP(CR$132,Indices2!$E$1:$YY$108,Calc!$B144,FALSE))</f>
        <v>#N/A</v>
      </c>
      <c r="CS144" t="e">
        <f ca="1">IF(OR(CS$132="",$B144=""),"",HLOOKUP(CS$132,Indices2!$E$1:$YY$108,Calc!$B144,FALSE))</f>
        <v>#N/A</v>
      </c>
      <c r="CT144" t="e">
        <f ca="1">IF(OR(CT$132="",$B144=""),"",HLOOKUP(CT$132,Indices2!$E$1:$YY$108,Calc!$B144,FALSE))</f>
        <v>#N/A</v>
      </c>
      <c r="CU144" t="e">
        <f ca="1">IF(OR(CU$132="",$B144=""),"",HLOOKUP(CU$132,Indices2!$E$1:$YY$108,Calc!$B144,FALSE))</f>
        <v>#N/A</v>
      </c>
      <c r="CV144" t="e">
        <f ca="1">IF(OR(CV$132="",$B144=""),"",HLOOKUP(CV$132,Indices2!$E$1:$YY$108,Calc!$B144,FALSE))</f>
        <v>#N/A</v>
      </c>
      <c r="CW144" t="e">
        <f ca="1">IF(OR(CW$132="",$B144=""),"",HLOOKUP(CW$132,Indices2!$E$1:$YY$108,Calc!$B144,FALSE))</f>
        <v>#N/A</v>
      </c>
      <c r="CX144" t="e">
        <f ca="1">IF(OR(CX$132="",$B144=""),"",HLOOKUP(CX$132,Indices2!$E$1:$YY$108,Calc!$B144,FALSE))</f>
        <v>#N/A</v>
      </c>
      <c r="CY144" t="e">
        <f ca="1">IF(OR(CY$132="",$B144=""),"",HLOOKUP(CY$132,Indices2!$E$1:$YY$108,Calc!$B144,FALSE))</f>
        <v>#N/A</v>
      </c>
      <c r="CZ144" t="e">
        <f ca="1">IF(OR(CZ$132="",$B144=""),"",HLOOKUP(CZ$132,Indices2!$E$1:$YY$108,Calc!$B144,FALSE))</f>
        <v>#N/A</v>
      </c>
      <c r="DA144" t="e">
        <f ca="1">IF(OR(DA$132="",$B144=""),"",HLOOKUP(DA$132,Indices2!$E$1:$YY$108,Calc!$B144,FALSE))</f>
        <v>#N/A</v>
      </c>
      <c r="DB144" t="e">
        <f ca="1">IF(OR(DB$132="",$B144=""),"",HLOOKUP(DB$132,Indices2!$E$1:$YY$108,Calc!$B144,FALSE))</f>
        <v>#N/A</v>
      </c>
      <c r="DC144" t="e">
        <f ca="1">IF(OR(DC$132="",$B144=""),"",HLOOKUP(DC$132,Indices2!$E$1:$YY$108,Calc!$B144,FALSE))</f>
        <v>#N/A</v>
      </c>
      <c r="DD144" t="e">
        <f ca="1">IF(OR(DD$132="",$B144=""),"",HLOOKUP(DD$132,Indices2!$E$1:$YY$108,Calc!$B144,FALSE))</f>
        <v>#N/A</v>
      </c>
      <c r="DE144" t="e">
        <f ca="1">IF(OR(DE$132="",$B144=""),"",HLOOKUP(DE$132,Indices2!$E$1:$YY$108,Calc!$B144,FALSE))</f>
        <v>#N/A</v>
      </c>
      <c r="DF144" t="e">
        <f ca="1">IF(OR(DF$132="",$B144=""),"",HLOOKUP(DF$132,Indices2!$E$1:$YY$108,Calc!$B144,FALSE))</f>
        <v>#N/A</v>
      </c>
      <c r="DG144" t="e">
        <f ca="1">IF(OR(DG$132="",$B144=""),"",HLOOKUP(DG$132,Indices2!$E$1:$YY$108,Calc!$B144,FALSE))</f>
        <v>#N/A</v>
      </c>
      <c r="DH144" t="e">
        <f ca="1">IF(OR(DH$132="",$B144=""),"",HLOOKUP(DH$132,Indices2!$E$1:$YY$108,Calc!$B144,FALSE))</f>
        <v>#N/A</v>
      </c>
      <c r="DI144" t="e">
        <f ca="1">IF(OR(DI$132="",$B144=""),"",HLOOKUP(DI$132,Indices2!$E$1:$YY$108,Calc!$B144,FALSE))</f>
        <v>#N/A</v>
      </c>
      <c r="DJ144" t="e">
        <f ca="1">IF(OR(DJ$132="",$B144=""),"",HLOOKUP(DJ$132,Indices2!$E$1:$YY$108,Calc!$B144,FALSE))</f>
        <v>#N/A</v>
      </c>
      <c r="DK144" t="e">
        <f ca="1">IF(OR(DK$132="",$B144=""),"",HLOOKUP(DK$132,Indices2!$E$1:$YY$108,Calc!$B144,FALSE))</f>
        <v>#N/A</v>
      </c>
      <c r="DL144" t="e">
        <f ca="1">IF(OR(DL$132="",$B144=""),"",HLOOKUP(DL$132,Indices2!$E$1:$YY$108,Calc!$B144,FALSE))</f>
        <v>#N/A</v>
      </c>
      <c r="DM144" t="e">
        <f ca="1">IF(OR(DM$132="",$B144=""),"",HLOOKUP(DM$132,Indices2!$E$1:$YY$108,Calc!$B144,FALSE))</f>
        <v>#N/A</v>
      </c>
      <c r="DN144" t="e">
        <f ca="1">IF(OR(DN$132="",$B144=""),"",HLOOKUP(DN$132,Indices2!$E$1:$YY$108,Calc!$B144,FALSE))</f>
        <v>#N/A</v>
      </c>
      <c r="DO144" t="e">
        <f ca="1">IF(OR(DO$132="",$B144=""),"",HLOOKUP(DO$132,Indices2!$E$1:$YY$108,Calc!$B144,FALSE))</f>
        <v>#N/A</v>
      </c>
      <c r="DP144" t="e">
        <f ca="1">IF(OR(DP$132="",$B144=""),"",HLOOKUP(DP$132,Indices2!$E$1:$YY$108,Calc!$B144,FALSE))</f>
        <v>#N/A</v>
      </c>
      <c r="DQ144" t="e">
        <f ca="1">IF(OR(DQ$132="",$B144=""),"",HLOOKUP(DQ$132,Indices2!$E$1:$YY$108,Calc!$B144,FALSE))</f>
        <v>#N/A</v>
      </c>
      <c r="DR144" t="e">
        <f ca="1">IF(OR(DR$132="",$B144=""),"",HLOOKUP(DR$132,Indices2!$E$1:$YY$108,Calc!$B144,FALSE))</f>
        <v>#N/A</v>
      </c>
      <c r="DS144" t="e">
        <f ca="1">IF(OR(DS$132="",$B144=""),"",HLOOKUP(DS$132,Indices2!$E$1:$YY$108,Calc!$B144,FALSE))</f>
        <v>#N/A</v>
      </c>
      <c r="DT144" t="e">
        <f ca="1">IF(OR(DT$132="",$B144=""),"",HLOOKUP(DT$132,Indices2!$E$1:$YY$108,Calc!$B144,FALSE))</f>
        <v>#N/A</v>
      </c>
      <c r="DU144" t="e">
        <f ca="1">IF(OR(DU$132="",$B144=""),"",HLOOKUP(DU$132,Indices2!$E$1:$YY$108,Calc!$B144,FALSE))</f>
        <v>#N/A</v>
      </c>
      <c r="DV144" t="e">
        <f ca="1">IF(OR(DV$132="",$B144=""),"",HLOOKUP(DV$132,Indices2!$E$1:$YY$108,Calc!$B144,FALSE))</f>
        <v>#N/A</v>
      </c>
      <c r="DW144" t="e">
        <f ca="1">IF(OR(DW$132="",$B144=""),"",HLOOKUP(DW$132,Indices2!$E$1:$YY$108,Calc!$B144,FALSE))</f>
        <v>#N/A</v>
      </c>
      <c r="DX144" t="e">
        <f ca="1">IF(OR(DX$132="",$B144=""),"",HLOOKUP(DX$132,Indices2!$E$1:$YY$108,Calc!$B144,FALSE))</f>
        <v>#N/A</v>
      </c>
      <c r="DY144" t="e">
        <f ca="1">IF(OR(DY$132="",$B144=""),"",HLOOKUP(DY$132,Indices2!$E$1:$YY$108,Calc!$B144,FALSE))</f>
        <v>#N/A</v>
      </c>
      <c r="DZ144" t="e">
        <f ca="1">IF(OR(DZ$132="",$B144=""),"",HLOOKUP(DZ$132,Indices2!$E$1:$YY$108,Calc!$B144,FALSE))</f>
        <v>#N/A</v>
      </c>
      <c r="EA144" t="e">
        <f ca="1">IF(OR(EA$132="",$B144=""),"",HLOOKUP(EA$132,Indices2!$E$1:$YY$108,Calc!$B144,FALSE))</f>
        <v>#N/A</v>
      </c>
      <c r="EB144" t="e">
        <f ca="1">IF(OR(EB$132="",$B144=""),"",HLOOKUP(EB$132,Indices2!$E$1:$YY$108,Calc!$B144,FALSE))</f>
        <v>#N/A</v>
      </c>
      <c r="EC144" t="e">
        <f ca="1">IF(OR(EC$132="",$B144=""),"",HLOOKUP(EC$132,Indices2!$E$1:$YY$108,Calc!$B144,FALSE))</f>
        <v>#N/A</v>
      </c>
      <c r="ED144" t="e">
        <f ca="1">IF(OR(ED$132="",$B144=""),"",HLOOKUP(ED$132,Indices2!$E$1:$YY$108,Calc!$B144,FALSE))</f>
        <v>#N/A</v>
      </c>
      <c r="EE144" t="e">
        <f ca="1">IF(OR(EE$132="",$B144=""),"",HLOOKUP(EE$132,Indices2!$E$1:$YY$108,Calc!$B144,FALSE))</f>
        <v>#N/A</v>
      </c>
      <c r="EF144" t="e">
        <f ca="1">IF(OR(EF$132="",$B144=""),"",HLOOKUP(EF$132,Indices2!$E$1:$YY$108,Calc!$B144,FALSE))</f>
        <v>#N/A</v>
      </c>
      <c r="EG144" t="e">
        <f ca="1">IF(OR(EG$132="",$B144=""),"",HLOOKUP(EG$132,Indices2!$E$1:$YY$108,Calc!$B144,FALSE))</f>
        <v>#N/A</v>
      </c>
      <c r="EH144" t="e">
        <f ca="1">IF(OR(EH$132="",$B144=""),"",HLOOKUP(EH$132,Indices2!$E$1:$YY$108,Calc!$B144,FALSE))</f>
        <v>#N/A</v>
      </c>
      <c r="EI144" t="e">
        <f ca="1">IF(OR(EI$132="",$B144=""),"",HLOOKUP(EI$132,Indices2!$E$1:$YY$108,Calc!$B144,FALSE))</f>
        <v>#N/A</v>
      </c>
      <c r="EJ144" t="e">
        <f ca="1">IF(OR(EJ$132="",$B144=""),"",HLOOKUP(EJ$132,Indices2!$E$1:$YY$108,Calc!$B144,FALSE))</f>
        <v>#N/A</v>
      </c>
      <c r="EK144" t="e">
        <f ca="1">IF(OR(EK$132="",$B144=""),"",HLOOKUP(EK$132,Indices2!$E$1:$YY$108,Calc!$B144,FALSE))</f>
        <v>#N/A</v>
      </c>
      <c r="EL144" t="e">
        <f ca="1">IF(OR(EL$132="",$B144=""),"",HLOOKUP(EL$132,Indices2!$E$1:$YY$108,Calc!$B144,FALSE))</f>
        <v>#N/A</v>
      </c>
      <c r="EM144" t="e">
        <f ca="1">IF(OR(EM$132="",$B144=""),"",HLOOKUP(EM$132,Indices2!$E$1:$YY$108,Calc!$B144,FALSE))</f>
        <v>#N/A</v>
      </c>
      <c r="EN144" t="e">
        <f ca="1">IF(OR(EN$132="",$B144=""),"",HLOOKUP(EN$132,Indices2!$E$1:$YY$108,Calc!$B144,FALSE))</f>
        <v>#N/A</v>
      </c>
      <c r="EO144" t="e">
        <f ca="1">IF(OR(EO$132="",$B144=""),"",HLOOKUP(EO$132,Indices2!$E$1:$YY$108,Calc!$B144,FALSE))</f>
        <v>#N/A</v>
      </c>
      <c r="EP144" t="e">
        <f ca="1">IF(OR(EP$132="",$B144=""),"",HLOOKUP(EP$132,Indices2!$E$1:$YY$108,Calc!$B144,FALSE))</f>
        <v>#N/A</v>
      </c>
      <c r="EQ144" t="e">
        <f ca="1">IF(OR(EQ$132="",$B144=""),"",HLOOKUP(EQ$132,Indices2!$E$1:$YY$108,Calc!$B144,FALSE))</f>
        <v>#N/A</v>
      </c>
      <c r="ER144" t="e">
        <f ca="1">IF(OR(ER$132="",$B144=""),"",HLOOKUP(ER$132,Indices2!$E$1:$YY$108,Calc!$B144,FALSE))</f>
        <v>#N/A</v>
      </c>
      <c r="ES144" t="e">
        <f ca="1">IF(OR(ES$132="",$B144=""),"",HLOOKUP(ES$132,Indices2!$E$1:$YY$108,Calc!$B144,FALSE))</f>
        <v>#N/A</v>
      </c>
      <c r="ET144" t="e">
        <f ca="1">IF(OR(ET$132="",$B144=""),"",HLOOKUP(ET$132,Indices2!$E$1:$YY$108,Calc!$B144,FALSE))</f>
        <v>#N/A</v>
      </c>
      <c r="EU144" t="e">
        <f ca="1">IF(OR(EU$132="",$B144=""),"",HLOOKUP(EU$132,Indices2!$E$1:$YY$108,Calc!$B144,FALSE))</f>
        <v>#N/A</v>
      </c>
      <c r="EV144" t="e">
        <f ca="1">IF(OR(EV$132="",$B144=""),"",HLOOKUP(EV$132,Indices2!$E$1:$YY$108,Calc!$B144,FALSE))</f>
        <v>#N/A</v>
      </c>
      <c r="EW144" t="e">
        <f ca="1">IF(OR(EW$132="",$B144=""),"",HLOOKUP(EW$132,Indices2!$E$1:$YY$108,Calc!$B144,FALSE))</f>
        <v>#N/A</v>
      </c>
      <c r="EX144" t="e">
        <f ca="1">IF(OR(EX$132="",$B144=""),"",HLOOKUP(EX$132,Indices2!$E$1:$YY$108,Calc!$B144,FALSE))</f>
        <v>#N/A</v>
      </c>
      <c r="EY144" t="e">
        <f ca="1">IF(OR(EY$132="",$B144=""),"",HLOOKUP(EY$132,Indices2!$E$1:$YY$108,Calc!$B144,FALSE))</f>
        <v>#N/A</v>
      </c>
      <c r="EZ144" t="e">
        <f ca="1">IF(OR(EZ$132="",$B144=""),"",HLOOKUP(EZ$132,Indices2!$E$1:$YY$108,Calc!$B144,FALSE))</f>
        <v>#N/A</v>
      </c>
      <c r="FA144" t="e">
        <f ca="1">IF(OR(FA$132="",$B144=""),"",HLOOKUP(FA$132,Indices2!$E$1:$YY$108,Calc!$B144,FALSE))</f>
        <v>#N/A</v>
      </c>
      <c r="FB144" t="e">
        <f ca="1">IF(OR(FB$132="",$B144=""),"",HLOOKUP(FB$132,Indices2!$E$1:$YY$108,Calc!$B144,FALSE))</f>
        <v>#N/A</v>
      </c>
      <c r="FC144" t="e">
        <f ca="1">IF(OR(FC$132="",$B144=""),"",HLOOKUP(FC$132,Indices2!$E$1:$YY$108,Calc!$B144,FALSE))</f>
        <v>#N/A</v>
      </c>
      <c r="FD144" t="e">
        <f ca="1">IF(OR(FD$132="",$B144=""),"",HLOOKUP(FD$132,Indices2!$E$1:$YY$108,Calc!$B144,FALSE))</f>
        <v>#N/A</v>
      </c>
      <c r="FE144" t="e">
        <f ca="1">IF(OR(FE$132="",$B144=""),"",HLOOKUP(FE$132,Indices2!$E$1:$YY$108,Calc!$B144,FALSE))</f>
        <v>#N/A</v>
      </c>
      <c r="FF144" t="e">
        <f ca="1">IF(OR(FF$132="",$B144=""),"",HLOOKUP(FF$132,Indices2!$E$1:$YY$108,Calc!$B144,FALSE))</f>
        <v>#N/A</v>
      </c>
      <c r="FG144" t="e">
        <f ca="1">IF(OR(FG$132="",$B144=""),"",HLOOKUP(FG$132,Indices2!$E$1:$YY$108,Calc!$B144,FALSE))</f>
        <v>#N/A</v>
      </c>
      <c r="FH144" t="e">
        <f ca="1">IF(OR(FH$132="",$B144=""),"",HLOOKUP(FH$132,Indices2!$E$1:$YY$108,Calc!$B144,FALSE))</f>
        <v>#N/A</v>
      </c>
      <c r="FI144" t="e">
        <f ca="1">IF(OR(FI$132="",$B144=""),"",HLOOKUP(FI$132,Indices2!$E$1:$YY$108,Calc!$B144,FALSE))</f>
        <v>#N/A</v>
      </c>
      <c r="FJ144" t="e">
        <f ca="1">IF(OR(FJ$132="",$B144=""),"",HLOOKUP(FJ$132,Indices2!$E$1:$YY$108,Calc!$B144,FALSE))</f>
        <v>#N/A</v>
      </c>
      <c r="FK144" t="e">
        <f ca="1">IF(OR(FK$132="",$B144=""),"",HLOOKUP(FK$132,Indices2!$E$1:$YY$108,Calc!$B144,FALSE))</f>
        <v>#N/A</v>
      </c>
      <c r="FL144" t="e">
        <f ca="1">IF(OR(FL$132="",$B144=""),"",HLOOKUP(FL$132,Indices2!$E$1:$YY$108,Calc!$B144,FALSE))</f>
        <v>#N/A</v>
      </c>
      <c r="FM144" t="e">
        <f ca="1">IF(OR(FM$132="",$B144=""),"",HLOOKUP(FM$132,Indices2!$E$1:$YY$108,Calc!$B144,FALSE))</f>
        <v>#N/A</v>
      </c>
      <c r="FN144" t="e">
        <f ca="1">IF(OR(FN$132="",$B144=""),"",HLOOKUP(FN$132,Indices2!$E$1:$YY$108,Calc!$B144,FALSE))</f>
        <v>#N/A</v>
      </c>
      <c r="FO144" t="e">
        <f ca="1">IF(OR(FO$132="",$B144=""),"",HLOOKUP(FO$132,Indices2!$E$1:$YY$108,Calc!$B144,FALSE))</f>
        <v>#N/A</v>
      </c>
      <c r="FP144" t="e">
        <f ca="1">IF(OR(FP$132="",$B144=""),"",HLOOKUP(FP$132,Indices2!$E$1:$YY$108,Calc!$B144,FALSE))</f>
        <v>#N/A</v>
      </c>
      <c r="FQ144" t="e">
        <f ca="1">IF(OR(FQ$132="",$B144=""),"",HLOOKUP(FQ$132,Indices2!$E$1:$YY$108,Calc!$B144,FALSE))</f>
        <v>#N/A</v>
      </c>
      <c r="FR144" t="e">
        <f ca="1">IF(OR(FR$132="",$B144=""),"",HLOOKUP(FR$132,Indices2!$E$1:$YY$108,Calc!$B144,FALSE))</f>
        <v>#N/A</v>
      </c>
      <c r="FS144" t="e">
        <f ca="1">IF(OR(FS$132="",$B144=""),"",HLOOKUP(FS$132,Indices2!$E$1:$YY$108,Calc!$B144,FALSE))</f>
        <v>#N/A</v>
      </c>
      <c r="FT144" t="e">
        <f ca="1">IF(OR(FT$132="",$B144=""),"",HLOOKUP(FT$132,Indices2!$E$1:$YY$108,Calc!$B144,FALSE))</f>
        <v>#N/A</v>
      </c>
      <c r="FU144" t="e">
        <f ca="1">IF(OR(FU$132="",$B144=""),"",HLOOKUP(FU$132,Indices2!$E$1:$YY$108,Calc!$B144,FALSE))</f>
        <v>#N/A</v>
      </c>
      <c r="FV144" t="e">
        <f ca="1">IF(OR(FV$132="",$B144=""),"",HLOOKUP(FV$132,Indices2!$E$1:$YY$108,Calc!$B144,FALSE))</f>
        <v>#N/A</v>
      </c>
      <c r="FW144" t="e">
        <f ca="1">IF(OR(FW$132="",$B144=""),"",HLOOKUP(FW$132,Indices2!$E$1:$YY$108,Calc!$B144,FALSE))</f>
        <v>#N/A</v>
      </c>
      <c r="FX144" t="e">
        <f ca="1">IF(OR(FX$132="",$B144=""),"",HLOOKUP(FX$132,Indices2!$E$1:$YY$108,Calc!$B144,FALSE))</f>
        <v>#N/A</v>
      </c>
      <c r="FY144" t="e">
        <f ca="1">IF(OR(FY$132="",$B144=""),"",HLOOKUP(FY$132,Indices2!$E$1:$YY$108,Calc!$B144,FALSE))</f>
        <v>#N/A</v>
      </c>
      <c r="FZ144" t="e">
        <f ca="1">IF(OR(FZ$132="",$B144=""),"",HLOOKUP(FZ$132,Indices2!$E$1:$YY$108,Calc!$B144,FALSE))</f>
        <v>#N/A</v>
      </c>
      <c r="GA144" t="e">
        <f ca="1">IF(OR(GA$132="",$B144=""),"",HLOOKUP(GA$132,Indices2!$E$1:$YY$108,Calc!$B144,FALSE))</f>
        <v>#N/A</v>
      </c>
      <c r="GB144" t="e">
        <f ca="1">IF(OR(GB$132="",$B144=""),"",HLOOKUP(GB$132,Indices2!$E$1:$YY$108,Calc!$B144,FALSE))</f>
        <v>#N/A</v>
      </c>
      <c r="GC144" t="e">
        <f ca="1">IF(OR(GC$132="",$B144=""),"",HLOOKUP(GC$132,Indices2!$E$1:$YY$108,Calc!$B144,FALSE))</f>
        <v>#N/A</v>
      </c>
      <c r="GD144" t="e">
        <f ca="1">IF(OR(GD$132="",$B144=""),"",HLOOKUP(GD$132,Indices2!$E$1:$YY$108,Calc!$B144,FALSE))</f>
        <v>#N/A</v>
      </c>
      <c r="GE144" t="e">
        <f ca="1">IF(OR(GE$132="",$B144=""),"",HLOOKUP(GE$132,Indices2!$E$1:$YY$108,Calc!$B144,FALSE))</f>
        <v>#N/A</v>
      </c>
      <c r="GF144" t="e">
        <f ca="1">IF(OR(GF$132="",$B144=""),"",HLOOKUP(GF$132,Indices2!$E$1:$YY$108,Calc!$B144,FALSE))</f>
        <v>#N/A</v>
      </c>
      <c r="GG144" t="e">
        <f ca="1">IF(OR(GG$132="",$B144=""),"",HLOOKUP(GG$132,Indices2!$E$1:$YY$108,Calc!$B144,FALSE))</f>
        <v>#N/A</v>
      </c>
      <c r="GH144" t="e">
        <f ca="1">IF(OR(GH$132="",$B144=""),"",HLOOKUP(GH$132,Indices2!$E$1:$YY$108,Calc!$B144,FALSE))</f>
        <v>#N/A</v>
      </c>
      <c r="GI144" t="e">
        <f ca="1">IF(OR(GI$132="",$B144=""),"",HLOOKUP(GI$132,Indices2!$E$1:$YY$108,Calc!$B144,FALSE))</f>
        <v>#N/A</v>
      </c>
      <c r="GJ144" t="e">
        <f ca="1">IF(OR(GJ$132="",$B144=""),"",HLOOKUP(GJ$132,Indices2!$E$1:$YY$108,Calc!$B144,FALSE))</f>
        <v>#N/A</v>
      </c>
      <c r="GK144" t="e">
        <f ca="1">IF(OR(GK$132="",$B144=""),"",HLOOKUP(GK$132,Indices2!$E$1:$YY$108,Calc!$B144,FALSE))</f>
        <v>#N/A</v>
      </c>
      <c r="GL144" t="e">
        <f ca="1">IF(OR(GL$132="",$B144=""),"",HLOOKUP(GL$132,Indices2!$E$1:$YY$108,Calc!$B144,FALSE))</f>
        <v>#N/A</v>
      </c>
      <c r="GM144" t="e">
        <f ca="1">IF(OR(GM$132="",$B144=""),"",HLOOKUP(GM$132,Indices2!$E$1:$YY$108,Calc!$B144,FALSE))</f>
        <v>#N/A</v>
      </c>
      <c r="GN144" t="e">
        <f ca="1">IF(OR(GN$132="",$B144=""),"",HLOOKUP(GN$132,Indices2!$E$1:$YY$108,Calc!$B144,FALSE))</f>
        <v>#N/A</v>
      </c>
      <c r="GO144" t="e">
        <f ca="1">IF(OR(GO$132="",$B144=""),"",HLOOKUP(GO$132,Indices2!$E$1:$YY$108,Calc!$B144,FALSE))</f>
        <v>#N/A</v>
      </c>
      <c r="GP144" t="e">
        <f ca="1">IF(OR(GP$132="",$B144=""),"",HLOOKUP(GP$132,Indices2!$E$1:$YY$108,Calc!$B144,FALSE))</f>
        <v>#N/A</v>
      </c>
      <c r="GQ144" t="e">
        <f ca="1">IF(OR(GQ$132="",$B144=""),"",HLOOKUP(GQ$132,Indices2!$E$1:$YY$108,Calc!$B144,FALSE))</f>
        <v>#N/A</v>
      </c>
      <c r="GR144" t="e">
        <f ca="1">IF(OR(GR$132="",$B144=""),"",HLOOKUP(GR$132,Indices2!$E$1:$YY$108,Calc!$B144,FALSE))</f>
        <v>#N/A</v>
      </c>
      <c r="GS144" t="e">
        <f ca="1">IF(OR(GS$132="",$B144=""),"",HLOOKUP(GS$132,Indices2!$E$1:$YY$108,Calc!$B144,FALSE))</f>
        <v>#N/A</v>
      </c>
      <c r="GT144" t="e">
        <f ca="1">IF(OR(GT$132="",$B144=""),"",HLOOKUP(GT$132,Indices2!$E$1:$YY$108,Calc!$B144,FALSE))</f>
        <v>#N/A</v>
      </c>
      <c r="GU144" t="e">
        <f ca="1">IF(OR(GU$132="",$B144=""),"",HLOOKUP(GU$132,Indices2!$E$1:$YY$108,Calc!$B144,FALSE))</f>
        <v>#N/A</v>
      </c>
      <c r="GV144" t="e">
        <f ca="1">IF(OR(GV$132="",$B144=""),"",HLOOKUP(GV$132,Indices2!$E$1:$YY$108,Calc!$B144,FALSE))</f>
        <v>#N/A</v>
      </c>
      <c r="GW144" t="e">
        <f ca="1">IF(OR(GW$132="",$B144=""),"",HLOOKUP(GW$132,Indices2!$E$1:$YY$108,Calc!$B144,FALSE))</f>
        <v>#N/A</v>
      </c>
      <c r="GX144" t="e">
        <f ca="1">IF(OR(GX$132="",$B144=""),"",HLOOKUP(GX$132,Indices2!$E$1:$YY$108,Calc!$B144,FALSE))</f>
        <v>#N/A</v>
      </c>
      <c r="GY144" t="e">
        <f ca="1">IF(OR(GY$132="",$B144=""),"",HLOOKUP(GY$132,Indices2!$E$1:$YY$108,Calc!$B144,FALSE))</f>
        <v>#N/A</v>
      </c>
      <c r="GZ144" t="e">
        <f ca="1">IF(OR(GZ$132="",$B144=""),"",HLOOKUP(GZ$132,Indices2!$E$1:$YY$108,Calc!$B144,FALSE))</f>
        <v>#N/A</v>
      </c>
      <c r="HA144" t="e">
        <f ca="1">IF(OR(HA$132="",$B144=""),"",HLOOKUP(HA$132,Indices2!$E$1:$YY$108,Calc!$B144,FALSE))</f>
        <v>#N/A</v>
      </c>
      <c r="HB144" t="e">
        <f ca="1">IF(OR(HB$132="",$B144=""),"",HLOOKUP(HB$132,Indices2!$E$1:$YY$108,Calc!$B144,FALSE))</f>
        <v>#N/A</v>
      </c>
      <c r="HC144" t="e">
        <f ca="1">IF(OR(HC$132="",$B144=""),"",HLOOKUP(HC$132,Indices2!$E$1:$YY$108,Calc!$B144,FALSE))</f>
        <v>#N/A</v>
      </c>
      <c r="HD144" t="e">
        <f ca="1">IF(OR(HD$132="",$B144=""),"",HLOOKUP(HD$132,Indices2!$E$1:$YY$108,Calc!$B144,FALSE))</f>
        <v>#N/A</v>
      </c>
      <c r="HE144" t="e">
        <f ca="1">IF(OR(HE$132="",$B144=""),"",HLOOKUP(HE$132,Indices2!$E$1:$YY$108,Calc!$B144,FALSE))</f>
        <v>#N/A</v>
      </c>
      <c r="HF144" t="e">
        <f ca="1">IF(OR(HF$132="",$B144=""),"",HLOOKUP(HF$132,Indices2!$E$1:$YY$108,Calc!$B144,FALSE))</f>
        <v>#N/A</v>
      </c>
      <c r="HG144" t="e">
        <f ca="1">IF(OR(HG$132="",$B144=""),"",HLOOKUP(HG$132,Indices2!$E$1:$YY$108,Calc!$B144,FALSE))</f>
        <v>#N/A</v>
      </c>
      <c r="HH144" t="e">
        <f ca="1">IF(OR(HH$132="",$B144=""),"",HLOOKUP(HH$132,Indices2!$E$1:$YY$108,Calc!$B144,FALSE))</f>
        <v>#N/A</v>
      </c>
      <c r="HI144" t="e">
        <f ca="1">IF(OR(HI$132="",$B144=""),"",HLOOKUP(HI$132,Indices2!$E$1:$YY$108,Calc!$B144,FALSE))</f>
        <v>#N/A</v>
      </c>
      <c r="HJ144" t="e">
        <f ca="1">IF(OR(HJ$132="",$B144=""),"",HLOOKUP(HJ$132,Indices2!$E$1:$YY$108,Calc!$B144,FALSE))</f>
        <v>#N/A</v>
      </c>
      <c r="HK144" t="e">
        <f ca="1">IF(OR(HK$132="",$B144=""),"",HLOOKUP(HK$132,Indices2!$E$1:$YY$108,Calc!$B144,FALSE))</f>
        <v>#N/A</v>
      </c>
      <c r="HL144" t="e">
        <f ca="1">IF(OR(HL$132="",$B144=""),"",HLOOKUP(HL$132,Indices2!$E$1:$YY$108,Calc!$B144,FALSE))</f>
        <v>#N/A</v>
      </c>
      <c r="HM144" t="e">
        <f ca="1">IF(OR(HM$132="",$B144=""),"",HLOOKUP(HM$132,Indices2!$E$1:$YY$108,Calc!$B144,FALSE))</f>
        <v>#N/A</v>
      </c>
      <c r="HN144" t="e">
        <f ca="1">IF(OR(HN$132="",$B144=""),"",HLOOKUP(HN$132,Indices2!$E$1:$YY$108,Calc!$B144,FALSE))</f>
        <v>#N/A</v>
      </c>
      <c r="HO144" t="e">
        <f ca="1">IF(OR(HO$132="",$B144=""),"",HLOOKUP(HO$132,Indices2!$E$1:$YY$108,Calc!$B144,FALSE))</f>
        <v>#N/A</v>
      </c>
      <c r="HP144" t="e">
        <f ca="1">IF(OR(HP$132="",$B144=""),"",HLOOKUP(HP$132,Indices2!$E$1:$YY$108,Calc!$B144,FALSE))</f>
        <v>#N/A</v>
      </c>
      <c r="HQ144" t="e">
        <f ca="1">IF(OR(HQ$132="",$B144=""),"",HLOOKUP(HQ$132,Indices2!$E$1:$YY$108,Calc!$B144,FALSE))</f>
        <v>#N/A</v>
      </c>
      <c r="HR144" t="e">
        <f ca="1">IF(OR(HR$132="",$B144=""),"",HLOOKUP(HR$132,Indices2!$E$1:$YY$108,Calc!$B144,FALSE))</f>
        <v>#N/A</v>
      </c>
      <c r="HS144" t="e">
        <f ca="1">IF(OR(HS$132="",$B144=""),"",HLOOKUP(HS$132,Indices2!$E$1:$YY$108,Calc!$B144,FALSE))</f>
        <v>#N/A</v>
      </c>
      <c r="HT144" t="e">
        <f ca="1">IF(OR(HT$132="",$B144=""),"",HLOOKUP(HT$132,Indices2!$E$1:$YY$108,Calc!$B144,FALSE))</f>
        <v>#N/A</v>
      </c>
      <c r="HU144" t="e">
        <f ca="1">IF(OR(HU$132="",$B144=""),"",HLOOKUP(HU$132,Indices2!$E$1:$YY$108,Calc!$B144,FALSE))</f>
        <v>#N/A</v>
      </c>
      <c r="HV144" t="e">
        <f ca="1">IF(OR(HV$132="",$B144=""),"",HLOOKUP(HV$132,Indices2!$E$1:$YY$108,Calc!$B144,FALSE))</f>
        <v>#N/A</v>
      </c>
      <c r="HW144" t="e">
        <f ca="1">IF(OR(HW$132="",$B144=""),"",HLOOKUP(HW$132,Indices2!$E$1:$YY$108,Calc!$B144,FALSE))</f>
        <v>#N/A</v>
      </c>
      <c r="HX144" t="e">
        <f ca="1">IF(OR(HX$132="",$B144=""),"",HLOOKUP(HX$132,Indices2!$E$1:$YY$108,Calc!$B144,FALSE))</f>
        <v>#N/A</v>
      </c>
      <c r="HY144" t="e">
        <f ca="1">IF(OR(HY$132="",$B144=""),"",HLOOKUP(HY$132,Indices2!$E$1:$YY$108,Calc!$B144,FALSE))</f>
        <v>#N/A</v>
      </c>
      <c r="HZ144" t="e">
        <f ca="1">IF(OR(HZ$132="",$B144=""),"",HLOOKUP(HZ$132,Indices2!$E$1:$YY$108,Calc!$B144,FALSE))</f>
        <v>#N/A</v>
      </c>
      <c r="IA144" t="e">
        <f ca="1">IF(OR(IA$132="",$B144=""),"",HLOOKUP(IA$132,Indices2!$E$1:$YY$108,Calc!$B144,FALSE))</f>
        <v>#N/A</v>
      </c>
      <c r="IB144" t="e">
        <f ca="1">IF(OR(IB$132="",$B144=""),"",HLOOKUP(IB$132,Indices2!$E$1:$YY$108,Calc!$B144,FALSE))</f>
        <v>#N/A</v>
      </c>
      <c r="IC144" t="e">
        <f ca="1">IF(OR(IC$132="",$B144=""),"",HLOOKUP(IC$132,Indices2!$E$1:$YY$108,Calc!$B144,FALSE))</f>
        <v>#N/A</v>
      </c>
      <c r="ID144" t="e">
        <f ca="1">IF(OR(ID$132="",$B144=""),"",HLOOKUP(ID$132,Indices2!$E$1:$YY$108,Calc!$B144,FALSE))</f>
        <v>#N/A</v>
      </c>
      <c r="IE144" t="e">
        <f ca="1">IF(OR(IE$132="",$B144=""),"",HLOOKUP(IE$132,Indices2!$E$1:$YY$108,Calc!$B144,FALSE))</f>
        <v>#N/A</v>
      </c>
      <c r="IF144" t="e">
        <f ca="1">IF(OR(IF$132="",$B144=""),"",HLOOKUP(IF$132,Indices2!$E$1:$YY$108,Calc!$B144,FALSE))</f>
        <v>#N/A</v>
      </c>
      <c r="IG144" t="e">
        <f ca="1">IF(OR(IG$132="",$B144=""),"",HLOOKUP(IG$132,Indices2!$E$1:$YY$108,Calc!$B144,FALSE))</f>
        <v>#N/A</v>
      </c>
      <c r="IH144" t="e">
        <f ca="1">IF(OR(IH$132="",$B144=""),"",HLOOKUP(IH$132,Indices2!$E$1:$YY$108,Calc!$B144,FALSE))</f>
        <v>#N/A</v>
      </c>
      <c r="II144" t="e">
        <f ca="1">IF(OR(II$132="",$B144=""),"",HLOOKUP(II$132,Indices2!$E$1:$YY$108,Calc!$B144,FALSE))</f>
        <v>#N/A</v>
      </c>
      <c r="IJ144" t="e">
        <f ca="1">IF(OR(IJ$132="",$B144=""),"",HLOOKUP(IJ$132,Indices2!$E$1:$YY$108,Calc!$B144,FALSE))</f>
        <v>#N/A</v>
      </c>
      <c r="IK144" t="e">
        <f ca="1">IF(OR(IK$132="",$B144=""),"",HLOOKUP(IK$132,Indices2!$E$1:$YY$108,Calc!$B144,FALSE))</f>
        <v>#N/A</v>
      </c>
      <c r="IL144" t="e">
        <f ca="1">IF(OR(IL$132="",$B144=""),"",HLOOKUP(IL$132,Indices2!$E$1:$YY$108,Calc!$B144,FALSE))</f>
        <v>#N/A</v>
      </c>
      <c r="IM144" t="e">
        <f ca="1">IF(OR(IM$132="",$B144=""),"",HLOOKUP(IM$132,Indices2!$E$1:$YY$108,Calc!$B144,FALSE))</f>
        <v>#N/A</v>
      </c>
      <c r="IN144" t="e">
        <f ca="1">IF(OR(IN$132="",$B144=""),"",HLOOKUP(IN$132,Indices2!$E$1:$YY$108,Calc!$B144,FALSE))</f>
        <v>#N/A</v>
      </c>
      <c r="IO144" t="e">
        <f ca="1">IF(OR(IO$132="",$B144=""),"",HLOOKUP(IO$132,Indices2!$E$1:$YY$108,Calc!$B144,FALSE))</f>
        <v>#N/A</v>
      </c>
      <c r="IP144" t="e">
        <f ca="1">IF(OR(IP$132="",$B144=""),"",HLOOKUP(IP$132,Indices2!$E$1:$YY$108,Calc!$B144,FALSE))</f>
        <v>#N/A</v>
      </c>
      <c r="IQ144" t="e">
        <f ca="1">IF(OR(IQ$132="",$B144=""),"",HLOOKUP(IQ$132,Indices2!$E$1:$YY$108,Calc!$B144,FALSE))</f>
        <v>#N/A</v>
      </c>
      <c r="IR144" t="e">
        <f ca="1">IF(OR(IR$132="",$B144=""),"",HLOOKUP(IR$132,Indices2!$E$1:$YY$108,Calc!$B144,FALSE))</f>
        <v>#N/A</v>
      </c>
      <c r="IS144" t="e">
        <f ca="1">IF(OR(IS$132="",$B144=""),"",HLOOKUP(IS$132,Indices2!$E$1:$YY$108,Calc!$B144,FALSE))</f>
        <v>#N/A</v>
      </c>
      <c r="IT144" t="e">
        <f ca="1">IF(OR(IT$132="",$B144=""),"",HLOOKUP(IT$132,Indices2!$E$1:$YY$108,Calc!$B144,FALSE))</f>
        <v>#N/A</v>
      </c>
      <c r="IU144" t="e">
        <f ca="1">IF(OR(IU$132="",$B144=""),"",HLOOKUP(IU$132,Indices2!$E$1:$YY$108,Calc!$B144,FALSE))</f>
        <v>#N/A</v>
      </c>
      <c r="IV144" t="e">
        <f ca="1">IF(OR(IV$132="",$B144=""),"",HLOOKUP(IV$132,Indices2!$E$1:$YY$108,Calc!$B144,FALSE))</f>
        <v>#N/A</v>
      </c>
      <c r="IW144" t="e">
        <f ca="1">IF(OR(IW$132="",$B144=""),"",HLOOKUP(IW$132,Indices2!$E$1:$YY$108,Calc!$B144,FALSE))</f>
        <v>#N/A</v>
      </c>
      <c r="IX144" t="e">
        <f ca="1">IF(OR(IX$132="",$B144=""),"",HLOOKUP(IX$132,Indices2!$E$1:$YY$108,Calc!$B144,FALSE))</f>
        <v>#N/A</v>
      </c>
      <c r="IY144" t="e">
        <f ca="1">IF(OR(IY$132="",$B144=""),"",HLOOKUP(IY$132,Indices2!$E$1:$YY$108,Calc!$B144,FALSE))</f>
        <v>#N/A</v>
      </c>
      <c r="IZ144" t="e">
        <f ca="1">IF(OR(IZ$132="",$B144=""),"",HLOOKUP(IZ$132,Indices2!$E$1:$YY$108,Calc!$B144,FALSE))</f>
        <v>#N/A</v>
      </c>
      <c r="JA144" t="e">
        <f ca="1">IF(OR(JA$132="",$B144=""),"",HLOOKUP(JA$132,Indices2!$E$1:$YY$108,Calc!$B144,FALSE))</f>
        <v>#N/A</v>
      </c>
      <c r="JB144" t="e">
        <f ca="1">IF(OR(JB$132="",$B144=""),"",HLOOKUP(JB$132,Indices2!$E$1:$YY$108,Calc!$B144,FALSE))</f>
        <v>#N/A</v>
      </c>
      <c r="JC144" t="e">
        <f ca="1">IF(OR(JC$132="",$B144=""),"",HLOOKUP(JC$132,Indices2!$E$1:$YY$108,Calc!$B144,FALSE))</f>
        <v>#N/A</v>
      </c>
      <c r="JD144" t="e">
        <f ca="1">IF(OR(JD$132="",$B144=""),"",HLOOKUP(JD$132,Indices2!$E$1:$YY$108,Calc!$B144,FALSE))</f>
        <v>#N/A</v>
      </c>
      <c r="JE144" t="e">
        <f ca="1">IF(OR(JE$132="",$B144=""),"",HLOOKUP(JE$132,Indices2!$E$1:$YY$108,Calc!$B144,FALSE))</f>
        <v>#N/A</v>
      </c>
      <c r="JF144" t="e">
        <f ca="1">IF(OR(JF$132="",$B144=""),"",HLOOKUP(JF$132,Indices2!$E$1:$YY$108,Calc!$B144,FALSE))</f>
        <v>#N/A</v>
      </c>
      <c r="JG144" t="e">
        <f ca="1">IF(OR(JG$132="",$B144=""),"",HLOOKUP(JG$132,Indices2!$E$1:$YY$108,Calc!$B144,FALSE))</f>
        <v>#N/A</v>
      </c>
      <c r="JH144" t="e">
        <f ca="1">IF(OR(JH$132="",$B144=""),"",HLOOKUP(JH$132,Indices2!$E$1:$YY$108,Calc!$B144,FALSE))</f>
        <v>#N/A</v>
      </c>
      <c r="JI144" t="e">
        <f ca="1">IF(OR(JI$132="",$B144=""),"",HLOOKUP(JI$132,Indices2!$E$1:$YY$108,Calc!$B144,FALSE))</f>
        <v>#N/A</v>
      </c>
      <c r="JJ144" t="e">
        <f ca="1">IF(OR(JJ$132="",$B144=""),"",HLOOKUP(JJ$132,Indices2!$E$1:$YY$108,Calc!$B144,FALSE))</f>
        <v>#N/A</v>
      </c>
      <c r="JK144" t="e">
        <f ca="1">IF(OR(JK$132="",$B144=""),"",HLOOKUP(JK$132,Indices2!$E$1:$YY$108,Calc!$B144,FALSE))</f>
        <v>#N/A</v>
      </c>
      <c r="JL144" t="e">
        <f ca="1">IF(OR(JL$132="",$B144=""),"",HLOOKUP(JL$132,Indices2!$E$1:$YY$108,Calc!$B144,FALSE))</f>
        <v>#N/A</v>
      </c>
      <c r="JM144" t="e">
        <f ca="1">IF(OR(JM$132="",$B144=""),"",HLOOKUP(JM$132,Indices2!$E$1:$YY$108,Calc!$B144,FALSE))</f>
        <v>#N/A</v>
      </c>
      <c r="JN144" t="e">
        <f ca="1">IF(OR(JN$132="",$B144=""),"",HLOOKUP(JN$132,Indices2!$E$1:$YY$108,Calc!$B144,FALSE))</f>
        <v>#N/A</v>
      </c>
      <c r="JO144" t="e">
        <f ca="1">IF(OR(JO$132="",$B144=""),"",HLOOKUP(JO$132,Indices2!$E$1:$YY$108,Calc!$B144,FALSE))</f>
        <v>#N/A</v>
      </c>
      <c r="JP144" t="e">
        <f ca="1">IF(OR(JP$132="",$B144=""),"",HLOOKUP(JP$132,Indices2!$E$1:$YY$108,Calc!$B144,FALSE))</f>
        <v>#N/A</v>
      </c>
      <c r="JQ144" t="e">
        <f ca="1">IF(OR(JQ$132="",$B144=""),"",HLOOKUP(JQ$132,Indices2!$E$1:$YY$108,Calc!$B144,FALSE))</f>
        <v>#N/A</v>
      </c>
      <c r="JR144" t="e">
        <f ca="1">IF(OR(JR$132="",$B144=""),"",HLOOKUP(JR$132,Indices2!$E$1:$YY$108,Calc!$B144,FALSE))</f>
        <v>#N/A</v>
      </c>
      <c r="JS144" t="e">
        <f ca="1">IF(OR(JS$132="",$B144=""),"",HLOOKUP(JS$132,Indices2!$E$1:$YY$108,Calc!$B144,FALSE))</f>
        <v>#N/A</v>
      </c>
      <c r="JT144" t="e">
        <f ca="1">IF(OR(JT$132="",$B144=""),"",HLOOKUP(JT$132,Indices2!$E$1:$YY$108,Calc!$B144,FALSE))</f>
        <v>#N/A</v>
      </c>
      <c r="JU144" t="e">
        <f ca="1">IF(OR(JU$132="",$B144=""),"",HLOOKUP(JU$132,Indices2!$E$1:$YY$108,Calc!$B144,FALSE))</f>
        <v>#N/A</v>
      </c>
      <c r="JV144" t="e">
        <f ca="1">IF(OR(JV$132="",$B144=""),"",HLOOKUP(JV$132,Indices2!$E$1:$YY$108,Calc!$B144,FALSE))</f>
        <v>#N/A</v>
      </c>
      <c r="JW144" t="e">
        <f ca="1">IF(OR(JW$132="",$B144=""),"",HLOOKUP(JW$132,Indices2!$E$1:$YY$108,Calc!$B144,FALSE))</f>
        <v>#N/A</v>
      </c>
      <c r="JX144" t="e">
        <f ca="1">IF(OR(JX$132="",$B144=""),"",HLOOKUP(JX$132,Indices2!$E$1:$YY$108,Calc!$B144,FALSE))</f>
        <v>#N/A</v>
      </c>
      <c r="JY144" t="e">
        <f ca="1">IF(OR(JY$132="",$B144=""),"",HLOOKUP(JY$132,Indices2!$E$1:$YY$108,Calc!$B144,FALSE))</f>
        <v>#N/A</v>
      </c>
      <c r="JZ144" t="e">
        <f ca="1">IF(OR(JZ$132="",$B144=""),"",HLOOKUP(JZ$132,Indices2!$E$1:$YY$108,Calc!$B144,FALSE))</f>
        <v>#N/A</v>
      </c>
      <c r="KA144" t="e">
        <f ca="1">IF(OR(KA$132="",$B144=""),"",HLOOKUP(KA$132,Indices2!$E$1:$YY$108,Calc!$B144,FALSE))</f>
        <v>#N/A</v>
      </c>
      <c r="KB144" t="e">
        <f ca="1">IF(OR(KB$132="",$B144=""),"",HLOOKUP(KB$132,Indices2!$E$1:$YY$108,Calc!$B144,FALSE))</f>
        <v>#N/A</v>
      </c>
      <c r="KC144" t="e">
        <f ca="1">IF(OR(KC$132="",$B144=""),"",HLOOKUP(KC$132,Indices2!$E$1:$YY$108,Calc!$B144,FALSE))</f>
        <v>#N/A</v>
      </c>
      <c r="KD144" t="e">
        <f ca="1">IF(OR(KD$132="",$B144=""),"",HLOOKUP(KD$132,Indices2!$E$1:$YY$108,Calc!$B144,FALSE))</f>
        <v>#N/A</v>
      </c>
      <c r="KE144" t="e">
        <f ca="1">IF(OR(KE$132="",$B144=""),"",HLOOKUP(KE$132,Indices2!$E$1:$YY$108,Calc!$B144,FALSE))</f>
        <v>#N/A</v>
      </c>
      <c r="KF144" t="e">
        <f ca="1">IF(OR(KF$132="",$B144=""),"",HLOOKUP(KF$132,Indices2!$E$1:$YY$108,Calc!$B144,FALSE))</f>
        <v>#N/A</v>
      </c>
      <c r="KG144" t="e">
        <f ca="1">IF(OR(KG$132="",$B144=""),"",HLOOKUP(KG$132,Indices2!$E$1:$YY$108,Calc!$B144,FALSE))</f>
        <v>#N/A</v>
      </c>
      <c r="KH144" t="e">
        <f ca="1">IF(OR(KH$132="",$B144=""),"",HLOOKUP(KH$132,Indices2!$E$1:$YY$108,Calc!$B144,FALSE))</f>
        <v>#N/A</v>
      </c>
      <c r="KI144" t="e">
        <f ca="1">IF(OR(KI$132="",$B144=""),"",HLOOKUP(KI$132,Indices2!$E$1:$YY$108,Calc!$B144,FALSE))</f>
        <v>#N/A</v>
      </c>
      <c r="KJ144" t="e">
        <f ca="1">IF(OR(KJ$132="",$B144=""),"",HLOOKUP(KJ$132,Indices2!$E$1:$YY$108,Calc!$B144,FALSE))</f>
        <v>#N/A</v>
      </c>
      <c r="KK144" t="e">
        <f ca="1">IF(OR(KK$132="",$B144=""),"",HLOOKUP(KK$132,Indices2!$E$1:$YY$108,Calc!$B144,FALSE))</f>
        <v>#N/A</v>
      </c>
      <c r="KL144" t="e">
        <f ca="1">IF(OR(KL$132="",$B144=""),"",HLOOKUP(KL$132,Indices2!$E$1:$YY$108,Calc!$B144,FALSE))</f>
        <v>#N/A</v>
      </c>
      <c r="KM144" t="e">
        <f ca="1">IF(OR(KM$132="",$B144=""),"",HLOOKUP(KM$132,Indices2!$E$1:$YY$108,Calc!$B144,FALSE))</f>
        <v>#N/A</v>
      </c>
      <c r="KN144" t="e">
        <f ca="1">IF(OR(KN$132="",$B144=""),"",HLOOKUP(KN$132,Indices2!$E$1:$YY$108,Calc!$B144,FALSE))</f>
        <v>#N/A</v>
      </c>
      <c r="KO144" t="e">
        <f ca="1">IF(OR(KO$132="",$B144=""),"",HLOOKUP(KO$132,Indices2!$E$1:$YY$108,Calc!$B144,FALSE))</f>
        <v>#N/A</v>
      </c>
      <c r="KP144" t="e">
        <f ca="1">IF(OR(KP$132="",$B144=""),"",HLOOKUP(KP$132,Indices2!$E$1:$YY$108,Calc!$B144,FALSE))</f>
        <v>#N/A</v>
      </c>
      <c r="KQ144" t="e">
        <f ca="1">IF(OR(KQ$132="",$B144=""),"",HLOOKUP(KQ$132,Indices2!$E$1:$YY$108,Calc!$B144,FALSE))</f>
        <v>#N/A</v>
      </c>
      <c r="KR144" t="e">
        <f ca="1">IF(OR(KR$132="",$B144=""),"",HLOOKUP(KR$132,Indices2!$E$1:$YY$108,Calc!$B144,FALSE))</f>
        <v>#N/A</v>
      </c>
      <c r="KS144" t="e">
        <f ca="1">IF(OR(KS$132="",$B144=""),"",HLOOKUP(KS$132,Indices2!$E$1:$YY$108,Calc!$B144,FALSE))</f>
        <v>#N/A</v>
      </c>
      <c r="KT144" t="e">
        <f ca="1">IF(OR(KT$132="",$B144=""),"",HLOOKUP(KT$132,Indices2!$E$1:$YY$108,Calc!$B144,FALSE))</f>
        <v>#N/A</v>
      </c>
      <c r="KU144" t="e">
        <f ca="1">IF(OR(KU$132="",$B144=""),"",HLOOKUP(KU$132,Indices2!$E$1:$YY$108,Calc!$B144,FALSE))</f>
        <v>#N/A</v>
      </c>
      <c r="KV144" t="e">
        <f ca="1">IF(OR(KV$132="",$B144=""),"",HLOOKUP(KV$132,Indices2!$E$1:$YY$108,Calc!$B144,FALSE))</f>
        <v>#N/A</v>
      </c>
      <c r="KW144" t="e">
        <f ca="1">IF(OR(KW$132="",$B144=""),"",HLOOKUP(KW$132,Indices2!$E$1:$YY$108,Calc!$B144,FALSE))</f>
        <v>#N/A</v>
      </c>
      <c r="KX144" t="e">
        <f ca="1">IF(OR(KX$132="",$B144=""),"",HLOOKUP(KX$132,Indices2!$E$1:$YY$108,Calc!$B144,FALSE))</f>
        <v>#N/A</v>
      </c>
      <c r="KY144" t="e">
        <f ca="1">IF(OR(KY$132="",$B144=""),"",HLOOKUP(KY$132,Indices2!$E$1:$YY$108,Calc!$B144,FALSE))</f>
        <v>#N/A</v>
      </c>
      <c r="KZ144" t="e">
        <f ca="1">IF(OR(KZ$132="",$B144=""),"",HLOOKUP(KZ$132,Indices2!$E$1:$YY$108,Calc!$B144,FALSE))</f>
        <v>#N/A</v>
      </c>
      <c r="LA144" t="e">
        <f ca="1">IF(OR(LA$132="",$B144=""),"",HLOOKUP(LA$132,Indices2!$E$1:$YY$108,Calc!$B144,FALSE))</f>
        <v>#N/A</v>
      </c>
      <c r="LB144" t="e">
        <f ca="1">IF(OR(LB$132="",$B144=""),"",HLOOKUP(LB$132,Indices2!$E$1:$YY$108,Calc!$B144,FALSE))</f>
        <v>#N/A</v>
      </c>
      <c r="LC144" t="e">
        <f ca="1">IF(OR(LC$132="",$B144=""),"",HLOOKUP(LC$132,Indices2!$E$1:$YY$108,Calc!$B144,FALSE))</f>
        <v>#N/A</v>
      </c>
      <c r="LD144" t="e">
        <f ca="1">IF(OR(LD$132="",$B144=""),"",HLOOKUP(LD$132,Indices2!$E$1:$YY$108,Calc!$B144,FALSE))</f>
        <v>#N/A</v>
      </c>
      <c r="LE144" t="e">
        <f ca="1">IF(OR(LE$132="",$B144=""),"",HLOOKUP(LE$132,Indices2!$E$1:$YY$108,Calc!$B144,FALSE))</f>
        <v>#N/A</v>
      </c>
      <c r="LF144" t="e">
        <f ca="1">IF(OR(LF$132="",$B144=""),"",HLOOKUP(LF$132,Indices2!$E$1:$YY$108,Calc!$B144,FALSE))</f>
        <v>#N/A</v>
      </c>
      <c r="LG144" t="e">
        <f ca="1">IF(OR(LG$132="",$B144=""),"",HLOOKUP(LG$132,Indices2!$E$1:$YY$108,Calc!$B144,FALSE))</f>
        <v>#N/A</v>
      </c>
      <c r="LH144" t="e">
        <f ca="1">IF(OR(LH$132="",$B144=""),"",HLOOKUP(LH$132,Indices2!$E$1:$YY$108,Calc!$B144,FALSE))</f>
        <v>#N/A</v>
      </c>
      <c r="LI144" t="e">
        <f ca="1">IF(OR(LI$132="",$B144=""),"",HLOOKUP(LI$132,Indices2!$E$1:$YY$108,Calc!$B144,FALSE))</f>
        <v>#N/A</v>
      </c>
      <c r="LJ144" t="e">
        <f ca="1">IF(OR(LJ$132="",$B144=""),"",HLOOKUP(LJ$132,Indices2!$E$1:$YY$108,Calc!$B144,FALSE))</f>
        <v>#N/A</v>
      </c>
      <c r="LK144" t="e">
        <f ca="1">IF(OR(LK$132="",$B144=""),"",HLOOKUP(LK$132,Indices2!$E$1:$YY$108,Calc!$B144,FALSE))</f>
        <v>#N/A</v>
      </c>
      <c r="LL144" t="e">
        <f ca="1">IF(OR(LL$132="",$B144=""),"",HLOOKUP(LL$132,Indices2!$E$1:$YY$108,Calc!$B144,FALSE))</f>
        <v>#N/A</v>
      </c>
      <c r="LM144" t="e">
        <f ca="1">IF(OR(LM$132="",$B144=""),"",HLOOKUP(LM$132,Indices2!$E$1:$YY$108,Calc!$B144,FALSE))</f>
        <v>#N/A</v>
      </c>
      <c r="LN144" t="e">
        <f ca="1">IF(OR(LN$132="",$B144=""),"",HLOOKUP(LN$132,Indices2!$E$1:$YY$108,Calc!$B144,FALSE))</f>
        <v>#N/A</v>
      </c>
      <c r="LO144" t="e">
        <f ca="1">IF(OR(LO$132="",$B144=""),"",HLOOKUP(LO$132,Indices2!$E$1:$YY$108,Calc!$B144,FALSE))</f>
        <v>#N/A</v>
      </c>
      <c r="LP144" t="e">
        <f ca="1">IF(OR(LP$132="",$B144=""),"",HLOOKUP(LP$132,Indices2!$E$1:$YY$108,Calc!$B144,FALSE))</f>
        <v>#N/A</v>
      </c>
      <c r="LQ144" t="e">
        <f ca="1">IF(OR(LQ$132="",$B144=""),"",HLOOKUP(LQ$132,Indices2!$E$1:$YY$108,Calc!$B144,FALSE))</f>
        <v>#N/A</v>
      </c>
      <c r="LR144" t="e">
        <f ca="1">IF(OR(LR$132="",$B144=""),"",HLOOKUP(LR$132,Indices2!$E$1:$YY$108,Calc!$B144,FALSE))</f>
        <v>#N/A</v>
      </c>
      <c r="LS144" t="e">
        <f ca="1">IF(OR(LS$132="",$B144=""),"",HLOOKUP(LS$132,Indices2!$E$1:$YY$108,Calc!$B144,FALSE))</f>
        <v>#N/A</v>
      </c>
      <c r="LT144" t="e">
        <f ca="1">IF(OR(LT$132="",$B144=""),"",HLOOKUP(LT$132,Indices2!$E$1:$YY$108,Calc!$B144,FALSE))</f>
        <v>#N/A</v>
      </c>
      <c r="LU144" t="e">
        <f ca="1">IF(OR(LU$132="",$B144=""),"",HLOOKUP(LU$132,Indices2!$E$1:$YY$108,Calc!$B144,FALSE))</f>
        <v>#N/A</v>
      </c>
      <c r="LV144" t="e">
        <f ca="1">IF(OR(LV$132="",$B144=""),"",HLOOKUP(LV$132,Indices2!$E$1:$YY$108,Calc!$B144,FALSE))</f>
        <v>#N/A</v>
      </c>
      <c r="LW144" t="e">
        <f ca="1">IF(OR(LW$132="",$B144=""),"",HLOOKUP(LW$132,Indices2!$E$1:$YY$108,Calc!$B144,FALSE))</f>
        <v>#N/A</v>
      </c>
      <c r="LX144" t="e">
        <f ca="1">IF(OR(LX$132="",$B144=""),"",HLOOKUP(LX$132,Indices2!$E$1:$YY$108,Calc!$B144,FALSE))</f>
        <v>#N/A</v>
      </c>
      <c r="LY144" t="e">
        <f ca="1">IF(OR(LY$132="",$B144=""),"",HLOOKUP(LY$132,Indices2!$E$1:$YY$108,Calc!$B144,FALSE))</f>
        <v>#N/A</v>
      </c>
      <c r="LZ144" t="e">
        <f ca="1">IF(OR(LZ$132="",$B144=""),"",HLOOKUP(LZ$132,Indices2!$E$1:$YY$108,Calc!$B144,FALSE))</f>
        <v>#N/A</v>
      </c>
      <c r="MA144" t="e">
        <f ca="1">IF(OR(MA$132="",$B144=""),"",HLOOKUP(MA$132,Indices2!$E$1:$YY$108,Calc!$B144,FALSE))</f>
        <v>#N/A</v>
      </c>
      <c r="MB144" t="e">
        <f ca="1">IF(OR(MB$132="",$B144=""),"",HLOOKUP(MB$132,Indices2!$E$1:$YY$108,Calc!$B144,FALSE))</f>
        <v>#N/A</v>
      </c>
      <c r="MC144" t="e">
        <f ca="1">IF(OR(MC$132="",$B144=""),"",HLOOKUP(MC$132,Indices2!$E$1:$YY$108,Calc!$B144,FALSE))</f>
        <v>#N/A</v>
      </c>
      <c r="MD144" t="e">
        <f ca="1">IF(OR(MD$132="",$B144=""),"",HLOOKUP(MD$132,Indices2!$E$1:$YY$108,Calc!$B144,FALSE))</f>
        <v>#N/A</v>
      </c>
      <c r="ME144" t="e">
        <f ca="1">IF(OR(ME$132="",$B144=""),"",HLOOKUP(ME$132,Indices2!$E$1:$YY$108,Calc!$B144,FALSE))</f>
        <v>#N/A</v>
      </c>
      <c r="MF144" t="e">
        <f ca="1">IF(OR(MF$132="",$B144=""),"",HLOOKUP(MF$132,Indices2!$E$1:$YY$108,Calc!$B144,FALSE))</f>
        <v>#N/A</v>
      </c>
      <c r="MG144" t="e">
        <f ca="1">IF(OR(MG$132="",$B144=""),"",HLOOKUP(MG$132,Indices2!$E$1:$YY$108,Calc!$B144,FALSE))</f>
        <v>#N/A</v>
      </c>
      <c r="MH144" t="e">
        <f ca="1">IF(OR(MH$132="",$B144=""),"",HLOOKUP(MH$132,Indices2!$E$1:$YY$108,Calc!$B144,FALSE))</f>
        <v>#N/A</v>
      </c>
      <c r="MI144" t="e">
        <f ca="1">IF(OR(MI$132="",$B144=""),"",HLOOKUP(MI$132,Indices2!$E$1:$YY$108,Calc!$B144,FALSE))</f>
        <v>#N/A</v>
      </c>
      <c r="MJ144" t="e">
        <f ca="1">IF(OR(MJ$132="",$B144=""),"",HLOOKUP(MJ$132,Indices2!$E$1:$YY$108,Calc!$B144,FALSE))</f>
        <v>#N/A</v>
      </c>
      <c r="MK144" t="e">
        <f ca="1">IF(OR(MK$132="",$B144=""),"",HLOOKUP(MK$132,Indices2!$E$1:$YY$108,Calc!$B144,FALSE))</f>
        <v>#N/A</v>
      </c>
      <c r="ML144" t="e">
        <f ca="1">IF(OR(ML$132="",$B144=""),"",HLOOKUP(ML$132,Indices2!$E$1:$YY$108,Calc!$B144,FALSE))</f>
        <v>#N/A</v>
      </c>
      <c r="MM144" t="e">
        <f ca="1">IF(OR(MM$132="",$B144=""),"",HLOOKUP(MM$132,Indices2!$E$1:$YY$108,Calc!$B144,FALSE))</f>
        <v>#N/A</v>
      </c>
      <c r="MN144" t="e">
        <f ca="1">IF(OR(MN$132="",$B144=""),"",HLOOKUP(MN$132,Indices2!$E$1:$YY$108,Calc!$B144,FALSE))</f>
        <v>#N/A</v>
      </c>
      <c r="MO144" t="e">
        <f ca="1">IF(OR(MO$132="",$B144=""),"",HLOOKUP(MO$132,Indices2!$E$1:$YY$108,Calc!$B144,FALSE))</f>
        <v>#N/A</v>
      </c>
      <c r="MP144" t="e">
        <f ca="1">IF(OR(MP$132="",$B144=""),"",HLOOKUP(MP$132,Indices2!$E$1:$YY$108,Calc!$B144,FALSE))</f>
        <v>#N/A</v>
      </c>
      <c r="MQ144" t="e">
        <f ca="1">IF(OR(MQ$132="",$B144=""),"",HLOOKUP(MQ$132,Indices2!$E$1:$YY$108,Calc!$B144,FALSE))</f>
        <v>#N/A</v>
      </c>
      <c r="MR144" t="e">
        <f ca="1">IF(OR(MR$132="",$B144=""),"",HLOOKUP(MR$132,Indices2!$E$1:$YY$108,Calc!$B144,FALSE))</f>
        <v>#N/A</v>
      </c>
      <c r="MS144" t="e">
        <f ca="1">IF(OR(MS$132="",$B144=""),"",HLOOKUP(MS$132,Indices2!$E$1:$YY$108,Calc!$B144,FALSE))</f>
        <v>#N/A</v>
      </c>
      <c r="MT144" t="e">
        <f ca="1">IF(OR(MT$132="",$B144=""),"",HLOOKUP(MT$132,Indices2!$E$1:$YY$108,Calc!$B144,FALSE))</f>
        <v>#N/A</v>
      </c>
      <c r="MU144" t="e">
        <f ca="1">IF(OR(MU$132="",$B144=""),"",HLOOKUP(MU$132,Indices2!$E$1:$YY$108,Calc!$B144,FALSE))</f>
        <v>#N/A</v>
      </c>
      <c r="MV144" t="e">
        <f ca="1">IF(OR(MV$132="",$B144=""),"",HLOOKUP(MV$132,Indices2!$E$1:$YY$108,Calc!$B144,FALSE))</f>
        <v>#N/A</v>
      </c>
      <c r="MW144" t="e">
        <f ca="1">IF(OR(MW$132="",$B144=""),"",HLOOKUP(MW$132,Indices2!$E$1:$YY$108,Calc!$B144,FALSE))</f>
        <v>#N/A</v>
      </c>
      <c r="MX144" t="e">
        <f ca="1">IF(OR(MX$132="",$B144=""),"",HLOOKUP(MX$132,Indices2!$E$1:$YY$108,Calc!$B144,FALSE))</f>
        <v>#N/A</v>
      </c>
      <c r="MY144" t="e">
        <f ca="1">IF(OR(MY$132="",$B144=""),"",HLOOKUP(MY$132,Indices2!$E$1:$YY$108,Calc!$B144,FALSE))</f>
        <v>#N/A</v>
      </c>
      <c r="MZ144" t="e">
        <f ca="1">IF(OR(MZ$132="",$B144=""),"",HLOOKUP(MZ$132,Indices2!$E$1:$YY$108,Calc!$B144,FALSE))</f>
        <v>#N/A</v>
      </c>
      <c r="NA144" t="e">
        <f ca="1">IF(OR(NA$132="",$B144=""),"",HLOOKUP(NA$132,Indices2!$E$1:$YY$108,Calc!$B144,FALSE))</f>
        <v>#N/A</v>
      </c>
      <c r="NB144" t="e">
        <f ca="1">IF(OR(NB$132="",$B144=""),"",HLOOKUP(NB$132,Indices2!$E$1:$YY$108,Calc!$B144,FALSE))</f>
        <v>#N/A</v>
      </c>
      <c r="NC144" t="e">
        <f ca="1">IF(OR(NC$132="",$B144=""),"",HLOOKUP(NC$132,Indices2!$E$1:$YY$108,Calc!$B144,FALSE))</f>
        <v>#N/A</v>
      </c>
      <c r="ND144" t="e">
        <f ca="1">IF(OR(ND$132="",$B144=""),"",HLOOKUP(ND$132,Indices2!$E$1:$YY$108,Calc!$B144,FALSE))</f>
        <v>#N/A</v>
      </c>
      <c r="NE144" t="e">
        <f ca="1">IF(OR(NE$132="",$B144=""),"",HLOOKUP(NE$132,Indices2!$E$1:$YY$108,Calc!$B144,FALSE))</f>
        <v>#N/A</v>
      </c>
      <c r="NF144" t="e">
        <f ca="1">IF(OR(NF$132="",$B144=""),"",HLOOKUP(NF$132,Indices2!$E$1:$YY$108,Calc!$B144,FALSE))</f>
        <v>#N/A</v>
      </c>
      <c r="NG144" t="e">
        <f ca="1">IF(OR(NG$132="",$B144=""),"",HLOOKUP(NG$132,Indices2!$E$1:$YY$108,Calc!$B144,FALSE))</f>
        <v>#N/A</v>
      </c>
      <c r="NH144" t="e">
        <f ca="1">IF(OR(NH$132="",$B144=""),"",HLOOKUP(NH$132,Indices2!$E$1:$YY$108,Calc!$B144,FALSE))</f>
        <v>#N/A</v>
      </c>
      <c r="NI144" t="e">
        <f ca="1">IF(OR(NI$132="",$B144=""),"",HLOOKUP(NI$132,Indices2!$E$1:$YY$108,Calc!$B144,FALSE))</f>
        <v>#N/A</v>
      </c>
      <c r="NJ144" t="e">
        <f ca="1">IF(OR(NJ$132="",$B144=""),"",HLOOKUP(NJ$132,Indices2!$E$1:$YY$108,Calc!$B144,FALSE))</f>
        <v>#N/A</v>
      </c>
      <c r="NK144" t="e">
        <f ca="1">IF(OR(NK$132="",$B144=""),"",HLOOKUP(NK$132,Indices2!$E$1:$YY$108,Calc!$B144,FALSE))</f>
        <v>#N/A</v>
      </c>
      <c r="NL144" t="e">
        <f ca="1">IF(OR(NL$132="",$B144=""),"",HLOOKUP(NL$132,Indices2!$E$1:$YY$108,Calc!$B144,FALSE))</f>
        <v>#N/A</v>
      </c>
      <c r="NM144" t="e">
        <f ca="1">IF(OR(NM$132="",$B144=""),"",HLOOKUP(NM$132,Indices2!$E$1:$YY$108,Calc!$B144,FALSE))</f>
        <v>#N/A</v>
      </c>
      <c r="NN144" t="e">
        <f ca="1">IF(OR(NN$132="",$B144=""),"",HLOOKUP(NN$132,Indices2!$E$1:$YY$108,Calc!$B144,FALSE))</f>
        <v>#N/A</v>
      </c>
      <c r="NO144" t="e">
        <f ca="1">IF(OR(NO$132="",$B144=""),"",HLOOKUP(NO$132,Indices2!$E$1:$YY$108,Calc!$B144,FALSE))</f>
        <v>#N/A</v>
      </c>
      <c r="NP144" t="e">
        <f ca="1">IF(OR(NP$132="",$B144=""),"",HLOOKUP(NP$132,Indices2!$E$1:$YY$108,Calc!$B144,FALSE))</f>
        <v>#N/A</v>
      </c>
      <c r="NQ144" t="e">
        <f ca="1">IF(OR(NQ$132="",$B144=""),"",HLOOKUP(NQ$132,Indices2!$E$1:$YY$108,Calc!$B144,FALSE))</f>
        <v>#N/A</v>
      </c>
      <c r="NR144" t="e">
        <f ca="1">IF(OR(NR$132="",$B144=""),"",HLOOKUP(NR$132,Indices2!$E$1:$YY$108,Calc!$B144,FALSE))</f>
        <v>#N/A</v>
      </c>
      <c r="NS144" t="e">
        <f ca="1">IF(OR(NS$132="",$B144=""),"",HLOOKUP(NS$132,Indices2!$E$1:$YY$108,Calc!$B144,FALSE))</f>
        <v>#N/A</v>
      </c>
      <c r="NT144" t="e">
        <f ca="1">IF(OR(NT$132="",$B144=""),"",HLOOKUP(NT$132,Indices2!$E$1:$YY$108,Calc!$B144,FALSE))</f>
        <v>#N/A</v>
      </c>
      <c r="NU144" t="e">
        <f ca="1">IF(OR(NU$132="",$B144=""),"",HLOOKUP(NU$132,Indices2!$E$1:$YY$108,Calc!$B144,FALSE))</f>
        <v>#N/A</v>
      </c>
      <c r="NV144" t="e">
        <f ca="1">IF(OR(NV$132="",$B144=""),"",HLOOKUP(NV$132,Indices2!$E$1:$YY$108,Calc!$B144,FALSE))</f>
        <v>#N/A</v>
      </c>
      <c r="NW144" t="e">
        <f ca="1">IF(OR(NW$132="",$B144=""),"",HLOOKUP(NW$132,Indices2!$E$1:$YY$108,Calc!$B144,FALSE))</f>
        <v>#N/A</v>
      </c>
      <c r="NX144" t="e">
        <f ca="1">IF(OR(NX$132="",$B144=""),"",HLOOKUP(NX$132,Indices2!$E$1:$YY$108,Calc!$B144,FALSE))</f>
        <v>#N/A</v>
      </c>
      <c r="NY144" t="e">
        <f ca="1">IF(OR(NY$132="",$B144=""),"",HLOOKUP(NY$132,Indices2!$E$1:$YY$108,Calc!$B144,FALSE))</f>
        <v>#N/A</v>
      </c>
      <c r="NZ144" t="e">
        <f ca="1">IF(OR(NZ$132="",$B144=""),"",HLOOKUP(NZ$132,Indices2!$E$1:$YY$108,Calc!$B144,FALSE))</f>
        <v>#N/A</v>
      </c>
      <c r="OA144" t="e">
        <f ca="1">IF(OR(OA$132="",$B144=""),"",HLOOKUP(OA$132,Indices2!$E$1:$YY$108,Calc!$B144,FALSE))</f>
        <v>#N/A</v>
      </c>
      <c r="OB144" t="e">
        <f ca="1">IF(OR(OB$132="",$B144=""),"",HLOOKUP(OB$132,Indices2!$E$1:$YY$108,Calc!$B144,FALSE))</f>
        <v>#N/A</v>
      </c>
      <c r="OC144" t="e">
        <f ca="1">IF(OR(OC$132="",$B144=""),"",HLOOKUP(OC$132,Indices2!$E$1:$YY$108,Calc!$B144,FALSE))</f>
        <v>#N/A</v>
      </c>
      <c r="OD144" t="e">
        <f ca="1">IF(OR(OD$132="",$B144=""),"",HLOOKUP(OD$132,Indices2!$E$1:$YY$108,Calc!$B144,FALSE))</f>
        <v>#N/A</v>
      </c>
      <c r="OE144" t="e">
        <f ca="1">IF(OR(OE$132="",$B144=""),"",HLOOKUP(OE$132,Indices2!$E$1:$YY$108,Calc!$B144,FALSE))</f>
        <v>#N/A</v>
      </c>
      <c r="OF144" t="e">
        <f ca="1">IF(OR(OF$132="",$B144=""),"",HLOOKUP(OF$132,Indices2!$E$1:$YY$108,Calc!$B144,FALSE))</f>
        <v>#N/A</v>
      </c>
      <c r="OG144" t="e">
        <f ca="1">IF(OR(OG$132="",$B144=""),"",HLOOKUP(OG$132,Indices2!$E$1:$YY$108,Calc!$B144,FALSE))</f>
        <v>#N/A</v>
      </c>
      <c r="OH144" t="e">
        <f ca="1">IF(OR(OH$132="",$B144=""),"",HLOOKUP(OH$132,Indices2!$E$1:$YY$108,Calc!$B144,FALSE))</f>
        <v>#N/A</v>
      </c>
      <c r="OI144" t="e">
        <f ca="1">IF(OR(OI$132="",$B144=""),"",HLOOKUP(OI$132,Indices2!$E$1:$YY$108,Calc!$B144,FALSE))</f>
        <v>#N/A</v>
      </c>
      <c r="OJ144" t="e">
        <f ca="1">IF(OR(OJ$132="",$B144=""),"",HLOOKUP(OJ$132,Indices2!$E$1:$YY$108,Calc!$B144,FALSE))</f>
        <v>#N/A</v>
      </c>
      <c r="OK144" t="e">
        <f ca="1">IF(OR(OK$132="",$B144=""),"",HLOOKUP(OK$132,Indices2!$E$1:$YY$108,Calc!$B144,FALSE))</f>
        <v>#N/A</v>
      </c>
      <c r="OL144" t="e">
        <f ca="1">IF(OR(OL$132="",$B144=""),"",HLOOKUP(OL$132,Indices2!$E$1:$YY$108,Calc!$B144,FALSE))</f>
        <v>#N/A</v>
      </c>
      <c r="OM144" t="e">
        <f ca="1">IF(OR(OM$132="",$B144=""),"",HLOOKUP(OM$132,Indices2!$E$1:$YY$108,Calc!$B144,FALSE))</f>
        <v>#N/A</v>
      </c>
      <c r="ON144" t="e">
        <f ca="1">IF(OR(ON$132="",$B144=""),"",HLOOKUP(ON$132,Indices2!$E$1:$YY$108,Calc!$B144,FALSE))</f>
        <v>#N/A</v>
      </c>
      <c r="OO144" t="e">
        <f ca="1">IF(OR(OO$132="",$B144=""),"",HLOOKUP(OO$132,Indices2!$E$1:$YY$108,Calc!$B144,FALSE))</f>
        <v>#N/A</v>
      </c>
      <c r="OP144" t="e">
        <f ca="1">IF(OR(OP$132="",$B144=""),"",HLOOKUP(OP$132,Indices2!$E$1:$YY$108,Calc!$B144,FALSE))</f>
        <v>#N/A</v>
      </c>
      <c r="OQ144" t="e">
        <f ca="1">IF(OR(OQ$132="",$B144=""),"",HLOOKUP(OQ$132,Indices2!$E$1:$YY$108,Calc!$B144,FALSE))</f>
        <v>#N/A</v>
      </c>
      <c r="OR144" t="e">
        <f ca="1">IF(OR(OR$132="",$B144=""),"",HLOOKUP(OR$132,Indices2!$E$1:$YY$108,Calc!$B144,FALSE))</f>
        <v>#N/A</v>
      </c>
      <c r="OS144" t="e">
        <f ca="1">IF(OR(OS$132="",$B144=""),"",HLOOKUP(OS$132,Indices2!$E$1:$YY$108,Calc!$B144,FALSE))</f>
        <v>#N/A</v>
      </c>
      <c r="OT144" t="e">
        <f ca="1">IF(OR(OT$132="",$B144=""),"",HLOOKUP(OT$132,Indices2!$E$1:$YY$108,Calc!$B144,FALSE))</f>
        <v>#N/A</v>
      </c>
      <c r="OU144" t="e">
        <f ca="1">IF(OR(OU$132="",$B144=""),"",HLOOKUP(OU$132,Indices2!$E$1:$YY$108,Calc!$B144,FALSE))</f>
        <v>#N/A</v>
      </c>
      <c r="OV144" t="e">
        <f ca="1">IF(OR(OV$132="",$B144=""),"",HLOOKUP(OV$132,Indices2!$E$1:$YY$108,Calc!$B144,FALSE))</f>
        <v>#N/A</v>
      </c>
      <c r="OW144" t="e">
        <f ca="1">IF(OR(OW$132="",$B144=""),"",HLOOKUP(OW$132,Indices2!$E$1:$YY$108,Calc!$B144,FALSE))</f>
        <v>#N/A</v>
      </c>
      <c r="OX144" t="e">
        <f ca="1">IF(OR(OX$132="",$B144=""),"",HLOOKUP(OX$132,Indices2!$E$1:$YY$108,Calc!$B144,FALSE))</f>
        <v>#N/A</v>
      </c>
      <c r="OY144" t="e">
        <f ca="1">IF(OR(OY$132="",$B144=""),"",HLOOKUP(OY$132,Indices2!$E$1:$YY$108,Calc!$B144,FALSE))</f>
        <v>#N/A</v>
      </c>
      <c r="OZ144" t="e">
        <f ca="1">IF(OR(OZ$132="",$B144=""),"",HLOOKUP(OZ$132,Indices2!$E$1:$YY$108,Calc!$B144,FALSE))</f>
        <v>#N/A</v>
      </c>
      <c r="PA144" t="e">
        <f ca="1">IF(OR(PA$132="",$B144=""),"",HLOOKUP(PA$132,Indices2!$E$1:$YY$108,Calc!$B144,FALSE))</f>
        <v>#N/A</v>
      </c>
      <c r="PB144" t="e">
        <f ca="1">IF(OR(PB$132="",$B144=""),"",HLOOKUP(PB$132,Indices2!$E$1:$YY$108,Calc!$B144,FALSE))</f>
        <v>#N/A</v>
      </c>
      <c r="PC144" t="e">
        <f ca="1">IF(OR(PC$132="",$B144=""),"",HLOOKUP(PC$132,Indices2!$E$1:$YY$108,Calc!$B144,FALSE))</f>
        <v>#N/A</v>
      </c>
      <c r="PD144" t="e">
        <f ca="1">IF(OR(PD$132="",$B144=""),"",HLOOKUP(PD$132,Indices2!$E$1:$YY$108,Calc!$B144,FALSE))</f>
        <v>#N/A</v>
      </c>
      <c r="PE144" t="e">
        <f ca="1">IF(OR(PE$132="",$B144=""),"",HLOOKUP(PE$132,Indices2!$E$1:$YY$108,Calc!$B144,FALSE))</f>
        <v>#N/A</v>
      </c>
      <c r="PF144" t="e">
        <f ca="1">IF(OR(PF$132="",$B144=""),"",HLOOKUP(PF$132,Indices2!$E$1:$YY$108,Calc!$B144,FALSE))</f>
        <v>#N/A</v>
      </c>
      <c r="PG144" t="e">
        <f ca="1">IF(OR(PG$132="",$B144=""),"",HLOOKUP(PG$132,Indices2!$E$1:$YY$108,Calc!$B144,FALSE))</f>
        <v>#N/A</v>
      </c>
      <c r="PH144" t="e">
        <f ca="1">IF(OR(PH$132="",$B144=""),"",HLOOKUP(PH$132,Indices2!$E$1:$YY$108,Calc!$B144,FALSE))</f>
        <v>#N/A</v>
      </c>
      <c r="PI144" t="e">
        <f ca="1">IF(OR(PI$132="",$B144=""),"",HLOOKUP(PI$132,Indices2!$E$1:$YY$108,Calc!$B144,FALSE))</f>
        <v>#N/A</v>
      </c>
      <c r="PJ144" t="e">
        <f ca="1">IF(OR(PJ$132="",$B144=""),"",HLOOKUP(PJ$132,Indices2!$E$1:$YY$108,Calc!$B144,FALSE))</f>
        <v>#N/A</v>
      </c>
      <c r="PK144" t="e">
        <f ca="1">IF(OR(PK$132="",$B144=""),"",HLOOKUP(PK$132,Indices2!$E$1:$YY$108,Calc!$B144,FALSE))</f>
        <v>#N/A</v>
      </c>
      <c r="PL144" t="e">
        <f ca="1">IF(OR(PL$132="",$B144=""),"",HLOOKUP(PL$132,Indices2!$E$1:$YY$108,Calc!$B144,FALSE))</f>
        <v>#N/A</v>
      </c>
      <c r="PM144" t="e">
        <f ca="1">IF(OR(PM$132="",$B144=""),"",HLOOKUP(PM$132,Indices2!$E$1:$YY$108,Calc!$B144,FALSE))</f>
        <v>#N/A</v>
      </c>
      <c r="PN144" t="e">
        <f ca="1">IF(OR(PN$132="",$B144=""),"",HLOOKUP(PN$132,Indices2!$E$1:$YY$108,Calc!$B144,FALSE))</f>
        <v>#N/A</v>
      </c>
      <c r="PO144" t="e">
        <f ca="1">IF(OR(PO$132="",$B144=""),"",HLOOKUP(PO$132,Indices2!$E$1:$YY$108,Calc!$B144,FALSE))</f>
        <v>#N/A</v>
      </c>
      <c r="PP144" t="e">
        <f ca="1">IF(OR(PP$132="",$B144=""),"",HLOOKUP(PP$132,Indices2!$E$1:$YY$108,Calc!$B144,FALSE))</f>
        <v>#N/A</v>
      </c>
      <c r="PQ144" t="e">
        <f ca="1">IF(OR(PQ$132="",$B144=""),"",HLOOKUP(PQ$132,Indices2!$E$1:$YY$108,Calc!$B144,FALSE))</f>
        <v>#N/A</v>
      </c>
      <c r="PR144" t="e">
        <f ca="1">IF(OR(PR$132="",$B144=""),"",HLOOKUP(PR$132,Indices2!$E$1:$YY$108,Calc!$B144,FALSE))</f>
        <v>#N/A</v>
      </c>
      <c r="PS144" t="e">
        <f ca="1">IF(OR(PS$132="",$B144=""),"",HLOOKUP(PS$132,Indices2!$E$1:$YY$108,Calc!$B144,FALSE))</f>
        <v>#N/A</v>
      </c>
      <c r="PT144" t="e">
        <f ca="1">IF(OR(PT$132="",$B144=""),"",HLOOKUP(PT$132,Indices2!$E$1:$YY$108,Calc!$B144,FALSE))</f>
        <v>#N/A</v>
      </c>
      <c r="PU144" t="e">
        <f ca="1">IF(OR(PU$132="",$B144=""),"",HLOOKUP(PU$132,Indices2!$E$1:$YY$108,Calc!$B144,FALSE))</f>
        <v>#N/A</v>
      </c>
      <c r="PV144" t="e">
        <f ca="1">IF(OR(PV$132="",$B144=""),"",HLOOKUP(PV$132,Indices2!$E$1:$YY$108,Calc!$B144,FALSE))</f>
        <v>#N/A</v>
      </c>
      <c r="PW144" t="e">
        <f ca="1">IF(OR(PW$132="",$B144=""),"",HLOOKUP(PW$132,Indices2!$E$1:$YY$108,Calc!$B144,FALSE))</f>
        <v>#N/A</v>
      </c>
      <c r="PX144" t="e">
        <f ca="1">IF(OR(PX$132="",$B144=""),"",HLOOKUP(PX$132,Indices2!$E$1:$YY$108,Calc!$B144,FALSE))</f>
        <v>#N/A</v>
      </c>
      <c r="PY144" t="e">
        <f ca="1">IF(OR(PY$132="",$B144=""),"",HLOOKUP(PY$132,Indices2!$E$1:$YY$108,Calc!$B144,FALSE))</f>
        <v>#N/A</v>
      </c>
      <c r="PZ144" t="e">
        <f ca="1">IF(OR(PZ$132="",$B144=""),"",HLOOKUP(PZ$132,Indices2!$E$1:$YY$108,Calc!$B144,FALSE))</f>
        <v>#N/A</v>
      </c>
      <c r="QA144" t="e">
        <f ca="1">IF(OR(QA$132="",$B144=""),"",HLOOKUP(QA$132,Indices2!$E$1:$YY$108,Calc!$B144,FALSE))</f>
        <v>#N/A</v>
      </c>
      <c r="QB144" t="e">
        <f ca="1">IF(OR(QB$132="",$B144=""),"",HLOOKUP(QB$132,Indices2!$E$1:$YY$108,Calc!$B144,FALSE))</f>
        <v>#N/A</v>
      </c>
      <c r="QC144" t="e">
        <f ca="1">IF(OR(QC$132="",$B144=""),"",HLOOKUP(QC$132,Indices2!$E$1:$YY$108,Calc!$B144,FALSE))</f>
        <v>#N/A</v>
      </c>
      <c r="QD144" t="e">
        <f ca="1">IF(OR(QD$132="",$B144=""),"",HLOOKUP(QD$132,Indices2!$E$1:$YY$108,Calc!$B144,FALSE))</f>
        <v>#N/A</v>
      </c>
      <c r="QE144" t="e">
        <f ca="1">IF(OR(QE$132="",$B144=""),"",HLOOKUP(QE$132,Indices2!$E$1:$YY$108,Calc!$B144,FALSE))</f>
        <v>#N/A</v>
      </c>
      <c r="QF144" t="e">
        <f ca="1">IF(OR(QF$132="",$B144=""),"",HLOOKUP(QF$132,Indices2!$E$1:$YY$108,Calc!$B144,FALSE))</f>
        <v>#N/A</v>
      </c>
      <c r="QG144" t="e">
        <f ca="1">IF(OR(QG$132="",$B144=""),"",HLOOKUP(QG$132,Indices2!$E$1:$YY$108,Calc!$B144,FALSE))</f>
        <v>#N/A</v>
      </c>
      <c r="QH144" t="e">
        <f ca="1">IF(OR(QH$132="",$B144=""),"",HLOOKUP(QH$132,Indices2!$E$1:$YY$108,Calc!$B144,FALSE))</f>
        <v>#N/A</v>
      </c>
      <c r="QI144" t="e">
        <f ca="1">IF(OR(QI$132="",$B144=""),"",HLOOKUP(QI$132,Indices2!$E$1:$YY$108,Calc!$B144,FALSE))</f>
        <v>#N/A</v>
      </c>
      <c r="QJ144" t="e">
        <f ca="1">IF(OR(QJ$132="",$B144=""),"",HLOOKUP(QJ$132,Indices2!$E$1:$YY$108,Calc!$B144,FALSE))</f>
        <v>#N/A</v>
      </c>
      <c r="QK144" t="e">
        <f ca="1">IF(OR(QK$132="",$B144=""),"",HLOOKUP(QK$132,Indices2!$E$1:$YY$108,Calc!$B144,FALSE))</f>
        <v>#N/A</v>
      </c>
      <c r="QL144" t="e">
        <f ca="1">IF(OR(QL$132="",$B144=""),"",HLOOKUP(QL$132,Indices2!$E$1:$YY$108,Calc!$B144,FALSE))</f>
        <v>#N/A</v>
      </c>
      <c r="QM144" t="e">
        <f ca="1">IF(OR(QM$132="",$B144=""),"",HLOOKUP(QM$132,Indices2!$E$1:$YY$108,Calc!$B144,FALSE))</f>
        <v>#N/A</v>
      </c>
      <c r="QN144" t="e">
        <f ca="1">IF(OR(QN$132="",$B144=""),"",HLOOKUP(QN$132,Indices2!$E$1:$YY$108,Calc!$B144,FALSE))</f>
        <v>#N/A</v>
      </c>
      <c r="QO144" t="e">
        <f ca="1">IF(OR(QO$132="",$B144=""),"",HLOOKUP(QO$132,Indices2!$E$1:$YY$108,Calc!$B144,FALSE))</f>
        <v>#N/A</v>
      </c>
      <c r="QP144" t="e">
        <f ca="1">IF(OR(QP$132="",$B144=""),"",HLOOKUP(QP$132,Indices2!$E$1:$YY$108,Calc!$B144,FALSE))</f>
        <v>#N/A</v>
      </c>
      <c r="QQ144" t="e">
        <f ca="1">IF(OR(QQ$132="",$B144=""),"",HLOOKUP(QQ$132,Indices2!$E$1:$YY$108,Calc!$B144,FALSE))</f>
        <v>#N/A</v>
      </c>
      <c r="QR144" t="e">
        <f ca="1">IF(OR(QR$132="",$B144=""),"",HLOOKUP(QR$132,Indices2!$E$1:$YY$108,Calc!$B144,FALSE))</f>
        <v>#N/A</v>
      </c>
      <c r="QS144" t="e">
        <f ca="1">IF(OR(QS$132="",$B144=""),"",HLOOKUP(QS$132,Indices2!$E$1:$YY$108,Calc!$B144,FALSE))</f>
        <v>#N/A</v>
      </c>
      <c r="QT144" t="e">
        <f ca="1">IF(OR(QT$132="",$B144=""),"",HLOOKUP(QT$132,Indices2!$E$1:$YY$108,Calc!$B144,FALSE))</f>
        <v>#N/A</v>
      </c>
      <c r="QU144" t="e">
        <f ca="1">IF(OR(QU$132="",$B144=""),"",HLOOKUP(QU$132,Indices2!$E$1:$YY$108,Calc!$B144,FALSE))</f>
        <v>#N/A</v>
      </c>
      <c r="QV144" t="e">
        <f ca="1">IF(OR(QV$132="",$B144=""),"",HLOOKUP(QV$132,Indices2!$E$1:$YY$108,Calc!$B144,FALSE))</f>
        <v>#N/A</v>
      </c>
      <c r="QW144" t="e">
        <f ca="1">IF(OR(QW$132="",$B144=""),"",HLOOKUP(QW$132,Indices2!$E$1:$YY$108,Calc!$B144,FALSE))</f>
        <v>#N/A</v>
      </c>
      <c r="QX144" t="e">
        <f ca="1">IF(OR(QX$132="",$B144=""),"",HLOOKUP(QX$132,Indices2!$E$1:$YY$108,Calc!$B144,FALSE))</f>
        <v>#N/A</v>
      </c>
      <c r="QY144" t="e">
        <f ca="1">IF(OR(QY$132="",$B144=""),"",HLOOKUP(QY$132,Indices2!$E$1:$YY$108,Calc!$B144,FALSE))</f>
        <v>#N/A</v>
      </c>
      <c r="QZ144" t="e">
        <f ca="1">IF(OR(QZ$132="",$B144=""),"",HLOOKUP(QZ$132,Indices2!$E$1:$YY$108,Calc!$B144,FALSE))</f>
        <v>#N/A</v>
      </c>
      <c r="RA144" t="e">
        <f ca="1">IF(OR(RA$132="",$B144=""),"",HLOOKUP(RA$132,Indices2!$E$1:$YY$108,Calc!$B144,FALSE))</f>
        <v>#N/A</v>
      </c>
      <c r="RB144" t="e">
        <f ca="1">IF(OR(RB$132="",$B144=""),"",HLOOKUP(RB$132,Indices2!$E$1:$YY$108,Calc!$B144,FALSE))</f>
        <v>#N/A</v>
      </c>
      <c r="RC144" t="e">
        <f ca="1">IF(OR(RC$132="",$B144=""),"",HLOOKUP(RC$132,Indices2!$E$1:$YY$108,Calc!$B144,FALSE))</f>
        <v>#N/A</v>
      </c>
      <c r="RD144" t="e">
        <f ca="1">IF(OR(RD$132="",$B144=""),"",HLOOKUP(RD$132,Indices2!$E$1:$YY$108,Calc!$B144,FALSE))</f>
        <v>#N/A</v>
      </c>
      <c r="RE144" t="e">
        <f ca="1">IF(OR(RE$132="",$B144=""),"",HLOOKUP(RE$132,Indices2!$E$1:$YY$108,Calc!$B144,FALSE))</f>
        <v>#N/A</v>
      </c>
      <c r="RF144" t="e">
        <f ca="1">IF(OR(RF$132="",$B144=""),"",HLOOKUP(RF$132,Indices2!$E$1:$YY$108,Calc!$B144,FALSE))</f>
        <v>#N/A</v>
      </c>
      <c r="RG144" t="e">
        <f ca="1">IF(OR(RG$132="",$B144=""),"",HLOOKUP(RG$132,Indices2!$E$1:$YY$108,Calc!$B144,FALSE))</f>
        <v>#N/A</v>
      </c>
      <c r="RH144" t="e">
        <f ca="1">IF(OR(RH$132="",$B144=""),"",HLOOKUP(RH$132,Indices2!$E$1:$YY$108,Calc!$B144,FALSE))</f>
        <v>#N/A</v>
      </c>
      <c r="RI144" t="e">
        <f ca="1">IF(OR(RI$132="",$B144=""),"",HLOOKUP(RI$132,Indices2!$E$1:$YY$108,Calc!$B144,FALSE))</f>
        <v>#N/A</v>
      </c>
      <c r="RJ144" t="e">
        <f ca="1">IF(OR(RJ$132="",$B144=""),"",HLOOKUP(RJ$132,Indices2!$E$1:$YY$108,Calc!$B144,FALSE))</f>
        <v>#N/A</v>
      </c>
      <c r="RK144" t="e">
        <f ca="1">IF(OR(RK$132="",$B144=""),"",HLOOKUP(RK$132,Indices2!$E$1:$YY$108,Calc!$B144,FALSE))</f>
        <v>#N/A</v>
      </c>
      <c r="RL144" t="e">
        <f ca="1">IF(OR(RL$132="",$B144=""),"",HLOOKUP(RL$132,Indices2!$E$1:$YY$108,Calc!$B144,FALSE))</f>
        <v>#N/A</v>
      </c>
    </row>
    <row r="145" spans="1:480">
      <c r="A145" t="str">
        <f>Quant!BS9</f>
        <v>Euro Stoxx 50</v>
      </c>
      <c r="B145" t="e">
        <f>MATCH($A145,Indices2!$B:$B,0)</f>
        <v>#N/A</v>
      </c>
      <c r="C145" t="e">
        <f>IF(OR(C$132="",$B145=""),"",HLOOKUP(C$132,Indices2!$E$1:$YY$108,Calc!$B145,FALSE))</f>
        <v>#N/A</v>
      </c>
      <c r="D145" t="e">
        <f ca="1">IF(OR(D$132="",$B145=""),"",HLOOKUP(D$132,Indices2!$E$1:$YY$108,Calc!$B145,FALSE))</f>
        <v>#N/A</v>
      </c>
      <c r="E145" t="e">
        <f ca="1">IF(OR(E$132="",$B145=""),"",HLOOKUP(E$132,Indices2!$E$1:$YY$108,Calc!$B145,FALSE))</f>
        <v>#N/A</v>
      </c>
      <c r="F145" t="e">
        <f ca="1">IF(OR(F$132="",$B145=""),"",HLOOKUP(F$132,Indices2!$E$1:$YY$108,Calc!$B145,FALSE))</f>
        <v>#N/A</v>
      </c>
      <c r="G145" t="e">
        <f ca="1">IF(OR(G$132="",$B145=""),"",HLOOKUP(G$132,Indices2!$E$1:$YY$108,Calc!$B145,FALSE))</f>
        <v>#N/A</v>
      </c>
      <c r="H145" t="e">
        <f ca="1">IF(OR(H$132="",$B145=""),"",HLOOKUP(H$132,Indices2!$E$1:$YY$108,Calc!$B145,FALSE))</f>
        <v>#N/A</v>
      </c>
      <c r="I145" t="e">
        <f ca="1">IF(OR(I$132="",$B145=""),"",HLOOKUP(I$132,Indices2!$E$1:$YY$108,Calc!$B145,FALSE))</f>
        <v>#N/A</v>
      </c>
      <c r="J145" t="e">
        <f ca="1">IF(OR(J$132="",$B145=""),"",HLOOKUP(J$132,Indices2!$E$1:$YY$108,Calc!$B145,FALSE))</f>
        <v>#N/A</v>
      </c>
      <c r="K145" t="e">
        <f ca="1">IF(OR(K$132="",$B145=""),"",HLOOKUP(K$132,Indices2!$E$1:$YY$108,Calc!$B145,FALSE))</f>
        <v>#N/A</v>
      </c>
      <c r="L145" t="e">
        <f ca="1">IF(OR(L$132="",$B145=""),"",HLOOKUP(L$132,Indices2!$E$1:$YY$108,Calc!$B145,FALSE))</f>
        <v>#N/A</v>
      </c>
      <c r="M145" t="e">
        <f ca="1">IF(OR(M$132="",$B145=""),"",HLOOKUP(M$132,Indices2!$E$1:$YY$108,Calc!$B145,FALSE))</f>
        <v>#N/A</v>
      </c>
      <c r="N145" t="e">
        <f ca="1">IF(OR(N$132="",$B145=""),"",HLOOKUP(N$132,Indices2!$E$1:$YY$108,Calc!$B145,FALSE))</f>
        <v>#N/A</v>
      </c>
      <c r="O145" t="e">
        <f ca="1">IF(OR(O$132="",$B145=""),"",HLOOKUP(O$132,Indices2!$E$1:$YY$108,Calc!$B145,FALSE))</f>
        <v>#N/A</v>
      </c>
      <c r="P145" t="e">
        <f ca="1">IF(OR(P$132="",$B145=""),"",HLOOKUP(P$132,Indices2!$E$1:$YY$108,Calc!$B145,FALSE))</f>
        <v>#N/A</v>
      </c>
      <c r="Q145" t="e">
        <f ca="1">IF(OR(Q$132="",$B145=""),"",HLOOKUP(Q$132,Indices2!$E$1:$YY$108,Calc!$B145,FALSE))</f>
        <v>#N/A</v>
      </c>
      <c r="R145" t="e">
        <f ca="1">IF(OR(R$132="",$B145=""),"",HLOOKUP(R$132,Indices2!$E$1:$YY$108,Calc!$B145,FALSE))</f>
        <v>#N/A</v>
      </c>
      <c r="S145" t="e">
        <f ca="1">IF(OR(S$132="",$B145=""),"",HLOOKUP(S$132,Indices2!$E$1:$YY$108,Calc!$B145,FALSE))</f>
        <v>#N/A</v>
      </c>
      <c r="T145" t="e">
        <f ca="1">IF(OR(T$132="",$B145=""),"",HLOOKUP(T$132,Indices2!$E$1:$YY$108,Calc!$B145,FALSE))</f>
        <v>#N/A</v>
      </c>
      <c r="U145" t="e">
        <f ca="1">IF(OR(U$132="",$B145=""),"",HLOOKUP(U$132,Indices2!$E$1:$YY$108,Calc!$B145,FALSE))</f>
        <v>#N/A</v>
      </c>
      <c r="V145" t="e">
        <f ca="1">IF(OR(V$132="",$B145=""),"",HLOOKUP(V$132,Indices2!$E$1:$YY$108,Calc!$B145,FALSE))</f>
        <v>#N/A</v>
      </c>
      <c r="W145" t="e">
        <f ca="1">IF(OR(W$132="",$B145=""),"",HLOOKUP(W$132,Indices2!$E$1:$YY$108,Calc!$B145,FALSE))</f>
        <v>#N/A</v>
      </c>
      <c r="X145" t="e">
        <f ca="1">IF(OR(X$132="",$B145=""),"",HLOOKUP(X$132,Indices2!$E$1:$YY$108,Calc!$B145,FALSE))</f>
        <v>#N/A</v>
      </c>
      <c r="Y145" t="e">
        <f ca="1">IF(OR(Y$132="",$B145=""),"",HLOOKUP(Y$132,Indices2!$E$1:$YY$108,Calc!$B145,FALSE))</f>
        <v>#N/A</v>
      </c>
      <c r="Z145" t="e">
        <f ca="1">IF(OR(Z$132="",$B145=""),"",HLOOKUP(Z$132,Indices2!$E$1:$YY$108,Calc!$B145,FALSE))</f>
        <v>#N/A</v>
      </c>
      <c r="AA145" t="e">
        <f ca="1">IF(OR(AA$132="",$B145=""),"",HLOOKUP(AA$132,Indices2!$E$1:$YY$108,Calc!$B145,FALSE))</f>
        <v>#N/A</v>
      </c>
      <c r="AB145" t="e">
        <f ca="1">IF(OR(AB$132="",$B145=""),"",HLOOKUP(AB$132,Indices2!$E$1:$YY$108,Calc!$B145,FALSE))</f>
        <v>#N/A</v>
      </c>
      <c r="AC145" t="e">
        <f ca="1">IF(OR(AC$132="",$B145=""),"",HLOOKUP(AC$132,Indices2!$E$1:$YY$108,Calc!$B145,FALSE))</f>
        <v>#N/A</v>
      </c>
      <c r="AD145" t="e">
        <f ca="1">IF(OR(AD$132="",$B145=""),"",HLOOKUP(AD$132,Indices2!$E$1:$YY$108,Calc!$B145,FALSE))</f>
        <v>#N/A</v>
      </c>
      <c r="AE145" t="e">
        <f ca="1">IF(OR(AE$132="",$B145=""),"",HLOOKUP(AE$132,Indices2!$E$1:$YY$108,Calc!$B145,FALSE))</f>
        <v>#N/A</v>
      </c>
      <c r="AF145" t="e">
        <f ca="1">IF(OR(AF$132="",$B145=""),"",HLOOKUP(AF$132,Indices2!$E$1:$YY$108,Calc!$B145,FALSE))</f>
        <v>#N/A</v>
      </c>
      <c r="AG145" t="e">
        <f ca="1">IF(OR(AG$132="",$B145=""),"",HLOOKUP(AG$132,Indices2!$E$1:$YY$108,Calc!$B145,FALSE))</f>
        <v>#N/A</v>
      </c>
      <c r="AH145" t="e">
        <f ca="1">IF(OR(AH$132="",$B145=""),"",HLOOKUP(AH$132,Indices2!$E$1:$YY$108,Calc!$B145,FALSE))</f>
        <v>#N/A</v>
      </c>
      <c r="AI145" t="e">
        <f ca="1">IF(OR(AI$132="",$B145=""),"",HLOOKUP(AI$132,Indices2!$E$1:$YY$108,Calc!$B145,FALSE))</f>
        <v>#N/A</v>
      </c>
      <c r="AJ145" t="e">
        <f ca="1">IF(OR(AJ$132="",$B145=""),"",HLOOKUP(AJ$132,Indices2!$E$1:$YY$108,Calc!$B145,FALSE))</f>
        <v>#N/A</v>
      </c>
      <c r="AK145" t="e">
        <f ca="1">IF(OR(AK$132="",$B145=""),"",HLOOKUP(AK$132,Indices2!$E$1:$YY$108,Calc!$B145,FALSE))</f>
        <v>#N/A</v>
      </c>
      <c r="AL145" t="e">
        <f ca="1">IF(OR(AL$132="",$B145=""),"",HLOOKUP(AL$132,Indices2!$E$1:$YY$108,Calc!$B145,FALSE))</f>
        <v>#N/A</v>
      </c>
      <c r="AM145" t="e">
        <f ca="1">IF(OR(AM$132="",$B145=""),"",HLOOKUP(AM$132,Indices2!$E$1:$YY$108,Calc!$B145,FALSE))</f>
        <v>#N/A</v>
      </c>
      <c r="AN145" t="e">
        <f ca="1">IF(OR(AN$132="",$B145=""),"",HLOOKUP(AN$132,Indices2!$E$1:$YY$108,Calc!$B145,FALSE))</f>
        <v>#N/A</v>
      </c>
      <c r="AO145" t="e">
        <f ca="1">IF(OR(AO$132="",$B145=""),"",HLOOKUP(AO$132,Indices2!$E$1:$YY$108,Calc!$B145,FALSE))</f>
        <v>#N/A</v>
      </c>
      <c r="AP145" t="e">
        <f ca="1">IF(OR(AP$132="",$B145=""),"",HLOOKUP(AP$132,Indices2!$E$1:$YY$108,Calc!$B145,FALSE))</f>
        <v>#N/A</v>
      </c>
      <c r="AQ145" t="e">
        <f ca="1">IF(OR(AQ$132="",$B145=""),"",HLOOKUP(AQ$132,Indices2!$E$1:$YY$108,Calc!$B145,FALSE))</f>
        <v>#N/A</v>
      </c>
      <c r="AR145" t="e">
        <f ca="1">IF(OR(AR$132="",$B145=""),"",HLOOKUP(AR$132,Indices2!$E$1:$YY$108,Calc!$B145,FALSE))</f>
        <v>#N/A</v>
      </c>
      <c r="AS145" t="e">
        <f ca="1">IF(OR(AS$132="",$B145=""),"",HLOOKUP(AS$132,Indices2!$E$1:$YY$108,Calc!$B145,FALSE))</f>
        <v>#N/A</v>
      </c>
      <c r="AT145" t="e">
        <f ca="1">IF(OR(AT$132="",$B145=""),"",HLOOKUP(AT$132,Indices2!$E$1:$YY$108,Calc!$B145,FALSE))</f>
        <v>#N/A</v>
      </c>
      <c r="AU145" t="e">
        <f ca="1">IF(OR(AU$132="",$B145=""),"",HLOOKUP(AU$132,Indices2!$E$1:$YY$108,Calc!$B145,FALSE))</f>
        <v>#N/A</v>
      </c>
      <c r="AV145" t="e">
        <f ca="1">IF(OR(AV$132="",$B145=""),"",HLOOKUP(AV$132,Indices2!$E$1:$YY$108,Calc!$B145,FALSE))</f>
        <v>#N/A</v>
      </c>
      <c r="AW145" t="e">
        <f ca="1">IF(OR(AW$132="",$B145=""),"",HLOOKUP(AW$132,Indices2!$E$1:$YY$108,Calc!$B145,FALSE))</f>
        <v>#N/A</v>
      </c>
      <c r="AX145" t="e">
        <f ca="1">IF(OR(AX$132="",$B145=""),"",HLOOKUP(AX$132,Indices2!$E$1:$YY$108,Calc!$B145,FALSE))</f>
        <v>#N/A</v>
      </c>
      <c r="AY145" t="e">
        <f ca="1">IF(OR(AY$132="",$B145=""),"",HLOOKUP(AY$132,Indices2!$E$1:$YY$108,Calc!$B145,FALSE))</f>
        <v>#N/A</v>
      </c>
      <c r="AZ145" t="e">
        <f ca="1">IF(OR(AZ$132="",$B145=""),"",HLOOKUP(AZ$132,Indices2!$E$1:$YY$108,Calc!$B145,FALSE))</f>
        <v>#N/A</v>
      </c>
      <c r="BA145" t="e">
        <f ca="1">IF(OR(BA$132="",$B145=""),"",HLOOKUP(BA$132,Indices2!$E$1:$YY$108,Calc!$B145,FALSE))</f>
        <v>#N/A</v>
      </c>
      <c r="BB145" t="e">
        <f ca="1">IF(OR(BB$132="",$B145=""),"",HLOOKUP(BB$132,Indices2!$E$1:$YY$108,Calc!$B145,FALSE))</f>
        <v>#N/A</v>
      </c>
      <c r="BC145" t="e">
        <f ca="1">IF(OR(BC$132="",$B145=""),"",HLOOKUP(BC$132,Indices2!$E$1:$YY$108,Calc!$B145,FALSE))</f>
        <v>#N/A</v>
      </c>
      <c r="BD145" t="e">
        <f ca="1">IF(OR(BD$132="",$B145=""),"",HLOOKUP(BD$132,Indices2!$E$1:$YY$108,Calc!$B145,FALSE))</f>
        <v>#N/A</v>
      </c>
      <c r="BE145" t="e">
        <f ca="1">IF(OR(BE$132="",$B145=""),"",HLOOKUP(BE$132,Indices2!$E$1:$YY$108,Calc!$B145,FALSE))</f>
        <v>#N/A</v>
      </c>
      <c r="BF145" t="e">
        <f ca="1">IF(OR(BF$132="",$B145=""),"",HLOOKUP(BF$132,Indices2!$E$1:$YY$108,Calc!$B145,FALSE))</f>
        <v>#N/A</v>
      </c>
      <c r="BG145" t="e">
        <f ca="1">IF(OR(BG$132="",$B145=""),"",HLOOKUP(BG$132,Indices2!$E$1:$YY$108,Calc!$B145,FALSE))</f>
        <v>#N/A</v>
      </c>
      <c r="BH145" t="e">
        <f ca="1">IF(OR(BH$132="",$B145=""),"",HLOOKUP(BH$132,Indices2!$E$1:$YY$108,Calc!$B145,FALSE))</f>
        <v>#N/A</v>
      </c>
      <c r="BI145" t="e">
        <f ca="1">IF(OR(BI$132="",$B145=""),"",HLOOKUP(BI$132,Indices2!$E$1:$YY$108,Calc!$B145,FALSE))</f>
        <v>#N/A</v>
      </c>
      <c r="BJ145" t="e">
        <f ca="1">IF(OR(BJ$132="",$B145=""),"",HLOOKUP(BJ$132,Indices2!$E$1:$YY$108,Calc!$B145,FALSE))</f>
        <v>#N/A</v>
      </c>
      <c r="BK145" t="e">
        <f ca="1">IF(OR(BK$132="",$B145=""),"",HLOOKUP(BK$132,Indices2!$E$1:$YY$108,Calc!$B145,FALSE))</f>
        <v>#N/A</v>
      </c>
      <c r="BL145" t="e">
        <f ca="1">IF(OR(BL$132="",$B145=""),"",HLOOKUP(BL$132,Indices2!$E$1:$YY$108,Calc!$B145,FALSE))</f>
        <v>#N/A</v>
      </c>
      <c r="BM145" t="e">
        <f ca="1">IF(OR(BM$132="",$B145=""),"",HLOOKUP(BM$132,Indices2!$E$1:$YY$108,Calc!$B145,FALSE))</f>
        <v>#N/A</v>
      </c>
      <c r="BN145" t="e">
        <f ca="1">IF(OR(BN$132="",$B145=""),"",HLOOKUP(BN$132,Indices2!$E$1:$YY$108,Calc!$B145,FALSE))</f>
        <v>#N/A</v>
      </c>
      <c r="BO145" t="e">
        <f ca="1">IF(OR(BO$132="",$B145=""),"",HLOOKUP(BO$132,Indices2!$E$1:$YY$108,Calc!$B145,FALSE))</f>
        <v>#N/A</v>
      </c>
      <c r="BP145" t="e">
        <f ca="1">IF(OR(BP$132="",$B145=""),"",HLOOKUP(BP$132,Indices2!$E$1:$YY$108,Calc!$B145,FALSE))</f>
        <v>#N/A</v>
      </c>
      <c r="BQ145" t="e">
        <f ca="1">IF(OR(BQ$132="",$B145=""),"",HLOOKUP(BQ$132,Indices2!$E$1:$YY$108,Calc!$B145,FALSE))</f>
        <v>#N/A</v>
      </c>
      <c r="BR145" t="e">
        <f ca="1">IF(OR(BR$132="",$B145=""),"",HLOOKUP(BR$132,Indices2!$E$1:$YY$108,Calc!$B145,FALSE))</f>
        <v>#N/A</v>
      </c>
      <c r="BS145" t="e">
        <f ca="1">IF(OR(BS$132="",$B145=""),"",HLOOKUP(BS$132,Indices2!$E$1:$YY$108,Calc!$B145,FALSE))</f>
        <v>#N/A</v>
      </c>
      <c r="BT145" t="e">
        <f ca="1">IF(OR(BT$132="",$B145=""),"",HLOOKUP(BT$132,Indices2!$E$1:$YY$108,Calc!$B145,FALSE))</f>
        <v>#N/A</v>
      </c>
      <c r="BU145" t="e">
        <f ca="1">IF(OR(BU$132="",$B145=""),"",HLOOKUP(BU$132,Indices2!$E$1:$YY$108,Calc!$B145,FALSE))</f>
        <v>#N/A</v>
      </c>
      <c r="BV145" t="e">
        <f ca="1">IF(OR(BV$132="",$B145=""),"",HLOOKUP(BV$132,Indices2!$E$1:$YY$108,Calc!$B145,FALSE))</f>
        <v>#N/A</v>
      </c>
      <c r="BW145" t="e">
        <f ca="1">IF(OR(BW$132="",$B145=""),"",HLOOKUP(BW$132,Indices2!$E$1:$YY$108,Calc!$B145,FALSE))</f>
        <v>#N/A</v>
      </c>
      <c r="BX145" t="e">
        <f ca="1">IF(OR(BX$132="",$B145=""),"",HLOOKUP(BX$132,Indices2!$E$1:$YY$108,Calc!$B145,FALSE))</f>
        <v>#N/A</v>
      </c>
      <c r="BY145" t="e">
        <f ca="1">IF(OR(BY$132="",$B145=""),"",HLOOKUP(BY$132,Indices2!$E$1:$YY$108,Calc!$B145,FALSE))</f>
        <v>#N/A</v>
      </c>
      <c r="BZ145" t="e">
        <f ca="1">IF(OR(BZ$132="",$B145=""),"",HLOOKUP(BZ$132,Indices2!$E$1:$YY$108,Calc!$B145,FALSE))</f>
        <v>#N/A</v>
      </c>
      <c r="CA145" t="e">
        <f ca="1">IF(OR(CA$132="",$B145=""),"",HLOOKUP(CA$132,Indices2!$E$1:$YY$108,Calc!$B145,FALSE))</f>
        <v>#N/A</v>
      </c>
      <c r="CB145" t="e">
        <f ca="1">IF(OR(CB$132="",$B145=""),"",HLOOKUP(CB$132,Indices2!$E$1:$YY$108,Calc!$B145,FALSE))</f>
        <v>#N/A</v>
      </c>
      <c r="CC145" t="e">
        <f ca="1">IF(OR(CC$132="",$B145=""),"",HLOOKUP(CC$132,Indices2!$E$1:$YY$108,Calc!$B145,FALSE))</f>
        <v>#N/A</v>
      </c>
      <c r="CD145" t="e">
        <f ca="1">IF(OR(CD$132="",$B145=""),"",HLOOKUP(CD$132,Indices2!$E$1:$YY$108,Calc!$B145,FALSE))</f>
        <v>#N/A</v>
      </c>
      <c r="CE145" t="e">
        <f ca="1">IF(OR(CE$132="",$B145=""),"",HLOOKUP(CE$132,Indices2!$E$1:$YY$108,Calc!$B145,FALSE))</f>
        <v>#N/A</v>
      </c>
      <c r="CF145" t="e">
        <f ca="1">IF(OR(CF$132="",$B145=""),"",HLOOKUP(CF$132,Indices2!$E$1:$YY$108,Calc!$B145,FALSE))</f>
        <v>#N/A</v>
      </c>
      <c r="CG145" t="e">
        <f ca="1">IF(OR(CG$132="",$B145=""),"",HLOOKUP(CG$132,Indices2!$E$1:$YY$108,Calc!$B145,FALSE))</f>
        <v>#N/A</v>
      </c>
      <c r="CH145" t="e">
        <f ca="1">IF(OR(CH$132="",$B145=""),"",HLOOKUP(CH$132,Indices2!$E$1:$YY$108,Calc!$B145,FALSE))</f>
        <v>#N/A</v>
      </c>
      <c r="CI145" t="e">
        <f ca="1">IF(OR(CI$132="",$B145=""),"",HLOOKUP(CI$132,Indices2!$E$1:$YY$108,Calc!$B145,FALSE))</f>
        <v>#N/A</v>
      </c>
      <c r="CJ145" t="e">
        <f ca="1">IF(OR(CJ$132="",$B145=""),"",HLOOKUP(CJ$132,Indices2!$E$1:$YY$108,Calc!$B145,FALSE))</f>
        <v>#N/A</v>
      </c>
      <c r="CK145" t="e">
        <f ca="1">IF(OR(CK$132="",$B145=""),"",HLOOKUP(CK$132,Indices2!$E$1:$YY$108,Calc!$B145,FALSE))</f>
        <v>#N/A</v>
      </c>
      <c r="CL145" t="e">
        <f ca="1">IF(OR(CL$132="",$B145=""),"",HLOOKUP(CL$132,Indices2!$E$1:$YY$108,Calc!$B145,FALSE))</f>
        <v>#N/A</v>
      </c>
      <c r="CM145" t="e">
        <f ca="1">IF(OR(CM$132="",$B145=""),"",HLOOKUP(CM$132,Indices2!$E$1:$YY$108,Calc!$B145,FALSE))</f>
        <v>#N/A</v>
      </c>
      <c r="CN145" t="e">
        <f ca="1">IF(OR(CN$132="",$B145=""),"",HLOOKUP(CN$132,Indices2!$E$1:$YY$108,Calc!$B145,FALSE))</f>
        <v>#N/A</v>
      </c>
      <c r="CO145" t="e">
        <f ca="1">IF(OR(CO$132="",$B145=""),"",HLOOKUP(CO$132,Indices2!$E$1:$YY$108,Calc!$B145,FALSE))</f>
        <v>#N/A</v>
      </c>
      <c r="CP145" t="e">
        <f ca="1">IF(OR(CP$132="",$B145=""),"",HLOOKUP(CP$132,Indices2!$E$1:$YY$108,Calc!$B145,FALSE))</f>
        <v>#N/A</v>
      </c>
      <c r="CQ145" t="e">
        <f ca="1">IF(OR(CQ$132="",$B145=""),"",HLOOKUP(CQ$132,Indices2!$E$1:$YY$108,Calc!$B145,FALSE))</f>
        <v>#N/A</v>
      </c>
      <c r="CR145" t="e">
        <f ca="1">IF(OR(CR$132="",$B145=""),"",HLOOKUP(CR$132,Indices2!$E$1:$YY$108,Calc!$B145,FALSE))</f>
        <v>#N/A</v>
      </c>
      <c r="CS145" t="e">
        <f ca="1">IF(OR(CS$132="",$B145=""),"",HLOOKUP(CS$132,Indices2!$E$1:$YY$108,Calc!$B145,FALSE))</f>
        <v>#N/A</v>
      </c>
      <c r="CT145" t="e">
        <f ca="1">IF(OR(CT$132="",$B145=""),"",HLOOKUP(CT$132,Indices2!$E$1:$YY$108,Calc!$B145,FALSE))</f>
        <v>#N/A</v>
      </c>
      <c r="CU145" t="e">
        <f ca="1">IF(OR(CU$132="",$B145=""),"",HLOOKUP(CU$132,Indices2!$E$1:$YY$108,Calc!$B145,FALSE))</f>
        <v>#N/A</v>
      </c>
      <c r="CV145" t="e">
        <f ca="1">IF(OR(CV$132="",$B145=""),"",HLOOKUP(CV$132,Indices2!$E$1:$YY$108,Calc!$B145,FALSE))</f>
        <v>#N/A</v>
      </c>
      <c r="CW145" t="e">
        <f ca="1">IF(OR(CW$132="",$B145=""),"",HLOOKUP(CW$132,Indices2!$E$1:$YY$108,Calc!$B145,FALSE))</f>
        <v>#N/A</v>
      </c>
      <c r="CX145" t="e">
        <f ca="1">IF(OR(CX$132="",$B145=""),"",HLOOKUP(CX$132,Indices2!$E$1:$YY$108,Calc!$B145,FALSE))</f>
        <v>#N/A</v>
      </c>
      <c r="CY145" t="e">
        <f ca="1">IF(OR(CY$132="",$B145=""),"",HLOOKUP(CY$132,Indices2!$E$1:$YY$108,Calc!$B145,FALSE))</f>
        <v>#N/A</v>
      </c>
      <c r="CZ145" t="e">
        <f ca="1">IF(OR(CZ$132="",$B145=""),"",HLOOKUP(CZ$132,Indices2!$E$1:$YY$108,Calc!$B145,FALSE))</f>
        <v>#N/A</v>
      </c>
      <c r="DA145" t="e">
        <f ca="1">IF(OR(DA$132="",$B145=""),"",HLOOKUP(DA$132,Indices2!$E$1:$YY$108,Calc!$B145,FALSE))</f>
        <v>#N/A</v>
      </c>
      <c r="DB145" t="e">
        <f ca="1">IF(OR(DB$132="",$B145=""),"",HLOOKUP(DB$132,Indices2!$E$1:$YY$108,Calc!$B145,FALSE))</f>
        <v>#N/A</v>
      </c>
      <c r="DC145" t="e">
        <f ca="1">IF(OR(DC$132="",$B145=""),"",HLOOKUP(DC$132,Indices2!$E$1:$YY$108,Calc!$B145,FALSE))</f>
        <v>#N/A</v>
      </c>
      <c r="DD145" t="e">
        <f ca="1">IF(OR(DD$132="",$B145=""),"",HLOOKUP(DD$132,Indices2!$E$1:$YY$108,Calc!$B145,FALSE))</f>
        <v>#N/A</v>
      </c>
      <c r="DE145" t="e">
        <f ca="1">IF(OR(DE$132="",$B145=""),"",HLOOKUP(DE$132,Indices2!$E$1:$YY$108,Calc!$B145,FALSE))</f>
        <v>#N/A</v>
      </c>
      <c r="DF145" t="e">
        <f ca="1">IF(OR(DF$132="",$B145=""),"",HLOOKUP(DF$132,Indices2!$E$1:$YY$108,Calc!$B145,FALSE))</f>
        <v>#N/A</v>
      </c>
      <c r="DG145" t="e">
        <f ca="1">IF(OR(DG$132="",$B145=""),"",HLOOKUP(DG$132,Indices2!$E$1:$YY$108,Calc!$B145,FALSE))</f>
        <v>#N/A</v>
      </c>
      <c r="DH145" t="e">
        <f ca="1">IF(OR(DH$132="",$B145=""),"",HLOOKUP(DH$132,Indices2!$E$1:$YY$108,Calc!$B145,FALSE))</f>
        <v>#N/A</v>
      </c>
      <c r="DI145" t="e">
        <f ca="1">IF(OR(DI$132="",$B145=""),"",HLOOKUP(DI$132,Indices2!$E$1:$YY$108,Calc!$B145,FALSE))</f>
        <v>#N/A</v>
      </c>
      <c r="DJ145" t="e">
        <f ca="1">IF(OR(DJ$132="",$B145=""),"",HLOOKUP(DJ$132,Indices2!$E$1:$YY$108,Calc!$B145,FALSE))</f>
        <v>#N/A</v>
      </c>
      <c r="DK145" t="e">
        <f ca="1">IF(OR(DK$132="",$B145=""),"",HLOOKUP(DK$132,Indices2!$E$1:$YY$108,Calc!$B145,FALSE))</f>
        <v>#N/A</v>
      </c>
      <c r="DL145" t="e">
        <f ca="1">IF(OR(DL$132="",$B145=""),"",HLOOKUP(DL$132,Indices2!$E$1:$YY$108,Calc!$B145,FALSE))</f>
        <v>#N/A</v>
      </c>
      <c r="DM145" t="e">
        <f ca="1">IF(OR(DM$132="",$B145=""),"",HLOOKUP(DM$132,Indices2!$E$1:$YY$108,Calc!$B145,FALSE))</f>
        <v>#N/A</v>
      </c>
      <c r="DN145" t="e">
        <f ca="1">IF(OR(DN$132="",$B145=""),"",HLOOKUP(DN$132,Indices2!$E$1:$YY$108,Calc!$B145,FALSE))</f>
        <v>#N/A</v>
      </c>
      <c r="DO145" t="e">
        <f ca="1">IF(OR(DO$132="",$B145=""),"",HLOOKUP(DO$132,Indices2!$E$1:$YY$108,Calc!$B145,FALSE))</f>
        <v>#N/A</v>
      </c>
      <c r="DP145" t="e">
        <f ca="1">IF(OR(DP$132="",$B145=""),"",HLOOKUP(DP$132,Indices2!$E$1:$YY$108,Calc!$B145,FALSE))</f>
        <v>#N/A</v>
      </c>
      <c r="DQ145" t="e">
        <f ca="1">IF(OR(DQ$132="",$B145=""),"",HLOOKUP(DQ$132,Indices2!$E$1:$YY$108,Calc!$B145,FALSE))</f>
        <v>#N/A</v>
      </c>
      <c r="DR145" t="e">
        <f ca="1">IF(OR(DR$132="",$B145=""),"",HLOOKUP(DR$132,Indices2!$E$1:$YY$108,Calc!$B145,FALSE))</f>
        <v>#N/A</v>
      </c>
      <c r="DS145" t="e">
        <f ca="1">IF(OR(DS$132="",$B145=""),"",HLOOKUP(DS$132,Indices2!$E$1:$YY$108,Calc!$B145,FALSE))</f>
        <v>#N/A</v>
      </c>
      <c r="DT145" t="e">
        <f ca="1">IF(OR(DT$132="",$B145=""),"",HLOOKUP(DT$132,Indices2!$E$1:$YY$108,Calc!$B145,FALSE))</f>
        <v>#N/A</v>
      </c>
      <c r="DU145" t="e">
        <f ca="1">IF(OR(DU$132="",$B145=""),"",HLOOKUP(DU$132,Indices2!$E$1:$YY$108,Calc!$B145,FALSE))</f>
        <v>#N/A</v>
      </c>
      <c r="DV145" t="e">
        <f ca="1">IF(OR(DV$132="",$B145=""),"",HLOOKUP(DV$132,Indices2!$E$1:$YY$108,Calc!$B145,FALSE))</f>
        <v>#N/A</v>
      </c>
      <c r="DW145" t="e">
        <f ca="1">IF(OR(DW$132="",$B145=""),"",HLOOKUP(DW$132,Indices2!$E$1:$YY$108,Calc!$B145,FALSE))</f>
        <v>#N/A</v>
      </c>
      <c r="DX145" t="e">
        <f ca="1">IF(OR(DX$132="",$B145=""),"",HLOOKUP(DX$132,Indices2!$E$1:$YY$108,Calc!$B145,FALSE))</f>
        <v>#N/A</v>
      </c>
      <c r="DY145" t="e">
        <f ca="1">IF(OR(DY$132="",$B145=""),"",HLOOKUP(DY$132,Indices2!$E$1:$YY$108,Calc!$B145,FALSE))</f>
        <v>#N/A</v>
      </c>
      <c r="DZ145" t="e">
        <f ca="1">IF(OR(DZ$132="",$B145=""),"",HLOOKUP(DZ$132,Indices2!$E$1:$YY$108,Calc!$B145,FALSE))</f>
        <v>#N/A</v>
      </c>
      <c r="EA145" t="e">
        <f ca="1">IF(OR(EA$132="",$B145=""),"",HLOOKUP(EA$132,Indices2!$E$1:$YY$108,Calc!$B145,FALSE))</f>
        <v>#N/A</v>
      </c>
      <c r="EB145" t="e">
        <f ca="1">IF(OR(EB$132="",$B145=""),"",HLOOKUP(EB$132,Indices2!$E$1:$YY$108,Calc!$B145,FALSE))</f>
        <v>#N/A</v>
      </c>
      <c r="EC145" t="e">
        <f ca="1">IF(OR(EC$132="",$B145=""),"",HLOOKUP(EC$132,Indices2!$E$1:$YY$108,Calc!$B145,FALSE))</f>
        <v>#N/A</v>
      </c>
      <c r="ED145" t="e">
        <f ca="1">IF(OR(ED$132="",$B145=""),"",HLOOKUP(ED$132,Indices2!$E$1:$YY$108,Calc!$B145,FALSE))</f>
        <v>#N/A</v>
      </c>
      <c r="EE145" t="e">
        <f ca="1">IF(OR(EE$132="",$B145=""),"",HLOOKUP(EE$132,Indices2!$E$1:$YY$108,Calc!$B145,FALSE))</f>
        <v>#N/A</v>
      </c>
      <c r="EF145" t="e">
        <f ca="1">IF(OR(EF$132="",$B145=""),"",HLOOKUP(EF$132,Indices2!$E$1:$YY$108,Calc!$B145,FALSE))</f>
        <v>#N/A</v>
      </c>
      <c r="EG145" t="e">
        <f ca="1">IF(OR(EG$132="",$B145=""),"",HLOOKUP(EG$132,Indices2!$E$1:$YY$108,Calc!$B145,FALSE))</f>
        <v>#N/A</v>
      </c>
      <c r="EH145" t="e">
        <f ca="1">IF(OR(EH$132="",$B145=""),"",HLOOKUP(EH$132,Indices2!$E$1:$YY$108,Calc!$B145,FALSE))</f>
        <v>#N/A</v>
      </c>
      <c r="EI145" t="e">
        <f ca="1">IF(OR(EI$132="",$B145=""),"",HLOOKUP(EI$132,Indices2!$E$1:$YY$108,Calc!$B145,FALSE))</f>
        <v>#N/A</v>
      </c>
      <c r="EJ145" t="e">
        <f ca="1">IF(OR(EJ$132="",$B145=""),"",HLOOKUP(EJ$132,Indices2!$E$1:$YY$108,Calc!$B145,FALSE))</f>
        <v>#N/A</v>
      </c>
      <c r="EK145" t="e">
        <f ca="1">IF(OR(EK$132="",$B145=""),"",HLOOKUP(EK$132,Indices2!$E$1:$YY$108,Calc!$B145,FALSE))</f>
        <v>#N/A</v>
      </c>
      <c r="EL145" t="e">
        <f ca="1">IF(OR(EL$132="",$B145=""),"",HLOOKUP(EL$132,Indices2!$E$1:$YY$108,Calc!$B145,FALSE))</f>
        <v>#N/A</v>
      </c>
      <c r="EM145" t="e">
        <f ca="1">IF(OR(EM$132="",$B145=""),"",HLOOKUP(EM$132,Indices2!$E$1:$YY$108,Calc!$B145,FALSE))</f>
        <v>#N/A</v>
      </c>
      <c r="EN145" t="e">
        <f ca="1">IF(OR(EN$132="",$B145=""),"",HLOOKUP(EN$132,Indices2!$E$1:$YY$108,Calc!$B145,FALSE))</f>
        <v>#N/A</v>
      </c>
      <c r="EO145" t="e">
        <f ca="1">IF(OR(EO$132="",$B145=""),"",HLOOKUP(EO$132,Indices2!$E$1:$YY$108,Calc!$B145,FALSE))</f>
        <v>#N/A</v>
      </c>
      <c r="EP145" t="e">
        <f ca="1">IF(OR(EP$132="",$B145=""),"",HLOOKUP(EP$132,Indices2!$E$1:$YY$108,Calc!$B145,FALSE))</f>
        <v>#N/A</v>
      </c>
      <c r="EQ145" t="e">
        <f ca="1">IF(OR(EQ$132="",$B145=""),"",HLOOKUP(EQ$132,Indices2!$E$1:$YY$108,Calc!$B145,FALSE))</f>
        <v>#N/A</v>
      </c>
      <c r="ER145" t="e">
        <f ca="1">IF(OR(ER$132="",$B145=""),"",HLOOKUP(ER$132,Indices2!$E$1:$YY$108,Calc!$B145,FALSE))</f>
        <v>#N/A</v>
      </c>
      <c r="ES145" t="e">
        <f ca="1">IF(OR(ES$132="",$B145=""),"",HLOOKUP(ES$132,Indices2!$E$1:$YY$108,Calc!$B145,FALSE))</f>
        <v>#N/A</v>
      </c>
      <c r="ET145" t="e">
        <f ca="1">IF(OR(ET$132="",$B145=""),"",HLOOKUP(ET$132,Indices2!$E$1:$YY$108,Calc!$B145,FALSE))</f>
        <v>#N/A</v>
      </c>
      <c r="EU145" t="e">
        <f ca="1">IF(OR(EU$132="",$B145=""),"",HLOOKUP(EU$132,Indices2!$E$1:$YY$108,Calc!$B145,FALSE))</f>
        <v>#N/A</v>
      </c>
      <c r="EV145" t="e">
        <f ca="1">IF(OR(EV$132="",$B145=""),"",HLOOKUP(EV$132,Indices2!$E$1:$YY$108,Calc!$B145,FALSE))</f>
        <v>#N/A</v>
      </c>
      <c r="EW145" t="e">
        <f ca="1">IF(OR(EW$132="",$B145=""),"",HLOOKUP(EW$132,Indices2!$E$1:$YY$108,Calc!$B145,FALSE))</f>
        <v>#N/A</v>
      </c>
      <c r="EX145" t="e">
        <f ca="1">IF(OR(EX$132="",$B145=""),"",HLOOKUP(EX$132,Indices2!$E$1:$YY$108,Calc!$B145,FALSE))</f>
        <v>#N/A</v>
      </c>
      <c r="EY145" t="e">
        <f ca="1">IF(OR(EY$132="",$B145=""),"",HLOOKUP(EY$132,Indices2!$E$1:$YY$108,Calc!$B145,FALSE))</f>
        <v>#N/A</v>
      </c>
      <c r="EZ145" t="e">
        <f ca="1">IF(OR(EZ$132="",$B145=""),"",HLOOKUP(EZ$132,Indices2!$E$1:$YY$108,Calc!$B145,FALSE))</f>
        <v>#N/A</v>
      </c>
      <c r="FA145" t="e">
        <f ca="1">IF(OR(FA$132="",$B145=""),"",HLOOKUP(FA$132,Indices2!$E$1:$YY$108,Calc!$B145,FALSE))</f>
        <v>#N/A</v>
      </c>
      <c r="FB145" t="e">
        <f ca="1">IF(OR(FB$132="",$B145=""),"",HLOOKUP(FB$132,Indices2!$E$1:$YY$108,Calc!$B145,FALSE))</f>
        <v>#N/A</v>
      </c>
      <c r="FC145" t="e">
        <f ca="1">IF(OR(FC$132="",$B145=""),"",HLOOKUP(FC$132,Indices2!$E$1:$YY$108,Calc!$B145,FALSE))</f>
        <v>#N/A</v>
      </c>
      <c r="FD145" t="e">
        <f ca="1">IF(OR(FD$132="",$B145=""),"",HLOOKUP(FD$132,Indices2!$E$1:$YY$108,Calc!$B145,FALSE))</f>
        <v>#N/A</v>
      </c>
      <c r="FE145" t="e">
        <f ca="1">IF(OR(FE$132="",$B145=""),"",HLOOKUP(FE$132,Indices2!$E$1:$YY$108,Calc!$B145,FALSE))</f>
        <v>#N/A</v>
      </c>
      <c r="FF145" t="e">
        <f ca="1">IF(OR(FF$132="",$B145=""),"",HLOOKUP(FF$132,Indices2!$E$1:$YY$108,Calc!$B145,FALSE))</f>
        <v>#N/A</v>
      </c>
      <c r="FG145" t="e">
        <f ca="1">IF(OR(FG$132="",$B145=""),"",HLOOKUP(FG$132,Indices2!$E$1:$YY$108,Calc!$B145,FALSE))</f>
        <v>#N/A</v>
      </c>
      <c r="FH145" t="e">
        <f ca="1">IF(OR(FH$132="",$B145=""),"",HLOOKUP(FH$132,Indices2!$E$1:$YY$108,Calc!$B145,FALSE))</f>
        <v>#N/A</v>
      </c>
      <c r="FI145" t="e">
        <f ca="1">IF(OR(FI$132="",$B145=""),"",HLOOKUP(FI$132,Indices2!$E$1:$YY$108,Calc!$B145,FALSE))</f>
        <v>#N/A</v>
      </c>
      <c r="FJ145" t="e">
        <f ca="1">IF(OR(FJ$132="",$B145=""),"",HLOOKUP(FJ$132,Indices2!$E$1:$YY$108,Calc!$B145,FALSE))</f>
        <v>#N/A</v>
      </c>
      <c r="FK145" t="e">
        <f ca="1">IF(OR(FK$132="",$B145=""),"",HLOOKUP(FK$132,Indices2!$E$1:$YY$108,Calc!$B145,FALSE))</f>
        <v>#N/A</v>
      </c>
      <c r="FL145" t="e">
        <f ca="1">IF(OR(FL$132="",$B145=""),"",HLOOKUP(FL$132,Indices2!$E$1:$YY$108,Calc!$B145,FALSE))</f>
        <v>#N/A</v>
      </c>
      <c r="FM145" t="e">
        <f ca="1">IF(OR(FM$132="",$B145=""),"",HLOOKUP(FM$132,Indices2!$E$1:$YY$108,Calc!$B145,FALSE))</f>
        <v>#N/A</v>
      </c>
      <c r="FN145" t="e">
        <f ca="1">IF(OR(FN$132="",$B145=""),"",HLOOKUP(FN$132,Indices2!$E$1:$YY$108,Calc!$B145,FALSE))</f>
        <v>#N/A</v>
      </c>
      <c r="FO145" t="e">
        <f ca="1">IF(OR(FO$132="",$B145=""),"",HLOOKUP(FO$132,Indices2!$E$1:$YY$108,Calc!$B145,FALSE))</f>
        <v>#N/A</v>
      </c>
      <c r="FP145" t="e">
        <f ca="1">IF(OR(FP$132="",$B145=""),"",HLOOKUP(FP$132,Indices2!$E$1:$YY$108,Calc!$B145,FALSE))</f>
        <v>#N/A</v>
      </c>
      <c r="FQ145" t="e">
        <f ca="1">IF(OR(FQ$132="",$B145=""),"",HLOOKUP(FQ$132,Indices2!$E$1:$YY$108,Calc!$B145,FALSE))</f>
        <v>#N/A</v>
      </c>
      <c r="FR145" t="e">
        <f ca="1">IF(OR(FR$132="",$B145=""),"",HLOOKUP(FR$132,Indices2!$E$1:$YY$108,Calc!$B145,FALSE))</f>
        <v>#N/A</v>
      </c>
      <c r="FS145" t="e">
        <f ca="1">IF(OR(FS$132="",$B145=""),"",HLOOKUP(FS$132,Indices2!$E$1:$YY$108,Calc!$B145,FALSE))</f>
        <v>#N/A</v>
      </c>
      <c r="FT145" t="e">
        <f ca="1">IF(OR(FT$132="",$B145=""),"",HLOOKUP(FT$132,Indices2!$E$1:$YY$108,Calc!$B145,FALSE))</f>
        <v>#N/A</v>
      </c>
      <c r="FU145" t="e">
        <f ca="1">IF(OR(FU$132="",$B145=""),"",HLOOKUP(FU$132,Indices2!$E$1:$YY$108,Calc!$B145,FALSE))</f>
        <v>#N/A</v>
      </c>
      <c r="FV145" t="e">
        <f ca="1">IF(OR(FV$132="",$B145=""),"",HLOOKUP(FV$132,Indices2!$E$1:$YY$108,Calc!$B145,FALSE))</f>
        <v>#N/A</v>
      </c>
      <c r="FW145" t="e">
        <f ca="1">IF(OR(FW$132="",$B145=""),"",HLOOKUP(FW$132,Indices2!$E$1:$YY$108,Calc!$B145,FALSE))</f>
        <v>#N/A</v>
      </c>
      <c r="FX145" t="e">
        <f ca="1">IF(OR(FX$132="",$B145=""),"",HLOOKUP(FX$132,Indices2!$E$1:$YY$108,Calc!$B145,FALSE))</f>
        <v>#N/A</v>
      </c>
      <c r="FY145" t="e">
        <f ca="1">IF(OR(FY$132="",$B145=""),"",HLOOKUP(FY$132,Indices2!$E$1:$YY$108,Calc!$B145,FALSE))</f>
        <v>#N/A</v>
      </c>
      <c r="FZ145" t="e">
        <f ca="1">IF(OR(FZ$132="",$B145=""),"",HLOOKUP(FZ$132,Indices2!$E$1:$YY$108,Calc!$B145,FALSE))</f>
        <v>#N/A</v>
      </c>
      <c r="GA145" t="e">
        <f ca="1">IF(OR(GA$132="",$B145=""),"",HLOOKUP(GA$132,Indices2!$E$1:$YY$108,Calc!$B145,FALSE))</f>
        <v>#N/A</v>
      </c>
      <c r="GB145" t="e">
        <f ca="1">IF(OR(GB$132="",$B145=""),"",HLOOKUP(GB$132,Indices2!$E$1:$YY$108,Calc!$B145,FALSE))</f>
        <v>#N/A</v>
      </c>
      <c r="GC145" t="e">
        <f ca="1">IF(OR(GC$132="",$B145=""),"",HLOOKUP(GC$132,Indices2!$E$1:$YY$108,Calc!$B145,FALSE))</f>
        <v>#N/A</v>
      </c>
      <c r="GD145" t="e">
        <f ca="1">IF(OR(GD$132="",$B145=""),"",HLOOKUP(GD$132,Indices2!$E$1:$YY$108,Calc!$B145,FALSE))</f>
        <v>#N/A</v>
      </c>
      <c r="GE145" t="e">
        <f ca="1">IF(OR(GE$132="",$B145=""),"",HLOOKUP(GE$132,Indices2!$E$1:$YY$108,Calc!$B145,FALSE))</f>
        <v>#N/A</v>
      </c>
      <c r="GF145" t="e">
        <f ca="1">IF(OR(GF$132="",$B145=""),"",HLOOKUP(GF$132,Indices2!$E$1:$YY$108,Calc!$B145,FALSE))</f>
        <v>#N/A</v>
      </c>
      <c r="GG145" t="e">
        <f ca="1">IF(OR(GG$132="",$B145=""),"",HLOOKUP(GG$132,Indices2!$E$1:$YY$108,Calc!$B145,FALSE))</f>
        <v>#N/A</v>
      </c>
      <c r="GH145" t="e">
        <f ca="1">IF(OR(GH$132="",$B145=""),"",HLOOKUP(GH$132,Indices2!$E$1:$YY$108,Calc!$B145,FALSE))</f>
        <v>#N/A</v>
      </c>
      <c r="GI145" t="e">
        <f ca="1">IF(OR(GI$132="",$B145=""),"",HLOOKUP(GI$132,Indices2!$E$1:$YY$108,Calc!$B145,FALSE))</f>
        <v>#N/A</v>
      </c>
      <c r="GJ145" t="e">
        <f ca="1">IF(OR(GJ$132="",$B145=""),"",HLOOKUP(GJ$132,Indices2!$E$1:$YY$108,Calc!$B145,FALSE))</f>
        <v>#N/A</v>
      </c>
      <c r="GK145" t="e">
        <f ca="1">IF(OR(GK$132="",$B145=""),"",HLOOKUP(GK$132,Indices2!$E$1:$YY$108,Calc!$B145,FALSE))</f>
        <v>#N/A</v>
      </c>
      <c r="GL145" t="e">
        <f ca="1">IF(OR(GL$132="",$B145=""),"",HLOOKUP(GL$132,Indices2!$E$1:$YY$108,Calc!$B145,FALSE))</f>
        <v>#N/A</v>
      </c>
      <c r="GM145" t="e">
        <f ca="1">IF(OR(GM$132="",$B145=""),"",HLOOKUP(GM$132,Indices2!$E$1:$YY$108,Calc!$B145,FALSE))</f>
        <v>#N/A</v>
      </c>
      <c r="GN145" t="e">
        <f ca="1">IF(OR(GN$132="",$B145=""),"",HLOOKUP(GN$132,Indices2!$E$1:$YY$108,Calc!$B145,FALSE))</f>
        <v>#N/A</v>
      </c>
      <c r="GO145" t="e">
        <f ca="1">IF(OR(GO$132="",$B145=""),"",HLOOKUP(GO$132,Indices2!$E$1:$YY$108,Calc!$B145,FALSE))</f>
        <v>#N/A</v>
      </c>
      <c r="GP145" t="e">
        <f ca="1">IF(OR(GP$132="",$B145=""),"",HLOOKUP(GP$132,Indices2!$E$1:$YY$108,Calc!$B145,FALSE))</f>
        <v>#N/A</v>
      </c>
      <c r="GQ145" t="e">
        <f ca="1">IF(OR(GQ$132="",$B145=""),"",HLOOKUP(GQ$132,Indices2!$E$1:$YY$108,Calc!$B145,FALSE))</f>
        <v>#N/A</v>
      </c>
      <c r="GR145" t="e">
        <f ca="1">IF(OR(GR$132="",$B145=""),"",HLOOKUP(GR$132,Indices2!$E$1:$YY$108,Calc!$B145,FALSE))</f>
        <v>#N/A</v>
      </c>
      <c r="GS145" t="e">
        <f ca="1">IF(OR(GS$132="",$B145=""),"",HLOOKUP(GS$132,Indices2!$E$1:$YY$108,Calc!$B145,FALSE))</f>
        <v>#N/A</v>
      </c>
      <c r="GT145" t="e">
        <f ca="1">IF(OR(GT$132="",$B145=""),"",HLOOKUP(GT$132,Indices2!$E$1:$YY$108,Calc!$B145,FALSE))</f>
        <v>#N/A</v>
      </c>
      <c r="GU145" t="e">
        <f ca="1">IF(OR(GU$132="",$B145=""),"",HLOOKUP(GU$132,Indices2!$E$1:$YY$108,Calc!$B145,FALSE))</f>
        <v>#N/A</v>
      </c>
      <c r="GV145" t="e">
        <f ca="1">IF(OR(GV$132="",$B145=""),"",HLOOKUP(GV$132,Indices2!$E$1:$YY$108,Calc!$B145,FALSE))</f>
        <v>#N/A</v>
      </c>
      <c r="GW145" t="e">
        <f ca="1">IF(OR(GW$132="",$B145=""),"",HLOOKUP(GW$132,Indices2!$E$1:$YY$108,Calc!$B145,FALSE))</f>
        <v>#N/A</v>
      </c>
      <c r="GX145" t="e">
        <f ca="1">IF(OR(GX$132="",$B145=""),"",HLOOKUP(GX$132,Indices2!$E$1:$YY$108,Calc!$B145,FALSE))</f>
        <v>#N/A</v>
      </c>
      <c r="GY145" t="e">
        <f ca="1">IF(OR(GY$132="",$B145=""),"",HLOOKUP(GY$132,Indices2!$E$1:$YY$108,Calc!$B145,FALSE))</f>
        <v>#N/A</v>
      </c>
      <c r="GZ145" t="e">
        <f ca="1">IF(OR(GZ$132="",$B145=""),"",HLOOKUP(GZ$132,Indices2!$E$1:$YY$108,Calc!$B145,FALSE))</f>
        <v>#N/A</v>
      </c>
      <c r="HA145" t="e">
        <f ca="1">IF(OR(HA$132="",$B145=""),"",HLOOKUP(HA$132,Indices2!$E$1:$YY$108,Calc!$B145,FALSE))</f>
        <v>#N/A</v>
      </c>
      <c r="HB145" t="e">
        <f ca="1">IF(OR(HB$132="",$B145=""),"",HLOOKUP(HB$132,Indices2!$E$1:$YY$108,Calc!$B145,FALSE))</f>
        <v>#N/A</v>
      </c>
      <c r="HC145" t="e">
        <f ca="1">IF(OR(HC$132="",$B145=""),"",HLOOKUP(HC$132,Indices2!$E$1:$YY$108,Calc!$B145,FALSE))</f>
        <v>#N/A</v>
      </c>
      <c r="HD145" t="e">
        <f ca="1">IF(OR(HD$132="",$B145=""),"",HLOOKUP(HD$132,Indices2!$E$1:$YY$108,Calc!$B145,FALSE))</f>
        <v>#N/A</v>
      </c>
      <c r="HE145" t="e">
        <f ca="1">IF(OR(HE$132="",$B145=""),"",HLOOKUP(HE$132,Indices2!$E$1:$YY$108,Calc!$B145,FALSE))</f>
        <v>#N/A</v>
      </c>
      <c r="HF145" t="e">
        <f ca="1">IF(OR(HF$132="",$B145=""),"",HLOOKUP(HF$132,Indices2!$E$1:$YY$108,Calc!$B145,FALSE))</f>
        <v>#N/A</v>
      </c>
      <c r="HG145" t="e">
        <f ca="1">IF(OR(HG$132="",$B145=""),"",HLOOKUP(HG$132,Indices2!$E$1:$YY$108,Calc!$B145,FALSE))</f>
        <v>#N/A</v>
      </c>
      <c r="HH145" t="e">
        <f ca="1">IF(OR(HH$132="",$B145=""),"",HLOOKUP(HH$132,Indices2!$E$1:$YY$108,Calc!$B145,FALSE))</f>
        <v>#N/A</v>
      </c>
      <c r="HI145" t="e">
        <f ca="1">IF(OR(HI$132="",$B145=""),"",HLOOKUP(HI$132,Indices2!$E$1:$YY$108,Calc!$B145,FALSE))</f>
        <v>#N/A</v>
      </c>
      <c r="HJ145" t="e">
        <f ca="1">IF(OR(HJ$132="",$B145=""),"",HLOOKUP(HJ$132,Indices2!$E$1:$YY$108,Calc!$B145,FALSE))</f>
        <v>#N/A</v>
      </c>
      <c r="HK145" t="e">
        <f ca="1">IF(OR(HK$132="",$B145=""),"",HLOOKUP(HK$132,Indices2!$E$1:$YY$108,Calc!$B145,FALSE))</f>
        <v>#N/A</v>
      </c>
      <c r="HL145" t="e">
        <f ca="1">IF(OR(HL$132="",$B145=""),"",HLOOKUP(HL$132,Indices2!$E$1:$YY$108,Calc!$B145,FALSE))</f>
        <v>#N/A</v>
      </c>
      <c r="HM145" t="e">
        <f ca="1">IF(OR(HM$132="",$B145=""),"",HLOOKUP(HM$132,Indices2!$E$1:$YY$108,Calc!$B145,FALSE))</f>
        <v>#N/A</v>
      </c>
      <c r="HN145" t="e">
        <f ca="1">IF(OR(HN$132="",$B145=""),"",HLOOKUP(HN$132,Indices2!$E$1:$YY$108,Calc!$B145,FALSE))</f>
        <v>#N/A</v>
      </c>
      <c r="HO145" t="e">
        <f ca="1">IF(OR(HO$132="",$B145=""),"",HLOOKUP(HO$132,Indices2!$E$1:$YY$108,Calc!$B145,FALSE))</f>
        <v>#N/A</v>
      </c>
      <c r="HP145" t="e">
        <f ca="1">IF(OR(HP$132="",$B145=""),"",HLOOKUP(HP$132,Indices2!$E$1:$YY$108,Calc!$B145,FALSE))</f>
        <v>#N/A</v>
      </c>
      <c r="HQ145" t="e">
        <f ca="1">IF(OR(HQ$132="",$B145=""),"",HLOOKUP(HQ$132,Indices2!$E$1:$YY$108,Calc!$B145,FALSE))</f>
        <v>#N/A</v>
      </c>
      <c r="HR145" t="e">
        <f ca="1">IF(OR(HR$132="",$B145=""),"",HLOOKUP(HR$132,Indices2!$E$1:$YY$108,Calc!$B145,FALSE))</f>
        <v>#N/A</v>
      </c>
      <c r="HS145" t="e">
        <f ca="1">IF(OR(HS$132="",$B145=""),"",HLOOKUP(HS$132,Indices2!$E$1:$YY$108,Calc!$B145,FALSE))</f>
        <v>#N/A</v>
      </c>
      <c r="HT145" t="e">
        <f ca="1">IF(OR(HT$132="",$B145=""),"",HLOOKUP(HT$132,Indices2!$E$1:$YY$108,Calc!$B145,FALSE))</f>
        <v>#N/A</v>
      </c>
      <c r="HU145" t="e">
        <f ca="1">IF(OR(HU$132="",$B145=""),"",HLOOKUP(HU$132,Indices2!$E$1:$YY$108,Calc!$B145,FALSE))</f>
        <v>#N/A</v>
      </c>
      <c r="HV145" t="e">
        <f ca="1">IF(OR(HV$132="",$B145=""),"",HLOOKUP(HV$132,Indices2!$E$1:$YY$108,Calc!$B145,FALSE))</f>
        <v>#N/A</v>
      </c>
      <c r="HW145" t="e">
        <f ca="1">IF(OR(HW$132="",$B145=""),"",HLOOKUP(HW$132,Indices2!$E$1:$YY$108,Calc!$B145,FALSE))</f>
        <v>#N/A</v>
      </c>
      <c r="HX145" t="e">
        <f ca="1">IF(OR(HX$132="",$B145=""),"",HLOOKUP(HX$132,Indices2!$E$1:$YY$108,Calc!$B145,FALSE))</f>
        <v>#N/A</v>
      </c>
      <c r="HY145" t="e">
        <f ca="1">IF(OR(HY$132="",$B145=""),"",HLOOKUP(HY$132,Indices2!$E$1:$YY$108,Calc!$B145,FALSE))</f>
        <v>#N/A</v>
      </c>
      <c r="HZ145" t="e">
        <f ca="1">IF(OR(HZ$132="",$B145=""),"",HLOOKUP(HZ$132,Indices2!$E$1:$YY$108,Calc!$B145,FALSE))</f>
        <v>#N/A</v>
      </c>
      <c r="IA145" t="e">
        <f ca="1">IF(OR(IA$132="",$B145=""),"",HLOOKUP(IA$132,Indices2!$E$1:$YY$108,Calc!$B145,FALSE))</f>
        <v>#N/A</v>
      </c>
      <c r="IB145" t="e">
        <f ca="1">IF(OR(IB$132="",$B145=""),"",HLOOKUP(IB$132,Indices2!$E$1:$YY$108,Calc!$B145,FALSE))</f>
        <v>#N/A</v>
      </c>
      <c r="IC145" t="e">
        <f ca="1">IF(OR(IC$132="",$B145=""),"",HLOOKUP(IC$132,Indices2!$E$1:$YY$108,Calc!$B145,FALSE))</f>
        <v>#N/A</v>
      </c>
      <c r="ID145" t="e">
        <f ca="1">IF(OR(ID$132="",$B145=""),"",HLOOKUP(ID$132,Indices2!$E$1:$YY$108,Calc!$B145,FALSE))</f>
        <v>#N/A</v>
      </c>
      <c r="IE145" t="e">
        <f ca="1">IF(OR(IE$132="",$B145=""),"",HLOOKUP(IE$132,Indices2!$E$1:$YY$108,Calc!$B145,FALSE))</f>
        <v>#N/A</v>
      </c>
      <c r="IF145" t="e">
        <f ca="1">IF(OR(IF$132="",$B145=""),"",HLOOKUP(IF$132,Indices2!$E$1:$YY$108,Calc!$B145,FALSE))</f>
        <v>#N/A</v>
      </c>
      <c r="IG145" t="e">
        <f ca="1">IF(OR(IG$132="",$B145=""),"",HLOOKUP(IG$132,Indices2!$E$1:$YY$108,Calc!$B145,FALSE))</f>
        <v>#N/A</v>
      </c>
      <c r="IH145" t="e">
        <f ca="1">IF(OR(IH$132="",$B145=""),"",HLOOKUP(IH$132,Indices2!$E$1:$YY$108,Calc!$B145,FALSE))</f>
        <v>#N/A</v>
      </c>
      <c r="II145" t="e">
        <f ca="1">IF(OR(II$132="",$B145=""),"",HLOOKUP(II$132,Indices2!$E$1:$YY$108,Calc!$B145,FALSE))</f>
        <v>#N/A</v>
      </c>
      <c r="IJ145" t="e">
        <f ca="1">IF(OR(IJ$132="",$B145=""),"",HLOOKUP(IJ$132,Indices2!$E$1:$YY$108,Calc!$B145,FALSE))</f>
        <v>#N/A</v>
      </c>
      <c r="IK145" t="e">
        <f ca="1">IF(OR(IK$132="",$B145=""),"",HLOOKUP(IK$132,Indices2!$E$1:$YY$108,Calc!$B145,FALSE))</f>
        <v>#N/A</v>
      </c>
      <c r="IL145" t="e">
        <f ca="1">IF(OR(IL$132="",$B145=""),"",HLOOKUP(IL$132,Indices2!$E$1:$YY$108,Calc!$B145,FALSE))</f>
        <v>#N/A</v>
      </c>
      <c r="IM145" t="e">
        <f ca="1">IF(OR(IM$132="",$B145=""),"",HLOOKUP(IM$132,Indices2!$E$1:$YY$108,Calc!$B145,FALSE))</f>
        <v>#N/A</v>
      </c>
      <c r="IN145" t="e">
        <f ca="1">IF(OR(IN$132="",$B145=""),"",HLOOKUP(IN$132,Indices2!$E$1:$YY$108,Calc!$B145,FALSE))</f>
        <v>#N/A</v>
      </c>
      <c r="IO145" t="e">
        <f ca="1">IF(OR(IO$132="",$B145=""),"",HLOOKUP(IO$132,Indices2!$E$1:$YY$108,Calc!$B145,FALSE))</f>
        <v>#N/A</v>
      </c>
      <c r="IP145" t="e">
        <f ca="1">IF(OR(IP$132="",$B145=""),"",HLOOKUP(IP$132,Indices2!$E$1:$YY$108,Calc!$B145,FALSE))</f>
        <v>#N/A</v>
      </c>
      <c r="IQ145" t="e">
        <f ca="1">IF(OR(IQ$132="",$B145=""),"",HLOOKUP(IQ$132,Indices2!$E$1:$YY$108,Calc!$B145,FALSE))</f>
        <v>#N/A</v>
      </c>
      <c r="IR145" t="e">
        <f ca="1">IF(OR(IR$132="",$B145=""),"",HLOOKUP(IR$132,Indices2!$E$1:$YY$108,Calc!$B145,FALSE))</f>
        <v>#N/A</v>
      </c>
      <c r="IS145" t="e">
        <f ca="1">IF(OR(IS$132="",$B145=""),"",HLOOKUP(IS$132,Indices2!$E$1:$YY$108,Calc!$B145,FALSE))</f>
        <v>#N/A</v>
      </c>
      <c r="IT145" t="e">
        <f ca="1">IF(OR(IT$132="",$B145=""),"",HLOOKUP(IT$132,Indices2!$E$1:$YY$108,Calc!$B145,FALSE))</f>
        <v>#N/A</v>
      </c>
      <c r="IU145" t="e">
        <f ca="1">IF(OR(IU$132="",$B145=""),"",HLOOKUP(IU$132,Indices2!$E$1:$YY$108,Calc!$B145,FALSE))</f>
        <v>#N/A</v>
      </c>
      <c r="IV145" t="e">
        <f ca="1">IF(OR(IV$132="",$B145=""),"",HLOOKUP(IV$132,Indices2!$E$1:$YY$108,Calc!$B145,FALSE))</f>
        <v>#N/A</v>
      </c>
      <c r="IW145" t="e">
        <f ca="1">IF(OR(IW$132="",$B145=""),"",HLOOKUP(IW$132,Indices2!$E$1:$YY$108,Calc!$B145,FALSE))</f>
        <v>#N/A</v>
      </c>
      <c r="IX145" t="e">
        <f ca="1">IF(OR(IX$132="",$B145=""),"",HLOOKUP(IX$132,Indices2!$E$1:$YY$108,Calc!$B145,FALSE))</f>
        <v>#N/A</v>
      </c>
      <c r="IY145" t="e">
        <f ca="1">IF(OR(IY$132="",$B145=""),"",HLOOKUP(IY$132,Indices2!$E$1:$YY$108,Calc!$B145,FALSE))</f>
        <v>#N/A</v>
      </c>
      <c r="IZ145" t="e">
        <f ca="1">IF(OR(IZ$132="",$B145=""),"",HLOOKUP(IZ$132,Indices2!$E$1:$YY$108,Calc!$B145,FALSE))</f>
        <v>#N/A</v>
      </c>
      <c r="JA145" t="e">
        <f ca="1">IF(OR(JA$132="",$B145=""),"",HLOOKUP(JA$132,Indices2!$E$1:$YY$108,Calc!$B145,FALSE))</f>
        <v>#N/A</v>
      </c>
      <c r="JB145" t="e">
        <f ca="1">IF(OR(JB$132="",$B145=""),"",HLOOKUP(JB$132,Indices2!$E$1:$YY$108,Calc!$B145,FALSE))</f>
        <v>#N/A</v>
      </c>
      <c r="JC145" t="e">
        <f ca="1">IF(OR(JC$132="",$B145=""),"",HLOOKUP(JC$132,Indices2!$E$1:$YY$108,Calc!$B145,FALSE))</f>
        <v>#N/A</v>
      </c>
      <c r="JD145" t="e">
        <f ca="1">IF(OR(JD$132="",$B145=""),"",HLOOKUP(JD$132,Indices2!$E$1:$YY$108,Calc!$B145,FALSE))</f>
        <v>#N/A</v>
      </c>
      <c r="JE145" t="e">
        <f ca="1">IF(OR(JE$132="",$B145=""),"",HLOOKUP(JE$132,Indices2!$E$1:$YY$108,Calc!$B145,FALSE))</f>
        <v>#N/A</v>
      </c>
      <c r="JF145" t="e">
        <f ca="1">IF(OR(JF$132="",$B145=""),"",HLOOKUP(JF$132,Indices2!$E$1:$YY$108,Calc!$B145,FALSE))</f>
        <v>#N/A</v>
      </c>
      <c r="JG145" t="e">
        <f ca="1">IF(OR(JG$132="",$B145=""),"",HLOOKUP(JG$132,Indices2!$E$1:$YY$108,Calc!$B145,FALSE))</f>
        <v>#N/A</v>
      </c>
      <c r="JH145" t="e">
        <f ca="1">IF(OR(JH$132="",$B145=""),"",HLOOKUP(JH$132,Indices2!$E$1:$YY$108,Calc!$B145,FALSE))</f>
        <v>#N/A</v>
      </c>
      <c r="JI145" t="e">
        <f ca="1">IF(OR(JI$132="",$B145=""),"",HLOOKUP(JI$132,Indices2!$E$1:$YY$108,Calc!$B145,FALSE))</f>
        <v>#N/A</v>
      </c>
      <c r="JJ145" t="e">
        <f ca="1">IF(OR(JJ$132="",$B145=""),"",HLOOKUP(JJ$132,Indices2!$E$1:$YY$108,Calc!$B145,FALSE))</f>
        <v>#N/A</v>
      </c>
      <c r="JK145" t="e">
        <f ca="1">IF(OR(JK$132="",$B145=""),"",HLOOKUP(JK$132,Indices2!$E$1:$YY$108,Calc!$B145,FALSE))</f>
        <v>#N/A</v>
      </c>
      <c r="JL145" t="e">
        <f ca="1">IF(OR(JL$132="",$B145=""),"",HLOOKUP(JL$132,Indices2!$E$1:$YY$108,Calc!$B145,FALSE))</f>
        <v>#N/A</v>
      </c>
      <c r="JM145" t="e">
        <f ca="1">IF(OR(JM$132="",$B145=""),"",HLOOKUP(JM$132,Indices2!$E$1:$YY$108,Calc!$B145,FALSE))</f>
        <v>#N/A</v>
      </c>
      <c r="JN145" t="e">
        <f ca="1">IF(OR(JN$132="",$B145=""),"",HLOOKUP(JN$132,Indices2!$E$1:$YY$108,Calc!$B145,FALSE))</f>
        <v>#N/A</v>
      </c>
      <c r="JO145" t="e">
        <f ca="1">IF(OR(JO$132="",$B145=""),"",HLOOKUP(JO$132,Indices2!$E$1:$YY$108,Calc!$B145,FALSE))</f>
        <v>#N/A</v>
      </c>
      <c r="JP145" t="e">
        <f ca="1">IF(OR(JP$132="",$B145=""),"",HLOOKUP(JP$132,Indices2!$E$1:$YY$108,Calc!$B145,FALSE))</f>
        <v>#N/A</v>
      </c>
      <c r="JQ145" t="e">
        <f ca="1">IF(OR(JQ$132="",$B145=""),"",HLOOKUP(JQ$132,Indices2!$E$1:$YY$108,Calc!$B145,FALSE))</f>
        <v>#N/A</v>
      </c>
      <c r="JR145" t="e">
        <f ca="1">IF(OR(JR$132="",$B145=""),"",HLOOKUP(JR$132,Indices2!$E$1:$YY$108,Calc!$B145,FALSE))</f>
        <v>#N/A</v>
      </c>
      <c r="JS145" t="e">
        <f ca="1">IF(OR(JS$132="",$B145=""),"",HLOOKUP(JS$132,Indices2!$E$1:$YY$108,Calc!$B145,FALSE))</f>
        <v>#N/A</v>
      </c>
      <c r="JT145" t="e">
        <f ca="1">IF(OR(JT$132="",$B145=""),"",HLOOKUP(JT$132,Indices2!$E$1:$YY$108,Calc!$B145,FALSE))</f>
        <v>#N/A</v>
      </c>
      <c r="JU145" t="e">
        <f ca="1">IF(OR(JU$132="",$B145=""),"",HLOOKUP(JU$132,Indices2!$E$1:$YY$108,Calc!$B145,FALSE))</f>
        <v>#N/A</v>
      </c>
      <c r="JV145" t="e">
        <f ca="1">IF(OR(JV$132="",$B145=""),"",HLOOKUP(JV$132,Indices2!$E$1:$YY$108,Calc!$B145,FALSE))</f>
        <v>#N/A</v>
      </c>
      <c r="JW145" t="e">
        <f ca="1">IF(OR(JW$132="",$B145=""),"",HLOOKUP(JW$132,Indices2!$E$1:$YY$108,Calc!$B145,FALSE))</f>
        <v>#N/A</v>
      </c>
      <c r="JX145" t="e">
        <f ca="1">IF(OR(JX$132="",$B145=""),"",HLOOKUP(JX$132,Indices2!$E$1:$YY$108,Calc!$B145,FALSE))</f>
        <v>#N/A</v>
      </c>
      <c r="JY145" t="e">
        <f ca="1">IF(OR(JY$132="",$B145=""),"",HLOOKUP(JY$132,Indices2!$E$1:$YY$108,Calc!$B145,FALSE))</f>
        <v>#N/A</v>
      </c>
      <c r="JZ145" t="e">
        <f ca="1">IF(OR(JZ$132="",$B145=""),"",HLOOKUP(JZ$132,Indices2!$E$1:$YY$108,Calc!$B145,FALSE))</f>
        <v>#N/A</v>
      </c>
      <c r="KA145" t="e">
        <f ca="1">IF(OR(KA$132="",$B145=""),"",HLOOKUP(KA$132,Indices2!$E$1:$YY$108,Calc!$B145,FALSE))</f>
        <v>#N/A</v>
      </c>
      <c r="KB145" t="e">
        <f ca="1">IF(OR(KB$132="",$B145=""),"",HLOOKUP(KB$132,Indices2!$E$1:$YY$108,Calc!$B145,FALSE))</f>
        <v>#N/A</v>
      </c>
      <c r="KC145" t="e">
        <f ca="1">IF(OR(KC$132="",$B145=""),"",HLOOKUP(KC$132,Indices2!$E$1:$YY$108,Calc!$B145,FALSE))</f>
        <v>#N/A</v>
      </c>
      <c r="KD145" t="e">
        <f ca="1">IF(OR(KD$132="",$B145=""),"",HLOOKUP(KD$132,Indices2!$E$1:$YY$108,Calc!$B145,FALSE))</f>
        <v>#N/A</v>
      </c>
      <c r="KE145" t="e">
        <f ca="1">IF(OR(KE$132="",$B145=""),"",HLOOKUP(KE$132,Indices2!$E$1:$YY$108,Calc!$B145,FALSE))</f>
        <v>#N/A</v>
      </c>
      <c r="KF145" t="e">
        <f ca="1">IF(OR(KF$132="",$B145=""),"",HLOOKUP(KF$132,Indices2!$E$1:$YY$108,Calc!$B145,FALSE))</f>
        <v>#N/A</v>
      </c>
      <c r="KG145" t="e">
        <f ca="1">IF(OR(KG$132="",$B145=""),"",HLOOKUP(KG$132,Indices2!$E$1:$YY$108,Calc!$B145,FALSE))</f>
        <v>#N/A</v>
      </c>
      <c r="KH145" t="e">
        <f ca="1">IF(OR(KH$132="",$B145=""),"",HLOOKUP(KH$132,Indices2!$E$1:$YY$108,Calc!$B145,FALSE))</f>
        <v>#N/A</v>
      </c>
      <c r="KI145" t="e">
        <f ca="1">IF(OR(KI$132="",$B145=""),"",HLOOKUP(KI$132,Indices2!$E$1:$YY$108,Calc!$B145,FALSE))</f>
        <v>#N/A</v>
      </c>
      <c r="KJ145" t="e">
        <f ca="1">IF(OR(KJ$132="",$B145=""),"",HLOOKUP(KJ$132,Indices2!$E$1:$YY$108,Calc!$B145,FALSE))</f>
        <v>#N/A</v>
      </c>
      <c r="KK145" t="e">
        <f ca="1">IF(OR(KK$132="",$B145=""),"",HLOOKUP(KK$132,Indices2!$E$1:$YY$108,Calc!$B145,FALSE))</f>
        <v>#N/A</v>
      </c>
      <c r="KL145" t="e">
        <f ca="1">IF(OR(KL$132="",$B145=""),"",HLOOKUP(KL$132,Indices2!$E$1:$YY$108,Calc!$B145,FALSE))</f>
        <v>#N/A</v>
      </c>
      <c r="KM145" t="e">
        <f ca="1">IF(OR(KM$132="",$B145=""),"",HLOOKUP(KM$132,Indices2!$E$1:$YY$108,Calc!$B145,FALSE))</f>
        <v>#N/A</v>
      </c>
      <c r="KN145" t="e">
        <f ca="1">IF(OR(KN$132="",$B145=""),"",HLOOKUP(KN$132,Indices2!$E$1:$YY$108,Calc!$B145,FALSE))</f>
        <v>#N/A</v>
      </c>
      <c r="KO145" t="e">
        <f ca="1">IF(OR(KO$132="",$B145=""),"",HLOOKUP(KO$132,Indices2!$E$1:$YY$108,Calc!$B145,FALSE))</f>
        <v>#N/A</v>
      </c>
      <c r="KP145" t="e">
        <f ca="1">IF(OR(KP$132="",$B145=""),"",HLOOKUP(KP$132,Indices2!$E$1:$YY$108,Calc!$B145,FALSE))</f>
        <v>#N/A</v>
      </c>
      <c r="KQ145" t="e">
        <f ca="1">IF(OR(KQ$132="",$B145=""),"",HLOOKUP(KQ$132,Indices2!$E$1:$YY$108,Calc!$B145,FALSE))</f>
        <v>#N/A</v>
      </c>
      <c r="KR145" t="e">
        <f ca="1">IF(OR(KR$132="",$B145=""),"",HLOOKUP(KR$132,Indices2!$E$1:$YY$108,Calc!$B145,FALSE))</f>
        <v>#N/A</v>
      </c>
      <c r="KS145" t="e">
        <f ca="1">IF(OR(KS$132="",$B145=""),"",HLOOKUP(KS$132,Indices2!$E$1:$YY$108,Calc!$B145,FALSE))</f>
        <v>#N/A</v>
      </c>
      <c r="KT145" t="e">
        <f ca="1">IF(OR(KT$132="",$B145=""),"",HLOOKUP(KT$132,Indices2!$E$1:$YY$108,Calc!$B145,FALSE))</f>
        <v>#N/A</v>
      </c>
      <c r="KU145" t="e">
        <f ca="1">IF(OR(KU$132="",$B145=""),"",HLOOKUP(KU$132,Indices2!$E$1:$YY$108,Calc!$B145,FALSE))</f>
        <v>#N/A</v>
      </c>
      <c r="KV145" t="e">
        <f ca="1">IF(OR(KV$132="",$B145=""),"",HLOOKUP(KV$132,Indices2!$E$1:$YY$108,Calc!$B145,FALSE))</f>
        <v>#N/A</v>
      </c>
      <c r="KW145" t="e">
        <f ca="1">IF(OR(KW$132="",$B145=""),"",HLOOKUP(KW$132,Indices2!$E$1:$YY$108,Calc!$B145,FALSE))</f>
        <v>#N/A</v>
      </c>
      <c r="KX145" t="e">
        <f ca="1">IF(OR(KX$132="",$B145=""),"",HLOOKUP(KX$132,Indices2!$E$1:$YY$108,Calc!$B145,FALSE))</f>
        <v>#N/A</v>
      </c>
      <c r="KY145" t="e">
        <f ca="1">IF(OR(KY$132="",$B145=""),"",HLOOKUP(KY$132,Indices2!$E$1:$YY$108,Calc!$B145,FALSE))</f>
        <v>#N/A</v>
      </c>
      <c r="KZ145" t="e">
        <f ca="1">IF(OR(KZ$132="",$B145=""),"",HLOOKUP(KZ$132,Indices2!$E$1:$YY$108,Calc!$B145,FALSE))</f>
        <v>#N/A</v>
      </c>
      <c r="LA145" t="e">
        <f ca="1">IF(OR(LA$132="",$B145=""),"",HLOOKUP(LA$132,Indices2!$E$1:$YY$108,Calc!$B145,FALSE))</f>
        <v>#N/A</v>
      </c>
      <c r="LB145" t="e">
        <f ca="1">IF(OR(LB$132="",$B145=""),"",HLOOKUP(LB$132,Indices2!$E$1:$YY$108,Calc!$B145,FALSE))</f>
        <v>#N/A</v>
      </c>
      <c r="LC145" t="e">
        <f ca="1">IF(OR(LC$132="",$B145=""),"",HLOOKUP(LC$132,Indices2!$E$1:$YY$108,Calc!$B145,FALSE))</f>
        <v>#N/A</v>
      </c>
      <c r="LD145" t="e">
        <f ca="1">IF(OR(LD$132="",$B145=""),"",HLOOKUP(LD$132,Indices2!$E$1:$YY$108,Calc!$B145,FALSE))</f>
        <v>#N/A</v>
      </c>
      <c r="LE145" t="e">
        <f ca="1">IF(OR(LE$132="",$B145=""),"",HLOOKUP(LE$132,Indices2!$E$1:$YY$108,Calc!$B145,FALSE))</f>
        <v>#N/A</v>
      </c>
      <c r="LF145" t="e">
        <f ca="1">IF(OR(LF$132="",$B145=""),"",HLOOKUP(LF$132,Indices2!$E$1:$YY$108,Calc!$B145,FALSE))</f>
        <v>#N/A</v>
      </c>
      <c r="LG145" t="e">
        <f ca="1">IF(OR(LG$132="",$B145=""),"",HLOOKUP(LG$132,Indices2!$E$1:$YY$108,Calc!$B145,FALSE))</f>
        <v>#N/A</v>
      </c>
      <c r="LH145" t="e">
        <f ca="1">IF(OR(LH$132="",$B145=""),"",HLOOKUP(LH$132,Indices2!$E$1:$YY$108,Calc!$B145,FALSE))</f>
        <v>#N/A</v>
      </c>
      <c r="LI145" t="e">
        <f ca="1">IF(OR(LI$132="",$B145=""),"",HLOOKUP(LI$132,Indices2!$E$1:$YY$108,Calc!$B145,FALSE))</f>
        <v>#N/A</v>
      </c>
      <c r="LJ145" t="e">
        <f ca="1">IF(OR(LJ$132="",$B145=""),"",HLOOKUP(LJ$132,Indices2!$E$1:$YY$108,Calc!$B145,FALSE))</f>
        <v>#N/A</v>
      </c>
      <c r="LK145" t="e">
        <f ca="1">IF(OR(LK$132="",$B145=""),"",HLOOKUP(LK$132,Indices2!$E$1:$YY$108,Calc!$B145,FALSE))</f>
        <v>#N/A</v>
      </c>
      <c r="LL145" t="e">
        <f ca="1">IF(OR(LL$132="",$B145=""),"",HLOOKUP(LL$132,Indices2!$E$1:$YY$108,Calc!$B145,FALSE))</f>
        <v>#N/A</v>
      </c>
      <c r="LM145" t="e">
        <f ca="1">IF(OR(LM$132="",$B145=""),"",HLOOKUP(LM$132,Indices2!$E$1:$YY$108,Calc!$B145,FALSE))</f>
        <v>#N/A</v>
      </c>
      <c r="LN145" t="e">
        <f ca="1">IF(OR(LN$132="",$B145=""),"",HLOOKUP(LN$132,Indices2!$E$1:$YY$108,Calc!$B145,FALSE))</f>
        <v>#N/A</v>
      </c>
      <c r="LO145" t="e">
        <f ca="1">IF(OR(LO$132="",$B145=""),"",HLOOKUP(LO$132,Indices2!$E$1:$YY$108,Calc!$B145,FALSE))</f>
        <v>#N/A</v>
      </c>
      <c r="LP145" t="e">
        <f ca="1">IF(OR(LP$132="",$B145=""),"",HLOOKUP(LP$132,Indices2!$E$1:$YY$108,Calc!$B145,FALSE))</f>
        <v>#N/A</v>
      </c>
      <c r="LQ145" t="e">
        <f ca="1">IF(OR(LQ$132="",$B145=""),"",HLOOKUP(LQ$132,Indices2!$E$1:$YY$108,Calc!$B145,FALSE))</f>
        <v>#N/A</v>
      </c>
      <c r="LR145" t="e">
        <f ca="1">IF(OR(LR$132="",$B145=""),"",HLOOKUP(LR$132,Indices2!$E$1:$YY$108,Calc!$B145,FALSE))</f>
        <v>#N/A</v>
      </c>
      <c r="LS145" t="e">
        <f ca="1">IF(OR(LS$132="",$B145=""),"",HLOOKUP(LS$132,Indices2!$E$1:$YY$108,Calc!$B145,FALSE))</f>
        <v>#N/A</v>
      </c>
      <c r="LT145" t="e">
        <f ca="1">IF(OR(LT$132="",$B145=""),"",HLOOKUP(LT$132,Indices2!$E$1:$YY$108,Calc!$B145,FALSE))</f>
        <v>#N/A</v>
      </c>
      <c r="LU145" t="e">
        <f ca="1">IF(OR(LU$132="",$B145=""),"",HLOOKUP(LU$132,Indices2!$E$1:$YY$108,Calc!$B145,FALSE))</f>
        <v>#N/A</v>
      </c>
      <c r="LV145" t="e">
        <f ca="1">IF(OR(LV$132="",$B145=""),"",HLOOKUP(LV$132,Indices2!$E$1:$YY$108,Calc!$B145,FALSE))</f>
        <v>#N/A</v>
      </c>
      <c r="LW145" t="e">
        <f ca="1">IF(OR(LW$132="",$B145=""),"",HLOOKUP(LW$132,Indices2!$E$1:$YY$108,Calc!$B145,FALSE))</f>
        <v>#N/A</v>
      </c>
      <c r="LX145" t="e">
        <f ca="1">IF(OR(LX$132="",$B145=""),"",HLOOKUP(LX$132,Indices2!$E$1:$YY$108,Calc!$B145,FALSE))</f>
        <v>#N/A</v>
      </c>
      <c r="LY145" t="e">
        <f ca="1">IF(OR(LY$132="",$B145=""),"",HLOOKUP(LY$132,Indices2!$E$1:$YY$108,Calc!$B145,FALSE))</f>
        <v>#N/A</v>
      </c>
      <c r="LZ145" t="e">
        <f ca="1">IF(OR(LZ$132="",$B145=""),"",HLOOKUP(LZ$132,Indices2!$E$1:$YY$108,Calc!$B145,FALSE))</f>
        <v>#N/A</v>
      </c>
      <c r="MA145" t="e">
        <f ca="1">IF(OR(MA$132="",$B145=""),"",HLOOKUP(MA$132,Indices2!$E$1:$YY$108,Calc!$B145,FALSE))</f>
        <v>#N/A</v>
      </c>
      <c r="MB145" t="e">
        <f ca="1">IF(OR(MB$132="",$B145=""),"",HLOOKUP(MB$132,Indices2!$E$1:$YY$108,Calc!$B145,FALSE))</f>
        <v>#N/A</v>
      </c>
      <c r="MC145" t="e">
        <f ca="1">IF(OR(MC$132="",$B145=""),"",HLOOKUP(MC$132,Indices2!$E$1:$YY$108,Calc!$B145,FALSE))</f>
        <v>#N/A</v>
      </c>
      <c r="MD145" t="e">
        <f ca="1">IF(OR(MD$132="",$B145=""),"",HLOOKUP(MD$132,Indices2!$E$1:$YY$108,Calc!$B145,FALSE))</f>
        <v>#N/A</v>
      </c>
      <c r="ME145" t="e">
        <f ca="1">IF(OR(ME$132="",$B145=""),"",HLOOKUP(ME$132,Indices2!$E$1:$YY$108,Calc!$B145,FALSE))</f>
        <v>#N/A</v>
      </c>
      <c r="MF145" t="e">
        <f ca="1">IF(OR(MF$132="",$B145=""),"",HLOOKUP(MF$132,Indices2!$E$1:$YY$108,Calc!$B145,FALSE))</f>
        <v>#N/A</v>
      </c>
      <c r="MG145" t="e">
        <f ca="1">IF(OR(MG$132="",$B145=""),"",HLOOKUP(MG$132,Indices2!$E$1:$YY$108,Calc!$B145,FALSE))</f>
        <v>#N/A</v>
      </c>
      <c r="MH145" t="e">
        <f ca="1">IF(OR(MH$132="",$B145=""),"",HLOOKUP(MH$132,Indices2!$E$1:$YY$108,Calc!$B145,FALSE))</f>
        <v>#N/A</v>
      </c>
      <c r="MI145" t="e">
        <f ca="1">IF(OR(MI$132="",$B145=""),"",HLOOKUP(MI$132,Indices2!$E$1:$YY$108,Calc!$B145,FALSE))</f>
        <v>#N/A</v>
      </c>
      <c r="MJ145" t="e">
        <f ca="1">IF(OR(MJ$132="",$B145=""),"",HLOOKUP(MJ$132,Indices2!$E$1:$YY$108,Calc!$B145,FALSE))</f>
        <v>#N/A</v>
      </c>
      <c r="MK145" t="e">
        <f ca="1">IF(OR(MK$132="",$B145=""),"",HLOOKUP(MK$132,Indices2!$E$1:$YY$108,Calc!$B145,FALSE))</f>
        <v>#N/A</v>
      </c>
      <c r="ML145" t="e">
        <f ca="1">IF(OR(ML$132="",$B145=""),"",HLOOKUP(ML$132,Indices2!$E$1:$YY$108,Calc!$B145,FALSE))</f>
        <v>#N/A</v>
      </c>
      <c r="MM145" t="e">
        <f ca="1">IF(OR(MM$132="",$B145=""),"",HLOOKUP(MM$132,Indices2!$E$1:$YY$108,Calc!$B145,FALSE))</f>
        <v>#N/A</v>
      </c>
      <c r="MN145" t="e">
        <f ca="1">IF(OR(MN$132="",$B145=""),"",HLOOKUP(MN$132,Indices2!$E$1:$YY$108,Calc!$B145,FALSE))</f>
        <v>#N/A</v>
      </c>
      <c r="MO145" t="e">
        <f ca="1">IF(OR(MO$132="",$B145=""),"",HLOOKUP(MO$132,Indices2!$E$1:$YY$108,Calc!$B145,FALSE))</f>
        <v>#N/A</v>
      </c>
      <c r="MP145" t="e">
        <f ca="1">IF(OR(MP$132="",$B145=""),"",HLOOKUP(MP$132,Indices2!$E$1:$YY$108,Calc!$B145,FALSE))</f>
        <v>#N/A</v>
      </c>
      <c r="MQ145" t="e">
        <f ca="1">IF(OR(MQ$132="",$B145=""),"",HLOOKUP(MQ$132,Indices2!$E$1:$YY$108,Calc!$B145,FALSE))</f>
        <v>#N/A</v>
      </c>
      <c r="MR145" t="e">
        <f ca="1">IF(OR(MR$132="",$B145=""),"",HLOOKUP(MR$132,Indices2!$E$1:$YY$108,Calc!$B145,FALSE))</f>
        <v>#N/A</v>
      </c>
      <c r="MS145" t="e">
        <f ca="1">IF(OR(MS$132="",$B145=""),"",HLOOKUP(MS$132,Indices2!$E$1:$YY$108,Calc!$B145,FALSE))</f>
        <v>#N/A</v>
      </c>
      <c r="MT145" t="e">
        <f ca="1">IF(OR(MT$132="",$B145=""),"",HLOOKUP(MT$132,Indices2!$E$1:$YY$108,Calc!$B145,FALSE))</f>
        <v>#N/A</v>
      </c>
      <c r="MU145" t="e">
        <f ca="1">IF(OR(MU$132="",$B145=""),"",HLOOKUP(MU$132,Indices2!$E$1:$YY$108,Calc!$B145,FALSE))</f>
        <v>#N/A</v>
      </c>
      <c r="MV145" t="e">
        <f ca="1">IF(OR(MV$132="",$B145=""),"",HLOOKUP(MV$132,Indices2!$E$1:$YY$108,Calc!$B145,FALSE))</f>
        <v>#N/A</v>
      </c>
      <c r="MW145" t="e">
        <f ca="1">IF(OR(MW$132="",$B145=""),"",HLOOKUP(MW$132,Indices2!$E$1:$YY$108,Calc!$B145,FALSE))</f>
        <v>#N/A</v>
      </c>
      <c r="MX145" t="e">
        <f ca="1">IF(OR(MX$132="",$B145=""),"",HLOOKUP(MX$132,Indices2!$E$1:$YY$108,Calc!$B145,FALSE))</f>
        <v>#N/A</v>
      </c>
      <c r="MY145" t="e">
        <f ca="1">IF(OR(MY$132="",$B145=""),"",HLOOKUP(MY$132,Indices2!$E$1:$YY$108,Calc!$B145,FALSE))</f>
        <v>#N/A</v>
      </c>
      <c r="MZ145" t="e">
        <f ca="1">IF(OR(MZ$132="",$B145=""),"",HLOOKUP(MZ$132,Indices2!$E$1:$YY$108,Calc!$B145,FALSE))</f>
        <v>#N/A</v>
      </c>
      <c r="NA145" t="e">
        <f ca="1">IF(OR(NA$132="",$B145=""),"",HLOOKUP(NA$132,Indices2!$E$1:$YY$108,Calc!$B145,FALSE))</f>
        <v>#N/A</v>
      </c>
      <c r="NB145" t="e">
        <f ca="1">IF(OR(NB$132="",$B145=""),"",HLOOKUP(NB$132,Indices2!$E$1:$YY$108,Calc!$B145,FALSE))</f>
        <v>#N/A</v>
      </c>
      <c r="NC145" t="e">
        <f ca="1">IF(OR(NC$132="",$B145=""),"",HLOOKUP(NC$132,Indices2!$E$1:$YY$108,Calc!$B145,FALSE))</f>
        <v>#N/A</v>
      </c>
      <c r="ND145" t="e">
        <f ca="1">IF(OR(ND$132="",$B145=""),"",HLOOKUP(ND$132,Indices2!$E$1:$YY$108,Calc!$B145,FALSE))</f>
        <v>#N/A</v>
      </c>
      <c r="NE145" t="e">
        <f ca="1">IF(OR(NE$132="",$B145=""),"",HLOOKUP(NE$132,Indices2!$E$1:$YY$108,Calc!$B145,FALSE))</f>
        <v>#N/A</v>
      </c>
      <c r="NF145" t="e">
        <f ca="1">IF(OR(NF$132="",$B145=""),"",HLOOKUP(NF$132,Indices2!$E$1:$YY$108,Calc!$B145,FALSE))</f>
        <v>#N/A</v>
      </c>
      <c r="NG145" t="e">
        <f ca="1">IF(OR(NG$132="",$B145=""),"",HLOOKUP(NG$132,Indices2!$E$1:$YY$108,Calc!$B145,FALSE))</f>
        <v>#N/A</v>
      </c>
      <c r="NH145" t="e">
        <f ca="1">IF(OR(NH$132="",$B145=""),"",HLOOKUP(NH$132,Indices2!$E$1:$YY$108,Calc!$B145,FALSE))</f>
        <v>#N/A</v>
      </c>
      <c r="NI145" t="e">
        <f ca="1">IF(OR(NI$132="",$B145=""),"",HLOOKUP(NI$132,Indices2!$E$1:$YY$108,Calc!$B145,FALSE))</f>
        <v>#N/A</v>
      </c>
      <c r="NJ145" t="e">
        <f ca="1">IF(OR(NJ$132="",$B145=""),"",HLOOKUP(NJ$132,Indices2!$E$1:$YY$108,Calc!$B145,FALSE))</f>
        <v>#N/A</v>
      </c>
      <c r="NK145" t="e">
        <f ca="1">IF(OR(NK$132="",$B145=""),"",HLOOKUP(NK$132,Indices2!$E$1:$YY$108,Calc!$B145,FALSE))</f>
        <v>#N/A</v>
      </c>
      <c r="NL145" t="e">
        <f ca="1">IF(OR(NL$132="",$B145=""),"",HLOOKUP(NL$132,Indices2!$E$1:$YY$108,Calc!$B145,FALSE))</f>
        <v>#N/A</v>
      </c>
      <c r="NM145" t="e">
        <f ca="1">IF(OR(NM$132="",$B145=""),"",HLOOKUP(NM$132,Indices2!$E$1:$YY$108,Calc!$B145,FALSE))</f>
        <v>#N/A</v>
      </c>
      <c r="NN145" t="e">
        <f ca="1">IF(OR(NN$132="",$B145=""),"",HLOOKUP(NN$132,Indices2!$E$1:$YY$108,Calc!$B145,FALSE))</f>
        <v>#N/A</v>
      </c>
      <c r="NO145" t="e">
        <f ca="1">IF(OR(NO$132="",$B145=""),"",HLOOKUP(NO$132,Indices2!$E$1:$YY$108,Calc!$B145,FALSE))</f>
        <v>#N/A</v>
      </c>
      <c r="NP145" t="e">
        <f ca="1">IF(OR(NP$132="",$B145=""),"",HLOOKUP(NP$132,Indices2!$E$1:$YY$108,Calc!$B145,FALSE))</f>
        <v>#N/A</v>
      </c>
      <c r="NQ145" t="e">
        <f ca="1">IF(OR(NQ$132="",$B145=""),"",HLOOKUP(NQ$132,Indices2!$E$1:$YY$108,Calc!$B145,FALSE))</f>
        <v>#N/A</v>
      </c>
      <c r="NR145" t="e">
        <f ca="1">IF(OR(NR$132="",$B145=""),"",HLOOKUP(NR$132,Indices2!$E$1:$YY$108,Calc!$B145,FALSE))</f>
        <v>#N/A</v>
      </c>
      <c r="NS145" t="e">
        <f ca="1">IF(OR(NS$132="",$B145=""),"",HLOOKUP(NS$132,Indices2!$E$1:$YY$108,Calc!$B145,FALSE))</f>
        <v>#N/A</v>
      </c>
      <c r="NT145" t="e">
        <f ca="1">IF(OR(NT$132="",$B145=""),"",HLOOKUP(NT$132,Indices2!$E$1:$YY$108,Calc!$B145,FALSE))</f>
        <v>#N/A</v>
      </c>
      <c r="NU145" t="e">
        <f ca="1">IF(OR(NU$132="",$B145=""),"",HLOOKUP(NU$132,Indices2!$E$1:$YY$108,Calc!$B145,FALSE))</f>
        <v>#N/A</v>
      </c>
      <c r="NV145" t="e">
        <f ca="1">IF(OR(NV$132="",$B145=""),"",HLOOKUP(NV$132,Indices2!$E$1:$YY$108,Calc!$B145,FALSE))</f>
        <v>#N/A</v>
      </c>
      <c r="NW145" t="e">
        <f ca="1">IF(OR(NW$132="",$B145=""),"",HLOOKUP(NW$132,Indices2!$E$1:$YY$108,Calc!$B145,FALSE))</f>
        <v>#N/A</v>
      </c>
      <c r="NX145" t="e">
        <f ca="1">IF(OR(NX$132="",$B145=""),"",HLOOKUP(NX$132,Indices2!$E$1:$YY$108,Calc!$B145,FALSE))</f>
        <v>#N/A</v>
      </c>
      <c r="NY145" t="e">
        <f ca="1">IF(OR(NY$132="",$B145=""),"",HLOOKUP(NY$132,Indices2!$E$1:$YY$108,Calc!$B145,FALSE))</f>
        <v>#N/A</v>
      </c>
      <c r="NZ145" t="e">
        <f ca="1">IF(OR(NZ$132="",$B145=""),"",HLOOKUP(NZ$132,Indices2!$E$1:$YY$108,Calc!$B145,FALSE))</f>
        <v>#N/A</v>
      </c>
      <c r="OA145" t="e">
        <f ca="1">IF(OR(OA$132="",$B145=""),"",HLOOKUP(OA$132,Indices2!$E$1:$YY$108,Calc!$B145,FALSE))</f>
        <v>#N/A</v>
      </c>
      <c r="OB145" t="e">
        <f ca="1">IF(OR(OB$132="",$B145=""),"",HLOOKUP(OB$132,Indices2!$E$1:$YY$108,Calc!$B145,FALSE))</f>
        <v>#N/A</v>
      </c>
      <c r="OC145" t="e">
        <f ca="1">IF(OR(OC$132="",$B145=""),"",HLOOKUP(OC$132,Indices2!$E$1:$YY$108,Calc!$B145,FALSE))</f>
        <v>#N/A</v>
      </c>
      <c r="OD145" t="e">
        <f ca="1">IF(OR(OD$132="",$B145=""),"",HLOOKUP(OD$132,Indices2!$E$1:$YY$108,Calc!$B145,FALSE))</f>
        <v>#N/A</v>
      </c>
      <c r="OE145" t="e">
        <f ca="1">IF(OR(OE$132="",$B145=""),"",HLOOKUP(OE$132,Indices2!$E$1:$YY$108,Calc!$B145,FALSE))</f>
        <v>#N/A</v>
      </c>
      <c r="OF145" t="e">
        <f ca="1">IF(OR(OF$132="",$B145=""),"",HLOOKUP(OF$132,Indices2!$E$1:$YY$108,Calc!$B145,FALSE))</f>
        <v>#N/A</v>
      </c>
      <c r="OG145" t="e">
        <f ca="1">IF(OR(OG$132="",$B145=""),"",HLOOKUP(OG$132,Indices2!$E$1:$YY$108,Calc!$B145,FALSE))</f>
        <v>#N/A</v>
      </c>
      <c r="OH145" t="e">
        <f ca="1">IF(OR(OH$132="",$B145=""),"",HLOOKUP(OH$132,Indices2!$E$1:$YY$108,Calc!$B145,FALSE))</f>
        <v>#N/A</v>
      </c>
      <c r="OI145" t="e">
        <f ca="1">IF(OR(OI$132="",$B145=""),"",HLOOKUP(OI$132,Indices2!$E$1:$YY$108,Calc!$B145,FALSE))</f>
        <v>#N/A</v>
      </c>
      <c r="OJ145" t="e">
        <f ca="1">IF(OR(OJ$132="",$B145=""),"",HLOOKUP(OJ$132,Indices2!$E$1:$YY$108,Calc!$B145,FALSE))</f>
        <v>#N/A</v>
      </c>
      <c r="OK145" t="e">
        <f ca="1">IF(OR(OK$132="",$B145=""),"",HLOOKUP(OK$132,Indices2!$E$1:$YY$108,Calc!$B145,FALSE))</f>
        <v>#N/A</v>
      </c>
      <c r="OL145" t="e">
        <f ca="1">IF(OR(OL$132="",$B145=""),"",HLOOKUP(OL$132,Indices2!$E$1:$YY$108,Calc!$B145,FALSE))</f>
        <v>#N/A</v>
      </c>
      <c r="OM145" t="e">
        <f ca="1">IF(OR(OM$132="",$B145=""),"",HLOOKUP(OM$132,Indices2!$E$1:$YY$108,Calc!$B145,FALSE))</f>
        <v>#N/A</v>
      </c>
      <c r="ON145" t="e">
        <f ca="1">IF(OR(ON$132="",$B145=""),"",HLOOKUP(ON$132,Indices2!$E$1:$YY$108,Calc!$B145,FALSE))</f>
        <v>#N/A</v>
      </c>
      <c r="OO145" t="e">
        <f ca="1">IF(OR(OO$132="",$B145=""),"",HLOOKUP(OO$132,Indices2!$E$1:$YY$108,Calc!$B145,FALSE))</f>
        <v>#N/A</v>
      </c>
      <c r="OP145" t="e">
        <f ca="1">IF(OR(OP$132="",$B145=""),"",HLOOKUP(OP$132,Indices2!$E$1:$YY$108,Calc!$B145,FALSE))</f>
        <v>#N/A</v>
      </c>
      <c r="OQ145" t="e">
        <f ca="1">IF(OR(OQ$132="",$B145=""),"",HLOOKUP(OQ$132,Indices2!$E$1:$YY$108,Calc!$B145,FALSE))</f>
        <v>#N/A</v>
      </c>
      <c r="OR145" t="e">
        <f ca="1">IF(OR(OR$132="",$B145=""),"",HLOOKUP(OR$132,Indices2!$E$1:$YY$108,Calc!$B145,FALSE))</f>
        <v>#N/A</v>
      </c>
      <c r="OS145" t="e">
        <f ca="1">IF(OR(OS$132="",$B145=""),"",HLOOKUP(OS$132,Indices2!$E$1:$YY$108,Calc!$B145,FALSE))</f>
        <v>#N/A</v>
      </c>
      <c r="OT145" t="e">
        <f ca="1">IF(OR(OT$132="",$B145=""),"",HLOOKUP(OT$132,Indices2!$E$1:$YY$108,Calc!$B145,FALSE))</f>
        <v>#N/A</v>
      </c>
      <c r="OU145" t="e">
        <f ca="1">IF(OR(OU$132="",$B145=""),"",HLOOKUP(OU$132,Indices2!$E$1:$YY$108,Calc!$B145,FALSE))</f>
        <v>#N/A</v>
      </c>
      <c r="OV145" t="e">
        <f ca="1">IF(OR(OV$132="",$B145=""),"",HLOOKUP(OV$132,Indices2!$E$1:$YY$108,Calc!$B145,FALSE))</f>
        <v>#N/A</v>
      </c>
      <c r="OW145" t="e">
        <f ca="1">IF(OR(OW$132="",$B145=""),"",HLOOKUP(OW$132,Indices2!$E$1:$YY$108,Calc!$B145,FALSE))</f>
        <v>#N/A</v>
      </c>
      <c r="OX145" t="e">
        <f ca="1">IF(OR(OX$132="",$B145=""),"",HLOOKUP(OX$132,Indices2!$E$1:$YY$108,Calc!$B145,FALSE))</f>
        <v>#N/A</v>
      </c>
      <c r="OY145" t="e">
        <f ca="1">IF(OR(OY$132="",$B145=""),"",HLOOKUP(OY$132,Indices2!$E$1:$YY$108,Calc!$B145,FALSE))</f>
        <v>#N/A</v>
      </c>
      <c r="OZ145" t="e">
        <f ca="1">IF(OR(OZ$132="",$B145=""),"",HLOOKUP(OZ$132,Indices2!$E$1:$YY$108,Calc!$B145,FALSE))</f>
        <v>#N/A</v>
      </c>
      <c r="PA145" t="e">
        <f ca="1">IF(OR(PA$132="",$B145=""),"",HLOOKUP(PA$132,Indices2!$E$1:$YY$108,Calc!$B145,FALSE))</f>
        <v>#N/A</v>
      </c>
      <c r="PB145" t="e">
        <f ca="1">IF(OR(PB$132="",$B145=""),"",HLOOKUP(PB$132,Indices2!$E$1:$YY$108,Calc!$B145,FALSE))</f>
        <v>#N/A</v>
      </c>
      <c r="PC145" t="e">
        <f ca="1">IF(OR(PC$132="",$B145=""),"",HLOOKUP(PC$132,Indices2!$E$1:$YY$108,Calc!$B145,FALSE))</f>
        <v>#N/A</v>
      </c>
      <c r="PD145" t="e">
        <f ca="1">IF(OR(PD$132="",$B145=""),"",HLOOKUP(PD$132,Indices2!$E$1:$YY$108,Calc!$B145,FALSE))</f>
        <v>#N/A</v>
      </c>
      <c r="PE145" t="e">
        <f ca="1">IF(OR(PE$132="",$B145=""),"",HLOOKUP(PE$132,Indices2!$E$1:$YY$108,Calc!$B145,FALSE))</f>
        <v>#N/A</v>
      </c>
      <c r="PF145" t="e">
        <f ca="1">IF(OR(PF$132="",$B145=""),"",HLOOKUP(PF$132,Indices2!$E$1:$YY$108,Calc!$B145,FALSE))</f>
        <v>#N/A</v>
      </c>
      <c r="PG145" t="e">
        <f ca="1">IF(OR(PG$132="",$B145=""),"",HLOOKUP(PG$132,Indices2!$E$1:$YY$108,Calc!$B145,FALSE))</f>
        <v>#N/A</v>
      </c>
      <c r="PH145" t="e">
        <f ca="1">IF(OR(PH$132="",$B145=""),"",HLOOKUP(PH$132,Indices2!$E$1:$YY$108,Calc!$B145,FALSE))</f>
        <v>#N/A</v>
      </c>
      <c r="PI145" t="e">
        <f ca="1">IF(OR(PI$132="",$B145=""),"",HLOOKUP(PI$132,Indices2!$E$1:$YY$108,Calc!$B145,FALSE))</f>
        <v>#N/A</v>
      </c>
      <c r="PJ145" t="e">
        <f ca="1">IF(OR(PJ$132="",$B145=""),"",HLOOKUP(PJ$132,Indices2!$E$1:$YY$108,Calc!$B145,FALSE))</f>
        <v>#N/A</v>
      </c>
      <c r="PK145" t="e">
        <f ca="1">IF(OR(PK$132="",$B145=""),"",HLOOKUP(PK$132,Indices2!$E$1:$YY$108,Calc!$B145,FALSE))</f>
        <v>#N/A</v>
      </c>
      <c r="PL145" t="e">
        <f ca="1">IF(OR(PL$132="",$B145=""),"",HLOOKUP(PL$132,Indices2!$E$1:$YY$108,Calc!$B145,FALSE))</f>
        <v>#N/A</v>
      </c>
      <c r="PM145" t="e">
        <f ca="1">IF(OR(PM$132="",$B145=""),"",HLOOKUP(PM$132,Indices2!$E$1:$YY$108,Calc!$B145,FALSE))</f>
        <v>#N/A</v>
      </c>
      <c r="PN145" t="e">
        <f ca="1">IF(OR(PN$132="",$B145=""),"",HLOOKUP(PN$132,Indices2!$E$1:$YY$108,Calc!$B145,FALSE))</f>
        <v>#N/A</v>
      </c>
      <c r="PO145" t="e">
        <f ca="1">IF(OR(PO$132="",$B145=""),"",HLOOKUP(PO$132,Indices2!$E$1:$YY$108,Calc!$B145,FALSE))</f>
        <v>#N/A</v>
      </c>
      <c r="PP145" t="e">
        <f ca="1">IF(OR(PP$132="",$B145=""),"",HLOOKUP(PP$132,Indices2!$E$1:$YY$108,Calc!$B145,FALSE))</f>
        <v>#N/A</v>
      </c>
      <c r="PQ145" t="e">
        <f ca="1">IF(OR(PQ$132="",$B145=""),"",HLOOKUP(PQ$132,Indices2!$E$1:$YY$108,Calc!$B145,FALSE))</f>
        <v>#N/A</v>
      </c>
      <c r="PR145" t="e">
        <f ca="1">IF(OR(PR$132="",$B145=""),"",HLOOKUP(PR$132,Indices2!$E$1:$YY$108,Calc!$B145,FALSE))</f>
        <v>#N/A</v>
      </c>
      <c r="PS145" t="e">
        <f ca="1">IF(OR(PS$132="",$B145=""),"",HLOOKUP(PS$132,Indices2!$E$1:$YY$108,Calc!$B145,FALSE))</f>
        <v>#N/A</v>
      </c>
      <c r="PT145" t="e">
        <f ca="1">IF(OR(PT$132="",$B145=""),"",HLOOKUP(PT$132,Indices2!$E$1:$YY$108,Calc!$B145,FALSE))</f>
        <v>#N/A</v>
      </c>
      <c r="PU145" t="e">
        <f ca="1">IF(OR(PU$132="",$B145=""),"",HLOOKUP(PU$132,Indices2!$E$1:$YY$108,Calc!$B145,FALSE))</f>
        <v>#N/A</v>
      </c>
      <c r="PV145" t="e">
        <f ca="1">IF(OR(PV$132="",$B145=""),"",HLOOKUP(PV$132,Indices2!$E$1:$YY$108,Calc!$B145,FALSE))</f>
        <v>#N/A</v>
      </c>
      <c r="PW145" t="e">
        <f ca="1">IF(OR(PW$132="",$B145=""),"",HLOOKUP(PW$132,Indices2!$E$1:$YY$108,Calc!$B145,FALSE))</f>
        <v>#N/A</v>
      </c>
      <c r="PX145" t="e">
        <f ca="1">IF(OR(PX$132="",$B145=""),"",HLOOKUP(PX$132,Indices2!$E$1:$YY$108,Calc!$B145,FALSE))</f>
        <v>#N/A</v>
      </c>
      <c r="PY145" t="e">
        <f ca="1">IF(OR(PY$132="",$B145=""),"",HLOOKUP(PY$132,Indices2!$E$1:$YY$108,Calc!$B145,FALSE))</f>
        <v>#N/A</v>
      </c>
      <c r="PZ145" t="e">
        <f ca="1">IF(OR(PZ$132="",$B145=""),"",HLOOKUP(PZ$132,Indices2!$E$1:$YY$108,Calc!$B145,FALSE))</f>
        <v>#N/A</v>
      </c>
      <c r="QA145" t="e">
        <f ca="1">IF(OR(QA$132="",$B145=""),"",HLOOKUP(QA$132,Indices2!$E$1:$YY$108,Calc!$B145,FALSE))</f>
        <v>#N/A</v>
      </c>
      <c r="QB145" t="e">
        <f ca="1">IF(OR(QB$132="",$B145=""),"",HLOOKUP(QB$132,Indices2!$E$1:$YY$108,Calc!$B145,FALSE))</f>
        <v>#N/A</v>
      </c>
      <c r="QC145" t="e">
        <f ca="1">IF(OR(QC$132="",$B145=""),"",HLOOKUP(QC$132,Indices2!$E$1:$YY$108,Calc!$B145,FALSE))</f>
        <v>#N/A</v>
      </c>
      <c r="QD145" t="e">
        <f ca="1">IF(OR(QD$132="",$B145=""),"",HLOOKUP(QD$132,Indices2!$E$1:$YY$108,Calc!$B145,FALSE))</f>
        <v>#N/A</v>
      </c>
      <c r="QE145" t="e">
        <f ca="1">IF(OR(QE$132="",$B145=""),"",HLOOKUP(QE$132,Indices2!$E$1:$YY$108,Calc!$B145,FALSE))</f>
        <v>#N/A</v>
      </c>
      <c r="QF145" t="e">
        <f ca="1">IF(OR(QF$132="",$B145=""),"",HLOOKUP(QF$132,Indices2!$E$1:$YY$108,Calc!$B145,FALSE))</f>
        <v>#N/A</v>
      </c>
      <c r="QG145" t="e">
        <f ca="1">IF(OR(QG$132="",$B145=""),"",HLOOKUP(QG$132,Indices2!$E$1:$YY$108,Calc!$B145,FALSE))</f>
        <v>#N/A</v>
      </c>
      <c r="QH145" t="e">
        <f ca="1">IF(OR(QH$132="",$B145=""),"",HLOOKUP(QH$132,Indices2!$E$1:$YY$108,Calc!$B145,FALSE))</f>
        <v>#N/A</v>
      </c>
      <c r="QI145" t="e">
        <f ca="1">IF(OR(QI$132="",$B145=""),"",HLOOKUP(QI$132,Indices2!$E$1:$YY$108,Calc!$B145,FALSE))</f>
        <v>#N/A</v>
      </c>
      <c r="QJ145" t="e">
        <f ca="1">IF(OR(QJ$132="",$B145=""),"",HLOOKUP(QJ$132,Indices2!$E$1:$YY$108,Calc!$B145,FALSE))</f>
        <v>#N/A</v>
      </c>
      <c r="QK145" t="e">
        <f ca="1">IF(OR(QK$132="",$B145=""),"",HLOOKUP(QK$132,Indices2!$E$1:$YY$108,Calc!$B145,FALSE))</f>
        <v>#N/A</v>
      </c>
      <c r="QL145" t="e">
        <f ca="1">IF(OR(QL$132="",$B145=""),"",HLOOKUP(QL$132,Indices2!$E$1:$YY$108,Calc!$B145,FALSE))</f>
        <v>#N/A</v>
      </c>
      <c r="QM145" t="e">
        <f ca="1">IF(OR(QM$132="",$B145=""),"",HLOOKUP(QM$132,Indices2!$E$1:$YY$108,Calc!$B145,FALSE))</f>
        <v>#N/A</v>
      </c>
      <c r="QN145" t="e">
        <f ca="1">IF(OR(QN$132="",$B145=""),"",HLOOKUP(QN$132,Indices2!$E$1:$YY$108,Calc!$B145,FALSE))</f>
        <v>#N/A</v>
      </c>
      <c r="QO145" t="e">
        <f ca="1">IF(OR(QO$132="",$B145=""),"",HLOOKUP(QO$132,Indices2!$E$1:$YY$108,Calc!$B145,FALSE))</f>
        <v>#N/A</v>
      </c>
      <c r="QP145" t="e">
        <f ca="1">IF(OR(QP$132="",$B145=""),"",HLOOKUP(QP$132,Indices2!$E$1:$YY$108,Calc!$B145,FALSE))</f>
        <v>#N/A</v>
      </c>
      <c r="QQ145" t="e">
        <f ca="1">IF(OR(QQ$132="",$B145=""),"",HLOOKUP(QQ$132,Indices2!$E$1:$YY$108,Calc!$B145,FALSE))</f>
        <v>#N/A</v>
      </c>
      <c r="QR145" t="e">
        <f ca="1">IF(OR(QR$132="",$B145=""),"",HLOOKUP(QR$132,Indices2!$E$1:$YY$108,Calc!$B145,FALSE))</f>
        <v>#N/A</v>
      </c>
      <c r="QS145" t="e">
        <f ca="1">IF(OR(QS$132="",$B145=""),"",HLOOKUP(QS$132,Indices2!$E$1:$YY$108,Calc!$B145,FALSE))</f>
        <v>#N/A</v>
      </c>
      <c r="QT145" t="e">
        <f ca="1">IF(OR(QT$132="",$B145=""),"",HLOOKUP(QT$132,Indices2!$E$1:$YY$108,Calc!$B145,FALSE))</f>
        <v>#N/A</v>
      </c>
      <c r="QU145" t="e">
        <f ca="1">IF(OR(QU$132="",$B145=""),"",HLOOKUP(QU$132,Indices2!$E$1:$YY$108,Calc!$B145,FALSE))</f>
        <v>#N/A</v>
      </c>
      <c r="QV145" t="e">
        <f ca="1">IF(OR(QV$132="",$B145=""),"",HLOOKUP(QV$132,Indices2!$E$1:$YY$108,Calc!$B145,FALSE))</f>
        <v>#N/A</v>
      </c>
      <c r="QW145" t="e">
        <f ca="1">IF(OR(QW$132="",$B145=""),"",HLOOKUP(QW$132,Indices2!$E$1:$YY$108,Calc!$B145,FALSE))</f>
        <v>#N/A</v>
      </c>
      <c r="QX145" t="e">
        <f ca="1">IF(OR(QX$132="",$B145=""),"",HLOOKUP(QX$132,Indices2!$E$1:$YY$108,Calc!$B145,FALSE))</f>
        <v>#N/A</v>
      </c>
      <c r="QY145" t="e">
        <f ca="1">IF(OR(QY$132="",$B145=""),"",HLOOKUP(QY$132,Indices2!$E$1:$YY$108,Calc!$B145,FALSE))</f>
        <v>#N/A</v>
      </c>
      <c r="QZ145" t="e">
        <f ca="1">IF(OR(QZ$132="",$B145=""),"",HLOOKUP(QZ$132,Indices2!$E$1:$YY$108,Calc!$B145,FALSE))</f>
        <v>#N/A</v>
      </c>
      <c r="RA145" t="e">
        <f ca="1">IF(OR(RA$132="",$B145=""),"",HLOOKUP(RA$132,Indices2!$E$1:$YY$108,Calc!$B145,FALSE))</f>
        <v>#N/A</v>
      </c>
      <c r="RB145" t="e">
        <f ca="1">IF(OR(RB$132="",$B145=""),"",HLOOKUP(RB$132,Indices2!$E$1:$YY$108,Calc!$B145,FALSE))</f>
        <v>#N/A</v>
      </c>
      <c r="RC145" t="e">
        <f ca="1">IF(OR(RC$132="",$B145=""),"",HLOOKUP(RC$132,Indices2!$E$1:$YY$108,Calc!$B145,FALSE))</f>
        <v>#N/A</v>
      </c>
      <c r="RD145" t="e">
        <f ca="1">IF(OR(RD$132="",$B145=""),"",HLOOKUP(RD$132,Indices2!$E$1:$YY$108,Calc!$B145,FALSE))</f>
        <v>#N/A</v>
      </c>
      <c r="RE145" t="e">
        <f ca="1">IF(OR(RE$132="",$B145=""),"",HLOOKUP(RE$132,Indices2!$E$1:$YY$108,Calc!$B145,FALSE))</f>
        <v>#N/A</v>
      </c>
      <c r="RF145" t="e">
        <f ca="1">IF(OR(RF$132="",$B145=""),"",HLOOKUP(RF$132,Indices2!$E$1:$YY$108,Calc!$B145,FALSE))</f>
        <v>#N/A</v>
      </c>
      <c r="RG145" t="e">
        <f ca="1">IF(OR(RG$132="",$B145=""),"",HLOOKUP(RG$132,Indices2!$E$1:$YY$108,Calc!$B145,FALSE))</f>
        <v>#N/A</v>
      </c>
      <c r="RH145" t="e">
        <f ca="1">IF(OR(RH$132="",$B145=""),"",HLOOKUP(RH$132,Indices2!$E$1:$YY$108,Calc!$B145,FALSE))</f>
        <v>#N/A</v>
      </c>
      <c r="RI145" t="e">
        <f ca="1">IF(OR(RI$132="",$B145=""),"",HLOOKUP(RI$132,Indices2!$E$1:$YY$108,Calc!$B145,FALSE))</f>
        <v>#N/A</v>
      </c>
      <c r="RJ145" t="e">
        <f ca="1">IF(OR(RJ$132="",$B145=""),"",HLOOKUP(RJ$132,Indices2!$E$1:$YY$108,Calc!$B145,FALSE))</f>
        <v>#N/A</v>
      </c>
      <c r="RK145" t="e">
        <f ca="1">IF(OR(RK$132="",$B145=""),"",HLOOKUP(RK$132,Indices2!$E$1:$YY$108,Calc!$B145,FALSE))</f>
        <v>#N/A</v>
      </c>
      <c r="RL145" t="e">
        <f ca="1">IF(OR(RL$132="",$B145=""),"",HLOOKUP(RL$132,Indices2!$E$1:$YY$108,Calc!$B145,FALSE))</f>
        <v>#N/A</v>
      </c>
    </row>
    <row r="146" spans="1:480">
      <c r="A146" t="str">
        <f>Quant!BS5</f>
        <v>S&amp;P 500</v>
      </c>
      <c r="B146" t="e">
        <f>MATCH($A146,Indices2!$B:$B,0)</f>
        <v>#N/A</v>
      </c>
      <c r="C146" t="e">
        <f>IF(OR(C$132="",$B146=""),"",HLOOKUP(C$132,Indices2!$E$1:$YY$108,Calc!$B146,FALSE))</f>
        <v>#N/A</v>
      </c>
      <c r="D146" t="e">
        <f ca="1">IF(OR(D$132="",$B146=""),"",HLOOKUP(D$132,Indices2!$E$1:$YY$108,Calc!$B146,FALSE))</f>
        <v>#N/A</v>
      </c>
      <c r="E146" t="e">
        <f ca="1">IF(OR(E$132="",$B146=""),"",HLOOKUP(E$132,Indices2!$E$1:$YY$108,Calc!$B146,FALSE))</f>
        <v>#N/A</v>
      </c>
      <c r="F146" t="e">
        <f ca="1">IF(OR(F$132="",$B146=""),"",HLOOKUP(F$132,Indices2!$E$1:$YY$108,Calc!$B146,FALSE))</f>
        <v>#N/A</v>
      </c>
      <c r="G146" t="e">
        <f ca="1">IF(OR(G$132="",$B146=""),"",HLOOKUP(G$132,Indices2!$E$1:$YY$108,Calc!$B146,FALSE))</f>
        <v>#N/A</v>
      </c>
      <c r="H146" t="e">
        <f ca="1">IF(OR(H$132="",$B146=""),"",HLOOKUP(H$132,Indices2!$E$1:$YY$108,Calc!$B146,FALSE))</f>
        <v>#N/A</v>
      </c>
      <c r="I146" t="e">
        <f ca="1">IF(OR(I$132="",$B146=""),"",HLOOKUP(I$132,Indices2!$E$1:$YY$108,Calc!$B146,FALSE))</f>
        <v>#N/A</v>
      </c>
      <c r="J146" t="e">
        <f ca="1">IF(OR(J$132="",$B146=""),"",HLOOKUP(J$132,Indices2!$E$1:$YY$108,Calc!$B146,FALSE))</f>
        <v>#N/A</v>
      </c>
      <c r="K146" t="e">
        <f ca="1">IF(OR(K$132="",$B146=""),"",HLOOKUP(K$132,Indices2!$E$1:$YY$108,Calc!$B146,FALSE))</f>
        <v>#N/A</v>
      </c>
      <c r="L146" t="e">
        <f ca="1">IF(OR(L$132="",$B146=""),"",HLOOKUP(L$132,Indices2!$E$1:$YY$108,Calc!$B146,FALSE))</f>
        <v>#N/A</v>
      </c>
      <c r="M146" t="e">
        <f ca="1">IF(OR(M$132="",$B146=""),"",HLOOKUP(M$132,Indices2!$E$1:$YY$108,Calc!$B146,FALSE))</f>
        <v>#N/A</v>
      </c>
      <c r="N146" t="e">
        <f ca="1">IF(OR(N$132="",$B146=""),"",HLOOKUP(N$132,Indices2!$E$1:$YY$108,Calc!$B146,FALSE))</f>
        <v>#N/A</v>
      </c>
      <c r="O146" t="e">
        <f ca="1">IF(OR(O$132="",$B146=""),"",HLOOKUP(O$132,Indices2!$E$1:$YY$108,Calc!$B146,FALSE))</f>
        <v>#N/A</v>
      </c>
      <c r="P146" t="e">
        <f ca="1">IF(OR(P$132="",$B146=""),"",HLOOKUP(P$132,Indices2!$E$1:$YY$108,Calc!$B146,FALSE))</f>
        <v>#N/A</v>
      </c>
      <c r="Q146" t="e">
        <f ca="1">IF(OR(Q$132="",$B146=""),"",HLOOKUP(Q$132,Indices2!$E$1:$YY$108,Calc!$B146,FALSE))</f>
        <v>#N/A</v>
      </c>
      <c r="R146" t="e">
        <f ca="1">IF(OR(R$132="",$B146=""),"",HLOOKUP(R$132,Indices2!$E$1:$YY$108,Calc!$B146,FALSE))</f>
        <v>#N/A</v>
      </c>
      <c r="S146" t="e">
        <f ca="1">IF(OR(S$132="",$B146=""),"",HLOOKUP(S$132,Indices2!$E$1:$YY$108,Calc!$B146,FALSE))</f>
        <v>#N/A</v>
      </c>
      <c r="T146" t="e">
        <f ca="1">IF(OR(T$132="",$B146=""),"",HLOOKUP(T$132,Indices2!$E$1:$YY$108,Calc!$B146,FALSE))</f>
        <v>#N/A</v>
      </c>
      <c r="U146" t="e">
        <f ca="1">IF(OR(U$132="",$B146=""),"",HLOOKUP(U$132,Indices2!$E$1:$YY$108,Calc!$B146,FALSE))</f>
        <v>#N/A</v>
      </c>
      <c r="V146" t="e">
        <f ca="1">IF(OR(V$132="",$B146=""),"",HLOOKUP(V$132,Indices2!$E$1:$YY$108,Calc!$B146,FALSE))</f>
        <v>#N/A</v>
      </c>
      <c r="W146" t="e">
        <f ca="1">IF(OR(W$132="",$B146=""),"",HLOOKUP(W$132,Indices2!$E$1:$YY$108,Calc!$B146,FALSE))</f>
        <v>#N/A</v>
      </c>
      <c r="X146" t="e">
        <f ca="1">IF(OR(X$132="",$B146=""),"",HLOOKUP(X$132,Indices2!$E$1:$YY$108,Calc!$B146,FALSE))</f>
        <v>#N/A</v>
      </c>
      <c r="Y146" t="e">
        <f ca="1">IF(OR(Y$132="",$B146=""),"",HLOOKUP(Y$132,Indices2!$E$1:$YY$108,Calc!$B146,FALSE))</f>
        <v>#N/A</v>
      </c>
      <c r="Z146" t="e">
        <f ca="1">IF(OR(Z$132="",$B146=""),"",HLOOKUP(Z$132,Indices2!$E$1:$YY$108,Calc!$B146,FALSE))</f>
        <v>#N/A</v>
      </c>
      <c r="AA146" t="e">
        <f ca="1">IF(OR(AA$132="",$B146=""),"",HLOOKUP(AA$132,Indices2!$E$1:$YY$108,Calc!$B146,FALSE))</f>
        <v>#N/A</v>
      </c>
      <c r="AB146" t="e">
        <f ca="1">IF(OR(AB$132="",$B146=""),"",HLOOKUP(AB$132,Indices2!$E$1:$YY$108,Calc!$B146,FALSE))</f>
        <v>#N/A</v>
      </c>
      <c r="AC146" t="e">
        <f ca="1">IF(OR(AC$132="",$B146=""),"",HLOOKUP(AC$132,Indices2!$E$1:$YY$108,Calc!$B146,FALSE))</f>
        <v>#N/A</v>
      </c>
      <c r="AD146" t="e">
        <f ca="1">IF(OR(AD$132="",$B146=""),"",HLOOKUP(AD$132,Indices2!$E$1:$YY$108,Calc!$B146,FALSE))</f>
        <v>#N/A</v>
      </c>
      <c r="AE146" t="e">
        <f ca="1">IF(OR(AE$132="",$B146=""),"",HLOOKUP(AE$132,Indices2!$E$1:$YY$108,Calc!$B146,FALSE))</f>
        <v>#N/A</v>
      </c>
      <c r="AF146" t="e">
        <f ca="1">IF(OR(AF$132="",$B146=""),"",HLOOKUP(AF$132,Indices2!$E$1:$YY$108,Calc!$B146,FALSE))</f>
        <v>#N/A</v>
      </c>
      <c r="AG146" t="e">
        <f ca="1">IF(OR(AG$132="",$B146=""),"",HLOOKUP(AG$132,Indices2!$E$1:$YY$108,Calc!$B146,FALSE))</f>
        <v>#N/A</v>
      </c>
      <c r="AH146" t="e">
        <f ca="1">IF(OR(AH$132="",$B146=""),"",HLOOKUP(AH$132,Indices2!$E$1:$YY$108,Calc!$B146,FALSE))</f>
        <v>#N/A</v>
      </c>
      <c r="AI146" t="e">
        <f ca="1">IF(OR(AI$132="",$B146=""),"",HLOOKUP(AI$132,Indices2!$E$1:$YY$108,Calc!$B146,FALSE))</f>
        <v>#N/A</v>
      </c>
      <c r="AJ146" t="e">
        <f ca="1">IF(OR(AJ$132="",$B146=""),"",HLOOKUP(AJ$132,Indices2!$E$1:$YY$108,Calc!$B146,FALSE))</f>
        <v>#N/A</v>
      </c>
      <c r="AK146" t="e">
        <f ca="1">IF(OR(AK$132="",$B146=""),"",HLOOKUP(AK$132,Indices2!$E$1:$YY$108,Calc!$B146,FALSE))</f>
        <v>#N/A</v>
      </c>
      <c r="AL146" t="e">
        <f ca="1">IF(OR(AL$132="",$B146=""),"",HLOOKUP(AL$132,Indices2!$E$1:$YY$108,Calc!$B146,FALSE))</f>
        <v>#N/A</v>
      </c>
      <c r="AM146" t="e">
        <f ca="1">IF(OR(AM$132="",$B146=""),"",HLOOKUP(AM$132,Indices2!$E$1:$YY$108,Calc!$B146,FALSE))</f>
        <v>#N/A</v>
      </c>
      <c r="AN146" t="e">
        <f ca="1">IF(OR(AN$132="",$B146=""),"",HLOOKUP(AN$132,Indices2!$E$1:$YY$108,Calc!$B146,FALSE))</f>
        <v>#N/A</v>
      </c>
      <c r="AO146" t="e">
        <f ca="1">IF(OR(AO$132="",$B146=""),"",HLOOKUP(AO$132,Indices2!$E$1:$YY$108,Calc!$B146,FALSE))</f>
        <v>#N/A</v>
      </c>
      <c r="AP146" t="e">
        <f ca="1">IF(OR(AP$132="",$B146=""),"",HLOOKUP(AP$132,Indices2!$E$1:$YY$108,Calc!$B146,FALSE))</f>
        <v>#N/A</v>
      </c>
      <c r="AQ146" t="e">
        <f ca="1">IF(OR(AQ$132="",$B146=""),"",HLOOKUP(AQ$132,Indices2!$E$1:$YY$108,Calc!$B146,FALSE))</f>
        <v>#N/A</v>
      </c>
      <c r="AR146" t="e">
        <f ca="1">IF(OR(AR$132="",$B146=""),"",HLOOKUP(AR$132,Indices2!$E$1:$YY$108,Calc!$B146,FALSE))</f>
        <v>#N/A</v>
      </c>
      <c r="AS146" t="e">
        <f ca="1">IF(OR(AS$132="",$B146=""),"",HLOOKUP(AS$132,Indices2!$E$1:$YY$108,Calc!$B146,FALSE))</f>
        <v>#N/A</v>
      </c>
      <c r="AT146" t="e">
        <f ca="1">IF(OR(AT$132="",$B146=""),"",HLOOKUP(AT$132,Indices2!$E$1:$YY$108,Calc!$B146,FALSE))</f>
        <v>#N/A</v>
      </c>
      <c r="AU146" t="e">
        <f ca="1">IF(OR(AU$132="",$B146=""),"",HLOOKUP(AU$132,Indices2!$E$1:$YY$108,Calc!$B146,FALSE))</f>
        <v>#N/A</v>
      </c>
      <c r="AV146" t="e">
        <f ca="1">IF(OR(AV$132="",$B146=""),"",HLOOKUP(AV$132,Indices2!$E$1:$YY$108,Calc!$B146,FALSE))</f>
        <v>#N/A</v>
      </c>
      <c r="AW146" t="e">
        <f ca="1">IF(OR(AW$132="",$B146=""),"",HLOOKUP(AW$132,Indices2!$E$1:$YY$108,Calc!$B146,FALSE))</f>
        <v>#N/A</v>
      </c>
      <c r="AX146" t="e">
        <f ca="1">IF(OR(AX$132="",$B146=""),"",HLOOKUP(AX$132,Indices2!$E$1:$YY$108,Calc!$B146,FALSE))</f>
        <v>#N/A</v>
      </c>
      <c r="AY146" t="e">
        <f ca="1">IF(OR(AY$132="",$B146=""),"",HLOOKUP(AY$132,Indices2!$E$1:$YY$108,Calc!$B146,FALSE))</f>
        <v>#N/A</v>
      </c>
      <c r="AZ146" t="e">
        <f ca="1">IF(OR(AZ$132="",$B146=""),"",HLOOKUP(AZ$132,Indices2!$E$1:$YY$108,Calc!$B146,FALSE))</f>
        <v>#N/A</v>
      </c>
      <c r="BA146" t="e">
        <f ca="1">IF(OR(BA$132="",$B146=""),"",HLOOKUP(BA$132,Indices2!$E$1:$YY$108,Calc!$B146,FALSE))</f>
        <v>#N/A</v>
      </c>
      <c r="BB146" t="e">
        <f ca="1">IF(OR(BB$132="",$B146=""),"",HLOOKUP(BB$132,Indices2!$E$1:$YY$108,Calc!$B146,FALSE))</f>
        <v>#N/A</v>
      </c>
      <c r="BC146" t="e">
        <f ca="1">IF(OR(BC$132="",$B146=""),"",HLOOKUP(BC$132,Indices2!$E$1:$YY$108,Calc!$B146,FALSE))</f>
        <v>#N/A</v>
      </c>
      <c r="BD146" t="e">
        <f ca="1">IF(OR(BD$132="",$B146=""),"",HLOOKUP(BD$132,Indices2!$E$1:$YY$108,Calc!$B146,FALSE))</f>
        <v>#N/A</v>
      </c>
      <c r="BE146" t="e">
        <f ca="1">IF(OR(BE$132="",$B146=""),"",HLOOKUP(BE$132,Indices2!$E$1:$YY$108,Calc!$B146,FALSE))</f>
        <v>#N/A</v>
      </c>
      <c r="BF146" t="e">
        <f ca="1">IF(OR(BF$132="",$B146=""),"",HLOOKUP(BF$132,Indices2!$E$1:$YY$108,Calc!$B146,FALSE))</f>
        <v>#N/A</v>
      </c>
      <c r="BG146" t="e">
        <f ca="1">IF(OR(BG$132="",$B146=""),"",HLOOKUP(BG$132,Indices2!$E$1:$YY$108,Calc!$B146,FALSE))</f>
        <v>#N/A</v>
      </c>
      <c r="BH146" t="e">
        <f ca="1">IF(OR(BH$132="",$B146=""),"",HLOOKUP(BH$132,Indices2!$E$1:$YY$108,Calc!$B146,FALSE))</f>
        <v>#N/A</v>
      </c>
      <c r="BI146" t="e">
        <f ca="1">IF(OR(BI$132="",$B146=""),"",HLOOKUP(BI$132,Indices2!$E$1:$YY$108,Calc!$B146,FALSE))</f>
        <v>#N/A</v>
      </c>
      <c r="BJ146" t="e">
        <f ca="1">IF(OR(BJ$132="",$B146=""),"",HLOOKUP(BJ$132,Indices2!$E$1:$YY$108,Calc!$B146,FALSE))</f>
        <v>#N/A</v>
      </c>
      <c r="BK146" t="e">
        <f ca="1">IF(OR(BK$132="",$B146=""),"",HLOOKUP(BK$132,Indices2!$E$1:$YY$108,Calc!$B146,FALSE))</f>
        <v>#N/A</v>
      </c>
      <c r="BL146" t="e">
        <f ca="1">IF(OR(BL$132="",$B146=""),"",HLOOKUP(BL$132,Indices2!$E$1:$YY$108,Calc!$B146,FALSE))</f>
        <v>#N/A</v>
      </c>
      <c r="BM146" t="e">
        <f ca="1">IF(OR(BM$132="",$B146=""),"",HLOOKUP(BM$132,Indices2!$E$1:$YY$108,Calc!$B146,FALSE))</f>
        <v>#N/A</v>
      </c>
      <c r="BN146" t="e">
        <f ca="1">IF(OR(BN$132="",$B146=""),"",HLOOKUP(BN$132,Indices2!$E$1:$YY$108,Calc!$B146,FALSE))</f>
        <v>#N/A</v>
      </c>
      <c r="BO146" t="e">
        <f ca="1">IF(OR(BO$132="",$B146=""),"",HLOOKUP(BO$132,Indices2!$E$1:$YY$108,Calc!$B146,FALSE))</f>
        <v>#N/A</v>
      </c>
      <c r="BP146" t="e">
        <f ca="1">IF(OR(BP$132="",$B146=""),"",HLOOKUP(BP$132,Indices2!$E$1:$YY$108,Calc!$B146,FALSE))</f>
        <v>#N/A</v>
      </c>
      <c r="BQ146" t="e">
        <f ca="1">IF(OR(BQ$132="",$B146=""),"",HLOOKUP(BQ$132,Indices2!$E$1:$YY$108,Calc!$B146,FALSE))</f>
        <v>#N/A</v>
      </c>
      <c r="BR146" t="e">
        <f ca="1">IF(OR(BR$132="",$B146=""),"",HLOOKUP(BR$132,Indices2!$E$1:$YY$108,Calc!$B146,FALSE))</f>
        <v>#N/A</v>
      </c>
      <c r="BS146" t="e">
        <f ca="1">IF(OR(BS$132="",$B146=""),"",HLOOKUP(BS$132,Indices2!$E$1:$YY$108,Calc!$B146,FALSE))</f>
        <v>#N/A</v>
      </c>
      <c r="BT146" t="e">
        <f ca="1">IF(OR(BT$132="",$B146=""),"",HLOOKUP(BT$132,Indices2!$E$1:$YY$108,Calc!$B146,FALSE))</f>
        <v>#N/A</v>
      </c>
      <c r="BU146" t="e">
        <f ca="1">IF(OR(BU$132="",$B146=""),"",HLOOKUP(BU$132,Indices2!$E$1:$YY$108,Calc!$B146,FALSE))</f>
        <v>#N/A</v>
      </c>
      <c r="BV146" t="e">
        <f ca="1">IF(OR(BV$132="",$B146=""),"",HLOOKUP(BV$132,Indices2!$E$1:$YY$108,Calc!$B146,FALSE))</f>
        <v>#N/A</v>
      </c>
      <c r="BW146" t="e">
        <f ca="1">IF(OR(BW$132="",$B146=""),"",HLOOKUP(BW$132,Indices2!$E$1:$YY$108,Calc!$B146,FALSE))</f>
        <v>#N/A</v>
      </c>
      <c r="BX146" t="e">
        <f ca="1">IF(OR(BX$132="",$B146=""),"",HLOOKUP(BX$132,Indices2!$E$1:$YY$108,Calc!$B146,FALSE))</f>
        <v>#N/A</v>
      </c>
      <c r="BY146" t="e">
        <f ca="1">IF(OR(BY$132="",$B146=""),"",HLOOKUP(BY$132,Indices2!$E$1:$YY$108,Calc!$B146,FALSE))</f>
        <v>#N/A</v>
      </c>
      <c r="BZ146" t="e">
        <f ca="1">IF(OR(BZ$132="",$B146=""),"",HLOOKUP(BZ$132,Indices2!$E$1:$YY$108,Calc!$B146,FALSE))</f>
        <v>#N/A</v>
      </c>
      <c r="CA146" t="e">
        <f ca="1">IF(OR(CA$132="",$B146=""),"",HLOOKUP(CA$132,Indices2!$E$1:$YY$108,Calc!$B146,FALSE))</f>
        <v>#N/A</v>
      </c>
      <c r="CB146" t="e">
        <f ca="1">IF(OR(CB$132="",$B146=""),"",HLOOKUP(CB$132,Indices2!$E$1:$YY$108,Calc!$B146,FALSE))</f>
        <v>#N/A</v>
      </c>
      <c r="CC146" t="e">
        <f ca="1">IF(OR(CC$132="",$B146=""),"",HLOOKUP(CC$132,Indices2!$E$1:$YY$108,Calc!$B146,FALSE))</f>
        <v>#N/A</v>
      </c>
      <c r="CD146" t="e">
        <f ca="1">IF(OR(CD$132="",$B146=""),"",HLOOKUP(CD$132,Indices2!$E$1:$YY$108,Calc!$B146,FALSE))</f>
        <v>#N/A</v>
      </c>
      <c r="CE146" t="e">
        <f ca="1">IF(OR(CE$132="",$B146=""),"",HLOOKUP(CE$132,Indices2!$E$1:$YY$108,Calc!$B146,FALSE))</f>
        <v>#N/A</v>
      </c>
      <c r="CF146" t="e">
        <f ca="1">IF(OR(CF$132="",$B146=""),"",HLOOKUP(CF$132,Indices2!$E$1:$YY$108,Calc!$B146,FALSE))</f>
        <v>#N/A</v>
      </c>
      <c r="CG146" t="e">
        <f ca="1">IF(OR(CG$132="",$B146=""),"",HLOOKUP(CG$132,Indices2!$E$1:$YY$108,Calc!$B146,FALSE))</f>
        <v>#N/A</v>
      </c>
      <c r="CH146" t="e">
        <f ca="1">IF(OR(CH$132="",$B146=""),"",HLOOKUP(CH$132,Indices2!$E$1:$YY$108,Calc!$B146,FALSE))</f>
        <v>#N/A</v>
      </c>
      <c r="CI146" t="e">
        <f ca="1">IF(OR(CI$132="",$B146=""),"",HLOOKUP(CI$132,Indices2!$E$1:$YY$108,Calc!$B146,FALSE))</f>
        <v>#N/A</v>
      </c>
      <c r="CJ146" t="e">
        <f ca="1">IF(OR(CJ$132="",$B146=""),"",HLOOKUP(CJ$132,Indices2!$E$1:$YY$108,Calc!$B146,FALSE))</f>
        <v>#N/A</v>
      </c>
      <c r="CK146" t="e">
        <f ca="1">IF(OR(CK$132="",$B146=""),"",HLOOKUP(CK$132,Indices2!$E$1:$YY$108,Calc!$B146,FALSE))</f>
        <v>#N/A</v>
      </c>
      <c r="CL146" t="e">
        <f ca="1">IF(OR(CL$132="",$B146=""),"",HLOOKUP(CL$132,Indices2!$E$1:$YY$108,Calc!$B146,FALSE))</f>
        <v>#N/A</v>
      </c>
      <c r="CM146" t="e">
        <f ca="1">IF(OR(CM$132="",$B146=""),"",HLOOKUP(CM$132,Indices2!$E$1:$YY$108,Calc!$B146,FALSE))</f>
        <v>#N/A</v>
      </c>
      <c r="CN146" t="e">
        <f ca="1">IF(OR(CN$132="",$B146=""),"",HLOOKUP(CN$132,Indices2!$E$1:$YY$108,Calc!$B146,FALSE))</f>
        <v>#N/A</v>
      </c>
      <c r="CO146" t="e">
        <f ca="1">IF(OR(CO$132="",$B146=""),"",HLOOKUP(CO$132,Indices2!$E$1:$YY$108,Calc!$B146,FALSE))</f>
        <v>#N/A</v>
      </c>
      <c r="CP146" t="e">
        <f ca="1">IF(OR(CP$132="",$B146=""),"",HLOOKUP(CP$132,Indices2!$E$1:$YY$108,Calc!$B146,FALSE))</f>
        <v>#N/A</v>
      </c>
      <c r="CQ146" t="e">
        <f ca="1">IF(OR(CQ$132="",$B146=""),"",HLOOKUP(CQ$132,Indices2!$E$1:$YY$108,Calc!$B146,FALSE))</f>
        <v>#N/A</v>
      </c>
      <c r="CR146" t="e">
        <f ca="1">IF(OR(CR$132="",$B146=""),"",HLOOKUP(CR$132,Indices2!$E$1:$YY$108,Calc!$B146,FALSE))</f>
        <v>#N/A</v>
      </c>
      <c r="CS146" t="e">
        <f ca="1">IF(OR(CS$132="",$B146=""),"",HLOOKUP(CS$132,Indices2!$E$1:$YY$108,Calc!$B146,FALSE))</f>
        <v>#N/A</v>
      </c>
      <c r="CT146" t="e">
        <f ca="1">IF(OR(CT$132="",$B146=""),"",HLOOKUP(CT$132,Indices2!$E$1:$YY$108,Calc!$B146,FALSE))</f>
        <v>#N/A</v>
      </c>
      <c r="CU146" t="e">
        <f ca="1">IF(OR(CU$132="",$B146=""),"",HLOOKUP(CU$132,Indices2!$E$1:$YY$108,Calc!$B146,FALSE))</f>
        <v>#N/A</v>
      </c>
      <c r="CV146" t="e">
        <f ca="1">IF(OR(CV$132="",$B146=""),"",HLOOKUP(CV$132,Indices2!$E$1:$YY$108,Calc!$B146,FALSE))</f>
        <v>#N/A</v>
      </c>
      <c r="CW146" t="e">
        <f ca="1">IF(OR(CW$132="",$B146=""),"",HLOOKUP(CW$132,Indices2!$E$1:$YY$108,Calc!$B146,FALSE))</f>
        <v>#N/A</v>
      </c>
      <c r="CX146" t="e">
        <f ca="1">IF(OR(CX$132="",$B146=""),"",HLOOKUP(CX$132,Indices2!$E$1:$YY$108,Calc!$B146,FALSE))</f>
        <v>#N/A</v>
      </c>
      <c r="CY146" t="e">
        <f ca="1">IF(OR(CY$132="",$B146=""),"",HLOOKUP(CY$132,Indices2!$E$1:$YY$108,Calc!$B146,FALSE))</f>
        <v>#N/A</v>
      </c>
      <c r="CZ146" t="e">
        <f ca="1">IF(OR(CZ$132="",$B146=""),"",HLOOKUP(CZ$132,Indices2!$E$1:$YY$108,Calc!$B146,FALSE))</f>
        <v>#N/A</v>
      </c>
      <c r="DA146" t="e">
        <f ca="1">IF(OR(DA$132="",$B146=""),"",HLOOKUP(DA$132,Indices2!$E$1:$YY$108,Calc!$B146,FALSE))</f>
        <v>#N/A</v>
      </c>
      <c r="DB146" t="e">
        <f ca="1">IF(OR(DB$132="",$B146=""),"",HLOOKUP(DB$132,Indices2!$E$1:$YY$108,Calc!$B146,FALSE))</f>
        <v>#N/A</v>
      </c>
      <c r="DC146" t="e">
        <f ca="1">IF(OR(DC$132="",$B146=""),"",HLOOKUP(DC$132,Indices2!$E$1:$YY$108,Calc!$B146,FALSE))</f>
        <v>#N/A</v>
      </c>
      <c r="DD146" t="e">
        <f ca="1">IF(OR(DD$132="",$B146=""),"",HLOOKUP(DD$132,Indices2!$E$1:$YY$108,Calc!$B146,FALSE))</f>
        <v>#N/A</v>
      </c>
      <c r="DE146" t="e">
        <f ca="1">IF(OR(DE$132="",$B146=""),"",HLOOKUP(DE$132,Indices2!$E$1:$YY$108,Calc!$B146,FALSE))</f>
        <v>#N/A</v>
      </c>
      <c r="DF146" t="e">
        <f ca="1">IF(OR(DF$132="",$B146=""),"",HLOOKUP(DF$132,Indices2!$E$1:$YY$108,Calc!$B146,FALSE))</f>
        <v>#N/A</v>
      </c>
      <c r="DG146" t="e">
        <f ca="1">IF(OR(DG$132="",$B146=""),"",HLOOKUP(DG$132,Indices2!$E$1:$YY$108,Calc!$B146,FALSE))</f>
        <v>#N/A</v>
      </c>
      <c r="DH146" t="e">
        <f ca="1">IF(OR(DH$132="",$B146=""),"",HLOOKUP(DH$132,Indices2!$E$1:$YY$108,Calc!$B146,FALSE))</f>
        <v>#N/A</v>
      </c>
      <c r="DI146" t="e">
        <f ca="1">IF(OR(DI$132="",$B146=""),"",HLOOKUP(DI$132,Indices2!$E$1:$YY$108,Calc!$B146,FALSE))</f>
        <v>#N/A</v>
      </c>
      <c r="DJ146" t="e">
        <f ca="1">IF(OR(DJ$132="",$B146=""),"",HLOOKUP(DJ$132,Indices2!$E$1:$YY$108,Calc!$B146,FALSE))</f>
        <v>#N/A</v>
      </c>
      <c r="DK146" t="e">
        <f ca="1">IF(OR(DK$132="",$B146=""),"",HLOOKUP(DK$132,Indices2!$E$1:$YY$108,Calc!$B146,FALSE))</f>
        <v>#N/A</v>
      </c>
      <c r="DL146" t="e">
        <f ca="1">IF(OR(DL$132="",$B146=""),"",HLOOKUP(DL$132,Indices2!$E$1:$YY$108,Calc!$B146,FALSE))</f>
        <v>#N/A</v>
      </c>
      <c r="DM146" t="e">
        <f ca="1">IF(OR(DM$132="",$B146=""),"",HLOOKUP(DM$132,Indices2!$E$1:$YY$108,Calc!$B146,FALSE))</f>
        <v>#N/A</v>
      </c>
      <c r="DN146" t="e">
        <f ca="1">IF(OR(DN$132="",$B146=""),"",HLOOKUP(DN$132,Indices2!$E$1:$YY$108,Calc!$B146,FALSE))</f>
        <v>#N/A</v>
      </c>
      <c r="DO146" t="e">
        <f ca="1">IF(OR(DO$132="",$B146=""),"",HLOOKUP(DO$132,Indices2!$E$1:$YY$108,Calc!$B146,FALSE))</f>
        <v>#N/A</v>
      </c>
      <c r="DP146" t="e">
        <f ca="1">IF(OR(DP$132="",$B146=""),"",HLOOKUP(DP$132,Indices2!$E$1:$YY$108,Calc!$B146,FALSE))</f>
        <v>#N/A</v>
      </c>
      <c r="DQ146" t="e">
        <f ca="1">IF(OR(DQ$132="",$B146=""),"",HLOOKUP(DQ$132,Indices2!$E$1:$YY$108,Calc!$B146,FALSE))</f>
        <v>#N/A</v>
      </c>
      <c r="DR146" t="e">
        <f ca="1">IF(OR(DR$132="",$B146=""),"",HLOOKUP(DR$132,Indices2!$E$1:$YY$108,Calc!$B146,FALSE))</f>
        <v>#N/A</v>
      </c>
      <c r="DS146" t="e">
        <f ca="1">IF(OR(DS$132="",$B146=""),"",HLOOKUP(DS$132,Indices2!$E$1:$YY$108,Calc!$B146,FALSE))</f>
        <v>#N/A</v>
      </c>
      <c r="DT146" t="e">
        <f ca="1">IF(OR(DT$132="",$B146=""),"",HLOOKUP(DT$132,Indices2!$E$1:$YY$108,Calc!$B146,FALSE))</f>
        <v>#N/A</v>
      </c>
      <c r="DU146" t="e">
        <f ca="1">IF(OR(DU$132="",$B146=""),"",HLOOKUP(DU$132,Indices2!$E$1:$YY$108,Calc!$B146,FALSE))</f>
        <v>#N/A</v>
      </c>
      <c r="DV146" t="e">
        <f ca="1">IF(OR(DV$132="",$B146=""),"",HLOOKUP(DV$132,Indices2!$E$1:$YY$108,Calc!$B146,FALSE))</f>
        <v>#N/A</v>
      </c>
      <c r="DW146" t="e">
        <f ca="1">IF(OR(DW$132="",$B146=""),"",HLOOKUP(DW$132,Indices2!$E$1:$YY$108,Calc!$B146,FALSE))</f>
        <v>#N/A</v>
      </c>
      <c r="DX146" t="e">
        <f ca="1">IF(OR(DX$132="",$B146=""),"",HLOOKUP(DX$132,Indices2!$E$1:$YY$108,Calc!$B146,FALSE))</f>
        <v>#N/A</v>
      </c>
      <c r="DY146" t="e">
        <f ca="1">IF(OR(DY$132="",$B146=""),"",HLOOKUP(DY$132,Indices2!$E$1:$YY$108,Calc!$B146,FALSE))</f>
        <v>#N/A</v>
      </c>
      <c r="DZ146" t="e">
        <f ca="1">IF(OR(DZ$132="",$B146=""),"",HLOOKUP(DZ$132,Indices2!$E$1:$YY$108,Calc!$B146,FALSE))</f>
        <v>#N/A</v>
      </c>
      <c r="EA146" t="e">
        <f ca="1">IF(OR(EA$132="",$B146=""),"",HLOOKUP(EA$132,Indices2!$E$1:$YY$108,Calc!$B146,FALSE))</f>
        <v>#N/A</v>
      </c>
      <c r="EB146" t="e">
        <f ca="1">IF(OR(EB$132="",$B146=""),"",HLOOKUP(EB$132,Indices2!$E$1:$YY$108,Calc!$B146,FALSE))</f>
        <v>#N/A</v>
      </c>
      <c r="EC146" t="e">
        <f ca="1">IF(OR(EC$132="",$B146=""),"",HLOOKUP(EC$132,Indices2!$E$1:$YY$108,Calc!$B146,FALSE))</f>
        <v>#N/A</v>
      </c>
      <c r="ED146" t="e">
        <f ca="1">IF(OR(ED$132="",$B146=""),"",HLOOKUP(ED$132,Indices2!$E$1:$YY$108,Calc!$B146,FALSE))</f>
        <v>#N/A</v>
      </c>
      <c r="EE146" t="e">
        <f ca="1">IF(OR(EE$132="",$B146=""),"",HLOOKUP(EE$132,Indices2!$E$1:$YY$108,Calc!$B146,FALSE))</f>
        <v>#N/A</v>
      </c>
      <c r="EF146" t="e">
        <f ca="1">IF(OR(EF$132="",$B146=""),"",HLOOKUP(EF$132,Indices2!$E$1:$YY$108,Calc!$B146,FALSE))</f>
        <v>#N/A</v>
      </c>
      <c r="EG146" t="e">
        <f ca="1">IF(OR(EG$132="",$B146=""),"",HLOOKUP(EG$132,Indices2!$E$1:$YY$108,Calc!$B146,FALSE))</f>
        <v>#N/A</v>
      </c>
      <c r="EH146" t="e">
        <f ca="1">IF(OR(EH$132="",$B146=""),"",HLOOKUP(EH$132,Indices2!$E$1:$YY$108,Calc!$B146,FALSE))</f>
        <v>#N/A</v>
      </c>
      <c r="EI146" t="e">
        <f ca="1">IF(OR(EI$132="",$B146=""),"",HLOOKUP(EI$132,Indices2!$E$1:$YY$108,Calc!$B146,FALSE))</f>
        <v>#N/A</v>
      </c>
      <c r="EJ146" t="e">
        <f ca="1">IF(OR(EJ$132="",$B146=""),"",HLOOKUP(EJ$132,Indices2!$E$1:$YY$108,Calc!$B146,FALSE))</f>
        <v>#N/A</v>
      </c>
      <c r="EK146" t="e">
        <f ca="1">IF(OR(EK$132="",$B146=""),"",HLOOKUP(EK$132,Indices2!$E$1:$YY$108,Calc!$B146,FALSE))</f>
        <v>#N/A</v>
      </c>
      <c r="EL146" t="e">
        <f ca="1">IF(OR(EL$132="",$B146=""),"",HLOOKUP(EL$132,Indices2!$E$1:$YY$108,Calc!$B146,FALSE))</f>
        <v>#N/A</v>
      </c>
      <c r="EM146" t="e">
        <f ca="1">IF(OR(EM$132="",$B146=""),"",HLOOKUP(EM$132,Indices2!$E$1:$YY$108,Calc!$B146,FALSE))</f>
        <v>#N/A</v>
      </c>
      <c r="EN146" t="e">
        <f ca="1">IF(OR(EN$132="",$B146=""),"",HLOOKUP(EN$132,Indices2!$E$1:$YY$108,Calc!$B146,FALSE))</f>
        <v>#N/A</v>
      </c>
      <c r="EO146" t="e">
        <f ca="1">IF(OR(EO$132="",$B146=""),"",HLOOKUP(EO$132,Indices2!$E$1:$YY$108,Calc!$B146,FALSE))</f>
        <v>#N/A</v>
      </c>
      <c r="EP146" t="e">
        <f ca="1">IF(OR(EP$132="",$B146=""),"",HLOOKUP(EP$132,Indices2!$E$1:$YY$108,Calc!$B146,FALSE))</f>
        <v>#N/A</v>
      </c>
      <c r="EQ146" t="e">
        <f ca="1">IF(OR(EQ$132="",$B146=""),"",HLOOKUP(EQ$132,Indices2!$E$1:$YY$108,Calc!$B146,FALSE))</f>
        <v>#N/A</v>
      </c>
      <c r="ER146" t="e">
        <f ca="1">IF(OR(ER$132="",$B146=""),"",HLOOKUP(ER$132,Indices2!$E$1:$YY$108,Calc!$B146,FALSE))</f>
        <v>#N/A</v>
      </c>
      <c r="ES146" t="e">
        <f ca="1">IF(OR(ES$132="",$B146=""),"",HLOOKUP(ES$132,Indices2!$E$1:$YY$108,Calc!$B146,FALSE))</f>
        <v>#N/A</v>
      </c>
      <c r="ET146" t="e">
        <f ca="1">IF(OR(ET$132="",$B146=""),"",HLOOKUP(ET$132,Indices2!$E$1:$YY$108,Calc!$B146,FALSE))</f>
        <v>#N/A</v>
      </c>
      <c r="EU146" t="e">
        <f ca="1">IF(OR(EU$132="",$B146=""),"",HLOOKUP(EU$132,Indices2!$E$1:$YY$108,Calc!$B146,FALSE))</f>
        <v>#N/A</v>
      </c>
      <c r="EV146" t="e">
        <f ca="1">IF(OR(EV$132="",$B146=""),"",HLOOKUP(EV$132,Indices2!$E$1:$YY$108,Calc!$B146,FALSE))</f>
        <v>#N/A</v>
      </c>
      <c r="EW146" t="e">
        <f ca="1">IF(OR(EW$132="",$B146=""),"",HLOOKUP(EW$132,Indices2!$E$1:$YY$108,Calc!$B146,FALSE))</f>
        <v>#N/A</v>
      </c>
      <c r="EX146" t="e">
        <f ca="1">IF(OR(EX$132="",$B146=""),"",HLOOKUP(EX$132,Indices2!$E$1:$YY$108,Calc!$B146,FALSE))</f>
        <v>#N/A</v>
      </c>
      <c r="EY146" t="e">
        <f ca="1">IF(OR(EY$132="",$B146=""),"",HLOOKUP(EY$132,Indices2!$E$1:$YY$108,Calc!$B146,FALSE))</f>
        <v>#N/A</v>
      </c>
      <c r="EZ146" t="e">
        <f ca="1">IF(OR(EZ$132="",$B146=""),"",HLOOKUP(EZ$132,Indices2!$E$1:$YY$108,Calc!$B146,FALSE))</f>
        <v>#N/A</v>
      </c>
      <c r="FA146" t="e">
        <f ca="1">IF(OR(FA$132="",$B146=""),"",HLOOKUP(FA$132,Indices2!$E$1:$YY$108,Calc!$B146,FALSE))</f>
        <v>#N/A</v>
      </c>
      <c r="FB146" t="e">
        <f ca="1">IF(OR(FB$132="",$B146=""),"",HLOOKUP(FB$132,Indices2!$E$1:$YY$108,Calc!$B146,FALSE))</f>
        <v>#N/A</v>
      </c>
      <c r="FC146" t="e">
        <f ca="1">IF(OR(FC$132="",$B146=""),"",HLOOKUP(FC$132,Indices2!$E$1:$YY$108,Calc!$B146,FALSE))</f>
        <v>#N/A</v>
      </c>
      <c r="FD146" t="e">
        <f ca="1">IF(OR(FD$132="",$B146=""),"",HLOOKUP(FD$132,Indices2!$E$1:$YY$108,Calc!$B146,FALSE))</f>
        <v>#N/A</v>
      </c>
      <c r="FE146" t="e">
        <f ca="1">IF(OR(FE$132="",$B146=""),"",HLOOKUP(FE$132,Indices2!$E$1:$YY$108,Calc!$B146,FALSE))</f>
        <v>#N/A</v>
      </c>
      <c r="FF146" t="e">
        <f ca="1">IF(OR(FF$132="",$B146=""),"",HLOOKUP(FF$132,Indices2!$E$1:$YY$108,Calc!$B146,FALSE))</f>
        <v>#N/A</v>
      </c>
      <c r="FG146" t="e">
        <f ca="1">IF(OR(FG$132="",$B146=""),"",HLOOKUP(FG$132,Indices2!$E$1:$YY$108,Calc!$B146,FALSE))</f>
        <v>#N/A</v>
      </c>
      <c r="FH146" t="e">
        <f ca="1">IF(OR(FH$132="",$B146=""),"",HLOOKUP(FH$132,Indices2!$E$1:$YY$108,Calc!$B146,FALSE))</f>
        <v>#N/A</v>
      </c>
      <c r="FI146" t="e">
        <f ca="1">IF(OR(FI$132="",$B146=""),"",HLOOKUP(FI$132,Indices2!$E$1:$YY$108,Calc!$B146,FALSE))</f>
        <v>#N/A</v>
      </c>
      <c r="FJ146" t="e">
        <f ca="1">IF(OR(FJ$132="",$B146=""),"",HLOOKUP(FJ$132,Indices2!$E$1:$YY$108,Calc!$B146,FALSE))</f>
        <v>#N/A</v>
      </c>
      <c r="FK146" t="e">
        <f ca="1">IF(OR(FK$132="",$B146=""),"",HLOOKUP(FK$132,Indices2!$E$1:$YY$108,Calc!$B146,FALSE))</f>
        <v>#N/A</v>
      </c>
      <c r="FL146" t="e">
        <f ca="1">IF(OR(FL$132="",$B146=""),"",HLOOKUP(FL$132,Indices2!$E$1:$YY$108,Calc!$B146,FALSE))</f>
        <v>#N/A</v>
      </c>
      <c r="FM146" t="e">
        <f ca="1">IF(OR(FM$132="",$B146=""),"",HLOOKUP(FM$132,Indices2!$E$1:$YY$108,Calc!$B146,FALSE))</f>
        <v>#N/A</v>
      </c>
      <c r="FN146" t="e">
        <f ca="1">IF(OR(FN$132="",$B146=""),"",HLOOKUP(FN$132,Indices2!$E$1:$YY$108,Calc!$B146,FALSE))</f>
        <v>#N/A</v>
      </c>
      <c r="FO146" t="e">
        <f ca="1">IF(OR(FO$132="",$B146=""),"",HLOOKUP(FO$132,Indices2!$E$1:$YY$108,Calc!$B146,FALSE))</f>
        <v>#N/A</v>
      </c>
      <c r="FP146" t="e">
        <f ca="1">IF(OR(FP$132="",$B146=""),"",HLOOKUP(FP$132,Indices2!$E$1:$YY$108,Calc!$B146,FALSE))</f>
        <v>#N/A</v>
      </c>
      <c r="FQ146" t="e">
        <f ca="1">IF(OR(FQ$132="",$B146=""),"",HLOOKUP(FQ$132,Indices2!$E$1:$YY$108,Calc!$B146,FALSE))</f>
        <v>#N/A</v>
      </c>
      <c r="FR146" t="e">
        <f ca="1">IF(OR(FR$132="",$B146=""),"",HLOOKUP(FR$132,Indices2!$E$1:$YY$108,Calc!$B146,FALSE))</f>
        <v>#N/A</v>
      </c>
      <c r="FS146" t="e">
        <f ca="1">IF(OR(FS$132="",$B146=""),"",HLOOKUP(FS$132,Indices2!$E$1:$YY$108,Calc!$B146,FALSE))</f>
        <v>#N/A</v>
      </c>
      <c r="FT146" t="e">
        <f ca="1">IF(OR(FT$132="",$B146=""),"",HLOOKUP(FT$132,Indices2!$E$1:$YY$108,Calc!$B146,FALSE))</f>
        <v>#N/A</v>
      </c>
      <c r="FU146" t="e">
        <f ca="1">IF(OR(FU$132="",$B146=""),"",HLOOKUP(FU$132,Indices2!$E$1:$YY$108,Calc!$B146,FALSE))</f>
        <v>#N/A</v>
      </c>
      <c r="FV146" t="e">
        <f ca="1">IF(OR(FV$132="",$B146=""),"",HLOOKUP(FV$132,Indices2!$E$1:$YY$108,Calc!$B146,FALSE))</f>
        <v>#N/A</v>
      </c>
      <c r="FW146" t="e">
        <f ca="1">IF(OR(FW$132="",$B146=""),"",HLOOKUP(FW$132,Indices2!$E$1:$YY$108,Calc!$B146,FALSE))</f>
        <v>#N/A</v>
      </c>
      <c r="FX146" t="e">
        <f ca="1">IF(OR(FX$132="",$B146=""),"",HLOOKUP(FX$132,Indices2!$E$1:$YY$108,Calc!$B146,FALSE))</f>
        <v>#N/A</v>
      </c>
      <c r="FY146" t="e">
        <f ca="1">IF(OR(FY$132="",$B146=""),"",HLOOKUP(FY$132,Indices2!$E$1:$YY$108,Calc!$B146,FALSE))</f>
        <v>#N/A</v>
      </c>
      <c r="FZ146" t="e">
        <f ca="1">IF(OR(FZ$132="",$B146=""),"",HLOOKUP(FZ$132,Indices2!$E$1:$YY$108,Calc!$B146,FALSE))</f>
        <v>#N/A</v>
      </c>
      <c r="GA146" t="e">
        <f ca="1">IF(OR(GA$132="",$B146=""),"",HLOOKUP(GA$132,Indices2!$E$1:$YY$108,Calc!$B146,FALSE))</f>
        <v>#N/A</v>
      </c>
      <c r="GB146" t="e">
        <f ca="1">IF(OR(GB$132="",$B146=""),"",HLOOKUP(GB$132,Indices2!$E$1:$YY$108,Calc!$B146,FALSE))</f>
        <v>#N/A</v>
      </c>
      <c r="GC146" t="e">
        <f ca="1">IF(OR(GC$132="",$B146=""),"",HLOOKUP(GC$132,Indices2!$E$1:$YY$108,Calc!$B146,FALSE))</f>
        <v>#N/A</v>
      </c>
      <c r="GD146" t="e">
        <f ca="1">IF(OR(GD$132="",$B146=""),"",HLOOKUP(GD$132,Indices2!$E$1:$YY$108,Calc!$B146,FALSE))</f>
        <v>#N/A</v>
      </c>
      <c r="GE146" t="e">
        <f ca="1">IF(OR(GE$132="",$B146=""),"",HLOOKUP(GE$132,Indices2!$E$1:$YY$108,Calc!$B146,FALSE))</f>
        <v>#N/A</v>
      </c>
      <c r="GF146" t="e">
        <f ca="1">IF(OR(GF$132="",$B146=""),"",HLOOKUP(GF$132,Indices2!$E$1:$YY$108,Calc!$B146,FALSE))</f>
        <v>#N/A</v>
      </c>
      <c r="GG146" t="e">
        <f ca="1">IF(OR(GG$132="",$B146=""),"",HLOOKUP(GG$132,Indices2!$E$1:$YY$108,Calc!$B146,FALSE))</f>
        <v>#N/A</v>
      </c>
      <c r="GH146" t="e">
        <f ca="1">IF(OR(GH$132="",$B146=""),"",HLOOKUP(GH$132,Indices2!$E$1:$YY$108,Calc!$B146,FALSE))</f>
        <v>#N/A</v>
      </c>
      <c r="GI146" t="e">
        <f ca="1">IF(OR(GI$132="",$B146=""),"",HLOOKUP(GI$132,Indices2!$E$1:$YY$108,Calc!$B146,FALSE))</f>
        <v>#N/A</v>
      </c>
      <c r="GJ146" t="e">
        <f ca="1">IF(OR(GJ$132="",$B146=""),"",HLOOKUP(GJ$132,Indices2!$E$1:$YY$108,Calc!$B146,FALSE))</f>
        <v>#N/A</v>
      </c>
      <c r="GK146" t="e">
        <f ca="1">IF(OR(GK$132="",$B146=""),"",HLOOKUP(GK$132,Indices2!$E$1:$YY$108,Calc!$B146,FALSE))</f>
        <v>#N/A</v>
      </c>
      <c r="GL146" t="e">
        <f ca="1">IF(OR(GL$132="",$B146=""),"",HLOOKUP(GL$132,Indices2!$E$1:$YY$108,Calc!$B146,FALSE))</f>
        <v>#N/A</v>
      </c>
      <c r="GM146" t="e">
        <f ca="1">IF(OR(GM$132="",$B146=""),"",HLOOKUP(GM$132,Indices2!$E$1:$YY$108,Calc!$B146,FALSE))</f>
        <v>#N/A</v>
      </c>
      <c r="GN146" t="e">
        <f ca="1">IF(OR(GN$132="",$B146=""),"",HLOOKUP(GN$132,Indices2!$E$1:$YY$108,Calc!$B146,FALSE))</f>
        <v>#N/A</v>
      </c>
      <c r="GO146" t="e">
        <f ca="1">IF(OR(GO$132="",$B146=""),"",HLOOKUP(GO$132,Indices2!$E$1:$YY$108,Calc!$B146,FALSE))</f>
        <v>#N/A</v>
      </c>
      <c r="GP146" t="e">
        <f ca="1">IF(OR(GP$132="",$B146=""),"",HLOOKUP(GP$132,Indices2!$E$1:$YY$108,Calc!$B146,FALSE))</f>
        <v>#N/A</v>
      </c>
      <c r="GQ146" t="e">
        <f ca="1">IF(OR(GQ$132="",$B146=""),"",HLOOKUP(GQ$132,Indices2!$E$1:$YY$108,Calc!$B146,FALSE))</f>
        <v>#N/A</v>
      </c>
      <c r="GR146" t="e">
        <f ca="1">IF(OR(GR$132="",$B146=""),"",HLOOKUP(GR$132,Indices2!$E$1:$YY$108,Calc!$B146,FALSE))</f>
        <v>#N/A</v>
      </c>
      <c r="GS146" t="e">
        <f ca="1">IF(OR(GS$132="",$B146=""),"",HLOOKUP(GS$132,Indices2!$E$1:$YY$108,Calc!$B146,FALSE))</f>
        <v>#N/A</v>
      </c>
      <c r="GT146" t="e">
        <f ca="1">IF(OR(GT$132="",$B146=""),"",HLOOKUP(GT$132,Indices2!$E$1:$YY$108,Calc!$B146,FALSE))</f>
        <v>#N/A</v>
      </c>
      <c r="GU146" t="e">
        <f ca="1">IF(OR(GU$132="",$B146=""),"",HLOOKUP(GU$132,Indices2!$E$1:$YY$108,Calc!$B146,FALSE))</f>
        <v>#N/A</v>
      </c>
      <c r="GV146" t="e">
        <f ca="1">IF(OR(GV$132="",$B146=""),"",HLOOKUP(GV$132,Indices2!$E$1:$YY$108,Calc!$B146,FALSE))</f>
        <v>#N/A</v>
      </c>
      <c r="GW146" t="e">
        <f ca="1">IF(OR(GW$132="",$B146=""),"",HLOOKUP(GW$132,Indices2!$E$1:$YY$108,Calc!$B146,FALSE))</f>
        <v>#N/A</v>
      </c>
      <c r="GX146" t="e">
        <f ca="1">IF(OR(GX$132="",$B146=""),"",HLOOKUP(GX$132,Indices2!$E$1:$YY$108,Calc!$B146,FALSE))</f>
        <v>#N/A</v>
      </c>
      <c r="GY146" t="e">
        <f ca="1">IF(OR(GY$132="",$B146=""),"",HLOOKUP(GY$132,Indices2!$E$1:$YY$108,Calc!$B146,FALSE))</f>
        <v>#N/A</v>
      </c>
      <c r="GZ146" t="e">
        <f ca="1">IF(OR(GZ$132="",$B146=""),"",HLOOKUP(GZ$132,Indices2!$E$1:$YY$108,Calc!$B146,FALSE))</f>
        <v>#N/A</v>
      </c>
      <c r="HA146" t="e">
        <f ca="1">IF(OR(HA$132="",$B146=""),"",HLOOKUP(HA$132,Indices2!$E$1:$YY$108,Calc!$B146,FALSE))</f>
        <v>#N/A</v>
      </c>
      <c r="HB146" t="e">
        <f ca="1">IF(OR(HB$132="",$B146=""),"",HLOOKUP(HB$132,Indices2!$E$1:$YY$108,Calc!$B146,FALSE))</f>
        <v>#N/A</v>
      </c>
      <c r="HC146" t="e">
        <f ca="1">IF(OR(HC$132="",$B146=""),"",HLOOKUP(HC$132,Indices2!$E$1:$YY$108,Calc!$B146,FALSE))</f>
        <v>#N/A</v>
      </c>
      <c r="HD146" t="e">
        <f ca="1">IF(OR(HD$132="",$B146=""),"",HLOOKUP(HD$132,Indices2!$E$1:$YY$108,Calc!$B146,FALSE))</f>
        <v>#N/A</v>
      </c>
      <c r="HE146" t="e">
        <f ca="1">IF(OR(HE$132="",$B146=""),"",HLOOKUP(HE$132,Indices2!$E$1:$YY$108,Calc!$B146,FALSE))</f>
        <v>#N/A</v>
      </c>
      <c r="HF146" t="e">
        <f ca="1">IF(OR(HF$132="",$B146=""),"",HLOOKUP(HF$132,Indices2!$E$1:$YY$108,Calc!$B146,FALSE))</f>
        <v>#N/A</v>
      </c>
      <c r="HG146" t="e">
        <f ca="1">IF(OR(HG$132="",$B146=""),"",HLOOKUP(HG$132,Indices2!$E$1:$YY$108,Calc!$B146,FALSE))</f>
        <v>#N/A</v>
      </c>
      <c r="HH146" t="e">
        <f ca="1">IF(OR(HH$132="",$B146=""),"",HLOOKUP(HH$132,Indices2!$E$1:$YY$108,Calc!$B146,FALSE))</f>
        <v>#N/A</v>
      </c>
      <c r="HI146" t="e">
        <f ca="1">IF(OR(HI$132="",$B146=""),"",HLOOKUP(HI$132,Indices2!$E$1:$YY$108,Calc!$B146,FALSE))</f>
        <v>#N/A</v>
      </c>
      <c r="HJ146" t="e">
        <f ca="1">IF(OR(HJ$132="",$B146=""),"",HLOOKUP(HJ$132,Indices2!$E$1:$YY$108,Calc!$B146,FALSE))</f>
        <v>#N/A</v>
      </c>
      <c r="HK146" t="e">
        <f ca="1">IF(OR(HK$132="",$B146=""),"",HLOOKUP(HK$132,Indices2!$E$1:$YY$108,Calc!$B146,FALSE))</f>
        <v>#N/A</v>
      </c>
      <c r="HL146" t="e">
        <f ca="1">IF(OR(HL$132="",$B146=""),"",HLOOKUP(HL$132,Indices2!$E$1:$YY$108,Calc!$B146,FALSE))</f>
        <v>#N/A</v>
      </c>
      <c r="HM146" t="e">
        <f ca="1">IF(OR(HM$132="",$B146=""),"",HLOOKUP(HM$132,Indices2!$E$1:$YY$108,Calc!$B146,FALSE))</f>
        <v>#N/A</v>
      </c>
      <c r="HN146" t="e">
        <f ca="1">IF(OR(HN$132="",$B146=""),"",HLOOKUP(HN$132,Indices2!$E$1:$YY$108,Calc!$B146,FALSE))</f>
        <v>#N/A</v>
      </c>
      <c r="HO146" t="e">
        <f ca="1">IF(OR(HO$132="",$B146=""),"",HLOOKUP(HO$132,Indices2!$E$1:$YY$108,Calc!$B146,FALSE))</f>
        <v>#N/A</v>
      </c>
      <c r="HP146" t="e">
        <f ca="1">IF(OR(HP$132="",$B146=""),"",HLOOKUP(HP$132,Indices2!$E$1:$YY$108,Calc!$B146,FALSE))</f>
        <v>#N/A</v>
      </c>
      <c r="HQ146" t="e">
        <f ca="1">IF(OR(HQ$132="",$B146=""),"",HLOOKUP(HQ$132,Indices2!$E$1:$YY$108,Calc!$B146,FALSE))</f>
        <v>#N/A</v>
      </c>
      <c r="HR146" t="e">
        <f ca="1">IF(OR(HR$132="",$B146=""),"",HLOOKUP(HR$132,Indices2!$E$1:$YY$108,Calc!$B146,FALSE))</f>
        <v>#N/A</v>
      </c>
      <c r="HS146" t="e">
        <f ca="1">IF(OR(HS$132="",$B146=""),"",HLOOKUP(HS$132,Indices2!$E$1:$YY$108,Calc!$B146,FALSE))</f>
        <v>#N/A</v>
      </c>
      <c r="HT146" t="e">
        <f ca="1">IF(OR(HT$132="",$B146=""),"",HLOOKUP(HT$132,Indices2!$E$1:$YY$108,Calc!$B146,FALSE))</f>
        <v>#N/A</v>
      </c>
      <c r="HU146" t="e">
        <f ca="1">IF(OR(HU$132="",$B146=""),"",HLOOKUP(HU$132,Indices2!$E$1:$YY$108,Calc!$B146,FALSE))</f>
        <v>#N/A</v>
      </c>
      <c r="HV146" t="e">
        <f ca="1">IF(OR(HV$132="",$B146=""),"",HLOOKUP(HV$132,Indices2!$E$1:$YY$108,Calc!$B146,FALSE))</f>
        <v>#N/A</v>
      </c>
      <c r="HW146" t="e">
        <f ca="1">IF(OR(HW$132="",$B146=""),"",HLOOKUP(HW$132,Indices2!$E$1:$YY$108,Calc!$B146,FALSE))</f>
        <v>#N/A</v>
      </c>
      <c r="HX146" t="e">
        <f ca="1">IF(OR(HX$132="",$B146=""),"",HLOOKUP(HX$132,Indices2!$E$1:$YY$108,Calc!$B146,FALSE))</f>
        <v>#N/A</v>
      </c>
      <c r="HY146" t="e">
        <f ca="1">IF(OR(HY$132="",$B146=""),"",HLOOKUP(HY$132,Indices2!$E$1:$YY$108,Calc!$B146,FALSE))</f>
        <v>#N/A</v>
      </c>
      <c r="HZ146" t="e">
        <f ca="1">IF(OR(HZ$132="",$B146=""),"",HLOOKUP(HZ$132,Indices2!$E$1:$YY$108,Calc!$B146,FALSE))</f>
        <v>#N/A</v>
      </c>
      <c r="IA146" t="e">
        <f ca="1">IF(OR(IA$132="",$B146=""),"",HLOOKUP(IA$132,Indices2!$E$1:$YY$108,Calc!$B146,FALSE))</f>
        <v>#N/A</v>
      </c>
      <c r="IB146" t="e">
        <f ca="1">IF(OR(IB$132="",$B146=""),"",HLOOKUP(IB$132,Indices2!$E$1:$YY$108,Calc!$B146,FALSE))</f>
        <v>#N/A</v>
      </c>
      <c r="IC146" t="e">
        <f ca="1">IF(OR(IC$132="",$B146=""),"",HLOOKUP(IC$132,Indices2!$E$1:$YY$108,Calc!$B146,FALSE))</f>
        <v>#N/A</v>
      </c>
      <c r="ID146" t="e">
        <f ca="1">IF(OR(ID$132="",$B146=""),"",HLOOKUP(ID$132,Indices2!$E$1:$YY$108,Calc!$B146,FALSE))</f>
        <v>#N/A</v>
      </c>
      <c r="IE146" t="e">
        <f ca="1">IF(OR(IE$132="",$B146=""),"",HLOOKUP(IE$132,Indices2!$E$1:$YY$108,Calc!$B146,FALSE))</f>
        <v>#N/A</v>
      </c>
      <c r="IF146" t="e">
        <f ca="1">IF(OR(IF$132="",$B146=""),"",HLOOKUP(IF$132,Indices2!$E$1:$YY$108,Calc!$B146,FALSE))</f>
        <v>#N/A</v>
      </c>
      <c r="IG146" t="e">
        <f ca="1">IF(OR(IG$132="",$B146=""),"",HLOOKUP(IG$132,Indices2!$E$1:$YY$108,Calc!$B146,FALSE))</f>
        <v>#N/A</v>
      </c>
      <c r="IH146" t="e">
        <f ca="1">IF(OR(IH$132="",$B146=""),"",HLOOKUP(IH$132,Indices2!$E$1:$YY$108,Calc!$B146,FALSE))</f>
        <v>#N/A</v>
      </c>
      <c r="II146" t="e">
        <f ca="1">IF(OR(II$132="",$B146=""),"",HLOOKUP(II$132,Indices2!$E$1:$YY$108,Calc!$B146,FALSE))</f>
        <v>#N/A</v>
      </c>
      <c r="IJ146" t="e">
        <f ca="1">IF(OR(IJ$132="",$B146=""),"",HLOOKUP(IJ$132,Indices2!$E$1:$YY$108,Calc!$B146,FALSE))</f>
        <v>#N/A</v>
      </c>
      <c r="IK146" t="e">
        <f ca="1">IF(OR(IK$132="",$B146=""),"",HLOOKUP(IK$132,Indices2!$E$1:$YY$108,Calc!$B146,FALSE))</f>
        <v>#N/A</v>
      </c>
      <c r="IL146" t="e">
        <f ca="1">IF(OR(IL$132="",$B146=""),"",HLOOKUP(IL$132,Indices2!$E$1:$YY$108,Calc!$B146,FALSE))</f>
        <v>#N/A</v>
      </c>
      <c r="IM146" t="e">
        <f ca="1">IF(OR(IM$132="",$B146=""),"",HLOOKUP(IM$132,Indices2!$E$1:$YY$108,Calc!$B146,FALSE))</f>
        <v>#N/A</v>
      </c>
      <c r="IN146" t="e">
        <f ca="1">IF(OR(IN$132="",$B146=""),"",HLOOKUP(IN$132,Indices2!$E$1:$YY$108,Calc!$B146,FALSE))</f>
        <v>#N/A</v>
      </c>
      <c r="IO146" t="e">
        <f ca="1">IF(OR(IO$132="",$B146=""),"",HLOOKUP(IO$132,Indices2!$E$1:$YY$108,Calc!$B146,FALSE))</f>
        <v>#N/A</v>
      </c>
      <c r="IP146" t="e">
        <f ca="1">IF(OR(IP$132="",$B146=""),"",HLOOKUP(IP$132,Indices2!$E$1:$YY$108,Calc!$B146,FALSE))</f>
        <v>#N/A</v>
      </c>
      <c r="IQ146" t="e">
        <f ca="1">IF(OR(IQ$132="",$B146=""),"",HLOOKUP(IQ$132,Indices2!$E$1:$YY$108,Calc!$B146,FALSE))</f>
        <v>#N/A</v>
      </c>
      <c r="IR146" t="e">
        <f ca="1">IF(OR(IR$132="",$B146=""),"",HLOOKUP(IR$132,Indices2!$E$1:$YY$108,Calc!$B146,FALSE))</f>
        <v>#N/A</v>
      </c>
      <c r="IS146" t="e">
        <f ca="1">IF(OR(IS$132="",$B146=""),"",HLOOKUP(IS$132,Indices2!$E$1:$YY$108,Calc!$B146,FALSE))</f>
        <v>#N/A</v>
      </c>
      <c r="IT146" t="e">
        <f ca="1">IF(OR(IT$132="",$B146=""),"",HLOOKUP(IT$132,Indices2!$E$1:$YY$108,Calc!$B146,FALSE))</f>
        <v>#N/A</v>
      </c>
      <c r="IU146" t="e">
        <f ca="1">IF(OR(IU$132="",$B146=""),"",HLOOKUP(IU$132,Indices2!$E$1:$YY$108,Calc!$B146,FALSE))</f>
        <v>#N/A</v>
      </c>
      <c r="IV146" t="e">
        <f ca="1">IF(OR(IV$132="",$B146=""),"",HLOOKUP(IV$132,Indices2!$E$1:$YY$108,Calc!$B146,FALSE))</f>
        <v>#N/A</v>
      </c>
      <c r="IW146" t="e">
        <f ca="1">IF(OR(IW$132="",$B146=""),"",HLOOKUP(IW$132,Indices2!$E$1:$YY$108,Calc!$B146,FALSE))</f>
        <v>#N/A</v>
      </c>
      <c r="IX146" t="e">
        <f ca="1">IF(OR(IX$132="",$B146=""),"",HLOOKUP(IX$132,Indices2!$E$1:$YY$108,Calc!$B146,FALSE))</f>
        <v>#N/A</v>
      </c>
      <c r="IY146" t="e">
        <f ca="1">IF(OR(IY$132="",$B146=""),"",HLOOKUP(IY$132,Indices2!$E$1:$YY$108,Calc!$B146,FALSE))</f>
        <v>#N/A</v>
      </c>
      <c r="IZ146" t="e">
        <f ca="1">IF(OR(IZ$132="",$B146=""),"",HLOOKUP(IZ$132,Indices2!$E$1:$YY$108,Calc!$B146,FALSE))</f>
        <v>#N/A</v>
      </c>
      <c r="JA146" t="e">
        <f ca="1">IF(OR(JA$132="",$B146=""),"",HLOOKUP(JA$132,Indices2!$E$1:$YY$108,Calc!$B146,FALSE))</f>
        <v>#N/A</v>
      </c>
      <c r="JB146" t="e">
        <f ca="1">IF(OR(JB$132="",$B146=""),"",HLOOKUP(JB$132,Indices2!$E$1:$YY$108,Calc!$B146,FALSE))</f>
        <v>#N/A</v>
      </c>
      <c r="JC146" t="e">
        <f ca="1">IF(OR(JC$132="",$B146=""),"",HLOOKUP(JC$132,Indices2!$E$1:$YY$108,Calc!$B146,FALSE))</f>
        <v>#N/A</v>
      </c>
      <c r="JD146" t="e">
        <f ca="1">IF(OR(JD$132="",$B146=""),"",HLOOKUP(JD$132,Indices2!$E$1:$YY$108,Calc!$B146,FALSE))</f>
        <v>#N/A</v>
      </c>
      <c r="JE146" t="e">
        <f ca="1">IF(OR(JE$132="",$B146=""),"",HLOOKUP(JE$132,Indices2!$E$1:$YY$108,Calc!$B146,FALSE))</f>
        <v>#N/A</v>
      </c>
      <c r="JF146" t="e">
        <f ca="1">IF(OR(JF$132="",$B146=""),"",HLOOKUP(JF$132,Indices2!$E$1:$YY$108,Calc!$B146,FALSE))</f>
        <v>#N/A</v>
      </c>
      <c r="JG146" t="e">
        <f ca="1">IF(OR(JG$132="",$B146=""),"",HLOOKUP(JG$132,Indices2!$E$1:$YY$108,Calc!$B146,FALSE))</f>
        <v>#N/A</v>
      </c>
      <c r="JH146" t="e">
        <f ca="1">IF(OR(JH$132="",$B146=""),"",HLOOKUP(JH$132,Indices2!$E$1:$YY$108,Calc!$B146,FALSE))</f>
        <v>#N/A</v>
      </c>
      <c r="JI146" t="e">
        <f ca="1">IF(OR(JI$132="",$B146=""),"",HLOOKUP(JI$132,Indices2!$E$1:$YY$108,Calc!$B146,FALSE))</f>
        <v>#N/A</v>
      </c>
      <c r="JJ146" t="e">
        <f ca="1">IF(OR(JJ$132="",$B146=""),"",HLOOKUP(JJ$132,Indices2!$E$1:$YY$108,Calc!$B146,FALSE))</f>
        <v>#N/A</v>
      </c>
      <c r="JK146" t="e">
        <f ca="1">IF(OR(JK$132="",$B146=""),"",HLOOKUP(JK$132,Indices2!$E$1:$YY$108,Calc!$B146,FALSE))</f>
        <v>#N/A</v>
      </c>
      <c r="JL146" t="e">
        <f ca="1">IF(OR(JL$132="",$B146=""),"",HLOOKUP(JL$132,Indices2!$E$1:$YY$108,Calc!$B146,FALSE))</f>
        <v>#N/A</v>
      </c>
      <c r="JM146" t="e">
        <f ca="1">IF(OR(JM$132="",$B146=""),"",HLOOKUP(JM$132,Indices2!$E$1:$YY$108,Calc!$B146,FALSE))</f>
        <v>#N/A</v>
      </c>
      <c r="JN146" t="e">
        <f ca="1">IF(OR(JN$132="",$B146=""),"",HLOOKUP(JN$132,Indices2!$E$1:$YY$108,Calc!$B146,FALSE))</f>
        <v>#N/A</v>
      </c>
      <c r="JO146" t="e">
        <f ca="1">IF(OR(JO$132="",$B146=""),"",HLOOKUP(JO$132,Indices2!$E$1:$YY$108,Calc!$B146,FALSE))</f>
        <v>#N/A</v>
      </c>
      <c r="JP146" t="e">
        <f ca="1">IF(OR(JP$132="",$B146=""),"",HLOOKUP(JP$132,Indices2!$E$1:$YY$108,Calc!$B146,FALSE))</f>
        <v>#N/A</v>
      </c>
      <c r="JQ146" t="e">
        <f ca="1">IF(OR(JQ$132="",$B146=""),"",HLOOKUP(JQ$132,Indices2!$E$1:$YY$108,Calc!$B146,FALSE))</f>
        <v>#N/A</v>
      </c>
      <c r="JR146" t="e">
        <f ca="1">IF(OR(JR$132="",$B146=""),"",HLOOKUP(JR$132,Indices2!$E$1:$YY$108,Calc!$B146,FALSE))</f>
        <v>#N/A</v>
      </c>
      <c r="JS146" t="e">
        <f ca="1">IF(OR(JS$132="",$B146=""),"",HLOOKUP(JS$132,Indices2!$E$1:$YY$108,Calc!$B146,FALSE))</f>
        <v>#N/A</v>
      </c>
      <c r="JT146" t="e">
        <f ca="1">IF(OR(JT$132="",$B146=""),"",HLOOKUP(JT$132,Indices2!$E$1:$YY$108,Calc!$B146,FALSE))</f>
        <v>#N/A</v>
      </c>
      <c r="JU146" t="e">
        <f ca="1">IF(OR(JU$132="",$B146=""),"",HLOOKUP(JU$132,Indices2!$E$1:$YY$108,Calc!$B146,FALSE))</f>
        <v>#N/A</v>
      </c>
      <c r="JV146" t="e">
        <f ca="1">IF(OR(JV$132="",$B146=""),"",HLOOKUP(JV$132,Indices2!$E$1:$YY$108,Calc!$B146,FALSE))</f>
        <v>#N/A</v>
      </c>
      <c r="JW146" t="e">
        <f ca="1">IF(OR(JW$132="",$B146=""),"",HLOOKUP(JW$132,Indices2!$E$1:$YY$108,Calc!$B146,FALSE))</f>
        <v>#N/A</v>
      </c>
      <c r="JX146" t="e">
        <f ca="1">IF(OR(JX$132="",$B146=""),"",HLOOKUP(JX$132,Indices2!$E$1:$YY$108,Calc!$B146,FALSE))</f>
        <v>#N/A</v>
      </c>
      <c r="JY146" t="e">
        <f ca="1">IF(OR(JY$132="",$B146=""),"",HLOOKUP(JY$132,Indices2!$E$1:$YY$108,Calc!$B146,FALSE))</f>
        <v>#N/A</v>
      </c>
      <c r="JZ146" t="e">
        <f ca="1">IF(OR(JZ$132="",$B146=""),"",HLOOKUP(JZ$132,Indices2!$E$1:$YY$108,Calc!$B146,FALSE))</f>
        <v>#N/A</v>
      </c>
      <c r="KA146" t="e">
        <f ca="1">IF(OR(KA$132="",$B146=""),"",HLOOKUP(KA$132,Indices2!$E$1:$YY$108,Calc!$B146,FALSE))</f>
        <v>#N/A</v>
      </c>
      <c r="KB146" t="e">
        <f ca="1">IF(OR(KB$132="",$B146=""),"",HLOOKUP(KB$132,Indices2!$E$1:$YY$108,Calc!$B146,FALSE))</f>
        <v>#N/A</v>
      </c>
      <c r="KC146" t="e">
        <f ca="1">IF(OR(KC$132="",$B146=""),"",HLOOKUP(KC$132,Indices2!$E$1:$YY$108,Calc!$B146,FALSE))</f>
        <v>#N/A</v>
      </c>
      <c r="KD146" t="e">
        <f ca="1">IF(OR(KD$132="",$B146=""),"",HLOOKUP(KD$132,Indices2!$E$1:$YY$108,Calc!$B146,FALSE))</f>
        <v>#N/A</v>
      </c>
      <c r="KE146" t="e">
        <f ca="1">IF(OR(KE$132="",$B146=""),"",HLOOKUP(KE$132,Indices2!$E$1:$YY$108,Calc!$B146,FALSE))</f>
        <v>#N/A</v>
      </c>
      <c r="KF146" t="e">
        <f ca="1">IF(OR(KF$132="",$B146=""),"",HLOOKUP(KF$132,Indices2!$E$1:$YY$108,Calc!$B146,FALSE))</f>
        <v>#N/A</v>
      </c>
      <c r="KG146" t="e">
        <f ca="1">IF(OR(KG$132="",$B146=""),"",HLOOKUP(KG$132,Indices2!$E$1:$YY$108,Calc!$B146,FALSE))</f>
        <v>#N/A</v>
      </c>
      <c r="KH146" t="e">
        <f ca="1">IF(OR(KH$132="",$B146=""),"",HLOOKUP(KH$132,Indices2!$E$1:$YY$108,Calc!$B146,FALSE))</f>
        <v>#N/A</v>
      </c>
      <c r="KI146" t="e">
        <f ca="1">IF(OR(KI$132="",$B146=""),"",HLOOKUP(KI$132,Indices2!$E$1:$YY$108,Calc!$B146,FALSE))</f>
        <v>#N/A</v>
      </c>
      <c r="KJ146" t="e">
        <f ca="1">IF(OR(KJ$132="",$B146=""),"",HLOOKUP(KJ$132,Indices2!$E$1:$YY$108,Calc!$B146,FALSE))</f>
        <v>#N/A</v>
      </c>
      <c r="KK146" t="e">
        <f ca="1">IF(OR(KK$132="",$B146=""),"",HLOOKUP(KK$132,Indices2!$E$1:$YY$108,Calc!$B146,FALSE))</f>
        <v>#N/A</v>
      </c>
      <c r="KL146" t="e">
        <f ca="1">IF(OR(KL$132="",$B146=""),"",HLOOKUP(KL$132,Indices2!$E$1:$YY$108,Calc!$B146,FALSE))</f>
        <v>#N/A</v>
      </c>
      <c r="KM146" t="e">
        <f ca="1">IF(OR(KM$132="",$B146=""),"",HLOOKUP(KM$132,Indices2!$E$1:$YY$108,Calc!$B146,FALSE))</f>
        <v>#N/A</v>
      </c>
      <c r="KN146" t="e">
        <f ca="1">IF(OR(KN$132="",$B146=""),"",HLOOKUP(KN$132,Indices2!$E$1:$YY$108,Calc!$B146,FALSE))</f>
        <v>#N/A</v>
      </c>
      <c r="KO146" t="e">
        <f ca="1">IF(OR(KO$132="",$B146=""),"",HLOOKUP(KO$132,Indices2!$E$1:$YY$108,Calc!$B146,FALSE))</f>
        <v>#N/A</v>
      </c>
      <c r="KP146" t="e">
        <f ca="1">IF(OR(KP$132="",$B146=""),"",HLOOKUP(KP$132,Indices2!$E$1:$YY$108,Calc!$B146,FALSE))</f>
        <v>#N/A</v>
      </c>
      <c r="KQ146" t="e">
        <f ca="1">IF(OR(KQ$132="",$B146=""),"",HLOOKUP(KQ$132,Indices2!$E$1:$YY$108,Calc!$B146,FALSE))</f>
        <v>#N/A</v>
      </c>
      <c r="KR146" t="e">
        <f ca="1">IF(OR(KR$132="",$B146=""),"",HLOOKUP(KR$132,Indices2!$E$1:$YY$108,Calc!$B146,FALSE))</f>
        <v>#N/A</v>
      </c>
      <c r="KS146" t="e">
        <f ca="1">IF(OR(KS$132="",$B146=""),"",HLOOKUP(KS$132,Indices2!$E$1:$YY$108,Calc!$B146,FALSE))</f>
        <v>#N/A</v>
      </c>
      <c r="KT146" t="e">
        <f ca="1">IF(OR(KT$132="",$B146=""),"",HLOOKUP(KT$132,Indices2!$E$1:$YY$108,Calc!$B146,FALSE))</f>
        <v>#N/A</v>
      </c>
      <c r="KU146" t="e">
        <f ca="1">IF(OR(KU$132="",$B146=""),"",HLOOKUP(KU$132,Indices2!$E$1:$YY$108,Calc!$B146,FALSE))</f>
        <v>#N/A</v>
      </c>
      <c r="KV146" t="e">
        <f ca="1">IF(OR(KV$132="",$B146=""),"",HLOOKUP(KV$132,Indices2!$E$1:$YY$108,Calc!$B146,FALSE))</f>
        <v>#N/A</v>
      </c>
      <c r="KW146" t="e">
        <f ca="1">IF(OR(KW$132="",$B146=""),"",HLOOKUP(KW$132,Indices2!$E$1:$YY$108,Calc!$B146,FALSE))</f>
        <v>#N/A</v>
      </c>
      <c r="KX146" t="e">
        <f ca="1">IF(OR(KX$132="",$B146=""),"",HLOOKUP(KX$132,Indices2!$E$1:$YY$108,Calc!$B146,FALSE))</f>
        <v>#N/A</v>
      </c>
      <c r="KY146" t="e">
        <f ca="1">IF(OR(KY$132="",$B146=""),"",HLOOKUP(KY$132,Indices2!$E$1:$YY$108,Calc!$B146,FALSE))</f>
        <v>#N/A</v>
      </c>
      <c r="KZ146" t="e">
        <f ca="1">IF(OR(KZ$132="",$B146=""),"",HLOOKUP(KZ$132,Indices2!$E$1:$YY$108,Calc!$B146,FALSE))</f>
        <v>#N/A</v>
      </c>
      <c r="LA146" t="e">
        <f ca="1">IF(OR(LA$132="",$B146=""),"",HLOOKUP(LA$132,Indices2!$E$1:$YY$108,Calc!$B146,FALSE))</f>
        <v>#N/A</v>
      </c>
      <c r="LB146" t="e">
        <f ca="1">IF(OR(LB$132="",$B146=""),"",HLOOKUP(LB$132,Indices2!$E$1:$YY$108,Calc!$B146,FALSE))</f>
        <v>#N/A</v>
      </c>
      <c r="LC146" t="e">
        <f ca="1">IF(OR(LC$132="",$B146=""),"",HLOOKUP(LC$132,Indices2!$E$1:$YY$108,Calc!$B146,FALSE))</f>
        <v>#N/A</v>
      </c>
      <c r="LD146" t="e">
        <f ca="1">IF(OR(LD$132="",$B146=""),"",HLOOKUP(LD$132,Indices2!$E$1:$YY$108,Calc!$B146,FALSE))</f>
        <v>#N/A</v>
      </c>
      <c r="LE146" t="e">
        <f ca="1">IF(OR(LE$132="",$B146=""),"",HLOOKUP(LE$132,Indices2!$E$1:$YY$108,Calc!$B146,FALSE))</f>
        <v>#N/A</v>
      </c>
      <c r="LF146" t="e">
        <f ca="1">IF(OR(LF$132="",$B146=""),"",HLOOKUP(LF$132,Indices2!$E$1:$YY$108,Calc!$B146,FALSE))</f>
        <v>#N/A</v>
      </c>
      <c r="LG146" t="e">
        <f ca="1">IF(OR(LG$132="",$B146=""),"",HLOOKUP(LG$132,Indices2!$E$1:$YY$108,Calc!$B146,FALSE))</f>
        <v>#N/A</v>
      </c>
      <c r="LH146" t="e">
        <f ca="1">IF(OR(LH$132="",$B146=""),"",HLOOKUP(LH$132,Indices2!$E$1:$YY$108,Calc!$B146,FALSE))</f>
        <v>#N/A</v>
      </c>
      <c r="LI146" t="e">
        <f ca="1">IF(OR(LI$132="",$B146=""),"",HLOOKUP(LI$132,Indices2!$E$1:$YY$108,Calc!$B146,FALSE))</f>
        <v>#N/A</v>
      </c>
      <c r="LJ146" t="e">
        <f ca="1">IF(OR(LJ$132="",$B146=""),"",HLOOKUP(LJ$132,Indices2!$E$1:$YY$108,Calc!$B146,FALSE))</f>
        <v>#N/A</v>
      </c>
      <c r="LK146" t="e">
        <f ca="1">IF(OR(LK$132="",$B146=""),"",HLOOKUP(LK$132,Indices2!$E$1:$YY$108,Calc!$B146,FALSE))</f>
        <v>#N/A</v>
      </c>
      <c r="LL146" t="e">
        <f ca="1">IF(OR(LL$132="",$B146=""),"",HLOOKUP(LL$132,Indices2!$E$1:$YY$108,Calc!$B146,FALSE))</f>
        <v>#N/A</v>
      </c>
      <c r="LM146" t="e">
        <f ca="1">IF(OR(LM$132="",$B146=""),"",HLOOKUP(LM$132,Indices2!$E$1:$YY$108,Calc!$B146,FALSE))</f>
        <v>#N/A</v>
      </c>
      <c r="LN146" t="e">
        <f ca="1">IF(OR(LN$132="",$B146=""),"",HLOOKUP(LN$132,Indices2!$E$1:$YY$108,Calc!$B146,FALSE))</f>
        <v>#N/A</v>
      </c>
      <c r="LO146" t="e">
        <f ca="1">IF(OR(LO$132="",$B146=""),"",HLOOKUP(LO$132,Indices2!$E$1:$YY$108,Calc!$B146,FALSE))</f>
        <v>#N/A</v>
      </c>
      <c r="LP146" t="e">
        <f ca="1">IF(OR(LP$132="",$B146=""),"",HLOOKUP(LP$132,Indices2!$E$1:$YY$108,Calc!$B146,FALSE))</f>
        <v>#N/A</v>
      </c>
      <c r="LQ146" t="e">
        <f ca="1">IF(OR(LQ$132="",$B146=""),"",HLOOKUP(LQ$132,Indices2!$E$1:$YY$108,Calc!$B146,FALSE))</f>
        <v>#N/A</v>
      </c>
      <c r="LR146" t="e">
        <f ca="1">IF(OR(LR$132="",$B146=""),"",HLOOKUP(LR$132,Indices2!$E$1:$YY$108,Calc!$B146,FALSE))</f>
        <v>#N/A</v>
      </c>
      <c r="LS146" t="e">
        <f ca="1">IF(OR(LS$132="",$B146=""),"",HLOOKUP(LS$132,Indices2!$E$1:$YY$108,Calc!$B146,FALSE))</f>
        <v>#N/A</v>
      </c>
      <c r="LT146" t="e">
        <f ca="1">IF(OR(LT$132="",$B146=""),"",HLOOKUP(LT$132,Indices2!$E$1:$YY$108,Calc!$B146,FALSE))</f>
        <v>#N/A</v>
      </c>
      <c r="LU146" t="e">
        <f ca="1">IF(OR(LU$132="",$B146=""),"",HLOOKUP(LU$132,Indices2!$E$1:$YY$108,Calc!$B146,FALSE))</f>
        <v>#N/A</v>
      </c>
      <c r="LV146" t="e">
        <f ca="1">IF(OR(LV$132="",$B146=""),"",HLOOKUP(LV$132,Indices2!$E$1:$YY$108,Calc!$B146,FALSE))</f>
        <v>#N/A</v>
      </c>
      <c r="LW146" t="e">
        <f ca="1">IF(OR(LW$132="",$B146=""),"",HLOOKUP(LW$132,Indices2!$E$1:$YY$108,Calc!$B146,FALSE))</f>
        <v>#N/A</v>
      </c>
      <c r="LX146" t="e">
        <f ca="1">IF(OR(LX$132="",$B146=""),"",HLOOKUP(LX$132,Indices2!$E$1:$YY$108,Calc!$B146,FALSE))</f>
        <v>#N/A</v>
      </c>
      <c r="LY146" t="e">
        <f ca="1">IF(OR(LY$132="",$B146=""),"",HLOOKUP(LY$132,Indices2!$E$1:$YY$108,Calc!$B146,FALSE))</f>
        <v>#N/A</v>
      </c>
      <c r="LZ146" t="e">
        <f ca="1">IF(OR(LZ$132="",$B146=""),"",HLOOKUP(LZ$132,Indices2!$E$1:$YY$108,Calc!$B146,FALSE))</f>
        <v>#N/A</v>
      </c>
      <c r="MA146" t="e">
        <f ca="1">IF(OR(MA$132="",$B146=""),"",HLOOKUP(MA$132,Indices2!$E$1:$YY$108,Calc!$B146,FALSE))</f>
        <v>#N/A</v>
      </c>
      <c r="MB146" t="e">
        <f ca="1">IF(OR(MB$132="",$B146=""),"",HLOOKUP(MB$132,Indices2!$E$1:$YY$108,Calc!$B146,FALSE))</f>
        <v>#N/A</v>
      </c>
      <c r="MC146" t="e">
        <f ca="1">IF(OR(MC$132="",$B146=""),"",HLOOKUP(MC$132,Indices2!$E$1:$YY$108,Calc!$B146,FALSE))</f>
        <v>#N/A</v>
      </c>
      <c r="MD146" t="e">
        <f ca="1">IF(OR(MD$132="",$B146=""),"",HLOOKUP(MD$132,Indices2!$E$1:$YY$108,Calc!$B146,FALSE))</f>
        <v>#N/A</v>
      </c>
      <c r="ME146" t="e">
        <f ca="1">IF(OR(ME$132="",$B146=""),"",HLOOKUP(ME$132,Indices2!$E$1:$YY$108,Calc!$B146,FALSE))</f>
        <v>#N/A</v>
      </c>
      <c r="MF146" t="e">
        <f ca="1">IF(OR(MF$132="",$B146=""),"",HLOOKUP(MF$132,Indices2!$E$1:$YY$108,Calc!$B146,FALSE))</f>
        <v>#N/A</v>
      </c>
      <c r="MG146" t="e">
        <f ca="1">IF(OR(MG$132="",$B146=""),"",HLOOKUP(MG$132,Indices2!$E$1:$YY$108,Calc!$B146,FALSE))</f>
        <v>#N/A</v>
      </c>
      <c r="MH146" t="e">
        <f ca="1">IF(OR(MH$132="",$B146=""),"",HLOOKUP(MH$132,Indices2!$E$1:$YY$108,Calc!$B146,FALSE))</f>
        <v>#N/A</v>
      </c>
      <c r="MI146" t="e">
        <f ca="1">IF(OR(MI$132="",$B146=""),"",HLOOKUP(MI$132,Indices2!$E$1:$YY$108,Calc!$B146,FALSE))</f>
        <v>#N/A</v>
      </c>
      <c r="MJ146" t="e">
        <f ca="1">IF(OR(MJ$132="",$B146=""),"",HLOOKUP(MJ$132,Indices2!$E$1:$YY$108,Calc!$B146,FALSE))</f>
        <v>#N/A</v>
      </c>
      <c r="MK146" t="e">
        <f ca="1">IF(OR(MK$132="",$B146=""),"",HLOOKUP(MK$132,Indices2!$E$1:$YY$108,Calc!$B146,FALSE))</f>
        <v>#N/A</v>
      </c>
      <c r="ML146" t="e">
        <f ca="1">IF(OR(ML$132="",$B146=""),"",HLOOKUP(ML$132,Indices2!$E$1:$YY$108,Calc!$B146,FALSE))</f>
        <v>#N/A</v>
      </c>
      <c r="MM146" t="e">
        <f ca="1">IF(OR(MM$132="",$B146=""),"",HLOOKUP(MM$132,Indices2!$E$1:$YY$108,Calc!$B146,FALSE))</f>
        <v>#N/A</v>
      </c>
      <c r="MN146" t="e">
        <f ca="1">IF(OR(MN$132="",$B146=""),"",HLOOKUP(MN$132,Indices2!$E$1:$YY$108,Calc!$B146,FALSE))</f>
        <v>#N/A</v>
      </c>
      <c r="MO146" t="e">
        <f ca="1">IF(OR(MO$132="",$B146=""),"",HLOOKUP(MO$132,Indices2!$E$1:$YY$108,Calc!$B146,FALSE))</f>
        <v>#N/A</v>
      </c>
      <c r="MP146" t="e">
        <f ca="1">IF(OR(MP$132="",$B146=""),"",HLOOKUP(MP$132,Indices2!$E$1:$YY$108,Calc!$B146,FALSE))</f>
        <v>#N/A</v>
      </c>
      <c r="MQ146" t="e">
        <f ca="1">IF(OR(MQ$132="",$B146=""),"",HLOOKUP(MQ$132,Indices2!$E$1:$YY$108,Calc!$B146,FALSE))</f>
        <v>#N/A</v>
      </c>
      <c r="MR146" t="e">
        <f ca="1">IF(OR(MR$132="",$B146=""),"",HLOOKUP(MR$132,Indices2!$E$1:$YY$108,Calc!$B146,FALSE))</f>
        <v>#N/A</v>
      </c>
      <c r="MS146" t="e">
        <f ca="1">IF(OR(MS$132="",$B146=""),"",HLOOKUP(MS$132,Indices2!$E$1:$YY$108,Calc!$B146,FALSE))</f>
        <v>#N/A</v>
      </c>
      <c r="MT146" t="e">
        <f ca="1">IF(OR(MT$132="",$B146=""),"",HLOOKUP(MT$132,Indices2!$E$1:$YY$108,Calc!$B146,FALSE))</f>
        <v>#N/A</v>
      </c>
      <c r="MU146" t="e">
        <f ca="1">IF(OR(MU$132="",$B146=""),"",HLOOKUP(MU$132,Indices2!$E$1:$YY$108,Calc!$B146,FALSE))</f>
        <v>#N/A</v>
      </c>
      <c r="MV146" t="e">
        <f ca="1">IF(OR(MV$132="",$B146=""),"",HLOOKUP(MV$132,Indices2!$E$1:$YY$108,Calc!$B146,FALSE))</f>
        <v>#N/A</v>
      </c>
      <c r="MW146" t="e">
        <f ca="1">IF(OR(MW$132="",$B146=""),"",HLOOKUP(MW$132,Indices2!$E$1:$YY$108,Calc!$B146,FALSE))</f>
        <v>#N/A</v>
      </c>
      <c r="MX146" t="e">
        <f ca="1">IF(OR(MX$132="",$B146=""),"",HLOOKUP(MX$132,Indices2!$E$1:$YY$108,Calc!$B146,FALSE))</f>
        <v>#N/A</v>
      </c>
      <c r="MY146" t="e">
        <f ca="1">IF(OR(MY$132="",$B146=""),"",HLOOKUP(MY$132,Indices2!$E$1:$YY$108,Calc!$B146,FALSE))</f>
        <v>#N/A</v>
      </c>
      <c r="MZ146" t="e">
        <f ca="1">IF(OR(MZ$132="",$B146=""),"",HLOOKUP(MZ$132,Indices2!$E$1:$YY$108,Calc!$B146,FALSE))</f>
        <v>#N/A</v>
      </c>
      <c r="NA146" t="e">
        <f ca="1">IF(OR(NA$132="",$B146=""),"",HLOOKUP(NA$132,Indices2!$E$1:$YY$108,Calc!$B146,FALSE))</f>
        <v>#N/A</v>
      </c>
      <c r="NB146" t="e">
        <f ca="1">IF(OR(NB$132="",$B146=""),"",HLOOKUP(NB$132,Indices2!$E$1:$YY$108,Calc!$B146,FALSE))</f>
        <v>#N/A</v>
      </c>
      <c r="NC146" t="e">
        <f ca="1">IF(OR(NC$132="",$B146=""),"",HLOOKUP(NC$132,Indices2!$E$1:$YY$108,Calc!$B146,FALSE))</f>
        <v>#N/A</v>
      </c>
      <c r="ND146" t="e">
        <f ca="1">IF(OR(ND$132="",$B146=""),"",HLOOKUP(ND$132,Indices2!$E$1:$YY$108,Calc!$B146,FALSE))</f>
        <v>#N/A</v>
      </c>
      <c r="NE146" t="e">
        <f ca="1">IF(OR(NE$132="",$B146=""),"",HLOOKUP(NE$132,Indices2!$E$1:$YY$108,Calc!$B146,FALSE))</f>
        <v>#N/A</v>
      </c>
      <c r="NF146" t="e">
        <f ca="1">IF(OR(NF$132="",$B146=""),"",HLOOKUP(NF$132,Indices2!$E$1:$YY$108,Calc!$B146,FALSE))</f>
        <v>#N/A</v>
      </c>
      <c r="NG146" t="e">
        <f ca="1">IF(OR(NG$132="",$B146=""),"",HLOOKUP(NG$132,Indices2!$E$1:$YY$108,Calc!$B146,FALSE))</f>
        <v>#N/A</v>
      </c>
      <c r="NH146" t="e">
        <f ca="1">IF(OR(NH$132="",$B146=""),"",HLOOKUP(NH$132,Indices2!$E$1:$YY$108,Calc!$B146,FALSE))</f>
        <v>#N/A</v>
      </c>
      <c r="NI146" t="e">
        <f ca="1">IF(OR(NI$132="",$B146=""),"",HLOOKUP(NI$132,Indices2!$E$1:$YY$108,Calc!$B146,FALSE))</f>
        <v>#N/A</v>
      </c>
      <c r="NJ146" t="e">
        <f ca="1">IF(OR(NJ$132="",$B146=""),"",HLOOKUP(NJ$132,Indices2!$E$1:$YY$108,Calc!$B146,FALSE))</f>
        <v>#N/A</v>
      </c>
      <c r="NK146" t="e">
        <f ca="1">IF(OR(NK$132="",$B146=""),"",HLOOKUP(NK$132,Indices2!$E$1:$YY$108,Calc!$B146,FALSE))</f>
        <v>#N/A</v>
      </c>
      <c r="NL146" t="e">
        <f ca="1">IF(OR(NL$132="",$B146=""),"",HLOOKUP(NL$132,Indices2!$E$1:$YY$108,Calc!$B146,FALSE))</f>
        <v>#N/A</v>
      </c>
      <c r="NM146" t="e">
        <f ca="1">IF(OR(NM$132="",$B146=""),"",HLOOKUP(NM$132,Indices2!$E$1:$YY$108,Calc!$B146,FALSE))</f>
        <v>#N/A</v>
      </c>
      <c r="NN146" t="e">
        <f ca="1">IF(OR(NN$132="",$B146=""),"",HLOOKUP(NN$132,Indices2!$E$1:$YY$108,Calc!$B146,FALSE))</f>
        <v>#N/A</v>
      </c>
      <c r="NO146" t="e">
        <f ca="1">IF(OR(NO$132="",$B146=""),"",HLOOKUP(NO$132,Indices2!$E$1:$YY$108,Calc!$B146,FALSE))</f>
        <v>#N/A</v>
      </c>
      <c r="NP146" t="e">
        <f ca="1">IF(OR(NP$132="",$B146=""),"",HLOOKUP(NP$132,Indices2!$E$1:$YY$108,Calc!$B146,FALSE))</f>
        <v>#N/A</v>
      </c>
      <c r="NQ146" t="e">
        <f ca="1">IF(OR(NQ$132="",$B146=""),"",HLOOKUP(NQ$132,Indices2!$E$1:$YY$108,Calc!$B146,FALSE))</f>
        <v>#N/A</v>
      </c>
      <c r="NR146" t="e">
        <f ca="1">IF(OR(NR$132="",$B146=""),"",HLOOKUP(NR$132,Indices2!$E$1:$YY$108,Calc!$B146,FALSE))</f>
        <v>#N/A</v>
      </c>
      <c r="NS146" t="e">
        <f ca="1">IF(OR(NS$132="",$B146=""),"",HLOOKUP(NS$132,Indices2!$E$1:$YY$108,Calc!$B146,FALSE))</f>
        <v>#N/A</v>
      </c>
      <c r="NT146" t="e">
        <f ca="1">IF(OR(NT$132="",$B146=""),"",HLOOKUP(NT$132,Indices2!$E$1:$YY$108,Calc!$B146,FALSE))</f>
        <v>#N/A</v>
      </c>
      <c r="NU146" t="e">
        <f ca="1">IF(OR(NU$132="",$B146=""),"",HLOOKUP(NU$132,Indices2!$E$1:$YY$108,Calc!$B146,FALSE))</f>
        <v>#N/A</v>
      </c>
      <c r="NV146" t="e">
        <f ca="1">IF(OR(NV$132="",$B146=""),"",HLOOKUP(NV$132,Indices2!$E$1:$YY$108,Calc!$B146,FALSE))</f>
        <v>#N/A</v>
      </c>
      <c r="NW146" t="e">
        <f ca="1">IF(OR(NW$132="",$B146=""),"",HLOOKUP(NW$132,Indices2!$E$1:$YY$108,Calc!$B146,FALSE))</f>
        <v>#N/A</v>
      </c>
      <c r="NX146" t="e">
        <f ca="1">IF(OR(NX$132="",$B146=""),"",HLOOKUP(NX$132,Indices2!$E$1:$YY$108,Calc!$B146,FALSE))</f>
        <v>#N/A</v>
      </c>
      <c r="NY146" t="e">
        <f ca="1">IF(OR(NY$132="",$B146=""),"",HLOOKUP(NY$132,Indices2!$E$1:$YY$108,Calc!$B146,FALSE))</f>
        <v>#N/A</v>
      </c>
      <c r="NZ146" t="e">
        <f ca="1">IF(OR(NZ$132="",$B146=""),"",HLOOKUP(NZ$132,Indices2!$E$1:$YY$108,Calc!$B146,FALSE))</f>
        <v>#N/A</v>
      </c>
      <c r="OA146" t="e">
        <f ca="1">IF(OR(OA$132="",$B146=""),"",HLOOKUP(OA$132,Indices2!$E$1:$YY$108,Calc!$B146,FALSE))</f>
        <v>#N/A</v>
      </c>
      <c r="OB146" t="e">
        <f ca="1">IF(OR(OB$132="",$B146=""),"",HLOOKUP(OB$132,Indices2!$E$1:$YY$108,Calc!$B146,FALSE))</f>
        <v>#N/A</v>
      </c>
      <c r="OC146" t="e">
        <f ca="1">IF(OR(OC$132="",$B146=""),"",HLOOKUP(OC$132,Indices2!$E$1:$YY$108,Calc!$B146,FALSE))</f>
        <v>#N/A</v>
      </c>
      <c r="OD146" t="e">
        <f ca="1">IF(OR(OD$132="",$B146=""),"",HLOOKUP(OD$132,Indices2!$E$1:$YY$108,Calc!$B146,FALSE))</f>
        <v>#N/A</v>
      </c>
      <c r="OE146" t="e">
        <f ca="1">IF(OR(OE$132="",$B146=""),"",HLOOKUP(OE$132,Indices2!$E$1:$YY$108,Calc!$B146,FALSE))</f>
        <v>#N/A</v>
      </c>
      <c r="OF146" t="e">
        <f ca="1">IF(OR(OF$132="",$B146=""),"",HLOOKUP(OF$132,Indices2!$E$1:$YY$108,Calc!$B146,FALSE))</f>
        <v>#N/A</v>
      </c>
      <c r="OG146" t="e">
        <f ca="1">IF(OR(OG$132="",$B146=""),"",HLOOKUP(OG$132,Indices2!$E$1:$YY$108,Calc!$B146,FALSE))</f>
        <v>#N/A</v>
      </c>
      <c r="OH146" t="e">
        <f ca="1">IF(OR(OH$132="",$B146=""),"",HLOOKUP(OH$132,Indices2!$E$1:$YY$108,Calc!$B146,FALSE))</f>
        <v>#N/A</v>
      </c>
      <c r="OI146" t="e">
        <f ca="1">IF(OR(OI$132="",$B146=""),"",HLOOKUP(OI$132,Indices2!$E$1:$YY$108,Calc!$B146,FALSE))</f>
        <v>#N/A</v>
      </c>
      <c r="OJ146" t="e">
        <f ca="1">IF(OR(OJ$132="",$B146=""),"",HLOOKUP(OJ$132,Indices2!$E$1:$YY$108,Calc!$B146,FALSE))</f>
        <v>#N/A</v>
      </c>
      <c r="OK146" t="e">
        <f ca="1">IF(OR(OK$132="",$B146=""),"",HLOOKUP(OK$132,Indices2!$E$1:$YY$108,Calc!$B146,FALSE))</f>
        <v>#N/A</v>
      </c>
      <c r="OL146" t="e">
        <f ca="1">IF(OR(OL$132="",$B146=""),"",HLOOKUP(OL$132,Indices2!$E$1:$YY$108,Calc!$B146,FALSE))</f>
        <v>#N/A</v>
      </c>
      <c r="OM146" t="e">
        <f ca="1">IF(OR(OM$132="",$B146=""),"",HLOOKUP(OM$132,Indices2!$E$1:$YY$108,Calc!$B146,FALSE))</f>
        <v>#N/A</v>
      </c>
      <c r="ON146" t="e">
        <f ca="1">IF(OR(ON$132="",$B146=""),"",HLOOKUP(ON$132,Indices2!$E$1:$YY$108,Calc!$B146,FALSE))</f>
        <v>#N/A</v>
      </c>
      <c r="OO146" t="e">
        <f ca="1">IF(OR(OO$132="",$B146=""),"",HLOOKUP(OO$132,Indices2!$E$1:$YY$108,Calc!$B146,FALSE))</f>
        <v>#N/A</v>
      </c>
      <c r="OP146" t="e">
        <f ca="1">IF(OR(OP$132="",$B146=""),"",HLOOKUP(OP$132,Indices2!$E$1:$YY$108,Calc!$B146,FALSE))</f>
        <v>#N/A</v>
      </c>
      <c r="OQ146" t="e">
        <f ca="1">IF(OR(OQ$132="",$B146=""),"",HLOOKUP(OQ$132,Indices2!$E$1:$YY$108,Calc!$B146,FALSE))</f>
        <v>#N/A</v>
      </c>
      <c r="OR146" t="e">
        <f ca="1">IF(OR(OR$132="",$B146=""),"",HLOOKUP(OR$132,Indices2!$E$1:$YY$108,Calc!$B146,FALSE))</f>
        <v>#N/A</v>
      </c>
      <c r="OS146" t="e">
        <f ca="1">IF(OR(OS$132="",$B146=""),"",HLOOKUP(OS$132,Indices2!$E$1:$YY$108,Calc!$B146,FALSE))</f>
        <v>#N/A</v>
      </c>
      <c r="OT146" t="e">
        <f ca="1">IF(OR(OT$132="",$B146=""),"",HLOOKUP(OT$132,Indices2!$E$1:$YY$108,Calc!$B146,FALSE))</f>
        <v>#N/A</v>
      </c>
      <c r="OU146" t="e">
        <f ca="1">IF(OR(OU$132="",$B146=""),"",HLOOKUP(OU$132,Indices2!$E$1:$YY$108,Calc!$B146,FALSE))</f>
        <v>#N/A</v>
      </c>
      <c r="OV146" t="e">
        <f ca="1">IF(OR(OV$132="",$B146=""),"",HLOOKUP(OV$132,Indices2!$E$1:$YY$108,Calc!$B146,FALSE))</f>
        <v>#N/A</v>
      </c>
      <c r="OW146" t="e">
        <f ca="1">IF(OR(OW$132="",$B146=""),"",HLOOKUP(OW$132,Indices2!$E$1:$YY$108,Calc!$B146,FALSE))</f>
        <v>#N/A</v>
      </c>
      <c r="OX146" t="e">
        <f ca="1">IF(OR(OX$132="",$B146=""),"",HLOOKUP(OX$132,Indices2!$E$1:$YY$108,Calc!$B146,FALSE))</f>
        <v>#N/A</v>
      </c>
      <c r="OY146" t="e">
        <f ca="1">IF(OR(OY$132="",$B146=""),"",HLOOKUP(OY$132,Indices2!$E$1:$YY$108,Calc!$B146,FALSE))</f>
        <v>#N/A</v>
      </c>
      <c r="OZ146" t="e">
        <f ca="1">IF(OR(OZ$132="",$B146=""),"",HLOOKUP(OZ$132,Indices2!$E$1:$YY$108,Calc!$B146,FALSE))</f>
        <v>#N/A</v>
      </c>
      <c r="PA146" t="e">
        <f ca="1">IF(OR(PA$132="",$B146=""),"",HLOOKUP(PA$132,Indices2!$E$1:$YY$108,Calc!$B146,FALSE))</f>
        <v>#N/A</v>
      </c>
      <c r="PB146" t="e">
        <f ca="1">IF(OR(PB$132="",$B146=""),"",HLOOKUP(PB$132,Indices2!$E$1:$YY$108,Calc!$B146,FALSE))</f>
        <v>#N/A</v>
      </c>
      <c r="PC146" t="e">
        <f ca="1">IF(OR(PC$132="",$B146=""),"",HLOOKUP(PC$132,Indices2!$E$1:$YY$108,Calc!$B146,FALSE))</f>
        <v>#N/A</v>
      </c>
      <c r="PD146" t="e">
        <f ca="1">IF(OR(PD$132="",$B146=""),"",HLOOKUP(PD$132,Indices2!$E$1:$YY$108,Calc!$B146,FALSE))</f>
        <v>#N/A</v>
      </c>
      <c r="PE146" t="e">
        <f ca="1">IF(OR(PE$132="",$B146=""),"",HLOOKUP(PE$132,Indices2!$E$1:$YY$108,Calc!$B146,FALSE))</f>
        <v>#N/A</v>
      </c>
      <c r="PF146" t="e">
        <f ca="1">IF(OR(PF$132="",$B146=""),"",HLOOKUP(PF$132,Indices2!$E$1:$YY$108,Calc!$B146,FALSE))</f>
        <v>#N/A</v>
      </c>
      <c r="PG146" t="e">
        <f ca="1">IF(OR(PG$132="",$B146=""),"",HLOOKUP(PG$132,Indices2!$E$1:$YY$108,Calc!$B146,FALSE))</f>
        <v>#N/A</v>
      </c>
      <c r="PH146" t="e">
        <f ca="1">IF(OR(PH$132="",$B146=""),"",HLOOKUP(PH$132,Indices2!$E$1:$YY$108,Calc!$B146,FALSE))</f>
        <v>#N/A</v>
      </c>
      <c r="PI146" t="e">
        <f ca="1">IF(OR(PI$132="",$B146=""),"",HLOOKUP(PI$132,Indices2!$E$1:$YY$108,Calc!$B146,FALSE))</f>
        <v>#N/A</v>
      </c>
      <c r="PJ146" t="e">
        <f ca="1">IF(OR(PJ$132="",$B146=""),"",HLOOKUP(PJ$132,Indices2!$E$1:$YY$108,Calc!$B146,FALSE))</f>
        <v>#N/A</v>
      </c>
      <c r="PK146" t="e">
        <f ca="1">IF(OR(PK$132="",$B146=""),"",HLOOKUP(PK$132,Indices2!$E$1:$YY$108,Calc!$B146,FALSE))</f>
        <v>#N/A</v>
      </c>
      <c r="PL146" t="e">
        <f ca="1">IF(OR(PL$132="",$B146=""),"",HLOOKUP(PL$132,Indices2!$E$1:$YY$108,Calc!$B146,FALSE))</f>
        <v>#N/A</v>
      </c>
      <c r="PM146" t="e">
        <f ca="1">IF(OR(PM$132="",$B146=""),"",HLOOKUP(PM$132,Indices2!$E$1:$YY$108,Calc!$B146,FALSE))</f>
        <v>#N/A</v>
      </c>
      <c r="PN146" t="e">
        <f ca="1">IF(OR(PN$132="",$B146=""),"",HLOOKUP(PN$132,Indices2!$E$1:$YY$108,Calc!$B146,FALSE))</f>
        <v>#N/A</v>
      </c>
      <c r="PO146" t="e">
        <f ca="1">IF(OR(PO$132="",$B146=""),"",HLOOKUP(PO$132,Indices2!$E$1:$YY$108,Calc!$B146,FALSE))</f>
        <v>#N/A</v>
      </c>
      <c r="PP146" t="e">
        <f ca="1">IF(OR(PP$132="",$B146=""),"",HLOOKUP(PP$132,Indices2!$E$1:$YY$108,Calc!$B146,FALSE))</f>
        <v>#N/A</v>
      </c>
      <c r="PQ146" t="e">
        <f ca="1">IF(OR(PQ$132="",$B146=""),"",HLOOKUP(PQ$132,Indices2!$E$1:$YY$108,Calc!$B146,FALSE))</f>
        <v>#N/A</v>
      </c>
      <c r="PR146" t="e">
        <f ca="1">IF(OR(PR$132="",$B146=""),"",HLOOKUP(PR$132,Indices2!$E$1:$YY$108,Calc!$B146,FALSE))</f>
        <v>#N/A</v>
      </c>
      <c r="PS146" t="e">
        <f ca="1">IF(OR(PS$132="",$B146=""),"",HLOOKUP(PS$132,Indices2!$E$1:$YY$108,Calc!$B146,FALSE))</f>
        <v>#N/A</v>
      </c>
      <c r="PT146" t="e">
        <f ca="1">IF(OR(PT$132="",$B146=""),"",HLOOKUP(PT$132,Indices2!$E$1:$YY$108,Calc!$B146,FALSE))</f>
        <v>#N/A</v>
      </c>
      <c r="PU146" t="e">
        <f ca="1">IF(OR(PU$132="",$B146=""),"",HLOOKUP(PU$132,Indices2!$E$1:$YY$108,Calc!$B146,FALSE))</f>
        <v>#N/A</v>
      </c>
      <c r="PV146" t="e">
        <f ca="1">IF(OR(PV$132="",$B146=""),"",HLOOKUP(PV$132,Indices2!$E$1:$YY$108,Calc!$B146,FALSE))</f>
        <v>#N/A</v>
      </c>
      <c r="PW146" t="e">
        <f ca="1">IF(OR(PW$132="",$B146=""),"",HLOOKUP(PW$132,Indices2!$E$1:$YY$108,Calc!$B146,FALSE))</f>
        <v>#N/A</v>
      </c>
      <c r="PX146" t="e">
        <f ca="1">IF(OR(PX$132="",$B146=""),"",HLOOKUP(PX$132,Indices2!$E$1:$YY$108,Calc!$B146,FALSE))</f>
        <v>#N/A</v>
      </c>
      <c r="PY146" t="e">
        <f ca="1">IF(OR(PY$132="",$B146=""),"",HLOOKUP(PY$132,Indices2!$E$1:$YY$108,Calc!$B146,FALSE))</f>
        <v>#N/A</v>
      </c>
      <c r="PZ146" t="e">
        <f ca="1">IF(OR(PZ$132="",$B146=""),"",HLOOKUP(PZ$132,Indices2!$E$1:$YY$108,Calc!$B146,FALSE))</f>
        <v>#N/A</v>
      </c>
      <c r="QA146" t="e">
        <f ca="1">IF(OR(QA$132="",$B146=""),"",HLOOKUP(QA$132,Indices2!$E$1:$YY$108,Calc!$B146,FALSE))</f>
        <v>#N/A</v>
      </c>
      <c r="QB146" t="e">
        <f ca="1">IF(OR(QB$132="",$B146=""),"",HLOOKUP(QB$132,Indices2!$E$1:$YY$108,Calc!$B146,FALSE))</f>
        <v>#N/A</v>
      </c>
      <c r="QC146" t="e">
        <f ca="1">IF(OR(QC$132="",$B146=""),"",HLOOKUP(QC$132,Indices2!$E$1:$YY$108,Calc!$B146,FALSE))</f>
        <v>#N/A</v>
      </c>
      <c r="QD146" t="e">
        <f ca="1">IF(OR(QD$132="",$B146=""),"",HLOOKUP(QD$132,Indices2!$E$1:$YY$108,Calc!$B146,FALSE))</f>
        <v>#N/A</v>
      </c>
      <c r="QE146" t="e">
        <f ca="1">IF(OR(QE$132="",$B146=""),"",HLOOKUP(QE$132,Indices2!$E$1:$YY$108,Calc!$B146,FALSE))</f>
        <v>#N/A</v>
      </c>
      <c r="QF146" t="e">
        <f ca="1">IF(OR(QF$132="",$B146=""),"",HLOOKUP(QF$132,Indices2!$E$1:$YY$108,Calc!$B146,FALSE))</f>
        <v>#N/A</v>
      </c>
      <c r="QG146" t="e">
        <f ca="1">IF(OR(QG$132="",$B146=""),"",HLOOKUP(QG$132,Indices2!$E$1:$YY$108,Calc!$B146,FALSE))</f>
        <v>#N/A</v>
      </c>
      <c r="QH146" t="e">
        <f ca="1">IF(OR(QH$132="",$B146=""),"",HLOOKUP(QH$132,Indices2!$E$1:$YY$108,Calc!$B146,FALSE))</f>
        <v>#N/A</v>
      </c>
      <c r="QI146" t="e">
        <f ca="1">IF(OR(QI$132="",$B146=""),"",HLOOKUP(QI$132,Indices2!$E$1:$YY$108,Calc!$B146,FALSE))</f>
        <v>#N/A</v>
      </c>
      <c r="QJ146" t="e">
        <f ca="1">IF(OR(QJ$132="",$B146=""),"",HLOOKUP(QJ$132,Indices2!$E$1:$YY$108,Calc!$B146,FALSE))</f>
        <v>#N/A</v>
      </c>
      <c r="QK146" t="e">
        <f ca="1">IF(OR(QK$132="",$B146=""),"",HLOOKUP(QK$132,Indices2!$E$1:$YY$108,Calc!$B146,FALSE))</f>
        <v>#N/A</v>
      </c>
      <c r="QL146" t="e">
        <f ca="1">IF(OR(QL$132="",$B146=""),"",HLOOKUP(QL$132,Indices2!$E$1:$YY$108,Calc!$B146,FALSE))</f>
        <v>#N/A</v>
      </c>
      <c r="QM146" t="e">
        <f ca="1">IF(OR(QM$132="",$B146=""),"",HLOOKUP(QM$132,Indices2!$E$1:$YY$108,Calc!$B146,FALSE))</f>
        <v>#N/A</v>
      </c>
      <c r="QN146" t="e">
        <f ca="1">IF(OR(QN$132="",$B146=""),"",HLOOKUP(QN$132,Indices2!$E$1:$YY$108,Calc!$B146,FALSE))</f>
        <v>#N/A</v>
      </c>
      <c r="QO146" t="e">
        <f ca="1">IF(OR(QO$132="",$B146=""),"",HLOOKUP(QO$132,Indices2!$E$1:$YY$108,Calc!$B146,FALSE))</f>
        <v>#N/A</v>
      </c>
      <c r="QP146" t="e">
        <f ca="1">IF(OR(QP$132="",$B146=""),"",HLOOKUP(QP$132,Indices2!$E$1:$YY$108,Calc!$B146,FALSE))</f>
        <v>#N/A</v>
      </c>
      <c r="QQ146" t="e">
        <f ca="1">IF(OR(QQ$132="",$B146=""),"",HLOOKUP(QQ$132,Indices2!$E$1:$YY$108,Calc!$B146,FALSE))</f>
        <v>#N/A</v>
      </c>
      <c r="QR146" t="e">
        <f ca="1">IF(OR(QR$132="",$B146=""),"",HLOOKUP(QR$132,Indices2!$E$1:$YY$108,Calc!$B146,FALSE))</f>
        <v>#N/A</v>
      </c>
      <c r="QS146" t="e">
        <f ca="1">IF(OR(QS$132="",$B146=""),"",HLOOKUP(QS$132,Indices2!$E$1:$YY$108,Calc!$B146,FALSE))</f>
        <v>#N/A</v>
      </c>
      <c r="QT146" t="e">
        <f ca="1">IF(OR(QT$132="",$B146=""),"",HLOOKUP(QT$132,Indices2!$E$1:$YY$108,Calc!$B146,FALSE))</f>
        <v>#N/A</v>
      </c>
      <c r="QU146" t="e">
        <f ca="1">IF(OR(QU$132="",$B146=""),"",HLOOKUP(QU$132,Indices2!$E$1:$YY$108,Calc!$B146,FALSE))</f>
        <v>#N/A</v>
      </c>
      <c r="QV146" t="e">
        <f ca="1">IF(OR(QV$132="",$B146=""),"",HLOOKUP(QV$132,Indices2!$E$1:$YY$108,Calc!$B146,FALSE))</f>
        <v>#N/A</v>
      </c>
      <c r="QW146" t="e">
        <f ca="1">IF(OR(QW$132="",$B146=""),"",HLOOKUP(QW$132,Indices2!$E$1:$YY$108,Calc!$B146,FALSE))</f>
        <v>#N/A</v>
      </c>
      <c r="QX146" t="e">
        <f ca="1">IF(OR(QX$132="",$B146=""),"",HLOOKUP(QX$132,Indices2!$E$1:$YY$108,Calc!$B146,FALSE))</f>
        <v>#N/A</v>
      </c>
      <c r="QY146" t="e">
        <f ca="1">IF(OR(QY$132="",$B146=""),"",HLOOKUP(QY$132,Indices2!$E$1:$YY$108,Calc!$B146,FALSE))</f>
        <v>#N/A</v>
      </c>
      <c r="QZ146" t="e">
        <f ca="1">IF(OR(QZ$132="",$B146=""),"",HLOOKUP(QZ$132,Indices2!$E$1:$YY$108,Calc!$B146,FALSE))</f>
        <v>#N/A</v>
      </c>
      <c r="RA146" t="e">
        <f ca="1">IF(OR(RA$132="",$B146=""),"",HLOOKUP(RA$132,Indices2!$E$1:$YY$108,Calc!$B146,FALSE))</f>
        <v>#N/A</v>
      </c>
      <c r="RB146" t="e">
        <f ca="1">IF(OR(RB$132="",$B146=""),"",HLOOKUP(RB$132,Indices2!$E$1:$YY$108,Calc!$B146,FALSE))</f>
        <v>#N/A</v>
      </c>
      <c r="RC146" t="e">
        <f ca="1">IF(OR(RC$132="",$B146=""),"",HLOOKUP(RC$132,Indices2!$E$1:$YY$108,Calc!$B146,FALSE))</f>
        <v>#N/A</v>
      </c>
      <c r="RD146" t="e">
        <f ca="1">IF(OR(RD$132="",$B146=""),"",HLOOKUP(RD$132,Indices2!$E$1:$YY$108,Calc!$B146,FALSE))</f>
        <v>#N/A</v>
      </c>
      <c r="RE146" t="e">
        <f ca="1">IF(OR(RE$132="",$B146=""),"",HLOOKUP(RE$132,Indices2!$E$1:$YY$108,Calc!$B146,FALSE))</f>
        <v>#N/A</v>
      </c>
      <c r="RF146" t="e">
        <f ca="1">IF(OR(RF$132="",$B146=""),"",HLOOKUP(RF$132,Indices2!$E$1:$YY$108,Calc!$B146,FALSE))</f>
        <v>#N/A</v>
      </c>
      <c r="RG146" t="e">
        <f ca="1">IF(OR(RG$132="",$B146=""),"",HLOOKUP(RG$132,Indices2!$E$1:$YY$108,Calc!$B146,FALSE))</f>
        <v>#N/A</v>
      </c>
      <c r="RH146" t="e">
        <f ca="1">IF(OR(RH$132="",$B146=""),"",HLOOKUP(RH$132,Indices2!$E$1:$YY$108,Calc!$B146,FALSE))</f>
        <v>#N/A</v>
      </c>
      <c r="RI146" t="e">
        <f ca="1">IF(OR(RI$132="",$B146=""),"",HLOOKUP(RI$132,Indices2!$E$1:$YY$108,Calc!$B146,FALSE))</f>
        <v>#N/A</v>
      </c>
      <c r="RJ146" t="e">
        <f ca="1">IF(OR(RJ$132="",$B146=""),"",HLOOKUP(RJ$132,Indices2!$E$1:$YY$108,Calc!$B146,FALSE))</f>
        <v>#N/A</v>
      </c>
      <c r="RK146" t="e">
        <f ca="1">IF(OR(RK$132="",$B146=""),"",HLOOKUP(RK$132,Indices2!$E$1:$YY$108,Calc!$B146,FALSE))</f>
        <v>#N/A</v>
      </c>
      <c r="RL146" t="e">
        <f ca="1">IF(OR(RL$132="",$B146=""),"",HLOOKUP(RL$132,Indices2!$E$1:$YY$108,Calc!$B146,FALSE))</f>
        <v>#N/A</v>
      </c>
    </row>
    <row r="147" spans="1:480">
      <c r="A147" t="str">
        <f>Quant!BS6</f>
        <v>NASDAQ 100</v>
      </c>
      <c r="B147" t="e">
        <f>MATCH($A147,Indices2!$B:$B,0)</f>
        <v>#N/A</v>
      </c>
      <c r="C147" t="e">
        <f>IF(OR(C$132="",$B147=""),"",HLOOKUP(C$132,Indices2!$E$1:$YY$108,Calc!$B147,FALSE))</f>
        <v>#N/A</v>
      </c>
      <c r="D147" t="e">
        <f ca="1">IF(OR(D$132="",$B147=""),"",HLOOKUP(D$132,Indices2!$E$1:$YY$108,Calc!$B147,FALSE))</f>
        <v>#N/A</v>
      </c>
      <c r="E147" t="e">
        <f ca="1">IF(OR(E$132="",$B147=""),"",HLOOKUP(E$132,Indices2!$E$1:$YY$108,Calc!$B147,FALSE))</f>
        <v>#N/A</v>
      </c>
      <c r="F147" t="e">
        <f ca="1">IF(OR(F$132="",$B147=""),"",HLOOKUP(F$132,Indices2!$E$1:$YY$108,Calc!$B147,FALSE))</f>
        <v>#N/A</v>
      </c>
      <c r="G147" t="e">
        <f ca="1">IF(OR(G$132="",$B147=""),"",HLOOKUP(G$132,Indices2!$E$1:$YY$108,Calc!$B147,FALSE))</f>
        <v>#N/A</v>
      </c>
      <c r="H147" t="e">
        <f ca="1">IF(OR(H$132="",$B147=""),"",HLOOKUP(H$132,Indices2!$E$1:$YY$108,Calc!$B147,FALSE))</f>
        <v>#N/A</v>
      </c>
      <c r="I147" t="e">
        <f ca="1">IF(OR(I$132="",$B147=""),"",HLOOKUP(I$132,Indices2!$E$1:$YY$108,Calc!$B147,FALSE))</f>
        <v>#N/A</v>
      </c>
      <c r="J147" t="e">
        <f ca="1">IF(OR(J$132="",$B147=""),"",HLOOKUP(J$132,Indices2!$E$1:$YY$108,Calc!$B147,FALSE))</f>
        <v>#N/A</v>
      </c>
      <c r="K147" t="e">
        <f ca="1">IF(OR(K$132="",$B147=""),"",HLOOKUP(K$132,Indices2!$E$1:$YY$108,Calc!$B147,FALSE))</f>
        <v>#N/A</v>
      </c>
      <c r="L147" t="e">
        <f ca="1">IF(OR(L$132="",$B147=""),"",HLOOKUP(L$132,Indices2!$E$1:$YY$108,Calc!$B147,FALSE))</f>
        <v>#N/A</v>
      </c>
      <c r="M147" t="e">
        <f ca="1">IF(OR(M$132="",$B147=""),"",HLOOKUP(M$132,Indices2!$E$1:$YY$108,Calc!$B147,FALSE))</f>
        <v>#N/A</v>
      </c>
      <c r="N147" t="e">
        <f ca="1">IF(OR(N$132="",$B147=""),"",HLOOKUP(N$132,Indices2!$E$1:$YY$108,Calc!$B147,FALSE))</f>
        <v>#N/A</v>
      </c>
      <c r="O147" t="e">
        <f ca="1">IF(OR(O$132="",$B147=""),"",HLOOKUP(O$132,Indices2!$E$1:$YY$108,Calc!$B147,FALSE))</f>
        <v>#N/A</v>
      </c>
      <c r="P147" t="e">
        <f ca="1">IF(OR(P$132="",$B147=""),"",HLOOKUP(P$132,Indices2!$E$1:$YY$108,Calc!$B147,FALSE))</f>
        <v>#N/A</v>
      </c>
      <c r="Q147" t="e">
        <f ca="1">IF(OR(Q$132="",$B147=""),"",HLOOKUP(Q$132,Indices2!$E$1:$YY$108,Calc!$B147,FALSE))</f>
        <v>#N/A</v>
      </c>
      <c r="R147" t="e">
        <f ca="1">IF(OR(R$132="",$B147=""),"",HLOOKUP(R$132,Indices2!$E$1:$YY$108,Calc!$B147,FALSE))</f>
        <v>#N/A</v>
      </c>
      <c r="S147" t="e">
        <f ca="1">IF(OR(S$132="",$B147=""),"",HLOOKUP(S$132,Indices2!$E$1:$YY$108,Calc!$B147,FALSE))</f>
        <v>#N/A</v>
      </c>
      <c r="T147" t="e">
        <f ca="1">IF(OR(T$132="",$B147=""),"",HLOOKUP(T$132,Indices2!$E$1:$YY$108,Calc!$B147,FALSE))</f>
        <v>#N/A</v>
      </c>
      <c r="U147" t="e">
        <f ca="1">IF(OR(U$132="",$B147=""),"",HLOOKUP(U$132,Indices2!$E$1:$YY$108,Calc!$B147,FALSE))</f>
        <v>#N/A</v>
      </c>
      <c r="V147" t="e">
        <f ca="1">IF(OR(V$132="",$B147=""),"",HLOOKUP(V$132,Indices2!$E$1:$YY$108,Calc!$B147,FALSE))</f>
        <v>#N/A</v>
      </c>
      <c r="W147" t="e">
        <f ca="1">IF(OR(W$132="",$B147=""),"",HLOOKUP(W$132,Indices2!$E$1:$YY$108,Calc!$B147,FALSE))</f>
        <v>#N/A</v>
      </c>
      <c r="X147" t="e">
        <f ca="1">IF(OR(X$132="",$B147=""),"",HLOOKUP(X$132,Indices2!$E$1:$YY$108,Calc!$B147,FALSE))</f>
        <v>#N/A</v>
      </c>
      <c r="Y147" t="e">
        <f ca="1">IF(OR(Y$132="",$B147=""),"",HLOOKUP(Y$132,Indices2!$E$1:$YY$108,Calc!$B147,FALSE))</f>
        <v>#N/A</v>
      </c>
      <c r="Z147" t="e">
        <f ca="1">IF(OR(Z$132="",$B147=""),"",HLOOKUP(Z$132,Indices2!$E$1:$YY$108,Calc!$B147,FALSE))</f>
        <v>#N/A</v>
      </c>
      <c r="AA147" t="e">
        <f ca="1">IF(OR(AA$132="",$B147=""),"",HLOOKUP(AA$132,Indices2!$E$1:$YY$108,Calc!$B147,FALSE))</f>
        <v>#N/A</v>
      </c>
      <c r="AB147" t="e">
        <f ca="1">IF(OR(AB$132="",$B147=""),"",HLOOKUP(AB$132,Indices2!$E$1:$YY$108,Calc!$B147,FALSE))</f>
        <v>#N/A</v>
      </c>
      <c r="AC147" t="e">
        <f ca="1">IF(OR(AC$132="",$B147=""),"",HLOOKUP(AC$132,Indices2!$E$1:$YY$108,Calc!$B147,FALSE))</f>
        <v>#N/A</v>
      </c>
      <c r="AD147" t="e">
        <f ca="1">IF(OR(AD$132="",$B147=""),"",HLOOKUP(AD$132,Indices2!$E$1:$YY$108,Calc!$B147,FALSE))</f>
        <v>#N/A</v>
      </c>
      <c r="AE147" t="e">
        <f ca="1">IF(OR(AE$132="",$B147=""),"",HLOOKUP(AE$132,Indices2!$E$1:$YY$108,Calc!$B147,FALSE))</f>
        <v>#N/A</v>
      </c>
      <c r="AF147" t="e">
        <f ca="1">IF(OR(AF$132="",$B147=""),"",HLOOKUP(AF$132,Indices2!$E$1:$YY$108,Calc!$B147,FALSE))</f>
        <v>#N/A</v>
      </c>
      <c r="AG147" t="e">
        <f ca="1">IF(OR(AG$132="",$B147=""),"",HLOOKUP(AG$132,Indices2!$E$1:$YY$108,Calc!$B147,FALSE))</f>
        <v>#N/A</v>
      </c>
      <c r="AH147" t="e">
        <f ca="1">IF(OR(AH$132="",$B147=""),"",HLOOKUP(AH$132,Indices2!$E$1:$YY$108,Calc!$B147,FALSE))</f>
        <v>#N/A</v>
      </c>
      <c r="AI147" t="e">
        <f ca="1">IF(OR(AI$132="",$B147=""),"",HLOOKUP(AI$132,Indices2!$E$1:$YY$108,Calc!$B147,FALSE))</f>
        <v>#N/A</v>
      </c>
      <c r="AJ147" t="e">
        <f ca="1">IF(OR(AJ$132="",$B147=""),"",HLOOKUP(AJ$132,Indices2!$E$1:$YY$108,Calc!$B147,FALSE))</f>
        <v>#N/A</v>
      </c>
      <c r="AK147" t="e">
        <f ca="1">IF(OR(AK$132="",$B147=""),"",HLOOKUP(AK$132,Indices2!$E$1:$YY$108,Calc!$B147,FALSE))</f>
        <v>#N/A</v>
      </c>
      <c r="AL147" t="e">
        <f ca="1">IF(OR(AL$132="",$B147=""),"",HLOOKUP(AL$132,Indices2!$E$1:$YY$108,Calc!$B147,FALSE))</f>
        <v>#N/A</v>
      </c>
      <c r="AM147" t="e">
        <f ca="1">IF(OR(AM$132="",$B147=""),"",HLOOKUP(AM$132,Indices2!$E$1:$YY$108,Calc!$B147,FALSE))</f>
        <v>#N/A</v>
      </c>
      <c r="AN147" t="e">
        <f ca="1">IF(OR(AN$132="",$B147=""),"",HLOOKUP(AN$132,Indices2!$E$1:$YY$108,Calc!$B147,FALSE))</f>
        <v>#N/A</v>
      </c>
      <c r="AO147" t="e">
        <f ca="1">IF(OR(AO$132="",$B147=""),"",HLOOKUP(AO$132,Indices2!$E$1:$YY$108,Calc!$B147,FALSE))</f>
        <v>#N/A</v>
      </c>
      <c r="AP147" t="e">
        <f ca="1">IF(OR(AP$132="",$B147=""),"",HLOOKUP(AP$132,Indices2!$E$1:$YY$108,Calc!$B147,FALSE))</f>
        <v>#N/A</v>
      </c>
      <c r="AQ147" t="e">
        <f ca="1">IF(OR(AQ$132="",$B147=""),"",HLOOKUP(AQ$132,Indices2!$E$1:$YY$108,Calc!$B147,FALSE))</f>
        <v>#N/A</v>
      </c>
      <c r="AR147" t="e">
        <f ca="1">IF(OR(AR$132="",$B147=""),"",HLOOKUP(AR$132,Indices2!$E$1:$YY$108,Calc!$B147,FALSE))</f>
        <v>#N/A</v>
      </c>
      <c r="AS147" t="e">
        <f ca="1">IF(OR(AS$132="",$B147=""),"",HLOOKUP(AS$132,Indices2!$E$1:$YY$108,Calc!$B147,FALSE))</f>
        <v>#N/A</v>
      </c>
      <c r="AT147" t="e">
        <f ca="1">IF(OR(AT$132="",$B147=""),"",HLOOKUP(AT$132,Indices2!$E$1:$YY$108,Calc!$B147,FALSE))</f>
        <v>#N/A</v>
      </c>
      <c r="AU147" t="e">
        <f ca="1">IF(OR(AU$132="",$B147=""),"",HLOOKUP(AU$132,Indices2!$E$1:$YY$108,Calc!$B147,FALSE))</f>
        <v>#N/A</v>
      </c>
      <c r="AV147" t="e">
        <f ca="1">IF(OR(AV$132="",$B147=""),"",HLOOKUP(AV$132,Indices2!$E$1:$YY$108,Calc!$B147,FALSE))</f>
        <v>#N/A</v>
      </c>
      <c r="AW147" t="e">
        <f ca="1">IF(OR(AW$132="",$B147=""),"",HLOOKUP(AW$132,Indices2!$E$1:$YY$108,Calc!$B147,FALSE))</f>
        <v>#N/A</v>
      </c>
      <c r="AX147" t="e">
        <f ca="1">IF(OR(AX$132="",$B147=""),"",HLOOKUP(AX$132,Indices2!$E$1:$YY$108,Calc!$B147,FALSE))</f>
        <v>#N/A</v>
      </c>
      <c r="AY147" t="e">
        <f ca="1">IF(OR(AY$132="",$B147=""),"",HLOOKUP(AY$132,Indices2!$E$1:$YY$108,Calc!$B147,FALSE))</f>
        <v>#N/A</v>
      </c>
      <c r="AZ147" t="e">
        <f ca="1">IF(OR(AZ$132="",$B147=""),"",HLOOKUP(AZ$132,Indices2!$E$1:$YY$108,Calc!$B147,FALSE))</f>
        <v>#N/A</v>
      </c>
      <c r="BA147" t="e">
        <f ca="1">IF(OR(BA$132="",$B147=""),"",HLOOKUP(BA$132,Indices2!$E$1:$YY$108,Calc!$B147,FALSE))</f>
        <v>#N/A</v>
      </c>
      <c r="BB147" t="e">
        <f ca="1">IF(OR(BB$132="",$B147=""),"",HLOOKUP(BB$132,Indices2!$E$1:$YY$108,Calc!$B147,FALSE))</f>
        <v>#N/A</v>
      </c>
      <c r="BC147" t="e">
        <f ca="1">IF(OR(BC$132="",$B147=""),"",HLOOKUP(BC$132,Indices2!$E$1:$YY$108,Calc!$B147,FALSE))</f>
        <v>#N/A</v>
      </c>
      <c r="BD147" t="e">
        <f ca="1">IF(OR(BD$132="",$B147=""),"",HLOOKUP(BD$132,Indices2!$E$1:$YY$108,Calc!$B147,FALSE))</f>
        <v>#N/A</v>
      </c>
      <c r="BE147" t="e">
        <f ca="1">IF(OR(BE$132="",$B147=""),"",HLOOKUP(BE$132,Indices2!$E$1:$YY$108,Calc!$B147,FALSE))</f>
        <v>#N/A</v>
      </c>
      <c r="BF147" t="e">
        <f ca="1">IF(OR(BF$132="",$B147=""),"",HLOOKUP(BF$132,Indices2!$E$1:$YY$108,Calc!$B147,FALSE))</f>
        <v>#N/A</v>
      </c>
      <c r="BG147" t="e">
        <f ca="1">IF(OR(BG$132="",$B147=""),"",HLOOKUP(BG$132,Indices2!$E$1:$YY$108,Calc!$B147,FALSE))</f>
        <v>#N/A</v>
      </c>
      <c r="BH147" t="e">
        <f ca="1">IF(OR(BH$132="",$B147=""),"",HLOOKUP(BH$132,Indices2!$E$1:$YY$108,Calc!$B147,FALSE))</f>
        <v>#N/A</v>
      </c>
      <c r="BI147" t="e">
        <f ca="1">IF(OR(BI$132="",$B147=""),"",HLOOKUP(BI$132,Indices2!$E$1:$YY$108,Calc!$B147,FALSE))</f>
        <v>#N/A</v>
      </c>
      <c r="BJ147" t="e">
        <f ca="1">IF(OR(BJ$132="",$B147=""),"",HLOOKUP(BJ$132,Indices2!$E$1:$YY$108,Calc!$B147,FALSE))</f>
        <v>#N/A</v>
      </c>
      <c r="BK147" t="e">
        <f ca="1">IF(OR(BK$132="",$B147=""),"",HLOOKUP(BK$132,Indices2!$E$1:$YY$108,Calc!$B147,FALSE))</f>
        <v>#N/A</v>
      </c>
      <c r="BL147" t="e">
        <f ca="1">IF(OR(BL$132="",$B147=""),"",HLOOKUP(BL$132,Indices2!$E$1:$YY$108,Calc!$B147,FALSE))</f>
        <v>#N/A</v>
      </c>
      <c r="BM147" t="e">
        <f ca="1">IF(OR(BM$132="",$B147=""),"",HLOOKUP(BM$132,Indices2!$E$1:$YY$108,Calc!$B147,FALSE))</f>
        <v>#N/A</v>
      </c>
      <c r="BN147" t="e">
        <f ca="1">IF(OR(BN$132="",$B147=""),"",HLOOKUP(BN$132,Indices2!$E$1:$YY$108,Calc!$B147,FALSE))</f>
        <v>#N/A</v>
      </c>
      <c r="BO147" t="e">
        <f ca="1">IF(OR(BO$132="",$B147=""),"",HLOOKUP(BO$132,Indices2!$E$1:$YY$108,Calc!$B147,FALSE))</f>
        <v>#N/A</v>
      </c>
      <c r="BP147" t="e">
        <f ca="1">IF(OR(BP$132="",$B147=""),"",HLOOKUP(BP$132,Indices2!$E$1:$YY$108,Calc!$B147,FALSE))</f>
        <v>#N/A</v>
      </c>
      <c r="BQ147" t="e">
        <f ca="1">IF(OR(BQ$132="",$B147=""),"",HLOOKUP(BQ$132,Indices2!$E$1:$YY$108,Calc!$B147,FALSE))</f>
        <v>#N/A</v>
      </c>
      <c r="BR147" t="e">
        <f ca="1">IF(OR(BR$132="",$B147=""),"",HLOOKUP(BR$132,Indices2!$E$1:$YY$108,Calc!$B147,FALSE))</f>
        <v>#N/A</v>
      </c>
      <c r="BS147" t="e">
        <f ca="1">IF(OR(BS$132="",$B147=""),"",HLOOKUP(BS$132,Indices2!$E$1:$YY$108,Calc!$B147,FALSE))</f>
        <v>#N/A</v>
      </c>
      <c r="BT147" t="e">
        <f ca="1">IF(OR(BT$132="",$B147=""),"",HLOOKUP(BT$132,Indices2!$E$1:$YY$108,Calc!$B147,FALSE))</f>
        <v>#N/A</v>
      </c>
      <c r="BU147" t="e">
        <f ca="1">IF(OR(BU$132="",$B147=""),"",HLOOKUP(BU$132,Indices2!$E$1:$YY$108,Calc!$B147,FALSE))</f>
        <v>#N/A</v>
      </c>
      <c r="BV147" t="e">
        <f ca="1">IF(OR(BV$132="",$B147=""),"",HLOOKUP(BV$132,Indices2!$E$1:$YY$108,Calc!$B147,FALSE))</f>
        <v>#N/A</v>
      </c>
      <c r="BW147" t="e">
        <f ca="1">IF(OR(BW$132="",$B147=""),"",HLOOKUP(BW$132,Indices2!$E$1:$YY$108,Calc!$B147,FALSE))</f>
        <v>#N/A</v>
      </c>
      <c r="BX147" t="e">
        <f ca="1">IF(OR(BX$132="",$B147=""),"",HLOOKUP(BX$132,Indices2!$E$1:$YY$108,Calc!$B147,FALSE))</f>
        <v>#N/A</v>
      </c>
      <c r="BY147" t="e">
        <f ca="1">IF(OR(BY$132="",$B147=""),"",HLOOKUP(BY$132,Indices2!$E$1:$YY$108,Calc!$B147,FALSE))</f>
        <v>#N/A</v>
      </c>
      <c r="BZ147" t="e">
        <f ca="1">IF(OR(BZ$132="",$B147=""),"",HLOOKUP(BZ$132,Indices2!$E$1:$YY$108,Calc!$B147,FALSE))</f>
        <v>#N/A</v>
      </c>
      <c r="CA147" t="e">
        <f ca="1">IF(OR(CA$132="",$B147=""),"",HLOOKUP(CA$132,Indices2!$E$1:$YY$108,Calc!$B147,FALSE))</f>
        <v>#N/A</v>
      </c>
      <c r="CB147" t="e">
        <f ca="1">IF(OR(CB$132="",$B147=""),"",HLOOKUP(CB$132,Indices2!$E$1:$YY$108,Calc!$B147,FALSE))</f>
        <v>#N/A</v>
      </c>
      <c r="CC147" t="e">
        <f ca="1">IF(OR(CC$132="",$B147=""),"",HLOOKUP(CC$132,Indices2!$E$1:$YY$108,Calc!$B147,FALSE))</f>
        <v>#N/A</v>
      </c>
      <c r="CD147" t="e">
        <f ca="1">IF(OR(CD$132="",$B147=""),"",HLOOKUP(CD$132,Indices2!$E$1:$YY$108,Calc!$B147,FALSE))</f>
        <v>#N/A</v>
      </c>
      <c r="CE147" t="e">
        <f ca="1">IF(OR(CE$132="",$B147=""),"",HLOOKUP(CE$132,Indices2!$E$1:$YY$108,Calc!$B147,FALSE))</f>
        <v>#N/A</v>
      </c>
      <c r="CF147" t="e">
        <f ca="1">IF(OR(CF$132="",$B147=""),"",HLOOKUP(CF$132,Indices2!$E$1:$YY$108,Calc!$B147,FALSE))</f>
        <v>#N/A</v>
      </c>
      <c r="CG147" t="e">
        <f ca="1">IF(OR(CG$132="",$B147=""),"",HLOOKUP(CG$132,Indices2!$E$1:$YY$108,Calc!$B147,FALSE))</f>
        <v>#N/A</v>
      </c>
      <c r="CH147" t="e">
        <f ca="1">IF(OR(CH$132="",$B147=""),"",HLOOKUP(CH$132,Indices2!$E$1:$YY$108,Calc!$B147,FALSE))</f>
        <v>#N/A</v>
      </c>
      <c r="CI147" t="e">
        <f ca="1">IF(OR(CI$132="",$B147=""),"",HLOOKUP(CI$132,Indices2!$E$1:$YY$108,Calc!$B147,FALSE))</f>
        <v>#N/A</v>
      </c>
      <c r="CJ147" t="e">
        <f ca="1">IF(OR(CJ$132="",$B147=""),"",HLOOKUP(CJ$132,Indices2!$E$1:$YY$108,Calc!$B147,FALSE))</f>
        <v>#N/A</v>
      </c>
      <c r="CK147" t="e">
        <f ca="1">IF(OR(CK$132="",$B147=""),"",HLOOKUP(CK$132,Indices2!$E$1:$YY$108,Calc!$B147,FALSE))</f>
        <v>#N/A</v>
      </c>
      <c r="CL147" t="e">
        <f ca="1">IF(OR(CL$132="",$B147=""),"",HLOOKUP(CL$132,Indices2!$E$1:$YY$108,Calc!$B147,FALSE))</f>
        <v>#N/A</v>
      </c>
      <c r="CM147" t="e">
        <f ca="1">IF(OR(CM$132="",$B147=""),"",HLOOKUP(CM$132,Indices2!$E$1:$YY$108,Calc!$B147,FALSE))</f>
        <v>#N/A</v>
      </c>
      <c r="CN147" t="e">
        <f ca="1">IF(OR(CN$132="",$B147=""),"",HLOOKUP(CN$132,Indices2!$E$1:$YY$108,Calc!$B147,FALSE))</f>
        <v>#N/A</v>
      </c>
      <c r="CO147" t="e">
        <f ca="1">IF(OR(CO$132="",$B147=""),"",HLOOKUP(CO$132,Indices2!$E$1:$YY$108,Calc!$B147,FALSE))</f>
        <v>#N/A</v>
      </c>
      <c r="CP147" t="e">
        <f ca="1">IF(OR(CP$132="",$B147=""),"",HLOOKUP(CP$132,Indices2!$E$1:$YY$108,Calc!$B147,FALSE))</f>
        <v>#N/A</v>
      </c>
      <c r="CQ147" t="e">
        <f ca="1">IF(OR(CQ$132="",$B147=""),"",HLOOKUP(CQ$132,Indices2!$E$1:$YY$108,Calc!$B147,FALSE))</f>
        <v>#N/A</v>
      </c>
      <c r="CR147" t="e">
        <f ca="1">IF(OR(CR$132="",$B147=""),"",HLOOKUP(CR$132,Indices2!$E$1:$YY$108,Calc!$B147,FALSE))</f>
        <v>#N/A</v>
      </c>
      <c r="CS147" t="e">
        <f ca="1">IF(OR(CS$132="",$B147=""),"",HLOOKUP(CS$132,Indices2!$E$1:$YY$108,Calc!$B147,FALSE))</f>
        <v>#N/A</v>
      </c>
      <c r="CT147" t="e">
        <f ca="1">IF(OR(CT$132="",$B147=""),"",HLOOKUP(CT$132,Indices2!$E$1:$YY$108,Calc!$B147,FALSE))</f>
        <v>#N/A</v>
      </c>
      <c r="CU147" t="e">
        <f ca="1">IF(OR(CU$132="",$B147=""),"",HLOOKUP(CU$132,Indices2!$E$1:$YY$108,Calc!$B147,FALSE))</f>
        <v>#N/A</v>
      </c>
      <c r="CV147" t="e">
        <f ca="1">IF(OR(CV$132="",$B147=""),"",HLOOKUP(CV$132,Indices2!$E$1:$YY$108,Calc!$B147,FALSE))</f>
        <v>#N/A</v>
      </c>
      <c r="CW147" t="e">
        <f ca="1">IF(OR(CW$132="",$B147=""),"",HLOOKUP(CW$132,Indices2!$E$1:$YY$108,Calc!$B147,FALSE))</f>
        <v>#N/A</v>
      </c>
      <c r="CX147" t="e">
        <f ca="1">IF(OR(CX$132="",$B147=""),"",HLOOKUP(CX$132,Indices2!$E$1:$YY$108,Calc!$B147,FALSE))</f>
        <v>#N/A</v>
      </c>
      <c r="CY147" t="e">
        <f ca="1">IF(OR(CY$132="",$B147=""),"",HLOOKUP(CY$132,Indices2!$E$1:$YY$108,Calc!$B147,FALSE))</f>
        <v>#N/A</v>
      </c>
      <c r="CZ147" t="e">
        <f ca="1">IF(OR(CZ$132="",$B147=""),"",HLOOKUP(CZ$132,Indices2!$E$1:$YY$108,Calc!$B147,FALSE))</f>
        <v>#N/A</v>
      </c>
      <c r="DA147" t="e">
        <f ca="1">IF(OR(DA$132="",$B147=""),"",HLOOKUP(DA$132,Indices2!$E$1:$YY$108,Calc!$B147,FALSE))</f>
        <v>#N/A</v>
      </c>
      <c r="DB147" t="e">
        <f ca="1">IF(OR(DB$132="",$B147=""),"",HLOOKUP(DB$132,Indices2!$E$1:$YY$108,Calc!$B147,FALSE))</f>
        <v>#N/A</v>
      </c>
      <c r="DC147" t="e">
        <f ca="1">IF(OR(DC$132="",$B147=""),"",HLOOKUP(DC$132,Indices2!$E$1:$YY$108,Calc!$B147,FALSE))</f>
        <v>#N/A</v>
      </c>
      <c r="DD147" t="e">
        <f ca="1">IF(OR(DD$132="",$B147=""),"",HLOOKUP(DD$132,Indices2!$E$1:$YY$108,Calc!$B147,FALSE))</f>
        <v>#N/A</v>
      </c>
      <c r="DE147" t="e">
        <f ca="1">IF(OR(DE$132="",$B147=""),"",HLOOKUP(DE$132,Indices2!$E$1:$YY$108,Calc!$B147,FALSE))</f>
        <v>#N/A</v>
      </c>
      <c r="DF147" t="e">
        <f ca="1">IF(OR(DF$132="",$B147=""),"",HLOOKUP(DF$132,Indices2!$E$1:$YY$108,Calc!$B147,FALSE))</f>
        <v>#N/A</v>
      </c>
      <c r="DG147" t="e">
        <f ca="1">IF(OR(DG$132="",$B147=""),"",HLOOKUP(DG$132,Indices2!$E$1:$YY$108,Calc!$B147,FALSE))</f>
        <v>#N/A</v>
      </c>
      <c r="DH147" t="e">
        <f ca="1">IF(OR(DH$132="",$B147=""),"",HLOOKUP(DH$132,Indices2!$E$1:$YY$108,Calc!$B147,FALSE))</f>
        <v>#N/A</v>
      </c>
      <c r="DI147" t="e">
        <f ca="1">IF(OR(DI$132="",$B147=""),"",HLOOKUP(DI$132,Indices2!$E$1:$YY$108,Calc!$B147,FALSE))</f>
        <v>#N/A</v>
      </c>
      <c r="DJ147" t="e">
        <f ca="1">IF(OR(DJ$132="",$B147=""),"",HLOOKUP(DJ$132,Indices2!$E$1:$YY$108,Calc!$B147,FALSE))</f>
        <v>#N/A</v>
      </c>
      <c r="DK147" t="e">
        <f ca="1">IF(OR(DK$132="",$B147=""),"",HLOOKUP(DK$132,Indices2!$E$1:$YY$108,Calc!$B147,FALSE))</f>
        <v>#N/A</v>
      </c>
      <c r="DL147" t="e">
        <f ca="1">IF(OR(DL$132="",$B147=""),"",HLOOKUP(DL$132,Indices2!$E$1:$YY$108,Calc!$B147,FALSE))</f>
        <v>#N/A</v>
      </c>
      <c r="DM147" t="e">
        <f ca="1">IF(OR(DM$132="",$B147=""),"",HLOOKUP(DM$132,Indices2!$E$1:$YY$108,Calc!$B147,FALSE))</f>
        <v>#N/A</v>
      </c>
      <c r="DN147" t="e">
        <f ca="1">IF(OR(DN$132="",$B147=""),"",HLOOKUP(DN$132,Indices2!$E$1:$YY$108,Calc!$B147,FALSE))</f>
        <v>#N/A</v>
      </c>
      <c r="DO147" t="e">
        <f ca="1">IF(OR(DO$132="",$B147=""),"",HLOOKUP(DO$132,Indices2!$E$1:$YY$108,Calc!$B147,FALSE))</f>
        <v>#N/A</v>
      </c>
      <c r="DP147" t="e">
        <f ca="1">IF(OR(DP$132="",$B147=""),"",HLOOKUP(DP$132,Indices2!$E$1:$YY$108,Calc!$B147,FALSE))</f>
        <v>#N/A</v>
      </c>
      <c r="DQ147" t="e">
        <f ca="1">IF(OR(DQ$132="",$B147=""),"",HLOOKUP(DQ$132,Indices2!$E$1:$YY$108,Calc!$B147,FALSE))</f>
        <v>#N/A</v>
      </c>
      <c r="DR147" t="e">
        <f ca="1">IF(OR(DR$132="",$B147=""),"",HLOOKUP(DR$132,Indices2!$E$1:$YY$108,Calc!$B147,FALSE))</f>
        <v>#N/A</v>
      </c>
      <c r="DS147" t="e">
        <f ca="1">IF(OR(DS$132="",$B147=""),"",HLOOKUP(DS$132,Indices2!$E$1:$YY$108,Calc!$B147,FALSE))</f>
        <v>#N/A</v>
      </c>
      <c r="DT147" t="e">
        <f ca="1">IF(OR(DT$132="",$B147=""),"",HLOOKUP(DT$132,Indices2!$E$1:$YY$108,Calc!$B147,FALSE))</f>
        <v>#N/A</v>
      </c>
      <c r="DU147" t="e">
        <f ca="1">IF(OR(DU$132="",$B147=""),"",HLOOKUP(DU$132,Indices2!$E$1:$YY$108,Calc!$B147,FALSE))</f>
        <v>#N/A</v>
      </c>
      <c r="DV147" t="e">
        <f ca="1">IF(OR(DV$132="",$B147=""),"",HLOOKUP(DV$132,Indices2!$E$1:$YY$108,Calc!$B147,FALSE))</f>
        <v>#N/A</v>
      </c>
      <c r="DW147" t="e">
        <f ca="1">IF(OR(DW$132="",$B147=""),"",HLOOKUP(DW$132,Indices2!$E$1:$YY$108,Calc!$B147,FALSE))</f>
        <v>#N/A</v>
      </c>
      <c r="DX147" t="e">
        <f ca="1">IF(OR(DX$132="",$B147=""),"",HLOOKUP(DX$132,Indices2!$E$1:$YY$108,Calc!$B147,FALSE))</f>
        <v>#N/A</v>
      </c>
      <c r="DY147" t="e">
        <f ca="1">IF(OR(DY$132="",$B147=""),"",HLOOKUP(DY$132,Indices2!$E$1:$YY$108,Calc!$B147,FALSE))</f>
        <v>#N/A</v>
      </c>
      <c r="DZ147" t="e">
        <f ca="1">IF(OR(DZ$132="",$B147=""),"",HLOOKUP(DZ$132,Indices2!$E$1:$YY$108,Calc!$B147,FALSE))</f>
        <v>#N/A</v>
      </c>
      <c r="EA147" t="e">
        <f ca="1">IF(OR(EA$132="",$B147=""),"",HLOOKUP(EA$132,Indices2!$E$1:$YY$108,Calc!$B147,FALSE))</f>
        <v>#N/A</v>
      </c>
      <c r="EB147" t="e">
        <f ca="1">IF(OR(EB$132="",$B147=""),"",HLOOKUP(EB$132,Indices2!$E$1:$YY$108,Calc!$B147,FALSE))</f>
        <v>#N/A</v>
      </c>
      <c r="EC147" t="e">
        <f ca="1">IF(OR(EC$132="",$B147=""),"",HLOOKUP(EC$132,Indices2!$E$1:$YY$108,Calc!$B147,FALSE))</f>
        <v>#N/A</v>
      </c>
      <c r="ED147" t="e">
        <f ca="1">IF(OR(ED$132="",$B147=""),"",HLOOKUP(ED$132,Indices2!$E$1:$YY$108,Calc!$B147,FALSE))</f>
        <v>#N/A</v>
      </c>
      <c r="EE147" t="e">
        <f ca="1">IF(OR(EE$132="",$B147=""),"",HLOOKUP(EE$132,Indices2!$E$1:$YY$108,Calc!$B147,FALSE))</f>
        <v>#N/A</v>
      </c>
      <c r="EF147" t="e">
        <f ca="1">IF(OR(EF$132="",$B147=""),"",HLOOKUP(EF$132,Indices2!$E$1:$YY$108,Calc!$B147,FALSE))</f>
        <v>#N/A</v>
      </c>
      <c r="EG147" t="e">
        <f ca="1">IF(OR(EG$132="",$B147=""),"",HLOOKUP(EG$132,Indices2!$E$1:$YY$108,Calc!$B147,FALSE))</f>
        <v>#N/A</v>
      </c>
      <c r="EH147" t="e">
        <f ca="1">IF(OR(EH$132="",$B147=""),"",HLOOKUP(EH$132,Indices2!$E$1:$YY$108,Calc!$B147,FALSE))</f>
        <v>#N/A</v>
      </c>
      <c r="EI147" t="e">
        <f ca="1">IF(OR(EI$132="",$B147=""),"",HLOOKUP(EI$132,Indices2!$E$1:$YY$108,Calc!$B147,FALSE))</f>
        <v>#N/A</v>
      </c>
      <c r="EJ147" t="e">
        <f ca="1">IF(OR(EJ$132="",$B147=""),"",HLOOKUP(EJ$132,Indices2!$E$1:$YY$108,Calc!$B147,FALSE))</f>
        <v>#N/A</v>
      </c>
      <c r="EK147" t="e">
        <f ca="1">IF(OR(EK$132="",$B147=""),"",HLOOKUP(EK$132,Indices2!$E$1:$YY$108,Calc!$B147,FALSE))</f>
        <v>#N/A</v>
      </c>
      <c r="EL147" t="e">
        <f ca="1">IF(OR(EL$132="",$B147=""),"",HLOOKUP(EL$132,Indices2!$E$1:$YY$108,Calc!$B147,FALSE))</f>
        <v>#N/A</v>
      </c>
      <c r="EM147" t="e">
        <f ca="1">IF(OR(EM$132="",$B147=""),"",HLOOKUP(EM$132,Indices2!$E$1:$YY$108,Calc!$B147,FALSE))</f>
        <v>#N/A</v>
      </c>
      <c r="EN147" t="e">
        <f ca="1">IF(OR(EN$132="",$B147=""),"",HLOOKUP(EN$132,Indices2!$E$1:$YY$108,Calc!$B147,FALSE))</f>
        <v>#N/A</v>
      </c>
      <c r="EO147" t="e">
        <f ca="1">IF(OR(EO$132="",$B147=""),"",HLOOKUP(EO$132,Indices2!$E$1:$YY$108,Calc!$B147,FALSE))</f>
        <v>#N/A</v>
      </c>
      <c r="EP147" t="e">
        <f ca="1">IF(OR(EP$132="",$B147=""),"",HLOOKUP(EP$132,Indices2!$E$1:$YY$108,Calc!$B147,FALSE))</f>
        <v>#N/A</v>
      </c>
      <c r="EQ147" t="e">
        <f ca="1">IF(OR(EQ$132="",$B147=""),"",HLOOKUP(EQ$132,Indices2!$E$1:$YY$108,Calc!$B147,FALSE))</f>
        <v>#N/A</v>
      </c>
      <c r="ER147" t="e">
        <f ca="1">IF(OR(ER$132="",$B147=""),"",HLOOKUP(ER$132,Indices2!$E$1:$YY$108,Calc!$B147,FALSE))</f>
        <v>#N/A</v>
      </c>
      <c r="ES147" t="e">
        <f ca="1">IF(OR(ES$132="",$B147=""),"",HLOOKUP(ES$132,Indices2!$E$1:$YY$108,Calc!$B147,FALSE))</f>
        <v>#N/A</v>
      </c>
      <c r="ET147" t="e">
        <f ca="1">IF(OR(ET$132="",$B147=""),"",HLOOKUP(ET$132,Indices2!$E$1:$YY$108,Calc!$B147,FALSE))</f>
        <v>#N/A</v>
      </c>
      <c r="EU147" t="e">
        <f ca="1">IF(OR(EU$132="",$B147=""),"",HLOOKUP(EU$132,Indices2!$E$1:$YY$108,Calc!$B147,FALSE))</f>
        <v>#N/A</v>
      </c>
      <c r="EV147" t="e">
        <f ca="1">IF(OR(EV$132="",$B147=""),"",HLOOKUP(EV$132,Indices2!$E$1:$YY$108,Calc!$B147,FALSE))</f>
        <v>#N/A</v>
      </c>
      <c r="EW147" t="e">
        <f ca="1">IF(OR(EW$132="",$B147=""),"",HLOOKUP(EW$132,Indices2!$E$1:$YY$108,Calc!$B147,FALSE))</f>
        <v>#N/A</v>
      </c>
      <c r="EX147" t="e">
        <f ca="1">IF(OR(EX$132="",$B147=""),"",HLOOKUP(EX$132,Indices2!$E$1:$YY$108,Calc!$B147,FALSE))</f>
        <v>#N/A</v>
      </c>
      <c r="EY147" t="e">
        <f ca="1">IF(OR(EY$132="",$B147=""),"",HLOOKUP(EY$132,Indices2!$E$1:$YY$108,Calc!$B147,FALSE))</f>
        <v>#N/A</v>
      </c>
      <c r="EZ147" t="e">
        <f ca="1">IF(OR(EZ$132="",$B147=""),"",HLOOKUP(EZ$132,Indices2!$E$1:$YY$108,Calc!$B147,FALSE))</f>
        <v>#N/A</v>
      </c>
      <c r="FA147" t="e">
        <f ca="1">IF(OR(FA$132="",$B147=""),"",HLOOKUP(FA$132,Indices2!$E$1:$YY$108,Calc!$B147,FALSE))</f>
        <v>#N/A</v>
      </c>
      <c r="FB147" t="e">
        <f ca="1">IF(OR(FB$132="",$B147=""),"",HLOOKUP(FB$132,Indices2!$E$1:$YY$108,Calc!$B147,FALSE))</f>
        <v>#N/A</v>
      </c>
      <c r="FC147" t="e">
        <f ca="1">IF(OR(FC$132="",$B147=""),"",HLOOKUP(FC$132,Indices2!$E$1:$YY$108,Calc!$B147,FALSE))</f>
        <v>#N/A</v>
      </c>
      <c r="FD147" t="e">
        <f ca="1">IF(OR(FD$132="",$B147=""),"",HLOOKUP(FD$132,Indices2!$E$1:$YY$108,Calc!$B147,FALSE))</f>
        <v>#N/A</v>
      </c>
      <c r="FE147" t="e">
        <f ca="1">IF(OR(FE$132="",$B147=""),"",HLOOKUP(FE$132,Indices2!$E$1:$YY$108,Calc!$B147,FALSE))</f>
        <v>#N/A</v>
      </c>
      <c r="FF147" t="e">
        <f ca="1">IF(OR(FF$132="",$B147=""),"",HLOOKUP(FF$132,Indices2!$E$1:$YY$108,Calc!$B147,FALSE))</f>
        <v>#N/A</v>
      </c>
      <c r="FG147" t="e">
        <f ca="1">IF(OR(FG$132="",$B147=""),"",HLOOKUP(FG$132,Indices2!$E$1:$YY$108,Calc!$B147,FALSE))</f>
        <v>#N/A</v>
      </c>
      <c r="FH147" t="e">
        <f ca="1">IF(OR(FH$132="",$B147=""),"",HLOOKUP(FH$132,Indices2!$E$1:$YY$108,Calc!$B147,FALSE))</f>
        <v>#N/A</v>
      </c>
      <c r="FI147" t="e">
        <f ca="1">IF(OR(FI$132="",$B147=""),"",HLOOKUP(FI$132,Indices2!$E$1:$YY$108,Calc!$B147,FALSE))</f>
        <v>#N/A</v>
      </c>
      <c r="FJ147" t="e">
        <f ca="1">IF(OR(FJ$132="",$B147=""),"",HLOOKUP(FJ$132,Indices2!$E$1:$YY$108,Calc!$B147,FALSE))</f>
        <v>#N/A</v>
      </c>
      <c r="FK147" t="e">
        <f ca="1">IF(OR(FK$132="",$B147=""),"",HLOOKUP(FK$132,Indices2!$E$1:$YY$108,Calc!$B147,FALSE))</f>
        <v>#N/A</v>
      </c>
      <c r="FL147" t="e">
        <f ca="1">IF(OR(FL$132="",$B147=""),"",HLOOKUP(FL$132,Indices2!$E$1:$YY$108,Calc!$B147,FALSE))</f>
        <v>#N/A</v>
      </c>
      <c r="FM147" t="e">
        <f ca="1">IF(OR(FM$132="",$B147=""),"",HLOOKUP(FM$132,Indices2!$E$1:$YY$108,Calc!$B147,FALSE))</f>
        <v>#N/A</v>
      </c>
      <c r="FN147" t="e">
        <f ca="1">IF(OR(FN$132="",$B147=""),"",HLOOKUP(FN$132,Indices2!$E$1:$YY$108,Calc!$B147,FALSE))</f>
        <v>#N/A</v>
      </c>
      <c r="FO147" t="e">
        <f ca="1">IF(OR(FO$132="",$B147=""),"",HLOOKUP(FO$132,Indices2!$E$1:$YY$108,Calc!$B147,FALSE))</f>
        <v>#N/A</v>
      </c>
      <c r="FP147" t="e">
        <f ca="1">IF(OR(FP$132="",$B147=""),"",HLOOKUP(FP$132,Indices2!$E$1:$YY$108,Calc!$B147,FALSE))</f>
        <v>#N/A</v>
      </c>
      <c r="FQ147" t="e">
        <f ca="1">IF(OR(FQ$132="",$B147=""),"",HLOOKUP(FQ$132,Indices2!$E$1:$YY$108,Calc!$B147,FALSE))</f>
        <v>#N/A</v>
      </c>
      <c r="FR147" t="e">
        <f ca="1">IF(OR(FR$132="",$B147=""),"",HLOOKUP(FR$132,Indices2!$E$1:$YY$108,Calc!$B147,FALSE))</f>
        <v>#N/A</v>
      </c>
      <c r="FS147" t="e">
        <f ca="1">IF(OR(FS$132="",$B147=""),"",HLOOKUP(FS$132,Indices2!$E$1:$YY$108,Calc!$B147,FALSE))</f>
        <v>#N/A</v>
      </c>
      <c r="FT147" t="e">
        <f ca="1">IF(OR(FT$132="",$B147=""),"",HLOOKUP(FT$132,Indices2!$E$1:$YY$108,Calc!$B147,FALSE))</f>
        <v>#N/A</v>
      </c>
      <c r="FU147" t="e">
        <f ca="1">IF(OR(FU$132="",$B147=""),"",HLOOKUP(FU$132,Indices2!$E$1:$YY$108,Calc!$B147,FALSE))</f>
        <v>#N/A</v>
      </c>
      <c r="FV147" t="e">
        <f ca="1">IF(OR(FV$132="",$B147=""),"",HLOOKUP(FV$132,Indices2!$E$1:$YY$108,Calc!$B147,FALSE))</f>
        <v>#N/A</v>
      </c>
      <c r="FW147" t="e">
        <f ca="1">IF(OR(FW$132="",$B147=""),"",HLOOKUP(FW$132,Indices2!$E$1:$YY$108,Calc!$B147,FALSE))</f>
        <v>#N/A</v>
      </c>
      <c r="FX147" t="e">
        <f ca="1">IF(OR(FX$132="",$B147=""),"",HLOOKUP(FX$132,Indices2!$E$1:$YY$108,Calc!$B147,FALSE))</f>
        <v>#N/A</v>
      </c>
      <c r="FY147" t="e">
        <f ca="1">IF(OR(FY$132="",$B147=""),"",HLOOKUP(FY$132,Indices2!$E$1:$YY$108,Calc!$B147,FALSE))</f>
        <v>#N/A</v>
      </c>
      <c r="FZ147" t="e">
        <f ca="1">IF(OR(FZ$132="",$B147=""),"",HLOOKUP(FZ$132,Indices2!$E$1:$YY$108,Calc!$B147,FALSE))</f>
        <v>#N/A</v>
      </c>
      <c r="GA147" t="e">
        <f ca="1">IF(OR(GA$132="",$B147=""),"",HLOOKUP(GA$132,Indices2!$E$1:$YY$108,Calc!$B147,FALSE))</f>
        <v>#N/A</v>
      </c>
      <c r="GB147" t="e">
        <f ca="1">IF(OR(GB$132="",$B147=""),"",HLOOKUP(GB$132,Indices2!$E$1:$YY$108,Calc!$B147,FALSE))</f>
        <v>#N/A</v>
      </c>
      <c r="GC147" t="e">
        <f ca="1">IF(OR(GC$132="",$B147=""),"",HLOOKUP(GC$132,Indices2!$E$1:$YY$108,Calc!$B147,FALSE))</f>
        <v>#N/A</v>
      </c>
      <c r="GD147" t="e">
        <f ca="1">IF(OR(GD$132="",$B147=""),"",HLOOKUP(GD$132,Indices2!$E$1:$YY$108,Calc!$B147,FALSE))</f>
        <v>#N/A</v>
      </c>
      <c r="GE147" t="e">
        <f ca="1">IF(OR(GE$132="",$B147=""),"",HLOOKUP(GE$132,Indices2!$E$1:$YY$108,Calc!$B147,FALSE))</f>
        <v>#N/A</v>
      </c>
      <c r="GF147" t="e">
        <f ca="1">IF(OR(GF$132="",$B147=""),"",HLOOKUP(GF$132,Indices2!$E$1:$YY$108,Calc!$B147,FALSE))</f>
        <v>#N/A</v>
      </c>
      <c r="GG147" t="e">
        <f ca="1">IF(OR(GG$132="",$B147=""),"",HLOOKUP(GG$132,Indices2!$E$1:$YY$108,Calc!$B147,FALSE))</f>
        <v>#N/A</v>
      </c>
      <c r="GH147" t="e">
        <f ca="1">IF(OR(GH$132="",$B147=""),"",HLOOKUP(GH$132,Indices2!$E$1:$YY$108,Calc!$B147,FALSE))</f>
        <v>#N/A</v>
      </c>
      <c r="GI147" t="e">
        <f ca="1">IF(OR(GI$132="",$B147=""),"",HLOOKUP(GI$132,Indices2!$E$1:$YY$108,Calc!$B147,FALSE))</f>
        <v>#N/A</v>
      </c>
      <c r="GJ147" t="e">
        <f ca="1">IF(OR(GJ$132="",$B147=""),"",HLOOKUP(GJ$132,Indices2!$E$1:$YY$108,Calc!$B147,FALSE))</f>
        <v>#N/A</v>
      </c>
      <c r="GK147" t="e">
        <f ca="1">IF(OR(GK$132="",$B147=""),"",HLOOKUP(GK$132,Indices2!$E$1:$YY$108,Calc!$B147,FALSE))</f>
        <v>#N/A</v>
      </c>
      <c r="GL147" t="e">
        <f ca="1">IF(OR(GL$132="",$B147=""),"",HLOOKUP(GL$132,Indices2!$E$1:$YY$108,Calc!$B147,FALSE))</f>
        <v>#N/A</v>
      </c>
      <c r="GM147" t="e">
        <f ca="1">IF(OR(GM$132="",$B147=""),"",HLOOKUP(GM$132,Indices2!$E$1:$YY$108,Calc!$B147,FALSE))</f>
        <v>#N/A</v>
      </c>
      <c r="GN147" t="e">
        <f ca="1">IF(OR(GN$132="",$B147=""),"",HLOOKUP(GN$132,Indices2!$E$1:$YY$108,Calc!$B147,FALSE))</f>
        <v>#N/A</v>
      </c>
      <c r="GO147" t="e">
        <f ca="1">IF(OR(GO$132="",$B147=""),"",HLOOKUP(GO$132,Indices2!$E$1:$YY$108,Calc!$B147,FALSE))</f>
        <v>#N/A</v>
      </c>
      <c r="GP147" t="e">
        <f ca="1">IF(OR(GP$132="",$B147=""),"",HLOOKUP(GP$132,Indices2!$E$1:$YY$108,Calc!$B147,FALSE))</f>
        <v>#N/A</v>
      </c>
      <c r="GQ147" t="e">
        <f ca="1">IF(OR(GQ$132="",$B147=""),"",HLOOKUP(GQ$132,Indices2!$E$1:$YY$108,Calc!$B147,FALSE))</f>
        <v>#N/A</v>
      </c>
      <c r="GR147" t="e">
        <f ca="1">IF(OR(GR$132="",$B147=""),"",HLOOKUP(GR$132,Indices2!$E$1:$YY$108,Calc!$B147,FALSE))</f>
        <v>#N/A</v>
      </c>
      <c r="GS147" t="e">
        <f ca="1">IF(OR(GS$132="",$B147=""),"",HLOOKUP(GS$132,Indices2!$E$1:$YY$108,Calc!$B147,FALSE))</f>
        <v>#N/A</v>
      </c>
      <c r="GT147" t="e">
        <f ca="1">IF(OR(GT$132="",$B147=""),"",HLOOKUP(GT$132,Indices2!$E$1:$YY$108,Calc!$B147,FALSE))</f>
        <v>#N/A</v>
      </c>
      <c r="GU147" t="e">
        <f ca="1">IF(OR(GU$132="",$B147=""),"",HLOOKUP(GU$132,Indices2!$E$1:$YY$108,Calc!$B147,FALSE))</f>
        <v>#N/A</v>
      </c>
      <c r="GV147" t="e">
        <f ca="1">IF(OR(GV$132="",$B147=""),"",HLOOKUP(GV$132,Indices2!$E$1:$YY$108,Calc!$B147,FALSE))</f>
        <v>#N/A</v>
      </c>
      <c r="GW147" t="e">
        <f ca="1">IF(OR(GW$132="",$B147=""),"",HLOOKUP(GW$132,Indices2!$E$1:$YY$108,Calc!$B147,FALSE))</f>
        <v>#N/A</v>
      </c>
      <c r="GX147" t="e">
        <f ca="1">IF(OR(GX$132="",$B147=""),"",HLOOKUP(GX$132,Indices2!$E$1:$YY$108,Calc!$B147,FALSE))</f>
        <v>#N/A</v>
      </c>
      <c r="GY147" t="e">
        <f ca="1">IF(OR(GY$132="",$B147=""),"",HLOOKUP(GY$132,Indices2!$E$1:$YY$108,Calc!$B147,FALSE))</f>
        <v>#N/A</v>
      </c>
      <c r="GZ147" t="e">
        <f ca="1">IF(OR(GZ$132="",$B147=""),"",HLOOKUP(GZ$132,Indices2!$E$1:$YY$108,Calc!$B147,FALSE))</f>
        <v>#N/A</v>
      </c>
      <c r="HA147" t="e">
        <f ca="1">IF(OR(HA$132="",$B147=""),"",HLOOKUP(HA$132,Indices2!$E$1:$YY$108,Calc!$B147,FALSE))</f>
        <v>#N/A</v>
      </c>
      <c r="HB147" t="e">
        <f ca="1">IF(OR(HB$132="",$B147=""),"",HLOOKUP(HB$132,Indices2!$E$1:$YY$108,Calc!$B147,FALSE))</f>
        <v>#N/A</v>
      </c>
      <c r="HC147" t="e">
        <f ca="1">IF(OR(HC$132="",$B147=""),"",HLOOKUP(HC$132,Indices2!$E$1:$YY$108,Calc!$B147,FALSE))</f>
        <v>#N/A</v>
      </c>
      <c r="HD147" t="e">
        <f ca="1">IF(OR(HD$132="",$B147=""),"",HLOOKUP(HD$132,Indices2!$E$1:$YY$108,Calc!$B147,FALSE))</f>
        <v>#N/A</v>
      </c>
      <c r="HE147" t="e">
        <f ca="1">IF(OR(HE$132="",$B147=""),"",HLOOKUP(HE$132,Indices2!$E$1:$YY$108,Calc!$B147,FALSE))</f>
        <v>#N/A</v>
      </c>
      <c r="HF147" t="e">
        <f ca="1">IF(OR(HF$132="",$B147=""),"",HLOOKUP(HF$132,Indices2!$E$1:$YY$108,Calc!$B147,FALSE))</f>
        <v>#N/A</v>
      </c>
      <c r="HG147" t="e">
        <f ca="1">IF(OR(HG$132="",$B147=""),"",HLOOKUP(HG$132,Indices2!$E$1:$YY$108,Calc!$B147,FALSE))</f>
        <v>#N/A</v>
      </c>
      <c r="HH147" t="e">
        <f ca="1">IF(OR(HH$132="",$B147=""),"",HLOOKUP(HH$132,Indices2!$E$1:$YY$108,Calc!$B147,FALSE))</f>
        <v>#N/A</v>
      </c>
      <c r="HI147" t="e">
        <f ca="1">IF(OR(HI$132="",$B147=""),"",HLOOKUP(HI$132,Indices2!$E$1:$YY$108,Calc!$B147,FALSE))</f>
        <v>#N/A</v>
      </c>
      <c r="HJ147" t="e">
        <f ca="1">IF(OR(HJ$132="",$B147=""),"",HLOOKUP(HJ$132,Indices2!$E$1:$YY$108,Calc!$B147,FALSE))</f>
        <v>#N/A</v>
      </c>
      <c r="HK147" t="e">
        <f ca="1">IF(OR(HK$132="",$B147=""),"",HLOOKUP(HK$132,Indices2!$E$1:$YY$108,Calc!$B147,FALSE))</f>
        <v>#N/A</v>
      </c>
      <c r="HL147" t="e">
        <f ca="1">IF(OR(HL$132="",$B147=""),"",HLOOKUP(HL$132,Indices2!$E$1:$YY$108,Calc!$B147,FALSE))</f>
        <v>#N/A</v>
      </c>
      <c r="HM147" t="e">
        <f ca="1">IF(OR(HM$132="",$B147=""),"",HLOOKUP(HM$132,Indices2!$E$1:$YY$108,Calc!$B147,FALSE))</f>
        <v>#N/A</v>
      </c>
      <c r="HN147" t="e">
        <f ca="1">IF(OR(HN$132="",$B147=""),"",HLOOKUP(HN$132,Indices2!$E$1:$YY$108,Calc!$B147,FALSE))</f>
        <v>#N/A</v>
      </c>
      <c r="HO147" t="e">
        <f ca="1">IF(OR(HO$132="",$B147=""),"",HLOOKUP(HO$132,Indices2!$E$1:$YY$108,Calc!$B147,FALSE))</f>
        <v>#N/A</v>
      </c>
      <c r="HP147" t="e">
        <f ca="1">IF(OR(HP$132="",$B147=""),"",HLOOKUP(HP$132,Indices2!$E$1:$YY$108,Calc!$B147,FALSE))</f>
        <v>#N/A</v>
      </c>
      <c r="HQ147" t="e">
        <f ca="1">IF(OR(HQ$132="",$B147=""),"",HLOOKUP(HQ$132,Indices2!$E$1:$YY$108,Calc!$B147,FALSE))</f>
        <v>#N/A</v>
      </c>
      <c r="HR147" t="e">
        <f ca="1">IF(OR(HR$132="",$B147=""),"",HLOOKUP(HR$132,Indices2!$E$1:$YY$108,Calc!$B147,FALSE))</f>
        <v>#N/A</v>
      </c>
      <c r="HS147" t="e">
        <f ca="1">IF(OR(HS$132="",$B147=""),"",HLOOKUP(HS$132,Indices2!$E$1:$YY$108,Calc!$B147,FALSE))</f>
        <v>#N/A</v>
      </c>
      <c r="HT147" t="e">
        <f ca="1">IF(OR(HT$132="",$B147=""),"",HLOOKUP(HT$132,Indices2!$E$1:$YY$108,Calc!$B147,FALSE))</f>
        <v>#N/A</v>
      </c>
      <c r="HU147" t="e">
        <f ca="1">IF(OR(HU$132="",$B147=""),"",HLOOKUP(HU$132,Indices2!$E$1:$YY$108,Calc!$B147,FALSE))</f>
        <v>#N/A</v>
      </c>
      <c r="HV147" t="e">
        <f ca="1">IF(OR(HV$132="",$B147=""),"",HLOOKUP(HV$132,Indices2!$E$1:$YY$108,Calc!$B147,FALSE))</f>
        <v>#N/A</v>
      </c>
      <c r="HW147" t="e">
        <f ca="1">IF(OR(HW$132="",$B147=""),"",HLOOKUP(HW$132,Indices2!$E$1:$YY$108,Calc!$B147,FALSE))</f>
        <v>#N/A</v>
      </c>
      <c r="HX147" t="e">
        <f ca="1">IF(OR(HX$132="",$B147=""),"",HLOOKUP(HX$132,Indices2!$E$1:$YY$108,Calc!$B147,FALSE))</f>
        <v>#N/A</v>
      </c>
      <c r="HY147" t="e">
        <f ca="1">IF(OR(HY$132="",$B147=""),"",HLOOKUP(HY$132,Indices2!$E$1:$YY$108,Calc!$B147,FALSE))</f>
        <v>#N/A</v>
      </c>
      <c r="HZ147" t="e">
        <f ca="1">IF(OR(HZ$132="",$B147=""),"",HLOOKUP(HZ$132,Indices2!$E$1:$YY$108,Calc!$B147,FALSE))</f>
        <v>#N/A</v>
      </c>
      <c r="IA147" t="e">
        <f ca="1">IF(OR(IA$132="",$B147=""),"",HLOOKUP(IA$132,Indices2!$E$1:$YY$108,Calc!$B147,FALSE))</f>
        <v>#N/A</v>
      </c>
      <c r="IB147" t="e">
        <f ca="1">IF(OR(IB$132="",$B147=""),"",HLOOKUP(IB$132,Indices2!$E$1:$YY$108,Calc!$B147,FALSE))</f>
        <v>#N/A</v>
      </c>
      <c r="IC147" t="e">
        <f ca="1">IF(OR(IC$132="",$B147=""),"",HLOOKUP(IC$132,Indices2!$E$1:$YY$108,Calc!$B147,FALSE))</f>
        <v>#N/A</v>
      </c>
      <c r="ID147" t="e">
        <f ca="1">IF(OR(ID$132="",$B147=""),"",HLOOKUP(ID$132,Indices2!$E$1:$YY$108,Calc!$B147,FALSE))</f>
        <v>#N/A</v>
      </c>
      <c r="IE147" t="e">
        <f ca="1">IF(OR(IE$132="",$B147=""),"",HLOOKUP(IE$132,Indices2!$E$1:$YY$108,Calc!$B147,FALSE))</f>
        <v>#N/A</v>
      </c>
      <c r="IF147" t="e">
        <f ca="1">IF(OR(IF$132="",$B147=""),"",HLOOKUP(IF$132,Indices2!$E$1:$YY$108,Calc!$B147,FALSE))</f>
        <v>#N/A</v>
      </c>
      <c r="IG147" t="e">
        <f ca="1">IF(OR(IG$132="",$B147=""),"",HLOOKUP(IG$132,Indices2!$E$1:$YY$108,Calc!$B147,FALSE))</f>
        <v>#N/A</v>
      </c>
      <c r="IH147" t="e">
        <f ca="1">IF(OR(IH$132="",$B147=""),"",HLOOKUP(IH$132,Indices2!$E$1:$YY$108,Calc!$B147,FALSE))</f>
        <v>#N/A</v>
      </c>
      <c r="II147" t="e">
        <f ca="1">IF(OR(II$132="",$B147=""),"",HLOOKUP(II$132,Indices2!$E$1:$YY$108,Calc!$B147,FALSE))</f>
        <v>#N/A</v>
      </c>
      <c r="IJ147" t="e">
        <f ca="1">IF(OR(IJ$132="",$B147=""),"",HLOOKUP(IJ$132,Indices2!$E$1:$YY$108,Calc!$B147,FALSE))</f>
        <v>#N/A</v>
      </c>
      <c r="IK147" t="e">
        <f ca="1">IF(OR(IK$132="",$B147=""),"",HLOOKUP(IK$132,Indices2!$E$1:$YY$108,Calc!$B147,FALSE))</f>
        <v>#N/A</v>
      </c>
      <c r="IL147" t="e">
        <f ca="1">IF(OR(IL$132="",$B147=""),"",HLOOKUP(IL$132,Indices2!$E$1:$YY$108,Calc!$B147,FALSE))</f>
        <v>#N/A</v>
      </c>
      <c r="IM147" t="e">
        <f ca="1">IF(OR(IM$132="",$B147=""),"",HLOOKUP(IM$132,Indices2!$E$1:$YY$108,Calc!$B147,FALSE))</f>
        <v>#N/A</v>
      </c>
      <c r="IN147" t="e">
        <f ca="1">IF(OR(IN$132="",$B147=""),"",HLOOKUP(IN$132,Indices2!$E$1:$YY$108,Calc!$B147,FALSE))</f>
        <v>#N/A</v>
      </c>
      <c r="IO147" t="e">
        <f ca="1">IF(OR(IO$132="",$B147=""),"",HLOOKUP(IO$132,Indices2!$E$1:$YY$108,Calc!$B147,FALSE))</f>
        <v>#N/A</v>
      </c>
      <c r="IP147" t="e">
        <f ca="1">IF(OR(IP$132="",$B147=""),"",HLOOKUP(IP$132,Indices2!$E$1:$YY$108,Calc!$B147,FALSE))</f>
        <v>#N/A</v>
      </c>
      <c r="IQ147" t="e">
        <f ca="1">IF(OR(IQ$132="",$B147=""),"",HLOOKUP(IQ$132,Indices2!$E$1:$YY$108,Calc!$B147,FALSE))</f>
        <v>#N/A</v>
      </c>
      <c r="IR147" t="e">
        <f ca="1">IF(OR(IR$132="",$B147=""),"",HLOOKUP(IR$132,Indices2!$E$1:$YY$108,Calc!$B147,FALSE))</f>
        <v>#N/A</v>
      </c>
      <c r="IS147" t="e">
        <f ca="1">IF(OR(IS$132="",$B147=""),"",HLOOKUP(IS$132,Indices2!$E$1:$YY$108,Calc!$B147,FALSE))</f>
        <v>#N/A</v>
      </c>
      <c r="IT147" t="e">
        <f ca="1">IF(OR(IT$132="",$B147=""),"",HLOOKUP(IT$132,Indices2!$E$1:$YY$108,Calc!$B147,FALSE))</f>
        <v>#N/A</v>
      </c>
      <c r="IU147" t="e">
        <f ca="1">IF(OR(IU$132="",$B147=""),"",HLOOKUP(IU$132,Indices2!$E$1:$YY$108,Calc!$B147,FALSE))</f>
        <v>#N/A</v>
      </c>
      <c r="IV147" t="e">
        <f ca="1">IF(OR(IV$132="",$B147=""),"",HLOOKUP(IV$132,Indices2!$E$1:$YY$108,Calc!$B147,FALSE))</f>
        <v>#N/A</v>
      </c>
      <c r="IW147" t="e">
        <f ca="1">IF(OR(IW$132="",$B147=""),"",HLOOKUP(IW$132,Indices2!$E$1:$YY$108,Calc!$B147,FALSE))</f>
        <v>#N/A</v>
      </c>
      <c r="IX147" t="e">
        <f ca="1">IF(OR(IX$132="",$B147=""),"",HLOOKUP(IX$132,Indices2!$E$1:$YY$108,Calc!$B147,FALSE))</f>
        <v>#N/A</v>
      </c>
      <c r="IY147" t="e">
        <f ca="1">IF(OR(IY$132="",$B147=""),"",HLOOKUP(IY$132,Indices2!$E$1:$YY$108,Calc!$B147,FALSE))</f>
        <v>#N/A</v>
      </c>
      <c r="IZ147" t="e">
        <f ca="1">IF(OR(IZ$132="",$B147=""),"",HLOOKUP(IZ$132,Indices2!$E$1:$YY$108,Calc!$B147,FALSE))</f>
        <v>#N/A</v>
      </c>
      <c r="JA147" t="e">
        <f ca="1">IF(OR(JA$132="",$B147=""),"",HLOOKUP(JA$132,Indices2!$E$1:$YY$108,Calc!$B147,FALSE))</f>
        <v>#N/A</v>
      </c>
      <c r="JB147" t="e">
        <f ca="1">IF(OR(JB$132="",$B147=""),"",HLOOKUP(JB$132,Indices2!$E$1:$YY$108,Calc!$B147,FALSE))</f>
        <v>#N/A</v>
      </c>
      <c r="JC147" t="e">
        <f ca="1">IF(OR(JC$132="",$B147=""),"",HLOOKUP(JC$132,Indices2!$E$1:$YY$108,Calc!$B147,FALSE))</f>
        <v>#N/A</v>
      </c>
      <c r="JD147" t="e">
        <f ca="1">IF(OR(JD$132="",$B147=""),"",HLOOKUP(JD$132,Indices2!$E$1:$YY$108,Calc!$B147,FALSE))</f>
        <v>#N/A</v>
      </c>
      <c r="JE147" t="e">
        <f ca="1">IF(OR(JE$132="",$B147=""),"",HLOOKUP(JE$132,Indices2!$E$1:$YY$108,Calc!$B147,FALSE))</f>
        <v>#N/A</v>
      </c>
      <c r="JF147" t="e">
        <f ca="1">IF(OR(JF$132="",$B147=""),"",HLOOKUP(JF$132,Indices2!$E$1:$YY$108,Calc!$B147,FALSE))</f>
        <v>#N/A</v>
      </c>
      <c r="JG147" t="e">
        <f ca="1">IF(OR(JG$132="",$B147=""),"",HLOOKUP(JG$132,Indices2!$E$1:$YY$108,Calc!$B147,FALSE))</f>
        <v>#N/A</v>
      </c>
      <c r="JH147" t="e">
        <f ca="1">IF(OR(JH$132="",$B147=""),"",HLOOKUP(JH$132,Indices2!$E$1:$YY$108,Calc!$B147,FALSE))</f>
        <v>#N/A</v>
      </c>
      <c r="JI147" t="e">
        <f ca="1">IF(OR(JI$132="",$B147=""),"",HLOOKUP(JI$132,Indices2!$E$1:$YY$108,Calc!$B147,FALSE))</f>
        <v>#N/A</v>
      </c>
      <c r="JJ147" t="e">
        <f ca="1">IF(OR(JJ$132="",$B147=""),"",HLOOKUP(JJ$132,Indices2!$E$1:$YY$108,Calc!$B147,FALSE))</f>
        <v>#N/A</v>
      </c>
      <c r="JK147" t="e">
        <f ca="1">IF(OR(JK$132="",$B147=""),"",HLOOKUP(JK$132,Indices2!$E$1:$YY$108,Calc!$B147,FALSE))</f>
        <v>#N/A</v>
      </c>
      <c r="JL147" t="e">
        <f ca="1">IF(OR(JL$132="",$B147=""),"",HLOOKUP(JL$132,Indices2!$E$1:$YY$108,Calc!$B147,FALSE))</f>
        <v>#N/A</v>
      </c>
      <c r="JM147" t="e">
        <f ca="1">IF(OR(JM$132="",$B147=""),"",HLOOKUP(JM$132,Indices2!$E$1:$YY$108,Calc!$B147,FALSE))</f>
        <v>#N/A</v>
      </c>
      <c r="JN147" t="e">
        <f ca="1">IF(OR(JN$132="",$B147=""),"",HLOOKUP(JN$132,Indices2!$E$1:$YY$108,Calc!$B147,FALSE))</f>
        <v>#N/A</v>
      </c>
      <c r="JO147" t="e">
        <f ca="1">IF(OR(JO$132="",$B147=""),"",HLOOKUP(JO$132,Indices2!$E$1:$YY$108,Calc!$B147,FALSE))</f>
        <v>#N/A</v>
      </c>
      <c r="JP147" t="e">
        <f ca="1">IF(OR(JP$132="",$B147=""),"",HLOOKUP(JP$132,Indices2!$E$1:$YY$108,Calc!$B147,FALSE))</f>
        <v>#N/A</v>
      </c>
      <c r="JQ147" t="e">
        <f ca="1">IF(OR(JQ$132="",$B147=""),"",HLOOKUP(JQ$132,Indices2!$E$1:$YY$108,Calc!$B147,FALSE))</f>
        <v>#N/A</v>
      </c>
      <c r="JR147" t="e">
        <f ca="1">IF(OR(JR$132="",$B147=""),"",HLOOKUP(JR$132,Indices2!$E$1:$YY$108,Calc!$B147,FALSE))</f>
        <v>#N/A</v>
      </c>
      <c r="JS147" t="e">
        <f ca="1">IF(OR(JS$132="",$B147=""),"",HLOOKUP(JS$132,Indices2!$E$1:$YY$108,Calc!$B147,FALSE))</f>
        <v>#N/A</v>
      </c>
      <c r="JT147" t="e">
        <f ca="1">IF(OR(JT$132="",$B147=""),"",HLOOKUP(JT$132,Indices2!$E$1:$YY$108,Calc!$B147,FALSE))</f>
        <v>#N/A</v>
      </c>
      <c r="JU147" t="e">
        <f ca="1">IF(OR(JU$132="",$B147=""),"",HLOOKUP(JU$132,Indices2!$E$1:$YY$108,Calc!$B147,FALSE))</f>
        <v>#N/A</v>
      </c>
      <c r="JV147" t="e">
        <f ca="1">IF(OR(JV$132="",$B147=""),"",HLOOKUP(JV$132,Indices2!$E$1:$YY$108,Calc!$B147,FALSE))</f>
        <v>#N/A</v>
      </c>
      <c r="JW147" t="e">
        <f ca="1">IF(OR(JW$132="",$B147=""),"",HLOOKUP(JW$132,Indices2!$E$1:$YY$108,Calc!$B147,FALSE))</f>
        <v>#N/A</v>
      </c>
      <c r="JX147" t="e">
        <f ca="1">IF(OR(JX$132="",$B147=""),"",HLOOKUP(JX$132,Indices2!$E$1:$YY$108,Calc!$B147,FALSE))</f>
        <v>#N/A</v>
      </c>
      <c r="JY147" t="e">
        <f ca="1">IF(OR(JY$132="",$B147=""),"",HLOOKUP(JY$132,Indices2!$E$1:$YY$108,Calc!$B147,FALSE))</f>
        <v>#N/A</v>
      </c>
      <c r="JZ147" t="e">
        <f ca="1">IF(OR(JZ$132="",$B147=""),"",HLOOKUP(JZ$132,Indices2!$E$1:$YY$108,Calc!$B147,FALSE))</f>
        <v>#N/A</v>
      </c>
      <c r="KA147" t="e">
        <f ca="1">IF(OR(KA$132="",$B147=""),"",HLOOKUP(KA$132,Indices2!$E$1:$YY$108,Calc!$B147,FALSE))</f>
        <v>#N/A</v>
      </c>
      <c r="KB147" t="e">
        <f ca="1">IF(OR(KB$132="",$B147=""),"",HLOOKUP(KB$132,Indices2!$E$1:$YY$108,Calc!$B147,FALSE))</f>
        <v>#N/A</v>
      </c>
      <c r="KC147" t="e">
        <f ca="1">IF(OR(KC$132="",$B147=""),"",HLOOKUP(KC$132,Indices2!$E$1:$YY$108,Calc!$B147,FALSE))</f>
        <v>#N/A</v>
      </c>
      <c r="KD147" t="e">
        <f ca="1">IF(OR(KD$132="",$B147=""),"",HLOOKUP(KD$132,Indices2!$E$1:$YY$108,Calc!$B147,FALSE))</f>
        <v>#N/A</v>
      </c>
      <c r="KE147" t="e">
        <f ca="1">IF(OR(KE$132="",$B147=""),"",HLOOKUP(KE$132,Indices2!$E$1:$YY$108,Calc!$B147,FALSE))</f>
        <v>#N/A</v>
      </c>
      <c r="KF147" t="e">
        <f ca="1">IF(OR(KF$132="",$B147=""),"",HLOOKUP(KF$132,Indices2!$E$1:$YY$108,Calc!$B147,FALSE))</f>
        <v>#N/A</v>
      </c>
      <c r="KG147" t="e">
        <f ca="1">IF(OR(KG$132="",$B147=""),"",HLOOKUP(KG$132,Indices2!$E$1:$YY$108,Calc!$B147,FALSE))</f>
        <v>#N/A</v>
      </c>
      <c r="KH147" t="e">
        <f ca="1">IF(OR(KH$132="",$B147=""),"",HLOOKUP(KH$132,Indices2!$E$1:$YY$108,Calc!$B147,FALSE))</f>
        <v>#N/A</v>
      </c>
      <c r="KI147" t="e">
        <f ca="1">IF(OR(KI$132="",$B147=""),"",HLOOKUP(KI$132,Indices2!$E$1:$YY$108,Calc!$B147,FALSE))</f>
        <v>#N/A</v>
      </c>
      <c r="KJ147" t="e">
        <f ca="1">IF(OR(KJ$132="",$B147=""),"",HLOOKUP(KJ$132,Indices2!$E$1:$YY$108,Calc!$B147,FALSE))</f>
        <v>#N/A</v>
      </c>
      <c r="KK147" t="e">
        <f ca="1">IF(OR(KK$132="",$B147=""),"",HLOOKUP(KK$132,Indices2!$E$1:$YY$108,Calc!$B147,FALSE))</f>
        <v>#N/A</v>
      </c>
      <c r="KL147" t="e">
        <f ca="1">IF(OR(KL$132="",$B147=""),"",HLOOKUP(KL$132,Indices2!$E$1:$YY$108,Calc!$B147,FALSE))</f>
        <v>#N/A</v>
      </c>
      <c r="KM147" t="e">
        <f ca="1">IF(OR(KM$132="",$B147=""),"",HLOOKUP(KM$132,Indices2!$E$1:$YY$108,Calc!$B147,FALSE))</f>
        <v>#N/A</v>
      </c>
      <c r="KN147" t="e">
        <f ca="1">IF(OR(KN$132="",$B147=""),"",HLOOKUP(KN$132,Indices2!$E$1:$YY$108,Calc!$B147,FALSE))</f>
        <v>#N/A</v>
      </c>
      <c r="KO147" t="e">
        <f ca="1">IF(OR(KO$132="",$B147=""),"",HLOOKUP(KO$132,Indices2!$E$1:$YY$108,Calc!$B147,FALSE))</f>
        <v>#N/A</v>
      </c>
      <c r="KP147" t="e">
        <f ca="1">IF(OR(KP$132="",$B147=""),"",HLOOKUP(KP$132,Indices2!$E$1:$YY$108,Calc!$B147,FALSE))</f>
        <v>#N/A</v>
      </c>
      <c r="KQ147" t="e">
        <f ca="1">IF(OR(KQ$132="",$B147=""),"",HLOOKUP(KQ$132,Indices2!$E$1:$YY$108,Calc!$B147,FALSE))</f>
        <v>#N/A</v>
      </c>
      <c r="KR147" t="e">
        <f ca="1">IF(OR(KR$132="",$B147=""),"",HLOOKUP(KR$132,Indices2!$E$1:$YY$108,Calc!$B147,FALSE))</f>
        <v>#N/A</v>
      </c>
      <c r="KS147" t="e">
        <f ca="1">IF(OR(KS$132="",$B147=""),"",HLOOKUP(KS$132,Indices2!$E$1:$YY$108,Calc!$B147,FALSE))</f>
        <v>#N/A</v>
      </c>
      <c r="KT147" t="e">
        <f ca="1">IF(OR(KT$132="",$B147=""),"",HLOOKUP(KT$132,Indices2!$E$1:$YY$108,Calc!$B147,FALSE))</f>
        <v>#N/A</v>
      </c>
      <c r="KU147" t="e">
        <f ca="1">IF(OR(KU$132="",$B147=""),"",HLOOKUP(KU$132,Indices2!$E$1:$YY$108,Calc!$B147,FALSE))</f>
        <v>#N/A</v>
      </c>
      <c r="KV147" t="e">
        <f ca="1">IF(OR(KV$132="",$B147=""),"",HLOOKUP(KV$132,Indices2!$E$1:$YY$108,Calc!$B147,FALSE))</f>
        <v>#N/A</v>
      </c>
      <c r="KW147" t="e">
        <f ca="1">IF(OR(KW$132="",$B147=""),"",HLOOKUP(KW$132,Indices2!$E$1:$YY$108,Calc!$B147,FALSE))</f>
        <v>#N/A</v>
      </c>
      <c r="KX147" t="e">
        <f ca="1">IF(OR(KX$132="",$B147=""),"",HLOOKUP(KX$132,Indices2!$E$1:$YY$108,Calc!$B147,FALSE))</f>
        <v>#N/A</v>
      </c>
      <c r="KY147" t="e">
        <f ca="1">IF(OR(KY$132="",$B147=""),"",HLOOKUP(KY$132,Indices2!$E$1:$YY$108,Calc!$B147,FALSE))</f>
        <v>#N/A</v>
      </c>
      <c r="KZ147" t="e">
        <f ca="1">IF(OR(KZ$132="",$B147=""),"",HLOOKUP(KZ$132,Indices2!$E$1:$YY$108,Calc!$B147,FALSE))</f>
        <v>#N/A</v>
      </c>
      <c r="LA147" t="e">
        <f ca="1">IF(OR(LA$132="",$B147=""),"",HLOOKUP(LA$132,Indices2!$E$1:$YY$108,Calc!$B147,FALSE))</f>
        <v>#N/A</v>
      </c>
      <c r="LB147" t="e">
        <f ca="1">IF(OR(LB$132="",$B147=""),"",HLOOKUP(LB$132,Indices2!$E$1:$YY$108,Calc!$B147,FALSE))</f>
        <v>#N/A</v>
      </c>
      <c r="LC147" t="e">
        <f ca="1">IF(OR(LC$132="",$B147=""),"",HLOOKUP(LC$132,Indices2!$E$1:$YY$108,Calc!$B147,FALSE))</f>
        <v>#N/A</v>
      </c>
      <c r="LD147" t="e">
        <f ca="1">IF(OR(LD$132="",$B147=""),"",HLOOKUP(LD$132,Indices2!$E$1:$YY$108,Calc!$B147,FALSE))</f>
        <v>#N/A</v>
      </c>
      <c r="LE147" t="e">
        <f ca="1">IF(OR(LE$132="",$B147=""),"",HLOOKUP(LE$132,Indices2!$E$1:$YY$108,Calc!$B147,FALSE))</f>
        <v>#N/A</v>
      </c>
      <c r="LF147" t="e">
        <f ca="1">IF(OR(LF$132="",$B147=""),"",HLOOKUP(LF$132,Indices2!$E$1:$YY$108,Calc!$B147,FALSE))</f>
        <v>#N/A</v>
      </c>
      <c r="LG147" t="e">
        <f ca="1">IF(OR(LG$132="",$B147=""),"",HLOOKUP(LG$132,Indices2!$E$1:$YY$108,Calc!$B147,FALSE))</f>
        <v>#N/A</v>
      </c>
      <c r="LH147" t="e">
        <f ca="1">IF(OR(LH$132="",$B147=""),"",HLOOKUP(LH$132,Indices2!$E$1:$YY$108,Calc!$B147,FALSE))</f>
        <v>#N/A</v>
      </c>
      <c r="LI147" t="e">
        <f ca="1">IF(OR(LI$132="",$B147=""),"",HLOOKUP(LI$132,Indices2!$E$1:$YY$108,Calc!$B147,FALSE))</f>
        <v>#N/A</v>
      </c>
      <c r="LJ147" t="e">
        <f ca="1">IF(OR(LJ$132="",$B147=""),"",HLOOKUP(LJ$132,Indices2!$E$1:$YY$108,Calc!$B147,FALSE))</f>
        <v>#N/A</v>
      </c>
      <c r="LK147" t="e">
        <f ca="1">IF(OR(LK$132="",$B147=""),"",HLOOKUP(LK$132,Indices2!$E$1:$YY$108,Calc!$B147,FALSE))</f>
        <v>#N/A</v>
      </c>
      <c r="LL147" t="e">
        <f ca="1">IF(OR(LL$132="",$B147=""),"",HLOOKUP(LL$132,Indices2!$E$1:$YY$108,Calc!$B147,FALSE))</f>
        <v>#N/A</v>
      </c>
      <c r="LM147" t="e">
        <f ca="1">IF(OR(LM$132="",$B147=""),"",HLOOKUP(LM$132,Indices2!$E$1:$YY$108,Calc!$B147,FALSE))</f>
        <v>#N/A</v>
      </c>
      <c r="LN147" t="e">
        <f ca="1">IF(OR(LN$132="",$B147=""),"",HLOOKUP(LN$132,Indices2!$E$1:$YY$108,Calc!$B147,FALSE))</f>
        <v>#N/A</v>
      </c>
      <c r="LO147" t="e">
        <f ca="1">IF(OR(LO$132="",$B147=""),"",HLOOKUP(LO$132,Indices2!$E$1:$YY$108,Calc!$B147,FALSE))</f>
        <v>#N/A</v>
      </c>
      <c r="LP147" t="e">
        <f ca="1">IF(OR(LP$132="",$B147=""),"",HLOOKUP(LP$132,Indices2!$E$1:$YY$108,Calc!$B147,FALSE))</f>
        <v>#N/A</v>
      </c>
      <c r="LQ147" t="e">
        <f ca="1">IF(OR(LQ$132="",$B147=""),"",HLOOKUP(LQ$132,Indices2!$E$1:$YY$108,Calc!$B147,FALSE))</f>
        <v>#N/A</v>
      </c>
      <c r="LR147" t="e">
        <f ca="1">IF(OR(LR$132="",$B147=""),"",HLOOKUP(LR$132,Indices2!$E$1:$YY$108,Calc!$B147,FALSE))</f>
        <v>#N/A</v>
      </c>
      <c r="LS147" t="e">
        <f ca="1">IF(OR(LS$132="",$B147=""),"",HLOOKUP(LS$132,Indices2!$E$1:$YY$108,Calc!$B147,FALSE))</f>
        <v>#N/A</v>
      </c>
      <c r="LT147" t="e">
        <f ca="1">IF(OR(LT$132="",$B147=""),"",HLOOKUP(LT$132,Indices2!$E$1:$YY$108,Calc!$B147,FALSE))</f>
        <v>#N/A</v>
      </c>
      <c r="LU147" t="e">
        <f ca="1">IF(OR(LU$132="",$B147=""),"",HLOOKUP(LU$132,Indices2!$E$1:$YY$108,Calc!$B147,FALSE))</f>
        <v>#N/A</v>
      </c>
      <c r="LV147" t="e">
        <f ca="1">IF(OR(LV$132="",$B147=""),"",HLOOKUP(LV$132,Indices2!$E$1:$YY$108,Calc!$B147,FALSE))</f>
        <v>#N/A</v>
      </c>
      <c r="LW147" t="e">
        <f ca="1">IF(OR(LW$132="",$B147=""),"",HLOOKUP(LW$132,Indices2!$E$1:$YY$108,Calc!$B147,FALSE))</f>
        <v>#N/A</v>
      </c>
      <c r="LX147" t="e">
        <f ca="1">IF(OR(LX$132="",$B147=""),"",HLOOKUP(LX$132,Indices2!$E$1:$YY$108,Calc!$B147,FALSE))</f>
        <v>#N/A</v>
      </c>
      <c r="LY147" t="e">
        <f ca="1">IF(OR(LY$132="",$B147=""),"",HLOOKUP(LY$132,Indices2!$E$1:$YY$108,Calc!$B147,FALSE))</f>
        <v>#N/A</v>
      </c>
      <c r="LZ147" t="e">
        <f ca="1">IF(OR(LZ$132="",$B147=""),"",HLOOKUP(LZ$132,Indices2!$E$1:$YY$108,Calc!$B147,FALSE))</f>
        <v>#N/A</v>
      </c>
      <c r="MA147" t="e">
        <f ca="1">IF(OR(MA$132="",$B147=""),"",HLOOKUP(MA$132,Indices2!$E$1:$YY$108,Calc!$B147,FALSE))</f>
        <v>#N/A</v>
      </c>
      <c r="MB147" t="e">
        <f ca="1">IF(OR(MB$132="",$B147=""),"",HLOOKUP(MB$132,Indices2!$E$1:$YY$108,Calc!$B147,FALSE))</f>
        <v>#N/A</v>
      </c>
      <c r="MC147" t="e">
        <f ca="1">IF(OR(MC$132="",$B147=""),"",HLOOKUP(MC$132,Indices2!$E$1:$YY$108,Calc!$B147,FALSE))</f>
        <v>#N/A</v>
      </c>
      <c r="MD147" t="e">
        <f ca="1">IF(OR(MD$132="",$B147=""),"",HLOOKUP(MD$132,Indices2!$E$1:$YY$108,Calc!$B147,FALSE))</f>
        <v>#N/A</v>
      </c>
      <c r="ME147" t="e">
        <f ca="1">IF(OR(ME$132="",$B147=""),"",HLOOKUP(ME$132,Indices2!$E$1:$YY$108,Calc!$B147,FALSE))</f>
        <v>#N/A</v>
      </c>
      <c r="MF147" t="e">
        <f ca="1">IF(OR(MF$132="",$B147=""),"",HLOOKUP(MF$132,Indices2!$E$1:$YY$108,Calc!$B147,FALSE))</f>
        <v>#N/A</v>
      </c>
      <c r="MG147" t="e">
        <f ca="1">IF(OR(MG$132="",$B147=""),"",HLOOKUP(MG$132,Indices2!$E$1:$YY$108,Calc!$B147,FALSE))</f>
        <v>#N/A</v>
      </c>
      <c r="MH147" t="e">
        <f ca="1">IF(OR(MH$132="",$B147=""),"",HLOOKUP(MH$132,Indices2!$E$1:$YY$108,Calc!$B147,FALSE))</f>
        <v>#N/A</v>
      </c>
      <c r="MI147" t="e">
        <f ca="1">IF(OR(MI$132="",$B147=""),"",HLOOKUP(MI$132,Indices2!$E$1:$YY$108,Calc!$B147,FALSE))</f>
        <v>#N/A</v>
      </c>
      <c r="MJ147" t="e">
        <f ca="1">IF(OR(MJ$132="",$B147=""),"",HLOOKUP(MJ$132,Indices2!$E$1:$YY$108,Calc!$B147,FALSE))</f>
        <v>#N/A</v>
      </c>
      <c r="MK147" t="e">
        <f ca="1">IF(OR(MK$132="",$B147=""),"",HLOOKUP(MK$132,Indices2!$E$1:$YY$108,Calc!$B147,FALSE))</f>
        <v>#N/A</v>
      </c>
      <c r="ML147" t="e">
        <f ca="1">IF(OR(ML$132="",$B147=""),"",HLOOKUP(ML$132,Indices2!$E$1:$YY$108,Calc!$B147,FALSE))</f>
        <v>#N/A</v>
      </c>
      <c r="MM147" t="e">
        <f ca="1">IF(OR(MM$132="",$B147=""),"",HLOOKUP(MM$132,Indices2!$E$1:$YY$108,Calc!$B147,FALSE))</f>
        <v>#N/A</v>
      </c>
      <c r="MN147" t="e">
        <f ca="1">IF(OR(MN$132="",$B147=""),"",HLOOKUP(MN$132,Indices2!$E$1:$YY$108,Calc!$B147,FALSE))</f>
        <v>#N/A</v>
      </c>
      <c r="MO147" t="e">
        <f ca="1">IF(OR(MO$132="",$B147=""),"",HLOOKUP(MO$132,Indices2!$E$1:$YY$108,Calc!$B147,FALSE))</f>
        <v>#N/A</v>
      </c>
      <c r="MP147" t="e">
        <f ca="1">IF(OR(MP$132="",$B147=""),"",HLOOKUP(MP$132,Indices2!$E$1:$YY$108,Calc!$B147,FALSE))</f>
        <v>#N/A</v>
      </c>
      <c r="MQ147" t="e">
        <f ca="1">IF(OR(MQ$132="",$B147=""),"",HLOOKUP(MQ$132,Indices2!$E$1:$YY$108,Calc!$B147,FALSE))</f>
        <v>#N/A</v>
      </c>
      <c r="MR147" t="e">
        <f ca="1">IF(OR(MR$132="",$B147=""),"",HLOOKUP(MR$132,Indices2!$E$1:$YY$108,Calc!$B147,FALSE))</f>
        <v>#N/A</v>
      </c>
      <c r="MS147" t="e">
        <f ca="1">IF(OR(MS$132="",$B147=""),"",HLOOKUP(MS$132,Indices2!$E$1:$YY$108,Calc!$B147,FALSE))</f>
        <v>#N/A</v>
      </c>
      <c r="MT147" t="e">
        <f ca="1">IF(OR(MT$132="",$B147=""),"",HLOOKUP(MT$132,Indices2!$E$1:$YY$108,Calc!$B147,FALSE))</f>
        <v>#N/A</v>
      </c>
      <c r="MU147" t="e">
        <f ca="1">IF(OR(MU$132="",$B147=""),"",HLOOKUP(MU$132,Indices2!$E$1:$YY$108,Calc!$B147,FALSE))</f>
        <v>#N/A</v>
      </c>
      <c r="MV147" t="e">
        <f ca="1">IF(OR(MV$132="",$B147=""),"",HLOOKUP(MV$132,Indices2!$E$1:$YY$108,Calc!$B147,FALSE))</f>
        <v>#N/A</v>
      </c>
      <c r="MW147" t="e">
        <f ca="1">IF(OR(MW$132="",$B147=""),"",HLOOKUP(MW$132,Indices2!$E$1:$YY$108,Calc!$B147,FALSE))</f>
        <v>#N/A</v>
      </c>
      <c r="MX147" t="e">
        <f ca="1">IF(OR(MX$132="",$B147=""),"",HLOOKUP(MX$132,Indices2!$E$1:$YY$108,Calc!$B147,FALSE))</f>
        <v>#N/A</v>
      </c>
      <c r="MY147" t="e">
        <f ca="1">IF(OR(MY$132="",$B147=""),"",HLOOKUP(MY$132,Indices2!$E$1:$YY$108,Calc!$B147,FALSE))</f>
        <v>#N/A</v>
      </c>
      <c r="MZ147" t="e">
        <f ca="1">IF(OR(MZ$132="",$B147=""),"",HLOOKUP(MZ$132,Indices2!$E$1:$YY$108,Calc!$B147,FALSE))</f>
        <v>#N/A</v>
      </c>
      <c r="NA147" t="e">
        <f ca="1">IF(OR(NA$132="",$B147=""),"",HLOOKUP(NA$132,Indices2!$E$1:$YY$108,Calc!$B147,FALSE))</f>
        <v>#N/A</v>
      </c>
      <c r="NB147" t="e">
        <f ca="1">IF(OR(NB$132="",$B147=""),"",HLOOKUP(NB$132,Indices2!$E$1:$YY$108,Calc!$B147,FALSE))</f>
        <v>#N/A</v>
      </c>
      <c r="NC147" t="e">
        <f ca="1">IF(OR(NC$132="",$B147=""),"",HLOOKUP(NC$132,Indices2!$E$1:$YY$108,Calc!$B147,FALSE))</f>
        <v>#N/A</v>
      </c>
      <c r="ND147" t="e">
        <f ca="1">IF(OR(ND$132="",$B147=""),"",HLOOKUP(ND$132,Indices2!$E$1:$YY$108,Calc!$B147,FALSE))</f>
        <v>#N/A</v>
      </c>
      <c r="NE147" t="e">
        <f ca="1">IF(OR(NE$132="",$B147=""),"",HLOOKUP(NE$132,Indices2!$E$1:$YY$108,Calc!$B147,FALSE))</f>
        <v>#N/A</v>
      </c>
      <c r="NF147" t="e">
        <f ca="1">IF(OR(NF$132="",$B147=""),"",HLOOKUP(NF$132,Indices2!$E$1:$YY$108,Calc!$B147,FALSE))</f>
        <v>#N/A</v>
      </c>
      <c r="NG147" t="e">
        <f ca="1">IF(OR(NG$132="",$B147=""),"",HLOOKUP(NG$132,Indices2!$E$1:$YY$108,Calc!$B147,FALSE))</f>
        <v>#N/A</v>
      </c>
      <c r="NH147" t="e">
        <f ca="1">IF(OR(NH$132="",$B147=""),"",HLOOKUP(NH$132,Indices2!$E$1:$YY$108,Calc!$B147,FALSE))</f>
        <v>#N/A</v>
      </c>
      <c r="NI147" t="e">
        <f ca="1">IF(OR(NI$132="",$B147=""),"",HLOOKUP(NI$132,Indices2!$E$1:$YY$108,Calc!$B147,FALSE))</f>
        <v>#N/A</v>
      </c>
      <c r="NJ147" t="e">
        <f ca="1">IF(OR(NJ$132="",$B147=""),"",HLOOKUP(NJ$132,Indices2!$E$1:$YY$108,Calc!$B147,FALSE))</f>
        <v>#N/A</v>
      </c>
      <c r="NK147" t="e">
        <f ca="1">IF(OR(NK$132="",$B147=""),"",HLOOKUP(NK$132,Indices2!$E$1:$YY$108,Calc!$B147,FALSE))</f>
        <v>#N/A</v>
      </c>
      <c r="NL147" t="e">
        <f ca="1">IF(OR(NL$132="",$B147=""),"",HLOOKUP(NL$132,Indices2!$E$1:$YY$108,Calc!$B147,FALSE))</f>
        <v>#N/A</v>
      </c>
      <c r="NM147" t="e">
        <f ca="1">IF(OR(NM$132="",$B147=""),"",HLOOKUP(NM$132,Indices2!$E$1:$YY$108,Calc!$B147,FALSE))</f>
        <v>#N/A</v>
      </c>
      <c r="NN147" t="e">
        <f ca="1">IF(OR(NN$132="",$B147=""),"",HLOOKUP(NN$132,Indices2!$E$1:$YY$108,Calc!$B147,FALSE))</f>
        <v>#N/A</v>
      </c>
      <c r="NO147" t="e">
        <f ca="1">IF(OR(NO$132="",$B147=""),"",HLOOKUP(NO$132,Indices2!$E$1:$YY$108,Calc!$B147,FALSE))</f>
        <v>#N/A</v>
      </c>
      <c r="NP147" t="e">
        <f ca="1">IF(OR(NP$132="",$B147=""),"",HLOOKUP(NP$132,Indices2!$E$1:$YY$108,Calc!$B147,FALSE))</f>
        <v>#N/A</v>
      </c>
      <c r="NQ147" t="e">
        <f ca="1">IF(OR(NQ$132="",$B147=""),"",HLOOKUP(NQ$132,Indices2!$E$1:$YY$108,Calc!$B147,FALSE))</f>
        <v>#N/A</v>
      </c>
      <c r="NR147" t="e">
        <f ca="1">IF(OR(NR$132="",$B147=""),"",HLOOKUP(NR$132,Indices2!$E$1:$YY$108,Calc!$B147,FALSE))</f>
        <v>#N/A</v>
      </c>
      <c r="NS147" t="e">
        <f ca="1">IF(OR(NS$132="",$B147=""),"",HLOOKUP(NS$132,Indices2!$E$1:$YY$108,Calc!$B147,FALSE))</f>
        <v>#N/A</v>
      </c>
      <c r="NT147" t="e">
        <f ca="1">IF(OR(NT$132="",$B147=""),"",HLOOKUP(NT$132,Indices2!$E$1:$YY$108,Calc!$B147,FALSE))</f>
        <v>#N/A</v>
      </c>
      <c r="NU147" t="e">
        <f ca="1">IF(OR(NU$132="",$B147=""),"",HLOOKUP(NU$132,Indices2!$E$1:$YY$108,Calc!$B147,FALSE))</f>
        <v>#N/A</v>
      </c>
      <c r="NV147" t="e">
        <f ca="1">IF(OR(NV$132="",$B147=""),"",HLOOKUP(NV$132,Indices2!$E$1:$YY$108,Calc!$B147,FALSE))</f>
        <v>#N/A</v>
      </c>
      <c r="NW147" t="e">
        <f ca="1">IF(OR(NW$132="",$B147=""),"",HLOOKUP(NW$132,Indices2!$E$1:$YY$108,Calc!$B147,FALSE))</f>
        <v>#N/A</v>
      </c>
      <c r="NX147" t="e">
        <f ca="1">IF(OR(NX$132="",$B147=""),"",HLOOKUP(NX$132,Indices2!$E$1:$YY$108,Calc!$B147,FALSE))</f>
        <v>#N/A</v>
      </c>
      <c r="NY147" t="e">
        <f ca="1">IF(OR(NY$132="",$B147=""),"",HLOOKUP(NY$132,Indices2!$E$1:$YY$108,Calc!$B147,FALSE))</f>
        <v>#N/A</v>
      </c>
      <c r="NZ147" t="e">
        <f ca="1">IF(OR(NZ$132="",$B147=""),"",HLOOKUP(NZ$132,Indices2!$E$1:$YY$108,Calc!$B147,FALSE))</f>
        <v>#N/A</v>
      </c>
      <c r="OA147" t="e">
        <f ca="1">IF(OR(OA$132="",$B147=""),"",HLOOKUP(OA$132,Indices2!$E$1:$YY$108,Calc!$B147,FALSE))</f>
        <v>#N/A</v>
      </c>
      <c r="OB147" t="e">
        <f ca="1">IF(OR(OB$132="",$B147=""),"",HLOOKUP(OB$132,Indices2!$E$1:$YY$108,Calc!$B147,FALSE))</f>
        <v>#N/A</v>
      </c>
      <c r="OC147" t="e">
        <f ca="1">IF(OR(OC$132="",$B147=""),"",HLOOKUP(OC$132,Indices2!$E$1:$YY$108,Calc!$B147,FALSE))</f>
        <v>#N/A</v>
      </c>
      <c r="OD147" t="e">
        <f ca="1">IF(OR(OD$132="",$B147=""),"",HLOOKUP(OD$132,Indices2!$E$1:$YY$108,Calc!$B147,FALSE))</f>
        <v>#N/A</v>
      </c>
      <c r="OE147" t="e">
        <f ca="1">IF(OR(OE$132="",$B147=""),"",HLOOKUP(OE$132,Indices2!$E$1:$YY$108,Calc!$B147,FALSE))</f>
        <v>#N/A</v>
      </c>
      <c r="OF147" t="e">
        <f ca="1">IF(OR(OF$132="",$B147=""),"",HLOOKUP(OF$132,Indices2!$E$1:$YY$108,Calc!$B147,FALSE))</f>
        <v>#N/A</v>
      </c>
      <c r="OG147" t="e">
        <f ca="1">IF(OR(OG$132="",$B147=""),"",HLOOKUP(OG$132,Indices2!$E$1:$YY$108,Calc!$B147,FALSE))</f>
        <v>#N/A</v>
      </c>
      <c r="OH147" t="e">
        <f ca="1">IF(OR(OH$132="",$B147=""),"",HLOOKUP(OH$132,Indices2!$E$1:$YY$108,Calc!$B147,FALSE))</f>
        <v>#N/A</v>
      </c>
      <c r="OI147" t="e">
        <f ca="1">IF(OR(OI$132="",$B147=""),"",HLOOKUP(OI$132,Indices2!$E$1:$YY$108,Calc!$B147,FALSE))</f>
        <v>#N/A</v>
      </c>
      <c r="OJ147" t="e">
        <f ca="1">IF(OR(OJ$132="",$B147=""),"",HLOOKUP(OJ$132,Indices2!$E$1:$YY$108,Calc!$B147,FALSE))</f>
        <v>#N/A</v>
      </c>
      <c r="OK147" t="e">
        <f ca="1">IF(OR(OK$132="",$B147=""),"",HLOOKUP(OK$132,Indices2!$E$1:$YY$108,Calc!$B147,FALSE))</f>
        <v>#N/A</v>
      </c>
      <c r="OL147" t="e">
        <f ca="1">IF(OR(OL$132="",$B147=""),"",HLOOKUP(OL$132,Indices2!$E$1:$YY$108,Calc!$B147,FALSE))</f>
        <v>#N/A</v>
      </c>
      <c r="OM147" t="e">
        <f ca="1">IF(OR(OM$132="",$B147=""),"",HLOOKUP(OM$132,Indices2!$E$1:$YY$108,Calc!$B147,FALSE))</f>
        <v>#N/A</v>
      </c>
      <c r="ON147" t="e">
        <f ca="1">IF(OR(ON$132="",$B147=""),"",HLOOKUP(ON$132,Indices2!$E$1:$YY$108,Calc!$B147,FALSE))</f>
        <v>#N/A</v>
      </c>
      <c r="OO147" t="e">
        <f ca="1">IF(OR(OO$132="",$B147=""),"",HLOOKUP(OO$132,Indices2!$E$1:$YY$108,Calc!$B147,FALSE))</f>
        <v>#N/A</v>
      </c>
      <c r="OP147" t="e">
        <f ca="1">IF(OR(OP$132="",$B147=""),"",HLOOKUP(OP$132,Indices2!$E$1:$YY$108,Calc!$B147,FALSE))</f>
        <v>#N/A</v>
      </c>
      <c r="OQ147" t="e">
        <f ca="1">IF(OR(OQ$132="",$B147=""),"",HLOOKUP(OQ$132,Indices2!$E$1:$YY$108,Calc!$B147,FALSE))</f>
        <v>#N/A</v>
      </c>
      <c r="OR147" t="e">
        <f ca="1">IF(OR(OR$132="",$B147=""),"",HLOOKUP(OR$132,Indices2!$E$1:$YY$108,Calc!$B147,FALSE))</f>
        <v>#N/A</v>
      </c>
      <c r="OS147" t="e">
        <f ca="1">IF(OR(OS$132="",$B147=""),"",HLOOKUP(OS$132,Indices2!$E$1:$YY$108,Calc!$B147,FALSE))</f>
        <v>#N/A</v>
      </c>
      <c r="OT147" t="e">
        <f ca="1">IF(OR(OT$132="",$B147=""),"",HLOOKUP(OT$132,Indices2!$E$1:$YY$108,Calc!$B147,FALSE))</f>
        <v>#N/A</v>
      </c>
      <c r="OU147" t="e">
        <f ca="1">IF(OR(OU$132="",$B147=""),"",HLOOKUP(OU$132,Indices2!$E$1:$YY$108,Calc!$B147,FALSE))</f>
        <v>#N/A</v>
      </c>
      <c r="OV147" t="e">
        <f ca="1">IF(OR(OV$132="",$B147=""),"",HLOOKUP(OV$132,Indices2!$E$1:$YY$108,Calc!$B147,FALSE))</f>
        <v>#N/A</v>
      </c>
      <c r="OW147" t="e">
        <f ca="1">IF(OR(OW$132="",$B147=""),"",HLOOKUP(OW$132,Indices2!$E$1:$YY$108,Calc!$B147,FALSE))</f>
        <v>#N/A</v>
      </c>
      <c r="OX147" t="e">
        <f ca="1">IF(OR(OX$132="",$B147=""),"",HLOOKUP(OX$132,Indices2!$E$1:$YY$108,Calc!$B147,FALSE))</f>
        <v>#N/A</v>
      </c>
      <c r="OY147" t="e">
        <f ca="1">IF(OR(OY$132="",$B147=""),"",HLOOKUP(OY$132,Indices2!$E$1:$YY$108,Calc!$B147,FALSE))</f>
        <v>#N/A</v>
      </c>
      <c r="OZ147" t="e">
        <f ca="1">IF(OR(OZ$132="",$B147=""),"",HLOOKUP(OZ$132,Indices2!$E$1:$YY$108,Calc!$B147,FALSE))</f>
        <v>#N/A</v>
      </c>
      <c r="PA147" t="e">
        <f ca="1">IF(OR(PA$132="",$B147=""),"",HLOOKUP(PA$132,Indices2!$E$1:$YY$108,Calc!$B147,FALSE))</f>
        <v>#N/A</v>
      </c>
      <c r="PB147" t="e">
        <f ca="1">IF(OR(PB$132="",$B147=""),"",HLOOKUP(PB$132,Indices2!$E$1:$YY$108,Calc!$B147,FALSE))</f>
        <v>#N/A</v>
      </c>
      <c r="PC147" t="e">
        <f ca="1">IF(OR(PC$132="",$B147=""),"",HLOOKUP(PC$132,Indices2!$E$1:$YY$108,Calc!$B147,FALSE))</f>
        <v>#N/A</v>
      </c>
      <c r="PD147" t="e">
        <f ca="1">IF(OR(PD$132="",$B147=""),"",HLOOKUP(PD$132,Indices2!$E$1:$YY$108,Calc!$B147,FALSE))</f>
        <v>#N/A</v>
      </c>
      <c r="PE147" t="e">
        <f ca="1">IF(OR(PE$132="",$B147=""),"",HLOOKUP(PE$132,Indices2!$E$1:$YY$108,Calc!$B147,FALSE))</f>
        <v>#N/A</v>
      </c>
      <c r="PF147" t="e">
        <f ca="1">IF(OR(PF$132="",$B147=""),"",HLOOKUP(PF$132,Indices2!$E$1:$YY$108,Calc!$B147,FALSE))</f>
        <v>#N/A</v>
      </c>
      <c r="PG147" t="e">
        <f ca="1">IF(OR(PG$132="",$B147=""),"",HLOOKUP(PG$132,Indices2!$E$1:$YY$108,Calc!$B147,FALSE))</f>
        <v>#N/A</v>
      </c>
      <c r="PH147" t="e">
        <f ca="1">IF(OR(PH$132="",$B147=""),"",HLOOKUP(PH$132,Indices2!$E$1:$YY$108,Calc!$B147,FALSE))</f>
        <v>#N/A</v>
      </c>
      <c r="PI147" t="e">
        <f ca="1">IF(OR(PI$132="",$B147=""),"",HLOOKUP(PI$132,Indices2!$E$1:$YY$108,Calc!$B147,FALSE))</f>
        <v>#N/A</v>
      </c>
      <c r="PJ147" t="e">
        <f ca="1">IF(OR(PJ$132="",$B147=""),"",HLOOKUP(PJ$132,Indices2!$E$1:$YY$108,Calc!$B147,FALSE))</f>
        <v>#N/A</v>
      </c>
      <c r="PK147" t="e">
        <f ca="1">IF(OR(PK$132="",$B147=""),"",HLOOKUP(PK$132,Indices2!$E$1:$YY$108,Calc!$B147,FALSE))</f>
        <v>#N/A</v>
      </c>
      <c r="PL147" t="e">
        <f ca="1">IF(OR(PL$132="",$B147=""),"",HLOOKUP(PL$132,Indices2!$E$1:$YY$108,Calc!$B147,FALSE))</f>
        <v>#N/A</v>
      </c>
      <c r="PM147" t="e">
        <f ca="1">IF(OR(PM$132="",$B147=""),"",HLOOKUP(PM$132,Indices2!$E$1:$YY$108,Calc!$B147,FALSE))</f>
        <v>#N/A</v>
      </c>
      <c r="PN147" t="e">
        <f ca="1">IF(OR(PN$132="",$B147=""),"",HLOOKUP(PN$132,Indices2!$E$1:$YY$108,Calc!$B147,FALSE))</f>
        <v>#N/A</v>
      </c>
      <c r="PO147" t="e">
        <f ca="1">IF(OR(PO$132="",$B147=""),"",HLOOKUP(PO$132,Indices2!$E$1:$YY$108,Calc!$B147,FALSE))</f>
        <v>#N/A</v>
      </c>
      <c r="PP147" t="e">
        <f ca="1">IF(OR(PP$132="",$B147=""),"",HLOOKUP(PP$132,Indices2!$E$1:$YY$108,Calc!$B147,FALSE))</f>
        <v>#N/A</v>
      </c>
      <c r="PQ147" t="e">
        <f ca="1">IF(OR(PQ$132="",$B147=""),"",HLOOKUP(PQ$132,Indices2!$E$1:$YY$108,Calc!$B147,FALSE))</f>
        <v>#N/A</v>
      </c>
      <c r="PR147" t="e">
        <f ca="1">IF(OR(PR$132="",$B147=""),"",HLOOKUP(PR$132,Indices2!$E$1:$YY$108,Calc!$B147,FALSE))</f>
        <v>#N/A</v>
      </c>
      <c r="PS147" t="e">
        <f ca="1">IF(OR(PS$132="",$B147=""),"",HLOOKUP(PS$132,Indices2!$E$1:$YY$108,Calc!$B147,FALSE))</f>
        <v>#N/A</v>
      </c>
      <c r="PT147" t="e">
        <f ca="1">IF(OR(PT$132="",$B147=""),"",HLOOKUP(PT$132,Indices2!$E$1:$YY$108,Calc!$B147,FALSE))</f>
        <v>#N/A</v>
      </c>
      <c r="PU147" t="e">
        <f ca="1">IF(OR(PU$132="",$B147=""),"",HLOOKUP(PU$132,Indices2!$E$1:$YY$108,Calc!$B147,FALSE))</f>
        <v>#N/A</v>
      </c>
      <c r="PV147" t="e">
        <f ca="1">IF(OR(PV$132="",$B147=""),"",HLOOKUP(PV$132,Indices2!$E$1:$YY$108,Calc!$B147,FALSE))</f>
        <v>#N/A</v>
      </c>
      <c r="PW147" t="e">
        <f ca="1">IF(OR(PW$132="",$B147=""),"",HLOOKUP(PW$132,Indices2!$E$1:$YY$108,Calc!$B147,FALSE))</f>
        <v>#N/A</v>
      </c>
      <c r="PX147" t="e">
        <f ca="1">IF(OR(PX$132="",$B147=""),"",HLOOKUP(PX$132,Indices2!$E$1:$YY$108,Calc!$B147,FALSE))</f>
        <v>#N/A</v>
      </c>
      <c r="PY147" t="e">
        <f ca="1">IF(OR(PY$132="",$B147=""),"",HLOOKUP(PY$132,Indices2!$E$1:$YY$108,Calc!$B147,FALSE))</f>
        <v>#N/A</v>
      </c>
      <c r="PZ147" t="e">
        <f ca="1">IF(OR(PZ$132="",$B147=""),"",HLOOKUP(PZ$132,Indices2!$E$1:$YY$108,Calc!$B147,FALSE))</f>
        <v>#N/A</v>
      </c>
      <c r="QA147" t="e">
        <f ca="1">IF(OR(QA$132="",$B147=""),"",HLOOKUP(QA$132,Indices2!$E$1:$YY$108,Calc!$B147,FALSE))</f>
        <v>#N/A</v>
      </c>
      <c r="QB147" t="e">
        <f ca="1">IF(OR(QB$132="",$B147=""),"",HLOOKUP(QB$132,Indices2!$E$1:$YY$108,Calc!$B147,FALSE))</f>
        <v>#N/A</v>
      </c>
      <c r="QC147" t="e">
        <f ca="1">IF(OR(QC$132="",$B147=""),"",HLOOKUP(QC$132,Indices2!$E$1:$YY$108,Calc!$B147,FALSE))</f>
        <v>#N/A</v>
      </c>
      <c r="QD147" t="e">
        <f ca="1">IF(OR(QD$132="",$B147=""),"",HLOOKUP(QD$132,Indices2!$E$1:$YY$108,Calc!$B147,FALSE))</f>
        <v>#N/A</v>
      </c>
      <c r="QE147" t="e">
        <f ca="1">IF(OR(QE$132="",$B147=""),"",HLOOKUP(QE$132,Indices2!$E$1:$YY$108,Calc!$B147,FALSE))</f>
        <v>#N/A</v>
      </c>
      <c r="QF147" t="e">
        <f ca="1">IF(OR(QF$132="",$B147=""),"",HLOOKUP(QF$132,Indices2!$E$1:$YY$108,Calc!$B147,FALSE))</f>
        <v>#N/A</v>
      </c>
      <c r="QG147" t="e">
        <f ca="1">IF(OR(QG$132="",$B147=""),"",HLOOKUP(QG$132,Indices2!$E$1:$YY$108,Calc!$B147,FALSE))</f>
        <v>#N/A</v>
      </c>
      <c r="QH147" t="e">
        <f ca="1">IF(OR(QH$132="",$B147=""),"",HLOOKUP(QH$132,Indices2!$E$1:$YY$108,Calc!$B147,FALSE))</f>
        <v>#N/A</v>
      </c>
      <c r="QI147" t="e">
        <f ca="1">IF(OR(QI$132="",$B147=""),"",HLOOKUP(QI$132,Indices2!$E$1:$YY$108,Calc!$B147,FALSE))</f>
        <v>#N/A</v>
      </c>
      <c r="QJ147" t="e">
        <f ca="1">IF(OR(QJ$132="",$B147=""),"",HLOOKUP(QJ$132,Indices2!$E$1:$YY$108,Calc!$B147,FALSE))</f>
        <v>#N/A</v>
      </c>
      <c r="QK147" t="e">
        <f ca="1">IF(OR(QK$132="",$B147=""),"",HLOOKUP(QK$132,Indices2!$E$1:$YY$108,Calc!$B147,FALSE))</f>
        <v>#N/A</v>
      </c>
      <c r="QL147" t="e">
        <f ca="1">IF(OR(QL$132="",$B147=""),"",HLOOKUP(QL$132,Indices2!$E$1:$YY$108,Calc!$B147,FALSE))</f>
        <v>#N/A</v>
      </c>
      <c r="QM147" t="e">
        <f ca="1">IF(OR(QM$132="",$B147=""),"",HLOOKUP(QM$132,Indices2!$E$1:$YY$108,Calc!$B147,FALSE))</f>
        <v>#N/A</v>
      </c>
      <c r="QN147" t="e">
        <f ca="1">IF(OR(QN$132="",$B147=""),"",HLOOKUP(QN$132,Indices2!$E$1:$YY$108,Calc!$B147,FALSE))</f>
        <v>#N/A</v>
      </c>
      <c r="QO147" t="e">
        <f ca="1">IF(OR(QO$132="",$B147=""),"",HLOOKUP(QO$132,Indices2!$E$1:$YY$108,Calc!$B147,FALSE))</f>
        <v>#N/A</v>
      </c>
      <c r="QP147" t="e">
        <f ca="1">IF(OR(QP$132="",$B147=""),"",HLOOKUP(QP$132,Indices2!$E$1:$YY$108,Calc!$B147,FALSE))</f>
        <v>#N/A</v>
      </c>
      <c r="QQ147" t="e">
        <f ca="1">IF(OR(QQ$132="",$B147=""),"",HLOOKUP(QQ$132,Indices2!$E$1:$YY$108,Calc!$B147,FALSE))</f>
        <v>#N/A</v>
      </c>
      <c r="QR147" t="e">
        <f ca="1">IF(OR(QR$132="",$B147=""),"",HLOOKUP(QR$132,Indices2!$E$1:$YY$108,Calc!$B147,FALSE))</f>
        <v>#N/A</v>
      </c>
      <c r="QS147" t="e">
        <f ca="1">IF(OR(QS$132="",$B147=""),"",HLOOKUP(QS$132,Indices2!$E$1:$YY$108,Calc!$B147,FALSE))</f>
        <v>#N/A</v>
      </c>
      <c r="QT147" t="e">
        <f ca="1">IF(OR(QT$132="",$B147=""),"",HLOOKUP(QT$132,Indices2!$E$1:$YY$108,Calc!$B147,FALSE))</f>
        <v>#N/A</v>
      </c>
      <c r="QU147" t="e">
        <f ca="1">IF(OR(QU$132="",$B147=""),"",HLOOKUP(QU$132,Indices2!$E$1:$YY$108,Calc!$B147,FALSE))</f>
        <v>#N/A</v>
      </c>
      <c r="QV147" t="e">
        <f ca="1">IF(OR(QV$132="",$B147=""),"",HLOOKUP(QV$132,Indices2!$E$1:$YY$108,Calc!$B147,FALSE))</f>
        <v>#N/A</v>
      </c>
      <c r="QW147" t="e">
        <f ca="1">IF(OR(QW$132="",$B147=""),"",HLOOKUP(QW$132,Indices2!$E$1:$YY$108,Calc!$B147,FALSE))</f>
        <v>#N/A</v>
      </c>
      <c r="QX147" t="e">
        <f ca="1">IF(OR(QX$132="",$B147=""),"",HLOOKUP(QX$132,Indices2!$E$1:$YY$108,Calc!$B147,FALSE))</f>
        <v>#N/A</v>
      </c>
      <c r="QY147" t="e">
        <f ca="1">IF(OR(QY$132="",$B147=""),"",HLOOKUP(QY$132,Indices2!$E$1:$YY$108,Calc!$B147,FALSE))</f>
        <v>#N/A</v>
      </c>
      <c r="QZ147" t="e">
        <f ca="1">IF(OR(QZ$132="",$B147=""),"",HLOOKUP(QZ$132,Indices2!$E$1:$YY$108,Calc!$B147,FALSE))</f>
        <v>#N/A</v>
      </c>
      <c r="RA147" t="e">
        <f ca="1">IF(OR(RA$132="",$B147=""),"",HLOOKUP(RA$132,Indices2!$E$1:$YY$108,Calc!$B147,FALSE))</f>
        <v>#N/A</v>
      </c>
      <c r="RB147" t="e">
        <f ca="1">IF(OR(RB$132="",$B147=""),"",HLOOKUP(RB$132,Indices2!$E$1:$YY$108,Calc!$B147,FALSE))</f>
        <v>#N/A</v>
      </c>
      <c r="RC147" t="e">
        <f ca="1">IF(OR(RC$132="",$B147=""),"",HLOOKUP(RC$132,Indices2!$E$1:$YY$108,Calc!$B147,FALSE))</f>
        <v>#N/A</v>
      </c>
      <c r="RD147" t="e">
        <f ca="1">IF(OR(RD$132="",$B147=""),"",HLOOKUP(RD$132,Indices2!$E$1:$YY$108,Calc!$B147,FALSE))</f>
        <v>#N/A</v>
      </c>
      <c r="RE147" t="e">
        <f ca="1">IF(OR(RE$132="",$B147=""),"",HLOOKUP(RE$132,Indices2!$E$1:$YY$108,Calc!$B147,FALSE))</f>
        <v>#N/A</v>
      </c>
      <c r="RF147" t="e">
        <f ca="1">IF(OR(RF$132="",$B147=""),"",HLOOKUP(RF$132,Indices2!$E$1:$YY$108,Calc!$B147,FALSE))</f>
        <v>#N/A</v>
      </c>
      <c r="RG147" t="e">
        <f ca="1">IF(OR(RG$132="",$B147=""),"",HLOOKUP(RG$132,Indices2!$E$1:$YY$108,Calc!$B147,FALSE))</f>
        <v>#N/A</v>
      </c>
      <c r="RH147" t="e">
        <f ca="1">IF(OR(RH$132="",$B147=""),"",HLOOKUP(RH$132,Indices2!$E$1:$YY$108,Calc!$B147,FALSE))</f>
        <v>#N/A</v>
      </c>
      <c r="RI147" t="e">
        <f ca="1">IF(OR(RI$132="",$B147=""),"",HLOOKUP(RI$132,Indices2!$E$1:$YY$108,Calc!$B147,FALSE))</f>
        <v>#N/A</v>
      </c>
      <c r="RJ147" t="e">
        <f ca="1">IF(OR(RJ$132="",$B147=""),"",HLOOKUP(RJ$132,Indices2!$E$1:$YY$108,Calc!$B147,FALSE))</f>
        <v>#N/A</v>
      </c>
      <c r="RK147" t="e">
        <f ca="1">IF(OR(RK$132="",$B147=""),"",HLOOKUP(RK$132,Indices2!$E$1:$YY$108,Calc!$B147,FALSE))</f>
        <v>#N/A</v>
      </c>
      <c r="RL147" t="e">
        <f ca="1">IF(OR(RL$132="",$B147=""),"",HLOOKUP(RL$132,Indices2!$E$1:$YY$108,Calc!$B147,FALSE))</f>
        <v>#N/A</v>
      </c>
    </row>
    <row r="148" spans="1:480">
      <c r="A148" t="str">
        <f>Quant!BS7</f>
        <v>Russell 2000</v>
      </c>
      <c r="B148" t="e">
        <f>MATCH($A148,Indices2!$B:$B,0)</f>
        <v>#N/A</v>
      </c>
      <c r="C148" t="e">
        <f>IF(OR(C$132="",$B148=""),"",HLOOKUP(C$132,Indices2!$E$1:$YY$108,Calc!$B148,FALSE))</f>
        <v>#N/A</v>
      </c>
      <c r="D148" t="e">
        <f ca="1">IF(OR(D$132="",$B148=""),"",HLOOKUP(D$132,Indices2!$E$1:$YY$108,Calc!$B148,FALSE))</f>
        <v>#N/A</v>
      </c>
      <c r="E148" t="e">
        <f ca="1">IF(OR(E$132="",$B148=""),"",HLOOKUP(E$132,Indices2!$E$1:$YY$108,Calc!$B148,FALSE))</f>
        <v>#N/A</v>
      </c>
      <c r="F148" t="e">
        <f ca="1">IF(OR(F$132="",$B148=""),"",HLOOKUP(F$132,Indices2!$E$1:$YY$108,Calc!$B148,FALSE))</f>
        <v>#N/A</v>
      </c>
      <c r="G148" t="e">
        <f ca="1">IF(OR(G$132="",$B148=""),"",HLOOKUP(G$132,Indices2!$E$1:$YY$108,Calc!$B148,FALSE))</f>
        <v>#N/A</v>
      </c>
      <c r="H148" t="e">
        <f ca="1">IF(OR(H$132="",$B148=""),"",HLOOKUP(H$132,Indices2!$E$1:$YY$108,Calc!$B148,FALSE))</f>
        <v>#N/A</v>
      </c>
      <c r="I148" t="e">
        <f ca="1">IF(OR(I$132="",$B148=""),"",HLOOKUP(I$132,Indices2!$E$1:$YY$108,Calc!$B148,FALSE))</f>
        <v>#N/A</v>
      </c>
      <c r="J148" t="e">
        <f ca="1">IF(OR(J$132="",$B148=""),"",HLOOKUP(J$132,Indices2!$E$1:$YY$108,Calc!$B148,FALSE))</f>
        <v>#N/A</v>
      </c>
      <c r="K148" t="e">
        <f ca="1">IF(OR(K$132="",$B148=""),"",HLOOKUP(K$132,Indices2!$E$1:$YY$108,Calc!$B148,FALSE))</f>
        <v>#N/A</v>
      </c>
      <c r="L148" t="e">
        <f ca="1">IF(OR(L$132="",$B148=""),"",HLOOKUP(L$132,Indices2!$E$1:$YY$108,Calc!$B148,FALSE))</f>
        <v>#N/A</v>
      </c>
      <c r="M148" t="e">
        <f ca="1">IF(OR(M$132="",$B148=""),"",HLOOKUP(M$132,Indices2!$E$1:$YY$108,Calc!$B148,FALSE))</f>
        <v>#N/A</v>
      </c>
      <c r="N148" t="e">
        <f ca="1">IF(OR(N$132="",$B148=""),"",HLOOKUP(N$132,Indices2!$E$1:$YY$108,Calc!$B148,FALSE))</f>
        <v>#N/A</v>
      </c>
      <c r="O148" t="e">
        <f ca="1">IF(OR(O$132="",$B148=""),"",HLOOKUP(O$132,Indices2!$E$1:$YY$108,Calc!$B148,FALSE))</f>
        <v>#N/A</v>
      </c>
      <c r="P148" t="e">
        <f ca="1">IF(OR(P$132="",$B148=""),"",HLOOKUP(P$132,Indices2!$E$1:$YY$108,Calc!$B148,FALSE))</f>
        <v>#N/A</v>
      </c>
      <c r="Q148" t="e">
        <f ca="1">IF(OR(Q$132="",$B148=""),"",HLOOKUP(Q$132,Indices2!$E$1:$YY$108,Calc!$B148,FALSE))</f>
        <v>#N/A</v>
      </c>
      <c r="R148" t="e">
        <f ca="1">IF(OR(R$132="",$B148=""),"",HLOOKUP(R$132,Indices2!$E$1:$YY$108,Calc!$B148,FALSE))</f>
        <v>#N/A</v>
      </c>
      <c r="S148" t="e">
        <f ca="1">IF(OR(S$132="",$B148=""),"",HLOOKUP(S$132,Indices2!$E$1:$YY$108,Calc!$B148,FALSE))</f>
        <v>#N/A</v>
      </c>
      <c r="T148" t="e">
        <f ca="1">IF(OR(T$132="",$B148=""),"",HLOOKUP(T$132,Indices2!$E$1:$YY$108,Calc!$B148,FALSE))</f>
        <v>#N/A</v>
      </c>
      <c r="U148" t="e">
        <f ca="1">IF(OR(U$132="",$B148=""),"",HLOOKUP(U$132,Indices2!$E$1:$YY$108,Calc!$B148,FALSE))</f>
        <v>#N/A</v>
      </c>
      <c r="V148" t="e">
        <f ca="1">IF(OR(V$132="",$B148=""),"",HLOOKUP(V$132,Indices2!$E$1:$YY$108,Calc!$B148,FALSE))</f>
        <v>#N/A</v>
      </c>
      <c r="W148" t="e">
        <f ca="1">IF(OR(W$132="",$B148=""),"",HLOOKUP(W$132,Indices2!$E$1:$YY$108,Calc!$B148,FALSE))</f>
        <v>#N/A</v>
      </c>
      <c r="X148" t="e">
        <f ca="1">IF(OR(X$132="",$B148=""),"",HLOOKUP(X$132,Indices2!$E$1:$YY$108,Calc!$B148,FALSE))</f>
        <v>#N/A</v>
      </c>
      <c r="Y148" t="e">
        <f ca="1">IF(OR(Y$132="",$B148=""),"",HLOOKUP(Y$132,Indices2!$E$1:$YY$108,Calc!$B148,FALSE))</f>
        <v>#N/A</v>
      </c>
      <c r="Z148" t="e">
        <f ca="1">IF(OR(Z$132="",$B148=""),"",HLOOKUP(Z$132,Indices2!$E$1:$YY$108,Calc!$B148,FALSE))</f>
        <v>#N/A</v>
      </c>
      <c r="AA148" t="e">
        <f ca="1">IF(OR(AA$132="",$B148=""),"",HLOOKUP(AA$132,Indices2!$E$1:$YY$108,Calc!$B148,FALSE))</f>
        <v>#N/A</v>
      </c>
      <c r="AB148" t="e">
        <f ca="1">IF(OR(AB$132="",$B148=""),"",HLOOKUP(AB$132,Indices2!$E$1:$YY$108,Calc!$B148,FALSE))</f>
        <v>#N/A</v>
      </c>
      <c r="AC148" t="e">
        <f ca="1">IF(OR(AC$132="",$B148=""),"",HLOOKUP(AC$132,Indices2!$E$1:$YY$108,Calc!$B148,FALSE))</f>
        <v>#N/A</v>
      </c>
      <c r="AD148" t="e">
        <f ca="1">IF(OR(AD$132="",$B148=""),"",HLOOKUP(AD$132,Indices2!$E$1:$YY$108,Calc!$B148,FALSE))</f>
        <v>#N/A</v>
      </c>
      <c r="AE148" t="e">
        <f ca="1">IF(OR(AE$132="",$B148=""),"",HLOOKUP(AE$132,Indices2!$E$1:$YY$108,Calc!$B148,FALSE))</f>
        <v>#N/A</v>
      </c>
      <c r="AF148" t="e">
        <f ca="1">IF(OR(AF$132="",$B148=""),"",HLOOKUP(AF$132,Indices2!$E$1:$YY$108,Calc!$B148,FALSE))</f>
        <v>#N/A</v>
      </c>
      <c r="AG148" t="e">
        <f ca="1">IF(OR(AG$132="",$B148=""),"",HLOOKUP(AG$132,Indices2!$E$1:$YY$108,Calc!$B148,FALSE))</f>
        <v>#N/A</v>
      </c>
      <c r="AH148" t="e">
        <f ca="1">IF(OR(AH$132="",$B148=""),"",HLOOKUP(AH$132,Indices2!$E$1:$YY$108,Calc!$B148,FALSE))</f>
        <v>#N/A</v>
      </c>
      <c r="AI148" t="e">
        <f ca="1">IF(OR(AI$132="",$B148=""),"",HLOOKUP(AI$132,Indices2!$E$1:$YY$108,Calc!$B148,FALSE))</f>
        <v>#N/A</v>
      </c>
      <c r="AJ148" t="e">
        <f ca="1">IF(OR(AJ$132="",$B148=""),"",HLOOKUP(AJ$132,Indices2!$E$1:$YY$108,Calc!$B148,FALSE))</f>
        <v>#N/A</v>
      </c>
      <c r="AK148" t="e">
        <f ca="1">IF(OR(AK$132="",$B148=""),"",HLOOKUP(AK$132,Indices2!$E$1:$YY$108,Calc!$B148,FALSE))</f>
        <v>#N/A</v>
      </c>
      <c r="AL148" t="e">
        <f ca="1">IF(OR(AL$132="",$B148=""),"",HLOOKUP(AL$132,Indices2!$E$1:$YY$108,Calc!$B148,FALSE))</f>
        <v>#N/A</v>
      </c>
      <c r="AM148" t="e">
        <f ca="1">IF(OR(AM$132="",$B148=""),"",HLOOKUP(AM$132,Indices2!$E$1:$YY$108,Calc!$B148,FALSE))</f>
        <v>#N/A</v>
      </c>
      <c r="AN148" t="e">
        <f ca="1">IF(OR(AN$132="",$B148=""),"",HLOOKUP(AN$132,Indices2!$E$1:$YY$108,Calc!$B148,FALSE))</f>
        <v>#N/A</v>
      </c>
      <c r="AO148" t="e">
        <f ca="1">IF(OR(AO$132="",$B148=""),"",HLOOKUP(AO$132,Indices2!$E$1:$YY$108,Calc!$B148,FALSE))</f>
        <v>#N/A</v>
      </c>
      <c r="AP148" t="e">
        <f ca="1">IF(OR(AP$132="",$B148=""),"",HLOOKUP(AP$132,Indices2!$E$1:$YY$108,Calc!$B148,FALSE))</f>
        <v>#N/A</v>
      </c>
      <c r="AQ148" t="e">
        <f ca="1">IF(OR(AQ$132="",$B148=""),"",HLOOKUP(AQ$132,Indices2!$E$1:$YY$108,Calc!$B148,FALSE))</f>
        <v>#N/A</v>
      </c>
      <c r="AR148" t="e">
        <f ca="1">IF(OR(AR$132="",$B148=""),"",HLOOKUP(AR$132,Indices2!$E$1:$YY$108,Calc!$B148,FALSE))</f>
        <v>#N/A</v>
      </c>
      <c r="AS148" t="e">
        <f ca="1">IF(OR(AS$132="",$B148=""),"",HLOOKUP(AS$132,Indices2!$E$1:$YY$108,Calc!$B148,FALSE))</f>
        <v>#N/A</v>
      </c>
      <c r="AT148" t="e">
        <f ca="1">IF(OR(AT$132="",$B148=""),"",HLOOKUP(AT$132,Indices2!$E$1:$YY$108,Calc!$B148,FALSE))</f>
        <v>#N/A</v>
      </c>
      <c r="AU148" t="e">
        <f ca="1">IF(OR(AU$132="",$B148=""),"",HLOOKUP(AU$132,Indices2!$E$1:$YY$108,Calc!$B148,FALSE))</f>
        <v>#N/A</v>
      </c>
      <c r="AV148" t="e">
        <f ca="1">IF(OR(AV$132="",$B148=""),"",HLOOKUP(AV$132,Indices2!$E$1:$YY$108,Calc!$B148,FALSE))</f>
        <v>#N/A</v>
      </c>
      <c r="AW148" t="e">
        <f ca="1">IF(OR(AW$132="",$B148=""),"",HLOOKUP(AW$132,Indices2!$E$1:$YY$108,Calc!$B148,FALSE))</f>
        <v>#N/A</v>
      </c>
      <c r="AX148" t="e">
        <f ca="1">IF(OR(AX$132="",$B148=""),"",HLOOKUP(AX$132,Indices2!$E$1:$YY$108,Calc!$B148,FALSE))</f>
        <v>#N/A</v>
      </c>
      <c r="AY148" t="e">
        <f ca="1">IF(OR(AY$132="",$B148=""),"",HLOOKUP(AY$132,Indices2!$E$1:$YY$108,Calc!$B148,FALSE))</f>
        <v>#N/A</v>
      </c>
      <c r="AZ148" t="e">
        <f ca="1">IF(OR(AZ$132="",$B148=""),"",HLOOKUP(AZ$132,Indices2!$E$1:$YY$108,Calc!$B148,FALSE))</f>
        <v>#N/A</v>
      </c>
      <c r="BA148" t="e">
        <f ca="1">IF(OR(BA$132="",$B148=""),"",HLOOKUP(BA$132,Indices2!$E$1:$YY$108,Calc!$B148,FALSE))</f>
        <v>#N/A</v>
      </c>
      <c r="BB148" t="e">
        <f ca="1">IF(OR(BB$132="",$B148=""),"",HLOOKUP(BB$132,Indices2!$E$1:$YY$108,Calc!$B148,FALSE))</f>
        <v>#N/A</v>
      </c>
      <c r="BC148" t="e">
        <f ca="1">IF(OR(BC$132="",$B148=""),"",HLOOKUP(BC$132,Indices2!$E$1:$YY$108,Calc!$B148,FALSE))</f>
        <v>#N/A</v>
      </c>
      <c r="BD148" t="e">
        <f ca="1">IF(OR(BD$132="",$B148=""),"",HLOOKUP(BD$132,Indices2!$E$1:$YY$108,Calc!$B148,FALSE))</f>
        <v>#N/A</v>
      </c>
      <c r="BE148" t="e">
        <f ca="1">IF(OR(BE$132="",$B148=""),"",HLOOKUP(BE$132,Indices2!$E$1:$YY$108,Calc!$B148,FALSE))</f>
        <v>#N/A</v>
      </c>
      <c r="BF148" t="e">
        <f ca="1">IF(OR(BF$132="",$B148=""),"",HLOOKUP(BF$132,Indices2!$E$1:$YY$108,Calc!$B148,FALSE))</f>
        <v>#N/A</v>
      </c>
      <c r="BG148" t="e">
        <f ca="1">IF(OR(BG$132="",$B148=""),"",HLOOKUP(BG$132,Indices2!$E$1:$YY$108,Calc!$B148,FALSE))</f>
        <v>#N/A</v>
      </c>
      <c r="BH148" t="e">
        <f ca="1">IF(OR(BH$132="",$B148=""),"",HLOOKUP(BH$132,Indices2!$E$1:$YY$108,Calc!$B148,FALSE))</f>
        <v>#N/A</v>
      </c>
      <c r="BI148" t="e">
        <f ca="1">IF(OR(BI$132="",$B148=""),"",HLOOKUP(BI$132,Indices2!$E$1:$YY$108,Calc!$B148,FALSE))</f>
        <v>#N/A</v>
      </c>
      <c r="BJ148" t="e">
        <f ca="1">IF(OR(BJ$132="",$B148=""),"",HLOOKUP(BJ$132,Indices2!$E$1:$YY$108,Calc!$B148,FALSE))</f>
        <v>#N/A</v>
      </c>
      <c r="BK148" t="e">
        <f ca="1">IF(OR(BK$132="",$B148=""),"",HLOOKUP(BK$132,Indices2!$E$1:$YY$108,Calc!$B148,FALSE))</f>
        <v>#N/A</v>
      </c>
      <c r="BL148" t="e">
        <f ca="1">IF(OR(BL$132="",$B148=""),"",HLOOKUP(BL$132,Indices2!$E$1:$YY$108,Calc!$B148,FALSE))</f>
        <v>#N/A</v>
      </c>
      <c r="BM148" t="e">
        <f ca="1">IF(OR(BM$132="",$B148=""),"",HLOOKUP(BM$132,Indices2!$E$1:$YY$108,Calc!$B148,FALSE))</f>
        <v>#N/A</v>
      </c>
      <c r="BN148" t="e">
        <f ca="1">IF(OR(BN$132="",$B148=""),"",HLOOKUP(BN$132,Indices2!$E$1:$YY$108,Calc!$B148,FALSE))</f>
        <v>#N/A</v>
      </c>
      <c r="BO148" t="e">
        <f ca="1">IF(OR(BO$132="",$B148=""),"",HLOOKUP(BO$132,Indices2!$E$1:$YY$108,Calc!$B148,FALSE))</f>
        <v>#N/A</v>
      </c>
      <c r="BP148" t="e">
        <f ca="1">IF(OR(BP$132="",$B148=""),"",HLOOKUP(BP$132,Indices2!$E$1:$YY$108,Calc!$B148,FALSE))</f>
        <v>#N/A</v>
      </c>
      <c r="BQ148" t="e">
        <f ca="1">IF(OR(BQ$132="",$B148=""),"",HLOOKUP(BQ$132,Indices2!$E$1:$YY$108,Calc!$B148,FALSE))</f>
        <v>#N/A</v>
      </c>
      <c r="BR148" t="e">
        <f ca="1">IF(OR(BR$132="",$B148=""),"",HLOOKUP(BR$132,Indices2!$E$1:$YY$108,Calc!$B148,FALSE))</f>
        <v>#N/A</v>
      </c>
      <c r="BS148" t="e">
        <f ca="1">IF(OR(BS$132="",$B148=""),"",HLOOKUP(BS$132,Indices2!$E$1:$YY$108,Calc!$B148,FALSE))</f>
        <v>#N/A</v>
      </c>
      <c r="BT148" t="e">
        <f ca="1">IF(OR(BT$132="",$B148=""),"",HLOOKUP(BT$132,Indices2!$E$1:$YY$108,Calc!$B148,FALSE))</f>
        <v>#N/A</v>
      </c>
      <c r="BU148" t="e">
        <f ca="1">IF(OR(BU$132="",$B148=""),"",HLOOKUP(BU$132,Indices2!$E$1:$YY$108,Calc!$B148,FALSE))</f>
        <v>#N/A</v>
      </c>
      <c r="BV148" t="e">
        <f ca="1">IF(OR(BV$132="",$B148=""),"",HLOOKUP(BV$132,Indices2!$E$1:$YY$108,Calc!$B148,FALSE))</f>
        <v>#N/A</v>
      </c>
      <c r="BW148" t="e">
        <f ca="1">IF(OR(BW$132="",$B148=""),"",HLOOKUP(BW$132,Indices2!$E$1:$YY$108,Calc!$B148,FALSE))</f>
        <v>#N/A</v>
      </c>
      <c r="BX148" t="e">
        <f ca="1">IF(OR(BX$132="",$B148=""),"",HLOOKUP(BX$132,Indices2!$E$1:$YY$108,Calc!$B148,FALSE))</f>
        <v>#N/A</v>
      </c>
      <c r="BY148" t="e">
        <f ca="1">IF(OR(BY$132="",$B148=""),"",HLOOKUP(BY$132,Indices2!$E$1:$YY$108,Calc!$B148,FALSE))</f>
        <v>#N/A</v>
      </c>
      <c r="BZ148" t="e">
        <f ca="1">IF(OR(BZ$132="",$B148=""),"",HLOOKUP(BZ$132,Indices2!$E$1:$YY$108,Calc!$B148,FALSE))</f>
        <v>#N/A</v>
      </c>
      <c r="CA148" t="e">
        <f ca="1">IF(OR(CA$132="",$B148=""),"",HLOOKUP(CA$132,Indices2!$E$1:$YY$108,Calc!$B148,FALSE))</f>
        <v>#N/A</v>
      </c>
      <c r="CB148" t="e">
        <f ca="1">IF(OR(CB$132="",$B148=""),"",HLOOKUP(CB$132,Indices2!$E$1:$YY$108,Calc!$B148,FALSE))</f>
        <v>#N/A</v>
      </c>
      <c r="CC148" t="e">
        <f ca="1">IF(OR(CC$132="",$B148=""),"",HLOOKUP(CC$132,Indices2!$E$1:$YY$108,Calc!$B148,FALSE))</f>
        <v>#N/A</v>
      </c>
      <c r="CD148" t="e">
        <f ca="1">IF(OR(CD$132="",$B148=""),"",HLOOKUP(CD$132,Indices2!$E$1:$YY$108,Calc!$B148,FALSE))</f>
        <v>#N/A</v>
      </c>
      <c r="CE148" t="e">
        <f ca="1">IF(OR(CE$132="",$B148=""),"",HLOOKUP(CE$132,Indices2!$E$1:$YY$108,Calc!$B148,FALSE))</f>
        <v>#N/A</v>
      </c>
      <c r="CF148" t="e">
        <f ca="1">IF(OR(CF$132="",$B148=""),"",HLOOKUP(CF$132,Indices2!$E$1:$YY$108,Calc!$B148,FALSE))</f>
        <v>#N/A</v>
      </c>
      <c r="CG148" t="e">
        <f ca="1">IF(OR(CG$132="",$B148=""),"",HLOOKUP(CG$132,Indices2!$E$1:$YY$108,Calc!$B148,FALSE))</f>
        <v>#N/A</v>
      </c>
      <c r="CH148" t="e">
        <f ca="1">IF(OR(CH$132="",$B148=""),"",HLOOKUP(CH$132,Indices2!$E$1:$YY$108,Calc!$B148,FALSE))</f>
        <v>#N/A</v>
      </c>
      <c r="CI148" t="e">
        <f ca="1">IF(OR(CI$132="",$B148=""),"",HLOOKUP(CI$132,Indices2!$E$1:$YY$108,Calc!$B148,FALSE))</f>
        <v>#N/A</v>
      </c>
      <c r="CJ148" t="e">
        <f ca="1">IF(OR(CJ$132="",$B148=""),"",HLOOKUP(CJ$132,Indices2!$E$1:$YY$108,Calc!$B148,FALSE))</f>
        <v>#N/A</v>
      </c>
      <c r="CK148" t="e">
        <f ca="1">IF(OR(CK$132="",$B148=""),"",HLOOKUP(CK$132,Indices2!$E$1:$YY$108,Calc!$B148,FALSE))</f>
        <v>#N/A</v>
      </c>
      <c r="CL148" t="e">
        <f ca="1">IF(OR(CL$132="",$B148=""),"",HLOOKUP(CL$132,Indices2!$E$1:$YY$108,Calc!$B148,FALSE))</f>
        <v>#N/A</v>
      </c>
      <c r="CM148" t="e">
        <f ca="1">IF(OR(CM$132="",$B148=""),"",HLOOKUP(CM$132,Indices2!$E$1:$YY$108,Calc!$B148,FALSE))</f>
        <v>#N/A</v>
      </c>
      <c r="CN148" t="e">
        <f ca="1">IF(OR(CN$132="",$B148=""),"",HLOOKUP(CN$132,Indices2!$E$1:$YY$108,Calc!$B148,FALSE))</f>
        <v>#N/A</v>
      </c>
      <c r="CO148" t="e">
        <f ca="1">IF(OR(CO$132="",$B148=""),"",HLOOKUP(CO$132,Indices2!$E$1:$YY$108,Calc!$B148,FALSE))</f>
        <v>#N/A</v>
      </c>
      <c r="CP148" t="e">
        <f ca="1">IF(OR(CP$132="",$B148=""),"",HLOOKUP(CP$132,Indices2!$E$1:$YY$108,Calc!$B148,FALSE))</f>
        <v>#N/A</v>
      </c>
      <c r="CQ148" t="e">
        <f ca="1">IF(OR(CQ$132="",$B148=""),"",HLOOKUP(CQ$132,Indices2!$E$1:$YY$108,Calc!$B148,FALSE))</f>
        <v>#N/A</v>
      </c>
      <c r="CR148" t="e">
        <f ca="1">IF(OR(CR$132="",$B148=""),"",HLOOKUP(CR$132,Indices2!$E$1:$YY$108,Calc!$B148,FALSE))</f>
        <v>#N/A</v>
      </c>
      <c r="CS148" t="e">
        <f ca="1">IF(OR(CS$132="",$B148=""),"",HLOOKUP(CS$132,Indices2!$E$1:$YY$108,Calc!$B148,FALSE))</f>
        <v>#N/A</v>
      </c>
      <c r="CT148" t="e">
        <f ca="1">IF(OR(CT$132="",$B148=""),"",HLOOKUP(CT$132,Indices2!$E$1:$YY$108,Calc!$B148,FALSE))</f>
        <v>#N/A</v>
      </c>
      <c r="CU148" t="e">
        <f ca="1">IF(OR(CU$132="",$B148=""),"",HLOOKUP(CU$132,Indices2!$E$1:$YY$108,Calc!$B148,FALSE))</f>
        <v>#N/A</v>
      </c>
      <c r="CV148" t="e">
        <f ca="1">IF(OR(CV$132="",$B148=""),"",HLOOKUP(CV$132,Indices2!$E$1:$YY$108,Calc!$B148,FALSE))</f>
        <v>#N/A</v>
      </c>
      <c r="CW148" t="e">
        <f ca="1">IF(OR(CW$132="",$B148=""),"",HLOOKUP(CW$132,Indices2!$E$1:$YY$108,Calc!$B148,FALSE))</f>
        <v>#N/A</v>
      </c>
      <c r="CX148" t="e">
        <f ca="1">IF(OR(CX$132="",$B148=""),"",HLOOKUP(CX$132,Indices2!$E$1:$YY$108,Calc!$B148,FALSE))</f>
        <v>#N/A</v>
      </c>
      <c r="CY148" t="e">
        <f ca="1">IF(OR(CY$132="",$B148=""),"",HLOOKUP(CY$132,Indices2!$E$1:$YY$108,Calc!$B148,FALSE))</f>
        <v>#N/A</v>
      </c>
      <c r="CZ148" t="e">
        <f ca="1">IF(OR(CZ$132="",$B148=""),"",HLOOKUP(CZ$132,Indices2!$E$1:$YY$108,Calc!$B148,FALSE))</f>
        <v>#N/A</v>
      </c>
      <c r="DA148" t="e">
        <f ca="1">IF(OR(DA$132="",$B148=""),"",HLOOKUP(DA$132,Indices2!$E$1:$YY$108,Calc!$B148,FALSE))</f>
        <v>#N/A</v>
      </c>
      <c r="DB148" t="e">
        <f ca="1">IF(OR(DB$132="",$B148=""),"",HLOOKUP(DB$132,Indices2!$E$1:$YY$108,Calc!$B148,FALSE))</f>
        <v>#N/A</v>
      </c>
      <c r="DC148" t="e">
        <f ca="1">IF(OR(DC$132="",$B148=""),"",HLOOKUP(DC$132,Indices2!$E$1:$YY$108,Calc!$B148,FALSE))</f>
        <v>#N/A</v>
      </c>
      <c r="DD148" t="e">
        <f ca="1">IF(OR(DD$132="",$B148=""),"",HLOOKUP(DD$132,Indices2!$E$1:$YY$108,Calc!$B148,FALSE))</f>
        <v>#N/A</v>
      </c>
      <c r="DE148" t="e">
        <f ca="1">IF(OR(DE$132="",$B148=""),"",HLOOKUP(DE$132,Indices2!$E$1:$YY$108,Calc!$B148,FALSE))</f>
        <v>#N/A</v>
      </c>
      <c r="DF148" t="e">
        <f ca="1">IF(OR(DF$132="",$B148=""),"",HLOOKUP(DF$132,Indices2!$E$1:$YY$108,Calc!$B148,FALSE))</f>
        <v>#N/A</v>
      </c>
      <c r="DG148" t="e">
        <f ca="1">IF(OR(DG$132="",$B148=""),"",HLOOKUP(DG$132,Indices2!$E$1:$YY$108,Calc!$B148,FALSE))</f>
        <v>#N/A</v>
      </c>
      <c r="DH148" t="e">
        <f ca="1">IF(OR(DH$132="",$B148=""),"",HLOOKUP(DH$132,Indices2!$E$1:$YY$108,Calc!$B148,FALSE))</f>
        <v>#N/A</v>
      </c>
      <c r="DI148" t="e">
        <f ca="1">IF(OR(DI$132="",$B148=""),"",HLOOKUP(DI$132,Indices2!$E$1:$YY$108,Calc!$B148,FALSE))</f>
        <v>#N/A</v>
      </c>
      <c r="DJ148" t="e">
        <f ca="1">IF(OR(DJ$132="",$B148=""),"",HLOOKUP(DJ$132,Indices2!$E$1:$YY$108,Calc!$B148,FALSE))</f>
        <v>#N/A</v>
      </c>
      <c r="DK148" t="e">
        <f ca="1">IF(OR(DK$132="",$B148=""),"",HLOOKUP(DK$132,Indices2!$E$1:$YY$108,Calc!$B148,FALSE))</f>
        <v>#N/A</v>
      </c>
      <c r="DL148" t="e">
        <f ca="1">IF(OR(DL$132="",$B148=""),"",HLOOKUP(DL$132,Indices2!$E$1:$YY$108,Calc!$B148,FALSE))</f>
        <v>#N/A</v>
      </c>
      <c r="DM148" t="e">
        <f ca="1">IF(OR(DM$132="",$B148=""),"",HLOOKUP(DM$132,Indices2!$E$1:$YY$108,Calc!$B148,FALSE))</f>
        <v>#N/A</v>
      </c>
      <c r="DN148" t="e">
        <f ca="1">IF(OR(DN$132="",$B148=""),"",HLOOKUP(DN$132,Indices2!$E$1:$YY$108,Calc!$B148,FALSE))</f>
        <v>#N/A</v>
      </c>
      <c r="DO148" t="e">
        <f ca="1">IF(OR(DO$132="",$B148=""),"",HLOOKUP(DO$132,Indices2!$E$1:$YY$108,Calc!$B148,FALSE))</f>
        <v>#N/A</v>
      </c>
      <c r="DP148" t="e">
        <f ca="1">IF(OR(DP$132="",$B148=""),"",HLOOKUP(DP$132,Indices2!$E$1:$YY$108,Calc!$B148,FALSE))</f>
        <v>#N/A</v>
      </c>
      <c r="DQ148" t="e">
        <f ca="1">IF(OR(DQ$132="",$B148=""),"",HLOOKUP(DQ$132,Indices2!$E$1:$YY$108,Calc!$B148,FALSE))</f>
        <v>#N/A</v>
      </c>
      <c r="DR148" t="e">
        <f ca="1">IF(OR(DR$132="",$B148=""),"",HLOOKUP(DR$132,Indices2!$E$1:$YY$108,Calc!$B148,FALSE))</f>
        <v>#N/A</v>
      </c>
      <c r="DS148" t="e">
        <f ca="1">IF(OR(DS$132="",$B148=""),"",HLOOKUP(DS$132,Indices2!$E$1:$YY$108,Calc!$B148,FALSE))</f>
        <v>#N/A</v>
      </c>
      <c r="DT148" t="e">
        <f ca="1">IF(OR(DT$132="",$B148=""),"",HLOOKUP(DT$132,Indices2!$E$1:$YY$108,Calc!$B148,FALSE))</f>
        <v>#N/A</v>
      </c>
      <c r="DU148" t="e">
        <f ca="1">IF(OR(DU$132="",$B148=""),"",HLOOKUP(DU$132,Indices2!$E$1:$YY$108,Calc!$B148,FALSE))</f>
        <v>#N/A</v>
      </c>
      <c r="DV148" t="e">
        <f ca="1">IF(OR(DV$132="",$B148=""),"",HLOOKUP(DV$132,Indices2!$E$1:$YY$108,Calc!$B148,FALSE))</f>
        <v>#N/A</v>
      </c>
      <c r="DW148" t="e">
        <f ca="1">IF(OR(DW$132="",$B148=""),"",HLOOKUP(DW$132,Indices2!$E$1:$YY$108,Calc!$B148,FALSE))</f>
        <v>#N/A</v>
      </c>
      <c r="DX148" t="e">
        <f ca="1">IF(OR(DX$132="",$B148=""),"",HLOOKUP(DX$132,Indices2!$E$1:$YY$108,Calc!$B148,FALSE))</f>
        <v>#N/A</v>
      </c>
      <c r="DY148" t="e">
        <f ca="1">IF(OR(DY$132="",$B148=""),"",HLOOKUP(DY$132,Indices2!$E$1:$YY$108,Calc!$B148,FALSE))</f>
        <v>#N/A</v>
      </c>
      <c r="DZ148" t="e">
        <f ca="1">IF(OR(DZ$132="",$B148=""),"",HLOOKUP(DZ$132,Indices2!$E$1:$YY$108,Calc!$B148,FALSE))</f>
        <v>#N/A</v>
      </c>
      <c r="EA148" t="e">
        <f ca="1">IF(OR(EA$132="",$B148=""),"",HLOOKUP(EA$132,Indices2!$E$1:$YY$108,Calc!$B148,FALSE))</f>
        <v>#N/A</v>
      </c>
      <c r="EB148" t="e">
        <f ca="1">IF(OR(EB$132="",$B148=""),"",HLOOKUP(EB$132,Indices2!$E$1:$YY$108,Calc!$B148,FALSE))</f>
        <v>#N/A</v>
      </c>
      <c r="EC148" t="e">
        <f ca="1">IF(OR(EC$132="",$B148=""),"",HLOOKUP(EC$132,Indices2!$E$1:$YY$108,Calc!$B148,FALSE))</f>
        <v>#N/A</v>
      </c>
      <c r="ED148" t="e">
        <f ca="1">IF(OR(ED$132="",$B148=""),"",HLOOKUP(ED$132,Indices2!$E$1:$YY$108,Calc!$B148,FALSE))</f>
        <v>#N/A</v>
      </c>
      <c r="EE148" t="e">
        <f ca="1">IF(OR(EE$132="",$B148=""),"",HLOOKUP(EE$132,Indices2!$E$1:$YY$108,Calc!$B148,FALSE))</f>
        <v>#N/A</v>
      </c>
      <c r="EF148" t="e">
        <f ca="1">IF(OR(EF$132="",$B148=""),"",HLOOKUP(EF$132,Indices2!$E$1:$YY$108,Calc!$B148,FALSE))</f>
        <v>#N/A</v>
      </c>
      <c r="EG148" t="e">
        <f ca="1">IF(OR(EG$132="",$B148=""),"",HLOOKUP(EG$132,Indices2!$E$1:$YY$108,Calc!$B148,FALSE))</f>
        <v>#N/A</v>
      </c>
      <c r="EH148" t="e">
        <f ca="1">IF(OR(EH$132="",$B148=""),"",HLOOKUP(EH$132,Indices2!$E$1:$YY$108,Calc!$B148,FALSE))</f>
        <v>#N/A</v>
      </c>
      <c r="EI148" t="e">
        <f ca="1">IF(OR(EI$132="",$B148=""),"",HLOOKUP(EI$132,Indices2!$E$1:$YY$108,Calc!$B148,FALSE))</f>
        <v>#N/A</v>
      </c>
      <c r="EJ148" t="e">
        <f ca="1">IF(OR(EJ$132="",$B148=""),"",HLOOKUP(EJ$132,Indices2!$E$1:$YY$108,Calc!$B148,FALSE))</f>
        <v>#N/A</v>
      </c>
      <c r="EK148" t="e">
        <f ca="1">IF(OR(EK$132="",$B148=""),"",HLOOKUP(EK$132,Indices2!$E$1:$YY$108,Calc!$B148,FALSE))</f>
        <v>#N/A</v>
      </c>
      <c r="EL148" t="e">
        <f ca="1">IF(OR(EL$132="",$B148=""),"",HLOOKUP(EL$132,Indices2!$E$1:$YY$108,Calc!$B148,FALSE))</f>
        <v>#N/A</v>
      </c>
      <c r="EM148" t="e">
        <f ca="1">IF(OR(EM$132="",$B148=""),"",HLOOKUP(EM$132,Indices2!$E$1:$YY$108,Calc!$B148,FALSE))</f>
        <v>#N/A</v>
      </c>
      <c r="EN148" t="e">
        <f ca="1">IF(OR(EN$132="",$B148=""),"",HLOOKUP(EN$132,Indices2!$E$1:$YY$108,Calc!$B148,FALSE))</f>
        <v>#N/A</v>
      </c>
      <c r="EO148" t="e">
        <f ca="1">IF(OR(EO$132="",$B148=""),"",HLOOKUP(EO$132,Indices2!$E$1:$YY$108,Calc!$B148,FALSE))</f>
        <v>#N/A</v>
      </c>
      <c r="EP148" t="e">
        <f ca="1">IF(OR(EP$132="",$B148=""),"",HLOOKUP(EP$132,Indices2!$E$1:$YY$108,Calc!$B148,FALSE))</f>
        <v>#N/A</v>
      </c>
      <c r="EQ148" t="e">
        <f ca="1">IF(OR(EQ$132="",$B148=""),"",HLOOKUP(EQ$132,Indices2!$E$1:$YY$108,Calc!$B148,FALSE))</f>
        <v>#N/A</v>
      </c>
      <c r="ER148" t="e">
        <f ca="1">IF(OR(ER$132="",$B148=""),"",HLOOKUP(ER$132,Indices2!$E$1:$YY$108,Calc!$B148,FALSE))</f>
        <v>#N/A</v>
      </c>
      <c r="ES148" t="e">
        <f ca="1">IF(OR(ES$132="",$B148=""),"",HLOOKUP(ES$132,Indices2!$E$1:$YY$108,Calc!$B148,FALSE))</f>
        <v>#N/A</v>
      </c>
      <c r="ET148" t="e">
        <f ca="1">IF(OR(ET$132="",$B148=""),"",HLOOKUP(ET$132,Indices2!$E$1:$YY$108,Calc!$B148,FALSE))</f>
        <v>#N/A</v>
      </c>
      <c r="EU148" t="e">
        <f ca="1">IF(OR(EU$132="",$B148=""),"",HLOOKUP(EU$132,Indices2!$E$1:$YY$108,Calc!$B148,FALSE))</f>
        <v>#N/A</v>
      </c>
      <c r="EV148" t="e">
        <f ca="1">IF(OR(EV$132="",$B148=""),"",HLOOKUP(EV$132,Indices2!$E$1:$YY$108,Calc!$B148,FALSE))</f>
        <v>#N/A</v>
      </c>
      <c r="EW148" t="e">
        <f ca="1">IF(OR(EW$132="",$B148=""),"",HLOOKUP(EW$132,Indices2!$E$1:$YY$108,Calc!$B148,FALSE))</f>
        <v>#N/A</v>
      </c>
      <c r="EX148" t="e">
        <f ca="1">IF(OR(EX$132="",$B148=""),"",HLOOKUP(EX$132,Indices2!$E$1:$YY$108,Calc!$B148,FALSE))</f>
        <v>#N/A</v>
      </c>
      <c r="EY148" t="e">
        <f ca="1">IF(OR(EY$132="",$B148=""),"",HLOOKUP(EY$132,Indices2!$E$1:$YY$108,Calc!$B148,FALSE))</f>
        <v>#N/A</v>
      </c>
      <c r="EZ148" t="e">
        <f ca="1">IF(OR(EZ$132="",$B148=""),"",HLOOKUP(EZ$132,Indices2!$E$1:$YY$108,Calc!$B148,FALSE))</f>
        <v>#N/A</v>
      </c>
      <c r="FA148" t="e">
        <f ca="1">IF(OR(FA$132="",$B148=""),"",HLOOKUP(FA$132,Indices2!$E$1:$YY$108,Calc!$B148,FALSE))</f>
        <v>#N/A</v>
      </c>
      <c r="FB148" t="e">
        <f ca="1">IF(OR(FB$132="",$B148=""),"",HLOOKUP(FB$132,Indices2!$E$1:$YY$108,Calc!$B148,FALSE))</f>
        <v>#N/A</v>
      </c>
      <c r="FC148" t="e">
        <f ca="1">IF(OR(FC$132="",$B148=""),"",HLOOKUP(FC$132,Indices2!$E$1:$YY$108,Calc!$B148,FALSE))</f>
        <v>#N/A</v>
      </c>
      <c r="FD148" t="e">
        <f ca="1">IF(OR(FD$132="",$B148=""),"",HLOOKUP(FD$132,Indices2!$E$1:$YY$108,Calc!$B148,FALSE))</f>
        <v>#N/A</v>
      </c>
      <c r="FE148" t="e">
        <f ca="1">IF(OR(FE$132="",$B148=""),"",HLOOKUP(FE$132,Indices2!$E$1:$YY$108,Calc!$B148,FALSE))</f>
        <v>#N/A</v>
      </c>
      <c r="FF148" t="e">
        <f ca="1">IF(OR(FF$132="",$B148=""),"",HLOOKUP(FF$132,Indices2!$E$1:$YY$108,Calc!$B148,FALSE))</f>
        <v>#N/A</v>
      </c>
      <c r="FG148" t="e">
        <f ca="1">IF(OR(FG$132="",$B148=""),"",HLOOKUP(FG$132,Indices2!$E$1:$YY$108,Calc!$B148,FALSE))</f>
        <v>#N/A</v>
      </c>
      <c r="FH148" t="e">
        <f ca="1">IF(OR(FH$132="",$B148=""),"",HLOOKUP(FH$132,Indices2!$E$1:$YY$108,Calc!$B148,FALSE))</f>
        <v>#N/A</v>
      </c>
      <c r="FI148" t="e">
        <f ca="1">IF(OR(FI$132="",$B148=""),"",HLOOKUP(FI$132,Indices2!$E$1:$YY$108,Calc!$B148,FALSE))</f>
        <v>#N/A</v>
      </c>
      <c r="FJ148" t="e">
        <f ca="1">IF(OR(FJ$132="",$B148=""),"",HLOOKUP(FJ$132,Indices2!$E$1:$YY$108,Calc!$B148,FALSE))</f>
        <v>#N/A</v>
      </c>
      <c r="FK148" t="e">
        <f ca="1">IF(OR(FK$132="",$B148=""),"",HLOOKUP(FK$132,Indices2!$E$1:$YY$108,Calc!$B148,FALSE))</f>
        <v>#N/A</v>
      </c>
      <c r="FL148" t="e">
        <f ca="1">IF(OR(FL$132="",$B148=""),"",HLOOKUP(FL$132,Indices2!$E$1:$YY$108,Calc!$B148,FALSE))</f>
        <v>#N/A</v>
      </c>
      <c r="FM148" t="e">
        <f ca="1">IF(OR(FM$132="",$B148=""),"",HLOOKUP(FM$132,Indices2!$E$1:$YY$108,Calc!$B148,FALSE))</f>
        <v>#N/A</v>
      </c>
      <c r="FN148" t="e">
        <f ca="1">IF(OR(FN$132="",$B148=""),"",HLOOKUP(FN$132,Indices2!$E$1:$YY$108,Calc!$B148,FALSE))</f>
        <v>#N/A</v>
      </c>
      <c r="FO148" t="e">
        <f ca="1">IF(OR(FO$132="",$B148=""),"",HLOOKUP(FO$132,Indices2!$E$1:$YY$108,Calc!$B148,FALSE))</f>
        <v>#N/A</v>
      </c>
      <c r="FP148" t="e">
        <f ca="1">IF(OR(FP$132="",$B148=""),"",HLOOKUP(FP$132,Indices2!$E$1:$YY$108,Calc!$B148,FALSE))</f>
        <v>#N/A</v>
      </c>
      <c r="FQ148" t="e">
        <f ca="1">IF(OR(FQ$132="",$B148=""),"",HLOOKUP(FQ$132,Indices2!$E$1:$YY$108,Calc!$B148,FALSE))</f>
        <v>#N/A</v>
      </c>
      <c r="FR148" t="e">
        <f ca="1">IF(OR(FR$132="",$B148=""),"",HLOOKUP(FR$132,Indices2!$E$1:$YY$108,Calc!$B148,FALSE))</f>
        <v>#N/A</v>
      </c>
      <c r="FS148" t="e">
        <f ca="1">IF(OR(FS$132="",$B148=""),"",HLOOKUP(FS$132,Indices2!$E$1:$YY$108,Calc!$B148,FALSE))</f>
        <v>#N/A</v>
      </c>
      <c r="FT148" t="e">
        <f ca="1">IF(OR(FT$132="",$B148=""),"",HLOOKUP(FT$132,Indices2!$E$1:$YY$108,Calc!$B148,FALSE))</f>
        <v>#N/A</v>
      </c>
      <c r="FU148" t="e">
        <f ca="1">IF(OR(FU$132="",$B148=""),"",HLOOKUP(FU$132,Indices2!$E$1:$YY$108,Calc!$B148,FALSE))</f>
        <v>#N/A</v>
      </c>
      <c r="FV148" t="e">
        <f ca="1">IF(OR(FV$132="",$B148=""),"",HLOOKUP(FV$132,Indices2!$E$1:$YY$108,Calc!$B148,FALSE))</f>
        <v>#N/A</v>
      </c>
      <c r="FW148" t="e">
        <f ca="1">IF(OR(FW$132="",$B148=""),"",HLOOKUP(FW$132,Indices2!$E$1:$YY$108,Calc!$B148,FALSE))</f>
        <v>#N/A</v>
      </c>
      <c r="FX148" t="e">
        <f ca="1">IF(OR(FX$132="",$B148=""),"",HLOOKUP(FX$132,Indices2!$E$1:$YY$108,Calc!$B148,FALSE))</f>
        <v>#N/A</v>
      </c>
      <c r="FY148" t="e">
        <f ca="1">IF(OR(FY$132="",$B148=""),"",HLOOKUP(FY$132,Indices2!$E$1:$YY$108,Calc!$B148,FALSE))</f>
        <v>#N/A</v>
      </c>
      <c r="FZ148" t="e">
        <f ca="1">IF(OR(FZ$132="",$B148=""),"",HLOOKUP(FZ$132,Indices2!$E$1:$YY$108,Calc!$B148,FALSE))</f>
        <v>#N/A</v>
      </c>
      <c r="GA148" t="e">
        <f ca="1">IF(OR(GA$132="",$B148=""),"",HLOOKUP(GA$132,Indices2!$E$1:$YY$108,Calc!$B148,FALSE))</f>
        <v>#N/A</v>
      </c>
      <c r="GB148" t="e">
        <f ca="1">IF(OR(GB$132="",$B148=""),"",HLOOKUP(GB$132,Indices2!$E$1:$YY$108,Calc!$B148,FALSE))</f>
        <v>#N/A</v>
      </c>
      <c r="GC148" t="e">
        <f ca="1">IF(OR(GC$132="",$B148=""),"",HLOOKUP(GC$132,Indices2!$E$1:$YY$108,Calc!$B148,FALSE))</f>
        <v>#N/A</v>
      </c>
      <c r="GD148" t="e">
        <f ca="1">IF(OR(GD$132="",$B148=""),"",HLOOKUP(GD$132,Indices2!$E$1:$YY$108,Calc!$B148,FALSE))</f>
        <v>#N/A</v>
      </c>
      <c r="GE148" t="e">
        <f ca="1">IF(OR(GE$132="",$B148=""),"",HLOOKUP(GE$132,Indices2!$E$1:$YY$108,Calc!$B148,FALSE))</f>
        <v>#N/A</v>
      </c>
      <c r="GF148" t="e">
        <f ca="1">IF(OR(GF$132="",$B148=""),"",HLOOKUP(GF$132,Indices2!$E$1:$YY$108,Calc!$B148,FALSE))</f>
        <v>#N/A</v>
      </c>
      <c r="GG148" t="e">
        <f ca="1">IF(OR(GG$132="",$B148=""),"",HLOOKUP(GG$132,Indices2!$E$1:$YY$108,Calc!$B148,FALSE))</f>
        <v>#N/A</v>
      </c>
      <c r="GH148" t="e">
        <f ca="1">IF(OR(GH$132="",$B148=""),"",HLOOKUP(GH$132,Indices2!$E$1:$YY$108,Calc!$B148,FALSE))</f>
        <v>#N/A</v>
      </c>
      <c r="GI148" t="e">
        <f ca="1">IF(OR(GI$132="",$B148=""),"",HLOOKUP(GI$132,Indices2!$E$1:$YY$108,Calc!$B148,FALSE))</f>
        <v>#N/A</v>
      </c>
      <c r="GJ148" t="e">
        <f ca="1">IF(OR(GJ$132="",$B148=""),"",HLOOKUP(GJ$132,Indices2!$E$1:$YY$108,Calc!$B148,FALSE))</f>
        <v>#N/A</v>
      </c>
      <c r="GK148" t="e">
        <f ca="1">IF(OR(GK$132="",$B148=""),"",HLOOKUP(GK$132,Indices2!$E$1:$YY$108,Calc!$B148,FALSE))</f>
        <v>#N/A</v>
      </c>
      <c r="GL148" t="e">
        <f ca="1">IF(OR(GL$132="",$B148=""),"",HLOOKUP(GL$132,Indices2!$E$1:$YY$108,Calc!$B148,FALSE))</f>
        <v>#N/A</v>
      </c>
      <c r="GM148" t="e">
        <f ca="1">IF(OR(GM$132="",$B148=""),"",HLOOKUP(GM$132,Indices2!$E$1:$YY$108,Calc!$B148,FALSE))</f>
        <v>#N/A</v>
      </c>
      <c r="GN148" t="e">
        <f ca="1">IF(OR(GN$132="",$B148=""),"",HLOOKUP(GN$132,Indices2!$E$1:$YY$108,Calc!$B148,FALSE))</f>
        <v>#N/A</v>
      </c>
      <c r="GO148" t="e">
        <f ca="1">IF(OR(GO$132="",$B148=""),"",HLOOKUP(GO$132,Indices2!$E$1:$YY$108,Calc!$B148,FALSE))</f>
        <v>#N/A</v>
      </c>
      <c r="GP148" t="e">
        <f ca="1">IF(OR(GP$132="",$B148=""),"",HLOOKUP(GP$132,Indices2!$E$1:$YY$108,Calc!$B148,FALSE))</f>
        <v>#N/A</v>
      </c>
      <c r="GQ148" t="e">
        <f ca="1">IF(OR(GQ$132="",$B148=""),"",HLOOKUP(GQ$132,Indices2!$E$1:$YY$108,Calc!$B148,FALSE))</f>
        <v>#N/A</v>
      </c>
      <c r="GR148" t="e">
        <f ca="1">IF(OR(GR$132="",$B148=""),"",HLOOKUP(GR$132,Indices2!$E$1:$YY$108,Calc!$B148,FALSE))</f>
        <v>#N/A</v>
      </c>
      <c r="GS148" t="e">
        <f ca="1">IF(OR(GS$132="",$B148=""),"",HLOOKUP(GS$132,Indices2!$E$1:$YY$108,Calc!$B148,FALSE))</f>
        <v>#N/A</v>
      </c>
      <c r="GT148" t="e">
        <f ca="1">IF(OR(GT$132="",$B148=""),"",HLOOKUP(GT$132,Indices2!$E$1:$YY$108,Calc!$B148,FALSE))</f>
        <v>#N/A</v>
      </c>
      <c r="GU148" t="e">
        <f ca="1">IF(OR(GU$132="",$B148=""),"",HLOOKUP(GU$132,Indices2!$E$1:$YY$108,Calc!$B148,FALSE))</f>
        <v>#N/A</v>
      </c>
      <c r="GV148" t="e">
        <f ca="1">IF(OR(GV$132="",$B148=""),"",HLOOKUP(GV$132,Indices2!$E$1:$YY$108,Calc!$B148,FALSE))</f>
        <v>#N/A</v>
      </c>
      <c r="GW148" t="e">
        <f ca="1">IF(OR(GW$132="",$B148=""),"",HLOOKUP(GW$132,Indices2!$E$1:$YY$108,Calc!$B148,FALSE))</f>
        <v>#N/A</v>
      </c>
      <c r="GX148" t="e">
        <f ca="1">IF(OR(GX$132="",$B148=""),"",HLOOKUP(GX$132,Indices2!$E$1:$YY$108,Calc!$B148,FALSE))</f>
        <v>#N/A</v>
      </c>
      <c r="GY148" t="e">
        <f ca="1">IF(OR(GY$132="",$B148=""),"",HLOOKUP(GY$132,Indices2!$E$1:$YY$108,Calc!$B148,FALSE))</f>
        <v>#N/A</v>
      </c>
      <c r="GZ148" t="e">
        <f ca="1">IF(OR(GZ$132="",$B148=""),"",HLOOKUP(GZ$132,Indices2!$E$1:$YY$108,Calc!$B148,FALSE))</f>
        <v>#N/A</v>
      </c>
      <c r="HA148" t="e">
        <f ca="1">IF(OR(HA$132="",$B148=""),"",HLOOKUP(HA$132,Indices2!$E$1:$YY$108,Calc!$B148,FALSE))</f>
        <v>#N/A</v>
      </c>
      <c r="HB148" t="e">
        <f ca="1">IF(OR(HB$132="",$B148=""),"",HLOOKUP(HB$132,Indices2!$E$1:$YY$108,Calc!$B148,FALSE))</f>
        <v>#N/A</v>
      </c>
      <c r="HC148" t="e">
        <f ca="1">IF(OR(HC$132="",$B148=""),"",HLOOKUP(HC$132,Indices2!$E$1:$YY$108,Calc!$B148,FALSE))</f>
        <v>#N/A</v>
      </c>
      <c r="HD148" t="e">
        <f ca="1">IF(OR(HD$132="",$B148=""),"",HLOOKUP(HD$132,Indices2!$E$1:$YY$108,Calc!$B148,FALSE))</f>
        <v>#N/A</v>
      </c>
      <c r="HE148" t="e">
        <f ca="1">IF(OR(HE$132="",$B148=""),"",HLOOKUP(HE$132,Indices2!$E$1:$YY$108,Calc!$B148,FALSE))</f>
        <v>#N/A</v>
      </c>
      <c r="HF148" t="e">
        <f ca="1">IF(OR(HF$132="",$B148=""),"",HLOOKUP(HF$132,Indices2!$E$1:$YY$108,Calc!$B148,FALSE))</f>
        <v>#N/A</v>
      </c>
      <c r="HG148" t="e">
        <f ca="1">IF(OR(HG$132="",$B148=""),"",HLOOKUP(HG$132,Indices2!$E$1:$YY$108,Calc!$B148,FALSE))</f>
        <v>#N/A</v>
      </c>
      <c r="HH148" t="e">
        <f ca="1">IF(OR(HH$132="",$B148=""),"",HLOOKUP(HH$132,Indices2!$E$1:$YY$108,Calc!$B148,FALSE))</f>
        <v>#N/A</v>
      </c>
      <c r="HI148" t="e">
        <f ca="1">IF(OR(HI$132="",$B148=""),"",HLOOKUP(HI$132,Indices2!$E$1:$YY$108,Calc!$B148,FALSE))</f>
        <v>#N/A</v>
      </c>
      <c r="HJ148" t="e">
        <f ca="1">IF(OR(HJ$132="",$B148=""),"",HLOOKUP(HJ$132,Indices2!$E$1:$YY$108,Calc!$B148,FALSE))</f>
        <v>#N/A</v>
      </c>
      <c r="HK148" t="e">
        <f ca="1">IF(OR(HK$132="",$B148=""),"",HLOOKUP(HK$132,Indices2!$E$1:$YY$108,Calc!$B148,FALSE))</f>
        <v>#N/A</v>
      </c>
      <c r="HL148" t="e">
        <f ca="1">IF(OR(HL$132="",$B148=""),"",HLOOKUP(HL$132,Indices2!$E$1:$YY$108,Calc!$B148,FALSE))</f>
        <v>#N/A</v>
      </c>
      <c r="HM148" t="e">
        <f ca="1">IF(OR(HM$132="",$B148=""),"",HLOOKUP(HM$132,Indices2!$E$1:$YY$108,Calc!$B148,FALSE))</f>
        <v>#N/A</v>
      </c>
      <c r="HN148" t="e">
        <f ca="1">IF(OR(HN$132="",$B148=""),"",HLOOKUP(HN$132,Indices2!$E$1:$YY$108,Calc!$B148,FALSE))</f>
        <v>#N/A</v>
      </c>
      <c r="HO148" t="e">
        <f ca="1">IF(OR(HO$132="",$B148=""),"",HLOOKUP(HO$132,Indices2!$E$1:$YY$108,Calc!$B148,FALSE))</f>
        <v>#N/A</v>
      </c>
      <c r="HP148" t="e">
        <f ca="1">IF(OR(HP$132="",$B148=""),"",HLOOKUP(HP$132,Indices2!$E$1:$YY$108,Calc!$B148,FALSE))</f>
        <v>#N/A</v>
      </c>
      <c r="HQ148" t="e">
        <f ca="1">IF(OR(HQ$132="",$B148=""),"",HLOOKUP(HQ$132,Indices2!$E$1:$YY$108,Calc!$B148,FALSE))</f>
        <v>#N/A</v>
      </c>
      <c r="HR148" t="e">
        <f ca="1">IF(OR(HR$132="",$B148=""),"",HLOOKUP(HR$132,Indices2!$E$1:$YY$108,Calc!$B148,FALSE))</f>
        <v>#N/A</v>
      </c>
      <c r="HS148" t="e">
        <f ca="1">IF(OR(HS$132="",$B148=""),"",HLOOKUP(HS$132,Indices2!$E$1:$YY$108,Calc!$B148,FALSE))</f>
        <v>#N/A</v>
      </c>
      <c r="HT148" t="e">
        <f ca="1">IF(OR(HT$132="",$B148=""),"",HLOOKUP(HT$132,Indices2!$E$1:$YY$108,Calc!$B148,FALSE))</f>
        <v>#N/A</v>
      </c>
      <c r="HU148" t="e">
        <f ca="1">IF(OR(HU$132="",$B148=""),"",HLOOKUP(HU$132,Indices2!$E$1:$YY$108,Calc!$B148,FALSE))</f>
        <v>#N/A</v>
      </c>
      <c r="HV148" t="e">
        <f ca="1">IF(OR(HV$132="",$B148=""),"",HLOOKUP(HV$132,Indices2!$E$1:$YY$108,Calc!$B148,FALSE))</f>
        <v>#N/A</v>
      </c>
      <c r="HW148" t="e">
        <f ca="1">IF(OR(HW$132="",$B148=""),"",HLOOKUP(HW$132,Indices2!$E$1:$YY$108,Calc!$B148,FALSE))</f>
        <v>#N/A</v>
      </c>
      <c r="HX148" t="e">
        <f ca="1">IF(OR(HX$132="",$B148=""),"",HLOOKUP(HX$132,Indices2!$E$1:$YY$108,Calc!$B148,FALSE))</f>
        <v>#N/A</v>
      </c>
      <c r="HY148" t="e">
        <f ca="1">IF(OR(HY$132="",$B148=""),"",HLOOKUP(HY$132,Indices2!$E$1:$YY$108,Calc!$B148,FALSE))</f>
        <v>#N/A</v>
      </c>
      <c r="HZ148" t="e">
        <f ca="1">IF(OR(HZ$132="",$B148=""),"",HLOOKUP(HZ$132,Indices2!$E$1:$YY$108,Calc!$B148,FALSE))</f>
        <v>#N/A</v>
      </c>
      <c r="IA148" t="e">
        <f ca="1">IF(OR(IA$132="",$B148=""),"",HLOOKUP(IA$132,Indices2!$E$1:$YY$108,Calc!$B148,FALSE))</f>
        <v>#N/A</v>
      </c>
      <c r="IB148" t="e">
        <f ca="1">IF(OR(IB$132="",$B148=""),"",HLOOKUP(IB$132,Indices2!$E$1:$YY$108,Calc!$B148,FALSE))</f>
        <v>#N/A</v>
      </c>
      <c r="IC148" t="e">
        <f ca="1">IF(OR(IC$132="",$B148=""),"",HLOOKUP(IC$132,Indices2!$E$1:$YY$108,Calc!$B148,FALSE))</f>
        <v>#N/A</v>
      </c>
      <c r="ID148" t="e">
        <f ca="1">IF(OR(ID$132="",$B148=""),"",HLOOKUP(ID$132,Indices2!$E$1:$YY$108,Calc!$B148,FALSE))</f>
        <v>#N/A</v>
      </c>
      <c r="IE148" t="e">
        <f ca="1">IF(OR(IE$132="",$B148=""),"",HLOOKUP(IE$132,Indices2!$E$1:$YY$108,Calc!$B148,FALSE))</f>
        <v>#N/A</v>
      </c>
      <c r="IF148" t="e">
        <f ca="1">IF(OR(IF$132="",$B148=""),"",HLOOKUP(IF$132,Indices2!$E$1:$YY$108,Calc!$B148,FALSE))</f>
        <v>#N/A</v>
      </c>
      <c r="IG148" t="e">
        <f ca="1">IF(OR(IG$132="",$B148=""),"",HLOOKUP(IG$132,Indices2!$E$1:$YY$108,Calc!$B148,FALSE))</f>
        <v>#N/A</v>
      </c>
      <c r="IH148" t="e">
        <f ca="1">IF(OR(IH$132="",$B148=""),"",HLOOKUP(IH$132,Indices2!$E$1:$YY$108,Calc!$B148,FALSE))</f>
        <v>#N/A</v>
      </c>
      <c r="II148" t="e">
        <f ca="1">IF(OR(II$132="",$B148=""),"",HLOOKUP(II$132,Indices2!$E$1:$YY$108,Calc!$B148,FALSE))</f>
        <v>#N/A</v>
      </c>
      <c r="IJ148" t="e">
        <f ca="1">IF(OR(IJ$132="",$B148=""),"",HLOOKUP(IJ$132,Indices2!$E$1:$YY$108,Calc!$B148,FALSE))</f>
        <v>#N/A</v>
      </c>
      <c r="IK148" t="e">
        <f ca="1">IF(OR(IK$132="",$B148=""),"",HLOOKUP(IK$132,Indices2!$E$1:$YY$108,Calc!$B148,FALSE))</f>
        <v>#N/A</v>
      </c>
      <c r="IL148" t="e">
        <f ca="1">IF(OR(IL$132="",$B148=""),"",HLOOKUP(IL$132,Indices2!$E$1:$YY$108,Calc!$B148,FALSE))</f>
        <v>#N/A</v>
      </c>
      <c r="IM148" t="e">
        <f ca="1">IF(OR(IM$132="",$B148=""),"",HLOOKUP(IM$132,Indices2!$E$1:$YY$108,Calc!$B148,FALSE))</f>
        <v>#N/A</v>
      </c>
      <c r="IN148" t="e">
        <f ca="1">IF(OR(IN$132="",$B148=""),"",HLOOKUP(IN$132,Indices2!$E$1:$YY$108,Calc!$B148,FALSE))</f>
        <v>#N/A</v>
      </c>
      <c r="IO148" t="e">
        <f ca="1">IF(OR(IO$132="",$B148=""),"",HLOOKUP(IO$132,Indices2!$E$1:$YY$108,Calc!$B148,FALSE))</f>
        <v>#N/A</v>
      </c>
      <c r="IP148" t="e">
        <f ca="1">IF(OR(IP$132="",$B148=""),"",HLOOKUP(IP$132,Indices2!$E$1:$YY$108,Calc!$B148,FALSE))</f>
        <v>#N/A</v>
      </c>
      <c r="IQ148" t="e">
        <f ca="1">IF(OR(IQ$132="",$B148=""),"",HLOOKUP(IQ$132,Indices2!$E$1:$YY$108,Calc!$B148,FALSE))</f>
        <v>#N/A</v>
      </c>
      <c r="IR148" t="e">
        <f ca="1">IF(OR(IR$132="",$B148=""),"",HLOOKUP(IR$132,Indices2!$E$1:$YY$108,Calc!$B148,FALSE))</f>
        <v>#N/A</v>
      </c>
      <c r="IS148" t="e">
        <f ca="1">IF(OR(IS$132="",$B148=""),"",HLOOKUP(IS$132,Indices2!$E$1:$YY$108,Calc!$B148,FALSE))</f>
        <v>#N/A</v>
      </c>
      <c r="IT148" t="e">
        <f ca="1">IF(OR(IT$132="",$B148=""),"",HLOOKUP(IT$132,Indices2!$E$1:$YY$108,Calc!$B148,FALSE))</f>
        <v>#N/A</v>
      </c>
      <c r="IU148" t="e">
        <f ca="1">IF(OR(IU$132="",$B148=""),"",HLOOKUP(IU$132,Indices2!$E$1:$YY$108,Calc!$B148,FALSE))</f>
        <v>#N/A</v>
      </c>
      <c r="IV148" t="e">
        <f ca="1">IF(OR(IV$132="",$B148=""),"",HLOOKUP(IV$132,Indices2!$E$1:$YY$108,Calc!$B148,FALSE))</f>
        <v>#N/A</v>
      </c>
      <c r="IW148" t="e">
        <f ca="1">IF(OR(IW$132="",$B148=""),"",HLOOKUP(IW$132,Indices2!$E$1:$YY$108,Calc!$B148,FALSE))</f>
        <v>#N/A</v>
      </c>
      <c r="IX148" t="e">
        <f ca="1">IF(OR(IX$132="",$B148=""),"",HLOOKUP(IX$132,Indices2!$E$1:$YY$108,Calc!$B148,FALSE))</f>
        <v>#N/A</v>
      </c>
      <c r="IY148" t="e">
        <f ca="1">IF(OR(IY$132="",$B148=""),"",HLOOKUP(IY$132,Indices2!$E$1:$YY$108,Calc!$B148,FALSE))</f>
        <v>#N/A</v>
      </c>
      <c r="IZ148" t="e">
        <f ca="1">IF(OR(IZ$132="",$B148=""),"",HLOOKUP(IZ$132,Indices2!$E$1:$YY$108,Calc!$B148,FALSE))</f>
        <v>#N/A</v>
      </c>
      <c r="JA148" t="e">
        <f ca="1">IF(OR(JA$132="",$B148=""),"",HLOOKUP(JA$132,Indices2!$E$1:$YY$108,Calc!$B148,FALSE))</f>
        <v>#N/A</v>
      </c>
      <c r="JB148" t="e">
        <f ca="1">IF(OR(JB$132="",$B148=""),"",HLOOKUP(JB$132,Indices2!$E$1:$YY$108,Calc!$B148,FALSE))</f>
        <v>#N/A</v>
      </c>
      <c r="JC148" t="e">
        <f ca="1">IF(OR(JC$132="",$B148=""),"",HLOOKUP(JC$132,Indices2!$E$1:$YY$108,Calc!$B148,FALSE))</f>
        <v>#N/A</v>
      </c>
      <c r="JD148" t="e">
        <f ca="1">IF(OR(JD$132="",$B148=""),"",HLOOKUP(JD$132,Indices2!$E$1:$YY$108,Calc!$B148,FALSE))</f>
        <v>#N/A</v>
      </c>
      <c r="JE148" t="e">
        <f ca="1">IF(OR(JE$132="",$B148=""),"",HLOOKUP(JE$132,Indices2!$E$1:$YY$108,Calc!$B148,FALSE))</f>
        <v>#N/A</v>
      </c>
      <c r="JF148" t="e">
        <f ca="1">IF(OR(JF$132="",$B148=""),"",HLOOKUP(JF$132,Indices2!$E$1:$YY$108,Calc!$B148,FALSE))</f>
        <v>#N/A</v>
      </c>
      <c r="JG148" t="e">
        <f ca="1">IF(OR(JG$132="",$B148=""),"",HLOOKUP(JG$132,Indices2!$E$1:$YY$108,Calc!$B148,FALSE))</f>
        <v>#N/A</v>
      </c>
      <c r="JH148" t="e">
        <f ca="1">IF(OR(JH$132="",$B148=""),"",HLOOKUP(JH$132,Indices2!$E$1:$YY$108,Calc!$B148,FALSE))</f>
        <v>#N/A</v>
      </c>
      <c r="JI148" t="e">
        <f ca="1">IF(OR(JI$132="",$B148=""),"",HLOOKUP(JI$132,Indices2!$E$1:$YY$108,Calc!$B148,FALSE))</f>
        <v>#N/A</v>
      </c>
      <c r="JJ148" t="e">
        <f ca="1">IF(OR(JJ$132="",$B148=""),"",HLOOKUP(JJ$132,Indices2!$E$1:$YY$108,Calc!$B148,FALSE))</f>
        <v>#N/A</v>
      </c>
      <c r="JK148" t="e">
        <f ca="1">IF(OR(JK$132="",$B148=""),"",HLOOKUP(JK$132,Indices2!$E$1:$YY$108,Calc!$B148,FALSE))</f>
        <v>#N/A</v>
      </c>
      <c r="JL148" t="e">
        <f ca="1">IF(OR(JL$132="",$B148=""),"",HLOOKUP(JL$132,Indices2!$E$1:$YY$108,Calc!$B148,FALSE))</f>
        <v>#N/A</v>
      </c>
      <c r="JM148" t="e">
        <f ca="1">IF(OR(JM$132="",$B148=""),"",HLOOKUP(JM$132,Indices2!$E$1:$YY$108,Calc!$B148,FALSE))</f>
        <v>#N/A</v>
      </c>
      <c r="JN148" t="e">
        <f ca="1">IF(OR(JN$132="",$B148=""),"",HLOOKUP(JN$132,Indices2!$E$1:$YY$108,Calc!$B148,FALSE))</f>
        <v>#N/A</v>
      </c>
      <c r="JO148" t="e">
        <f ca="1">IF(OR(JO$132="",$B148=""),"",HLOOKUP(JO$132,Indices2!$E$1:$YY$108,Calc!$B148,FALSE))</f>
        <v>#N/A</v>
      </c>
      <c r="JP148" t="e">
        <f ca="1">IF(OR(JP$132="",$B148=""),"",HLOOKUP(JP$132,Indices2!$E$1:$YY$108,Calc!$B148,FALSE))</f>
        <v>#N/A</v>
      </c>
      <c r="JQ148" t="e">
        <f ca="1">IF(OR(JQ$132="",$B148=""),"",HLOOKUP(JQ$132,Indices2!$E$1:$YY$108,Calc!$B148,FALSE))</f>
        <v>#N/A</v>
      </c>
      <c r="JR148" t="e">
        <f ca="1">IF(OR(JR$132="",$B148=""),"",HLOOKUP(JR$132,Indices2!$E$1:$YY$108,Calc!$B148,FALSE))</f>
        <v>#N/A</v>
      </c>
      <c r="JS148" t="e">
        <f ca="1">IF(OR(JS$132="",$B148=""),"",HLOOKUP(JS$132,Indices2!$E$1:$YY$108,Calc!$B148,FALSE))</f>
        <v>#N/A</v>
      </c>
      <c r="JT148" t="e">
        <f ca="1">IF(OR(JT$132="",$B148=""),"",HLOOKUP(JT$132,Indices2!$E$1:$YY$108,Calc!$B148,FALSE))</f>
        <v>#N/A</v>
      </c>
      <c r="JU148" t="e">
        <f ca="1">IF(OR(JU$132="",$B148=""),"",HLOOKUP(JU$132,Indices2!$E$1:$YY$108,Calc!$B148,FALSE))</f>
        <v>#N/A</v>
      </c>
      <c r="JV148" t="e">
        <f ca="1">IF(OR(JV$132="",$B148=""),"",HLOOKUP(JV$132,Indices2!$E$1:$YY$108,Calc!$B148,FALSE))</f>
        <v>#N/A</v>
      </c>
      <c r="JW148" t="e">
        <f ca="1">IF(OR(JW$132="",$B148=""),"",HLOOKUP(JW$132,Indices2!$E$1:$YY$108,Calc!$B148,FALSE))</f>
        <v>#N/A</v>
      </c>
      <c r="JX148" t="e">
        <f ca="1">IF(OR(JX$132="",$B148=""),"",HLOOKUP(JX$132,Indices2!$E$1:$YY$108,Calc!$B148,FALSE))</f>
        <v>#N/A</v>
      </c>
      <c r="JY148" t="e">
        <f ca="1">IF(OR(JY$132="",$B148=""),"",HLOOKUP(JY$132,Indices2!$E$1:$YY$108,Calc!$B148,FALSE))</f>
        <v>#N/A</v>
      </c>
      <c r="JZ148" t="e">
        <f ca="1">IF(OR(JZ$132="",$B148=""),"",HLOOKUP(JZ$132,Indices2!$E$1:$YY$108,Calc!$B148,FALSE))</f>
        <v>#N/A</v>
      </c>
      <c r="KA148" t="e">
        <f ca="1">IF(OR(KA$132="",$B148=""),"",HLOOKUP(KA$132,Indices2!$E$1:$YY$108,Calc!$B148,FALSE))</f>
        <v>#N/A</v>
      </c>
      <c r="KB148" t="e">
        <f ca="1">IF(OR(KB$132="",$B148=""),"",HLOOKUP(KB$132,Indices2!$E$1:$YY$108,Calc!$B148,FALSE))</f>
        <v>#N/A</v>
      </c>
      <c r="KC148" t="e">
        <f ca="1">IF(OR(KC$132="",$B148=""),"",HLOOKUP(KC$132,Indices2!$E$1:$YY$108,Calc!$B148,FALSE))</f>
        <v>#N/A</v>
      </c>
      <c r="KD148" t="e">
        <f ca="1">IF(OR(KD$132="",$B148=""),"",HLOOKUP(KD$132,Indices2!$E$1:$YY$108,Calc!$B148,FALSE))</f>
        <v>#N/A</v>
      </c>
      <c r="KE148" t="e">
        <f ca="1">IF(OR(KE$132="",$B148=""),"",HLOOKUP(KE$132,Indices2!$E$1:$YY$108,Calc!$B148,FALSE))</f>
        <v>#N/A</v>
      </c>
      <c r="KF148" t="e">
        <f ca="1">IF(OR(KF$132="",$B148=""),"",HLOOKUP(KF$132,Indices2!$E$1:$YY$108,Calc!$B148,FALSE))</f>
        <v>#N/A</v>
      </c>
      <c r="KG148" t="e">
        <f ca="1">IF(OR(KG$132="",$B148=""),"",HLOOKUP(KG$132,Indices2!$E$1:$YY$108,Calc!$B148,FALSE))</f>
        <v>#N/A</v>
      </c>
      <c r="KH148" t="e">
        <f ca="1">IF(OR(KH$132="",$B148=""),"",HLOOKUP(KH$132,Indices2!$E$1:$YY$108,Calc!$B148,FALSE))</f>
        <v>#N/A</v>
      </c>
      <c r="KI148" t="e">
        <f ca="1">IF(OR(KI$132="",$B148=""),"",HLOOKUP(KI$132,Indices2!$E$1:$YY$108,Calc!$B148,FALSE))</f>
        <v>#N/A</v>
      </c>
      <c r="KJ148" t="e">
        <f ca="1">IF(OR(KJ$132="",$B148=""),"",HLOOKUP(KJ$132,Indices2!$E$1:$YY$108,Calc!$B148,FALSE))</f>
        <v>#N/A</v>
      </c>
      <c r="KK148" t="e">
        <f ca="1">IF(OR(KK$132="",$B148=""),"",HLOOKUP(KK$132,Indices2!$E$1:$YY$108,Calc!$B148,FALSE))</f>
        <v>#N/A</v>
      </c>
      <c r="KL148" t="e">
        <f ca="1">IF(OR(KL$132="",$B148=""),"",HLOOKUP(KL$132,Indices2!$E$1:$YY$108,Calc!$B148,FALSE))</f>
        <v>#N/A</v>
      </c>
      <c r="KM148" t="e">
        <f ca="1">IF(OR(KM$132="",$B148=""),"",HLOOKUP(KM$132,Indices2!$E$1:$YY$108,Calc!$B148,FALSE))</f>
        <v>#N/A</v>
      </c>
      <c r="KN148" t="e">
        <f ca="1">IF(OR(KN$132="",$B148=""),"",HLOOKUP(KN$132,Indices2!$E$1:$YY$108,Calc!$B148,FALSE))</f>
        <v>#N/A</v>
      </c>
      <c r="KO148" t="e">
        <f ca="1">IF(OR(KO$132="",$B148=""),"",HLOOKUP(KO$132,Indices2!$E$1:$YY$108,Calc!$B148,FALSE))</f>
        <v>#N/A</v>
      </c>
      <c r="KP148" t="e">
        <f ca="1">IF(OR(KP$132="",$B148=""),"",HLOOKUP(KP$132,Indices2!$E$1:$YY$108,Calc!$B148,FALSE))</f>
        <v>#N/A</v>
      </c>
      <c r="KQ148" t="e">
        <f ca="1">IF(OR(KQ$132="",$B148=""),"",HLOOKUP(KQ$132,Indices2!$E$1:$YY$108,Calc!$B148,FALSE))</f>
        <v>#N/A</v>
      </c>
      <c r="KR148" t="e">
        <f ca="1">IF(OR(KR$132="",$B148=""),"",HLOOKUP(KR$132,Indices2!$E$1:$YY$108,Calc!$B148,FALSE))</f>
        <v>#N/A</v>
      </c>
      <c r="KS148" t="e">
        <f ca="1">IF(OR(KS$132="",$B148=""),"",HLOOKUP(KS$132,Indices2!$E$1:$YY$108,Calc!$B148,FALSE))</f>
        <v>#N/A</v>
      </c>
      <c r="KT148" t="e">
        <f ca="1">IF(OR(KT$132="",$B148=""),"",HLOOKUP(KT$132,Indices2!$E$1:$YY$108,Calc!$B148,FALSE))</f>
        <v>#N/A</v>
      </c>
      <c r="KU148" t="e">
        <f ca="1">IF(OR(KU$132="",$B148=""),"",HLOOKUP(KU$132,Indices2!$E$1:$YY$108,Calc!$B148,FALSE))</f>
        <v>#N/A</v>
      </c>
      <c r="KV148" t="e">
        <f ca="1">IF(OR(KV$132="",$B148=""),"",HLOOKUP(KV$132,Indices2!$E$1:$YY$108,Calc!$B148,FALSE))</f>
        <v>#N/A</v>
      </c>
      <c r="KW148" t="e">
        <f ca="1">IF(OR(KW$132="",$B148=""),"",HLOOKUP(KW$132,Indices2!$E$1:$YY$108,Calc!$B148,FALSE))</f>
        <v>#N/A</v>
      </c>
      <c r="KX148" t="e">
        <f ca="1">IF(OR(KX$132="",$B148=""),"",HLOOKUP(KX$132,Indices2!$E$1:$YY$108,Calc!$B148,FALSE))</f>
        <v>#N/A</v>
      </c>
      <c r="KY148" t="e">
        <f ca="1">IF(OR(KY$132="",$B148=""),"",HLOOKUP(KY$132,Indices2!$E$1:$YY$108,Calc!$B148,FALSE))</f>
        <v>#N/A</v>
      </c>
      <c r="KZ148" t="e">
        <f ca="1">IF(OR(KZ$132="",$B148=""),"",HLOOKUP(KZ$132,Indices2!$E$1:$YY$108,Calc!$B148,FALSE))</f>
        <v>#N/A</v>
      </c>
      <c r="LA148" t="e">
        <f ca="1">IF(OR(LA$132="",$B148=""),"",HLOOKUP(LA$132,Indices2!$E$1:$YY$108,Calc!$B148,FALSE))</f>
        <v>#N/A</v>
      </c>
      <c r="LB148" t="e">
        <f ca="1">IF(OR(LB$132="",$B148=""),"",HLOOKUP(LB$132,Indices2!$E$1:$YY$108,Calc!$B148,FALSE))</f>
        <v>#N/A</v>
      </c>
      <c r="LC148" t="e">
        <f ca="1">IF(OR(LC$132="",$B148=""),"",HLOOKUP(LC$132,Indices2!$E$1:$YY$108,Calc!$B148,FALSE))</f>
        <v>#N/A</v>
      </c>
      <c r="LD148" t="e">
        <f ca="1">IF(OR(LD$132="",$B148=""),"",HLOOKUP(LD$132,Indices2!$E$1:$YY$108,Calc!$B148,FALSE))</f>
        <v>#N/A</v>
      </c>
      <c r="LE148" t="e">
        <f ca="1">IF(OR(LE$132="",$B148=""),"",HLOOKUP(LE$132,Indices2!$E$1:$YY$108,Calc!$B148,FALSE))</f>
        <v>#N/A</v>
      </c>
      <c r="LF148" t="e">
        <f ca="1">IF(OR(LF$132="",$B148=""),"",HLOOKUP(LF$132,Indices2!$E$1:$YY$108,Calc!$B148,FALSE))</f>
        <v>#N/A</v>
      </c>
      <c r="LG148" t="e">
        <f ca="1">IF(OR(LG$132="",$B148=""),"",HLOOKUP(LG$132,Indices2!$E$1:$YY$108,Calc!$B148,FALSE))</f>
        <v>#N/A</v>
      </c>
      <c r="LH148" t="e">
        <f ca="1">IF(OR(LH$132="",$B148=""),"",HLOOKUP(LH$132,Indices2!$E$1:$YY$108,Calc!$B148,FALSE))</f>
        <v>#N/A</v>
      </c>
      <c r="LI148" t="e">
        <f ca="1">IF(OR(LI$132="",$B148=""),"",HLOOKUP(LI$132,Indices2!$E$1:$YY$108,Calc!$B148,FALSE))</f>
        <v>#N/A</v>
      </c>
      <c r="LJ148" t="e">
        <f ca="1">IF(OR(LJ$132="",$B148=""),"",HLOOKUP(LJ$132,Indices2!$E$1:$YY$108,Calc!$B148,FALSE))</f>
        <v>#N/A</v>
      </c>
      <c r="LK148" t="e">
        <f ca="1">IF(OR(LK$132="",$B148=""),"",HLOOKUP(LK$132,Indices2!$E$1:$YY$108,Calc!$B148,FALSE))</f>
        <v>#N/A</v>
      </c>
      <c r="LL148" t="e">
        <f ca="1">IF(OR(LL$132="",$B148=""),"",HLOOKUP(LL$132,Indices2!$E$1:$YY$108,Calc!$B148,FALSE))</f>
        <v>#N/A</v>
      </c>
      <c r="LM148" t="e">
        <f ca="1">IF(OR(LM$132="",$B148=""),"",HLOOKUP(LM$132,Indices2!$E$1:$YY$108,Calc!$B148,FALSE))</f>
        <v>#N/A</v>
      </c>
      <c r="LN148" t="e">
        <f ca="1">IF(OR(LN$132="",$B148=""),"",HLOOKUP(LN$132,Indices2!$E$1:$YY$108,Calc!$B148,FALSE))</f>
        <v>#N/A</v>
      </c>
      <c r="LO148" t="e">
        <f ca="1">IF(OR(LO$132="",$B148=""),"",HLOOKUP(LO$132,Indices2!$E$1:$YY$108,Calc!$B148,FALSE))</f>
        <v>#N/A</v>
      </c>
      <c r="LP148" t="e">
        <f ca="1">IF(OR(LP$132="",$B148=""),"",HLOOKUP(LP$132,Indices2!$E$1:$YY$108,Calc!$B148,FALSE))</f>
        <v>#N/A</v>
      </c>
      <c r="LQ148" t="e">
        <f ca="1">IF(OR(LQ$132="",$B148=""),"",HLOOKUP(LQ$132,Indices2!$E$1:$YY$108,Calc!$B148,FALSE))</f>
        <v>#N/A</v>
      </c>
      <c r="LR148" t="e">
        <f ca="1">IF(OR(LR$132="",$B148=""),"",HLOOKUP(LR$132,Indices2!$E$1:$YY$108,Calc!$B148,FALSE))</f>
        <v>#N/A</v>
      </c>
      <c r="LS148" t="e">
        <f ca="1">IF(OR(LS$132="",$B148=""),"",HLOOKUP(LS$132,Indices2!$E$1:$YY$108,Calc!$B148,FALSE))</f>
        <v>#N/A</v>
      </c>
      <c r="LT148" t="e">
        <f ca="1">IF(OR(LT$132="",$B148=""),"",HLOOKUP(LT$132,Indices2!$E$1:$YY$108,Calc!$B148,FALSE))</f>
        <v>#N/A</v>
      </c>
      <c r="LU148" t="e">
        <f ca="1">IF(OR(LU$132="",$B148=""),"",HLOOKUP(LU$132,Indices2!$E$1:$YY$108,Calc!$B148,FALSE))</f>
        <v>#N/A</v>
      </c>
      <c r="LV148" t="e">
        <f ca="1">IF(OR(LV$132="",$B148=""),"",HLOOKUP(LV$132,Indices2!$E$1:$YY$108,Calc!$B148,FALSE))</f>
        <v>#N/A</v>
      </c>
      <c r="LW148" t="e">
        <f ca="1">IF(OR(LW$132="",$B148=""),"",HLOOKUP(LW$132,Indices2!$E$1:$YY$108,Calc!$B148,FALSE))</f>
        <v>#N/A</v>
      </c>
      <c r="LX148" t="e">
        <f ca="1">IF(OR(LX$132="",$B148=""),"",HLOOKUP(LX$132,Indices2!$E$1:$YY$108,Calc!$B148,FALSE))</f>
        <v>#N/A</v>
      </c>
      <c r="LY148" t="e">
        <f ca="1">IF(OR(LY$132="",$B148=""),"",HLOOKUP(LY$132,Indices2!$E$1:$YY$108,Calc!$B148,FALSE))</f>
        <v>#N/A</v>
      </c>
      <c r="LZ148" t="e">
        <f ca="1">IF(OR(LZ$132="",$B148=""),"",HLOOKUP(LZ$132,Indices2!$E$1:$YY$108,Calc!$B148,FALSE))</f>
        <v>#N/A</v>
      </c>
      <c r="MA148" t="e">
        <f ca="1">IF(OR(MA$132="",$B148=""),"",HLOOKUP(MA$132,Indices2!$E$1:$YY$108,Calc!$B148,FALSE))</f>
        <v>#N/A</v>
      </c>
      <c r="MB148" t="e">
        <f ca="1">IF(OR(MB$132="",$B148=""),"",HLOOKUP(MB$132,Indices2!$E$1:$YY$108,Calc!$B148,FALSE))</f>
        <v>#N/A</v>
      </c>
      <c r="MC148" t="e">
        <f ca="1">IF(OR(MC$132="",$B148=""),"",HLOOKUP(MC$132,Indices2!$E$1:$YY$108,Calc!$B148,FALSE))</f>
        <v>#N/A</v>
      </c>
      <c r="MD148" t="e">
        <f ca="1">IF(OR(MD$132="",$B148=""),"",HLOOKUP(MD$132,Indices2!$E$1:$YY$108,Calc!$B148,FALSE))</f>
        <v>#N/A</v>
      </c>
      <c r="ME148" t="e">
        <f ca="1">IF(OR(ME$132="",$B148=""),"",HLOOKUP(ME$132,Indices2!$E$1:$YY$108,Calc!$B148,FALSE))</f>
        <v>#N/A</v>
      </c>
      <c r="MF148" t="e">
        <f ca="1">IF(OR(MF$132="",$B148=""),"",HLOOKUP(MF$132,Indices2!$E$1:$YY$108,Calc!$B148,FALSE))</f>
        <v>#N/A</v>
      </c>
      <c r="MG148" t="e">
        <f ca="1">IF(OR(MG$132="",$B148=""),"",HLOOKUP(MG$132,Indices2!$E$1:$YY$108,Calc!$B148,FALSE))</f>
        <v>#N/A</v>
      </c>
      <c r="MH148" t="e">
        <f ca="1">IF(OR(MH$132="",$B148=""),"",HLOOKUP(MH$132,Indices2!$E$1:$YY$108,Calc!$B148,FALSE))</f>
        <v>#N/A</v>
      </c>
      <c r="MI148" t="e">
        <f ca="1">IF(OR(MI$132="",$B148=""),"",HLOOKUP(MI$132,Indices2!$E$1:$YY$108,Calc!$B148,FALSE))</f>
        <v>#N/A</v>
      </c>
      <c r="MJ148" t="e">
        <f ca="1">IF(OR(MJ$132="",$B148=""),"",HLOOKUP(MJ$132,Indices2!$E$1:$YY$108,Calc!$B148,FALSE))</f>
        <v>#N/A</v>
      </c>
      <c r="MK148" t="e">
        <f ca="1">IF(OR(MK$132="",$B148=""),"",HLOOKUP(MK$132,Indices2!$E$1:$YY$108,Calc!$B148,FALSE))</f>
        <v>#N/A</v>
      </c>
      <c r="ML148" t="e">
        <f ca="1">IF(OR(ML$132="",$B148=""),"",HLOOKUP(ML$132,Indices2!$E$1:$YY$108,Calc!$B148,FALSE))</f>
        <v>#N/A</v>
      </c>
      <c r="MM148" t="e">
        <f ca="1">IF(OR(MM$132="",$B148=""),"",HLOOKUP(MM$132,Indices2!$E$1:$YY$108,Calc!$B148,FALSE))</f>
        <v>#N/A</v>
      </c>
      <c r="MN148" t="e">
        <f ca="1">IF(OR(MN$132="",$B148=""),"",HLOOKUP(MN$132,Indices2!$E$1:$YY$108,Calc!$B148,FALSE))</f>
        <v>#N/A</v>
      </c>
      <c r="MO148" t="e">
        <f ca="1">IF(OR(MO$132="",$B148=""),"",HLOOKUP(MO$132,Indices2!$E$1:$YY$108,Calc!$B148,FALSE))</f>
        <v>#N/A</v>
      </c>
      <c r="MP148" t="e">
        <f ca="1">IF(OR(MP$132="",$B148=""),"",HLOOKUP(MP$132,Indices2!$E$1:$YY$108,Calc!$B148,FALSE))</f>
        <v>#N/A</v>
      </c>
      <c r="MQ148" t="e">
        <f ca="1">IF(OR(MQ$132="",$B148=""),"",HLOOKUP(MQ$132,Indices2!$E$1:$YY$108,Calc!$B148,FALSE))</f>
        <v>#N/A</v>
      </c>
      <c r="MR148" t="e">
        <f ca="1">IF(OR(MR$132="",$B148=""),"",HLOOKUP(MR$132,Indices2!$E$1:$YY$108,Calc!$B148,FALSE))</f>
        <v>#N/A</v>
      </c>
      <c r="MS148" t="e">
        <f ca="1">IF(OR(MS$132="",$B148=""),"",HLOOKUP(MS$132,Indices2!$E$1:$YY$108,Calc!$B148,FALSE))</f>
        <v>#N/A</v>
      </c>
      <c r="MT148" t="e">
        <f ca="1">IF(OR(MT$132="",$B148=""),"",HLOOKUP(MT$132,Indices2!$E$1:$YY$108,Calc!$B148,FALSE))</f>
        <v>#N/A</v>
      </c>
      <c r="MU148" t="e">
        <f ca="1">IF(OR(MU$132="",$B148=""),"",HLOOKUP(MU$132,Indices2!$E$1:$YY$108,Calc!$B148,FALSE))</f>
        <v>#N/A</v>
      </c>
      <c r="MV148" t="e">
        <f ca="1">IF(OR(MV$132="",$B148=""),"",HLOOKUP(MV$132,Indices2!$E$1:$YY$108,Calc!$B148,FALSE))</f>
        <v>#N/A</v>
      </c>
      <c r="MW148" t="e">
        <f ca="1">IF(OR(MW$132="",$B148=""),"",HLOOKUP(MW$132,Indices2!$E$1:$YY$108,Calc!$B148,FALSE))</f>
        <v>#N/A</v>
      </c>
      <c r="MX148" t="e">
        <f ca="1">IF(OR(MX$132="",$B148=""),"",HLOOKUP(MX$132,Indices2!$E$1:$YY$108,Calc!$B148,FALSE))</f>
        <v>#N/A</v>
      </c>
      <c r="MY148" t="e">
        <f ca="1">IF(OR(MY$132="",$B148=""),"",HLOOKUP(MY$132,Indices2!$E$1:$YY$108,Calc!$B148,FALSE))</f>
        <v>#N/A</v>
      </c>
      <c r="MZ148" t="e">
        <f ca="1">IF(OR(MZ$132="",$B148=""),"",HLOOKUP(MZ$132,Indices2!$E$1:$YY$108,Calc!$B148,FALSE))</f>
        <v>#N/A</v>
      </c>
      <c r="NA148" t="e">
        <f ca="1">IF(OR(NA$132="",$B148=""),"",HLOOKUP(NA$132,Indices2!$E$1:$YY$108,Calc!$B148,FALSE))</f>
        <v>#N/A</v>
      </c>
      <c r="NB148" t="e">
        <f ca="1">IF(OR(NB$132="",$B148=""),"",HLOOKUP(NB$132,Indices2!$E$1:$YY$108,Calc!$B148,FALSE))</f>
        <v>#N/A</v>
      </c>
      <c r="NC148" t="e">
        <f ca="1">IF(OR(NC$132="",$B148=""),"",HLOOKUP(NC$132,Indices2!$E$1:$YY$108,Calc!$B148,FALSE))</f>
        <v>#N/A</v>
      </c>
      <c r="ND148" t="e">
        <f ca="1">IF(OR(ND$132="",$B148=""),"",HLOOKUP(ND$132,Indices2!$E$1:$YY$108,Calc!$B148,FALSE))</f>
        <v>#N/A</v>
      </c>
      <c r="NE148" t="e">
        <f ca="1">IF(OR(NE$132="",$B148=""),"",HLOOKUP(NE$132,Indices2!$E$1:$YY$108,Calc!$B148,FALSE))</f>
        <v>#N/A</v>
      </c>
      <c r="NF148" t="e">
        <f ca="1">IF(OR(NF$132="",$B148=""),"",HLOOKUP(NF$132,Indices2!$E$1:$YY$108,Calc!$B148,FALSE))</f>
        <v>#N/A</v>
      </c>
      <c r="NG148" t="e">
        <f ca="1">IF(OR(NG$132="",$B148=""),"",HLOOKUP(NG$132,Indices2!$E$1:$YY$108,Calc!$B148,FALSE))</f>
        <v>#N/A</v>
      </c>
      <c r="NH148" t="e">
        <f ca="1">IF(OR(NH$132="",$B148=""),"",HLOOKUP(NH$132,Indices2!$E$1:$YY$108,Calc!$B148,FALSE))</f>
        <v>#N/A</v>
      </c>
      <c r="NI148" t="e">
        <f ca="1">IF(OR(NI$132="",$B148=""),"",HLOOKUP(NI$132,Indices2!$E$1:$YY$108,Calc!$B148,FALSE))</f>
        <v>#N/A</v>
      </c>
      <c r="NJ148" t="e">
        <f ca="1">IF(OR(NJ$132="",$B148=""),"",HLOOKUP(NJ$132,Indices2!$E$1:$YY$108,Calc!$B148,FALSE))</f>
        <v>#N/A</v>
      </c>
      <c r="NK148" t="e">
        <f ca="1">IF(OR(NK$132="",$B148=""),"",HLOOKUP(NK$132,Indices2!$E$1:$YY$108,Calc!$B148,FALSE))</f>
        <v>#N/A</v>
      </c>
      <c r="NL148" t="e">
        <f ca="1">IF(OR(NL$132="",$B148=""),"",HLOOKUP(NL$132,Indices2!$E$1:$YY$108,Calc!$B148,FALSE))</f>
        <v>#N/A</v>
      </c>
      <c r="NM148" t="e">
        <f ca="1">IF(OR(NM$132="",$B148=""),"",HLOOKUP(NM$132,Indices2!$E$1:$YY$108,Calc!$B148,FALSE))</f>
        <v>#N/A</v>
      </c>
      <c r="NN148" t="e">
        <f ca="1">IF(OR(NN$132="",$B148=""),"",HLOOKUP(NN$132,Indices2!$E$1:$YY$108,Calc!$B148,FALSE))</f>
        <v>#N/A</v>
      </c>
      <c r="NO148" t="e">
        <f ca="1">IF(OR(NO$132="",$B148=""),"",HLOOKUP(NO$132,Indices2!$E$1:$YY$108,Calc!$B148,FALSE))</f>
        <v>#N/A</v>
      </c>
      <c r="NP148" t="e">
        <f ca="1">IF(OR(NP$132="",$B148=""),"",HLOOKUP(NP$132,Indices2!$E$1:$YY$108,Calc!$B148,FALSE))</f>
        <v>#N/A</v>
      </c>
      <c r="NQ148" t="e">
        <f ca="1">IF(OR(NQ$132="",$B148=""),"",HLOOKUP(NQ$132,Indices2!$E$1:$YY$108,Calc!$B148,FALSE))</f>
        <v>#N/A</v>
      </c>
      <c r="NR148" t="e">
        <f ca="1">IF(OR(NR$132="",$B148=""),"",HLOOKUP(NR$132,Indices2!$E$1:$YY$108,Calc!$B148,FALSE))</f>
        <v>#N/A</v>
      </c>
      <c r="NS148" t="e">
        <f ca="1">IF(OR(NS$132="",$B148=""),"",HLOOKUP(NS$132,Indices2!$E$1:$YY$108,Calc!$B148,FALSE))</f>
        <v>#N/A</v>
      </c>
      <c r="NT148" t="e">
        <f ca="1">IF(OR(NT$132="",$B148=""),"",HLOOKUP(NT$132,Indices2!$E$1:$YY$108,Calc!$B148,FALSE))</f>
        <v>#N/A</v>
      </c>
      <c r="NU148" t="e">
        <f ca="1">IF(OR(NU$132="",$B148=""),"",HLOOKUP(NU$132,Indices2!$E$1:$YY$108,Calc!$B148,FALSE))</f>
        <v>#N/A</v>
      </c>
      <c r="NV148" t="e">
        <f ca="1">IF(OR(NV$132="",$B148=""),"",HLOOKUP(NV$132,Indices2!$E$1:$YY$108,Calc!$B148,FALSE))</f>
        <v>#N/A</v>
      </c>
      <c r="NW148" t="e">
        <f ca="1">IF(OR(NW$132="",$B148=""),"",HLOOKUP(NW$132,Indices2!$E$1:$YY$108,Calc!$B148,FALSE))</f>
        <v>#N/A</v>
      </c>
      <c r="NX148" t="e">
        <f ca="1">IF(OR(NX$132="",$B148=""),"",HLOOKUP(NX$132,Indices2!$E$1:$YY$108,Calc!$B148,FALSE))</f>
        <v>#N/A</v>
      </c>
      <c r="NY148" t="e">
        <f ca="1">IF(OR(NY$132="",$B148=""),"",HLOOKUP(NY$132,Indices2!$E$1:$YY$108,Calc!$B148,FALSE))</f>
        <v>#N/A</v>
      </c>
      <c r="NZ148" t="e">
        <f ca="1">IF(OR(NZ$132="",$B148=""),"",HLOOKUP(NZ$132,Indices2!$E$1:$YY$108,Calc!$B148,FALSE))</f>
        <v>#N/A</v>
      </c>
      <c r="OA148" t="e">
        <f ca="1">IF(OR(OA$132="",$B148=""),"",HLOOKUP(OA$132,Indices2!$E$1:$YY$108,Calc!$B148,FALSE))</f>
        <v>#N/A</v>
      </c>
      <c r="OB148" t="e">
        <f ca="1">IF(OR(OB$132="",$B148=""),"",HLOOKUP(OB$132,Indices2!$E$1:$YY$108,Calc!$B148,FALSE))</f>
        <v>#N/A</v>
      </c>
      <c r="OC148" t="e">
        <f ca="1">IF(OR(OC$132="",$B148=""),"",HLOOKUP(OC$132,Indices2!$E$1:$YY$108,Calc!$B148,FALSE))</f>
        <v>#N/A</v>
      </c>
      <c r="OD148" t="e">
        <f ca="1">IF(OR(OD$132="",$B148=""),"",HLOOKUP(OD$132,Indices2!$E$1:$YY$108,Calc!$B148,FALSE))</f>
        <v>#N/A</v>
      </c>
      <c r="OE148" t="e">
        <f ca="1">IF(OR(OE$132="",$B148=""),"",HLOOKUP(OE$132,Indices2!$E$1:$YY$108,Calc!$B148,FALSE))</f>
        <v>#N/A</v>
      </c>
      <c r="OF148" t="e">
        <f ca="1">IF(OR(OF$132="",$B148=""),"",HLOOKUP(OF$132,Indices2!$E$1:$YY$108,Calc!$B148,FALSE))</f>
        <v>#N/A</v>
      </c>
      <c r="OG148" t="e">
        <f ca="1">IF(OR(OG$132="",$B148=""),"",HLOOKUP(OG$132,Indices2!$E$1:$YY$108,Calc!$B148,FALSE))</f>
        <v>#N/A</v>
      </c>
      <c r="OH148" t="e">
        <f ca="1">IF(OR(OH$132="",$B148=""),"",HLOOKUP(OH$132,Indices2!$E$1:$YY$108,Calc!$B148,FALSE))</f>
        <v>#N/A</v>
      </c>
      <c r="OI148" t="e">
        <f ca="1">IF(OR(OI$132="",$B148=""),"",HLOOKUP(OI$132,Indices2!$E$1:$YY$108,Calc!$B148,FALSE))</f>
        <v>#N/A</v>
      </c>
      <c r="OJ148" t="e">
        <f ca="1">IF(OR(OJ$132="",$B148=""),"",HLOOKUP(OJ$132,Indices2!$E$1:$YY$108,Calc!$B148,FALSE))</f>
        <v>#N/A</v>
      </c>
      <c r="OK148" t="e">
        <f ca="1">IF(OR(OK$132="",$B148=""),"",HLOOKUP(OK$132,Indices2!$E$1:$YY$108,Calc!$B148,FALSE))</f>
        <v>#N/A</v>
      </c>
      <c r="OL148" t="e">
        <f ca="1">IF(OR(OL$132="",$B148=""),"",HLOOKUP(OL$132,Indices2!$E$1:$YY$108,Calc!$B148,FALSE))</f>
        <v>#N/A</v>
      </c>
      <c r="OM148" t="e">
        <f ca="1">IF(OR(OM$132="",$B148=""),"",HLOOKUP(OM$132,Indices2!$E$1:$YY$108,Calc!$B148,FALSE))</f>
        <v>#N/A</v>
      </c>
      <c r="ON148" t="e">
        <f ca="1">IF(OR(ON$132="",$B148=""),"",HLOOKUP(ON$132,Indices2!$E$1:$YY$108,Calc!$B148,FALSE))</f>
        <v>#N/A</v>
      </c>
      <c r="OO148" t="e">
        <f ca="1">IF(OR(OO$132="",$B148=""),"",HLOOKUP(OO$132,Indices2!$E$1:$YY$108,Calc!$B148,FALSE))</f>
        <v>#N/A</v>
      </c>
      <c r="OP148" t="e">
        <f ca="1">IF(OR(OP$132="",$B148=""),"",HLOOKUP(OP$132,Indices2!$E$1:$YY$108,Calc!$B148,FALSE))</f>
        <v>#N/A</v>
      </c>
      <c r="OQ148" t="e">
        <f ca="1">IF(OR(OQ$132="",$B148=""),"",HLOOKUP(OQ$132,Indices2!$E$1:$YY$108,Calc!$B148,FALSE))</f>
        <v>#N/A</v>
      </c>
      <c r="OR148" t="e">
        <f ca="1">IF(OR(OR$132="",$B148=""),"",HLOOKUP(OR$132,Indices2!$E$1:$YY$108,Calc!$B148,FALSE))</f>
        <v>#N/A</v>
      </c>
      <c r="OS148" t="e">
        <f ca="1">IF(OR(OS$132="",$B148=""),"",HLOOKUP(OS$132,Indices2!$E$1:$YY$108,Calc!$B148,FALSE))</f>
        <v>#N/A</v>
      </c>
      <c r="OT148" t="e">
        <f ca="1">IF(OR(OT$132="",$B148=""),"",HLOOKUP(OT$132,Indices2!$E$1:$YY$108,Calc!$B148,FALSE))</f>
        <v>#N/A</v>
      </c>
      <c r="OU148" t="e">
        <f ca="1">IF(OR(OU$132="",$B148=""),"",HLOOKUP(OU$132,Indices2!$E$1:$YY$108,Calc!$B148,FALSE))</f>
        <v>#N/A</v>
      </c>
      <c r="OV148" t="e">
        <f ca="1">IF(OR(OV$132="",$B148=""),"",HLOOKUP(OV$132,Indices2!$E$1:$YY$108,Calc!$B148,FALSE))</f>
        <v>#N/A</v>
      </c>
      <c r="OW148" t="e">
        <f ca="1">IF(OR(OW$132="",$B148=""),"",HLOOKUP(OW$132,Indices2!$E$1:$YY$108,Calc!$B148,FALSE))</f>
        <v>#N/A</v>
      </c>
      <c r="OX148" t="e">
        <f ca="1">IF(OR(OX$132="",$B148=""),"",HLOOKUP(OX$132,Indices2!$E$1:$YY$108,Calc!$B148,FALSE))</f>
        <v>#N/A</v>
      </c>
      <c r="OY148" t="e">
        <f ca="1">IF(OR(OY$132="",$B148=""),"",HLOOKUP(OY$132,Indices2!$E$1:$YY$108,Calc!$B148,FALSE))</f>
        <v>#N/A</v>
      </c>
      <c r="OZ148" t="e">
        <f ca="1">IF(OR(OZ$132="",$B148=""),"",HLOOKUP(OZ$132,Indices2!$E$1:$YY$108,Calc!$B148,FALSE))</f>
        <v>#N/A</v>
      </c>
      <c r="PA148" t="e">
        <f ca="1">IF(OR(PA$132="",$B148=""),"",HLOOKUP(PA$132,Indices2!$E$1:$YY$108,Calc!$B148,FALSE))</f>
        <v>#N/A</v>
      </c>
      <c r="PB148" t="e">
        <f ca="1">IF(OR(PB$132="",$B148=""),"",HLOOKUP(PB$132,Indices2!$E$1:$YY$108,Calc!$B148,FALSE))</f>
        <v>#N/A</v>
      </c>
      <c r="PC148" t="e">
        <f ca="1">IF(OR(PC$132="",$B148=""),"",HLOOKUP(PC$132,Indices2!$E$1:$YY$108,Calc!$B148,FALSE))</f>
        <v>#N/A</v>
      </c>
      <c r="PD148" t="e">
        <f ca="1">IF(OR(PD$132="",$B148=""),"",HLOOKUP(PD$132,Indices2!$E$1:$YY$108,Calc!$B148,FALSE))</f>
        <v>#N/A</v>
      </c>
      <c r="PE148" t="e">
        <f ca="1">IF(OR(PE$132="",$B148=""),"",HLOOKUP(PE$132,Indices2!$E$1:$YY$108,Calc!$B148,FALSE))</f>
        <v>#N/A</v>
      </c>
      <c r="PF148" t="e">
        <f ca="1">IF(OR(PF$132="",$B148=""),"",HLOOKUP(PF$132,Indices2!$E$1:$YY$108,Calc!$B148,FALSE))</f>
        <v>#N/A</v>
      </c>
      <c r="PG148" t="e">
        <f ca="1">IF(OR(PG$132="",$B148=""),"",HLOOKUP(PG$132,Indices2!$E$1:$YY$108,Calc!$B148,FALSE))</f>
        <v>#N/A</v>
      </c>
      <c r="PH148" t="e">
        <f ca="1">IF(OR(PH$132="",$B148=""),"",HLOOKUP(PH$132,Indices2!$E$1:$YY$108,Calc!$B148,FALSE))</f>
        <v>#N/A</v>
      </c>
      <c r="PI148" t="e">
        <f ca="1">IF(OR(PI$132="",$B148=""),"",HLOOKUP(PI$132,Indices2!$E$1:$YY$108,Calc!$B148,FALSE))</f>
        <v>#N/A</v>
      </c>
      <c r="PJ148" t="e">
        <f ca="1">IF(OR(PJ$132="",$B148=""),"",HLOOKUP(PJ$132,Indices2!$E$1:$YY$108,Calc!$B148,FALSE))</f>
        <v>#N/A</v>
      </c>
      <c r="PK148" t="e">
        <f ca="1">IF(OR(PK$132="",$B148=""),"",HLOOKUP(PK$132,Indices2!$E$1:$YY$108,Calc!$B148,FALSE))</f>
        <v>#N/A</v>
      </c>
      <c r="PL148" t="e">
        <f ca="1">IF(OR(PL$132="",$B148=""),"",HLOOKUP(PL$132,Indices2!$E$1:$YY$108,Calc!$B148,FALSE))</f>
        <v>#N/A</v>
      </c>
      <c r="PM148" t="e">
        <f ca="1">IF(OR(PM$132="",$B148=""),"",HLOOKUP(PM$132,Indices2!$E$1:$YY$108,Calc!$B148,FALSE))</f>
        <v>#N/A</v>
      </c>
      <c r="PN148" t="e">
        <f ca="1">IF(OR(PN$132="",$B148=""),"",HLOOKUP(PN$132,Indices2!$E$1:$YY$108,Calc!$B148,FALSE))</f>
        <v>#N/A</v>
      </c>
      <c r="PO148" t="e">
        <f ca="1">IF(OR(PO$132="",$B148=""),"",HLOOKUP(PO$132,Indices2!$E$1:$YY$108,Calc!$B148,FALSE))</f>
        <v>#N/A</v>
      </c>
      <c r="PP148" t="e">
        <f ca="1">IF(OR(PP$132="",$B148=""),"",HLOOKUP(PP$132,Indices2!$E$1:$YY$108,Calc!$B148,FALSE))</f>
        <v>#N/A</v>
      </c>
      <c r="PQ148" t="e">
        <f ca="1">IF(OR(PQ$132="",$B148=""),"",HLOOKUP(PQ$132,Indices2!$E$1:$YY$108,Calc!$B148,FALSE))</f>
        <v>#N/A</v>
      </c>
      <c r="PR148" t="e">
        <f ca="1">IF(OR(PR$132="",$B148=""),"",HLOOKUP(PR$132,Indices2!$E$1:$YY$108,Calc!$B148,FALSE))</f>
        <v>#N/A</v>
      </c>
      <c r="PS148" t="e">
        <f ca="1">IF(OR(PS$132="",$B148=""),"",HLOOKUP(PS$132,Indices2!$E$1:$YY$108,Calc!$B148,FALSE))</f>
        <v>#N/A</v>
      </c>
      <c r="PT148" t="e">
        <f ca="1">IF(OR(PT$132="",$B148=""),"",HLOOKUP(PT$132,Indices2!$E$1:$YY$108,Calc!$B148,FALSE))</f>
        <v>#N/A</v>
      </c>
      <c r="PU148" t="e">
        <f ca="1">IF(OR(PU$132="",$B148=""),"",HLOOKUP(PU$132,Indices2!$E$1:$YY$108,Calc!$B148,FALSE))</f>
        <v>#N/A</v>
      </c>
      <c r="PV148" t="e">
        <f ca="1">IF(OR(PV$132="",$B148=""),"",HLOOKUP(PV$132,Indices2!$E$1:$YY$108,Calc!$B148,FALSE))</f>
        <v>#N/A</v>
      </c>
      <c r="PW148" t="e">
        <f ca="1">IF(OR(PW$132="",$B148=""),"",HLOOKUP(PW$132,Indices2!$E$1:$YY$108,Calc!$B148,FALSE))</f>
        <v>#N/A</v>
      </c>
      <c r="PX148" t="e">
        <f ca="1">IF(OR(PX$132="",$B148=""),"",HLOOKUP(PX$132,Indices2!$E$1:$YY$108,Calc!$B148,FALSE))</f>
        <v>#N/A</v>
      </c>
      <c r="PY148" t="e">
        <f ca="1">IF(OR(PY$132="",$B148=""),"",HLOOKUP(PY$132,Indices2!$E$1:$YY$108,Calc!$B148,FALSE))</f>
        <v>#N/A</v>
      </c>
      <c r="PZ148" t="e">
        <f ca="1">IF(OR(PZ$132="",$B148=""),"",HLOOKUP(PZ$132,Indices2!$E$1:$YY$108,Calc!$B148,FALSE))</f>
        <v>#N/A</v>
      </c>
      <c r="QA148" t="e">
        <f ca="1">IF(OR(QA$132="",$B148=""),"",HLOOKUP(QA$132,Indices2!$E$1:$YY$108,Calc!$B148,FALSE))</f>
        <v>#N/A</v>
      </c>
      <c r="QB148" t="e">
        <f ca="1">IF(OR(QB$132="",$B148=""),"",HLOOKUP(QB$132,Indices2!$E$1:$YY$108,Calc!$B148,FALSE))</f>
        <v>#N/A</v>
      </c>
      <c r="QC148" t="e">
        <f ca="1">IF(OR(QC$132="",$B148=""),"",HLOOKUP(QC$132,Indices2!$E$1:$YY$108,Calc!$B148,FALSE))</f>
        <v>#N/A</v>
      </c>
      <c r="QD148" t="e">
        <f ca="1">IF(OR(QD$132="",$B148=""),"",HLOOKUP(QD$132,Indices2!$E$1:$YY$108,Calc!$B148,FALSE))</f>
        <v>#N/A</v>
      </c>
      <c r="QE148" t="e">
        <f ca="1">IF(OR(QE$132="",$B148=""),"",HLOOKUP(QE$132,Indices2!$E$1:$YY$108,Calc!$B148,FALSE))</f>
        <v>#N/A</v>
      </c>
      <c r="QF148" t="e">
        <f ca="1">IF(OR(QF$132="",$B148=""),"",HLOOKUP(QF$132,Indices2!$E$1:$YY$108,Calc!$B148,FALSE))</f>
        <v>#N/A</v>
      </c>
      <c r="QG148" t="e">
        <f ca="1">IF(OR(QG$132="",$B148=""),"",HLOOKUP(QG$132,Indices2!$E$1:$YY$108,Calc!$B148,FALSE))</f>
        <v>#N/A</v>
      </c>
      <c r="QH148" t="e">
        <f ca="1">IF(OR(QH$132="",$B148=""),"",HLOOKUP(QH$132,Indices2!$E$1:$YY$108,Calc!$B148,FALSE))</f>
        <v>#N/A</v>
      </c>
      <c r="QI148" t="e">
        <f ca="1">IF(OR(QI$132="",$B148=""),"",HLOOKUP(QI$132,Indices2!$E$1:$YY$108,Calc!$B148,FALSE))</f>
        <v>#N/A</v>
      </c>
      <c r="QJ148" t="e">
        <f ca="1">IF(OR(QJ$132="",$B148=""),"",HLOOKUP(QJ$132,Indices2!$E$1:$YY$108,Calc!$B148,FALSE))</f>
        <v>#N/A</v>
      </c>
      <c r="QK148" t="e">
        <f ca="1">IF(OR(QK$132="",$B148=""),"",HLOOKUP(QK$132,Indices2!$E$1:$YY$108,Calc!$B148,FALSE))</f>
        <v>#N/A</v>
      </c>
      <c r="QL148" t="e">
        <f ca="1">IF(OR(QL$132="",$B148=""),"",HLOOKUP(QL$132,Indices2!$E$1:$YY$108,Calc!$B148,FALSE))</f>
        <v>#N/A</v>
      </c>
      <c r="QM148" t="e">
        <f ca="1">IF(OR(QM$132="",$B148=""),"",HLOOKUP(QM$132,Indices2!$E$1:$YY$108,Calc!$B148,FALSE))</f>
        <v>#N/A</v>
      </c>
      <c r="QN148" t="e">
        <f ca="1">IF(OR(QN$132="",$B148=""),"",HLOOKUP(QN$132,Indices2!$E$1:$YY$108,Calc!$B148,FALSE))</f>
        <v>#N/A</v>
      </c>
      <c r="QO148" t="e">
        <f ca="1">IF(OR(QO$132="",$B148=""),"",HLOOKUP(QO$132,Indices2!$E$1:$YY$108,Calc!$B148,FALSE))</f>
        <v>#N/A</v>
      </c>
      <c r="QP148" t="e">
        <f ca="1">IF(OR(QP$132="",$B148=""),"",HLOOKUP(QP$132,Indices2!$E$1:$YY$108,Calc!$B148,FALSE))</f>
        <v>#N/A</v>
      </c>
      <c r="QQ148" t="e">
        <f ca="1">IF(OR(QQ$132="",$B148=""),"",HLOOKUP(QQ$132,Indices2!$E$1:$YY$108,Calc!$B148,FALSE))</f>
        <v>#N/A</v>
      </c>
      <c r="QR148" t="e">
        <f ca="1">IF(OR(QR$132="",$B148=""),"",HLOOKUP(QR$132,Indices2!$E$1:$YY$108,Calc!$B148,FALSE))</f>
        <v>#N/A</v>
      </c>
      <c r="QS148" t="e">
        <f ca="1">IF(OR(QS$132="",$B148=""),"",HLOOKUP(QS$132,Indices2!$E$1:$YY$108,Calc!$B148,FALSE))</f>
        <v>#N/A</v>
      </c>
      <c r="QT148" t="e">
        <f ca="1">IF(OR(QT$132="",$B148=""),"",HLOOKUP(QT$132,Indices2!$E$1:$YY$108,Calc!$B148,FALSE))</f>
        <v>#N/A</v>
      </c>
      <c r="QU148" t="e">
        <f ca="1">IF(OR(QU$132="",$B148=""),"",HLOOKUP(QU$132,Indices2!$E$1:$YY$108,Calc!$B148,FALSE))</f>
        <v>#N/A</v>
      </c>
      <c r="QV148" t="e">
        <f ca="1">IF(OR(QV$132="",$B148=""),"",HLOOKUP(QV$132,Indices2!$E$1:$YY$108,Calc!$B148,FALSE))</f>
        <v>#N/A</v>
      </c>
      <c r="QW148" t="e">
        <f ca="1">IF(OR(QW$132="",$B148=""),"",HLOOKUP(QW$132,Indices2!$E$1:$YY$108,Calc!$B148,FALSE))</f>
        <v>#N/A</v>
      </c>
      <c r="QX148" t="e">
        <f ca="1">IF(OR(QX$132="",$B148=""),"",HLOOKUP(QX$132,Indices2!$E$1:$YY$108,Calc!$B148,FALSE))</f>
        <v>#N/A</v>
      </c>
      <c r="QY148" t="e">
        <f ca="1">IF(OR(QY$132="",$B148=""),"",HLOOKUP(QY$132,Indices2!$E$1:$YY$108,Calc!$B148,FALSE))</f>
        <v>#N/A</v>
      </c>
      <c r="QZ148" t="e">
        <f ca="1">IF(OR(QZ$132="",$B148=""),"",HLOOKUP(QZ$132,Indices2!$E$1:$YY$108,Calc!$B148,FALSE))</f>
        <v>#N/A</v>
      </c>
      <c r="RA148" t="e">
        <f ca="1">IF(OR(RA$132="",$B148=""),"",HLOOKUP(RA$132,Indices2!$E$1:$YY$108,Calc!$B148,FALSE))</f>
        <v>#N/A</v>
      </c>
      <c r="RB148" t="e">
        <f ca="1">IF(OR(RB$132="",$B148=""),"",HLOOKUP(RB$132,Indices2!$E$1:$YY$108,Calc!$B148,FALSE))</f>
        <v>#N/A</v>
      </c>
      <c r="RC148" t="e">
        <f ca="1">IF(OR(RC$132="",$B148=""),"",HLOOKUP(RC$132,Indices2!$E$1:$YY$108,Calc!$B148,FALSE))</f>
        <v>#N/A</v>
      </c>
      <c r="RD148" t="e">
        <f ca="1">IF(OR(RD$132="",$B148=""),"",HLOOKUP(RD$132,Indices2!$E$1:$YY$108,Calc!$B148,FALSE))</f>
        <v>#N/A</v>
      </c>
      <c r="RE148" t="e">
        <f ca="1">IF(OR(RE$132="",$B148=""),"",HLOOKUP(RE$132,Indices2!$E$1:$YY$108,Calc!$B148,FALSE))</f>
        <v>#N/A</v>
      </c>
      <c r="RF148" t="e">
        <f ca="1">IF(OR(RF$132="",$B148=""),"",HLOOKUP(RF$132,Indices2!$E$1:$YY$108,Calc!$B148,FALSE))</f>
        <v>#N/A</v>
      </c>
      <c r="RG148" t="e">
        <f ca="1">IF(OR(RG$132="",$B148=""),"",HLOOKUP(RG$132,Indices2!$E$1:$YY$108,Calc!$B148,FALSE))</f>
        <v>#N/A</v>
      </c>
      <c r="RH148" t="e">
        <f ca="1">IF(OR(RH$132="",$B148=""),"",HLOOKUP(RH$132,Indices2!$E$1:$YY$108,Calc!$B148,FALSE))</f>
        <v>#N/A</v>
      </c>
      <c r="RI148" t="e">
        <f ca="1">IF(OR(RI$132="",$B148=""),"",HLOOKUP(RI$132,Indices2!$E$1:$YY$108,Calc!$B148,FALSE))</f>
        <v>#N/A</v>
      </c>
      <c r="RJ148" t="e">
        <f ca="1">IF(OR(RJ$132="",$B148=""),"",HLOOKUP(RJ$132,Indices2!$E$1:$YY$108,Calc!$B148,FALSE))</f>
        <v>#N/A</v>
      </c>
      <c r="RK148" t="e">
        <f ca="1">IF(OR(RK$132="",$B148=""),"",HLOOKUP(RK$132,Indices2!$E$1:$YY$108,Calc!$B148,FALSE))</f>
        <v>#N/A</v>
      </c>
      <c r="RL148" t="e">
        <f ca="1">IF(OR(RL$132="",$B148=""),"",HLOOKUP(RL$132,Indices2!$E$1:$YY$108,Calc!$B148,FALSE))</f>
        <v>#N/A</v>
      </c>
    </row>
    <row r="149" spans="1:480">
      <c r="A149" t="str">
        <f>Quant!BS20</f>
        <v>VIX</v>
      </c>
      <c r="B149" t="e">
        <f>MATCH($A149,Indices2!$B:$B,0)</f>
        <v>#N/A</v>
      </c>
      <c r="C149" t="e">
        <f>IF(OR(C$132="",$B149=""),"",HLOOKUP(C$132,Indices2!$E$1:$YY$108,Calc!$B149,FALSE))</f>
        <v>#N/A</v>
      </c>
      <c r="D149" t="e">
        <f ca="1">IF(OR(D$132="",$B149=""),"",HLOOKUP(D$132,Indices2!$E$1:$YY$108,Calc!$B149,FALSE))</f>
        <v>#N/A</v>
      </c>
      <c r="E149" t="e">
        <f ca="1">IF(OR(E$132="",$B149=""),"",HLOOKUP(E$132,Indices2!$E$1:$YY$108,Calc!$B149,FALSE))</f>
        <v>#N/A</v>
      </c>
      <c r="F149" t="e">
        <f ca="1">IF(OR(F$132="",$B149=""),"",HLOOKUP(F$132,Indices2!$E$1:$YY$108,Calc!$B149,FALSE))</f>
        <v>#N/A</v>
      </c>
      <c r="G149" t="e">
        <f ca="1">IF(OR(G$132="",$B149=""),"",HLOOKUP(G$132,Indices2!$E$1:$YY$108,Calc!$B149,FALSE))</f>
        <v>#N/A</v>
      </c>
      <c r="H149" t="e">
        <f ca="1">IF(OR(H$132="",$B149=""),"",HLOOKUP(H$132,Indices2!$E$1:$YY$108,Calc!$B149,FALSE))</f>
        <v>#N/A</v>
      </c>
      <c r="I149" t="e">
        <f ca="1">IF(OR(I$132="",$B149=""),"",HLOOKUP(I$132,Indices2!$E$1:$YY$108,Calc!$B149,FALSE))</f>
        <v>#N/A</v>
      </c>
      <c r="J149" t="e">
        <f ca="1">IF(OR(J$132="",$B149=""),"",HLOOKUP(J$132,Indices2!$E$1:$YY$108,Calc!$B149,FALSE))</f>
        <v>#N/A</v>
      </c>
      <c r="K149" t="e">
        <f ca="1">IF(OR(K$132="",$B149=""),"",HLOOKUP(K$132,Indices2!$E$1:$YY$108,Calc!$B149,FALSE))</f>
        <v>#N/A</v>
      </c>
      <c r="L149" t="e">
        <f ca="1">IF(OR(L$132="",$B149=""),"",HLOOKUP(L$132,Indices2!$E$1:$YY$108,Calc!$B149,FALSE))</f>
        <v>#N/A</v>
      </c>
      <c r="M149" t="e">
        <f ca="1">IF(OR(M$132="",$B149=""),"",HLOOKUP(M$132,Indices2!$E$1:$YY$108,Calc!$B149,FALSE))</f>
        <v>#N/A</v>
      </c>
      <c r="N149" t="e">
        <f ca="1">IF(OR(N$132="",$B149=""),"",HLOOKUP(N$132,Indices2!$E$1:$YY$108,Calc!$B149,FALSE))</f>
        <v>#N/A</v>
      </c>
      <c r="O149" t="e">
        <f ca="1">IF(OR(O$132="",$B149=""),"",HLOOKUP(O$132,Indices2!$E$1:$YY$108,Calc!$B149,FALSE))</f>
        <v>#N/A</v>
      </c>
      <c r="P149" t="e">
        <f ca="1">IF(OR(P$132="",$B149=""),"",HLOOKUP(P$132,Indices2!$E$1:$YY$108,Calc!$B149,FALSE))</f>
        <v>#N/A</v>
      </c>
      <c r="Q149" t="e">
        <f ca="1">IF(OR(Q$132="",$B149=""),"",HLOOKUP(Q$132,Indices2!$E$1:$YY$108,Calc!$B149,FALSE))</f>
        <v>#N/A</v>
      </c>
      <c r="R149" t="e">
        <f ca="1">IF(OR(R$132="",$B149=""),"",HLOOKUP(R$132,Indices2!$E$1:$YY$108,Calc!$B149,FALSE))</f>
        <v>#N/A</v>
      </c>
      <c r="S149" t="e">
        <f ca="1">IF(OR(S$132="",$B149=""),"",HLOOKUP(S$132,Indices2!$E$1:$YY$108,Calc!$B149,FALSE))</f>
        <v>#N/A</v>
      </c>
      <c r="T149" t="e">
        <f ca="1">IF(OR(T$132="",$B149=""),"",HLOOKUP(T$132,Indices2!$E$1:$YY$108,Calc!$B149,FALSE))</f>
        <v>#N/A</v>
      </c>
      <c r="U149" t="e">
        <f ca="1">IF(OR(U$132="",$B149=""),"",HLOOKUP(U$132,Indices2!$E$1:$YY$108,Calc!$B149,FALSE))</f>
        <v>#N/A</v>
      </c>
      <c r="V149" t="e">
        <f ca="1">IF(OR(V$132="",$B149=""),"",HLOOKUP(V$132,Indices2!$E$1:$YY$108,Calc!$B149,FALSE))</f>
        <v>#N/A</v>
      </c>
      <c r="W149" t="e">
        <f ca="1">IF(OR(W$132="",$B149=""),"",HLOOKUP(W$132,Indices2!$E$1:$YY$108,Calc!$B149,FALSE))</f>
        <v>#N/A</v>
      </c>
      <c r="X149" t="e">
        <f ca="1">IF(OR(X$132="",$B149=""),"",HLOOKUP(X$132,Indices2!$E$1:$YY$108,Calc!$B149,FALSE))</f>
        <v>#N/A</v>
      </c>
      <c r="Y149" t="e">
        <f ca="1">IF(OR(Y$132="",$B149=""),"",HLOOKUP(Y$132,Indices2!$E$1:$YY$108,Calc!$B149,FALSE))</f>
        <v>#N/A</v>
      </c>
      <c r="Z149" t="e">
        <f ca="1">IF(OR(Z$132="",$B149=""),"",HLOOKUP(Z$132,Indices2!$E$1:$YY$108,Calc!$B149,FALSE))</f>
        <v>#N/A</v>
      </c>
      <c r="AA149" t="e">
        <f ca="1">IF(OR(AA$132="",$B149=""),"",HLOOKUP(AA$132,Indices2!$E$1:$YY$108,Calc!$B149,FALSE))</f>
        <v>#N/A</v>
      </c>
      <c r="AB149" t="e">
        <f ca="1">IF(OR(AB$132="",$B149=""),"",HLOOKUP(AB$132,Indices2!$E$1:$YY$108,Calc!$B149,FALSE))</f>
        <v>#N/A</v>
      </c>
      <c r="AC149" t="e">
        <f ca="1">IF(OR(AC$132="",$B149=""),"",HLOOKUP(AC$132,Indices2!$E$1:$YY$108,Calc!$B149,FALSE))</f>
        <v>#N/A</v>
      </c>
      <c r="AD149" t="e">
        <f ca="1">IF(OR(AD$132="",$B149=""),"",HLOOKUP(AD$132,Indices2!$E$1:$YY$108,Calc!$B149,FALSE))</f>
        <v>#N/A</v>
      </c>
      <c r="AE149" t="e">
        <f ca="1">IF(OR(AE$132="",$B149=""),"",HLOOKUP(AE$132,Indices2!$E$1:$YY$108,Calc!$B149,FALSE))</f>
        <v>#N/A</v>
      </c>
      <c r="AF149" t="e">
        <f ca="1">IF(OR(AF$132="",$B149=""),"",HLOOKUP(AF$132,Indices2!$E$1:$YY$108,Calc!$B149,FALSE))</f>
        <v>#N/A</v>
      </c>
      <c r="AG149" t="e">
        <f ca="1">IF(OR(AG$132="",$B149=""),"",HLOOKUP(AG$132,Indices2!$E$1:$YY$108,Calc!$B149,FALSE))</f>
        <v>#N/A</v>
      </c>
      <c r="AH149" t="e">
        <f ca="1">IF(OR(AH$132="",$B149=""),"",HLOOKUP(AH$132,Indices2!$E$1:$YY$108,Calc!$B149,FALSE))</f>
        <v>#N/A</v>
      </c>
      <c r="AI149" t="e">
        <f ca="1">IF(OR(AI$132="",$B149=""),"",HLOOKUP(AI$132,Indices2!$E$1:$YY$108,Calc!$B149,FALSE))</f>
        <v>#N/A</v>
      </c>
      <c r="AJ149" t="e">
        <f ca="1">IF(OR(AJ$132="",$B149=""),"",HLOOKUP(AJ$132,Indices2!$E$1:$YY$108,Calc!$B149,FALSE))</f>
        <v>#N/A</v>
      </c>
      <c r="AK149" t="e">
        <f ca="1">IF(OR(AK$132="",$B149=""),"",HLOOKUP(AK$132,Indices2!$E$1:$YY$108,Calc!$B149,FALSE))</f>
        <v>#N/A</v>
      </c>
      <c r="AL149" t="e">
        <f ca="1">IF(OR(AL$132="",$B149=""),"",HLOOKUP(AL$132,Indices2!$E$1:$YY$108,Calc!$B149,FALSE))</f>
        <v>#N/A</v>
      </c>
      <c r="AM149" t="e">
        <f ca="1">IF(OR(AM$132="",$B149=""),"",HLOOKUP(AM$132,Indices2!$E$1:$YY$108,Calc!$B149,FALSE))</f>
        <v>#N/A</v>
      </c>
      <c r="AN149" t="e">
        <f ca="1">IF(OR(AN$132="",$B149=""),"",HLOOKUP(AN$132,Indices2!$E$1:$YY$108,Calc!$B149,FALSE))</f>
        <v>#N/A</v>
      </c>
      <c r="AO149" t="e">
        <f ca="1">IF(OR(AO$132="",$B149=""),"",HLOOKUP(AO$132,Indices2!$E$1:$YY$108,Calc!$B149,FALSE))</f>
        <v>#N/A</v>
      </c>
      <c r="AP149" t="e">
        <f ca="1">IF(OR(AP$132="",$B149=""),"",HLOOKUP(AP$132,Indices2!$E$1:$YY$108,Calc!$B149,FALSE))</f>
        <v>#N/A</v>
      </c>
      <c r="AQ149" t="e">
        <f ca="1">IF(OR(AQ$132="",$B149=""),"",HLOOKUP(AQ$132,Indices2!$E$1:$YY$108,Calc!$B149,FALSE))</f>
        <v>#N/A</v>
      </c>
      <c r="AR149" t="e">
        <f ca="1">IF(OR(AR$132="",$B149=""),"",HLOOKUP(AR$132,Indices2!$E$1:$YY$108,Calc!$B149,FALSE))</f>
        <v>#N/A</v>
      </c>
      <c r="AS149" t="e">
        <f ca="1">IF(OR(AS$132="",$B149=""),"",HLOOKUP(AS$132,Indices2!$E$1:$YY$108,Calc!$B149,FALSE))</f>
        <v>#N/A</v>
      </c>
      <c r="AT149" t="e">
        <f ca="1">IF(OR(AT$132="",$B149=""),"",HLOOKUP(AT$132,Indices2!$E$1:$YY$108,Calc!$B149,FALSE))</f>
        <v>#N/A</v>
      </c>
      <c r="AU149" t="e">
        <f ca="1">IF(OR(AU$132="",$B149=""),"",HLOOKUP(AU$132,Indices2!$E$1:$YY$108,Calc!$B149,FALSE))</f>
        <v>#N/A</v>
      </c>
      <c r="AV149" t="e">
        <f ca="1">IF(OR(AV$132="",$B149=""),"",HLOOKUP(AV$132,Indices2!$E$1:$YY$108,Calc!$B149,FALSE))</f>
        <v>#N/A</v>
      </c>
      <c r="AW149" t="e">
        <f ca="1">IF(OR(AW$132="",$B149=""),"",HLOOKUP(AW$132,Indices2!$E$1:$YY$108,Calc!$B149,FALSE))</f>
        <v>#N/A</v>
      </c>
      <c r="AX149" t="e">
        <f ca="1">IF(OR(AX$132="",$B149=""),"",HLOOKUP(AX$132,Indices2!$E$1:$YY$108,Calc!$B149,FALSE))</f>
        <v>#N/A</v>
      </c>
      <c r="AY149" t="e">
        <f ca="1">IF(OR(AY$132="",$B149=""),"",HLOOKUP(AY$132,Indices2!$E$1:$YY$108,Calc!$B149,FALSE))</f>
        <v>#N/A</v>
      </c>
      <c r="AZ149" t="e">
        <f ca="1">IF(OR(AZ$132="",$B149=""),"",HLOOKUP(AZ$132,Indices2!$E$1:$YY$108,Calc!$B149,FALSE))</f>
        <v>#N/A</v>
      </c>
      <c r="BA149" t="e">
        <f ca="1">IF(OR(BA$132="",$B149=""),"",HLOOKUP(BA$132,Indices2!$E$1:$YY$108,Calc!$B149,FALSE))</f>
        <v>#N/A</v>
      </c>
      <c r="BB149" t="e">
        <f ca="1">IF(OR(BB$132="",$B149=""),"",HLOOKUP(BB$132,Indices2!$E$1:$YY$108,Calc!$B149,FALSE))</f>
        <v>#N/A</v>
      </c>
      <c r="BC149" t="e">
        <f ca="1">IF(OR(BC$132="",$B149=""),"",HLOOKUP(BC$132,Indices2!$E$1:$YY$108,Calc!$B149,FALSE))</f>
        <v>#N/A</v>
      </c>
      <c r="BD149" t="e">
        <f ca="1">IF(OR(BD$132="",$B149=""),"",HLOOKUP(BD$132,Indices2!$E$1:$YY$108,Calc!$B149,FALSE))</f>
        <v>#N/A</v>
      </c>
      <c r="BE149" t="e">
        <f ca="1">IF(OR(BE$132="",$B149=""),"",HLOOKUP(BE$132,Indices2!$E$1:$YY$108,Calc!$B149,FALSE))</f>
        <v>#N/A</v>
      </c>
      <c r="BF149" t="e">
        <f ca="1">IF(OR(BF$132="",$B149=""),"",HLOOKUP(BF$132,Indices2!$E$1:$YY$108,Calc!$B149,FALSE))</f>
        <v>#N/A</v>
      </c>
      <c r="BG149" t="e">
        <f ca="1">IF(OR(BG$132="",$B149=""),"",HLOOKUP(BG$132,Indices2!$E$1:$YY$108,Calc!$B149,FALSE))</f>
        <v>#N/A</v>
      </c>
      <c r="BH149" t="e">
        <f ca="1">IF(OR(BH$132="",$B149=""),"",HLOOKUP(BH$132,Indices2!$E$1:$YY$108,Calc!$B149,FALSE))</f>
        <v>#N/A</v>
      </c>
      <c r="BI149" t="e">
        <f ca="1">IF(OR(BI$132="",$B149=""),"",HLOOKUP(BI$132,Indices2!$E$1:$YY$108,Calc!$B149,FALSE))</f>
        <v>#N/A</v>
      </c>
      <c r="BJ149" t="e">
        <f ca="1">IF(OR(BJ$132="",$B149=""),"",HLOOKUP(BJ$132,Indices2!$E$1:$YY$108,Calc!$B149,FALSE))</f>
        <v>#N/A</v>
      </c>
      <c r="BK149" t="e">
        <f ca="1">IF(OR(BK$132="",$B149=""),"",HLOOKUP(BK$132,Indices2!$E$1:$YY$108,Calc!$B149,FALSE))</f>
        <v>#N/A</v>
      </c>
      <c r="BL149" t="e">
        <f ca="1">IF(OR(BL$132="",$B149=""),"",HLOOKUP(BL$132,Indices2!$E$1:$YY$108,Calc!$B149,FALSE))</f>
        <v>#N/A</v>
      </c>
      <c r="BM149" t="e">
        <f ca="1">IF(OR(BM$132="",$B149=""),"",HLOOKUP(BM$132,Indices2!$E$1:$YY$108,Calc!$B149,FALSE))</f>
        <v>#N/A</v>
      </c>
      <c r="BN149" t="e">
        <f ca="1">IF(OR(BN$132="",$B149=""),"",HLOOKUP(BN$132,Indices2!$E$1:$YY$108,Calc!$B149,FALSE))</f>
        <v>#N/A</v>
      </c>
      <c r="BO149" t="e">
        <f ca="1">IF(OR(BO$132="",$B149=""),"",HLOOKUP(BO$132,Indices2!$E$1:$YY$108,Calc!$B149,FALSE))</f>
        <v>#N/A</v>
      </c>
      <c r="BP149" t="e">
        <f ca="1">IF(OR(BP$132="",$B149=""),"",HLOOKUP(BP$132,Indices2!$E$1:$YY$108,Calc!$B149,FALSE))</f>
        <v>#N/A</v>
      </c>
      <c r="BQ149" t="e">
        <f ca="1">IF(OR(BQ$132="",$B149=""),"",HLOOKUP(BQ$132,Indices2!$E$1:$YY$108,Calc!$B149,FALSE))</f>
        <v>#N/A</v>
      </c>
      <c r="BR149" t="e">
        <f ca="1">IF(OR(BR$132="",$B149=""),"",HLOOKUP(BR$132,Indices2!$E$1:$YY$108,Calc!$B149,FALSE))</f>
        <v>#N/A</v>
      </c>
      <c r="BS149" t="e">
        <f ca="1">IF(OR(BS$132="",$B149=""),"",HLOOKUP(BS$132,Indices2!$E$1:$YY$108,Calc!$B149,FALSE))</f>
        <v>#N/A</v>
      </c>
      <c r="BT149" t="e">
        <f ca="1">IF(OR(BT$132="",$B149=""),"",HLOOKUP(BT$132,Indices2!$E$1:$YY$108,Calc!$B149,FALSE))</f>
        <v>#N/A</v>
      </c>
      <c r="BU149" t="e">
        <f ca="1">IF(OR(BU$132="",$B149=""),"",HLOOKUP(BU$132,Indices2!$E$1:$YY$108,Calc!$B149,FALSE))</f>
        <v>#N/A</v>
      </c>
      <c r="BV149" t="e">
        <f ca="1">IF(OR(BV$132="",$B149=""),"",HLOOKUP(BV$132,Indices2!$E$1:$YY$108,Calc!$B149,FALSE))</f>
        <v>#N/A</v>
      </c>
      <c r="BW149" t="e">
        <f ca="1">IF(OR(BW$132="",$B149=""),"",HLOOKUP(BW$132,Indices2!$E$1:$YY$108,Calc!$B149,FALSE))</f>
        <v>#N/A</v>
      </c>
      <c r="BX149" t="e">
        <f ca="1">IF(OR(BX$132="",$B149=""),"",HLOOKUP(BX$132,Indices2!$E$1:$YY$108,Calc!$B149,FALSE))</f>
        <v>#N/A</v>
      </c>
      <c r="BY149" t="e">
        <f ca="1">IF(OR(BY$132="",$B149=""),"",HLOOKUP(BY$132,Indices2!$E$1:$YY$108,Calc!$B149,FALSE))</f>
        <v>#N/A</v>
      </c>
      <c r="BZ149" t="e">
        <f ca="1">IF(OR(BZ$132="",$B149=""),"",HLOOKUP(BZ$132,Indices2!$E$1:$YY$108,Calc!$B149,FALSE))</f>
        <v>#N/A</v>
      </c>
      <c r="CA149" t="e">
        <f ca="1">IF(OR(CA$132="",$B149=""),"",HLOOKUP(CA$132,Indices2!$E$1:$YY$108,Calc!$B149,FALSE))</f>
        <v>#N/A</v>
      </c>
      <c r="CB149" t="e">
        <f ca="1">IF(OR(CB$132="",$B149=""),"",HLOOKUP(CB$132,Indices2!$E$1:$YY$108,Calc!$B149,FALSE))</f>
        <v>#N/A</v>
      </c>
      <c r="CC149" t="e">
        <f ca="1">IF(OR(CC$132="",$B149=""),"",HLOOKUP(CC$132,Indices2!$E$1:$YY$108,Calc!$B149,FALSE))</f>
        <v>#N/A</v>
      </c>
      <c r="CD149" t="e">
        <f ca="1">IF(OR(CD$132="",$B149=""),"",HLOOKUP(CD$132,Indices2!$E$1:$YY$108,Calc!$B149,FALSE))</f>
        <v>#N/A</v>
      </c>
      <c r="CE149" t="e">
        <f ca="1">IF(OR(CE$132="",$B149=""),"",HLOOKUP(CE$132,Indices2!$E$1:$YY$108,Calc!$B149,FALSE))</f>
        <v>#N/A</v>
      </c>
      <c r="CF149" t="e">
        <f ca="1">IF(OR(CF$132="",$B149=""),"",HLOOKUP(CF$132,Indices2!$E$1:$YY$108,Calc!$B149,FALSE))</f>
        <v>#N/A</v>
      </c>
      <c r="CG149" t="e">
        <f ca="1">IF(OR(CG$132="",$B149=""),"",HLOOKUP(CG$132,Indices2!$E$1:$YY$108,Calc!$B149,FALSE))</f>
        <v>#N/A</v>
      </c>
      <c r="CH149" t="e">
        <f ca="1">IF(OR(CH$132="",$B149=""),"",HLOOKUP(CH$132,Indices2!$E$1:$YY$108,Calc!$B149,FALSE))</f>
        <v>#N/A</v>
      </c>
      <c r="CI149" t="e">
        <f ca="1">IF(OR(CI$132="",$B149=""),"",HLOOKUP(CI$132,Indices2!$E$1:$YY$108,Calc!$B149,FALSE))</f>
        <v>#N/A</v>
      </c>
      <c r="CJ149" t="e">
        <f ca="1">IF(OR(CJ$132="",$B149=""),"",HLOOKUP(CJ$132,Indices2!$E$1:$YY$108,Calc!$B149,FALSE))</f>
        <v>#N/A</v>
      </c>
      <c r="CK149" t="e">
        <f ca="1">IF(OR(CK$132="",$B149=""),"",HLOOKUP(CK$132,Indices2!$E$1:$YY$108,Calc!$B149,FALSE))</f>
        <v>#N/A</v>
      </c>
      <c r="CL149" t="e">
        <f ca="1">IF(OR(CL$132="",$B149=""),"",HLOOKUP(CL$132,Indices2!$E$1:$YY$108,Calc!$B149,FALSE))</f>
        <v>#N/A</v>
      </c>
      <c r="CM149" t="e">
        <f ca="1">IF(OR(CM$132="",$B149=""),"",HLOOKUP(CM$132,Indices2!$E$1:$YY$108,Calc!$B149,FALSE))</f>
        <v>#N/A</v>
      </c>
      <c r="CN149" t="e">
        <f ca="1">IF(OR(CN$132="",$B149=""),"",HLOOKUP(CN$132,Indices2!$E$1:$YY$108,Calc!$B149,FALSE))</f>
        <v>#N/A</v>
      </c>
      <c r="CO149" t="e">
        <f ca="1">IF(OR(CO$132="",$B149=""),"",HLOOKUP(CO$132,Indices2!$E$1:$YY$108,Calc!$B149,FALSE))</f>
        <v>#N/A</v>
      </c>
      <c r="CP149" t="e">
        <f ca="1">IF(OR(CP$132="",$B149=""),"",HLOOKUP(CP$132,Indices2!$E$1:$YY$108,Calc!$B149,FALSE))</f>
        <v>#N/A</v>
      </c>
      <c r="CQ149" t="e">
        <f ca="1">IF(OR(CQ$132="",$B149=""),"",HLOOKUP(CQ$132,Indices2!$E$1:$YY$108,Calc!$B149,FALSE))</f>
        <v>#N/A</v>
      </c>
      <c r="CR149" t="e">
        <f ca="1">IF(OR(CR$132="",$B149=""),"",HLOOKUP(CR$132,Indices2!$E$1:$YY$108,Calc!$B149,FALSE))</f>
        <v>#N/A</v>
      </c>
      <c r="CS149" t="e">
        <f ca="1">IF(OR(CS$132="",$B149=""),"",HLOOKUP(CS$132,Indices2!$E$1:$YY$108,Calc!$B149,FALSE))</f>
        <v>#N/A</v>
      </c>
      <c r="CT149" t="e">
        <f ca="1">IF(OR(CT$132="",$B149=""),"",HLOOKUP(CT$132,Indices2!$E$1:$YY$108,Calc!$B149,FALSE))</f>
        <v>#N/A</v>
      </c>
      <c r="CU149" t="e">
        <f ca="1">IF(OR(CU$132="",$B149=""),"",HLOOKUP(CU$132,Indices2!$E$1:$YY$108,Calc!$B149,FALSE))</f>
        <v>#N/A</v>
      </c>
      <c r="CV149" t="e">
        <f ca="1">IF(OR(CV$132="",$B149=""),"",HLOOKUP(CV$132,Indices2!$E$1:$YY$108,Calc!$B149,FALSE))</f>
        <v>#N/A</v>
      </c>
      <c r="CW149" t="e">
        <f ca="1">IF(OR(CW$132="",$B149=""),"",HLOOKUP(CW$132,Indices2!$E$1:$YY$108,Calc!$B149,FALSE))</f>
        <v>#N/A</v>
      </c>
      <c r="CX149" t="e">
        <f ca="1">IF(OR(CX$132="",$B149=""),"",HLOOKUP(CX$132,Indices2!$E$1:$YY$108,Calc!$B149,FALSE))</f>
        <v>#N/A</v>
      </c>
      <c r="CY149" t="e">
        <f ca="1">IF(OR(CY$132="",$B149=""),"",HLOOKUP(CY$132,Indices2!$E$1:$YY$108,Calc!$B149,FALSE))</f>
        <v>#N/A</v>
      </c>
      <c r="CZ149" t="e">
        <f ca="1">IF(OR(CZ$132="",$B149=""),"",HLOOKUP(CZ$132,Indices2!$E$1:$YY$108,Calc!$B149,FALSE))</f>
        <v>#N/A</v>
      </c>
      <c r="DA149" t="e">
        <f ca="1">IF(OR(DA$132="",$B149=""),"",HLOOKUP(DA$132,Indices2!$E$1:$YY$108,Calc!$B149,FALSE))</f>
        <v>#N/A</v>
      </c>
      <c r="DB149" t="e">
        <f ca="1">IF(OR(DB$132="",$B149=""),"",HLOOKUP(DB$132,Indices2!$E$1:$YY$108,Calc!$B149,FALSE))</f>
        <v>#N/A</v>
      </c>
      <c r="DC149" t="e">
        <f ca="1">IF(OR(DC$132="",$B149=""),"",HLOOKUP(DC$132,Indices2!$E$1:$YY$108,Calc!$B149,FALSE))</f>
        <v>#N/A</v>
      </c>
      <c r="DD149" t="e">
        <f ca="1">IF(OR(DD$132="",$B149=""),"",HLOOKUP(DD$132,Indices2!$E$1:$YY$108,Calc!$B149,FALSE))</f>
        <v>#N/A</v>
      </c>
      <c r="DE149" t="e">
        <f ca="1">IF(OR(DE$132="",$B149=""),"",HLOOKUP(DE$132,Indices2!$E$1:$YY$108,Calc!$B149,FALSE))</f>
        <v>#N/A</v>
      </c>
      <c r="DF149" t="e">
        <f ca="1">IF(OR(DF$132="",$B149=""),"",HLOOKUP(DF$132,Indices2!$E$1:$YY$108,Calc!$B149,FALSE))</f>
        <v>#N/A</v>
      </c>
      <c r="DG149" t="e">
        <f ca="1">IF(OR(DG$132="",$B149=""),"",HLOOKUP(DG$132,Indices2!$E$1:$YY$108,Calc!$B149,FALSE))</f>
        <v>#N/A</v>
      </c>
      <c r="DH149" t="e">
        <f ca="1">IF(OR(DH$132="",$B149=""),"",HLOOKUP(DH$132,Indices2!$E$1:$YY$108,Calc!$B149,FALSE))</f>
        <v>#N/A</v>
      </c>
      <c r="DI149" t="e">
        <f ca="1">IF(OR(DI$132="",$B149=""),"",HLOOKUP(DI$132,Indices2!$E$1:$YY$108,Calc!$B149,FALSE))</f>
        <v>#N/A</v>
      </c>
      <c r="DJ149" t="e">
        <f ca="1">IF(OR(DJ$132="",$B149=""),"",HLOOKUP(DJ$132,Indices2!$E$1:$YY$108,Calc!$B149,FALSE))</f>
        <v>#N/A</v>
      </c>
      <c r="DK149" t="e">
        <f ca="1">IF(OR(DK$132="",$B149=""),"",HLOOKUP(DK$132,Indices2!$E$1:$YY$108,Calc!$B149,FALSE))</f>
        <v>#N/A</v>
      </c>
      <c r="DL149" t="e">
        <f ca="1">IF(OR(DL$132="",$B149=""),"",HLOOKUP(DL$132,Indices2!$E$1:$YY$108,Calc!$B149,FALSE))</f>
        <v>#N/A</v>
      </c>
      <c r="DM149" t="e">
        <f ca="1">IF(OR(DM$132="",$B149=""),"",HLOOKUP(DM$132,Indices2!$E$1:$YY$108,Calc!$B149,FALSE))</f>
        <v>#N/A</v>
      </c>
      <c r="DN149" t="e">
        <f ca="1">IF(OR(DN$132="",$B149=""),"",HLOOKUP(DN$132,Indices2!$E$1:$YY$108,Calc!$B149,FALSE))</f>
        <v>#N/A</v>
      </c>
      <c r="DO149" t="e">
        <f ca="1">IF(OR(DO$132="",$B149=""),"",HLOOKUP(DO$132,Indices2!$E$1:$YY$108,Calc!$B149,FALSE))</f>
        <v>#N/A</v>
      </c>
      <c r="DP149" t="e">
        <f ca="1">IF(OR(DP$132="",$B149=""),"",HLOOKUP(DP$132,Indices2!$E$1:$YY$108,Calc!$B149,FALSE))</f>
        <v>#N/A</v>
      </c>
      <c r="DQ149" t="e">
        <f ca="1">IF(OR(DQ$132="",$B149=""),"",HLOOKUP(DQ$132,Indices2!$E$1:$YY$108,Calc!$B149,FALSE))</f>
        <v>#N/A</v>
      </c>
      <c r="DR149" t="e">
        <f ca="1">IF(OR(DR$132="",$B149=""),"",HLOOKUP(DR$132,Indices2!$E$1:$YY$108,Calc!$B149,FALSE))</f>
        <v>#N/A</v>
      </c>
      <c r="DS149" t="e">
        <f ca="1">IF(OR(DS$132="",$B149=""),"",HLOOKUP(DS$132,Indices2!$E$1:$YY$108,Calc!$B149,FALSE))</f>
        <v>#N/A</v>
      </c>
      <c r="DT149" t="e">
        <f ca="1">IF(OR(DT$132="",$B149=""),"",HLOOKUP(DT$132,Indices2!$E$1:$YY$108,Calc!$B149,FALSE))</f>
        <v>#N/A</v>
      </c>
      <c r="DU149" t="e">
        <f ca="1">IF(OR(DU$132="",$B149=""),"",HLOOKUP(DU$132,Indices2!$E$1:$YY$108,Calc!$B149,FALSE))</f>
        <v>#N/A</v>
      </c>
      <c r="DV149" t="e">
        <f ca="1">IF(OR(DV$132="",$B149=""),"",HLOOKUP(DV$132,Indices2!$E$1:$YY$108,Calc!$B149,FALSE))</f>
        <v>#N/A</v>
      </c>
      <c r="DW149" t="e">
        <f ca="1">IF(OR(DW$132="",$B149=""),"",HLOOKUP(DW$132,Indices2!$E$1:$YY$108,Calc!$B149,FALSE))</f>
        <v>#N/A</v>
      </c>
      <c r="DX149" t="e">
        <f ca="1">IF(OR(DX$132="",$B149=""),"",HLOOKUP(DX$132,Indices2!$E$1:$YY$108,Calc!$B149,FALSE))</f>
        <v>#N/A</v>
      </c>
      <c r="DY149" t="e">
        <f ca="1">IF(OR(DY$132="",$B149=""),"",HLOOKUP(DY$132,Indices2!$E$1:$YY$108,Calc!$B149,FALSE))</f>
        <v>#N/A</v>
      </c>
      <c r="DZ149" t="e">
        <f ca="1">IF(OR(DZ$132="",$B149=""),"",HLOOKUP(DZ$132,Indices2!$E$1:$YY$108,Calc!$B149,FALSE))</f>
        <v>#N/A</v>
      </c>
      <c r="EA149" t="e">
        <f ca="1">IF(OR(EA$132="",$B149=""),"",HLOOKUP(EA$132,Indices2!$E$1:$YY$108,Calc!$B149,FALSE))</f>
        <v>#N/A</v>
      </c>
      <c r="EB149" t="e">
        <f ca="1">IF(OR(EB$132="",$B149=""),"",HLOOKUP(EB$132,Indices2!$E$1:$YY$108,Calc!$B149,FALSE))</f>
        <v>#N/A</v>
      </c>
      <c r="EC149" t="e">
        <f ca="1">IF(OR(EC$132="",$B149=""),"",HLOOKUP(EC$132,Indices2!$E$1:$YY$108,Calc!$B149,FALSE))</f>
        <v>#N/A</v>
      </c>
      <c r="ED149" t="e">
        <f ca="1">IF(OR(ED$132="",$B149=""),"",HLOOKUP(ED$132,Indices2!$E$1:$YY$108,Calc!$B149,FALSE))</f>
        <v>#N/A</v>
      </c>
      <c r="EE149" t="e">
        <f ca="1">IF(OR(EE$132="",$B149=""),"",HLOOKUP(EE$132,Indices2!$E$1:$YY$108,Calc!$B149,FALSE))</f>
        <v>#N/A</v>
      </c>
      <c r="EF149" t="e">
        <f ca="1">IF(OR(EF$132="",$B149=""),"",HLOOKUP(EF$132,Indices2!$E$1:$YY$108,Calc!$B149,FALSE))</f>
        <v>#N/A</v>
      </c>
      <c r="EG149" t="e">
        <f ca="1">IF(OR(EG$132="",$B149=""),"",HLOOKUP(EG$132,Indices2!$E$1:$YY$108,Calc!$B149,FALSE))</f>
        <v>#N/A</v>
      </c>
      <c r="EH149" t="e">
        <f ca="1">IF(OR(EH$132="",$B149=""),"",HLOOKUP(EH$132,Indices2!$E$1:$YY$108,Calc!$B149,FALSE))</f>
        <v>#N/A</v>
      </c>
      <c r="EI149" t="e">
        <f ca="1">IF(OR(EI$132="",$B149=""),"",HLOOKUP(EI$132,Indices2!$E$1:$YY$108,Calc!$B149,FALSE))</f>
        <v>#N/A</v>
      </c>
      <c r="EJ149" t="e">
        <f ca="1">IF(OR(EJ$132="",$B149=""),"",HLOOKUP(EJ$132,Indices2!$E$1:$YY$108,Calc!$B149,FALSE))</f>
        <v>#N/A</v>
      </c>
      <c r="EK149" t="e">
        <f ca="1">IF(OR(EK$132="",$B149=""),"",HLOOKUP(EK$132,Indices2!$E$1:$YY$108,Calc!$B149,FALSE))</f>
        <v>#N/A</v>
      </c>
      <c r="EL149" t="e">
        <f ca="1">IF(OR(EL$132="",$B149=""),"",HLOOKUP(EL$132,Indices2!$E$1:$YY$108,Calc!$B149,FALSE))</f>
        <v>#N/A</v>
      </c>
      <c r="EM149" t="e">
        <f ca="1">IF(OR(EM$132="",$B149=""),"",HLOOKUP(EM$132,Indices2!$E$1:$YY$108,Calc!$B149,FALSE))</f>
        <v>#N/A</v>
      </c>
      <c r="EN149" t="e">
        <f ca="1">IF(OR(EN$132="",$B149=""),"",HLOOKUP(EN$132,Indices2!$E$1:$YY$108,Calc!$B149,FALSE))</f>
        <v>#N/A</v>
      </c>
      <c r="EO149" t="e">
        <f ca="1">IF(OR(EO$132="",$B149=""),"",HLOOKUP(EO$132,Indices2!$E$1:$YY$108,Calc!$B149,FALSE))</f>
        <v>#N/A</v>
      </c>
      <c r="EP149" t="e">
        <f ca="1">IF(OR(EP$132="",$B149=""),"",HLOOKUP(EP$132,Indices2!$E$1:$YY$108,Calc!$B149,FALSE))</f>
        <v>#N/A</v>
      </c>
      <c r="EQ149" t="e">
        <f ca="1">IF(OR(EQ$132="",$B149=""),"",HLOOKUP(EQ$132,Indices2!$E$1:$YY$108,Calc!$B149,FALSE))</f>
        <v>#N/A</v>
      </c>
      <c r="ER149" t="e">
        <f ca="1">IF(OR(ER$132="",$B149=""),"",HLOOKUP(ER$132,Indices2!$E$1:$YY$108,Calc!$B149,FALSE))</f>
        <v>#N/A</v>
      </c>
      <c r="ES149" t="e">
        <f ca="1">IF(OR(ES$132="",$B149=""),"",HLOOKUP(ES$132,Indices2!$E$1:$YY$108,Calc!$B149,FALSE))</f>
        <v>#N/A</v>
      </c>
      <c r="ET149" t="e">
        <f ca="1">IF(OR(ET$132="",$B149=""),"",HLOOKUP(ET$132,Indices2!$E$1:$YY$108,Calc!$B149,FALSE))</f>
        <v>#N/A</v>
      </c>
      <c r="EU149" t="e">
        <f ca="1">IF(OR(EU$132="",$B149=""),"",HLOOKUP(EU$132,Indices2!$E$1:$YY$108,Calc!$B149,FALSE))</f>
        <v>#N/A</v>
      </c>
      <c r="EV149" t="e">
        <f ca="1">IF(OR(EV$132="",$B149=""),"",HLOOKUP(EV$132,Indices2!$E$1:$YY$108,Calc!$B149,FALSE))</f>
        <v>#N/A</v>
      </c>
      <c r="EW149" t="e">
        <f ca="1">IF(OR(EW$132="",$B149=""),"",HLOOKUP(EW$132,Indices2!$E$1:$YY$108,Calc!$B149,FALSE))</f>
        <v>#N/A</v>
      </c>
      <c r="EX149" t="e">
        <f ca="1">IF(OR(EX$132="",$B149=""),"",HLOOKUP(EX$132,Indices2!$E$1:$YY$108,Calc!$B149,FALSE))</f>
        <v>#N/A</v>
      </c>
      <c r="EY149" t="e">
        <f ca="1">IF(OR(EY$132="",$B149=""),"",HLOOKUP(EY$132,Indices2!$E$1:$YY$108,Calc!$B149,FALSE))</f>
        <v>#N/A</v>
      </c>
      <c r="EZ149" t="e">
        <f ca="1">IF(OR(EZ$132="",$B149=""),"",HLOOKUP(EZ$132,Indices2!$E$1:$YY$108,Calc!$B149,FALSE))</f>
        <v>#N/A</v>
      </c>
      <c r="FA149" t="e">
        <f ca="1">IF(OR(FA$132="",$B149=""),"",HLOOKUP(FA$132,Indices2!$E$1:$YY$108,Calc!$B149,FALSE))</f>
        <v>#N/A</v>
      </c>
      <c r="FB149" t="e">
        <f ca="1">IF(OR(FB$132="",$B149=""),"",HLOOKUP(FB$132,Indices2!$E$1:$YY$108,Calc!$B149,FALSE))</f>
        <v>#N/A</v>
      </c>
      <c r="FC149" t="e">
        <f ca="1">IF(OR(FC$132="",$B149=""),"",HLOOKUP(FC$132,Indices2!$E$1:$YY$108,Calc!$B149,FALSE))</f>
        <v>#N/A</v>
      </c>
      <c r="FD149" t="e">
        <f ca="1">IF(OR(FD$132="",$B149=""),"",HLOOKUP(FD$132,Indices2!$E$1:$YY$108,Calc!$B149,FALSE))</f>
        <v>#N/A</v>
      </c>
      <c r="FE149" t="e">
        <f ca="1">IF(OR(FE$132="",$B149=""),"",HLOOKUP(FE$132,Indices2!$E$1:$YY$108,Calc!$B149,FALSE))</f>
        <v>#N/A</v>
      </c>
      <c r="FF149" t="e">
        <f ca="1">IF(OR(FF$132="",$B149=""),"",HLOOKUP(FF$132,Indices2!$E$1:$YY$108,Calc!$B149,FALSE))</f>
        <v>#N/A</v>
      </c>
      <c r="FG149" t="e">
        <f ca="1">IF(OR(FG$132="",$B149=""),"",HLOOKUP(FG$132,Indices2!$E$1:$YY$108,Calc!$B149,FALSE))</f>
        <v>#N/A</v>
      </c>
      <c r="FH149" t="e">
        <f ca="1">IF(OR(FH$132="",$B149=""),"",HLOOKUP(FH$132,Indices2!$E$1:$YY$108,Calc!$B149,FALSE))</f>
        <v>#N/A</v>
      </c>
      <c r="FI149" t="e">
        <f ca="1">IF(OR(FI$132="",$B149=""),"",HLOOKUP(FI$132,Indices2!$E$1:$YY$108,Calc!$B149,FALSE))</f>
        <v>#N/A</v>
      </c>
      <c r="FJ149" t="e">
        <f ca="1">IF(OR(FJ$132="",$B149=""),"",HLOOKUP(FJ$132,Indices2!$E$1:$YY$108,Calc!$B149,FALSE))</f>
        <v>#N/A</v>
      </c>
      <c r="FK149" t="e">
        <f ca="1">IF(OR(FK$132="",$B149=""),"",HLOOKUP(FK$132,Indices2!$E$1:$YY$108,Calc!$B149,FALSE))</f>
        <v>#N/A</v>
      </c>
      <c r="FL149" t="e">
        <f ca="1">IF(OR(FL$132="",$B149=""),"",HLOOKUP(FL$132,Indices2!$E$1:$YY$108,Calc!$B149,FALSE))</f>
        <v>#N/A</v>
      </c>
      <c r="FM149" t="e">
        <f ca="1">IF(OR(FM$132="",$B149=""),"",HLOOKUP(FM$132,Indices2!$E$1:$YY$108,Calc!$B149,FALSE))</f>
        <v>#N/A</v>
      </c>
      <c r="FN149" t="e">
        <f ca="1">IF(OR(FN$132="",$B149=""),"",HLOOKUP(FN$132,Indices2!$E$1:$YY$108,Calc!$B149,FALSE))</f>
        <v>#N/A</v>
      </c>
      <c r="FO149" t="e">
        <f ca="1">IF(OR(FO$132="",$B149=""),"",HLOOKUP(FO$132,Indices2!$E$1:$YY$108,Calc!$B149,FALSE))</f>
        <v>#N/A</v>
      </c>
      <c r="FP149" t="e">
        <f ca="1">IF(OR(FP$132="",$B149=""),"",HLOOKUP(FP$132,Indices2!$E$1:$YY$108,Calc!$B149,FALSE))</f>
        <v>#N/A</v>
      </c>
      <c r="FQ149" t="e">
        <f ca="1">IF(OR(FQ$132="",$B149=""),"",HLOOKUP(FQ$132,Indices2!$E$1:$YY$108,Calc!$B149,FALSE))</f>
        <v>#N/A</v>
      </c>
      <c r="FR149" t="e">
        <f ca="1">IF(OR(FR$132="",$B149=""),"",HLOOKUP(FR$132,Indices2!$E$1:$YY$108,Calc!$B149,FALSE))</f>
        <v>#N/A</v>
      </c>
      <c r="FS149" t="e">
        <f ca="1">IF(OR(FS$132="",$B149=""),"",HLOOKUP(FS$132,Indices2!$E$1:$YY$108,Calc!$B149,FALSE))</f>
        <v>#N/A</v>
      </c>
      <c r="FT149" t="e">
        <f ca="1">IF(OR(FT$132="",$B149=""),"",HLOOKUP(FT$132,Indices2!$E$1:$YY$108,Calc!$B149,FALSE))</f>
        <v>#N/A</v>
      </c>
      <c r="FU149" t="e">
        <f ca="1">IF(OR(FU$132="",$B149=""),"",HLOOKUP(FU$132,Indices2!$E$1:$YY$108,Calc!$B149,FALSE))</f>
        <v>#N/A</v>
      </c>
      <c r="FV149" t="e">
        <f ca="1">IF(OR(FV$132="",$B149=""),"",HLOOKUP(FV$132,Indices2!$E$1:$YY$108,Calc!$B149,FALSE))</f>
        <v>#N/A</v>
      </c>
      <c r="FW149" t="e">
        <f ca="1">IF(OR(FW$132="",$B149=""),"",HLOOKUP(FW$132,Indices2!$E$1:$YY$108,Calc!$B149,FALSE))</f>
        <v>#N/A</v>
      </c>
      <c r="FX149" t="e">
        <f ca="1">IF(OR(FX$132="",$B149=""),"",HLOOKUP(FX$132,Indices2!$E$1:$YY$108,Calc!$B149,FALSE))</f>
        <v>#N/A</v>
      </c>
      <c r="FY149" t="e">
        <f ca="1">IF(OR(FY$132="",$B149=""),"",HLOOKUP(FY$132,Indices2!$E$1:$YY$108,Calc!$B149,FALSE))</f>
        <v>#N/A</v>
      </c>
      <c r="FZ149" t="e">
        <f ca="1">IF(OR(FZ$132="",$B149=""),"",HLOOKUP(FZ$132,Indices2!$E$1:$YY$108,Calc!$B149,FALSE))</f>
        <v>#N/A</v>
      </c>
      <c r="GA149" t="e">
        <f ca="1">IF(OR(GA$132="",$B149=""),"",HLOOKUP(GA$132,Indices2!$E$1:$YY$108,Calc!$B149,FALSE))</f>
        <v>#N/A</v>
      </c>
      <c r="GB149" t="e">
        <f ca="1">IF(OR(GB$132="",$B149=""),"",HLOOKUP(GB$132,Indices2!$E$1:$YY$108,Calc!$B149,FALSE))</f>
        <v>#N/A</v>
      </c>
      <c r="GC149" t="e">
        <f ca="1">IF(OR(GC$132="",$B149=""),"",HLOOKUP(GC$132,Indices2!$E$1:$YY$108,Calc!$B149,FALSE))</f>
        <v>#N/A</v>
      </c>
      <c r="GD149" t="e">
        <f ca="1">IF(OR(GD$132="",$B149=""),"",HLOOKUP(GD$132,Indices2!$E$1:$YY$108,Calc!$B149,FALSE))</f>
        <v>#N/A</v>
      </c>
      <c r="GE149" t="e">
        <f ca="1">IF(OR(GE$132="",$B149=""),"",HLOOKUP(GE$132,Indices2!$E$1:$YY$108,Calc!$B149,FALSE))</f>
        <v>#N/A</v>
      </c>
      <c r="GF149" t="e">
        <f ca="1">IF(OR(GF$132="",$B149=""),"",HLOOKUP(GF$132,Indices2!$E$1:$YY$108,Calc!$B149,FALSE))</f>
        <v>#N/A</v>
      </c>
      <c r="GG149" t="e">
        <f ca="1">IF(OR(GG$132="",$B149=""),"",HLOOKUP(GG$132,Indices2!$E$1:$YY$108,Calc!$B149,FALSE))</f>
        <v>#N/A</v>
      </c>
      <c r="GH149" t="e">
        <f ca="1">IF(OR(GH$132="",$B149=""),"",HLOOKUP(GH$132,Indices2!$E$1:$YY$108,Calc!$B149,FALSE))</f>
        <v>#N/A</v>
      </c>
      <c r="GI149" t="e">
        <f ca="1">IF(OR(GI$132="",$B149=""),"",HLOOKUP(GI$132,Indices2!$E$1:$YY$108,Calc!$B149,FALSE))</f>
        <v>#N/A</v>
      </c>
      <c r="GJ149" t="e">
        <f ca="1">IF(OR(GJ$132="",$B149=""),"",HLOOKUP(GJ$132,Indices2!$E$1:$YY$108,Calc!$B149,FALSE))</f>
        <v>#N/A</v>
      </c>
      <c r="GK149" t="e">
        <f ca="1">IF(OR(GK$132="",$B149=""),"",HLOOKUP(GK$132,Indices2!$E$1:$YY$108,Calc!$B149,FALSE))</f>
        <v>#N/A</v>
      </c>
      <c r="GL149" t="e">
        <f ca="1">IF(OR(GL$132="",$B149=""),"",HLOOKUP(GL$132,Indices2!$E$1:$YY$108,Calc!$B149,FALSE))</f>
        <v>#N/A</v>
      </c>
      <c r="GM149" t="e">
        <f ca="1">IF(OR(GM$132="",$B149=""),"",HLOOKUP(GM$132,Indices2!$E$1:$YY$108,Calc!$B149,FALSE))</f>
        <v>#N/A</v>
      </c>
      <c r="GN149" t="e">
        <f ca="1">IF(OR(GN$132="",$B149=""),"",HLOOKUP(GN$132,Indices2!$E$1:$YY$108,Calc!$B149,FALSE))</f>
        <v>#N/A</v>
      </c>
      <c r="GO149" t="e">
        <f ca="1">IF(OR(GO$132="",$B149=""),"",HLOOKUP(GO$132,Indices2!$E$1:$YY$108,Calc!$B149,FALSE))</f>
        <v>#N/A</v>
      </c>
      <c r="GP149" t="e">
        <f ca="1">IF(OR(GP$132="",$B149=""),"",HLOOKUP(GP$132,Indices2!$E$1:$YY$108,Calc!$B149,FALSE))</f>
        <v>#N/A</v>
      </c>
      <c r="GQ149" t="e">
        <f ca="1">IF(OR(GQ$132="",$B149=""),"",HLOOKUP(GQ$132,Indices2!$E$1:$YY$108,Calc!$B149,FALSE))</f>
        <v>#N/A</v>
      </c>
      <c r="GR149" t="e">
        <f ca="1">IF(OR(GR$132="",$B149=""),"",HLOOKUP(GR$132,Indices2!$E$1:$YY$108,Calc!$B149,FALSE))</f>
        <v>#N/A</v>
      </c>
      <c r="GS149" t="e">
        <f ca="1">IF(OR(GS$132="",$B149=""),"",HLOOKUP(GS$132,Indices2!$E$1:$YY$108,Calc!$B149,FALSE))</f>
        <v>#N/A</v>
      </c>
      <c r="GT149" t="e">
        <f ca="1">IF(OR(GT$132="",$B149=""),"",HLOOKUP(GT$132,Indices2!$E$1:$YY$108,Calc!$B149,FALSE))</f>
        <v>#N/A</v>
      </c>
      <c r="GU149" t="e">
        <f ca="1">IF(OR(GU$132="",$B149=""),"",HLOOKUP(GU$132,Indices2!$E$1:$YY$108,Calc!$B149,FALSE))</f>
        <v>#N/A</v>
      </c>
      <c r="GV149" t="e">
        <f ca="1">IF(OR(GV$132="",$B149=""),"",HLOOKUP(GV$132,Indices2!$E$1:$YY$108,Calc!$B149,FALSE))</f>
        <v>#N/A</v>
      </c>
      <c r="GW149" t="e">
        <f ca="1">IF(OR(GW$132="",$B149=""),"",HLOOKUP(GW$132,Indices2!$E$1:$YY$108,Calc!$B149,FALSE))</f>
        <v>#N/A</v>
      </c>
      <c r="GX149" t="e">
        <f ca="1">IF(OR(GX$132="",$B149=""),"",HLOOKUP(GX$132,Indices2!$E$1:$YY$108,Calc!$B149,FALSE))</f>
        <v>#N/A</v>
      </c>
      <c r="GY149" t="e">
        <f ca="1">IF(OR(GY$132="",$B149=""),"",HLOOKUP(GY$132,Indices2!$E$1:$YY$108,Calc!$B149,FALSE))</f>
        <v>#N/A</v>
      </c>
      <c r="GZ149" t="e">
        <f ca="1">IF(OR(GZ$132="",$B149=""),"",HLOOKUP(GZ$132,Indices2!$E$1:$YY$108,Calc!$B149,FALSE))</f>
        <v>#N/A</v>
      </c>
      <c r="HA149" t="e">
        <f ca="1">IF(OR(HA$132="",$B149=""),"",HLOOKUP(HA$132,Indices2!$E$1:$YY$108,Calc!$B149,FALSE))</f>
        <v>#N/A</v>
      </c>
      <c r="HB149" t="e">
        <f ca="1">IF(OR(HB$132="",$B149=""),"",HLOOKUP(HB$132,Indices2!$E$1:$YY$108,Calc!$B149,FALSE))</f>
        <v>#N/A</v>
      </c>
      <c r="HC149" t="e">
        <f ca="1">IF(OR(HC$132="",$B149=""),"",HLOOKUP(HC$132,Indices2!$E$1:$YY$108,Calc!$B149,FALSE))</f>
        <v>#N/A</v>
      </c>
      <c r="HD149" t="e">
        <f ca="1">IF(OR(HD$132="",$B149=""),"",HLOOKUP(HD$132,Indices2!$E$1:$YY$108,Calc!$B149,FALSE))</f>
        <v>#N/A</v>
      </c>
      <c r="HE149" t="e">
        <f ca="1">IF(OR(HE$132="",$B149=""),"",HLOOKUP(HE$132,Indices2!$E$1:$YY$108,Calc!$B149,FALSE))</f>
        <v>#N/A</v>
      </c>
      <c r="HF149" t="e">
        <f ca="1">IF(OR(HF$132="",$B149=""),"",HLOOKUP(HF$132,Indices2!$E$1:$YY$108,Calc!$B149,FALSE))</f>
        <v>#N/A</v>
      </c>
      <c r="HG149" t="e">
        <f ca="1">IF(OR(HG$132="",$B149=""),"",HLOOKUP(HG$132,Indices2!$E$1:$YY$108,Calc!$B149,FALSE))</f>
        <v>#N/A</v>
      </c>
      <c r="HH149" t="e">
        <f ca="1">IF(OR(HH$132="",$B149=""),"",HLOOKUP(HH$132,Indices2!$E$1:$YY$108,Calc!$B149,FALSE))</f>
        <v>#N/A</v>
      </c>
      <c r="HI149" t="e">
        <f ca="1">IF(OR(HI$132="",$B149=""),"",HLOOKUP(HI$132,Indices2!$E$1:$YY$108,Calc!$B149,FALSE))</f>
        <v>#N/A</v>
      </c>
      <c r="HJ149" t="e">
        <f ca="1">IF(OR(HJ$132="",$B149=""),"",HLOOKUP(HJ$132,Indices2!$E$1:$YY$108,Calc!$B149,FALSE))</f>
        <v>#N/A</v>
      </c>
      <c r="HK149" t="e">
        <f ca="1">IF(OR(HK$132="",$B149=""),"",HLOOKUP(HK$132,Indices2!$E$1:$YY$108,Calc!$B149,FALSE))</f>
        <v>#N/A</v>
      </c>
      <c r="HL149" t="e">
        <f ca="1">IF(OR(HL$132="",$B149=""),"",HLOOKUP(HL$132,Indices2!$E$1:$YY$108,Calc!$B149,FALSE))</f>
        <v>#N/A</v>
      </c>
      <c r="HM149" t="e">
        <f ca="1">IF(OR(HM$132="",$B149=""),"",HLOOKUP(HM$132,Indices2!$E$1:$YY$108,Calc!$B149,FALSE))</f>
        <v>#N/A</v>
      </c>
      <c r="HN149" t="e">
        <f ca="1">IF(OR(HN$132="",$B149=""),"",HLOOKUP(HN$132,Indices2!$E$1:$YY$108,Calc!$B149,FALSE))</f>
        <v>#N/A</v>
      </c>
      <c r="HO149" t="e">
        <f ca="1">IF(OR(HO$132="",$B149=""),"",HLOOKUP(HO$132,Indices2!$E$1:$YY$108,Calc!$B149,FALSE))</f>
        <v>#N/A</v>
      </c>
      <c r="HP149" t="e">
        <f ca="1">IF(OR(HP$132="",$B149=""),"",HLOOKUP(HP$132,Indices2!$E$1:$YY$108,Calc!$B149,FALSE))</f>
        <v>#N/A</v>
      </c>
      <c r="HQ149" t="e">
        <f ca="1">IF(OR(HQ$132="",$B149=""),"",HLOOKUP(HQ$132,Indices2!$E$1:$YY$108,Calc!$B149,FALSE))</f>
        <v>#N/A</v>
      </c>
      <c r="HR149" t="e">
        <f ca="1">IF(OR(HR$132="",$B149=""),"",HLOOKUP(HR$132,Indices2!$E$1:$YY$108,Calc!$B149,FALSE))</f>
        <v>#N/A</v>
      </c>
      <c r="HS149" t="e">
        <f ca="1">IF(OR(HS$132="",$B149=""),"",HLOOKUP(HS$132,Indices2!$E$1:$YY$108,Calc!$B149,FALSE))</f>
        <v>#N/A</v>
      </c>
      <c r="HT149" t="e">
        <f ca="1">IF(OR(HT$132="",$B149=""),"",HLOOKUP(HT$132,Indices2!$E$1:$YY$108,Calc!$B149,FALSE))</f>
        <v>#N/A</v>
      </c>
      <c r="HU149" t="e">
        <f ca="1">IF(OR(HU$132="",$B149=""),"",HLOOKUP(HU$132,Indices2!$E$1:$YY$108,Calc!$B149,FALSE))</f>
        <v>#N/A</v>
      </c>
      <c r="HV149" t="e">
        <f ca="1">IF(OR(HV$132="",$B149=""),"",HLOOKUP(HV$132,Indices2!$E$1:$YY$108,Calc!$B149,FALSE))</f>
        <v>#N/A</v>
      </c>
      <c r="HW149" t="e">
        <f ca="1">IF(OR(HW$132="",$B149=""),"",HLOOKUP(HW$132,Indices2!$E$1:$YY$108,Calc!$B149,FALSE))</f>
        <v>#N/A</v>
      </c>
      <c r="HX149" t="e">
        <f ca="1">IF(OR(HX$132="",$B149=""),"",HLOOKUP(HX$132,Indices2!$E$1:$YY$108,Calc!$B149,FALSE))</f>
        <v>#N/A</v>
      </c>
      <c r="HY149" t="e">
        <f ca="1">IF(OR(HY$132="",$B149=""),"",HLOOKUP(HY$132,Indices2!$E$1:$YY$108,Calc!$B149,FALSE))</f>
        <v>#N/A</v>
      </c>
      <c r="HZ149" t="e">
        <f ca="1">IF(OR(HZ$132="",$B149=""),"",HLOOKUP(HZ$132,Indices2!$E$1:$YY$108,Calc!$B149,FALSE))</f>
        <v>#N/A</v>
      </c>
      <c r="IA149" t="e">
        <f ca="1">IF(OR(IA$132="",$B149=""),"",HLOOKUP(IA$132,Indices2!$E$1:$YY$108,Calc!$B149,FALSE))</f>
        <v>#N/A</v>
      </c>
      <c r="IB149" t="e">
        <f ca="1">IF(OR(IB$132="",$B149=""),"",HLOOKUP(IB$132,Indices2!$E$1:$YY$108,Calc!$B149,FALSE))</f>
        <v>#N/A</v>
      </c>
      <c r="IC149" t="e">
        <f ca="1">IF(OR(IC$132="",$B149=""),"",HLOOKUP(IC$132,Indices2!$E$1:$YY$108,Calc!$B149,FALSE))</f>
        <v>#N/A</v>
      </c>
      <c r="ID149" t="e">
        <f ca="1">IF(OR(ID$132="",$B149=""),"",HLOOKUP(ID$132,Indices2!$E$1:$YY$108,Calc!$B149,FALSE))</f>
        <v>#N/A</v>
      </c>
      <c r="IE149" t="e">
        <f ca="1">IF(OR(IE$132="",$B149=""),"",HLOOKUP(IE$132,Indices2!$E$1:$YY$108,Calc!$B149,FALSE))</f>
        <v>#N/A</v>
      </c>
      <c r="IF149" t="e">
        <f ca="1">IF(OR(IF$132="",$B149=""),"",HLOOKUP(IF$132,Indices2!$E$1:$YY$108,Calc!$B149,FALSE))</f>
        <v>#N/A</v>
      </c>
      <c r="IG149" t="e">
        <f ca="1">IF(OR(IG$132="",$B149=""),"",HLOOKUP(IG$132,Indices2!$E$1:$YY$108,Calc!$B149,FALSE))</f>
        <v>#N/A</v>
      </c>
      <c r="IH149" t="e">
        <f ca="1">IF(OR(IH$132="",$B149=""),"",HLOOKUP(IH$132,Indices2!$E$1:$YY$108,Calc!$B149,FALSE))</f>
        <v>#N/A</v>
      </c>
      <c r="II149" t="e">
        <f ca="1">IF(OR(II$132="",$B149=""),"",HLOOKUP(II$132,Indices2!$E$1:$YY$108,Calc!$B149,FALSE))</f>
        <v>#N/A</v>
      </c>
      <c r="IJ149" t="e">
        <f ca="1">IF(OR(IJ$132="",$B149=""),"",HLOOKUP(IJ$132,Indices2!$E$1:$YY$108,Calc!$B149,FALSE))</f>
        <v>#N/A</v>
      </c>
      <c r="IK149" t="e">
        <f ca="1">IF(OR(IK$132="",$B149=""),"",HLOOKUP(IK$132,Indices2!$E$1:$YY$108,Calc!$B149,FALSE))</f>
        <v>#N/A</v>
      </c>
      <c r="IL149" t="e">
        <f ca="1">IF(OR(IL$132="",$B149=""),"",HLOOKUP(IL$132,Indices2!$E$1:$YY$108,Calc!$B149,FALSE))</f>
        <v>#N/A</v>
      </c>
      <c r="IM149" t="e">
        <f ca="1">IF(OR(IM$132="",$B149=""),"",HLOOKUP(IM$132,Indices2!$E$1:$YY$108,Calc!$B149,FALSE))</f>
        <v>#N/A</v>
      </c>
      <c r="IN149" t="e">
        <f ca="1">IF(OR(IN$132="",$B149=""),"",HLOOKUP(IN$132,Indices2!$E$1:$YY$108,Calc!$B149,FALSE))</f>
        <v>#N/A</v>
      </c>
      <c r="IO149" t="e">
        <f ca="1">IF(OR(IO$132="",$B149=""),"",HLOOKUP(IO$132,Indices2!$E$1:$YY$108,Calc!$B149,FALSE))</f>
        <v>#N/A</v>
      </c>
      <c r="IP149" t="e">
        <f ca="1">IF(OR(IP$132="",$B149=""),"",HLOOKUP(IP$132,Indices2!$E$1:$YY$108,Calc!$B149,FALSE))</f>
        <v>#N/A</v>
      </c>
      <c r="IQ149" t="e">
        <f ca="1">IF(OR(IQ$132="",$B149=""),"",HLOOKUP(IQ$132,Indices2!$E$1:$YY$108,Calc!$B149,FALSE))</f>
        <v>#N/A</v>
      </c>
      <c r="IR149" t="e">
        <f ca="1">IF(OR(IR$132="",$B149=""),"",HLOOKUP(IR$132,Indices2!$E$1:$YY$108,Calc!$B149,FALSE))</f>
        <v>#N/A</v>
      </c>
      <c r="IS149" t="e">
        <f ca="1">IF(OR(IS$132="",$B149=""),"",HLOOKUP(IS$132,Indices2!$E$1:$YY$108,Calc!$B149,FALSE))</f>
        <v>#N/A</v>
      </c>
      <c r="IT149" t="e">
        <f ca="1">IF(OR(IT$132="",$B149=""),"",HLOOKUP(IT$132,Indices2!$E$1:$YY$108,Calc!$B149,FALSE))</f>
        <v>#N/A</v>
      </c>
      <c r="IU149" t="e">
        <f ca="1">IF(OR(IU$132="",$B149=""),"",HLOOKUP(IU$132,Indices2!$E$1:$YY$108,Calc!$B149,FALSE))</f>
        <v>#N/A</v>
      </c>
      <c r="IV149" t="e">
        <f ca="1">IF(OR(IV$132="",$B149=""),"",HLOOKUP(IV$132,Indices2!$E$1:$YY$108,Calc!$B149,FALSE))</f>
        <v>#N/A</v>
      </c>
      <c r="IW149" t="e">
        <f ca="1">IF(OR(IW$132="",$B149=""),"",HLOOKUP(IW$132,Indices2!$E$1:$YY$108,Calc!$B149,FALSE))</f>
        <v>#N/A</v>
      </c>
      <c r="IX149" t="e">
        <f ca="1">IF(OR(IX$132="",$B149=""),"",HLOOKUP(IX$132,Indices2!$E$1:$YY$108,Calc!$B149,FALSE))</f>
        <v>#N/A</v>
      </c>
      <c r="IY149" t="e">
        <f ca="1">IF(OR(IY$132="",$B149=""),"",HLOOKUP(IY$132,Indices2!$E$1:$YY$108,Calc!$B149,FALSE))</f>
        <v>#N/A</v>
      </c>
      <c r="IZ149" t="e">
        <f ca="1">IF(OR(IZ$132="",$B149=""),"",HLOOKUP(IZ$132,Indices2!$E$1:$YY$108,Calc!$B149,FALSE))</f>
        <v>#N/A</v>
      </c>
      <c r="JA149" t="e">
        <f ca="1">IF(OR(JA$132="",$B149=""),"",HLOOKUP(JA$132,Indices2!$E$1:$YY$108,Calc!$B149,FALSE))</f>
        <v>#N/A</v>
      </c>
      <c r="JB149" t="e">
        <f ca="1">IF(OR(JB$132="",$B149=""),"",HLOOKUP(JB$132,Indices2!$E$1:$YY$108,Calc!$B149,FALSE))</f>
        <v>#N/A</v>
      </c>
      <c r="JC149" t="e">
        <f ca="1">IF(OR(JC$132="",$B149=""),"",HLOOKUP(JC$132,Indices2!$E$1:$YY$108,Calc!$B149,FALSE))</f>
        <v>#N/A</v>
      </c>
      <c r="JD149" t="e">
        <f ca="1">IF(OR(JD$132="",$B149=""),"",HLOOKUP(JD$132,Indices2!$E$1:$YY$108,Calc!$B149,FALSE))</f>
        <v>#N/A</v>
      </c>
      <c r="JE149" t="e">
        <f ca="1">IF(OR(JE$132="",$B149=""),"",HLOOKUP(JE$132,Indices2!$E$1:$YY$108,Calc!$B149,FALSE))</f>
        <v>#N/A</v>
      </c>
      <c r="JF149" t="e">
        <f ca="1">IF(OR(JF$132="",$B149=""),"",HLOOKUP(JF$132,Indices2!$E$1:$YY$108,Calc!$B149,FALSE))</f>
        <v>#N/A</v>
      </c>
      <c r="JG149" t="e">
        <f ca="1">IF(OR(JG$132="",$B149=""),"",HLOOKUP(JG$132,Indices2!$E$1:$YY$108,Calc!$B149,FALSE))</f>
        <v>#N/A</v>
      </c>
      <c r="JH149" t="e">
        <f ca="1">IF(OR(JH$132="",$B149=""),"",HLOOKUP(JH$132,Indices2!$E$1:$YY$108,Calc!$B149,FALSE))</f>
        <v>#N/A</v>
      </c>
      <c r="JI149" t="e">
        <f ca="1">IF(OR(JI$132="",$B149=""),"",HLOOKUP(JI$132,Indices2!$E$1:$YY$108,Calc!$B149,FALSE))</f>
        <v>#N/A</v>
      </c>
      <c r="JJ149" t="e">
        <f ca="1">IF(OR(JJ$132="",$B149=""),"",HLOOKUP(JJ$132,Indices2!$E$1:$YY$108,Calc!$B149,FALSE))</f>
        <v>#N/A</v>
      </c>
      <c r="JK149" t="e">
        <f ca="1">IF(OR(JK$132="",$B149=""),"",HLOOKUP(JK$132,Indices2!$E$1:$YY$108,Calc!$B149,FALSE))</f>
        <v>#N/A</v>
      </c>
      <c r="JL149" t="e">
        <f ca="1">IF(OR(JL$132="",$B149=""),"",HLOOKUP(JL$132,Indices2!$E$1:$YY$108,Calc!$B149,FALSE))</f>
        <v>#N/A</v>
      </c>
      <c r="JM149" t="e">
        <f ca="1">IF(OR(JM$132="",$B149=""),"",HLOOKUP(JM$132,Indices2!$E$1:$YY$108,Calc!$B149,FALSE))</f>
        <v>#N/A</v>
      </c>
      <c r="JN149" t="e">
        <f ca="1">IF(OR(JN$132="",$B149=""),"",HLOOKUP(JN$132,Indices2!$E$1:$YY$108,Calc!$B149,FALSE))</f>
        <v>#N/A</v>
      </c>
      <c r="JO149" t="e">
        <f ca="1">IF(OR(JO$132="",$B149=""),"",HLOOKUP(JO$132,Indices2!$E$1:$YY$108,Calc!$B149,FALSE))</f>
        <v>#N/A</v>
      </c>
      <c r="JP149" t="e">
        <f ca="1">IF(OR(JP$132="",$B149=""),"",HLOOKUP(JP$132,Indices2!$E$1:$YY$108,Calc!$B149,FALSE))</f>
        <v>#N/A</v>
      </c>
      <c r="JQ149" t="e">
        <f ca="1">IF(OR(JQ$132="",$B149=""),"",HLOOKUP(JQ$132,Indices2!$E$1:$YY$108,Calc!$B149,FALSE))</f>
        <v>#N/A</v>
      </c>
      <c r="JR149" t="e">
        <f ca="1">IF(OR(JR$132="",$B149=""),"",HLOOKUP(JR$132,Indices2!$E$1:$YY$108,Calc!$B149,FALSE))</f>
        <v>#N/A</v>
      </c>
      <c r="JS149" t="e">
        <f ca="1">IF(OR(JS$132="",$B149=""),"",HLOOKUP(JS$132,Indices2!$E$1:$YY$108,Calc!$B149,FALSE))</f>
        <v>#N/A</v>
      </c>
      <c r="JT149" t="e">
        <f ca="1">IF(OR(JT$132="",$B149=""),"",HLOOKUP(JT$132,Indices2!$E$1:$YY$108,Calc!$B149,FALSE))</f>
        <v>#N/A</v>
      </c>
      <c r="JU149" t="e">
        <f ca="1">IF(OR(JU$132="",$B149=""),"",HLOOKUP(JU$132,Indices2!$E$1:$YY$108,Calc!$B149,FALSE))</f>
        <v>#N/A</v>
      </c>
      <c r="JV149" t="e">
        <f ca="1">IF(OR(JV$132="",$B149=""),"",HLOOKUP(JV$132,Indices2!$E$1:$YY$108,Calc!$B149,FALSE))</f>
        <v>#N/A</v>
      </c>
      <c r="JW149" t="e">
        <f ca="1">IF(OR(JW$132="",$B149=""),"",HLOOKUP(JW$132,Indices2!$E$1:$YY$108,Calc!$B149,FALSE))</f>
        <v>#N/A</v>
      </c>
      <c r="JX149" t="e">
        <f ca="1">IF(OR(JX$132="",$B149=""),"",HLOOKUP(JX$132,Indices2!$E$1:$YY$108,Calc!$B149,FALSE))</f>
        <v>#N/A</v>
      </c>
      <c r="JY149" t="e">
        <f ca="1">IF(OR(JY$132="",$B149=""),"",HLOOKUP(JY$132,Indices2!$E$1:$YY$108,Calc!$B149,FALSE))</f>
        <v>#N/A</v>
      </c>
      <c r="JZ149" t="e">
        <f ca="1">IF(OR(JZ$132="",$B149=""),"",HLOOKUP(JZ$132,Indices2!$E$1:$YY$108,Calc!$B149,FALSE))</f>
        <v>#N/A</v>
      </c>
      <c r="KA149" t="e">
        <f ca="1">IF(OR(KA$132="",$B149=""),"",HLOOKUP(KA$132,Indices2!$E$1:$YY$108,Calc!$B149,FALSE))</f>
        <v>#N/A</v>
      </c>
      <c r="KB149" t="e">
        <f ca="1">IF(OR(KB$132="",$B149=""),"",HLOOKUP(KB$132,Indices2!$E$1:$YY$108,Calc!$B149,FALSE))</f>
        <v>#N/A</v>
      </c>
      <c r="KC149" t="e">
        <f ca="1">IF(OR(KC$132="",$B149=""),"",HLOOKUP(KC$132,Indices2!$E$1:$YY$108,Calc!$B149,FALSE))</f>
        <v>#N/A</v>
      </c>
      <c r="KD149" t="e">
        <f ca="1">IF(OR(KD$132="",$B149=""),"",HLOOKUP(KD$132,Indices2!$E$1:$YY$108,Calc!$B149,FALSE))</f>
        <v>#N/A</v>
      </c>
      <c r="KE149" t="e">
        <f ca="1">IF(OR(KE$132="",$B149=""),"",HLOOKUP(KE$132,Indices2!$E$1:$YY$108,Calc!$B149,FALSE))</f>
        <v>#N/A</v>
      </c>
      <c r="KF149" t="e">
        <f ca="1">IF(OR(KF$132="",$B149=""),"",HLOOKUP(KF$132,Indices2!$E$1:$YY$108,Calc!$B149,FALSE))</f>
        <v>#N/A</v>
      </c>
      <c r="KG149" t="e">
        <f ca="1">IF(OR(KG$132="",$B149=""),"",HLOOKUP(KG$132,Indices2!$E$1:$YY$108,Calc!$B149,FALSE))</f>
        <v>#N/A</v>
      </c>
      <c r="KH149" t="e">
        <f ca="1">IF(OR(KH$132="",$B149=""),"",HLOOKUP(KH$132,Indices2!$E$1:$YY$108,Calc!$B149,FALSE))</f>
        <v>#N/A</v>
      </c>
      <c r="KI149" t="e">
        <f ca="1">IF(OR(KI$132="",$B149=""),"",HLOOKUP(KI$132,Indices2!$E$1:$YY$108,Calc!$B149,FALSE))</f>
        <v>#N/A</v>
      </c>
      <c r="KJ149" t="e">
        <f ca="1">IF(OR(KJ$132="",$B149=""),"",HLOOKUP(KJ$132,Indices2!$E$1:$YY$108,Calc!$B149,FALSE))</f>
        <v>#N/A</v>
      </c>
      <c r="KK149" t="e">
        <f ca="1">IF(OR(KK$132="",$B149=""),"",HLOOKUP(KK$132,Indices2!$E$1:$YY$108,Calc!$B149,FALSE))</f>
        <v>#N/A</v>
      </c>
      <c r="KL149" t="e">
        <f ca="1">IF(OR(KL$132="",$B149=""),"",HLOOKUP(KL$132,Indices2!$E$1:$YY$108,Calc!$B149,FALSE))</f>
        <v>#N/A</v>
      </c>
      <c r="KM149" t="e">
        <f ca="1">IF(OR(KM$132="",$B149=""),"",HLOOKUP(KM$132,Indices2!$E$1:$YY$108,Calc!$B149,FALSE))</f>
        <v>#N/A</v>
      </c>
      <c r="KN149" t="e">
        <f ca="1">IF(OR(KN$132="",$B149=""),"",HLOOKUP(KN$132,Indices2!$E$1:$YY$108,Calc!$B149,FALSE))</f>
        <v>#N/A</v>
      </c>
      <c r="KO149" t="e">
        <f ca="1">IF(OR(KO$132="",$B149=""),"",HLOOKUP(KO$132,Indices2!$E$1:$YY$108,Calc!$B149,FALSE))</f>
        <v>#N/A</v>
      </c>
      <c r="KP149" t="e">
        <f ca="1">IF(OR(KP$132="",$B149=""),"",HLOOKUP(KP$132,Indices2!$E$1:$YY$108,Calc!$B149,FALSE))</f>
        <v>#N/A</v>
      </c>
      <c r="KQ149" t="e">
        <f ca="1">IF(OR(KQ$132="",$B149=""),"",HLOOKUP(KQ$132,Indices2!$E$1:$YY$108,Calc!$B149,FALSE))</f>
        <v>#N/A</v>
      </c>
      <c r="KR149" t="e">
        <f ca="1">IF(OR(KR$132="",$B149=""),"",HLOOKUP(KR$132,Indices2!$E$1:$YY$108,Calc!$B149,FALSE))</f>
        <v>#N/A</v>
      </c>
      <c r="KS149" t="e">
        <f ca="1">IF(OR(KS$132="",$B149=""),"",HLOOKUP(KS$132,Indices2!$E$1:$YY$108,Calc!$B149,FALSE))</f>
        <v>#N/A</v>
      </c>
      <c r="KT149" t="e">
        <f ca="1">IF(OR(KT$132="",$B149=""),"",HLOOKUP(KT$132,Indices2!$E$1:$YY$108,Calc!$B149,FALSE))</f>
        <v>#N/A</v>
      </c>
      <c r="KU149" t="e">
        <f ca="1">IF(OR(KU$132="",$B149=""),"",HLOOKUP(KU$132,Indices2!$E$1:$YY$108,Calc!$B149,FALSE))</f>
        <v>#N/A</v>
      </c>
      <c r="KV149" t="e">
        <f ca="1">IF(OR(KV$132="",$B149=""),"",HLOOKUP(KV$132,Indices2!$E$1:$YY$108,Calc!$B149,FALSE))</f>
        <v>#N/A</v>
      </c>
      <c r="KW149" t="e">
        <f ca="1">IF(OR(KW$132="",$B149=""),"",HLOOKUP(KW$132,Indices2!$E$1:$YY$108,Calc!$B149,FALSE))</f>
        <v>#N/A</v>
      </c>
      <c r="KX149" t="e">
        <f ca="1">IF(OR(KX$132="",$B149=""),"",HLOOKUP(KX$132,Indices2!$E$1:$YY$108,Calc!$B149,FALSE))</f>
        <v>#N/A</v>
      </c>
      <c r="KY149" t="e">
        <f ca="1">IF(OR(KY$132="",$B149=""),"",HLOOKUP(KY$132,Indices2!$E$1:$YY$108,Calc!$B149,FALSE))</f>
        <v>#N/A</v>
      </c>
      <c r="KZ149" t="e">
        <f ca="1">IF(OR(KZ$132="",$B149=""),"",HLOOKUP(KZ$132,Indices2!$E$1:$YY$108,Calc!$B149,FALSE))</f>
        <v>#N/A</v>
      </c>
      <c r="LA149" t="e">
        <f ca="1">IF(OR(LA$132="",$B149=""),"",HLOOKUP(LA$132,Indices2!$E$1:$YY$108,Calc!$B149,FALSE))</f>
        <v>#N/A</v>
      </c>
      <c r="LB149" t="e">
        <f ca="1">IF(OR(LB$132="",$B149=""),"",HLOOKUP(LB$132,Indices2!$E$1:$YY$108,Calc!$B149,FALSE))</f>
        <v>#N/A</v>
      </c>
      <c r="LC149" t="e">
        <f ca="1">IF(OR(LC$132="",$B149=""),"",HLOOKUP(LC$132,Indices2!$E$1:$YY$108,Calc!$B149,FALSE))</f>
        <v>#N/A</v>
      </c>
      <c r="LD149" t="e">
        <f ca="1">IF(OR(LD$132="",$B149=""),"",HLOOKUP(LD$132,Indices2!$E$1:$YY$108,Calc!$B149,FALSE))</f>
        <v>#N/A</v>
      </c>
      <c r="LE149" t="e">
        <f ca="1">IF(OR(LE$132="",$B149=""),"",HLOOKUP(LE$132,Indices2!$E$1:$YY$108,Calc!$B149,FALSE))</f>
        <v>#N/A</v>
      </c>
      <c r="LF149" t="e">
        <f ca="1">IF(OR(LF$132="",$B149=""),"",HLOOKUP(LF$132,Indices2!$E$1:$YY$108,Calc!$B149,FALSE))</f>
        <v>#N/A</v>
      </c>
      <c r="LG149" t="e">
        <f ca="1">IF(OR(LG$132="",$B149=""),"",HLOOKUP(LG$132,Indices2!$E$1:$YY$108,Calc!$B149,FALSE))</f>
        <v>#N/A</v>
      </c>
      <c r="LH149" t="e">
        <f ca="1">IF(OR(LH$132="",$B149=""),"",HLOOKUP(LH$132,Indices2!$E$1:$YY$108,Calc!$B149,FALSE))</f>
        <v>#N/A</v>
      </c>
      <c r="LI149" t="e">
        <f ca="1">IF(OR(LI$132="",$B149=""),"",HLOOKUP(LI$132,Indices2!$E$1:$YY$108,Calc!$B149,FALSE))</f>
        <v>#N/A</v>
      </c>
      <c r="LJ149" t="e">
        <f ca="1">IF(OR(LJ$132="",$B149=""),"",HLOOKUP(LJ$132,Indices2!$E$1:$YY$108,Calc!$B149,FALSE))</f>
        <v>#N/A</v>
      </c>
      <c r="LK149" t="e">
        <f ca="1">IF(OR(LK$132="",$B149=""),"",HLOOKUP(LK$132,Indices2!$E$1:$YY$108,Calc!$B149,FALSE))</f>
        <v>#N/A</v>
      </c>
      <c r="LL149" t="e">
        <f ca="1">IF(OR(LL$132="",$B149=""),"",HLOOKUP(LL$132,Indices2!$E$1:$YY$108,Calc!$B149,FALSE))</f>
        <v>#N/A</v>
      </c>
      <c r="LM149" t="e">
        <f ca="1">IF(OR(LM$132="",$B149=""),"",HLOOKUP(LM$132,Indices2!$E$1:$YY$108,Calc!$B149,FALSE))</f>
        <v>#N/A</v>
      </c>
      <c r="LN149" t="e">
        <f ca="1">IF(OR(LN$132="",$B149=""),"",HLOOKUP(LN$132,Indices2!$E$1:$YY$108,Calc!$B149,FALSE))</f>
        <v>#N/A</v>
      </c>
      <c r="LO149" t="e">
        <f ca="1">IF(OR(LO$132="",$B149=""),"",HLOOKUP(LO$132,Indices2!$E$1:$YY$108,Calc!$B149,FALSE))</f>
        <v>#N/A</v>
      </c>
      <c r="LP149" t="e">
        <f ca="1">IF(OR(LP$132="",$B149=""),"",HLOOKUP(LP$132,Indices2!$E$1:$YY$108,Calc!$B149,FALSE))</f>
        <v>#N/A</v>
      </c>
      <c r="LQ149" t="e">
        <f ca="1">IF(OR(LQ$132="",$B149=""),"",HLOOKUP(LQ$132,Indices2!$E$1:$YY$108,Calc!$B149,FALSE))</f>
        <v>#N/A</v>
      </c>
      <c r="LR149" t="e">
        <f ca="1">IF(OR(LR$132="",$B149=""),"",HLOOKUP(LR$132,Indices2!$E$1:$YY$108,Calc!$B149,FALSE))</f>
        <v>#N/A</v>
      </c>
      <c r="LS149" t="e">
        <f ca="1">IF(OR(LS$132="",$B149=""),"",HLOOKUP(LS$132,Indices2!$E$1:$YY$108,Calc!$B149,FALSE))</f>
        <v>#N/A</v>
      </c>
      <c r="LT149" t="e">
        <f ca="1">IF(OR(LT$132="",$B149=""),"",HLOOKUP(LT$132,Indices2!$E$1:$YY$108,Calc!$B149,FALSE))</f>
        <v>#N/A</v>
      </c>
      <c r="LU149" t="e">
        <f ca="1">IF(OR(LU$132="",$B149=""),"",HLOOKUP(LU$132,Indices2!$E$1:$YY$108,Calc!$B149,FALSE))</f>
        <v>#N/A</v>
      </c>
      <c r="LV149" t="e">
        <f ca="1">IF(OR(LV$132="",$B149=""),"",HLOOKUP(LV$132,Indices2!$E$1:$YY$108,Calc!$B149,FALSE))</f>
        <v>#N/A</v>
      </c>
      <c r="LW149" t="e">
        <f ca="1">IF(OR(LW$132="",$B149=""),"",HLOOKUP(LW$132,Indices2!$E$1:$YY$108,Calc!$B149,FALSE))</f>
        <v>#N/A</v>
      </c>
      <c r="LX149" t="e">
        <f ca="1">IF(OR(LX$132="",$B149=""),"",HLOOKUP(LX$132,Indices2!$E$1:$YY$108,Calc!$B149,FALSE))</f>
        <v>#N/A</v>
      </c>
      <c r="LY149" t="e">
        <f ca="1">IF(OR(LY$132="",$B149=""),"",HLOOKUP(LY$132,Indices2!$E$1:$YY$108,Calc!$B149,FALSE))</f>
        <v>#N/A</v>
      </c>
      <c r="LZ149" t="e">
        <f ca="1">IF(OR(LZ$132="",$B149=""),"",HLOOKUP(LZ$132,Indices2!$E$1:$YY$108,Calc!$B149,FALSE))</f>
        <v>#N/A</v>
      </c>
      <c r="MA149" t="e">
        <f ca="1">IF(OR(MA$132="",$B149=""),"",HLOOKUP(MA$132,Indices2!$E$1:$YY$108,Calc!$B149,FALSE))</f>
        <v>#N/A</v>
      </c>
      <c r="MB149" t="e">
        <f ca="1">IF(OR(MB$132="",$B149=""),"",HLOOKUP(MB$132,Indices2!$E$1:$YY$108,Calc!$B149,FALSE))</f>
        <v>#N/A</v>
      </c>
      <c r="MC149" t="e">
        <f ca="1">IF(OR(MC$132="",$B149=""),"",HLOOKUP(MC$132,Indices2!$E$1:$YY$108,Calc!$B149,FALSE))</f>
        <v>#N/A</v>
      </c>
      <c r="MD149" t="e">
        <f ca="1">IF(OR(MD$132="",$B149=""),"",HLOOKUP(MD$132,Indices2!$E$1:$YY$108,Calc!$B149,FALSE))</f>
        <v>#N/A</v>
      </c>
      <c r="ME149" t="e">
        <f ca="1">IF(OR(ME$132="",$B149=""),"",HLOOKUP(ME$132,Indices2!$E$1:$YY$108,Calc!$B149,FALSE))</f>
        <v>#N/A</v>
      </c>
      <c r="MF149" t="e">
        <f ca="1">IF(OR(MF$132="",$B149=""),"",HLOOKUP(MF$132,Indices2!$E$1:$YY$108,Calc!$B149,FALSE))</f>
        <v>#N/A</v>
      </c>
      <c r="MG149" t="e">
        <f ca="1">IF(OR(MG$132="",$B149=""),"",HLOOKUP(MG$132,Indices2!$E$1:$YY$108,Calc!$B149,FALSE))</f>
        <v>#N/A</v>
      </c>
      <c r="MH149" t="e">
        <f ca="1">IF(OR(MH$132="",$B149=""),"",HLOOKUP(MH$132,Indices2!$E$1:$YY$108,Calc!$B149,FALSE))</f>
        <v>#N/A</v>
      </c>
      <c r="MI149" t="e">
        <f ca="1">IF(OR(MI$132="",$B149=""),"",HLOOKUP(MI$132,Indices2!$E$1:$YY$108,Calc!$B149,FALSE))</f>
        <v>#N/A</v>
      </c>
      <c r="MJ149" t="e">
        <f ca="1">IF(OR(MJ$132="",$B149=""),"",HLOOKUP(MJ$132,Indices2!$E$1:$YY$108,Calc!$B149,FALSE))</f>
        <v>#N/A</v>
      </c>
      <c r="MK149" t="e">
        <f ca="1">IF(OR(MK$132="",$B149=""),"",HLOOKUP(MK$132,Indices2!$E$1:$YY$108,Calc!$B149,FALSE))</f>
        <v>#N/A</v>
      </c>
      <c r="ML149" t="e">
        <f ca="1">IF(OR(ML$132="",$B149=""),"",HLOOKUP(ML$132,Indices2!$E$1:$YY$108,Calc!$B149,FALSE))</f>
        <v>#N/A</v>
      </c>
      <c r="MM149" t="e">
        <f ca="1">IF(OR(MM$132="",$B149=""),"",HLOOKUP(MM$132,Indices2!$E$1:$YY$108,Calc!$B149,FALSE))</f>
        <v>#N/A</v>
      </c>
      <c r="MN149" t="e">
        <f ca="1">IF(OR(MN$132="",$B149=""),"",HLOOKUP(MN$132,Indices2!$E$1:$YY$108,Calc!$B149,FALSE))</f>
        <v>#N/A</v>
      </c>
      <c r="MO149" t="e">
        <f ca="1">IF(OR(MO$132="",$B149=""),"",HLOOKUP(MO$132,Indices2!$E$1:$YY$108,Calc!$B149,FALSE))</f>
        <v>#N/A</v>
      </c>
      <c r="MP149" t="e">
        <f ca="1">IF(OR(MP$132="",$B149=""),"",HLOOKUP(MP$132,Indices2!$E$1:$YY$108,Calc!$B149,FALSE))</f>
        <v>#N/A</v>
      </c>
      <c r="MQ149" t="e">
        <f ca="1">IF(OR(MQ$132="",$B149=""),"",HLOOKUP(MQ$132,Indices2!$E$1:$YY$108,Calc!$B149,FALSE))</f>
        <v>#N/A</v>
      </c>
      <c r="MR149" t="e">
        <f ca="1">IF(OR(MR$132="",$B149=""),"",HLOOKUP(MR$132,Indices2!$E$1:$YY$108,Calc!$B149,FALSE))</f>
        <v>#N/A</v>
      </c>
      <c r="MS149" t="e">
        <f ca="1">IF(OR(MS$132="",$B149=""),"",HLOOKUP(MS$132,Indices2!$E$1:$YY$108,Calc!$B149,FALSE))</f>
        <v>#N/A</v>
      </c>
      <c r="MT149" t="e">
        <f ca="1">IF(OR(MT$132="",$B149=""),"",HLOOKUP(MT$132,Indices2!$E$1:$YY$108,Calc!$B149,FALSE))</f>
        <v>#N/A</v>
      </c>
      <c r="MU149" t="e">
        <f ca="1">IF(OR(MU$132="",$B149=""),"",HLOOKUP(MU$132,Indices2!$E$1:$YY$108,Calc!$B149,FALSE))</f>
        <v>#N/A</v>
      </c>
      <c r="MV149" t="e">
        <f ca="1">IF(OR(MV$132="",$B149=""),"",HLOOKUP(MV$132,Indices2!$E$1:$YY$108,Calc!$B149,FALSE))</f>
        <v>#N/A</v>
      </c>
      <c r="MW149" t="e">
        <f ca="1">IF(OR(MW$132="",$B149=""),"",HLOOKUP(MW$132,Indices2!$E$1:$YY$108,Calc!$B149,FALSE))</f>
        <v>#N/A</v>
      </c>
      <c r="MX149" t="e">
        <f ca="1">IF(OR(MX$132="",$B149=""),"",HLOOKUP(MX$132,Indices2!$E$1:$YY$108,Calc!$B149,FALSE))</f>
        <v>#N/A</v>
      </c>
      <c r="MY149" t="e">
        <f ca="1">IF(OR(MY$132="",$B149=""),"",HLOOKUP(MY$132,Indices2!$E$1:$YY$108,Calc!$B149,FALSE))</f>
        <v>#N/A</v>
      </c>
      <c r="MZ149" t="e">
        <f ca="1">IF(OR(MZ$132="",$B149=""),"",HLOOKUP(MZ$132,Indices2!$E$1:$YY$108,Calc!$B149,FALSE))</f>
        <v>#N/A</v>
      </c>
      <c r="NA149" t="e">
        <f ca="1">IF(OR(NA$132="",$B149=""),"",HLOOKUP(NA$132,Indices2!$E$1:$YY$108,Calc!$B149,FALSE))</f>
        <v>#N/A</v>
      </c>
      <c r="NB149" t="e">
        <f ca="1">IF(OR(NB$132="",$B149=""),"",HLOOKUP(NB$132,Indices2!$E$1:$YY$108,Calc!$B149,FALSE))</f>
        <v>#N/A</v>
      </c>
      <c r="NC149" t="e">
        <f ca="1">IF(OR(NC$132="",$B149=""),"",HLOOKUP(NC$132,Indices2!$E$1:$YY$108,Calc!$B149,FALSE))</f>
        <v>#N/A</v>
      </c>
      <c r="ND149" t="e">
        <f ca="1">IF(OR(ND$132="",$B149=""),"",HLOOKUP(ND$132,Indices2!$E$1:$YY$108,Calc!$B149,FALSE))</f>
        <v>#N/A</v>
      </c>
      <c r="NE149" t="e">
        <f ca="1">IF(OR(NE$132="",$B149=""),"",HLOOKUP(NE$132,Indices2!$E$1:$YY$108,Calc!$B149,FALSE))</f>
        <v>#N/A</v>
      </c>
      <c r="NF149" t="e">
        <f ca="1">IF(OR(NF$132="",$B149=""),"",HLOOKUP(NF$132,Indices2!$E$1:$YY$108,Calc!$B149,FALSE))</f>
        <v>#N/A</v>
      </c>
      <c r="NG149" t="e">
        <f ca="1">IF(OR(NG$132="",$B149=""),"",HLOOKUP(NG$132,Indices2!$E$1:$YY$108,Calc!$B149,FALSE))</f>
        <v>#N/A</v>
      </c>
      <c r="NH149" t="e">
        <f ca="1">IF(OR(NH$132="",$B149=""),"",HLOOKUP(NH$132,Indices2!$E$1:$YY$108,Calc!$B149,FALSE))</f>
        <v>#N/A</v>
      </c>
      <c r="NI149" t="e">
        <f ca="1">IF(OR(NI$132="",$B149=""),"",HLOOKUP(NI$132,Indices2!$E$1:$YY$108,Calc!$B149,FALSE))</f>
        <v>#N/A</v>
      </c>
      <c r="NJ149" t="e">
        <f ca="1">IF(OR(NJ$132="",$B149=""),"",HLOOKUP(NJ$132,Indices2!$E$1:$YY$108,Calc!$B149,FALSE))</f>
        <v>#N/A</v>
      </c>
      <c r="NK149" t="e">
        <f ca="1">IF(OR(NK$132="",$B149=""),"",HLOOKUP(NK$132,Indices2!$E$1:$YY$108,Calc!$B149,FALSE))</f>
        <v>#N/A</v>
      </c>
      <c r="NL149" t="e">
        <f ca="1">IF(OR(NL$132="",$B149=""),"",HLOOKUP(NL$132,Indices2!$E$1:$YY$108,Calc!$B149,FALSE))</f>
        <v>#N/A</v>
      </c>
      <c r="NM149" t="e">
        <f ca="1">IF(OR(NM$132="",$B149=""),"",HLOOKUP(NM$132,Indices2!$E$1:$YY$108,Calc!$B149,FALSE))</f>
        <v>#N/A</v>
      </c>
      <c r="NN149" t="e">
        <f ca="1">IF(OR(NN$132="",$B149=""),"",HLOOKUP(NN$132,Indices2!$E$1:$YY$108,Calc!$B149,FALSE))</f>
        <v>#N/A</v>
      </c>
      <c r="NO149" t="e">
        <f ca="1">IF(OR(NO$132="",$B149=""),"",HLOOKUP(NO$132,Indices2!$E$1:$YY$108,Calc!$B149,FALSE))</f>
        <v>#N/A</v>
      </c>
      <c r="NP149" t="e">
        <f ca="1">IF(OR(NP$132="",$B149=""),"",HLOOKUP(NP$132,Indices2!$E$1:$YY$108,Calc!$B149,FALSE))</f>
        <v>#N/A</v>
      </c>
      <c r="NQ149" t="e">
        <f ca="1">IF(OR(NQ$132="",$B149=""),"",HLOOKUP(NQ$132,Indices2!$E$1:$YY$108,Calc!$B149,FALSE))</f>
        <v>#N/A</v>
      </c>
      <c r="NR149" t="e">
        <f ca="1">IF(OR(NR$132="",$B149=""),"",HLOOKUP(NR$132,Indices2!$E$1:$YY$108,Calc!$B149,FALSE))</f>
        <v>#N/A</v>
      </c>
      <c r="NS149" t="e">
        <f ca="1">IF(OR(NS$132="",$B149=""),"",HLOOKUP(NS$132,Indices2!$E$1:$YY$108,Calc!$B149,FALSE))</f>
        <v>#N/A</v>
      </c>
      <c r="NT149" t="e">
        <f ca="1">IF(OR(NT$132="",$B149=""),"",HLOOKUP(NT$132,Indices2!$E$1:$YY$108,Calc!$B149,FALSE))</f>
        <v>#N/A</v>
      </c>
      <c r="NU149" t="e">
        <f ca="1">IF(OR(NU$132="",$B149=""),"",HLOOKUP(NU$132,Indices2!$E$1:$YY$108,Calc!$B149,FALSE))</f>
        <v>#N/A</v>
      </c>
      <c r="NV149" t="e">
        <f ca="1">IF(OR(NV$132="",$B149=""),"",HLOOKUP(NV$132,Indices2!$E$1:$YY$108,Calc!$B149,FALSE))</f>
        <v>#N/A</v>
      </c>
      <c r="NW149" t="e">
        <f ca="1">IF(OR(NW$132="",$B149=""),"",HLOOKUP(NW$132,Indices2!$E$1:$YY$108,Calc!$B149,FALSE))</f>
        <v>#N/A</v>
      </c>
      <c r="NX149" t="e">
        <f ca="1">IF(OR(NX$132="",$B149=""),"",HLOOKUP(NX$132,Indices2!$E$1:$YY$108,Calc!$B149,FALSE))</f>
        <v>#N/A</v>
      </c>
      <c r="NY149" t="e">
        <f ca="1">IF(OR(NY$132="",$B149=""),"",HLOOKUP(NY$132,Indices2!$E$1:$YY$108,Calc!$B149,FALSE))</f>
        <v>#N/A</v>
      </c>
      <c r="NZ149" t="e">
        <f ca="1">IF(OR(NZ$132="",$B149=""),"",HLOOKUP(NZ$132,Indices2!$E$1:$YY$108,Calc!$B149,FALSE))</f>
        <v>#N/A</v>
      </c>
      <c r="OA149" t="e">
        <f ca="1">IF(OR(OA$132="",$B149=""),"",HLOOKUP(OA$132,Indices2!$E$1:$YY$108,Calc!$B149,FALSE))</f>
        <v>#N/A</v>
      </c>
      <c r="OB149" t="e">
        <f ca="1">IF(OR(OB$132="",$B149=""),"",HLOOKUP(OB$132,Indices2!$E$1:$YY$108,Calc!$B149,FALSE))</f>
        <v>#N/A</v>
      </c>
      <c r="OC149" t="e">
        <f ca="1">IF(OR(OC$132="",$B149=""),"",HLOOKUP(OC$132,Indices2!$E$1:$YY$108,Calc!$B149,FALSE))</f>
        <v>#N/A</v>
      </c>
      <c r="OD149" t="e">
        <f ca="1">IF(OR(OD$132="",$B149=""),"",HLOOKUP(OD$132,Indices2!$E$1:$YY$108,Calc!$B149,FALSE))</f>
        <v>#N/A</v>
      </c>
      <c r="OE149" t="e">
        <f ca="1">IF(OR(OE$132="",$B149=""),"",HLOOKUP(OE$132,Indices2!$E$1:$YY$108,Calc!$B149,FALSE))</f>
        <v>#N/A</v>
      </c>
      <c r="OF149" t="e">
        <f ca="1">IF(OR(OF$132="",$B149=""),"",HLOOKUP(OF$132,Indices2!$E$1:$YY$108,Calc!$B149,FALSE))</f>
        <v>#N/A</v>
      </c>
      <c r="OG149" t="e">
        <f ca="1">IF(OR(OG$132="",$B149=""),"",HLOOKUP(OG$132,Indices2!$E$1:$YY$108,Calc!$B149,FALSE))</f>
        <v>#N/A</v>
      </c>
      <c r="OH149" t="e">
        <f ca="1">IF(OR(OH$132="",$B149=""),"",HLOOKUP(OH$132,Indices2!$E$1:$YY$108,Calc!$B149,FALSE))</f>
        <v>#N/A</v>
      </c>
      <c r="OI149" t="e">
        <f ca="1">IF(OR(OI$132="",$B149=""),"",HLOOKUP(OI$132,Indices2!$E$1:$YY$108,Calc!$B149,FALSE))</f>
        <v>#N/A</v>
      </c>
      <c r="OJ149" t="e">
        <f ca="1">IF(OR(OJ$132="",$B149=""),"",HLOOKUP(OJ$132,Indices2!$E$1:$YY$108,Calc!$B149,FALSE))</f>
        <v>#N/A</v>
      </c>
      <c r="OK149" t="e">
        <f ca="1">IF(OR(OK$132="",$B149=""),"",HLOOKUP(OK$132,Indices2!$E$1:$YY$108,Calc!$B149,FALSE))</f>
        <v>#N/A</v>
      </c>
      <c r="OL149" t="e">
        <f ca="1">IF(OR(OL$132="",$B149=""),"",HLOOKUP(OL$132,Indices2!$E$1:$YY$108,Calc!$B149,FALSE))</f>
        <v>#N/A</v>
      </c>
      <c r="OM149" t="e">
        <f ca="1">IF(OR(OM$132="",$B149=""),"",HLOOKUP(OM$132,Indices2!$E$1:$YY$108,Calc!$B149,FALSE))</f>
        <v>#N/A</v>
      </c>
      <c r="ON149" t="e">
        <f ca="1">IF(OR(ON$132="",$B149=""),"",HLOOKUP(ON$132,Indices2!$E$1:$YY$108,Calc!$B149,FALSE))</f>
        <v>#N/A</v>
      </c>
      <c r="OO149" t="e">
        <f ca="1">IF(OR(OO$132="",$B149=""),"",HLOOKUP(OO$132,Indices2!$E$1:$YY$108,Calc!$B149,FALSE))</f>
        <v>#N/A</v>
      </c>
      <c r="OP149" t="e">
        <f ca="1">IF(OR(OP$132="",$B149=""),"",HLOOKUP(OP$132,Indices2!$E$1:$YY$108,Calc!$B149,FALSE))</f>
        <v>#N/A</v>
      </c>
      <c r="OQ149" t="e">
        <f ca="1">IF(OR(OQ$132="",$B149=""),"",HLOOKUP(OQ$132,Indices2!$E$1:$YY$108,Calc!$B149,FALSE))</f>
        <v>#N/A</v>
      </c>
      <c r="OR149" t="e">
        <f ca="1">IF(OR(OR$132="",$B149=""),"",HLOOKUP(OR$132,Indices2!$E$1:$YY$108,Calc!$B149,FALSE))</f>
        <v>#N/A</v>
      </c>
      <c r="OS149" t="e">
        <f ca="1">IF(OR(OS$132="",$B149=""),"",HLOOKUP(OS$132,Indices2!$E$1:$YY$108,Calc!$B149,FALSE))</f>
        <v>#N/A</v>
      </c>
      <c r="OT149" t="e">
        <f ca="1">IF(OR(OT$132="",$B149=""),"",HLOOKUP(OT$132,Indices2!$E$1:$YY$108,Calc!$B149,FALSE))</f>
        <v>#N/A</v>
      </c>
      <c r="OU149" t="e">
        <f ca="1">IF(OR(OU$132="",$B149=""),"",HLOOKUP(OU$132,Indices2!$E$1:$YY$108,Calc!$B149,FALSE))</f>
        <v>#N/A</v>
      </c>
      <c r="OV149" t="e">
        <f ca="1">IF(OR(OV$132="",$B149=""),"",HLOOKUP(OV$132,Indices2!$E$1:$YY$108,Calc!$B149,FALSE))</f>
        <v>#N/A</v>
      </c>
      <c r="OW149" t="e">
        <f ca="1">IF(OR(OW$132="",$B149=""),"",HLOOKUP(OW$132,Indices2!$E$1:$YY$108,Calc!$B149,FALSE))</f>
        <v>#N/A</v>
      </c>
      <c r="OX149" t="e">
        <f ca="1">IF(OR(OX$132="",$B149=""),"",HLOOKUP(OX$132,Indices2!$E$1:$YY$108,Calc!$B149,FALSE))</f>
        <v>#N/A</v>
      </c>
      <c r="OY149" t="e">
        <f ca="1">IF(OR(OY$132="",$B149=""),"",HLOOKUP(OY$132,Indices2!$E$1:$YY$108,Calc!$B149,FALSE))</f>
        <v>#N/A</v>
      </c>
      <c r="OZ149" t="e">
        <f ca="1">IF(OR(OZ$132="",$B149=""),"",HLOOKUP(OZ$132,Indices2!$E$1:$YY$108,Calc!$B149,FALSE))</f>
        <v>#N/A</v>
      </c>
      <c r="PA149" t="e">
        <f ca="1">IF(OR(PA$132="",$B149=""),"",HLOOKUP(PA$132,Indices2!$E$1:$YY$108,Calc!$B149,FALSE))</f>
        <v>#N/A</v>
      </c>
      <c r="PB149" t="e">
        <f ca="1">IF(OR(PB$132="",$B149=""),"",HLOOKUP(PB$132,Indices2!$E$1:$YY$108,Calc!$B149,FALSE))</f>
        <v>#N/A</v>
      </c>
      <c r="PC149" t="e">
        <f ca="1">IF(OR(PC$132="",$B149=""),"",HLOOKUP(PC$132,Indices2!$E$1:$YY$108,Calc!$B149,FALSE))</f>
        <v>#N/A</v>
      </c>
      <c r="PD149" t="e">
        <f ca="1">IF(OR(PD$132="",$B149=""),"",HLOOKUP(PD$132,Indices2!$E$1:$YY$108,Calc!$B149,FALSE))</f>
        <v>#N/A</v>
      </c>
      <c r="PE149" t="e">
        <f ca="1">IF(OR(PE$132="",$B149=""),"",HLOOKUP(PE$132,Indices2!$E$1:$YY$108,Calc!$B149,FALSE))</f>
        <v>#N/A</v>
      </c>
      <c r="PF149" t="e">
        <f ca="1">IF(OR(PF$132="",$B149=""),"",HLOOKUP(PF$132,Indices2!$E$1:$YY$108,Calc!$B149,FALSE))</f>
        <v>#N/A</v>
      </c>
      <c r="PG149" t="e">
        <f ca="1">IF(OR(PG$132="",$B149=""),"",HLOOKUP(PG$132,Indices2!$E$1:$YY$108,Calc!$B149,FALSE))</f>
        <v>#N/A</v>
      </c>
      <c r="PH149" t="e">
        <f ca="1">IF(OR(PH$132="",$B149=""),"",HLOOKUP(PH$132,Indices2!$E$1:$YY$108,Calc!$B149,FALSE))</f>
        <v>#N/A</v>
      </c>
      <c r="PI149" t="e">
        <f ca="1">IF(OR(PI$132="",$B149=""),"",HLOOKUP(PI$132,Indices2!$E$1:$YY$108,Calc!$B149,FALSE))</f>
        <v>#N/A</v>
      </c>
      <c r="PJ149" t="e">
        <f ca="1">IF(OR(PJ$132="",$B149=""),"",HLOOKUP(PJ$132,Indices2!$E$1:$YY$108,Calc!$B149,FALSE))</f>
        <v>#N/A</v>
      </c>
      <c r="PK149" t="e">
        <f ca="1">IF(OR(PK$132="",$B149=""),"",HLOOKUP(PK$132,Indices2!$E$1:$YY$108,Calc!$B149,FALSE))</f>
        <v>#N/A</v>
      </c>
      <c r="PL149" t="e">
        <f ca="1">IF(OR(PL$132="",$B149=""),"",HLOOKUP(PL$132,Indices2!$E$1:$YY$108,Calc!$B149,FALSE))</f>
        <v>#N/A</v>
      </c>
      <c r="PM149" t="e">
        <f ca="1">IF(OR(PM$132="",$B149=""),"",HLOOKUP(PM$132,Indices2!$E$1:$YY$108,Calc!$B149,FALSE))</f>
        <v>#N/A</v>
      </c>
      <c r="PN149" t="e">
        <f ca="1">IF(OR(PN$132="",$B149=""),"",HLOOKUP(PN$132,Indices2!$E$1:$YY$108,Calc!$B149,FALSE))</f>
        <v>#N/A</v>
      </c>
      <c r="PO149" t="e">
        <f ca="1">IF(OR(PO$132="",$B149=""),"",HLOOKUP(PO$132,Indices2!$E$1:$YY$108,Calc!$B149,FALSE))</f>
        <v>#N/A</v>
      </c>
      <c r="PP149" t="e">
        <f ca="1">IF(OR(PP$132="",$B149=""),"",HLOOKUP(PP$132,Indices2!$E$1:$YY$108,Calc!$B149,FALSE))</f>
        <v>#N/A</v>
      </c>
      <c r="PQ149" t="e">
        <f ca="1">IF(OR(PQ$132="",$B149=""),"",HLOOKUP(PQ$132,Indices2!$E$1:$YY$108,Calc!$B149,FALSE))</f>
        <v>#N/A</v>
      </c>
      <c r="PR149" t="e">
        <f ca="1">IF(OR(PR$132="",$B149=""),"",HLOOKUP(PR$132,Indices2!$E$1:$YY$108,Calc!$B149,FALSE))</f>
        <v>#N/A</v>
      </c>
      <c r="PS149" t="e">
        <f ca="1">IF(OR(PS$132="",$B149=""),"",HLOOKUP(PS$132,Indices2!$E$1:$YY$108,Calc!$B149,FALSE))</f>
        <v>#N/A</v>
      </c>
      <c r="PT149" t="e">
        <f ca="1">IF(OR(PT$132="",$B149=""),"",HLOOKUP(PT$132,Indices2!$E$1:$YY$108,Calc!$B149,FALSE))</f>
        <v>#N/A</v>
      </c>
      <c r="PU149" t="e">
        <f ca="1">IF(OR(PU$132="",$B149=""),"",HLOOKUP(PU$132,Indices2!$E$1:$YY$108,Calc!$B149,FALSE))</f>
        <v>#N/A</v>
      </c>
      <c r="PV149" t="e">
        <f ca="1">IF(OR(PV$132="",$B149=""),"",HLOOKUP(PV$132,Indices2!$E$1:$YY$108,Calc!$B149,FALSE))</f>
        <v>#N/A</v>
      </c>
      <c r="PW149" t="e">
        <f ca="1">IF(OR(PW$132="",$B149=""),"",HLOOKUP(PW$132,Indices2!$E$1:$YY$108,Calc!$B149,FALSE))</f>
        <v>#N/A</v>
      </c>
      <c r="PX149" t="e">
        <f ca="1">IF(OR(PX$132="",$B149=""),"",HLOOKUP(PX$132,Indices2!$E$1:$YY$108,Calc!$B149,FALSE))</f>
        <v>#N/A</v>
      </c>
      <c r="PY149" t="e">
        <f ca="1">IF(OR(PY$132="",$B149=""),"",HLOOKUP(PY$132,Indices2!$E$1:$YY$108,Calc!$B149,FALSE))</f>
        <v>#N/A</v>
      </c>
      <c r="PZ149" t="e">
        <f ca="1">IF(OR(PZ$132="",$B149=""),"",HLOOKUP(PZ$132,Indices2!$E$1:$YY$108,Calc!$B149,FALSE))</f>
        <v>#N/A</v>
      </c>
      <c r="QA149" t="e">
        <f ca="1">IF(OR(QA$132="",$B149=""),"",HLOOKUP(QA$132,Indices2!$E$1:$YY$108,Calc!$B149,FALSE))</f>
        <v>#N/A</v>
      </c>
      <c r="QB149" t="e">
        <f ca="1">IF(OR(QB$132="",$B149=""),"",HLOOKUP(QB$132,Indices2!$E$1:$YY$108,Calc!$B149,FALSE))</f>
        <v>#N/A</v>
      </c>
      <c r="QC149" t="e">
        <f ca="1">IF(OR(QC$132="",$B149=""),"",HLOOKUP(QC$132,Indices2!$E$1:$YY$108,Calc!$B149,FALSE))</f>
        <v>#N/A</v>
      </c>
      <c r="QD149" t="e">
        <f ca="1">IF(OR(QD$132="",$B149=""),"",HLOOKUP(QD$132,Indices2!$E$1:$YY$108,Calc!$B149,FALSE))</f>
        <v>#N/A</v>
      </c>
      <c r="QE149" t="e">
        <f ca="1">IF(OR(QE$132="",$B149=""),"",HLOOKUP(QE$132,Indices2!$E$1:$YY$108,Calc!$B149,FALSE))</f>
        <v>#N/A</v>
      </c>
      <c r="QF149" t="e">
        <f ca="1">IF(OR(QF$132="",$B149=""),"",HLOOKUP(QF$132,Indices2!$E$1:$YY$108,Calc!$B149,FALSE))</f>
        <v>#N/A</v>
      </c>
      <c r="QG149" t="e">
        <f ca="1">IF(OR(QG$132="",$B149=""),"",HLOOKUP(QG$132,Indices2!$E$1:$YY$108,Calc!$B149,FALSE))</f>
        <v>#N/A</v>
      </c>
      <c r="QH149" t="e">
        <f ca="1">IF(OR(QH$132="",$B149=""),"",HLOOKUP(QH$132,Indices2!$E$1:$YY$108,Calc!$B149,FALSE))</f>
        <v>#N/A</v>
      </c>
      <c r="QI149" t="e">
        <f ca="1">IF(OR(QI$132="",$B149=""),"",HLOOKUP(QI$132,Indices2!$E$1:$YY$108,Calc!$B149,FALSE))</f>
        <v>#N/A</v>
      </c>
      <c r="QJ149" t="e">
        <f ca="1">IF(OR(QJ$132="",$B149=""),"",HLOOKUP(QJ$132,Indices2!$E$1:$YY$108,Calc!$B149,FALSE))</f>
        <v>#N/A</v>
      </c>
      <c r="QK149" t="e">
        <f ca="1">IF(OR(QK$132="",$B149=""),"",HLOOKUP(QK$132,Indices2!$E$1:$YY$108,Calc!$B149,FALSE))</f>
        <v>#N/A</v>
      </c>
      <c r="QL149" t="e">
        <f ca="1">IF(OR(QL$132="",$B149=""),"",HLOOKUP(QL$132,Indices2!$E$1:$YY$108,Calc!$B149,FALSE))</f>
        <v>#N/A</v>
      </c>
      <c r="QM149" t="e">
        <f ca="1">IF(OR(QM$132="",$B149=""),"",HLOOKUP(QM$132,Indices2!$E$1:$YY$108,Calc!$B149,FALSE))</f>
        <v>#N/A</v>
      </c>
      <c r="QN149" t="e">
        <f ca="1">IF(OR(QN$132="",$B149=""),"",HLOOKUP(QN$132,Indices2!$E$1:$YY$108,Calc!$B149,FALSE))</f>
        <v>#N/A</v>
      </c>
      <c r="QO149" t="e">
        <f ca="1">IF(OR(QO$132="",$B149=""),"",HLOOKUP(QO$132,Indices2!$E$1:$YY$108,Calc!$B149,FALSE))</f>
        <v>#N/A</v>
      </c>
      <c r="QP149" t="e">
        <f ca="1">IF(OR(QP$132="",$B149=""),"",HLOOKUP(QP$132,Indices2!$E$1:$YY$108,Calc!$B149,FALSE))</f>
        <v>#N/A</v>
      </c>
      <c r="QQ149" t="e">
        <f ca="1">IF(OR(QQ$132="",$B149=""),"",HLOOKUP(QQ$132,Indices2!$E$1:$YY$108,Calc!$B149,FALSE))</f>
        <v>#N/A</v>
      </c>
      <c r="QR149" t="e">
        <f ca="1">IF(OR(QR$132="",$B149=""),"",HLOOKUP(QR$132,Indices2!$E$1:$YY$108,Calc!$B149,FALSE))</f>
        <v>#N/A</v>
      </c>
      <c r="QS149" t="e">
        <f ca="1">IF(OR(QS$132="",$B149=""),"",HLOOKUP(QS$132,Indices2!$E$1:$YY$108,Calc!$B149,FALSE))</f>
        <v>#N/A</v>
      </c>
      <c r="QT149" t="e">
        <f ca="1">IF(OR(QT$132="",$B149=""),"",HLOOKUP(QT$132,Indices2!$E$1:$YY$108,Calc!$B149,FALSE))</f>
        <v>#N/A</v>
      </c>
      <c r="QU149" t="e">
        <f ca="1">IF(OR(QU$132="",$B149=""),"",HLOOKUP(QU$132,Indices2!$E$1:$YY$108,Calc!$B149,FALSE))</f>
        <v>#N/A</v>
      </c>
      <c r="QV149" t="e">
        <f ca="1">IF(OR(QV$132="",$B149=""),"",HLOOKUP(QV$132,Indices2!$E$1:$YY$108,Calc!$B149,FALSE))</f>
        <v>#N/A</v>
      </c>
      <c r="QW149" t="e">
        <f ca="1">IF(OR(QW$132="",$B149=""),"",HLOOKUP(QW$132,Indices2!$E$1:$YY$108,Calc!$B149,FALSE))</f>
        <v>#N/A</v>
      </c>
      <c r="QX149" t="e">
        <f ca="1">IF(OR(QX$132="",$B149=""),"",HLOOKUP(QX$132,Indices2!$E$1:$YY$108,Calc!$B149,FALSE))</f>
        <v>#N/A</v>
      </c>
      <c r="QY149" t="e">
        <f ca="1">IF(OR(QY$132="",$B149=""),"",HLOOKUP(QY$132,Indices2!$E$1:$YY$108,Calc!$B149,FALSE))</f>
        <v>#N/A</v>
      </c>
      <c r="QZ149" t="e">
        <f ca="1">IF(OR(QZ$132="",$B149=""),"",HLOOKUP(QZ$132,Indices2!$E$1:$YY$108,Calc!$B149,FALSE))</f>
        <v>#N/A</v>
      </c>
      <c r="RA149" t="e">
        <f ca="1">IF(OR(RA$132="",$B149=""),"",HLOOKUP(RA$132,Indices2!$E$1:$YY$108,Calc!$B149,FALSE))</f>
        <v>#N/A</v>
      </c>
      <c r="RB149" t="e">
        <f ca="1">IF(OR(RB$132="",$B149=""),"",HLOOKUP(RB$132,Indices2!$E$1:$YY$108,Calc!$B149,FALSE))</f>
        <v>#N/A</v>
      </c>
      <c r="RC149" t="e">
        <f ca="1">IF(OR(RC$132="",$B149=""),"",HLOOKUP(RC$132,Indices2!$E$1:$YY$108,Calc!$B149,FALSE))</f>
        <v>#N/A</v>
      </c>
      <c r="RD149" t="e">
        <f ca="1">IF(OR(RD$132="",$B149=""),"",HLOOKUP(RD$132,Indices2!$E$1:$YY$108,Calc!$B149,FALSE))</f>
        <v>#N/A</v>
      </c>
      <c r="RE149" t="e">
        <f ca="1">IF(OR(RE$132="",$B149=""),"",HLOOKUP(RE$132,Indices2!$E$1:$YY$108,Calc!$B149,FALSE))</f>
        <v>#N/A</v>
      </c>
      <c r="RF149" t="e">
        <f ca="1">IF(OR(RF$132="",$B149=""),"",HLOOKUP(RF$132,Indices2!$E$1:$YY$108,Calc!$B149,FALSE))</f>
        <v>#N/A</v>
      </c>
      <c r="RG149" t="e">
        <f ca="1">IF(OR(RG$132="",$B149=""),"",HLOOKUP(RG$132,Indices2!$E$1:$YY$108,Calc!$B149,FALSE))</f>
        <v>#N/A</v>
      </c>
      <c r="RH149" t="e">
        <f ca="1">IF(OR(RH$132="",$B149=""),"",HLOOKUP(RH$132,Indices2!$E$1:$YY$108,Calc!$B149,FALSE))</f>
        <v>#N/A</v>
      </c>
      <c r="RI149" t="e">
        <f ca="1">IF(OR(RI$132="",$B149=""),"",HLOOKUP(RI$132,Indices2!$E$1:$YY$108,Calc!$B149,FALSE))</f>
        <v>#N/A</v>
      </c>
      <c r="RJ149" t="e">
        <f ca="1">IF(OR(RJ$132="",$B149=""),"",HLOOKUP(RJ$132,Indices2!$E$1:$YY$108,Calc!$B149,FALSE))</f>
        <v>#N/A</v>
      </c>
      <c r="RK149" t="e">
        <f ca="1">IF(OR(RK$132="",$B149=""),"",HLOOKUP(RK$132,Indices2!$E$1:$YY$108,Calc!$B149,FALSE))</f>
        <v>#N/A</v>
      </c>
      <c r="RL149" t="e">
        <f ca="1">IF(OR(RL$132="",$B149=""),"",HLOOKUP(RL$132,Indices2!$E$1:$YY$108,Calc!$B149,FALSE))</f>
        <v>#N/A</v>
      </c>
    </row>
    <row r="152" spans="1:480">
      <c r="A152" t="s">
        <v>114</v>
      </c>
      <c r="C152" t="str">
        <f>IF(OR(C$132="",$B152=""),"",HLOOKUP(C$132,Indices2!$E$1:$PY$12,Calc!$B152,FALSE))</f>
        <v/>
      </c>
      <c r="D152" t="str">
        <f ca="1">IF(OR(D$132="",$B152=""),"",HLOOKUP(D$132,Indices2!$E$1:$PY$12,Calc!$B152,FALSE))</f>
        <v/>
      </c>
      <c r="E152" t="str">
        <f ca="1">IF(OR(E$132="",$B152=""),"",HLOOKUP(E$132,Indices2!$E$1:$PY$12,Calc!$B152,FALSE))</f>
        <v/>
      </c>
      <c r="F152" t="str">
        <f ca="1">IF(OR(F$132="",$B152=""),"",HLOOKUP(F$132,Indices2!$E$1:$PY$12,Calc!$B152,FALSE))</f>
        <v/>
      </c>
      <c r="G152" t="str">
        <f ca="1">IF(OR(G$132="",$B152=""),"",HLOOKUP(G$132,Indices2!$E$1:$PY$12,Calc!$B152,FALSE))</f>
        <v/>
      </c>
      <c r="H152" t="str">
        <f ca="1">IF(OR(H$132="",$B152=""),"",HLOOKUP(H$132,Indices2!$E$1:$PY$12,Calc!$B152,FALSE))</f>
        <v/>
      </c>
      <c r="I152" t="str">
        <f ca="1">IF(OR(I$132="",$B152=""),"",HLOOKUP(I$132,Indices2!$E$1:$PY$12,Calc!$B152,FALSE))</f>
        <v/>
      </c>
      <c r="J152" t="str">
        <f ca="1">IF(OR(J$132="",$B152=""),"",HLOOKUP(J$132,Indices2!$E$1:$PY$12,Calc!$B152,FALSE))</f>
        <v/>
      </c>
      <c r="K152" t="str">
        <f ca="1">IF(OR(K$132="",$B152=""),"",HLOOKUP(K$132,Indices2!$E$1:$PY$12,Calc!$B152,FALSE))</f>
        <v/>
      </c>
      <c r="L152" t="str">
        <f ca="1">IF(OR(L$132="",$B152=""),"",HLOOKUP(L$132,Indices2!$E$1:$PY$12,Calc!$B152,FALSE))</f>
        <v/>
      </c>
      <c r="M152" t="str">
        <f ca="1">IF(OR(M$132="",$B152=""),"",HLOOKUP(M$132,Indices2!$E$1:$PY$12,Calc!$B152,FALSE))</f>
        <v/>
      </c>
      <c r="N152" t="str">
        <f ca="1">IF(OR(N$132="",$B152=""),"",HLOOKUP(N$132,Indices2!$E$1:$PY$12,Calc!$B152,FALSE))</f>
        <v/>
      </c>
      <c r="O152" t="str">
        <f ca="1">IF(OR(O$132="",$B152=""),"",HLOOKUP(O$132,Indices2!$E$1:$PY$12,Calc!$B152,FALSE))</f>
        <v/>
      </c>
      <c r="P152" t="str">
        <f ca="1">IF(OR(P$132="",$B152=""),"",HLOOKUP(P$132,Indices2!$E$1:$PY$12,Calc!$B152,FALSE))</f>
        <v/>
      </c>
      <c r="Q152" t="str">
        <f ca="1">IF(OR(Q$132="",$B152=""),"",HLOOKUP(Q$132,Indices2!$E$1:$PY$12,Calc!$B152,FALSE))</f>
        <v/>
      </c>
      <c r="R152" t="str">
        <f ca="1">IF(OR(R$132="",$B152=""),"",HLOOKUP(R$132,Indices2!$E$1:$PY$12,Calc!$B152,FALSE))</f>
        <v/>
      </c>
      <c r="S152" t="str">
        <f ca="1">IF(OR(S$132="",$B152=""),"",HLOOKUP(S$132,Indices2!$E$1:$PY$12,Calc!$B152,FALSE))</f>
        <v/>
      </c>
      <c r="T152" t="str">
        <f ca="1">IF(OR(T$132="",$B152=""),"",HLOOKUP(T$132,Indices2!$E$1:$PY$12,Calc!$B152,FALSE))</f>
        <v/>
      </c>
      <c r="U152" t="str">
        <f ca="1">IF(OR(U$132="",$B152=""),"",HLOOKUP(U$132,Indices2!$E$1:$PY$12,Calc!$B152,FALSE))</f>
        <v/>
      </c>
      <c r="V152" t="str">
        <f ca="1">IF(OR(V$132="",$B152=""),"",HLOOKUP(V$132,Indices2!$E$1:$PY$12,Calc!$B152,FALSE))</f>
        <v/>
      </c>
      <c r="W152" t="str">
        <f ca="1">IF(OR(W$132="",$B152=""),"",HLOOKUP(W$132,Indices2!$E$1:$PY$12,Calc!$B152,FALSE))</f>
        <v/>
      </c>
      <c r="X152" t="str">
        <f ca="1">IF(OR(X$132="",$B152=""),"",HLOOKUP(X$132,Indices2!$E$1:$PY$12,Calc!$B152,FALSE))</f>
        <v/>
      </c>
      <c r="Y152" t="str">
        <f ca="1">IF(OR(Y$132="",$B152=""),"",HLOOKUP(Y$132,Indices2!$E$1:$PY$12,Calc!$B152,FALSE))</f>
        <v/>
      </c>
      <c r="Z152" t="str">
        <f ca="1">IF(OR(Z$132="",$B152=""),"",HLOOKUP(Z$132,Indices2!$E$1:$PY$12,Calc!$B152,FALSE))</f>
        <v/>
      </c>
      <c r="AA152" t="str">
        <f ca="1">IF(OR(AA$132="",$B152=""),"",HLOOKUP(AA$132,Indices2!$E$1:$PY$12,Calc!$B152,FALSE))</f>
        <v/>
      </c>
      <c r="AB152" t="str">
        <f ca="1">IF(OR(AB$132="",$B152=""),"",HLOOKUP(AB$132,Indices2!$E$1:$PY$12,Calc!$B152,FALSE))</f>
        <v/>
      </c>
      <c r="AC152" t="str">
        <f ca="1">IF(OR(AC$132="",$B152=""),"",HLOOKUP(AC$132,Indices2!$E$1:$PY$12,Calc!$B152,FALSE))</f>
        <v/>
      </c>
      <c r="AD152" t="str">
        <f ca="1">IF(OR(AD$132="",$B152=""),"",HLOOKUP(AD$132,Indices2!$E$1:$PY$12,Calc!$B152,FALSE))</f>
        <v/>
      </c>
      <c r="AE152" t="str">
        <f ca="1">IF(OR(AE$132="",$B152=""),"",HLOOKUP(AE$132,Indices2!$E$1:$PY$12,Calc!$B152,FALSE))</f>
        <v/>
      </c>
      <c r="AF152" t="str">
        <f ca="1">IF(OR(AF$132="",$B152=""),"",HLOOKUP(AF$132,Indices2!$E$1:$PY$12,Calc!$B152,FALSE))</f>
        <v/>
      </c>
      <c r="AG152" t="str">
        <f ca="1">IF(OR(AG$132="",$B152=""),"",HLOOKUP(AG$132,Indices2!$E$1:$PY$12,Calc!$B152,FALSE))</f>
        <v/>
      </c>
      <c r="AH152" t="str">
        <f ca="1">IF(OR(AH$132="",$B152=""),"",HLOOKUP(AH$132,Indices2!$E$1:$PY$12,Calc!$B152,FALSE))</f>
        <v/>
      </c>
      <c r="AI152" t="str">
        <f ca="1">IF(OR(AI$132="",$B152=""),"",HLOOKUP(AI$132,Indices2!$E$1:$PY$12,Calc!$B152,FALSE))</f>
        <v/>
      </c>
      <c r="AJ152" t="str">
        <f ca="1">IF(OR(AJ$132="",$B152=""),"",HLOOKUP(AJ$132,Indices2!$E$1:$PY$12,Calc!$B152,FALSE))</f>
        <v/>
      </c>
      <c r="AK152" t="str">
        <f ca="1">IF(OR(AK$132="",$B152=""),"",HLOOKUP(AK$132,Indices2!$E$1:$PY$12,Calc!$B152,FALSE))</f>
        <v/>
      </c>
      <c r="AL152" t="str">
        <f ca="1">IF(OR(AL$132="",$B152=""),"",HLOOKUP(AL$132,Indices2!$E$1:$PY$12,Calc!$B152,FALSE))</f>
        <v/>
      </c>
      <c r="AM152" t="str">
        <f ca="1">IF(OR(AM$132="",$B152=""),"",HLOOKUP(AM$132,Indices2!$E$1:$PY$12,Calc!$B152,FALSE))</f>
        <v/>
      </c>
      <c r="AN152" t="str">
        <f ca="1">IF(OR(AN$132="",$B152=""),"",HLOOKUP(AN$132,Indices2!$E$1:$PY$12,Calc!$B152,FALSE))</f>
        <v/>
      </c>
      <c r="AO152" t="str">
        <f ca="1">IF(OR(AO$132="",$B152=""),"",HLOOKUP(AO$132,Indices2!$E$1:$PY$12,Calc!$B152,FALSE))</f>
        <v/>
      </c>
      <c r="AP152" t="str">
        <f ca="1">IF(OR(AP$132="",$B152=""),"",HLOOKUP(AP$132,Indices2!$E$1:$PY$12,Calc!$B152,FALSE))</f>
        <v/>
      </c>
      <c r="AQ152" t="str">
        <f ca="1">IF(OR(AQ$132="",$B152=""),"",HLOOKUP(AQ$132,Indices2!$E$1:$PY$12,Calc!$B152,FALSE))</f>
        <v/>
      </c>
      <c r="AR152" t="str">
        <f ca="1">IF(OR(AR$132="",$B152=""),"",HLOOKUP(AR$132,Indices2!$E$1:$PY$12,Calc!$B152,FALSE))</f>
        <v/>
      </c>
      <c r="AS152" t="str">
        <f ca="1">IF(OR(AS$132="",$B152=""),"",HLOOKUP(AS$132,Indices2!$E$1:$PY$12,Calc!$B152,FALSE))</f>
        <v/>
      </c>
      <c r="AT152" t="str">
        <f ca="1">IF(OR(AT$132="",$B152=""),"",HLOOKUP(AT$132,Indices2!$E$1:$PY$12,Calc!$B152,FALSE))</f>
        <v/>
      </c>
      <c r="AU152" t="str">
        <f ca="1">IF(OR(AU$132="",$B152=""),"",HLOOKUP(AU$132,Indices2!$E$1:$PY$12,Calc!$B152,FALSE))</f>
        <v/>
      </c>
      <c r="AV152" t="str">
        <f ca="1">IF(OR(AV$132="",$B152=""),"",HLOOKUP(AV$132,Indices2!$E$1:$PY$12,Calc!$B152,FALSE))</f>
        <v/>
      </c>
      <c r="AW152" t="str">
        <f ca="1">IF(OR(AW$132="",$B152=""),"",HLOOKUP(AW$132,Indices2!$E$1:$PY$12,Calc!$B152,FALSE))</f>
        <v/>
      </c>
      <c r="AX152" t="str">
        <f ca="1">IF(OR(AX$132="",$B152=""),"",HLOOKUP(AX$132,Indices2!$E$1:$PY$12,Calc!$B152,FALSE))</f>
        <v/>
      </c>
      <c r="AY152" t="str">
        <f ca="1">IF(OR(AY$132="",$B152=""),"",HLOOKUP(AY$132,Indices2!$E$1:$PY$12,Calc!$B152,FALSE))</f>
        <v/>
      </c>
      <c r="AZ152" t="str">
        <f ca="1">IF(OR(AZ$132="",$B152=""),"",HLOOKUP(AZ$132,Indices2!$E$1:$PY$12,Calc!$B152,FALSE))</f>
        <v/>
      </c>
      <c r="BA152" t="str">
        <f ca="1">IF(OR(BA$132="",$B152=""),"",HLOOKUP(BA$132,Indices2!$E$1:$PY$12,Calc!$B152,FALSE))</f>
        <v/>
      </c>
      <c r="BB152" t="str">
        <f ca="1">IF(OR(BB$132="",$B152=""),"",HLOOKUP(BB$132,Indices2!$E$1:$PY$12,Calc!$B152,FALSE))</f>
        <v/>
      </c>
      <c r="BC152" t="str">
        <f ca="1">IF(OR(BC$132="",$B152=""),"",HLOOKUP(BC$132,Indices2!$E$1:$PY$12,Calc!$B152,FALSE))</f>
        <v/>
      </c>
      <c r="BD152" t="str">
        <f ca="1">IF(OR(BD$132="",$B152=""),"",HLOOKUP(BD$132,Indices2!$E$1:$PY$12,Calc!$B152,FALSE))</f>
        <v/>
      </c>
      <c r="BE152" t="str">
        <f ca="1">IF(OR(BE$132="",$B152=""),"",HLOOKUP(BE$132,Indices2!$E$1:$PY$12,Calc!$B152,FALSE))</f>
        <v/>
      </c>
      <c r="BF152" t="str">
        <f ca="1">IF(OR(BF$132="",$B152=""),"",HLOOKUP(BF$132,Indices2!$E$1:$PY$12,Calc!$B152,FALSE))</f>
        <v/>
      </c>
      <c r="BG152" t="str">
        <f ca="1">IF(OR(BG$132="",$B152=""),"",HLOOKUP(BG$132,Indices2!$E$1:$PY$12,Calc!$B152,FALSE))</f>
        <v/>
      </c>
      <c r="BH152" t="str">
        <f ca="1">IF(OR(BH$132="",$B152=""),"",HLOOKUP(BH$132,Indices2!$E$1:$PY$12,Calc!$B152,FALSE))</f>
        <v/>
      </c>
      <c r="BI152" t="str">
        <f ca="1">IF(OR(BI$132="",$B152=""),"",HLOOKUP(BI$132,Indices2!$E$1:$PY$12,Calc!$B152,FALSE))</f>
        <v/>
      </c>
      <c r="BJ152" t="str">
        <f ca="1">IF(OR(BJ$132="",$B152=""),"",HLOOKUP(BJ$132,Indices2!$E$1:$PY$12,Calc!$B152,FALSE))</f>
        <v/>
      </c>
      <c r="BK152" t="str">
        <f ca="1">IF(OR(BK$132="",$B152=""),"",HLOOKUP(BK$132,Indices2!$E$1:$PY$12,Calc!$B152,FALSE))</f>
        <v/>
      </c>
      <c r="BL152" t="str">
        <f ca="1">IF(OR(BL$132="",$B152=""),"",HLOOKUP(BL$132,Indices2!$E$1:$PY$12,Calc!$B152,FALSE))</f>
        <v/>
      </c>
      <c r="BM152" t="str">
        <f ca="1">IF(OR(BM$132="",$B152=""),"",HLOOKUP(BM$132,Indices2!$E$1:$PY$12,Calc!$B152,FALSE))</f>
        <v/>
      </c>
      <c r="BN152" t="str">
        <f ca="1">IF(OR(BN$132="",$B152=""),"",HLOOKUP(BN$132,Indices2!$E$1:$PY$12,Calc!$B152,FALSE))</f>
        <v/>
      </c>
      <c r="BO152" t="str">
        <f ca="1">IF(OR(BO$132="",$B152=""),"",HLOOKUP(BO$132,Indices2!$E$1:$PY$12,Calc!$B152,FALSE))</f>
        <v/>
      </c>
      <c r="BP152" t="str">
        <f ca="1">IF(OR(BP$132="",$B152=""),"",HLOOKUP(BP$132,Indices2!$E$1:$PY$12,Calc!$B152,FALSE))</f>
        <v/>
      </c>
      <c r="BQ152" t="str">
        <f ca="1">IF(OR(BQ$132="",$B152=""),"",HLOOKUP(BQ$132,Indices2!$E$1:$PY$12,Calc!$B152,FALSE))</f>
        <v/>
      </c>
      <c r="BR152" t="str">
        <f ca="1">IF(OR(BR$132="",$B152=""),"",HLOOKUP(BR$132,Indices2!$E$1:$PY$12,Calc!$B152,FALSE))</f>
        <v/>
      </c>
      <c r="BS152" t="str">
        <f ca="1">IF(OR(BS$132="",$B152=""),"",HLOOKUP(BS$132,Indices2!$E$1:$PY$12,Calc!$B152,FALSE))</f>
        <v/>
      </c>
      <c r="BT152" t="str">
        <f ca="1">IF(OR(BT$132="",$B152=""),"",HLOOKUP(BT$132,Indices2!$E$1:$PY$12,Calc!$B152,FALSE))</f>
        <v/>
      </c>
      <c r="BU152" t="str">
        <f ca="1">IF(OR(BU$132="",$B152=""),"",HLOOKUP(BU$132,Indices2!$E$1:$PY$12,Calc!$B152,FALSE))</f>
        <v/>
      </c>
      <c r="BV152" t="str">
        <f ca="1">IF(OR(BV$132="",$B152=""),"",HLOOKUP(BV$132,Indices2!$E$1:$PY$12,Calc!$B152,FALSE))</f>
        <v/>
      </c>
      <c r="BW152" t="str">
        <f ca="1">IF(OR(BW$132="",$B152=""),"",HLOOKUP(BW$132,Indices2!$E$1:$PY$12,Calc!$B152,FALSE))</f>
        <v/>
      </c>
      <c r="BX152" t="str">
        <f ca="1">IF(OR(BX$132="",$B152=""),"",HLOOKUP(BX$132,Indices2!$E$1:$PY$12,Calc!$B152,FALSE))</f>
        <v/>
      </c>
      <c r="BY152" t="str">
        <f ca="1">IF(OR(BY$132="",$B152=""),"",HLOOKUP(BY$132,Indices2!$E$1:$PY$12,Calc!$B152,FALSE))</f>
        <v/>
      </c>
      <c r="BZ152" t="str">
        <f ca="1">IF(OR(BZ$132="",$B152=""),"",HLOOKUP(BZ$132,Indices2!$E$1:$PY$12,Calc!$B152,FALSE))</f>
        <v/>
      </c>
      <c r="CA152" t="str">
        <f ca="1">IF(OR(CA$132="",$B152=""),"",HLOOKUP(CA$132,Indices2!$E$1:$PY$12,Calc!$B152,FALSE))</f>
        <v/>
      </c>
      <c r="CB152" t="str">
        <f ca="1">IF(OR(CB$132="",$B152=""),"",HLOOKUP(CB$132,Indices2!$E$1:$PY$12,Calc!$B152,FALSE))</f>
        <v/>
      </c>
      <c r="CC152" t="str">
        <f ca="1">IF(OR(CC$132="",$B152=""),"",HLOOKUP(CC$132,Indices2!$E$1:$PY$12,Calc!$B152,FALSE))</f>
        <v/>
      </c>
      <c r="CD152" t="str">
        <f ca="1">IF(OR(CD$132="",$B152=""),"",HLOOKUP(CD$132,Indices2!$E$1:$PY$12,Calc!$B152,FALSE))</f>
        <v/>
      </c>
      <c r="CE152" t="str">
        <f ca="1">IF(OR(CE$132="",$B152=""),"",HLOOKUP(CE$132,Indices2!$E$1:$PY$12,Calc!$B152,FALSE))</f>
        <v/>
      </c>
      <c r="CF152" t="str">
        <f ca="1">IF(OR(CF$132="",$B152=""),"",HLOOKUP(CF$132,Indices2!$E$1:$PY$12,Calc!$B152,FALSE))</f>
        <v/>
      </c>
      <c r="CG152" t="str">
        <f ca="1">IF(OR(CG$132="",$B152=""),"",HLOOKUP(CG$132,Indices2!$E$1:$PY$12,Calc!$B152,FALSE))</f>
        <v/>
      </c>
      <c r="CH152" t="str">
        <f ca="1">IF(OR(CH$132="",$B152=""),"",HLOOKUP(CH$132,Indices2!$E$1:$PY$12,Calc!$B152,FALSE))</f>
        <v/>
      </c>
      <c r="CI152" t="str">
        <f ca="1">IF(OR(CI$132="",$B152=""),"",HLOOKUP(CI$132,Indices2!$E$1:$PY$12,Calc!$B152,FALSE))</f>
        <v/>
      </c>
      <c r="CJ152" t="str">
        <f ca="1">IF(OR(CJ$132="",$B152=""),"",HLOOKUP(CJ$132,Indices2!$E$1:$PY$12,Calc!$B152,FALSE))</f>
        <v/>
      </c>
      <c r="CK152" t="str">
        <f ca="1">IF(OR(CK$132="",$B152=""),"",HLOOKUP(CK$132,Indices2!$E$1:$PY$12,Calc!$B152,FALSE))</f>
        <v/>
      </c>
      <c r="CL152" t="str">
        <f ca="1">IF(OR(CL$132="",$B152=""),"",HLOOKUP(CL$132,Indices2!$E$1:$PY$12,Calc!$B152,FALSE))</f>
        <v/>
      </c>
      <c r="CM152" t="str">
        <f ca="1">IF(OR(CM$132="",$B152=""),"",HLOOKUP(CM$132,Indices2!$E$1:$PY$12,Calc!$B152,FALSE))</f>
        <v/>
      </c>
      <c r="CN152" t="str">
        <f ca="1">IF(OR(CN$132="",$B152=""),"",HLOOKUP(CN$132,Indices2!$E$1:$PY$12,Calc!$B152,FALSE))</f>
        <v/>
      </c>
      <c r="CO152" t="str">
        <f ca="1">IF(OR(CO$132="",$B152=""),"",HLOOKUP(CO$132,Indices2!$E$1:$PY$12,Calc!$B152,FALSE))</f>
        <v/>
      </c>
      <c r="CP152" t="str">
        <f ca="1">IF(OR(CP$132="",$B152=""),"",HLOOKUP(CP$132,Indices2!$E$1:$PY$12,Calc!$B152,FALSE))</f>
        <v/>
      </c>
      <c r="CQ152" t="str">
        <f ca="1">IF(OR(CQ$132="",$B152=""),"",HLOOKUP(CQ$132,Indices2!$E$1:$PY$12,Calc!$B152,FALSE))</f>
        <v/>
      </c>
      <c r="CR152" t="str">
        <f ca="1">IF(OR(CR$132="",$B152=""),"",HLOOKUP(CR$132,Indices2!$E$1:$PY$12,Calc!$B152,FALSE))</f>
        <v/>
      </c>
      <c r="CS152" t="str">
        <f ca="1">IF(OR(CS$132="",$B152=""),"",HLOOKUP(CS$132,Indices2!$E$1:$PY$12,Calc!$B152,FALSE))</f>
        <v/>
      </c>
      <c r="CT152" t="str">
        <f ca="1">IF(OR(CT$132="",$B152=""),"",HLOOKUP(CT$132,Indices2!$E$1:$PY$12,Calc!$B152,FALSE))</f>
        <v/>
      </c>
      <c r="CU152" t="str">
        <f ca="1">IF(OR(CU$132="",$B152=""),"",HLOOKUP(CU$132,Indices2!$E$1:$PY$12,Calc!$B152,FALSE))</f>
        <v/>
      </c>
      <c r="CV152" t="str">
        <f ca="1">IF(OR(CV$132="",$B152=""),"",HLOOKUP(CV$132,Indices2!$E$1:$PY$12,Calc!$B152,FALSE))</f>
        <v/>
      </c>
      <c r="CW152" t="str">
        <f ca="1">IF(OR(CW$132="",$B152=""),"",HLOOKUP(CW$132,Indices2!$E$1:$PY$12,Calc!$B152,FALSE))</f>
        <v/>
      </c>
      <c r="CX152" t="str">
        <f ca="1">IF(OR(CX$132="",$B152=""),"",HLOOKUP(CX$132,Indices2!$E$1:$PY$12,Calc!$B152,FALSE))</f>
        <v/>
      </c>
      <c r="CY152" t="str">
        <f ca="1">IF(OR(CY$132="",$B152=""),"",HLOOKUP(CY$132,Indices2!$E$1:$PY$12,Calc!$B152,FALSE))</f>
        <v/>
      </c>
      <c r="CZ152" t="str">
        <f ca="1">IF(OR(CZ$132="",$B152=""),"",HLOOKUP(CZ$132,Indices2!$E$1:$PY$12,Calc!$B152,FALSE))</f>
        <v/>
      </c>
      <c r="DA152" t="str">
        <f ca="1">IF(OR(DA$132="",$B152=""),"",HLOOKUP(DA$132,Indices2!$E$1:$PY$12,Calc!$B152,FALSE))</f>
        <v/>
      </c>
      <c r="DB152" t="str">
        <f ca="1">IF(OR(DB$132="",$B152=""),"",HLOOKUP(DB$132,Indices2!$E$1:$PY$12,Calc!$B152,FALSE))</f>
        <v/>
      </c>
      <c r="DC152" t="str">
        <f ca="1">IF(OR(DC$132="",$B152=""),"",HLOOKUP(DC$132,Indices2!$E$1:$PY$12,Calc!$B152,FALSE))</f>
        <v/>
      </c>
      <c r="DD152" t="str">
        <f ca="1">IF(OR(DD$132="",$B152=""),"",HLOOKUP(DD$132,Indices2!$E$1:$PY$12,Calc!$B152,FALSE))</f>
        <v/>
      </c>
      <c r="DE152" t="str">
        <f ca="1">IF(OR(DE$132="",$B152=""),"",HLOOKUP(DE$132,Indices2!$E$1:$PY$12,Calc!$B152,FALSE))</f>
        <v/>
      </c>
      <c r="DF152" t="str">
        <f ca="1">IF(OR(DF$132="",$B152=""),"",HLOOKUP(DF$132,Indices2!$E$1:$PY$12,Calc!$B152,FALSE))</f>
        <v/>
      </c>
      <c r="DG152" t="str">
        <f ca="1">IF(OR(DG$132="",$B152=""),"",HLOOKUP(DG$132,Indices2!$E$1:$PY$12,Calc!$B152,FALSE))</f>
        <v/>
      </c>
      <c r="DH152" t="str">
        <f ca="1">IF(OR(DH$132="",$B152=""),"",HLOOKUP(DH$132,Indices2!$E$1:$PY$12,Calc!$B152,FALSE))</f>
        <v/>
      </c>
      <c r="DI152" t="str">
        <f ca="1">IF(OR(DI$132="",$B152=""),"",HLOOKUP(DI$132,Indices2!$E$1:$PY$12,Calc!$B152,FALSE))</f>
        <v/>
      </c>
      <c r="DJ152" t="str">
        <f ca="1">IF(OR(DJ$132="",$B152=""),"",HLOOKUP(DJ$132,Indices2!$E$1:$PY$12,Calc!$B152,FALSE))</f>
        <v/>
      </c>
      <c r="DK152" t="str">
        <f ca="1">IF(OR(DK$132="",$B152=""),"",HLOOKUP(DK$132,Indices2!$E$1:$PY$12,Calc!$B152,FALSE))</f>
        <v/>
      </c>
      <c r="DL152" t="str">
        <f ca="1">IF(OR(DL$132="",$B152=""),"",HLOOKUP(DL$132,Indices2!$E$1:$PY$12,Calc!$B152,FALSE))</f>
        <v/>
      </c>
      <c r="DM152" t="str">
        <f ca="1">IF(OR(DM$132="",$B152=""),"",HLOOKUP(DM$132,Indices2!$E$1:$PY$12,Calc!$B152,FALSE))</f>
        <v/>
      </c>
      <c r="DN152" t="str">
        <f ca="1">IF(OR(DN$132="",$B152=""),"",HLOOKUP(DN$132,Indices2!$E$1:$PY$12,Calc!$B152,FALSE))</f>
        <v/>
      </c>
      <c r="DO152" t="str">
        <f ca="1">IF(OR(DO$132="",$B152=""),"",HLOOKUP(DO$132,Indices2!$E$1:$PY$12,Calc!$B152,FALSE))</f>
        <v/>
      </c>
      <c r="DP152" t="str">
        <f ca="1">IF(OR(DP$132="",$B152=""),"",HLOOKUP(DP$132,Indices2!$E$1:$PY$12,Calc!$B152,FALSE))</f>
        <v/>
      </c>
      <c r="DQ152" t="str">
        <f ca="1">IF(OR(DQ$132="",$B152=""),"",HLOOKUP(DQ$132,Indices2!$E$1:$PY$12,Calc!$B152,FALSE))</f>
        <v/>
      </c>
      <c r="DR152" t="str">
        <f ca="1">IF(OR(DR$132="",$B152=""),"",HLOOKUP(DR$132,Indices2!$E$1:$PY$12,Calc!$B152,FALSE))</f>
        <v/>
      </c>
      <c r="DS152" t="str">
        <f ca="1">IF(OR(DS$132="",$B152=""),"",HLOOKUP(DS$132,Indices2!$E$1:$PY$12,Calc!$B152,FALSE))</f>
        <v/>
      </c>
      <c r="DT152" t="str">
        <f ca="1">IF(OR(DT$132="",$B152=""),"",HLOOKUP(DT$132,Indices2!$E$1:$PY$12,Calc!$B152,FALSE))</f>
        <v/>
      </c>
      <c r="DU152" t="str">
        <f ca="1">IF(OR(DU$132="",$B152=""),"",HLOOKUP(DU$132,Indices2!$E$1:$PY$12,Calc!$B152,FALSE))</f>
        <v/>
      </c>
      <c r="DV152" t="str">
        <f ca="1">IF(OR(DV$132="",$B152=""),"",HLOOKUP(DV$132,Indices2!$E$1:$PY$12,Calc!$B152,FALSE))</f>
        <v/>
      </c>
      <c r="DW152" t="str">
        <f ca="1">IF(OR(DW$132="",$B152=""),"",HLOOKUP(DW$132,Indices2!$E$1:$PY$12,Calc!$B152,FALSE))</f>
        <v/>
      </c>
      <c r="DX152" t="str">
        <f ca="1">IF(OR(DX$132="",$B152=""),"",HLOOKUP(DX$132,Indices2!$E$1:$PY$12,Calc!$B152,FALSE))</f>
        <v/>
      </c>
      <c r="DY152" t="str">
        <f ca="1">IF(OR(DY$132="",$B152=""),"",HLOOKUP(DY$132,Indices2!$E$1:$PY$12,Calc!$B152,FALSE))</f>
        <v/>
      </c>
      <c r="DZ152" t="str">
        <f ca="1">IF(OR(DZ$132="",$B152=""),"",HLOOKUP(DZ$132,Indices2!$E$1:$PY$12,Calc!$B152,FALSE))</f>
        <v/>
      </c>
      <c r="EA152" t="str">
        <f ca="1">IF(OR(EA$132="",$B152=""),"",HLOOKUP(EA$132,Indices2!$E$1:$PY$12,Calc!$B152,FALSE))</f>
        <v/>
      </c>
      <c r="EB152" t="str">
        <f ca="1">IF(OR(EB$132="",$B152=""),"",HLOOKUP(EB$132,Indices2!$E$1:$PY$12,Calc!$B152,FALSE))</f>
        <v/>
      </c>
      <c r="EC152" t="str">
        <f ca="1">IF(OR(EC$132="",$B152=""),"",HLOOKUP(EC$132,Indices2!$E$1:$PY$12,Calc!$B152,FALSE))</f>
        <v/>
      </c>
      <c r="ED152" t="str">
        <f ca="1">IF(OR(ED$132="",$B152=""),"",HLOOKUP(ED$132,Indices2!$E$1:$PY$12,Calc!$B152,FALSE))</f>
        <v/>
      </c>
      <c r="EE152" t="str">
        <f ca="1">IF(OR(EE$132="",$B152=""),"",HLOOKUP(EE$132,Indices2!$E$1:$PY$12,Calc!$B152,FALSE))</f>
        <v/>
      </c>
      <c r="EF152" t="str">
        <f ca="1">IF(OR(EF$132="",$B152=""),"",HLOOKUP(EF$132,Indices2!$E$1:$PY$12,Calc!$B152,FALSE))</f>
        <v/>
      </c>
      <c r="EG152" t="str">
        <f ca="1">IF(OR(EG$132="",$B152=""),"",HLOOKUP(EG$132,Indices2!$E$1:$PY$12,Calc!$B152,FALSE))</f>
        <v/>
      </c>
      <c r="EH152" t="str">
        <f ca="1">IF(OR(EH$132="",$B152=""),"",HLOOKUP(EH$132,Indices2!$E$1:$PY$12,Calc!$B152,FALSE))</f>
        <v/>
      </c>
      <c r="EI152" t="str">
        <f ca="1">IF(OR(EI$132="",$B152=""),"",HLOOKUP(EI$132,Indices2!$E$1:$PY$12,Calc!$B152,FALSE))</f>
        <v/>
      </c>
      <c r="EJ152" t="str">
        <f ca="1">IF(OR(EJ$132="",$B152=""),"",HLOOKUP(EJ$132,Indices2!$E$1:$PY$12,Calc!$B152,FALSE))</f>
        <v/>
      </c>
      <c r="EK152" t="str">
        <f ca="1">IF(OR(EK$132="",$B152=""),"",HLOOKUP(EK$132,Indices2!$E$1:$PY$12,Calc!$B152,FALSE))</f>
        <v/>
      </c>
      <c r="EL152" t="str">
        <f ca="1">IF(OR(EL$132="",$B152=""),"",HLOOKUP(EL$132,Indices2!$E$1:$PY$12,Calc!$B152,FALSE))</f>
        <v/>
      </c>
      <c r="EM152" t="str">
        <f ca="1">IF(OR(EM$132="",$B152=""),"",HLOOKUP(EM$132,Indices2!$E$1:$PY$12,Calc!$B152,FALSE))</f>
        <v/>
      </c>
      <c r="EN152" t="str">
        <f ca="1">IF(OR(EN$132="",$B152=""),"",HLOOKUP(EN$132,Indices2!$E$1:$PY$12,Calc!$B152,FALSE))</f>
        <v/>
      </c>
      <c r="EO152" t="str">
        <f ca="1">IF(OR(EO$132="",$B152=""),"",HLOOKUP(EO$132,Indices2!$E$1:$PY$12,Calc!$B152,FALSE))</f>
        <v/>
      </c>
      <c r="EP152" t="str">
        <f ca="1">IF(OR(EP$132="",$B152=""),"",HLOOKUP(EP$132,Indices2!$E$1:$PY$12,Calc!$B152,FALSE))</f>
        <v/>
      </c>
      <c r="EQ152" t="str">
        <f ca="1">IF(OR(EQ$132="",$B152=""),"",HLOOKUP(EQ$132,Indices2!$E$1:$PY$12,Calc!$B152,FALSE))</f>
        <v/>
      </c>
      <c r="ER152" t="str">
        <f ca="1">IF(OR(ER$132="",$B152=""),"",HLOOKUP(ER$132,Indices2!$E$1:$PY$12,Calc!$B152,FALSE))</f>
        <v/>
      </c>
      <c r="ES152" t="str">
        <f ca="1">IF(OR(ES$132="",$B152=""),"",HLOOKUP(ES$132,Indices2!$E$1:$PY$12,Calc!$B152,FALSE))</f>
        <v/>
      </c>
      <c r="ET152" t="str">
        <f ca="1">IF(OR(ET$132="",$B152=""),"",HLOOKUP(ET$132,Indices2!$E$1:$PY$12,Calc!$B152,FALSE))</f>
        <v/>
      </c>
      <c r="EU152" t="str">
        <f ca="1">IF(OR(EU$132="",$B152=""),"",HLOOKUP(EU$132,Indices2!$E$1:$PY$12,Calc!$B152,FALSE))</f>
        <v/>
      </c>
      <c r="EV152" t="str">
        <f ca="1">IF(OR(EV$132="",$B152=""),"",HLOOKUP(EV$132,Indices2!$E$1:$PY$12,Calc!$B152,FALSE))</f>
        <v/>
      </c>
      <c r="EW152" t="str">
        <f ca="1">IF(OR(EW$132="",$B152=""),"",HLOOKUP(EW$132,Indices2!$E$1:$PY$12,Calc!$B152,FALSE))</f>
        <v/>
      </c>
      <c r="EX152" t="str">
        <f ca="1">IF(OR(EX$132="",$B152=""),"",HLOOKUP(EX$132,Indices2!$E$1:$PY$12,Calc!$B152,FALSE))</f>
        <v/>
      </c>
      <c r="EY152" t="str">
        <f ca="1">IF(OR(EY$132="",$B152=""),"",HLOOKUP(EY$132,Indices2!$E$1:$PY$12,Calc!$B152,FALSE))</f>
        <v/>
      </c>
      <c r="EZ152" t="str">
        <f ca="1">IF(OR(EZ$132="",$B152=""),"",HLOOKUP(EZ$132,Indices2!$E$1:$PY$12,Calc!$B152,FALSE))</f>
        <v/>
      </c>
      <c r="FA152" t="str">
        <f ca="1">IF(OR(FA$132="",$B152=""),"",HLOOKUP(FA$132,Indices2!$E$1:$PY$12,Calc!$B152,FALSE))</f>
        <v/>
      </c>
      <c r="FB152" t="str">
        <f ca="1">IF(OR(FB$132="",$B152=""),"",HLOOKUP(FB$132,Indices2!$E$1:$PY$12,Calc!$B152,FALSE))</f>
        <v/>
      </c>
      <c r="FC152" t="str">
        <f ca="1">IF(OR(FC$132="",$B152=""),"",HLOOKUP(FC$132,Indices2!$E$1:$PY$12,Calc!$B152,FALSE))</f>
        <v/>
      </c>
      <c r="FD152" t="str">
        <f ca="1">IF(OR(FD$132="",$B152=""),"",HLOOKUP(FD$132,Indices2!$E$1:$PY$12,Calc!$B152,FALSE))</f>
        <v/>
      </c>
      <c r="FE152" t="str">
        <f ca="1">IF(OR(FE$132="",$B152=""),"",HLOOKUP(FE$132,Indices2!$E$1:$PY$12,Calc!$B152,FALSE))</f>
        <v/>
      </c>
      <c r="FF152" t="str">
        <f ca="1">IF(OR(FF$132="",$B152=""),"",HLOOKUP(FF$132,Indices2!$E$1:$PY$12,Calc!$B152,FALSE))</f>
        <v/>
      </c>
      <c r="FG152" t="str">
        <f ca="1">IF(OR(FG$132="",$B152=""),"",HLOOKUP(FG$132,Indices2!$E$1:$PY$12,Calc!$B152,FALSE))</f>
        <v/>
      </c>
      <c r="FH152" t="str">
        <f ca="1">IF(OR(FH$132="",$B152=""),"",HLOOKUP(FH$132,Indices2!$E$1:$PY$12,Calc!$B152,FALSE))</f>
        <v/>
      </c>
      <c r="FI152" t="str">
        <f ca="1">IF(OR(FI$132="",$B152=""),"",HLOOKUP(FI$132,Indices2!$E$1:$PY$12,Calc!$B152,FALSE))</f>
        <v/>
      </c>
      <c r="FJ152" t="str">
        <f ca="1">IF(OR(FJ$132="",$B152=""),"",HLOOKUP(FJ$132,Indices2!$E$1:$PY$12,Calc!$B152,FALSE))</f>
        <v/>
      </c>
      <c r="FK152" t="str">
        <f ca="1">IF(OR(FK$132="",$B152=""),"",HLOOKUP(FK$132,Indices2!$E$1:$PY$12,Calc!$B152,FALSE))</f>
        <v/>
      </c>
      <c r="FL152" t="str">
        <f ca="1">IF(OR(FL$132="",$B152=""),"",HLOOKUP(FL$132,Indices2!$E$1:$PY$12,Calc!$B152,FALSE))</f>
        <v/>
      </c>
      <c r="FM152" t="str">
        <f ca="1">IF(OR(FM$132="",$B152=""),"",HLOOKUP(FM$132,Indices2!$E$1:$PY$12,Calc!$B152,FALSE))</f>
        <v/>
      </c>
      <c r="FN152" t="str">
        <f ca="1">IF(OR(FN$132="",$B152=""),"",HLOOKUP(FN$132,Indices2!$E$1:$PY$12,Calc!$B152,FALSE))</f>
        <v/>
      </c>
      <c r="FO152" t="str">
        <f ca="1">IF(OR(FO$132="",$B152=""),"",HLOOKUP(FO$132,Indices2!$E$1:$PY$12,Calc!$B152,FALSE))</f>
        <v/>
      </c>
      <c r="FP152" t="str">
        <f ca="1">IF(OR(FP$132="",$B152=""),"",HLOOKUP(FP$132,Indices2!$E$1:$PY$12,Calc!$B152,FALSE))</f>
        <v/>
      </c>
      <c r="FQ152" t="str">
        <f ca="1">IF(OR(FQ$132="",$B152=""),"",HLOOKUP(FQ$132,Indices2!$E$1:$PY$12,Calc!$B152,FALSE))</f>
        <v/>
      </c>
      <c r="FR152" t="str">
        <f ca="1">IF(OR(FR$132="",$B152=""),"",HLOOKUP(FR$132,Indices2!$E$1:$PY$12,Calc!$B152,FALSE))</f>
        <v/>
      </c>
      <c r="FS152" t="str">
        <f ca="1">IF(OR(FS$132="",$B152=""),"",HLOOKUP(FS$132,Indices2!$E$1:$PY$12,Calc!$B152,FALSE))</f>
        <v/>
      </c>
      <c r="FT152" t="str">
        <f ca="1">IF(OR(FT$132="",$B152=""),"",HLOOKUP(FT$132,Indices2!$E$1:$PY$12,Calc!$B152,FALSE))</f>
        <v/>
      </c>
      <c r="FU152" t="str">
        <f ca="1">IF(OR(FU$132="",$B152=""),"",HLOOKUP(FU$132,Indices2!$E$1:$PY$12,Calc!$B152,FALSE))</f>
        <v/>
      </c>
      <c r="FV152" t="str">
        <f ca="1">IF(OR(FV$132="",$B152=""),"",HLOOKUP(FV$132,Indices2!$E$1:$PY$12,Calc!$B152,FALSE))</f>
        <v/>
      </c>
      <c r="FW152" t="str">
        <f ca="1">IF(OR(FW$132="",$B152=""),"",HLOOKUP(FW$132,Indices2!$E$1:$PY$12,Calc!$B152,FALSE))</f>
        <v/>
      </c>
      <c r="FX152" t="str">
        <f ca="1">IF(OR(FX$132="",$B152=""),"",HLOOKUP(FX$132,Indices2!$E$1:$PY$12,Calc!$B152,FALSE))</f>
        <v/>
      </c>
      <c r="FY152" t="str">
        <f ca="1">IF(OR(FY$132="",$B152=""),"",HLOOKUP(FY$132,Indices2!$E$1:$PY$12,Calc!$B152,FALSE))</f>
        <v/>
      </c>
      <c r="FZ152" t="str">
        <f ca="1">IF(OR(FZ$132="",$B152=""),"",HLOOKUP(FZ$132,Indices2!$E$1:$PY$12,Calc!$B152,FALSE))</f>
        <v/>
      </c>
      <c r="GA152" t="str">
        <f ca="1">IF(OR(GA$132="",$B152=""),"",HLOOKUP(GA$132,Indices2!$E$1:$PY$12,Calc!$B152,FALSE))</f>
        <v/>
      </c>
      <c r="GB152" t="str">
        <f ca="1">IF(OR(GB$132="",$B152=""),"",HLOOKUP(GB$132,Indices2!$E$1:$PY$12,Calc!$B152,FALSE))</f>
        <v/>
      </c>
      <c r="GC152" t="str">
        <f ca="1">IF(OR(GC$132="",$B152=""),"",HLOOKUP(GC$132,Indices2!$E$1:$PY$12,Calc!$B152,FALSE))</f>
        <v/>
      </c>
      <c r="GD152" t="str">
        <f ca="1">IF(OR(GD$132="",$B152=""),"",HLOOKUP(GD$132,Indices2!$E$1:$PY$12,Calc!$B152,FALSE))</f>
        <v/>
      </c>
      <c r="GE152" t="str">
        <f ca="1">IF(OR(GE$132="",$B152=""),"",HLOOKUP(GE$132,Indices2!$E$1:$PY$12,Calc!$B152,FALSE))</f>
        <v/>
      </c>
      <c r="GF152" t="str">
        <f ca="1">IF(OR(GF$132="",$B152=""),"",HLOOKUP(GF$132,Indices2!$E$1:$PY$12,Calc!$B152,FALSE))</f>
        <v/>
      </c>
      <c r="GG152" t="str">
        <f ca="1">IF(OR(GG$132="",$B152=""),"",HLOOKUP(GG$132,Indices2!$E$1:$PY$12,Calc!$B152,FALSE))</f>
        <v/>
      </c>
      <c r="GH152" t="str">
        <f ca="1">IF(OR(GH$132="",$B152=""),"",HLOOKUP(GH$132,Indices2!$E$1:$PY$12,Calc!$B152,FALSE))</f>
        <v/>
      </c>
      <c r="GI152" t="str">
        <f ca="1">IF(OR(GI$132="",$B152=""),"",HLOOKUP(GI$132,Indices2!$E$1:$PY$12,Calc!$B152,FALSE))</f>
        <v/>
      </c>
      <c r="GJ152" t="str">
        <f ca="1">IF(OR(GJ$132="",$B152=""),"",HLOOKUP(GJ$132,Indices2!$E$1:$PY$12,Calc!$B152,FALSE))</f>
        <v/>
      </c>
      <c r="GK152" t="str">
        <f ca="1">IF(OR(GK$132="",$B152=""),"",HLOOKUP(GK$132,Indices2!$E$1:$PY$12,Calc!$B152,FALSE))</f>
        <v/>
      </c>
      <c r="GL152" t="str">
        <f ca="1">IF(OR(GL$132="",$B152=""),"",HLOOKUP(GL$132,Indices2!$E$1:$PY$12,Calc!$B152,FALSE))</f>
        <v/>
      </c>
      <c r="GM152" t="str">
        <f ca="1">IF(OR(GM$132="",$B152=""),"",HLOOKUP(GM$132,Indices2!$E$1:$PY$12,Calc!$B152,FALSE))</f>
        <v/>
      </c>
      <c r="GN152" t="str">
        <f ca="1">IF(OR(GN$132="",$B152=""),"",HLOOKUP(GN$132,Indices2!$E$1:$PY$12,Calc!$B152,FALSE))</f>
        <v/>
      </c>
      <c r="GO152" t="str">
        <f ca="1">IF(OR(GO$132="",$B152=""),"",HLOOKUP(GO$132,Indices2!$E$1:$PY$12,Calc!$B152,FALSE))</f>
        <v/>
      </c>
      <c r="GP152" t="str">
        <f ca="1">IF(OR(GP$132="",$B152=""),"",HLOOKUP(GP$132,Indices2!$E$1:$PY$12,Calc!$B152,FALSE))</f>
        <v/>
      </c>
      <c r="GQ152" t="str">
        <f ca="1">IF(OR(GQ$132="",$B152=""),"",HLOOKUP(GQ$132,Indices2!$E$1:$PY$12,Calc!$B152,FALSE))</f>
        <v/>
      </c>
      <c r="GR152" t="str">
        <f ca="1">IF(OR(GR$132="",$B152=""),"",HLOOKUP(GR$132,Indices2!$E$1:$PY$12,Calc!$B152,FALSE))</f>
        <v/>
      </c>
      <c r="GS152" t="str">
        <f ca="1">IF(OR(GS$132="",$B152=""),"",HLOOKUP(GS$132,Indices2!$E$1:$PY$12,Calc!$B152,FALSE))</f>
        <v/>
      </c>
      <c r="GT152" t="str">
        <f ca="1">IF(OR(GT$132="",$B152=""),"",HLOOKUP(GT$132,Indices2!$E$1:$PY$12,Calc!$B152,FALSE))</f>
        <v/>
      </c>
      <c r="GU152" t="str">
        <f ca="1">IF(OR(GU$132="",$B152=""),"",HLOOKUP(GU$132,Indices2!$E$1:$PY$12,Calc!$B152,FALSE))</f>
        <v/>
      </c>
      <c r="GV152" t="str">
        <f ca="1">IF(OR(GV$132="",$B152=""),"",HLOOKUP(GV$132,Indices2!$E$1:$PY$12,Calc!$B152,FALSE))</f>
        <v/>
      </c>
      <c r="GW152" t="str">
        <f ca="1">IF(OR(GW$132="",$B152=""),"",HLOOKUP(GW$132,Indices2!$E$1:$PY$12,Calc!$B152,FALSE))</f>
        <v/>
      </c>
      <c r="GX152" t="str">
        <f ca="1">IF(OR(GX$132="",$B152=""),"",HLOOKUP(GX$132,Indices2!$E$1:$PY$12,Calc!$B152,FALSE))</f>
        <v/>
      </c>
      <c r="GY152" t="str">
        <f ca="1">IF(OR(GY$132="",$B152=""),"",HLOOKUP(GY$132,Indices2!$E$1:$PY$12,Calc!$B152,FALSE))</f>
        <v/>
      </c>
      <c r="GZ152" t="str">
        <f ca="1">IF(OR(GZ$132="",$B152=""),"",HLOOKUP(GZ$132,Indices2!$E$1:$PY$12,Calc!$B152,FALSE))</f>
        <v/>
      </c>
      <c r="HA152" t="str">
        <f ca="1">IF(OR(HA$132="",$B152=""),"",HLOOKUP(HA$132,Indices2!$E$1:$PY$12,Calc!$B152,FALSE))</f>
        <v/>
      </c>
      <c r="HB152" t="str">
        <f ca="1">IF(OR(HB$132="",$B152=""),"",HLOOKUP(HB$132,Indices2!$E$1:$PY$12,Calc!$B152,FALSE))</f>
        <v/>
      </c>
      <c r="HC152" t="str">
        <f ca="1">IF(OR(HC$132="",$B152=""),"",HLOOKUP(HC$132,Indices2!$E$1:$PY$12,Calc!$B152,FALSE))</f>
        <v/>
      </c>
      <c r="HD152" t="str">
        <f ca="1">IF(OR(HD$132="",$B152=""),"",HLOOKUP(HD$132,Indices2!$E$1:$PY$12,Calc!$B152,FALSE))</f>
        <v/>
      </c>
      <c r="HE152" t="str">
        <f ca="1">IF(OR(HE$132="",$B152=""),"",HLOOKUP(HE$132,Indices2!$E$1:$PY$12,Calc!$B152,FALSE))</f>
        <v/>
      </c>
      <c r="HF152" t="str">
        <f ca="1">IF(OR(HF$132="",$B152=""),"",HLOOKUP(HF$132,Indices2!$E$1:$PY$12,Calc!$B152,FALSE))</f>
        <v/>
      </c>
      <c r="HG152" t="str">
        <f ca="1">IF(OR(HG$132="",$B152=""),"",HLOOKUP(HG$132,Indices2!$E$1:$PY$12,Calc!$B152,FALSE))</f>
        <v/>
      </c>
      <c r="HH152" t="str">
        <f ca="1">IF(OR(HH$132="",$B152=""),"",HLOOKUP(HH$132,Indices2!$E$1:$PY$12,Calc!$B152,FALSE))</f>
        <v/>
      </c>
      <c r="HI152" t="str">
        <f ca="1">IF(OR(HI$132="",$B152=""),"",HLOOKUP(HI$132,Indices2!$E$1:$PY$12,Calc!$B152,FALSE))</f>
        <v/>
      </c>
      <c r="HJ152" t="str">
        <f ca="1">IF(OR(HJ$132="",$B152=""),"",HLOOKUP(HJ$132,Indices2!$E$1:$PY$12,Calc!$B152,FALSE))</f>
        <v/>
      </c>
      <c r="HK152" t="str">
        <f ca="1">IF(OR(HK$132="",$B152=""),"",HLOOKUP(HK$132,Indices2!$E$1:$PY$12,Calc!$B152,FALSE))</f>
        <v/>
      </c>
      <c r="HL152" t="str">
        <f ca="1">IF(OR(HL$132="",$B152=""),"",HLOOKUP(HL$132,Indices2!$E$1:$PY$12,Calc!$B152,FALSE))</f>
        <v/>
      </c>
      <c r="HM152" t="str">
        <f ca="1">IF(OR(HM$132="",$B152=""),"",HLOOKUP(HM$132,Indices2!$E$1:$PY$12,Calc!$B152,FALSE))</f>
        <v/>
      </c>
      <c r="HN152" t="str">
        <f ca="1">IF(OR(HN$132="",$B152=""),"",HLOOKUP(HN$132,Indices2!$E$1:$PY$12,Calc!$B152,FALSE))</f>
        <v/>
      </c>
      <c r="HO152" t="str">
        <f ca="1">IF(OR(HO$132="",$B152=""),"",HLOOKUP(HO$132,Indices2!$E$1:$PY$12,Calc!$B152,FALSE))</f>
        <v/>
      </c>
      <c r="HP152" t="str">
        <f ca="1">IF(OR(HP$132="",$B152=""),"",HLOOKUP(HP$132,Indices2!$E$1:$PY$12,Calc!$B152,FALSE))</f>
        <v/>
      </c>
      <c r="HQ152" t="str">
        <f ca="1">IF(OR(HQ$132="",$B152=""),"",HLOOKUP(HQ$132,Indices2!$E$1:$PY$12,Calc!$B152,FALSE))</f>
        <v/>
      </c>
      <c r="HR152" t="str">
        <f ca="1">IF(OR(HR$132="",$B152=""),"",HLOOKUP(HR$132,Indices2!$E$1:$PY$12,Calc!$B152,FALSE))</f>
        <v/>
      </c>
      <c r="HS152" t="str">
        <f ca="1">IF(OR(HS$132="",$B152=""),"",HLOOKUP(HS$132,Indices2!$E$1:$PY$12,Calc!$B152,FALSE))</f>
        <v/>
      </c>
      <c r="HT152" t="str">
        <f ca="1">IF(OR(HT$132="",$B152=""),"",HLOOKUP(HT$132,Indices2!$E$1:$PY$12,Calc!$B152,FALSE))</f>
        <v/>
      </c>
      <c r="HU152" t="str">
        <f ca="1">IF(OR(HU$132="",$B152=""),"",HLOOKUP(HU$132,Indices2!$E$1:$PY$12,Calc!$B152,FALSE))</f>
        <v/>
      </c>
      <c r="HV152" t="str">
        <f ca="1">IF(OR(HV$132="",$B152=""),"",HLOOKUP(HV$132,Indices2!$E$1:$PY$12,Calc!$B152,FALSE))</f>
        <v/>
      </c>
      <c r="HW152" t="str">
        <f ca="1">IF(OR(HW$132="",$B152=""),"",HLOOKUP(HW$132,Indices2!$E$1:$PY$12,Calc!$B152,FALSE))</f>
        <v/>
      </c>
      <c r="HX152" t="str">
        <f ca="1">IF(OR(HX$132="",$B152=""),"",HLOOKUP(HX$132,Indices2!$E$1:$PY$12,Calc!$B152,FALSE))</f>
        <v/>
      </c>
      <c r="HY152" t="str">
        <f ca="1">IF(OR(HY$132="",$B152=""),"",HLOOKUP(HY$132,Indices2!$E$1:$PY$12,Calc!$B152,FALSE))</f>
        <v/>
      </c>
      <c r="HZ152" t="str">
        <f ca="1">IF(OR(HZ$132="",$B152=""),"",HLOOKUP(HZ$132,Indices2!$E$1:$PY$12,Calc!$B152,FALSE))</f>
        <v/>
      </c>
      <c r="IA152" t="str">
        <f ca="1">IF(OR(IA$132="",$B152=""),"",HLOOKUP(IA$132,Indices2!$E$1:$PY$12,Calc!$B152,FALSE))</f>
        <v/>
      </c>
      <c r="IB152" t="str">
        <f ca="1">IF(OR(IB$132="",$B152=""),"",HLOOKUP(IB$132,Indices2!$E$1:$PY$12,Calc!$B152,FALSE))</f>
        <v/>
      </c>
      <c r="IC152" t="str">
        <f ca="1">IF(OR(IC$132="",$B152=""),"",HLOOKUP(IC$132,Indices2!$E$1:$PY$12,Calc!$B152,FALSE))</f>
        <v/>
      </c>
      <c r="ID152" t="str">
        <f ca="1">IF(OR(ID$132="",$B152=""),"",HLOOKUP(ID$132,Indices2!$E$1:$PY$12,Calc!$B152,FALSE))</f>
        <v/>
      </c>
      <c r="IE152" t="str">
        <f ca="1">IF(OR(IE$132="",$B152=""),"",HLOOKUP(IE$132,Indices2!$E$1:$PY$12,Calc!$B152,FALSE))</f>
        <v/>
      </c>
      <c r="IF152" t="str">
        <f ca="1">IF(OR(IF$132="",$B152=""),"",HLOOKUP(IF$132,Indices2!$E$1:$PY$12,Calc!$B152,FALSE))</f>
        <v/>
      </c>
      <c r="IG152" t="str">
        <f ca="1">IF(OR(IG$132="",$B152=""),"",HLOOKUP(IG$132,Indices2!$E$1:$PY$12,Calc!$B152,FALSE))</f>
        <v/>
      </c>
      <c r="IH152" t="str">
        <f ca="1">IF(OR(IH$132="",$B152=""),"",HLOOKUP(IH$132,Indices2!$E$1:$PY$12,Calc!$B152,FALSE))</f>
        <v/>
      </c>
      <c r="II152" t="str">
        <f ca="1">IF(OR(II$132="",$B152=""),"",HLOOKUP(II$132,Indices2!$E$1:$PY$12,Calc!$B152,FALSE))</f>
        <v/>
      </c>
      <c r="IJ152" t="str">
        <f ca="1">IF(OR(IJ$132="",$B152=""),"",HLOOKUP(IJ$132,Indices2!$E$1:$PY$12,Calc!$B152,FALSE))</f>
        <v/>
      </c>
      <c r="IK152" t="str">
        <f ca="1">IF(OR(IK$132="",$B152=""),"",HLOOKUP(IK$132,Indices2!$E$1:$PY$12,Calc!$B152,FALSE))</f>
        <v/>
      </c>
      <c r="IL152" t="str">
        <f ca="1">IF(OR(IL$132="",$B152=""),"",HLOOKUP(IL$132,Indices2!$E$1:$PY$12,Calc!$B152,FALSE))</f>
        <v/>
      </c>
      <c r="IM152" t="str">
        <f ca="1">IF(OR(IM$132="",$B152=""),"",HLOOKUP(IM$132,Indices2!$E$1:$PY$12,Calc!$B152,FALSE))</f>
        <v/>
      </c>
      <c r="IN152" t="str">
        <f ca="1">IF(OR(IN$132="",$B152=""),"",HLOOKUP(IN$132,Indices2!$E$1:$PY$12,Calc!$B152,FALSE))</f>
        <v/>
      </c>
      <c r="IO152" t="str">
        <f ca="1">IF(OR(IO$132="",$B152=""),"",HLOOKUP(IO$132,Indices2!$E$1:$PY$12,Calc!$B152,FALSE))</f>
        <v/>
      </c>
      <c r="IP152" t="str">
        <f ca="1">IF(OR(IP$132="",$B152=""),"",HLOOKUP(IP$132,Indices2!$E$1:$PY$12,Calc!$B152,FALSE))</f>
        <v/>
      </c>
      <c r="IQ152" t="str">
        <f ca="1">IF(OR(IQ$132="",$B152=""),"",HLOOKUP(IQ$132,Indices2!$E$1:$PY$12,Calc!$B152,FALSE))</f>
        <v/>
      </c>
      <c r="IR152" t="str">
        <f ca="1">IF(OR(IR$132="",$B152=""),"",HLOOKUP(IR$132,Indices2!$E$1:$PY$12,Calc!$B152,FALSE))</f>
        <v/>
      </c>
      <c r="IS152" t="str">
        <f ca="1">IF(OR(IS$132="",$B152=""),"",HLOOKUP(IS$132,Indices2!$E$1:$PY$12,Calc!$B152,FALSE))</f>
        <v/>
      </c>
      <c r="IT152" t="str">
        <f ca="1">IF(OR(IT$132="",$B152=""),"",HLOOKUP(IT$132,Indices2!$E$1:$PY$12,Calc!$B152,FALSE))</f>
        <v/>
      </c>
      <c r="IU152" t="str">
        <f ca="1">IF(OR(IU$132="",$B152=""),"",HLOOKUP(IU$132,Indices2!$E$1:$PY$12,Calc!$B152,FALSE))</f>
        <v/>
      </c>
      <c r="IV152" t="str">
        <f ca="1">IF(OR(IV$132="",$B152=""),"",HLOOKUP(IV$132,Indices2!$E$1:$PY$12,Calc!$B152,FALSE))</f>
        <v/>
      </c>
      <c r="IW152" t="str">
        <f ca="1">IF(OR(IW$132="",$B152=""),"",HLOOKUP(IW$132,Indices2!$E$1:$PY$12,Calc!$B152,FALSE))</f>
        <v/>
      </c>
      <c r="IX152" t="str">
        <f ca="1">IF(OR(IX$132="",$B152=""),"",HLOOKUP(IX$132,Indices2!$E$1:$PY$12,Calc!$B152,FALSE))</f>
        <v/>
      </c>
      <c r="IY152" t="str">
        <f ca="1">IF(OR(IY$132="",$B152=""),"",HLOOKUP(IY$132,Indices2!$E$1:$PY$12,Calc!$B152,FALSE))</f>
        <v/>
      </c>
      <c r="IZ152" t="str">
        <f ca="1">IF(OR(IZ$132="",$B152=""),"",HLOOKUP(IZ$132,Indices2!$E$1:$PY$12,Calc!$B152,FALSE))</f>
        <v/>
      </c>
      <c r="JA152" t="str">
        <f ca="1">IF(OR(JA$132="",$B152=""),"",HLOOKUP(JA$132,Indices2!$E$1:$PY$12,Calc!$B152,FALSE))</f>
        <v/>
      </c>
      <c r="JB152" t="str">
        <f ca="1">IF(OR(JB$132="",$B152=""),"",HLOOKUP(JB$132,Indices2!$E$1:$PY$12,Calc!$B152,FALSE))</f>
        <v/>
      </c>
      <c r="JC152" t="str">
        <f ca="1">IF(OR(JC$132="",$B152=""),"",HLOOKUP(JC$132,Indices2!$E$1:$PY$12,Calc!$B152,FALSE))</f>
        <v/>
      </c>
      <c r="JD152" t="str">
        <f ca="1">IF(OR(JD$132="",$B152=""),"",HLOOKUP(JD$132,Indices2!$E$1:$PY$12,Calc!$B152,FALSE))</f>
        <v/>
      </c>
      <c r="JE152" t="str">
        <f ca="1">IF(OR(JE$132="",$B152=""),"",HLOOKUP(JE$132,Indices2!$E$1:$PY$12,Calc!$B152,FALSE))</f>
        <v/>
      </c>
      <c r="JF152" t="str">
        <f ca="1">IF(OR(JF$132="",$B152=""),"",HLOOKUP(JF$132,Indices2!$E$1:$PY$12,Calc!$B152,FALSE))</f>
        <v/>
      </c>
      <c r="JG152" t="str">
        <f ca="1">IF(OR(JG$132="",$B152=""),"",HLOOKUP(JG$132,Indices2!$E$1:$PY$12,Calc!$B152,FALSE))</f>
        <v/>
      </c>
      <c r="JH152" t="str">
        <f ca="1">IF(OR(JH$132="",$B152=""),"",HLOOKUP(JH$132,Indices2!$E$1:$PY$12,Calc!$B152,FALSE))</f>
        <v/>
      </c>
      <c r="JI152" t="str">
        <f ca="1">IF(OR(JI$132="",$B152=""),"",HLOOKUP(JI$132,Indices2!$E$1:$PY$12,Calc!$B152,FALSE))</f>
        <v/>
      </c>
      <c r="JJ152" t="str">
        <f ca="1">IF(OR(JJ$132="",$B152=""),"",HLOOKUP(JJ$132,Indices2!$E$1:$PY$12,Calc!$B152,FALSE))</f>
        <v/>
      </c>
      <c r="JK152" t="str">
        <f ca="1">IF(OR(JK$132="",$B152=""),"",HLOOKUP(JK$132,Indices2!$E$1:$PY$12,Calc!$B152,FALSE))</f>
        <v/>
      </c>
      <c r="JL152" t="str">
        <f ca="1">IF(OR(JL$132="",$B152=""),"",HLOOKUP(JL$132,Indices2!$E$1:$PY$12,Calc!$B152,FALSE))</f>
        <v/>
      </c>
      <c r="JM152" t="str">
        <f ca="1">IF(OR(JM$132="",$B152=""),"",HLOOKUP(JM$132,Indices2!$E$1:$PY$12,Calc!$B152,FALSE))</f>
        <v/>
      </c>
      <c r="JN152" t="str">
        <f ca="1">IF(OR(JN$132="",$B152=""),"",HLOOKUP(JN$132,Indices2!$E$1:$PY$12,Calc!$B152,FALSE))</f>
        <v/>
      </c>
      <c r="JO152" t="str">
        <f ca="1">IF(OR(JO$132="",$B152=""),"",HLOOKUP(JO$132,Indices2!$E$1:$PY$12,Calc!$B152,FALSE))</f>
        <v/>
      </c>
      <c r="JP152" t="str">
        <f ca="1">IF(OR(JP$132="",$B152=""),"",HLOOKUP(JP$132,Indices2!$E$1:$PY$12,Calc!$B152,FALSE))</f>
        <v/>
      </c>
      <c r="JQ152" t="str">
        <f ca="1">IF(OR(JQ$132="",$B152=""),"",HLOOKUP(JQ$132,Indices2!$E$1:$PY$12,Calc!$B152,FALSE))</f>
        <v/>
      </c>
      <c r="JR152" t="str">
        <f ca="1">IF(OR(JR$132="",$B152=""),"",HLOOKUP(JR$132,Indices2!$E$1:$PY$12,Calc!$B152,FALSE))</f>
        <v/>
      </c>
      <c r="JS152" t="str">
        <f ca="1">IF(OR(JS$132="",$B152=""),"",HLOOKUP(JS$132,Indices2!$E$1:$PY$12,Calc!$B152,FALSE))</f>
        <v/>
      </c>
      <c r="JT152" t="str">
        <f ca="1">IF(OR(JT$132="",$B152=""),"",HLOOKUP(JT$132,Indices2!$E$1:$PY$12,Calc!$B152,FALSE))</f>
        <v/>
      </c>
      <c r="JU152" t="str">
        <f ca="1">IF(OR(JU$132="",$B152=""),"",HLOOKUP(JU$132,Indices2!$E$1:$PY$12,Calc!$B152,FALSE))</f>
        <v/>
      </c>
      <c r="JV152" t="str">
        <f ca="1">IF(OR(JV$132="",$B152=""),"",HLOOKUP(JV$132,Indices2!$E$1:$PY$12,Calc!$B152,FALSE))</f>
        <v/>
      </c>
      <c r="JW152" t="str">
        <f ca="1">IF(OR(JW$132="",$B152=""),"",HLOOKUP(JW$132,Indices2!$E$1:$PY$12,Calc!$B152,FALSE))</f>
        <v/>
      </c>
      <c r="JX152" t="str">
        <f ca="1">IF(OR(JX$132="",$B152=""),"",HLOOKUP(JX$132,Indices2!$E$1:$PY$12,Calc!$B152,FALSE))</f>
        <v/>
      </c>
      <c r="JY152" t="str">
        <f ca="1">IF(OR(JY$132="",$B152=""),"",HLOOKUP(JY$132,Indices2!$E$1:$PY$12,Calc!$B152,FALSE))</f>
        <v/>
      </c>
      <c r="JZ152" t="str">
        <f ca="1">IF(OR(JZ$132="",$B152=""),"",HLOOKUP(JZ$132,Indices2!$E$1:$PY$12,Calc!$B152,FALSE))</f>
        <v/>
      </c>
      <c r="KA152" t="str">
        <f ca="1">IF(OR(KA$132="",$B152=""),"",HLOOKUP(KA$132,Indices2!$E$1:$PY$12,Calc!$B152,FALSE))</f>
        <v/>
      </c>
      <c r="KB152" t="str">
        <f ca="1">IF(OR(KB$132="",$B152=""),"",HLOOKUP(KB$132,Indices2!$E$1:$PY$12,Calc!$B152,FALSE))</f>
        <v/>
      </c>
      <c r="KC152" t="str">
        <f ca="1">IF(OR(KC$132="",$B152=""),"",HLOOKUP(KC$132,Indices2!$E$1:$PY$12,Calc!$B152,FALSE))</f>
        <v/>
      </c>
      <c r="KD152" t="str">
        <f ca="1">IF(OR(KD$132="",$B152=""),"",HLOOKUP(KD$132,Indices2!$E$1:$PY$12,Calc!$B152,FALSE))</f>
        <v/>
      </c>
      <c r="KE152" t="str">
        <f ca="1">IF(OR(KE$132="",$B152=""),"",HLOOKUP(KE$132,Indices2!$E$1:$PY$12,Calc!$B152,FALSE))</f>
        <v/>
      </c>
      <c r="KF152" t="str">
        <f ca="1">IF(OR(KF$132="",$B152=""),"",HLOOKUP(KF$132,Indices2!$E$1:$PY$12,Calc!$B152,FALSE))</f>
        <v/>
      </c>
      <c r="KG152" t="str">
        <f ca="1">IF(OR(KG$132="",$B152=""),"",HLOOKUP(KG$132,Indices2!$E$1:$PY$12,Calc!$B152,FALSE))</f>
        <v/>
      </c>
      <c r="KH152" t="str">
        <f ca="1">IF(OR(KH$132="",$B152=""),"",HLOOKUP(KH$132,Indices2!$E$1:$PY$12,Calc!$B152,FALSE))</f>
        <v/>
      </c>
      <c r="KI152" t="str">
        <f ca="1">IF(OR(KI$132="",$B152=""),"",HLOOKUP(KI$132,Indices2!$E$1:$PY$12,Calc!$B152,FALSE))</f>
        <v/>
      </c>
      <c r="KJ152" t="str">
        <f ca="1">IF(OR(KJ$132="",$B152=""),"",HLOOKUP(KJ$132,Indices2!$E$1:$PY$12,Calc!$B152,FALSE))</f>
        <v/>
      </c>
      <c r="KK152" t="str">
        <f ca="1">IF(OR(KK$132="",$B152=""),"",HLOOKUP(KK$132,Indices2!$E$1:$PY$12,Calc!$B152,FALSE))</f>
        <v/>
      </c>
      <c r="KL152" t="str">
        <f ca="1">IF(OR(KL$132="",$B152=""),"",HLOOKUP(KL$132,Indices2!$E$1:$PY$12,Calc!$B152,FALSE))</f>
        <v/>
      </c>
      <c r="KM152" t="str">
        <f ca="1">IF(OR(KM$132="",$B152=""),"",HLOOKUP(KM$132,Indices2!$E$1:$PY$12,Calc!$B152,FALSE))</f>
        <v/>
      </c>
      <c r="KN152" t="str">
        <f ca="1">IF(OR(KN$132="",$B152=""),"",HLOOKUP(KN$132,Indices2!$E$1:$PY$12,Calc!$B152,FALSE))</f>
        <v/>
      </c>
      <c r="KO152" t="str">
        <f ca="1">IF(OR(KO$132="",$B152=""),"",HLOOKUP(KO$132,Indices2!$E$1:$PY$12,Calc!$B152,FALSE))</f>
        <v/>
      </c>
      <c r="KP152" t="str">
        <f ca="1">IF(OR(KP$132="",$B152=""),"",HLOOKUP(KP$132,Indices2!$E$1:$PY$12,Calc!$B152,FALSE))</f>
        <v/>
      </c>
      <c r="KQ152" t="str">
        <f ca="1">IF(OR(KQ$132="",$B152=""),"",HLOOKUP(KQ$132,Indices2!$E$1:$PY$12,Calc!$B152,FALSE))</f>
        <v/>
      </c>
      <c r="KR152" t="str">
        <f ca="1">IF(OR(KR$132="",$B152=""),"",HLOOKUP(KR$132,Indices2!$E$1:$PY$12,Calc!$B152,FALSE))</f>
        <v/>
      </c>
      <c r="KS152" t="str">
        <f ca="1">IF(OR(KS$132="",$B152=""),"",HLOOKUP(KS$132,Indices2!$E$1:$PY$12,Calc!$B152,FALSE))</f>
        <v/>
      </c>
      <c r="KT152" t="str">
        <f ca="1">IF(OR(KT$132="",$B152=""),"",HLOOKUP(KT$132,Indices2!$E$1:$PY$12,Calc!$B152,FALSE))</f>
        <v/>
      </c>
      <c r="KU152" t="str">
        <f ca="1">IF(OR(KU$132="",$B152=""),"",HLOOKUP(KU$132,Indices2!$E$1:$PY$12,Calc!$B152,FALSE))</f>
        <v/>
      </c>
      <c r="KV152" t="str">
        <f ca="1">IF(OR(KV$132="",$B152=""),"",HLOOKUP(KV$132,Indices2!$E$1:$PY$12,Calc!$B152,FALSE))</f>
        <v/>
      </c>
      <c r="KW152" t="str">
        <f ca="1">IF(OR(KW$132="",$B152=""),"",HLOOKUP(KW$132,Indices2!$E$1:$PY$12,Calc!$B152,FALSE))</f>
        <v/>
      </c>
      <c r="KX152" t="str">
        <f ca="1">IF(OR(KX$132="",$B152=""),"",HLOOKUP(KX$132,Indices2!$E$1:$PY$12,Calc!$B152,FALSE))</f>
        <v/>
      </c>
      <c r="KY152" t="str">
        <f ca="1">IF(OR(KY$132="",$B152=""),"",HLOOKUP(KY$132,Indices2!$E$1:$PY$12,Calc!$B152,FALSE))</f>
        <v/>
      </c>
      <c r="KZ152" t="str">
        <f ca="1">IF(OR(KZ$132="",$B152=""),"",HLOOKUP(KZ$132,Indices2!$E$1:$PY$12,Calc!$B152,FALSE))</f>
        <v/>
      </c>
      <c r="LA152" t="str">
        <f ca="1">IF(OR(LA$132="",$B152=""),"",HLOOKUP(LA$132,Indices2!$E$1:$PY$12,Calc!$B152,FALSE))</f>
        <v/>
      </c>
      <c r="LB152" t="str">
        <f ca="1">IF(OR(LB$132="",$B152=""),"",HLOOKUP(LB$132,Indices2!$E$1:$PY$12,Calc!$B152,FALSE))</f>
        <v/>
      </c>
      <c r="LC152" t="str">
        <f ca="1">IF(OR(LC$132="",$B152=""),"",HLOOKUP(LC$132,Indices2!$E$1:$PY$12,Calc!$B152,FALSE))</f>
        <v/>
      </c>
      <c r="LD152" t="str">
        <f ca="1">IF(OR(LD$132="",$B152=""),"",HLOOKUP(LD$132,Indices2!$E$1:$PY$12,Calc!$B152,FALSE))</f>
        <v/>
      </c>
      <c r="LE152" t="str">
        <f ca="1">IF(OR(LE$132="",$B152=""),"",HLOOKUP(LE$132,Indices2!$E$1:$PY$12,Calc!$B152,FALSE))</f>
        <v/>
      </c>
      <c r="LF152" t="str">
        <f ca="1">IF(OR(LF$132="",$B152=""),"",HLOOKUP(LF$132,Indices2!$E$1:$PY$12,Calc!$B152,FALSE))</f>
        <v/>
      </c>
      <c r="LG152" t="str">
        <f ca="1">IF(OR(LG$132="",$B152=""),"",HLOOKUP(LG$132,Indices2!$E$1:$PY$12,Calc!$B152,FALSE))</f>
        <v/>
      </c>
      <c r="LH152" t="str">
        <f ca="1">IF(OR(LH$132="",$B152=""),"",HLOOKUP(LH$132,Indices2!$E$1:$PY$12,Calc!$B152,FALSE))</f>
        <v/>
      </c>
      <c r="LI152" t="str">
        <f ca="1">IF(OR(LI$132="",$B152=""),"",HLOOKUP(LI$132,Indices2!$E$1:$PY$12,Calc!$B152,FALSE))</f>
        <v/>
      </c>
      <c r="LJ152" t="str">
        <f ca="1">IF(OR(LJ$132="",$B152=""),"",HLOOKUP(LJ$132,Indices2!$E$1:$PY$12,Calc!$B152,FALSE))</f>
        <v/>
      </c>
      <c r="LK152" t="str">
        <f ca="1">IF(OR(LK$132="",$B152=""),"",HLOOKUP(LK$132,Indices2!$E$1:$PY$12,Calc!$B152,FALSE))</f>
        <v/>
      </c>
      <c r="LL152" t="str">
        <f ca="1">IF(OR(LL$132="",$B152=""),"",HLOOKUP(LL$132,Indices2!$E$1:$PY$12,Calc!$B152,FALSE))</f>
        <v/>
      </c>
      <c r="LM152" t="str">
        <f ca="1">IF(OR(LM$132="",$B152=""),"",HLOOKUP(LM$132,Indices2!$E$1:$PY$12,Calc!$B152,FALSE))</f>
        <v/>
      </c>
      <c r="LN152" t="str">
        <f ca="1">IF(OR(LN$132="",$B152=""),"",HLOOKUP(LN$132,Indices2!$E$1:$PY$12,Calc!$B152,FALSE))</f>
        <v/>
      </c>
      <c r="LO152" t="str">
        <f ca="1">IF(OR(LO$132="",$B152=""),"",HLOOKUP(LO$132,Indices2!$E$1:$PY$12,Calc!$B152,FALSE))</f>
        <v/>
      </c>
      <c r="LP152" t="str">
        <f ca="1">IF(OR(LP$132="",$B152=""),"",HLOOKUP(LP$132,Indices2!$E$1:$PY$12,Calc!$B152,FALSE))</f>
        <v/>
      </c>
      <c r="LQ152" t="str">
        <f ca="1">IF(OR(LQ$132="",$B152=""),"",HLOOKUP(LQ$132,Indices2!$E$1:$PY$12,Calc!$B152,FALSE))</f>
        <v/>
      </c>
      <c r="LR152" t="str">
        <f ca="1">IF(OR(LR$132="",$B152=""),"",HLOOKUP(LR$132,Indices2!$E$1:$PY$12,Calc!$B152,FALSE))</f>
        <v/>
      </c>
      <c r="LS152" t="str">
        <f ca="1">IF(OR(LS$132="",$B152=""),"",HLOOKUP(LS$132,Indices2!$E$1:$PY$12,Calc!$B152,FALSE))</f>
        <v/>
      </c>
      <c r="LT152" t="str">
        <f ca="1">IF(OR(LT$132="",$B152=""),"",HLOOKUP(LT$132,Indices2!$E$1:$PY$12,Calc!$B152,FALSE))</f>
        <v/>
      </c>
      <c r="LU152" t="str">
        <f ca="1">IF(OR(LU$132="",$B152=""),"",HLOOKUP(LU$132,Indices2!$E$1:$PY$12,Calc!$B152,FALSE))</f>
        <v/>
      </c>
      <c r="LV152" t="str">
        <f ca="1">IF(OR(LV$132="",$B152=""),"",HLOOKUP(LV$132,Indices2!$E$1:$PY$12,Calc!$B152,FALSE))</f>
        <v/>
      </c>
      <c r="LW152" t="str">
        <f ca="1">IF(OR(LW$132="",$B152=""),"",HLOOKUP(LW$132,Indices2!$E$1:$PY$12,Calc!$B152,FALSE))</f>
        <v/>
      </c>
      <c r="LX152" t="str">
        <f ca="1">IF(OR(LX$132="",$B152=""),"",HLOOKUP(LX$132,Indices2!$E$1:$PY$12,Calc!$B152,FALSE))</f>
        <v/>
      </c>
      <c r="LY152" t="str">
        <f ca="1">IF(OR(LY$132="",$B152=""),"",HLOOKUP(LY$132,Indices2!$E$1:$PY$12,Calc!$B152,FALSE))</f>
        <v/>
      </c>
      <c r="LZ152" t="str">
        <f ca="1">IF(OR(LZ$132="",$B152=""),"",HLOOKUP(LZ$132,Indices2!$E$1:$PY$12,Calc!$B152,FALSE))</f>
        <v/>
      </c>
      <c r="MA152" t="str">
        <f ca="1">IF(OR(MA$132="",$B152=""),"",HLOOKUP(MA$132,Indices2!$E$1:$PY$12,Calc!$B152,FALSE))</f>
        <v/>
      </c>
      <c r="MB152" t="str">
        <f ca="1">IF(OR(MB$132="",$B152=""),"",HLOOKUP(MB$132,Indices2!$E$1:$PY$12,Calc!$B152,FALSE))</f>
        <v/>
      </c>
      <c r="MC152" t="str">
        <f ca="1">IF(OR(MC$132="",$B152=""),"",HLOOKUP(MC$132,Indices2!$E$1:$PY$12,Calc!$B152,FALSE))</f>
        <v/>
      </c>
      <c r="MD152" t="str">
        <f ca="1">IF(OR(MD$132="",$B152=""),"",HLOOKUP(MD$132,Indices2!$E$1:$PY$12,Calc!$B152,FALSE))</f>
        <v/>
      </c>
      <c r="ME152" t="str">
        <f ca="1">IF(OR(ME$132="",$B152=""),"",HLOOKUP(ME$132,Indices2!$E$1:$PY$12,Calc!$B152,FALSE))</f>
        <v/>
      </c>
      <c r="MF152" t="str">
        <f ca="1">IF(OR(MF$132="",$B152=""),"",HLOOKUP(MF$132,Indices2!$E$1:$PY$12,Calc!$B152,FALSE))</f>
        <v/>
      </c>
      <c r="MG152" t="str">
        <f ca="1">IF(OR(MG$132="",$B152=""),"",HLOOKUP(MG$132,Indices2!$E$1:$PY$12,Calc!$B152,FALSE))</f>
        <v/>
      </c>
      <c r="MH152" t="str">
        <f ca="1">IF(OR(MH$132="",$B152=""),"",HLOOKUP(MH$132,Indices2!$E$1:$PY$12,Calc!$B152,FALSE))</f>
        <v/>
      </c>
      <c r="MI152" t="str">
        <f ca="1">IF(OR(MI$132="",$B152=""),"",HLOOKUP(MI$132,Indices2!$E$1:$PY$12,Calc!$B152,FALSE))</f>
        <v/>
      </c>
      <c r="MJ152" t="str">
        <f ca="1">IF(OR(MJ$132="",$B152=""),"",HLOOKUP(MJ$132,Indices2!$E$1:$PY$12,Calc!$B152,FALSE))</f>
        <v/>
      </c>
      <c r="MK152" t="str">
        <f ca="1">IF(OR(MK$132="",$B152=""),"",HLOOKUP(MK$132,Indices2!$E$1:$PY$12,Calc!$B152,FALSE))</f>
        <v/>
      </c>
      <c r="ML152" t="str">
        <f ca="1">IF(OR(ML$132="",$B152=""),"",HLOOKUP(ML$132,Indices2!$E$1:$PY$12,Calc!$B152,FALSE))</f>
        <v/>
      </c>
      <c r="MM152" t="str">
        <f ca="1">IF(OR(MM$132="",$B152=""),"",HLOOKUP(MM$132,Indices2!$E$1:$PY$12,Calc!$B152,FALSE))</f>
        <v/>
      </c>
      <c r="MN152" t="str">
        <f ca="1">IF(OR(MN$132="",$B152=""),"",HLOOKUP(MN$132,Indices2!$E$1:$PY$12,Calc!$B152,FALSE))</f>
        <v/>
      </c>
      <c r="MO152" t="str">
        <f ca="1">IF(OR(MO$132="",$B152=""),"",HLOOKUP(MO$132,Indices2!$E$1:$PY$12,Calc!$B152,FALSE))</f>
        <v/>
      </c>
      <c r="MP152" t="str">
        <f ca="1">IF(OR(MP$132="",$B152=""),"",HLOOKUP(MP$132,Indices2!$E$1:$PY$12,Calc!$B152,FALSE))</f>
        <v/>
      </c>
      <c r="MQ152" t="str">
        <f ca="1">IF(OR(MQ$132="",$B152=""),"",HLOOKUP(MQ$132,Indices2!$E$1:$PY$12,Calc!$B152,FALSE))</f>
        <v/>
      </c>
      <c r="MR152" t="str">
        <f ca="1">IF(OR(MR$132="",$B152=""),"",HLOOKUP(MR$132,Indices2!$E$1:$PY$12,Calc!$B152,FALSE))</f>
        <v/>
      </c>
      <c r="MS152" t="str">
        <f ca="1">IF(OR(MS$132="",$B152=""),"",HLOOKUP(MS$132,Indices2!$E$1:$PY$12,Calc!$B152,FALSE))</f>
        <v/>
      </c>
      <c r="MT152" t="str">
        <f ca="1">IF(OR(MT$132="",$B152=""),"",HLOOKUP(MT$132,Indices2!$E$1:$PY$12,Calc!$B152,FALSE))</f>
        <v/>
      </c>
      <c r="MU152" t="str">
        <f ca="1">IF(OR(MU$132="",$B152=""),"",HLOOKUP(MU$132,Indices2!$E$1:$PY$12,Calc!$B152,FALSE))</f>
        <v/>
      </c>
      <c r="MV152" t="str">
        <f ca="1">IF(OR(MV$132="",$B152=""),"",HLOOKUP(MV$132,Indices2!$E$1:$PY$12,Calc!$B152,FALSE))</f>
        <v/>
      </c>
      <c r="MW152" t="str">
        <f ca="1">IF(OR(MW$132="",$B152=""),"",HLOOKUP(MW$132,Indices2!$E$1:$PY$12,Calc!$B152,FALSE))</f>
        <v/>
      </c>
      <c r="MX152" t="str">
        <f ca="1">IF(OR(MX$132="",$B152=""),"",HLOOKUP(MX$132,Indices2!$E$1:$PY$12,Calc!$B152,FALSE))</f>
        <v/>
      </c>
      <c r="MY152" t="str">
        <f ca="1">IF(OR(MY$132="",$B152=""),"",HLOOKUP(MY$132,Indices2!$E$1:$PY$12,Calc!$B152,FALSE))</f>
        <v/>
      </c>
      <c r="MZ152" t="str">
        <f ca="1">IF(OR(MZ$132="",$B152=""),"",HLOOKUP(MZ$132,Indices2!$E$1:$PY$12,Calc!$B152,FALSE))</f>
        <v/>
      </c>
      <c r="NA152" t="str">
        <f ca="1">IF(OR(NA$132="",$B152=""),"",HLOOKUP(NA$132,Indices2!$E$1:$PY$12,Calc!$B152,FALSE))</f>
        <v/>
      </c>
      <c r="NB152" t="str">
        <f ca="1">IF(OR(NB$132="",$B152=""),"",HLOOKUP(NB$132,Indices2!$E$1:$PY$12,Calc!$B152,FALSE))</f>
        <v/>
      </c>
      <c r="NC152" t="str">
        <f ca="1">IF(OR(NC$132="",$B152=""),"",HLOOKUP(NC$132,Indices2!$E$1:$PY$12,Calc!$B152,FALSE))</f>
        <v/>
      </c>
      <c r="ND152" t="str">
        <f ca="1">IF(OR(ND$132="",$B152=""),"",HLOOKUP(ND$132,Indices2!$E$1:$PY$12,Calc!$B152,FALSE))</f>
        <v/>
      </c>
      <c r="NE152" t="str">
        <f ca="1">IF(OR(NE$132="",$B152=""),"",HLOOKUP(NE$132,Indices2!$E$1:$PY$12,Calc!$B152,FALSE))</f>
        <v/>
      </c>
      <c r="NF152" t="str">
        <f ca="1">IF(OR(NF$132="",$B152=""),"",HLOOKUP(NF$132,Indices2!$E$1:$PY$12,Calc!$B152,FALSE))</f>
        <v/>
      </c>
      <c r="NG152" t="str">
        <f ca="1">IF(OR(NG$132="",$B152=""),"",HLOOKUP(NG$132,Indices2!$E$1:$PY$12,Calc!$B152,FALSE))</f>
        <v/>
      </c>
      <c r="NH152" t="str">
        <f ca="1">IF(OR(NH$132="",$B152=""),"",HLOOKUP(NH$132,Indices2!$E$1:$PY$12,Calc!$B152,FALSE))</f>
        <v/>
      </c>
      <c r="NI152" t="str">
        <f ca="1">IF(OR(NI$132="",$B152=""),"",HLOOKUP(NI$132,Indices2!$E$1:$PY$12,Calc!$B152,FALSE))</f>
        <v/>
      </c>
      <c r="NJ152" t="str">
        <f ca="1">IF(OR(NJ$132="",$B152=""),"",HLOOKUP(NJ$132,Indices2!$E$1:$PY$12,Calc!$B152,FALSE))</f>
        <v/>
      </c>
      <c r="NK152" t="str">
        <f ca="1">IF(OR(NK$132="",$B152=""),"",HLOOKUP(NK$132,Indices2!$E$1:$PY$12,Calc!$B152,FALSE))</f>
        <v/>
      </c>
      <c r="NL152" t="str">
        <f ca="1">IF(OR(NL$132="",$B152=""),"",HLOOKUP(NL$132,Indices2!$E$1:$PY$12,Calc!$B152,FALSE))</f>
        <v/>
      </c>
      <c r="NM152" t="str">
        <f ca="1">IF(OR(NM$132="",$B152=""),"",HLOOKUP(NM$132,Indices2!$E$1:$PY$12,Calc!$B152,FALSE))</f>
        <v/>
      </c>
      <c r="NN152" t="str">
        <f ca="1">IF(OR(NN$132="",$B152=""),"",HLOOKUP(NN$132,Indices2!$E$1:$PY$12,Calc!$B152,FALSE))</f>
        <v/>
      </c>
      <c r="NO152" t="str">
        <f ca="1">IF(OR(NO$132="",$B152=""),"",HLOOKUP(NO$132,Indices2!$E$1:$PY$12,Calc!$B152,FALSE))</f>
        <v/>
      </c>
      <c r="NP152" t="str">
        <f ca="1">IF(OR(NP$132="",$B152=""),"",HLOOKUP(NP$132,Indices2!$E$1:$PY$12,Calc!$B152,FALSE))</f>
        <v/>
      </c>
      <c r="NQ152" t="str">
        <f ca="1">IF(OR(NQ$132="",$B152=""),"",HLOOKUP(NQ$132,Indices2!$E$1:$PY$12,Calc!$B152,FALSE))</f>
        <v/>
      </c>
      <c r="NR152" t="str">
        <f ca="1">IF(OR(NR$132="",$B152=""),"",HLOOKUP(NR$132,Indices2!$E$1:$PY$12,Calc!$B152,FALSE))</f>
        <v/>
      </c>
      <c r="NS152" t="str">
        <f ca="1">IF(OR(NS$132="",$B152=""),"",HLOOKUP(NS$132,Indices2!$E$1:$PY$12,Calc!$B152,FALSE))</f>
        <v/>
      </c>
      <c r="NT152" t="str">
        <f ca="1">IF(OR(NT$132="",$B152=""),"",HLOOKUP(NT$132,Indices2!$E$1:$PY$12,Calc!$B152,FALSE))</f>
        <v/>
      </c>
      <c r="NU152" t="str">
        <f ca="1">IF(OR(NU$132="",$B152=""),"",HLOOKUP(NU$132,Indices2!$E$1:$PY$12,Calc!$B152,FALSE))</f>
        <v/>
      </c>
      <c r="NV152" t="str">
        <f ca="1">IF(OR(NV$132="",$B152=""),"",HLOOKUP(NV$132,Indices2!$E$1:$PY$12,Calc!$B152,FALSE))</f>
        <v/>
      </c>
      <c r="NW152" t="str">
        <f ca="1">IF(OR(NW$132="",$B152=""),"",HLOOKUP(NW$132,Indices2!$E$1:$PY$12,Calc!$B152,FALSE))</f>
        <v/>
      </c>
      <c r="NX152" t="str">
        <f ca="1">IF(OR(NX$132="",$B152=""),"",HLOOKUP(NX$132,Indices2!$E$1:$PY$12,Calc!$B152,FALSE))</f>
        <v/>
      </c>
      <c r="NY152" t="str">
        <f ca="1">IF(OR(NY$132="",$B152=""),"",HLOOKUP(NY$132,Indices2!$E$1:$PY$12,Calc!$B152,FALSE))</f>
        <v/>
      </c>
      <c r="NZ152" t="str">
        <f ca="1">IF(OR(NZ$132="",$B152=""),"",HLOOKUP(NZ$132,Indices2!$E$1:$PY$12,Calc!$B152,FALSE))</f>
        <v/>
      </c>
      <c r="OA152" t="str">
        <f ca="1">IF(OR(OA$132="",$B152=""),"",HLOOKUP(OA$132,Indices2!$E$1:$PY$12,Calc!$B152,FALSE))</f>
        <v/>
      </c>
      <c r="OB152" t="str">
        <f ca="1">IF(OR(OB$132="",$B152=""),"",HLOOKUP(OB$132,Indices2!$E$1:$PY$12,Calc!$B152,FALSE))</f>
        <v/>
      </c>
      <c r="OC152" t="str">
        <f ca="1">IF(OR(OC$132="",$B152=""),"",HLOOKUP(OC$132,Indices2!$E$1:$PY$12,Calc!$B152,FALSE))</f>
        <v/>
      </c>
      <c r="OD152" t="str">
        <f ca="1">IF(OR(OD$132="",$B152=""),"",HLOOKUP(OD$132,Indices2!$E$1:$PY$12,Calc!$B152,FALSE))</f>
        <v/>
      </c>
      <c r="OE152" t="str">
        <f ca="1">IF(OR(OE$132="",$B152=""),"",HLOOKUP(OE$132,Indices2!$E$1:$PY$12,Calc!$B152,FALSE))</f>
        <v/>
      </c>
      <c r="OF152" t="str">
        <f ca="1">IF(OR(OF$132="",$B152=""),"",HLOOKUP(OF$132,Indices2!$E$1:$PY$12,Calc!$B152,FALSE))</f>
        <v/>
      </c>
      <c r="OG152" t="str">
        <f ca="1">IF(OR(OG$132="",$B152=""),"",HLOOKUP(OG$132,Indices2!$E$1:$PY$12,Calc!$B152,FALSE))</f>
        <v/>
      </c>
      <c r="OH152" t="str">
        <f ca="1">IF(OR(OH$132="",$B152=""),"",HLOOKUP(OH$132,Indices2!$E$1:$PY$12,Calc!$B152,FALSE))</f>
        <v/>
      </c>
      <c r="OI152" t="str">
        <f ca="1">IF(OR(OI$132="",$B152=""),"",HLOOKUP(OI$132,Indices2!$E$1:$PY$12,Calc!$B152,FALSE))</f>
        <v/>
      </c>
      <c r="OJ152" t="str">
        <f ca="1">IF(OR(OJ$132="",$B152=""),"",HLOOKUP(OJ$132,Indices2!$E$1:$PY$12,Calc!$B152,FALSE))</f>
        <v/>
      </c>
      <c r="OK152" t="str">
        <f ca="1">IF(OR(OK$132="",$B152=""),"",HLOOKUP(OK$132,Indices2!$E$1:$PY$12,Calc!$B152,FALSE))</f>
        <v/>
      </c>
      <c r="OL152" t="str">
        <f ca="1">IF(OR(OL$132="",$B152=""),"",HLOOKUP(OL$132,Indices2!$E$1:$PY$12,Calc!$B152,FALSE))</f>
        <v/>
      </c>
      <c r="OM152" t="str">
        <f ca="1">IF(OR(OM$132="",$B152=""),"",HLOOKUP(OM$132,Indices2!$E$1:$PY$12,Calc!$B152,FALSE))</f>
        <v/>
      </c>
      <c r="ON152" t="str">
        <f ca="1">IF(OR(ON$132="",$B152=""),"",HLOOKUP(ON$132,Indices2!$E$1:$PY$12,Calc!$B152,FALSE))</f>
        <v/>
      </c>
      <c r="OO152" t="str">
        <f ca="1">IF(OR(OO$132="",$B152=""),"",HLOOKUP(OO$132,Indices2!$E$1:$PY$12,Calc!$B152,FALSE))</f>
        <v/>
      </c>
      <c r="OP152" t="str">
        <f ca="1">IF(OR(OP$132="",$B152=""),"",HLOOKUP(OP$132,Indices2!$E$1:$PY$12,Calc!$B152,FALSE))</f>
        <v/>
      </c>
      <c r="OQ152" t="str">
        <f ca="1">IF(OR(OQ$132="",$B152=""),"",HLOOKUP(OQ$132,Indices2!$E$1:$PY$12,Calc!$B152,FALSE))</f>
        <v/>
      </c>
      <c r="OR152" t="str">
        <f ca="1">IF(OR(OR$132="",$B152=""),"",HLOOKUP(OR$132,Indices2!$E$1:$PY$12,Calc!$B152,FALSE))</f>
        <v/>
      </c>
      <c r="OS152" t="str">
        <f ca="1">IF(OR(OS$132="",$B152=""),"",HLOOKUP(OS$132,Indices2!$E$1:$PY$12,Calc!$B152,FALSE))</f>
        <v/>
      </c>
      <c r="OT152" t="str">
        <f ca="1">IF(OR(OT$132="",$B152=""),"",HLOOKUP(OT$132,Indices2!$E$1:$PY$12,Calc!$B152,FALSE))</f>
        <v/>
      </c>
      <c r="OU152" t="str">
        <f ca="1">IF(OR(OU$132="",$B152=""),"",HLOOKUP(OU$132,Indices2!$E$1:$PY$12,Calc!$B152,FALSE))</f>
        <v/>
      </c>
      <c r="OV152" t="str">
        <f ca="1">IF(OR(OV$132="",$B152=""),"",HLOOKUP(OV$132,Indices2!$E$1:$PY$12,Calc!$B152,FALSE))</f>
        <v/>
      </c>
      <c r="OW152" t="str">
        <f ca="1">IF(OR(OW$132="",$B152=""),"",HLOOKUP(OW$132,Indices2!$E$1:$PY$12,Calc!$B152,FALSE))</f>
        <v/>
      </c>
      <c r="OX152" t="str">
        <f ca="1">IF(OR(OX$132="",$B152=""),"",HLOOKUP(OX$132,Indices2!$E$1:$PY$12,Calc!$B152,FALSE))</f>
        <v/>
      </c>
      <c r="OY152" t="str">
        <f ca="1">IF(OR(OY$132="",$B152=""),"",HLOOKUP(OY$132,Indices2!$E$1:$PY$12,Calc!$B152,FALSE))</f>
        <v/>
      </c>
      <c r="OZ152" t="str">
        <f ca="1">IF(OR(OZ$132="",$B152=""),"",HLOOKUP(OZ$132,Indices2!$E$1:$PY$12,Calc!$B152,FALSE))</f>
        <v/>
      </c>
      <c r="PA152" t="str">
        <f ca="1">IF(OR(PA$132="",$B152=""),"",HLOOKUP(PA$132,Indices2!$E$1:$PY$12,Calc!$B152,FALSE))</f>
        <v/>
      </c>
      <c r="PB152" t="str">
        <f ca="1">IF(OR(PB$132="",$B152=""),"",HLOOKUP(PB$132,Indices2!$E$1:$PY$12,Calc!$B152,FALSE))</f>
        <v/>
      </c>
      <c r="PC152" t="str">
        <f ca="1">IF(OR(PC$132="",$B152=""),"",HLOOKUP(PC$132,Indices2!$E$1:$PY$12,Calc!$B152,FALSE))</f>
        <v/>
      </c>
      <c r="PD152" t="str">
        <f ca="1">IF(OR(PD$132="",$B152=""),"",HLOOKUP(PD$132,Indices2!$E$1:$PY$12,Calc!$B152,FALSE))</f>
        <v/>
      </c>
      <c r="PE152" t="str">
        <f ca="1">IF(OR(PE$132="",$B152=""),"",HLOOKUP(PE$132,Indices2!$E$1:$PY$12,Calc!$B152,FALSE))</f>
        <v/>
      </c>
      <c r="PF152" t="str">
        <f ca="1">IF(OR(PF$132="",$B152=""),"",HLOOKUP(PF$132,Indices2!$E$1:$PY$12,Calc!$B152,FALSE))</f>
        <v/>
      </c>
      <c r="PG152" t="str">
        <f ca="1">IF(OR(PG$132="",$B152=""),"",HLOOKUP(PG$132,Indices2!$E$1:$PY$12,Calc!$B152,FALSE))</f>
        <v/>
      </c>
      <c r="PH152" t="str">
        <f ca="1">IF(OR(PH$132="",$B152=""),"",HLOOKUP(PH$132,Indices2!$E$1:$PY$12,Calc!$B152,FALSE))</f>
        <v/>
      </c>
      <c r="PI152" t="str">
        <f ca="1">IF(OR(PI$132="",$B152=""),"",HLOOKUP(PI$132,Indices2!$E$1:$PY$12,Calc!$B152,FALSE))</f>
        <v/>
      </c>
      <c r="PJ152" t="str">
        <f ca="1">IF(OR(PJ$132="",$B152=""),"",HLOOKUP(PJ$132,Indices2!$E$1:$PY$12,Calc!$B152,FALSE))</f>
        <v/>
      </c>
      <c r="PK152" t="str">
        <f ca="1">IF(OR(PK$132="",$B152=""),"",HLOOKUP(PK$132,Indices2!$E$1:$PY$12,Calc!$B152,FALSE))</f>
        <v/>
      </c>
      <c r="PL152" t="str">
        <f ca="1">IF(OR(PL$132="",$B152=""),"",HLOOKUP(PL$132,Indices2!$E$1:$PY$12,Calc!$B152,FALSE))</f>
        <v/>
      </c>
      <c r="PM152" t="str">
        <f ca="1">IF(OR(PM$132="",$B152=""),"",HLOOKUP(PM$132,Indices2!$E$1:$PY$12,Calc!$B152,FALSE))</f>
        <v/>
      </c>
      <c r="PN152" t="str">
        <f ca="1">IF(OR(PN$132="",$B152=""),"",HLOOKUP(PN$132,Indices2!$E$1:$PY$12,Calc!$B152,FALSE))</f>
        <v/>
      </c>
      <c r="PO152" t="str">
        <f ca="1">IF(OR(PO$132="",$B152=""),"",HLOOKUP(PO$132,Indices2!$E$1:$PY$12,Calc!$B152,FALSE))</f>
        <v/>
      </c>
      <c r="PP152" t="str">
        <f ca="1">IF(OR(PP$132="",$B152=""),"",HLOOKUP(PP$132,Indices2!$E$1:$PY$12,Calc!$B152,FALSE))</f>
        <v/>
      </c>
      <c r="PQ152" t="str">
        <f ca="1">IF(OR(PQ$132="",$B152=""),"",HLOOKUP(PQ$132,Indices2!$E$1:$PY$12,Calc!$B152,FALSE))</f>
        <v/>
      </c>
      <c r="PR152" t="str">
        <f ca="1">IF(OR(PR$132="",$B152=""),"",HLOOKUP(PR$132,Indices2!$E$1:$PY$12,Calc!$B152,FALSE))</f>
        <v/>
      </c>
      <c r="PS152" t="str">
        <f ca="1">IF(OR(PS$132="",$B152=""),"",HLOOKUP(PS$132,Indices2!$E$1:$PY$12,Calc!$B152,FALSE))</f>
        <v/>
      </c>
      <c r="PT152" t="str">
        <f ca="1">IF(OR(PT$132="",$B152=""),"",HLOOKUP(PT$132,Indices2!$E$1:$PY$12,Calc!$B152,FALSE))</f>
        <v/>
      </c>
      <c r="PU152" t="str">
        <f ca="1">IF(OR(PU$132="",$B152=""),"",HLOOKUP(PU$132,Indices2!$E$1:$PY$12,Calc!$B152,FALSE))</f>
        <v/>
      </c>
      <c r="PV152" t="str">
        <f ca="1">IF(OR(PV$132="",$B152=""),"",HLOOKUP(PV$132,Indices2!$E$1:$PY$12,Calc!$B152,FALSE))</f>
        <v/>
      </c>
      <c r="PW152" t="str">
        <f ca="1">IF(OR(PW$132="",$B152=""),"",HLOOKUP(PW$132,Indices2!$E$1:$PY$12,Calc!$B152,FALSE))</f>
        <v/>
      </c>
      <c r="PX152" t="str">
        <f ca="1">IF(OR(PX$132="",$B152=""),"",HLOOKUP(PX$132,Indices2!$E$1:$PY$12,Calc!$B152,FALSE))</f>
        <v/>
      </c>
      <c r="PY152" t="str">
        <f ca="1">IF(OR(PY$132="",$B152=""),"",HLOOKUP(PY$132,Indices2!$E$1:$PY$12,Calc!$B152,FALSE))</f>
        <v/>
      </c>
      <c r="PZ152" t="str">
        <f ca="1">IF(OR(PZ$132="",$B152=""),"",HLOOKUP(PZ$132,Indices2!$E$1:$PY$12,Calc!$B152,FALSE))</f>
        <v/>
      </c>
      <c r="QA152" t="str">
        <f ca="1">IF(OR(QA$132="",$B152=""),"",HLOOKUP(QA$132,Indices2!$E$1:$PY$12,Calc!$B152,FALSE))</f>
        <v/>
      </c>
      <c r="QB152" t="str">
        <f ca="1">IF(OR(QB$132="",$B152=""),"",HLOOKUP(QB$132,Indices2!$E$1:$PY$12,Calc!$B152,FALSE))</f>
        <v/>
      </c>
      <c r="QC152" t="str">
        <f ca="1">IF(OR(QC$132="",$B152=""),"",HLOOKUP(QC$132,Indices2!$E$1:$PY$12,Calc!$B152,FALSE))</f>
        <v/>
      </c>
      <c r="QD152" t="str">
        <f ca="1">IF(OR(QD$132="",$B152=""),"",HLOOKUP(QD$132,Indices2!$E$1:$PY$12,Calc!$B152,FALSE))</f>
        <v/>
      </c>
      <c r="QE152" t="str">
        <f ca="1">IF(OR(QE$132="",$B152=""),"",HLOOKUP(QE$132,Indices2!$E$1:$PY$12,Calc!$B152,FALSE))</f>
        <v/>
      </c>
      <c r="QF152" t="str">
        <f ca="1">IF(OR(QF$132="",$B152=""),"",HLOOKUP(QF$132,Indices2!$E$1:$PY$12,Calc!$B152,FALSE))</f>
        <v/>
      </c>
      <c r="QG152" t="str">
        <f ca="1">IF(OR(QG$132="",$B152=""),"",HLOOKUP(QG$132,Indices2!$E$1:$PY$12,Calc!$B152,FALSE))</f>
        <v/>
      </c>
      <c r="QH152" t="str">
        <f ca="1">IF(OR(QH$132="",$B152=""),"",HLOOKUP(QH$132,Indices2!$E$1:$PY$12,Calc!$B152,FALSE))</f>
        <v/>
      </c>
      <c r="QI152" t="str">
        <f ca="1">IF(OR(QI$132="",$B152=""),"",HLOOKUP(QI$132,Indices2!$E$1:$PY$12,Calc!$B152,FALSE))</f>
        <v/>
      </c>
      <c r="QJ152" t="str">
        <f ca="1">IF(OR(QJ$132="",$B152=""),"",HLOOKUP(QJ$132,Indices2!$E$1:$PY$12,Calc!$B152,FALSE))</f>
        <v/>
      </c>
      <c r="QK152" t="str">
        <f ca="1">IF(OR(QK$132="",$B152=""),"",HLOOKUP(QK$132,Indices2!$E$1:$PY$12,Calc!$B152,FALSE))</f>
        <v/>
      </c>
      <c r="QL152" t="str">
        <f ca="1">IF(OR(QL$132="",$B152=""),"",HLOOKUP(QL$132,Indices2!$E$1:$PY$12,Calc!$B152,FALSE))</f>
        <v/>
      </c>
      <c r="QM152" t="str">
        <f ca="1">IF(OR(QM$132="",$B152=""),"",HLOOKUP(QM$132,Indices2!$E$1:$PY$12,Calc!$B152,FALSE))</f>
        <v/>
      </c>
      <c r="QN152" t="str">
        <f ca="1">IF(OR(QN$132="",$B152=""),"",HLOOKUP(QN$132,Indices2!$E$1:$PY$12,Calc!$B152,FALSE))</f>
        <v/>
      </c>
      <c r="QO152" t="str">
        <f ca="1">IF(OR(QO$132="",$B152=""),"",HLOOKUP(QO$132,Indices2!$E$1:$PY$12,Calc!$B152,FALSE))</f>
        <v/>
      </c>
      <c r="QP152" t="str">
        <f ca="1">IF(OR(QP$132="",$B152=""),"",HLOOKUP(QP$132,Indices2!$E$1:$PY$12,Calc!$B152,FALSE))</f>
        <v/>
      </c>
      <c r="QQ152" t="str">
        <f ca="1">IF(OR(QQ$132="",$B152=""),"",HLOOKUP(QQ$132,Indices2!$E$1:$PY$12,Calc!$B152,FALSE))</f>
        <v/>
      </c>
      <c r="QR152" t="str">
        <f ca="1">IF(OR(QR$132="",$B152=""),"",HLOOKUP(QR$132,Indices2!$E$1:$PY$12,Calc!$B152,FALSE))</f>
        <v/>
      </c>
      <c r="QS152" t="str">
        <f ca="1">IF(OR(QS$132="",$B152=""),"",HLOOKUP(QS$132,Indices2!$E$1:$PY$12,Calc!$B152,FALSE))</f>
        <v/>
      </c>
      <c r="QT152" t="str">
        <f ca="1">IF(OR(QT$132="",$B152=""),"",HLOOKUP(QT$132,Indices2!$E$1:$PY$12,Calc!$B152,FALSE))</f>
        <v/>
      </c>
      <c r="QU152" t="str">
        <f ca="1">IF(OR(QU$132="",$B152=""),"",HLOOKUP(QU$132,Indices2!$E$1:$PY$12,Calc!$B152,FALSE))</f>
        <v/>
      </c>
      <c r="QV152" t="str">
        <f ca="1">IF(OR(QV$132="",$B152=""),"",HLOOKUP(QV$132,Indices2!$E$1:$PY$12,Calc!$B152,FALSE))</f>
        <v/>
      </c>
      <c r="QW152" t="str">
        <f ca="1">IF(OR(QW$132="",$B152=""),"",HLOOKUP(QW$132,Indices2!$E$1:$PY$12,Calc!$B152,FALSE))</f>
        <v/>
      </c>
      <c r="QX152" t="str">
        <f ca="1">IF(OR(QX$132="",$B152=""),"",HLOOKUP(QX$132,Indices2!$E$1:$PY$12,Calc!$B152,FALSE))</f>
        <v/>
      </c>
      <c r="QY152" t="str">
        <f ca="1">IF(OR(QY$132="",$B152=""),"",HLOOKUP(QY$132,Indices2!$E$1:$PY$12,Calc!$B152,FALSE))</f>
        <v/>
      </c>
      <c r="QZ152" t="str">
        <f ca="1">IF(OR(QZ$132="",$B152=""),"",HLOOKUP(QZ$132,Indices2!$E$1:$PY$12,Calc!$B152,FALSE))</f>
        <v/>
      </c>
      <c r="RA152" t="str">
        <f ca="1">IF(OR(RA$132="",$B152=""),"",HLOOKUP(RA$132,Indices2!$E$1:$PY$12,Calc!$B152,FALSE))</f>
        <v/>
      </c>
      <c r="RB152" t="str">
        <f ca="1">IF(OR(RB$132="",$B152=""),"",HLOOKUP(RB$132,Indices2!$E$1:$PY$12,Calc!$B152,FALSE))</f>
        <v/>
      </c>
      <c r="RC152" t="str">
        <f ca="1">IF(OR(RC$132="",$B152=""),"",HLOOKUP(RC$132,Indices2!$E$1:$PY$12,Calc!$B152,FALSE))</f>
        <v/>
      </c>
      <c r="RD152" t="str">
        <f ca="1">IF(OR(RD$132="",$B152=""),"",HLOOKUP(RD$132,Indices2!$E$1:$PY$12,Calc!$B152,FALSE))</f>
        <v/>
      </c>
      <c r="RE152" t="str">
        <f ca="1">IF(OR(RE$132="",$B152=""),"",HLOOKUP(RE$132,Indices2!$E$1:$PY$12,Calc!$B152,FALSE))</f>
        <v/>
      </c>
      <c r="RF152" t="str">
        <f ca="1">IF(OR(RF$132="",$B152=""),"",HLOOKUP(RF$132,Indices2!$E$1:$PY$12,Calc!$B152,FALSE))</f>
        <v/>
      </c>
      <c r="RG152" t="str">
        <f ca="1">IF(OR(RG$132="",$B152=""),"",HLOOKUP(RG$132,Indices2!$E$1:$PY$12,Calc!$B152,FALSE))</f>
        <v/>
      </c>
      <c r="RH152" t="str">
        <f ca="1">IF(OR(RH$132="",$B152=""),"",HLOOKUP(RH$132,Indices2!$E$1:$PY$12,Calc!$B152,FALSE))</f>
        <v/>
      </c>
      <c r="RI152" t="str">
        <f ca="1">IF(OR(RI$132="",$B152=""),"",HLOOKUP(RI$132,Indices2!$E$1:$PY$12,Calc!$B152,FALSE))</f>
        <v/>
      </c>
      <c r="RJ152" t="str">
        <f ca="1">IF(OR(RJ$132="",$B152=""),"",HLOOKUP(RJ$132,Indices2!$E$1:$PY$12,Calc!$B152,FALSE))</f>
        <v/>
      </c>
      <c r="RK152" t="str">
        <f ca="1">IF(OR(RK$132="",$B152=""),"",HLOOKUP(RK$132,Indices2!$E$1:$PY$12,Calc!$B152,FALSE))</f>
        <v/>
      </c>
      <c r="RL152" t="str">
        <f ca="1">IF(OR(RL$132="",$B152=""),"",HLOOKUP(RL$132,Indices2!$E$1:$PY$12,Calc!$B152,FALSE))</f>
        <v/>
      </c>
    </row>
    <row r="153" spans="1:480">
      <c r="A153" t="s">
        <v>146</v>
      </c>
      <c r="B153" t="e">
        <f>MATCH($A153,Indices2!$B:$B,0)</f>
        <v>#N/A</v>
      </c>
      <c r="C153" t="e">
        <f>IF(OR(C$132="",$B153=""),"",HLOOKUP(C$132,Indices2!$E$1:$YY$108,Calc!$B153,FALSE))</f>
        <v>#N/A</v>
      </c>
      <c r="D153" t="e">
        <f ca="1">IF(OR(D$132="",$B153=""),"",HLOOKUP(D$132,Indices2!$E$1:$YY$108,Calc!$B153,FALSE))</f>
        <v>#N/A</v>
      </c>
      <c r="E153" t="e">
        <f ca="1">IF(OR(E$132="",$B153=""),"",HLOOKUP(E$132,Indices2!$E$1:$YY$108,Calc!$B153,FALSE))</f>
        <v>#N/A</v>
      </c>
      <c r="F153" t="e">
        <f ca="1">IF(OR(F$132="",$B153=""),"",HLOOKUP(F$132,Indices2!$E$1:$YY$108,Calc!$B153,FALSE))</f>
        <v>#N/A</v>
      </c>
      <c r="G153" t="e">
        <f ca="1">IF(OR(G$132="",$B153=""),"",HLOOKUP(G$132,Indices2!$E$1:$YY$108,Calc!$B153,FALSE))</f>
        <v>#N/A</v>
      </c>
      <c r="H153" t="e">
        <f ca="1">IF(OR(H$132="",$B153=""),"",HLOOKUP(H$132,Indices2!$E$1:$YY$108,Calc!$B153,FALSE))</f>
        <v>#N/A</v>
      </c>
      <c r="I153" t="e">
        <f ca="1">IF(OR(I$132="",$B153=""),"",HLOOKUP(I$132,Indices2!$E$1:$YY$108,Calc!$B153,FALSE))</f>
        <v>#N/A</v>
      </c>
      <c r="J153" t="e">
        <f ca="1">IF(OR(J$132="",$B153=""),"",HLOOKUP(J$132,Indices2!$E$1:$YY$108,Calc!$B153,FALSE))</f>
        <v>#N/A</v>
      </c>
      <c r="K153" t="e">
        <f ca="1">IF(OR(K$132="",$B153=""),"",HLOOKUP(K$132,Indices2!$E$1:$YY$108,Calc!$B153,FALSE))</f>
        <v>#N/A</v>
      </c>
      <c r="L153" t="e">
        <f ca="1">IF(OR(L$132="",$B153=""),"",HLOOKUP(L$132,Indices2!$E$1:$YY$108,Calc!$B153,FALSE))</f>
        <v>#N/A</v>
      </c>
      <c r="M153" t="e">
        <f ca="1">IF(OR(M$132="",$B153=""),"",HLOOKUP(M$132,Indices2!$E$1:$YY$108,Calc!$B153,FALSE))</f>
        <v>#N/A</v>
      </c>
      <c r="N153" t="e">
        <f ca="1">IF(OR(N$132="",$B153=""),"",HLOOKUP(N$132,Indices2!$E$1:$YY$108,Calc!$B153,FALSE))</f>
        <v>#N/A</v>
      </c>
      <c r="O153" t="e">
        <f ca="1">IF(OR(O$132="",$B153=""),"",HLOOKUP(O$132,Indices2!$E$1:$YY$108,Calc!$B153,FALSE))</f>
        <v>#N/A</v>
      </c>
      <c r="P153" t="e">
        <f ca="1">IF(OR(P$132="",$B153=""),"",HLOOKUP(P$132,Indices2!$E$1:$YY$108,Calc!$B153,FALSE))</f>
        <v>#N/A</v>
      </c>
      <c r="Q153" t="e">
        <f ca="1">IF(OR(Q$132="",$B153=""),"",HLOOKUP(Q$132,Indices2!$E$1:$YY$108,Calc!$B153,FALSE))</f>
        <v>#N/A</v>
      </c>
      <c r="R153" t="e">
        <f ca="1">IF(OR(R$132="",$B153=""),"",HLOOKUP(R$132,Indices2!$E$1:$YY$108,Calc!$B153,FALSE))</f>
        <v>#N/A</v>
      </c>
      <c r="S153" t="e">
        <f ca="1">IF(OR(S$132="",$B153=""),"",HLOOKUP(S$132,Indices2!$E$1:$YY$108,Calc!$B153,FALSE))</f>
        <v>#N/A</v>
      </c>
      <c r="T153" t="e">
        <f ca="1">IF(OR(T$132="",$B153=""),"",HLOOKUP(T$132,Indices2!$E$1:$YY$108,Calc!$B153,FALSE))</f>
        <v>#N/A</v>
      </c>
      <c r="U153" t="e">
        <f ca="1">IF(OR(U$132="",$B153=""),"",HLOOKUP(U$132,Indices2!$E$1:$YY$108,Calc!$B153,FALSE))</f>
        <v>#N/A</v>
      </c>
      <c r="V153" t="e">
        <f ca="1">IF(OR(V$132="",$B153=""),"",HLOOKUP(V$132,Indices2!$E$1:$YY$108,Calc!$B153,FALSE))</f>
        <v>#N/A</v>
      </c>
      <c r="W153" t="e">
        <f ca="1">IF(OR(W$132="",$B153=""),"",HLOOKUP(W$132,Indices2!$E$1:$YY$108,Calc!$B153,FALSE))</f>
        <v>#N/A</v>
      </c>
      <c r="X153" t="e">
        <f ca="1">IF(OR(X$132="",$B153=""),"",HLOOKUP(X$132,Indices2!$E$1:$YY$108,Calc!$B153,FALSE))</f>
        <v>#N/A</v>
      </c>
      <c r="Y153" t="e">
        <f ca="1">IF(OR(Y$132="",$B153=""),"",HLOOKUP(Y$132,Indices2!$E$1:$YY$108,Calc!$B153,FALSE))</f>
        <v>#N/A</v>
      </c>
      <c r="Z153" t="e">
        <f ca="1">IF(OR(Z$132="",$B153=""),"",HLOOKUP(Z$132,Indices2!$E$1:$YY$108,Calc!$B153,FALSE))</f>
        <v>#N/A</v>
      </c>
      <c r="AA153" t="e">
        <f ca="1">IF(OR(AA$132="",$B153=""),"",HLOOKUP(AA$132,Indices2!$E$1:$YY$108,Calc!$B153,FALSE))</f>
        <v>#N/A</v>
      </c>
      <c r="AB153" t="e">
        <f ca="1">IF(OR(AB$132="",$B153=""),"",HLOOKUP(AB$132,Indices2!$E$1:$YY$108,Calc!$B153,FALSE))</f>
        <v>#N/A</v>
      </c>
      <c r="AC153" t="e">
        <f ca="1">IF(OR(AC$132="",$B153=""),"",HLOOKUP(AC$132,Indices2!$E$1:$YY$108,Calc!$B153,FALSE))</f>
        <v>#N/A</v>
      </c>
      <c r="AD153" t="e">
        <f ca="1">IF(OR(AD$132="",$B153=""),"",HLOOKUP(AD$132,Indices2!$E$1:$YY$108,Calc!$B153,FALSE))</f>
        <v>#N/A</v>
      </c>
      <c r="AE153" t="e">
        <f ca="1">IF(OR(AE$132="",$B153=""),"",HLOOKUP(AE$132,Indices2!$E$1:$YY$108,Calc!$B153,FALSE))</f>
        <v>#N/A</v>
      </c>
      <c r="AF153" t="e">
        <f ca="1">IF(OR(AF$132="",$B153=""),"",HLOOKUP(AF$132,Indices2!$E$1:$YY$108,Calc!$B153,FALSE))</f>
        <v>#N/A</v>
      </c>
      <c r="AG153" t="e">
        <f ca="1">IF(OR(AG$132="",$B153=""),"",HLOOKUP(AG$132,Indices2!$E$1:$YY$108,Calc!$B153,FALSE))</f>
        <v>#N/A</v>
      </c>
      <c r="AH153" t="e">
        <f ca="1">IF(OR(AH$132="",$B153=""),"",HLOOKUP(AH$132,Indices2!$E$1:$YY$108,Calc!$B153,FALSE))</f>
        <v>#N/A</v>
      </c>
      <c r="AI153" t="e">
        <f ca="1">IF(OR(AI$132="",$B153=""),"",HLOOKUP(AI$132,Indices2!$E$1:$YY$108,Calc!$B153,FALSE))</f>
        <v>#N/A</v>
      </c>
      <c r="AJ153" t="e">
        <f ca="1">IF(OR(AJ$132="",$B153=""),"",HLOOKUP(AJ$132,Indices2!$E$1:$YY$108,Calc!$B153,FALSE))</f>
        <v>#N/A</v>
      </c>
      <c r="AK153" t="e">
        <f ca="1">IF(OR(AK$132="",$B153=""),"",HLOOKUP(AK$132,Indices2!$E$1:$YY$108,Calc!$B153,FALSE))</f>
        <v>#N/A</v>
      </c>
      <c r="AL153" t="e">
        <f ca="1">IF(OR(AL$132="",$B153=""),"",HLOOKUP(AL$132,Indices2!$E$1:$YY$108,Calc!$B153,FALSE))</f>
        <v>#N/A</v>
      </c>
      <c r="AM153" t="e">
        <f ca="1">IF(OR(AM$132="",$B153=""),"",HLOOKUP(AM$132,Indices2!$E$1:$YY$108,Calc!$B153,FALSE))</f>
        <v>#N/A</v>
      </c>
      <c r="AN153" t="e">
        <f ca="1">IF(OR(AN$132="",$B153=""),"",HLOOKUP(AN$132,Indices2!$E$1:$YY$108,Calc!$B153,FALSE))</f>
        <v>#N/A</v>
      </c>
      <c r="AO153" t="e">
        <f ca="1">IF(OR(AO$132="",$B153=""),"",HLOOKUP(AO$132,Indices2!$E$1:$YY$108,Calc!$B153,FALSE))</f>
        <v>#N/A</v>
      </c>
      <c r="AP153" t="e">
        <f ca="1">IF(OR(AP$132="",$B153=""),"",HLOOKUP(AP$132,Indices2!$E$1:$YY$108,Calc!$B153,FALSE))</f>
        <v>#N/A</v>
      </c>
      <c r="AQ153" t="e">
        <f ca="1">IF(OR(AQ$132="",$B153=""),"",HLOOKUP(AQ$132,Indices2!$E$1:$YY$108,Calc!$B153,FALSE))</f>
        <v>#N/A</v>
      </c>
      <c r="AR153" t="e">
        <f ca="1">IF(OR(AR$132="",$B153=""),"",HLOOKUP(AR$132,Indices2!$E$1:$YY$108,Calc!$B153,FALSE))</f>
        <v>#N/A</v>
      </c>
      <c r="AS153" t="e">
        <f ca="1">IF(OR(AS$132="",$B153=""),"",HLOOKUP(AS$132,Indices2!$E$1:$YY$108,Calc!$B153,FALSE))</f>
        <v>#N/A</v>
      </c>
      <c r="AT153" t="e">
        <f ca="1">IF(OR(AT$132="",$B153=""),"",HLOOKUP(AT$132,Indices2!$E$1:$YY$108,Calc!$B153,FALSE))</f>
        <v>#N/A</v>
      </c>
      <c r="AU153" t="e">
        <f ca="1">IF(OR(AU$132="",$B153=""),"",HLOOKUP(AU$132,Indices2!$E$1:$YY$108,Calc!$B153,FALSE))</f>
        <v>#N/A</v>
      </c>
      <c r="AV153" t="e">
        <f ca="1">IF(OR(AV$132="",$B153=""),"",HLOOKUP(AV$132,Indices2!$E$1:$YY$108,Calc!$B153,FALSE))</f>
        <v>#N/A</v>
      </c>
      <c r="AW153" t="e">
        <f ca="1">IF(OR(AW$132="",$B153=""),"",HLOOKUP(AW$132,Indices2!$E$1:$YY$108,Calc!$B153,FALSE))</f>
        <v>#N/A</v>
      </c>
      <c r="AX153" t="e">
        <f ca="1">IF(OR(AX$132="",$B153=""),"",HLOOKUP(AX$132,Indices2!$E$1:$YY$108,Calc!$B153,FALSE))</f>
        <v>#N/A</v>
      </c>
      <c r="AY153" t="e">
        <f ca="1">IF(OR(AY$132="",$B153=""),"",HLOOKUP(AY$132,Indices2!$E$1:$YY$108,Calc!$B153,FALSE))</f>
        <v>#N/A</v>
      </c>
      <c r="AZ153" t="e">
        <f ca="1">IF(OR(AZ$132="",$B153=""),"",HLOOKUP(AZ$132,Indices2!$E$1:$YY$108,Calc!$B153,FALSE))</f>
        <v>#N/A</v>
      </c>
      <c r="BA153" t="e">
        <f ca="1">IF(OR(BA$132="",$B153=""),"",HLOOKUP(BA$132,Indices2!$E$1:$YY$108,Calc!$B153,FALSE))</f>
        <v>#N/A</v>
      </c>
      <c r="BB153" t="e">
        <f ca="1">IF(OR(BB$132="",$B153=""),"",HLOOKUP(BB$132,Indices2!$E$1:$YY$108,Calc!$B153,FALSE))</f>
        <v>#N/A</v>
      </c>
      <c r="BC153" t="e">
        <f ca="1">IF(OR(BC$132="",$B153=""),"",HLOOKUP(BC$132,Indices2!$E$1:$YY$108,Calc!$B153,FALSE))</f>
        <v>#N/A</v>
      </c>
      <c r="BD153" t="e">
        <f ca="1">IF(OR(BD$132="",$B153=""),"",HLOOKUP(BD$132,Indices2!$E$1:$YY$108,Calc!$B153,FALSE))</f>
        <v>#N/A</v>
      </c>
      <c r="BE153" t="e">
        <f ca="1">IF(OR(BE$132="",$B153=""),"",HLOOKUP(BE$132,Indices2!$E$1:$YY$108,Calc!$B153,FALSE))</f>
        <v>#N/A</v>
      </c>
      <c r="BF153" t="e">
        <f ca="1">IF(OR(BF$132="",$B153=""),"",HLOOKUP(BF$132,Indices2!$E$1:$YY$108,Calc!$B153,FALSE))</f>
        <v>#N/A</v>
      </c>
      <c r="BG153" t="e">
        <f ca="1">IF(OR(BG$132="",$B153=""),"",HLOOKUP(BG$132,Indices2!$E$1:$YY$108,Calc!$B153,FALSE))</f>
        <v>#N/A</v>
      </c>
      <c r="BH153" t="e">
        <f ca="1">IF(OR(BH$132="",$B153=""),"",HLOOKUP(BH$132,Indices2!$E$1:$YY$108,Calc!$B153,FALSE))</f>
        <v>#N/A</v>
      </c>
      <c r="BI153" t="e">
        <f ca="1">IF(OR(BI$132="",$B153=""),"",HLOOKUP(BI$132,Indices2!$E$1:$YY$108,Calc!$B153,FALSE))</f>
        <v>#N/A</v>
      </c>
      <c r="BJ153" t="e">
        <f ca="1">IF(OR(BJ$132="",$B153=""),"",HLOOKUP(BJ$132,Indices2!$E$1:$YY$108,Calc!$B153,FALSE))</f>
        <v>#N/A</v>
      </c>
      <c r="BK153" t="e">
        <f ca="1">IF(OR(BK$132="",$B153=""),"",HLOOKUP(BK$132,Indices2!$E$1:$YY$108,Calc!$B153,FALSE))</f>
        <v>#N/A</v>
      </c>
      <c r="BL153" t="e">
        <f ca="1">IF(OR(BL$132="",$B153=""),"",HLOOKUP(BL$132,Indices2!$E$1:$YY$108,Calc!$B153,FALSE))</f>
        <v>#N/A</v>
      </c>
      <c r="BM153" t="e">
        <f ca="1">IF(OR(BM$132="",$B153=""),"",HLOOKUP(BM$132,Indices2!$E$1:$YY$108,Calc!$B153,FALSE))</f>
        <v>#N/A</v>
      </c>
      <c r="BN153" t="e">
        <f ca="1">IF(OR(BN$132="",$B153=""),"",HLOOKUP(BN$132,Indices2!$E$1:$YY$108,Calc!$B153,FALSE))</f>
        <v>#N/A</v>
      </c>
      <c r="BO153" t="e">
        <f ca="1">IF(OR(BO$132="",$B153=""),"",HLOOKUP(BO$132,Indices2!$E$1:$YY$108,Calc!$B153,FALSE))</f>
        <v>#N/A</v>
      </c>
      <c r="BP153" t="e">
        <f ca="1">IF(OR(BP$132="",$B153=""),"",HLOOKUP(BP$132,Indices2!$E$1:$YY$108,Calc!$B153,FALSE))</f>
        <v>#N/A</v>
      </c>
      <c r="BQ153" t="e">
        <f ca="1">IF(OR(BQ$132="",$B153=""),"",HLOOKUP(BQ$132,Indices2!$E$1:$YY$108,Calc!$B153,FALSE))</f>
        <v>#N/A</v>
      </c>
      <c r="BR153" t="e">
        <f ca="1">IF(OR(BR$132="",$B153=""),"",HLOOKUP(BR$132,Indices2!$E$1:$YY$108,Calc!$B153,FALSE))</f>
        <v>#N/A</v>
      </c>
      <c r="BS153" t="e">
        <f ca="1">IF(OR(BS$132="",$B153=""),"",HLOOKUP(BS$132,Indices2!$E$1:$YY$108,Calc!$B153,FALSE))</f>
        <v>#N/A</v>
      </c>
      <c r="BT153" t="e">
        <f ca="1">IF(OR(BT$132="",$B153=""),"",HLOOKUP(BT$132,Indices2!$E$1:$YY$108,Calc!$B153,FALSE))</f>
        <v>#N/A</v>
      </c>
      <c r="BU153" t="e">
        <f ca="1">IF(OR(BU$132="",$B153=""),"",HLOOKUP(BU$132,Indices2!$E$1:$YY$108,Calc!$B153,FALSE))</f>
        <v>#N/A</v>
      </c>
      <c r="BV153" t="e">
        <f ca="1">IF(OR(BV$132="",$B153=""),"",HLOOKUP(BV$132,Indices2!$E$1:$YY$108,Calc!$B153,FALSE))</f>
        <v>#N/A</v>
      </c>
      <c r="BW153" t="e">
        <f ca="1">IF(OR(BW$132="",$B153=""),"",HLOOKUP(BW$132,Indices2!$E$1:$YY$108,Calc!$B153,FALSE))</f>
        <v>#N/A</v>
      </c>
      <c r="BX153" t="e">
        <f ca="1">IF(OR(BX$132="",$B153=""),"",HLOOKUP(BX$132,Indices2!$E$1:$YY$108,Calc!$B153,FALSE))</f>
        <v>#N/A</v>
      </c>
      <c r="BY153" t="e">
        <f ca="1">IF(OR(BY$132="",$B153=""),"",HLOOKUP(BY$132,Indices2!$E$1:$YY$108,Calc!$B153,FALSE))</f>
        <v>#N/A</v>
      </c>
      <c r="BZ153" t="e">
        <f ca="1">IF(OR(BZ$132="",$B153=""),"",HLOOKUP(BZ$132,Indices2!$E$1:$YY$108,Calc!$B153,FALSE))</f>
        <v>#N/A</v>
      </c>
      <c r="CA153" t="e">
        <f ca="1">IF(OR(CA$132="",$B153=""),"",HLOOKUP(CA$132,Indices2!$E$1:$YY$108,Calc!$B153,FALSE))</f>
        <v>#N/A</v>
      </c>
      <c r="CB153" t="e">
        <f ca="1">IF(OR(CB$132="",$B153=""),"",HLOOKUP(CB$132,Indices2!$E$1:$YY$108,Calc!$B153,FALSE))</f>
        <v>#N/A</v>
      </c>
      <c r="CC153" t="e">
        <f ca="1">IF(OR(CC$132="",$B153=""),"",HLOOKUP(CC$132,Indices2!$E$1:$YY$108,Calc!$B153,FALSE))</f>
        <v>#N/A</v>
      </c>
      <c r="CD153" t="e">
        <f ca="1">IF(OR(CD$132="",$B153=""),"",HLOOKUP(CD$132,Indices2!$E$1:$YY$108,Calc!$B153,FALSE))</f>
        <v>#N/A</v>
      </c>
      <c r="CE153" t="e">
        <f ca="1">IF(OR(CE$132="",$B153=""),"",HLOOKUP(CE$132,Indices2!$E$1:$YY$108,Calc!$B153,FALSE))</f>
        <v>#N/A</v>
      </c>
      <c r="CF153" t="e">
        <f ca="1">IF(OR(CF$132="",$B153=""),"",HLOOKUP(CF$132,Indices2!$E$1:$YY$108,Calc!$B153,FALSE))</f>
        <v>#N/A</v>
      </c>
      <c r="CG153" t="e">
        <f ca="1">IF(OR(CG$132="",$B153=""),"",HLOOKUP(CG$132,Indices2!$E$1:$YY$108,Calc!$B153,FALSE))</f>
        <v>#N/A</v>
      </c>
      <c r="CH153" t="e">
        <f ca="1">IF(OR(CH$132="",$B153=""),"",HLOOKUP(CH$132,Indices2!$E$1:$YY$108,Calc!$B153,FALSE))</f>
        <v>#N/A</v>
      </c>
      <c r="CI153" t="e">
        <f ca="1">IF(OR(CI$132="",$B153=""),"",HLOOKUP(CI$132,Indices2!$E$1:$YY$108,Calc!$B153,FALSE))</f>
        <v>#N/A</v>
      </c>
      <c r="CJ153" t="e">
        <f ca="1">IF(OR(CJ$132="",$B153=""),"",HLOOKUP(CJ$132,Indices2!$E$1:$YY$108,Calc!$B153,FALSE))</f>
        <v>#N/A</v>
      </c>
      <c r="CK153" t="e">
        <f ca="1">IF(OR(CK$132="",$B153=""),"",HLOOKUP(CK$132,Indices2!$E$1:$YY$108,Calc!$B153,FALSE))</f>
        <v>#N/A</v>
      </c>
      <c r="CL153" t="e">
        <f ca="1">IF(OR(CL$132="",$B153=""),"",HLOOKUP(CL$132,Indices2!$E$1:$YY$108,Calc!$B153,FALSE))</f>
        <v>#N/A</v>
      </c>
      <c r="CM153" t="e">
        <f ca="1">IF(OR(CM$132="",$B153=""),"",HLOOKUP(CM$132,Indices2!$E$1:$YY$108,Calc!$B153,FALSE))</f>
        <v>#N/A</v>
      </c>
      <c r="CN153" t="e">
        <f ca="1">IF(OR(CN$132="",$B153=""),"",HLOOKUP(CN$132,Indices2!$E$1:$YY$108,Calc!$B153,FALSE))</f>
        <v>#N/A</v>
      </c>
      <c r="CO153" t="e">
        <f ca="1">IF(OR(CO$132="",$B153=""),"",HLOOKUP(CO$132,Indices2!$E$1:$YY$108,Calc!$B153,FALSE))</f>
        <v>#N/A</v>
      </c>
      <c r="CP153" t="e">
        <f ca="1">IF(OR(CP$132="",$B153=""),"",HLOOKUP(CP$132,Indices2!$E$1:$YY$108,Calc!$B153,FALSE))</f>
        <v>#N/A</v>
      </c>
      <c r="CQ153" t="e">
        <f ca="1">IF(OR(CQ$132="",$B153=""),"",HLOOKUP(CQ$132,Indices2!$E$1:$YY$108,Calc!$B153,FALSE))</f>
        <v>#N/A</v>
      </c>
      <c r="CR153" t="e">
        <f ca="1">IF(OR(CR$132="",$B153=""),"",HLOOKUP(CR$132,Indices2!$E$1:$YY$108,Calc!$B153,FALSE))</f>
        <v>#N/A</v>
      </c>
      <c r="CS153" t="e">
        <f ca="1">IF(OR(CS$132="",$B153=""),"",HLOOKUP(CS$132,Indices2!$E$1:$YY$108,Calc!$B153,FALSE))</f>
        <v>#N/A</v>
      </c>
      <c r="CT153" t="e">
        <f ca="1">IF(OR(CT$132="",$B153=""),"",HLOOKUP(CT$132,Indices2!$E$1:$YY$108,Calc!$B153,FALSE))</f>
        <v>#N/A</v>
      </c>
      <c r="CU153" t="e">
        <f ca="1">IF(OR(CU$132="",$B153=""),"",HLOOKUP(CU$132,Indices2!$E$1:$YY$108,Calc!$B153,FALSE))</f>
        <v>#N/A</v>
      </c>
      <c r="CV153" t="e">
        <f ca="1">IF(OR(CV$132="",$B153=""),"",HLOOKUP(CV$132,Indices2!$E$1:$YY$108,Calc!$B153,FALSE))</f>
        <v>#N/A</v>
      </c>
      <c r="CW153" t="e">
        <f ca="1">IF(OR(CW$132="",$B153=""),"",HLOOKUP(CW$132,Indices2!$E$1:$YY$108,Calc!$B153,FALSE))</f>
        <v>#N/A</v>
      </c>
      <c r="CX153" t="e">
        <f ca="1">IF(OR(CX$132="",$B153=""),"",HLOOKUP(CX$132,Indices2!$E$1:$YY$108,Calc!$B153,FALSE))</f>
        <v>#N/A</v>
      </c>
      <c r="CY153" t="e">
        <f ca="1">IF(OR(CY$132="",$B153=""),"",HLOOKUP(CY$132,Indices2!$E$1:$YY$108,Calc!$B153,FALSE))</f>
        <v>#N/A</v>
      </c>
      <c r="CZ153" t="e">
        <f ca="1">IF(OR(CZ$132="",$B153=""),"",HLOOKUP(CZ$132,Indices2!$E$1:$YY$108,Calc!$B153,FALSE))</f>
        <v>#N/A</v>
      </c>
      <c r="DA153" t="e">
        <f ca="1">IF(OR(DA$132="",$B153=""),"",HLOOKUP(DA$132,Indices2!$E$1:$YY$108,Calc!$B153,FALSE))</f>
        <v>#N/A</v>
      </c>
      <c r="DB153" t="e">
        <f ca="1">IF(OR(DB$132="",$B153=""),"",HLOOKUP(DB$132,Indices2!$E$1:$YY$108,Calc!$B153,FALSE))</f>
        <v>#N/A</v>
      </c>
      <c r="DC153" t="e">
        <f ca="1">IF(OR(DC$132="",$B153=""),"",HLOOKUP(DC$132,Indices2!$E$1:$YY$108,Calc!$B153,FALSE))</f>
        <v>#N/A</v>
      </c>
      <c r="DD153" t="e">
        <f ca="1">IF(OR(DD$132="",$B153=""),"",HLOOKUP(DD$132,Indices2!$E$1:$YY$108,Calc!$B153,FALSE))</f>
        <v>#N/A</v>
      </c>
      <c r="DE153" t="e">
        <f ca="1">IF(OR(DE$132="",$B153=""),"",HLOOKUP(DE$132,Indices2!$E$1:$YY$108,Calc!$B153,FALSE))</f>
        <v>#N/A</v>
      </c>
      <c r="DF153" t="e">
        <f ca="1">IF(OR(DF$132="",$B153=""),"",HLOOKUP(DF$132,Indices2!$E$1:$YY$108,Calc!$B153,FALSE))</f>
        <v>#N/A</v>
      </c>
      <c r="DG153" t="e">
        <f ca="1">IF(OR(DG$132="",$B153=""),"",HLOOKUP(DG$132,Indices2!$E$1:$YY$108,Calc!$B153,FALSE))</f>
        <v>#N/A</v>
      </c>
      <c r="DH153" t="e">
        <f ca="1">IF(OR(DH$132="",$B153=""),"",HLOOKUP(DH$132,Indices2!$E$1:$YY$108,Calc!$B153,FALSE))</f>
        <v>#N/A</v>
      </c>
      <c r="DI153" t="e">
        <f ca="1">IF(OR(DI$132="",$B153=""),"",HLOOKUP(DI$132,Indices2!$E$1:$YY$108,Calc!$B153,FALSE))</f>
        <v>#N/A</v>
      </c>
      <c r="DJ153" t="e">
        <f ca="1">IF(OR(DJ$132="",$B153=""),"",HLOOKUP(DJ$132,Indices2!$E$1:$YY$108,Calc!$B153,FALSE))</f>
        <v>#N/A</v>
      </c>
      <c r="DK153" t="e">
        <f ca="1">IF(OR(DK$132="",$B153=""),"",HLOOKUP(DK$132,Indices2!$E$1:$YY$108,Calc!$B153,FALSE))</f>
        <v>#N/A</v>
      </c>
      <c r="DL153" t="e">
        <f ca="1">IF(OR(DL$132="",$B153=""),"",HLOOKUP(DL$132,Indices2!$E$1:$YY$108,Calc!$B153,FALSE))</f>
        <v>#N/A</v>
      </c>
      <c r="DM153" t="e">
        <f ca="1">IF(OR(DM$132="",$B153=""),"",HLOOKUP(DM$132,Indices2!$E$1:$YY$108,Calc!$B153,FALSE))</f>
        <v>#N/A</v>
      </c>
      <c r="DN153" t="e">
        <f ca="1">IF(OR(DN$132="",$B153=""),"",HLOOKUP(DN$132,Indices2!$E$1:$YY$108,Calc!$B153,FALSE))</f>
        <v>#N/A</v>
      </c>
      <c r="DO153" t="e">
        <f ca="1">IF(OR(DO$132="",$B153=""),"",HLOOKUP(DO$132,Indices2!$E$1:$YY$108,Calc!$B153,FALSE))</f>
        <v>#N/A</v>
      </c>
      <c r="DP153" t="e">
        <f ca="1">IF(OR(DP$132="",$B153=""),"",HLOOKUP(DP$132,Indices2!$E$1:$YY$108,Calc!$B153,FALSE))</f>
        <v>#N/A</v>
      </c>
      <c r="DQ153" t="e">
        <f ca="1">IF(OR(DQ$132="",$B153=""),"",HLOOKUP(DQ$132,Indices2!$E$1:$YY$108,Calc!$B153,FALSE))</f>
        <v>#N/A</v>
      </c>
      <c r="DR153" t="e">
        <f ca="1">IF(OR(DR$132="",$B153=""),"",HLOOKUP(DR$132,Indices2!$E$1:$YY$108,Calc!$B153,FALSE))</f>
        <v>#N/A</v>
      </c>
      <c r="DS153" t="e">
        <f ca="1">IF(OR(DS$132="",$B153=""),"",HLOOKUP(DS$132,Indices2!$E$1:$YY$108,Calc!$B153,FALSE))</f>
        <v>#N/A</v>
      </c>
      <c r="DT153" t="e">
        <f ca="1">IF(OR(DT$132="",$B153=""),"",HLOOKUP(DT$132,Indices2!$E$1:$YY$108,Calc!$B153,FALSE))</f>
        <v>#N/A</v>
      </c>
      <c r="DU153" t="e">
        <f ca="1">IF(OR(DU$132="",$B153=""),"",HLOOKUP(DU$132,Indices2!$E$1:$YY$108,Calc!$B153,FALSE))</f>
        <v>#N/A</v>
      </c>
      <c r="DV153" t="e">
        <f ca="1">IF(OR(DV$132="",$B153=""),"",HLOOKUP(DV$132,Indices2!$E$1:$YY$108,Calc!$B153,FALSE))</f>
        <v>#N/A</v>
      </c>
      <c r="DW153" t="e">
        <f ca="1">IF(OR(DW$132="",$B153=""),"",HLOOKUP(DW$132,Indices2!$E$1:$YY$108,Calc!$B153,FALSE))</f>
        <v>#N/A</v>
      </c>
      <c r="DX153" t="e">
        <f ca="1">IF(OR(DX$132="",$B153=""),"",HLOOKUP(DX$132,Indices2!$E$1:$YY$108,Calc!$B153,FALSE))</f>
        <v>#N/A</v>
      </c>
      <c r="DY153" t="e">
        <f ca="1">IF(OR(DY$132="",$B153=""),"",HLOOKUP(DY$132,Indices2!$E$1:$YY$108,Calc!$B153,FALSE))</f>
        <v>#N/A</v>
      </c>
      <c r="DZ153" t="e">
        <f ca="1">IF(OR(DZ$132="",$B153=""),"",HLOOKUP(DZ$132,Indices2!$E$1:$YY$108,Calc!$B153,FALSE))</f>
        <v>#N/A</v>
      </c>
      <c r="EA153" t="e">
        <f ca="1">IF(OR(EA$132="",$B153=""),"",HLOOKUP(EA$132,Indices2!$E$1:$YY$108,Calc!$B153,FALSE))</f>
        <v>#N/A</v>
      </c>
      <c r="EB153" t="e">
        <f ca="1">IF(OR(EB$132="",$B153=""),"",HLOOKUP(EB$132,Indices2!$E$1:$YY$108,Calc!$B153,FALSE))</f>
        <v>#N/A</v>
      </c>
      <c r="EC153" t="e">
        <f ca="1">IF(OR(EC$132="",$B153=""),"",HLOOKUP(EC$132,Indices2!$E$1:$YY$108,Calc!$B153,FALSE))</f>
        <v>#N/A</v>
      </c>
      <c r="ED153" t="e">
        <f ca="1">IF(OR(ED$132="",$B153=""),"",HLOOKUP(ED$132,Indices2!$E$1:$YY$108,Calc!$B153,FALSE))</f>
        <v>#N/A</v>
      </c>
      <c r="EE153" t="e">
        <f ca="1">IF(OR(EE$132="",$B153=""),"",HLOOKUP(EE$132,Indices2!$E$1:$YY$108,Calc!$B153,FALSE))</f>
        <v>#N/A</v>
      </c>
      <c r="EF153" t="e">
        <f ca="1">IF(OR(EF$132="",$B153=""),"",HLOOKUP(EF$132,Indices2!$E$1:$YY$108,Calc!$B153,FALSE))</f>
        <v>#N/A</v>
      </c>
      <c r="EG153" t="e">
        <f ca="1">IF(OR(EG$132="",$B153=""),"",HLOOKUP(EG$132,Indices2!$E$1:$YY$108,Calc!$B153,FALSE))</f>
        <v>#N/A</v>
      </c>
      <c r="EH153" t="e">
        <f ca="1">IF(OR(EH$132="",$B153=""),"",HLOOKUP(EH$132,Indices2!$E$1:$YY$108,Calc!$B153,FALSE))</f>
        <v>#N/A</v>
      </c>
      <c r="EI153" t="e">
        <f ca="1">IF(OR(EI$132="",$B153=""),"",HLOOKUP(EI$132,Indices2!$E$1:$YY$108,Calc!$B153,FALSE))</f>
        <v>#N/A</v>
      </c>
      <c r="EJ153" t="e">
        <f ca="1">IF(OR(EJ$132="",$B153=""),"",HLOOKUP(EJ$132,Indices2!$E$1:$YY$108,Calc!$B153,FALSE))</f>
        <v>#N/A</v>
      </c>
      <c r="EK153" t="e">
        <f ca="1">IF(OR(EK$132="",$B153=""),"",HLOOKUP(EK$132,Indices2!$E$1:$YY$108,Calc!$B153,FALSE))</f>
        <v>#N/A</v>
      </c>
      <c r="EL153" t="e">
        <f ca="1">IF(OR(EL$132="",$B153=""),"",HLOOKUP(EL$132,Indices2!$E$1:$YY$108,Calc!$B153,FALSE))</f>
        <v>#N/A</v>
      </c>
      <c r="EM153" t="e">
        <f ca="1">IF(OR(EM$132="",$B153=""),"",HLOOKUP(EM$132,Indices2!$E$1:$YY$108,Calc!$B153,FALSE))</f>
        <v>#N/A</v>
      </c>
      <c r="EN153" t="e">
        <f ca="1">IF(OR(EN$132="",$B153=""),"",HLOOKUP(EN$132,Indices2!$E$1:$YY$108,Calc!$B153,FALSE))</f>
        <v>#N/A</v>
      </c>
      <c r="EO153" t="e">
        <f ca="1">IF(OR(EO$132="",$B153=""),"",HLOOKUP(EO$132,Indices2!$E$1:$YY$108,Calc!$B153,FALSE))</f>
        <v>#N/A</v>
      </c>
      <c r="EP153" t="e">
        <f ca="1">IF(OR(EP$132="",$B153=""),"",HLOOKUP(EP$132,Indices2!$E$1:$YY$108,Calc!$B153,FALSE))</f>
        <v>#N/A</v>
      </c>
      <c r="EQ153" t="e">
        <f ca="1">IF(OR(EQ$132="",$B153=""),"",HLOOKUP(EQ$132,Indices2!$E$1:$YY$108,Calc!$B153,FALSE))</f>
        <v>#N/A</v>
      </c>
      <c r="ER153" t="e">
        <f ca="1">IF(OR(ER$132="",$B153=""),"",HLOOKUP(ER$132,Indices2!$E$1:$YY$108,Calc!$B153,FALSE))</f>
        <v>#N/A</v>
      </c>
      <c r="ES153" t="e">
        <f ca="1">IF(OR(ES$132="",$B153=""),"",HLOOKUP(ES$132,Indices2!$E$1:$YY$108,Calc!$B153,FALSE))</f>
        <v>#N/A</v>
      </c>
      <c r="ET153" t="e">
        <f ca="1">IF(OR(ET$132="",$B153=""),"",HLOOKUP(ET$132,Indices2!$E$1:$YY$108,Calc!$B153,FALSE))</f>
        <v>#N/A</v>
      </c>
      <c r="EU153" t="e">
        <f ca="1">IF(OR(EU$132="",$B153=""),"",HLOOKUP(EU$132,Indices2!$E$1:$YY$108,Calc!$B153,FALSE))</f>
        <v>#N/A</v>
      </c>
      <c r="EV153" t="e">
        <f ca="1">IF(OR(EV$132="",$B153=""),"",HLOOKUP(EV$132,Indices2!$E$1:$YY$108,Calc!$B153,FALSE))</f>
        <v>#N/A</v>
      </c>
      <c r="EW153" t="e">
        <f ca="1">IF(OR(EW$132="",$B153=""),"",HLOOKUP(EW$132,Indices2!$E$1:$YY$108,Calc!$B153,FALSE))</f>
        <v>#N/A</v>
      </c>
      <c r="EX153" t="e">
        <f ca="1">IF(OR(EX$132="",$B153=""),"",HLOOKUP(EX$132,Indices2!$E$1:$YY$108,Calc!$B153,FALSE))</f>
        <v>#N/A</v>
      </c>
      <c r="EY153" t="e">
        <f ca="1">IF(OR(EY$132="",$B153=""),"",HLOOKUP(EY$132,Indices2!$E$1:$YY$108,Calc!$B153,FALSE))</f>
        <v>#N/A</v>
      </c>
      <c r="EZ153" t="e">
        <f ca="1">IF(OR(EZ$132="",$B153=""),"",HLOOKUP(EZ$132,Indices2!$E$1:$YY$108,Calc!$B153,FALSE))</f>
        <v>#N/A</v>
      </c>
      <c r="FA153" t="e">
        <f ca="1">IF(OR(FA$132="",$B153=""),"",HLOOKUP(FA$132,Indices2!$E$1:$YY$108,Calc!$B153,FALSE))</f>
        <v>#N/A</v>
      </c>
      <c r="FB153" t="e">
        <f ca="1">IF(OR(FB$132="",$B153=""),"",HLOOKUP(FB$132,Indices2!$E$1:$YY$108,Calc!$B153,FALSE))</f>
        <v>#N/A</v>
      </c>
      <c r="FC153" t="e">
        <f ca="1">IF(OR(FC$132="",$B153=""),"",HLOOKUP(FC$132,Indices2!$E$1:$YY$108,Calc!$B153,FALSE))</f>
        <v>#N/A</v>
      </c>
      <c r="FD153" t="e">
        <f ca="1">IF(OR(FD$132="",$B153=""),"",HLOOKUP(FD$132,Indices2!$E$1:$YY$108,Calc!$B153,FALSE))</f>
        <v>#N/A</v>
      </c>
      <c r="FE153" t="e">
        <f ca="1">IF(OR(FE$132="",$B153=""),"",HLOOKUP(FE$132,Indices2!$E$1:$YY$108,Calc!$B153,FALSE))</f>
        <v>#N/A</v>
      </c>
      <c r="FF153" t="e">
        <f ca="1">IF(OR(FF$132="",$B153=""),"",HLOOKUP(FF$132,Indices2!$E$1:$YY$108,Calc!$B153,FALSE))</f>
        <v>#N/A</v>
      </c>
      <c r="FG153" t="e">
        <f ca="1">IF(OR(FG$132="",$B153=""),"",HLOOKUP(FG$132,Indices2!$E$1:$YY$108,Calc!$B153,FALSE))</f>
        <v>#N/A</v>
      </c>
      <c r="FH153" t="e">
        <f ca="1">IF(OR(FH$132="",$B153=""),"",HLOOKUP(FH$132,Indices2!$E$1:$YY$108,Calc!$B153,FALSE))</f>
        <v>#N/A</v>
      </c>
      <c r="FI153" t="e">
        <f ca="1">IF(OR(FI$132="",$B153=""),"",HLOOKUP(FI$132,Indices2!$E$1:$YY$108,Calc!$B153,FALSE))</f>
        <v>#N/A</v>
      </c>
      <c r="FJ153" t="e">
        <f ca="1">IF(OR(FJ$132="",$B153=""),"",HLOOKUP(FJ$132,Indices2!$E$1:$YY$108,Calc!$B153,FALSE))</f>
        <v>#N/A</v>
      </c>
      <c r="FK153" t="e">
        <f ca="1">IF(OR(FK$132="",$B153=""),"",HLOOKUP(FK$132,Indices2!$E$1:$YY$108,Calc!$B153,FALSE))</f>
        <v>#N/A</v>
      </c>
      <c r="FL153" t="e">
        <f ca="1">IF(OR(FL$132="",$B153=""),"",HLOOKUP(FL$132,Indices2!$E$1:$YY$108,Calc!$B153,FALSE))</f>
        <v>#N/A</v>
      </c>
      <c r="FM153" t="e">
        <f ca="1">IF(OR(FM$132="",$B153=""),"",HLOOKUP(FM$132,Indices2!$E$1:$YY$108,Calc!$B153,FALSE))</f>
        <v>#N/A</v>
      </c>
      <c r="FN153" t="e">
        <f ca="1">IF(OR(FN$132="",$B153=""),"",HLOOKUP(FN$132,Indices2!$E$1:$YY$108,Calc!$B153,FALSE))</f>
        <v>#N/A</v>
      </c>
      <c r="FO153" t="e">
        <f ca="1">IF(OR(FO$132="",$B153=""),"",HLOOKUP(FO$132,Indices2!$E$1:$YY$108,Calc!$B153,FALSE))</f>
        <v>#N/A</v>
      </c>
      <c r="FP153" t="e">
        <f ca="1">IF(OR(FP$132="",$B153=""),"",HLOOKUP(FP$132,Indices2!$E$1:$YY$108,Calc!$B153,FALSE))</f>
        <v>#N/A</v>
      </c>
      <c r="FQ153" t="e">
        <f ca="1">IF(OR(FQ$132="",$B153=""),"",HLOOKUP(FQ$132,Indices2!$E$1:$YY$108,Calc!$B153,FALSE))</f>
        <v>#N/A</v>
      </c>
      <c r="FR153" t="e">
        <f ca="1">IF(OR(FR$132="",$B153=""),"",HLOOKUP(FR$132,Indices2!$E$1:$YY$108,Calc!$B153,FALSE))</f>
        <v>#N/A</v>
      </c>
      <c r="FS153" t="e">
        <f ca="1">IF(OR(FS$132="",$B153=""),"",HLOOKUP(FS$132,Indices2!$E$1:$YY$108,Calc!$B153,FALSE))</f>
        <v>#N/A</v>
      </c>
      <c r="FT153" t="e">
        <f ca="1">IF(OR(FT$132="",$B153=""),"",HLOOKUP(FT$132,Indices2!$E$1:$YY$108,Calc!$B153,FALSE))</f>
        <v>#N/A</v>
      </c>
      <c r="FU153" t="e">
        <f ca="1">IF(OR(FU$132="",$B153=""),"",HLOOKUP(FU$132,Indices2!$E$1:$YY$108,Calc!$B153,FALSE))</f>
        <v>#N/A</v>
      </c>
      <c r="FV153" t="e">
        <f ca="1">IF(OR(FV$132="",$B153=""),"",HLOOKUP(FV$132,Indices2!$E$1:$YY$108,Calc!$B153,FALSE))</f>
        <v>#N/A</v>
      </c>
      <c r="FW153" t="e">
        <f ca="1">IF(OR(FW$132="",$B153=""),"",HLOOKUP(FW$132,Indices2!$E$1:$YY$108,Calc!$B153,FALSE))</f>
        <v>#N/A</v>
      </c>
      <c r="FX153" t="e">
        <f ca="1">IF(OR(FX$132="",$B153=""),"",HLOOKUP(FX$132,Indices2!$E$1:$YY$108,Calc!$B153,FALSE))</f>
        <v>#N/A</v>
      </c>
      <c r="FY153" t="e">
        <f ca="1">IF(OR(FY$132="",$B153=""),"",HLOOKUP(FY$132,Indices2!$E$1:$YY$108,Calc!$B153,FALSE))</f>
        <v>#N/A</v>
      </c>
      <c r="FZ153" t="e">
        <f ca="1">IF(OR(FZ$132="",$B153=""),"",HLOOKUP(FZ$132,Indices2!$E$1:$YY$108,Calc!$B153,FALSE))</f>
        <v>#N/A</v>
      </c>
      <c r="GA153" t="e">
        <f ca="1">IF(OR(GA$132="",$B153=""),"",HLOOKUP(GA$132,Indices2!$E$1:$YY$108,Calc!$B153,FALSE))</f>
        <v>#N/A</v>
      </c>
      <c r="GB153" t="e">
        <f ca="1">IF(OR(GB$132="",$B153=""),"",HLOOKUP(GB$132,Indices2!$E$1:$YY$108,Calc!$B153,FALSE))</f>
        <v>#N/A</v>
      </c>
      <c r="GC153" t="e">
        <f ca="1">IF(OR(GC$132="",$B153=""),"",HLOOKUP(GC$132,Indices2!$E$1:$YY$108,Calc!$B153,FALSE))</f>
        <v>#N/A</v>
      </c>
      <c r="GD153" t="e">
        <f ca="1">IF(OR(GD$132="",$B153=""),"",HLOOKUP(GD$132,Indices2!$E$1:$YY$108,Calc!$B153,FALSE))</f>
        <v>#N/A</v>
      </c>
      <c r="GE153" t="e">
        <f ca="1">IF(OR(GE$132="",$B153=""),"",HLOOKUP(GE$132,Indices2!$E$1:$YY$108,Calc!$B153,FALSE))</f>
        <v>#N/A</v>
      </c>
      <c r="GF153" t="e">
        <f ca="1">IF(OR(GF$132="",$B153=""),"",HLOOKUP(GF$132,Indices2!$E$1:$YY$108,Calc!$B153,FALSE))</f>
        <v>#N/A</v>
      </c>
      <c r="GG153" t="e">
        <f ca="1">IF(OR(GG$132="",$B153=""),"",HLOOKUP(GG$132,Indices2!$E$1:$YY$108,Calc!$B153,FALSE))</f>
        <v>#N/A</v>
      </c>
      <c r="GH153" t="e">
        <f ca="1">IF(OR(GH$132="",$B153=""),"",HLOOKUP(GH$132,Indices2!$E$1:$YY$108,Calc!$B153,FALSE))</f>
        <v>#N/A</v>
      </c>
      <c r="GI153" t="e">
        <f ca="1">IF(OR(GI$132="",$B153=""),"",HLOOKUP(GI$132,Indices2!$E$1:$YY$108,Calc!$B153,FALSE))</f>
        <v>#N/A</v>
      </c>
      <c r="GJ153" t="e">
        <f ca="1">IF(OR(GJ$132="",$B153=""),"",HLOOKUP(GJ$132,Indices2!$E$1:$YY$108,Calc!$B153,FALSE))</f>
        <v>#N/A</v>
      </c>
      <c r="GK153" t="e">
        <f ca="1">IF(OR(GK$132="",$B153=""),"",HLOOKUP(GK$132,Indices2!$E$1:$YY$108,Calc!$B153,FALSE))</f>
        <v>#N/A</v>
      </c>
      <c r="GL153" t="e">
        <f ca="1">IF(OR(GL$132="",$B153=""),"",HLOOKUP(GL$132,Indices2!$E$1:$YY$108,Calc!$B153,FALSE))</f>
        <v>#N/A</v>
      </c>
      <c r="GM153" t="e">
        <f ca="1">IF(OR(GM$132="",$B153=""),"",HLOOKUP(GM$132,Indices2!$E$1:$YY$108,Calc!$B153,FALSE))</f>
        <v>#N/A</v>
      </c>
      <c r="GN153" t="e">
        <f ca="1">IF(OR(GN$132="",$B153=""),"",HLOOKUP(GN$132,Indices2!$E$1:$YY$108,Calc!$B153,FALSE))</f>
        <v>#N/A</v>
      </c>
      <c r="GO153" t="e">
        <f ca="1">IF(OR(GO$132="",$B153=""),"",HLOOKUP(GO$132,Indices2!$E$1:$YY$108,Calc!$B153,FALSE))</f>
        <v>#N/A</v>
      </c>
      <c r="GP153" t="e">
        <f ca="1">IF(OR(GP$132="",$B153=""),"",HLOOKUP(GP$132,Indices2!$E$1:$YY$108,Calc!$B153,FALSE))</f>
        <v>#N/A</v>
      </c>
      <c r="GQ153" t="e">
        <f ca="1">IF(OR(GQ$132="",$B153=""),"",HLOOKUP(GQ$132,Indices2!$E$1:$YY$108,Calc!$B153,FALSE))</f>
        <v>#N/A</v>
      </c>
      <c r="GR153" t="e">
        <f ca="1">IF(OR(GR$132="",$B153=""),"",HLOOKUP(GR$132,Indices2!$E$1:$YY$108,Calc!$B153,FALSE))</f>
        <v>#N/A</v>
      </c>
      <c r="GS153" t="e">
        <f ca="1">IF(OR(GS$132="",$B153=""),"",HLOOKUP(GS$132,Indices2!$E$1:$YY$108,Calc!$B153,FALSE))</f>
        <v>#N/A</v>
      </c>
      <c r="GT153" t="e">
        <f ca="1">IF(OR(GT$132="",$B153=""),"",HLOOKUP(GT$132,Indices2!$E$1:$YY$108,Calc!$B153,FALSE))</f>
        <v>#N/A</v>
      </c>
      <c r="GU153" t="e">
        <f ca="1">IF(OR(GU$132="",$B153=""),"",HLOOKUP(GU$132,Indices2!$E$1:$YY$108,Calc!$B153,FALSE))</f>
        <v>#N/A</v>
      </c>
      <c r="GV153" t="e">
        <f ca="1">IF(OR(GV$132="",$B153=""),"",HLOOKUP(GV$132,Indices2!$E$1:$YY$108,Calc!$B153,FALSE))</f>
        <v>#N/A</v>
      </c>
      <c r="GW153" t="e">
        <f ca="1">IF(OR(GW$132="",$B153=""),"",HLOOKUP(GW$132,Indices2!$E$1:$YY$108,Calc!$B153,FALSE))</f>
        <v>#N/A</v>
      </c>
      <c r="GX153" t="e">
        <f ca="1">IF(OR(GX$132="",$B153=""),"",HLOOKUP(GX$132,Indices2!$E$1:$YY$108,Calc!$B153,FALSE))</f>
        <v>#N/A</v>
      </c>
      <c r="GY153" t="e">
        <f ca="1">IF(OR(GY$132="",$B153=""),"",HLOOKUP(GY$132,Indices2!$E$1:$YY$108,Calc!$B153,FALSE))</f>
        <v>#N/A</v>
      </c>
      <c r="GZ153" t="e">
        <f ca="1">IF(OR(GZ$132="",$B153=""),"",HLOOKUP(GZ$132,Indices2!$E$1:$YY$108,Calc!$B153,FALSE))</f>
        <v>#N/A</v>
      </c>
      <c r="HA153" t="e">
        <f ca="1">IF(OR(HA$132="",$B153=""),"",HLOOKUP(HA$132,Indices2!$E$1:$YY$108,Calc!$B153,FALSE))</f>
        <v>#N/A</v>
      </c>
      <c r="HB153" t="e">
        <f ca="1">IF(OR(HB$132="",$B153=""),"",HLOOKUP(HB$132,Indices2!$E$1:$YY$108,Calc!$B153,FALSE))</f>
        <v>#N/A</v>
      </c>
      <c r="HC153" t="e">
        <f ca="1">IF(OR(HC$132="",$B153=""),"",HLOOKUP(HC$132,Indices2!$E$1:$YY$108,Calc!$B153,FALSE))</f>
        <v>#N/A</v>
      </c>
      <c r="HD153" t="e">
        <f ca="1">IF(OR(HD$132="",$B153=""),"",HLOOKUP(HD$132,Indices2!$E$1:$YY$108,Calc!$B153,FALSE))</f>
        <v>#N/A</v>
      </c>
      <c r="HE153" t="e">
        <f ca="1">IF(OR(HE$132="",$B153=""),"",HLOOKUP(HE$132,Indices2!$E$1:$YY$108,Calc!$B153,FALSE))</f>
        <v>#N/A</v>
      </c>
      <c r="HF153" t="e">
        <f ca="1">IF(OR(HF$132="",$B153=""),"",HLOOKUP(HF$132,Indices2!$E$1:$YY$108,Calc!$B153,FALSE))</f>
        <v>#N/A</v>
      </c>
      <c r="HG153" t="e">
        <f ca="1">IF(OR(HG$132="",$B153=""),"",HLOOKUP(HG$132,Indices2!$E$1:$YY$108,Calc!$B153,FALSE))</f>
        <v>#N/A</v>
      </c>
      <c r="HH153" t="e">
        <f ca="1">IF(OR(HH$132="",$B153=""),"",HLOOKUP(HH$132,Indices2!$E$1:$YY$108,Calc!$B153,FALSE))</f>
        <v>#N/A</v>
      </c>
      <c r="HI153" t="e">
        <f ca="1">IF(OR(HI$132="",$B153=""),"",HLOOKUP(HI$132,Indices2!$E$1:$YY$108,Calc!$B153,FALSE))</f>
        <v>#N/A</v>
      </c>
      <c r="HJ153" t="e">
        <f ca="1">IF(OR(HJ$132="",$B153=""),"",HLOOKUP(HJ$132,Indices2!$E$1:$YY$108,Calc!$B153,FALSE))</f>
        <v>#N/A</v>
      </c>
      <c r="HK153" t="e">
        <f ca="1">IF(OR(HK$132="",$B153=""),"",HLOOKUP(HK$132,Indices2!$E$1:$YY$108,Calc!$B153,FALSE))</f>
        <v>#N/A</v>
      </c>
      <c r="HL153" t="e">
        <f ca="1">IF(OR(HL$132="",$B153=""),"",HLOOKUP(HL$132,Indices2!$E$1:$YY$108,Calc!$B153,FALSE))</f>
        <v>#N/A</v>
      </c>
      <c r="HM153" t="e">
        <f ca="1">IF(OR(HM$132="",$B153=""),"",HLOOKUP(HM$132,Indices2!$E$1:$YY$108,Calc!$B153,FALSE))</f>
        <v>#N/A</v>
      </c>
      <c r="HN153" t="e">
        <f ca="1">IF(OR(HN$132="",$B153=""),"",HLOOKUP(HN$132,Indices2!$E$1:$YY$108,Calc!$B153,FALSE))</f>
        <v>#N/A</v>
      </c>
      <c r="HO153" t="e">
        <f ca="1">IF(OR(HO$132="",$B153=""),"",HLOOKUP(HO$132,Indices2!$E$1:$YY$108,Calc!$B153,FALSE))</f>
        <v>#N/A</v>
      </c>
      <c r="HP153" t="e">
        <f ca="1">IF(OR(HP$132="",$B153=""),"",HLOOKUP(HP$132,Indices2!$E$1:$YY$108,Calc!$B153,FALSE))</f>
        <v>#N/A</v>
      </c>
      <c r="HQ153" t="e">
        <f ca="1">IF(OR(HQ$132="",$B153=""),"",HLOOKUP(HQ$132,Indices2!$E$1:$YY$108,Calc!$B153,FALSE))</f>
        <v>#N/A</v>
      </c>
      <c r="HR153" t="e">
        <f ca="1">IF(OR(HR$132="",$B153=""),"",HLOOKUP(HR$132,Indices2!$E$1:$YY$108,Calc!$B153,FALSE))</f>
        <v>#N/A</v>
      </c>
      <c r="HS153" t="e">
        <f ca="1">IF(OR(HS$132="",$B153=""),"",HLOOKUP(HS$132,Indices2!$E$1:$YY$108,Calc!$B153,FALSE))</f>
        <v>#N/A</v>
      </c>
      <c r="HT153" t="e">
        <f ca="1">IF(OR(HT$132="",$B153=""),"",HLOOKUP(HT$132,Indices2!$E$1:$YY$108,Calc!$B153,FALSE))</f>
        <v>#N/A</v>
      </c>
      <c r="HU153" t="e">
        <f ca="1">IF(OR(HU$132="",$B153=""),"",HLOOKUP(HU$132,Indices2!$E$1:$YY$108,Calc!$B153,FALSE))</f>
        <v>#N/A</v>
      </c>
      <c r="HV153" t="e">
        <f ca="1">IF(OR(HV$132="",$B153=""),"",HLOOKUP(HV$132,Indices2!$E$1:$YY$108,Calc!$B153,FALSE))</f>
        <v>#N/A</v>
      </c>
      <c r="HW153" t="e">
        <f ca="1">IF(OR(HW$132="",$B153=""),"",HLOOKUP(HW$132,Indices2!$E$1:$YY$108,Calc!$B153,FALSE))</f>
        <v>#N/A</v>
      </c>
      <c r="HX153" t="e">
        <f ca="1">IF(OR(HX$132="",$B153=""),"",HLOOKUP(HX$132,Indices2!$E$1:$YY$108,Calc!$B153,FALSE))</f>
        <v>#N/A</v>
      </c>
      <c r="HY153" t="e">
        <f ca="1">IF(OR(HY$132="",$B153=""),"",HLOOKUP(HY$132,Indices2!$E$1:$YY$108,Calc!$B153,FALSE))</f>
        <v>#N/A</v>
      </c>
      <c r="HZ153" t="e">
        <f ca="1">IF(OR(HZ$132="",$B153=""),"",HLOOKUP(HZ$132,Indices2!$E$1:$YY$108,Calc!$B153,FALSE))</f>
        <v>#N/A</v>
      </c>
      <c r="IA153" t="e">
        <f ca="1">IF(OR(IA$132="",$B153=""),"",HLOOKUP(IA$132,Indices2!$E$1:$YY$108,Calc!$B153,FALSE))</f>
        <v>#N/A</v>
      </c>
      <c r="IB153" t="e">
        <f ca="1">IF(OR(IB$132="",$B153=""),"",HLOOKUP(IB$132,Indices2!$E$1:$YY$108,Calc!$B153,FALSE))</f>
        <v>#N/A</v>
      </c>
      <c r="IC153" t="e">
        <f ca="1">IF(OR(IC$132="",$B153=""),"",HLOOKUP(IC$132,Indices2!$E$1:$YY$108,Calc!$B153,FALSE))</f>
        <v>#N/A</v>
      </c>
      <c r="ID153" t="e">
        <f ca="1">IF(OR(ID$132="",$B153=""),"",HLOOKUP(ID$132,Indices2!$E$1:$YY$108,Calc!$B153,FALSE))</f>
        <v>#N/A</v>
      </c>
      <c r="IE153" t="e">
        <f ca="1">IF(OR(IE$132="",$B153=""),"",HLOOKUP(IE$132,Indices2!$E$1:$YY$108,Calc!$B153,FALSE))</f>
        <v>#N/A</v>
      </c>
      <c r="IF153" t="e">
        <f ca="1">IF(OR(IF$132="",$B153=""),"",HLOOKUP(IF$132,Indices2!$E$1:$YY$108,Calc!$B153,FALSE))</f>
        <v>#N/A</v>
      </c>
      <c r="IG153" t="e">
        <f ca="1">IF(OR(IG$132="",$B153=""),"",HLOOKUP(IG$132,Indices2!$E$1:$YY$108,Calc!$B153,FALSE))</f>
        <v>#N/A</v>
      </c>
      <c r="IH153" t="e">
        <f ca="1">IF(OR(IH$132="",$B153=""),"",HLOOKUP(IH$132,Indices2!$E$1:$YY$108,Calc!$B153,FALSE))</f>
        <v>#N/A</v>
      </c>
      <c r="II153" t="e">
        <f ca="1">IF(OR(II$132="",$B153=""),"",HLOOKUP(II$132,Indices2!$E$1:$YY$108,Calc!$B153,FALSE))</f>
        <v>#N/A</v>
      </c>
      <c r="IJ153" t="e">
        <f ca="1">IF(OR(IJ$132="",$B153=""),"",HLOOKUP(IJ$132,Indices2!$E$1:$YY$108,Calc!$B153,FALSE))</f>
        <v>#N/A</v>
      </c>
      <c r="IK153" t="e">
        <f ca="1">IF(OR(IK$132="",$B153=""),"",HLOOKUP(IK$132,Indices2!$E$1:$YY$108,Calc!$B153,FALSE))</f>
        <v>#N/A</v>
      </c>
      <c r="IL153" t="e">
        <f ca="1">IF(OR(IL$132="",$B153=""),"",HLOOKUP(IL$132,Indices2!$E$1:$YY$108,Calc!$B153,FALSE))</f>
        <v>#N/A</v>
      </c>
      <c r="IM153" t="e">
        <f ca="1">IF(OR(IM$132="",$B153=""),"",HLOOKUP(IM$132,Indices2!$E$1:$YY$108,Calc!$B153,FALSE))</f>
        <v>#N/A</v>
      </c>
      <c r="IN153" t="e">
        <f ca="1">IF(OR(IN$132="",$B153=""),"",HLOOKUP(IN$132,Indices2!$E$1:$YY$108,Calc!$B153,FALSE))</f>
        <v>#N/A</v>
      </c>
      <c r="IO153" t="e">
        <f ca="1">IF(OR(IO$132="",$B153=""),"",HLOOKUP(IO$132,Indices2!$E$1:$YY$108,Calc!$B153,FALSE))</f>
        <v>#N/A</v>
      </c>
      <c r="IP153" t="e">
        <f ca="1">IF(OR(IP$132="",$B153=""),"",HLOOKUP(IP$132,Indices2!$E$1:$YY$108,Calc!$B153,FALSE))</f>
        <v>#N/A</v>
      </c>
      <c r="IQ153" t="e">
        <f ca="1">IF(OR(IQ$132="",$B153=""),"",HLOOKUP(IQ$132,Indices2!$E$1:$YY$108,Calc!$B153,FALSE))</f>
        <v>#N/A</v>
      </c>
      <c r="IR153" t="e">
        <f ca="1">IF(OR(IR$132="",$B153=""),"",HLOOKUP(IR$132,Indices2!$E$1:$YY$108,Calc!$B153,FALSE))</f>
        <v>#N/A</v>
      </c>
      <c r="IS153" t="e">
        <f ca="1">IF(OR(IS$132="",$B153=""),"",HLOOKUP(IS$132,Indices2!$E$1:$YY$108,Calc!$B153,FALSE))</f>
        <v>#N/A</v>
      </c>
      <c r="IT153" t="e">
        <f ca="1">IF(OR(IT$132="",$B153=""),"",HLOOKUP(IT$132,Indices2!$E$1:$YY$108,Calc!$B153,FALSE))</f>
        <v>#N/A</v>
      </c>
      <c r="IU153" t="e">
        <f ca="1">IF(OR(IU$132="",$B153=""),"",HLOOKUP(IU$132,Indices2!$E$1:$YY$108,Calc!$B153,FALSE))</f>
        <v>#N/A</v>
      </c>
      <c r="IV153" t="e">
        <f ca="1">IF(OR(IV$132="",$B153=""),"",HLOOKUP(IV$132,Indices2!$E$1:$YY$108,Calc!$B153,FALSE))</f>
        <v>#N/A</v>
      </c>
      <c r="IW153" t="e">
        <f ca="1">IF(OR(IW$132="",$B153=""),"",HLOOKUP(IW$132,Indices2!$E$1:$YY$108,Calc!$B153,FALSE))</f>
        <v>#N/A</v>
      </c>
      <c r="IX153" t="e">
        <f ca="1">IF(OR(IX$132="",$B153=""),"",HLOOKUP(IX$132,Indices2!$E$1:$YY$108,Calc!$B153,FALSE))</f>
        <v>#N/A</v>
      </c>
      <c r="IY153" t="e">
        <f ca="1">IF(OR(IY$132="",$B153=""),"",HLOOKUP(IY$132,Indices2!$E$1:$YY$108,Calc!$B153,FALSE))</f>
        <v>#N/A</v>
      </c>
      <c r="IZ153" t="e">
        <f ca="1">IF(OR(IZ$132="",$B153=""),"",HLOOKUP(IZ$132,Indices2!$E$1:$YY$108,Calc!$B153,FALSE))</f>
        <v>#N/A</v>
      </c>
      <c r="JA153" t="e">
        <f ca="1">IF(OR(JA$132="",$B153=""),"",HLOOKUP(JA$132,Indices2!$E$1:$YY$108,Calc!$B153,FALSE))</f>
        <v>#N/A</v>
      </c>
      <c r="JB153" t="e">
        <f ca="1">IF(OR(JB$132="",$B153=""),"",HLOOKUP(JB$132,Indices2!$E$1:$YY$108,Calc!$B153,FALSE))</f>
        <v>#N/A</v>
      </c>
      <c r="JC153" t="e">
        <f ca="1">IF(OR(JC$132="",$B153=""),"",HLOOKUP(JC$132,Indices2!$E$1:$YY$108,Calc!$B153,FALSE))</f>
        <v>#N/A</v>
      </c>
      <c r="JD153" t="e">
        <f ca="1">IF(OR(JD$132="",$B153=""),"",HLOOKUP(JD$132,Indices2!$E$1:$YY$108,Calc!$B153,FALSE))</f>
        <v>#N/A</v>
      </c>
      <c r="JE153" t="e">
        <f ca="1">IF(OR(JE$132="",$B153=""),"",HLOOKUP(JE$132,Indices2!$E$1:$YY$108,Calc!$B153,FALSE))</f>
        <v>#N/A</v>
      </c>
      <c r="JF153" t="e">
        <f ca="1">IF(OR(JF$132="",$B153=""),"",HLOOKUP(JF$132,Indices2!$E$1:$YY$108,Calc!$B153,FALSE))</f>
        <v>#N/A</v>
      </c>
      <c r="JG153" t="e">
        <f ca="1">IF(OR(JG$132="",$B153=""),"",HLOOKUP(JG$132,Indices2!$E$1:$YY$108,Calc!$B153,FALSE))</f>
        <v>#N/A</v>
      </c>
      <c r="JH153" t="e">
        <f ca="1">IF(OR(JH$132="",$B153=""),"",HLOOKUP(JH$132,Indices2!$E$1:$YY$108,Calc!$B153,FALSE))</f>
        <v>#N/A</v>
      </c>
      <c r="JI153" t="e">
        <f ca="1">IF(OR(JI$132="",$B153=""),"",HLOOKUP(JI$132,Indices2!$E$1:$YY$108,Calc!$B153,FALSE))</f>
        <v>#N/A</v>
      </c>
      <c r="JJ153" t="e">
        <f ca="1">IF(OR(JJ$132="",$B153=""),"",HLOOKUP(JJ$132,Indices2!$E$1:$YY$108,Calc!$B153,FALSE))</f>
        <v>#N/A</v>
      </c>
      <c r="JK153" t="e">
        <f ca="1">IF(OR(JK$132="",$B153=""),"",HLOOKUP(JK$132,Indices2!$E$1:$YY$108,Calc!$B153,FALSE))</f>
        <v>#N/A</v>
      </c>
      <c r="JL153" t="e">
        <f ca="1">IF(OR(JL$132="",$B153=""),"",HLOOKUP(JL$132,Indices2!$E$1:$YY$108,Calc!$B153,FALSE))</f>
        <v>#N/A</v>
      </c>
      <c r="JM153" t="e">
        <f ca="1">IF(OR(JM$132="",$B153=""),"",HLOOKUP(JM$132,Indices2!$E$1:$YY$108,Calc!$B153,FALSE))</f>
        <v>#N/A</v>
      </c>
      <c r="JN153" t="e">
        <f ca="1">IF(OR(JN$132="",$B153=""),"",HLOOKUP(JN$132,Indices2!$E$1:$YY$108,Calc!$B153,FALSE))</f>
        <v>#N/A</v>
      </c>
      <c r="JO153" t="e">
        <f ca="1">IF(OR(JO$132="",$B153=""),"",HLOOKUP(JO$132,Indices2!$E$1:$YY$108,Calc!$B153,FALSE))</f>
        <v>#N/A</v>
      </c>
      <c r="JP153" t="e">
        <f ca="1">IF(OR(JP$132="",$B153=""),"",HLOOKUP(JP$132,Indices2!$E$1:$YY$108,Calc!$B153,FALSE))</f>
        <v>#N/A</v>
      </c>
      <c r="JQ153" t="e">
        <f ca="1">IF(OR(JQ$132="",$B153=""),"",HLOOKUP(JQ$132,Indices2!$E$1:$YY$108,Calc!$B153,FALSE))</f>
        <v>#N/A</v>
      </c>
      <c r="JR153" t="e">
        <f ca="1">IF(OR(JR$132="",$B153=""),"",HLOOKUP(JR$132,Indices2!$E$1:$YY$108,Calc!$B153,FALSE))</f>
        <v>#N/A</v>
      </c>
      <c r="JS153" t="e">
        <f ca="1">IF(OR(JS$132="",$B153=""),"",HLOOKUP(JS$132,Indices2!$E$1:$YY$108,Calc!$B153,FALSE))</f>
        <v>#N/A</v>
      </c>
      <c r="JT153" t="e">
        <f ca="1">IF(OR(JT$132="",$B153=""),"",HLOOKUP(JT$132,Indices2!$E$1:$YY$108,Calc!$B153,FALSE))</f>
        <v>#N/A</v>
      </c>
      <c r="JU153" t="e">
        <f ca="1">IF(OR(JU$132="",$B153=""),"",HLOOKUP(JU$132,Indices2!$E$1:$YY$108,Calc!$B153,FALSE))</f>
        <v>#N/A</v>
      </c>
      <c r="JV153" t="e">
        <f ca="1">IF(OR(JV$132="",$B153=""),"",HLOOKUP(JV$132,Indices2!$E$1:$YY$108,Calc!$B153,FALSE))</f>
        <v>#N/A</v>
      </c>
      <c r="JW153" t="e">
        <f ca="1">IF(OR(JW$132="",$B153=""),"",HLOOKUP(JW$132,Indices2!$E$1:$YY$108,Calc!$B153,FALSE))</f>
        <v>#N/A</v>
      </c>
      <c r="JX153" t="e">
        <f ca="1">IF(OR(JX$132="",$B153=""),"",HLOOKUP(JX$132,Indices2!$E$1:$YY$108,Calc!$B153,FALSE))</f>
        <v>#N/A</v>
      </c>
      <c r="JY153" t="e">
        <f ca="1">IF(OR(JY$132="",$B153=""),"",HLOOKUP(JY$132,Indices2!$E$1:$YY$108,Calc!$B153,FALSE))</f>
        <v>#N/A</v>
      </c>
      <c r="JZ153" t="e">
        <f ca="1">IF(OR(JZ$132="",$B153=""),"",HLOOKUP(JZ$132,Indices2!$E$1:$YY$108,Calc!$B153,FALSE))</f>
        <v>#N/A</v>
      </c>
      <c r="KA153" t="e">
        <f ca="1">IF(OR(KA$132="",$B153=""),"",HLOOKUP(KA$132,Indices2!$E$1:$YY$108,Calc!$B153,FALSE))</f>
        <v>#N/A</v>
      </c>
      <c r="KB153" t="e">
        <f ca="1">IF(OR(KB$132="",$B153=""),"",HLOOKUP(KB$132,Indices2!$E$1:$YY$108,Calc!$B153,FALSE))</f>
        <v>#N/A</v>
      </c>
      <c r="KC153" t="e">
        <f ca="1">IF(OR(KC$132="",$B153=""),"",HLOOKUP(KC$132,Indices2!$E$1:$YY$108,Calc!$B153,FALSE))</f>
        <v>#N/A</v>
      </c>
      <c r="KD153" t="e">
        <f ca="1">IF(OR(KD$132="",$B153=""),"",HLOOKUP(KD$132,Indices2!$E$1:$YY$108,Calc!$B153,FALSE))</f>
        <v>#N/A</v>
      </c>
      <c r="KE153" t="e">
        <f ca="1">IF(OR(KE$132="",$B153=""),"",HLOOKUP(KE$132,Indices2!$E$1:$YY$108,Calc!$B153,FALSE))</f>
        <v>#N/A</v>
      </c>
      <c r="KF153" t="e">
        <f ca="1">IF(OR(KF$132="",$B153=""),"",HLOOKUP(KF$132,Indices2!$E$1:$YY$108,Calc!$B153,FALSE))</f>
        <v>#N/A</v>
      </c>
      <c r="KG153" t="e">
        <f ca="1">IF(OR(KG$132="",$B153=""),"",HLOOKUP(KG$132,Indices2!$E$1:$YY$108,Calc!$B153,FALSE))</f>
        <v>#N/A</v>
      </c>
      <c r="KH153" t="e">
        <f ca="1">IF(OR(KH$132="",$B153=""),"",HLOOKUP(KH$132,Indices2!$E$1:$YY$108,Calc!$B153,FALSE))</f>
        <v>#N/A</v>
      </c>
      <c r="KI153" t="e">
        <f ca="1">IF(OR(KI$132="",$B153=""),"",HLOOKUP(KI$132,Indices2!$E$1:$YY$108,Calc!$B153,FALSE))</f>
        <v>#N/A</v>
      </c>
      <c r="KJ153" t="e">
        <f ca="1">IF(OR(KJ$132="",$B153=""),"",HLOOKUP(KJ$132,Indices2!$E$1:$YY$108,Calc!$B153,FALSE))</f>
        <v>#N/A</v>
      </c>
      <c r="KK153" t="e">
        <f ca="1">IF(OR(KK$132="",$B153=""),"",HLOOKUP(KK$132,Indices2!$E$1:$YY$108,Calc!$B153,FALSE))</f>
        <v>#N/A</v>
      </c>
      <c r="KL153" t="e">
        <f ca="1">IF(OR(KL$132="",$B153=""),"",HLOOKUP(KL$132,Indices2!$E$1:$YY$108,Calc!$B153,FALSE))</f>
        <v>#N/A</v>
      </c>
      <c r="KM153" t="e">
        <f ca="1">IF(OR(KM$132="",$B153=""),"",HLOOKUP(KM$132,Indices2!$E$1:$YY$108,Calc!$B153,FALSE))</f>
        <v>#N/A</v>
      </c>
      <c r="KN153" t="e">
        <f ca="1">IF(OR(KN$132="",$B153=""),"",HLOOKUP(KN$132,Indices2!$E$1:$YY$108,Calc!$B153,FALSE))</f>
        <v>#N/A</v>
      </c>
      <c r="KO153" t="e">
        <f ca="1">IF(OR(KO$132="",$B153=""),"",HLOOKUP(KO$132,Indices2!$E$1:$YY$108,Calc!$B153,FALSE))</f>
        <v>#N/A</v>
      </c>
      <c r="KP153" t="e">
        <f ca="1">IF(OR(KP$132="",$B153=""),"",HLOOKUP(KP$132,Indices2!$E$1:$YY$108,Calc!$B153,FALSE))</f>
        <v>#N/A</v>
      </c>
      <c r="KQ153" t="e">
        <f ca="1">IF(OR(KQ$132="",$B153=""),"",HLOOKUP(KQ$132,Indices2!$E$1:$YY$108,Calc!$B153,FALSE))</f>
        <v>#N/A</v>
      </c>
      <c r="KR153" t="e">
        <f ca="1">IF(OR(KR$132="",$B153=""),"",HLOOKUP(KR$132,Indices2!$E$1:$YY$108,Calc!$B153,FALSE))</f>
        <v>#N/A</v>
      </c>
      <c r="KS153" t="e">
        <f ca="1">IF(OR(KS$132="",$B153=""),"",HLOOKUP(KS$132,Indices2!$E$1:$YY$108,Calc!$B153,FALSE))</f>
        <v>#N/A</v>
      </c>
      <c r="KT153" t="e">
        <f ca="1">IF(OR(KT$132="",$B153=""),"",HLOOKUP(KT$132,Indices2!$E$1:$YY$108,Calc!$B153,FALSE))</f>
        <v>#N/A</v>
      </c>
      <c r="KU153" t="e">
        <f ca="1">IF(OR(KU$132="",$B153=""),"",HLOOKUP(KU$132,Indices2!$E$1:$YY$108,Calc!$B153,FALSE))</f>
        <v>#N/A</v>
      </c>
      <c r="KV153" t="e">
        <f ca="1">IF(OR(KV$132="",$B153=""),"",HLOOKUP(KV$132,Indices2!$E$1:$YY$108,Calc!$B153,FALSE))</f>
        <v>#N/A</v>
      </c>
      <c r="KW153" t="e">
        <f ca="1">IF(OR(KW$132="",$B153=""),"",HLOOKUP(KW$132,Indices2!$E$1:$YY$108,Calc!$B153,FALSE))</f>
        <v>#N/A</v>
      </c>
      <c r="KX153" t="e">
        <f ca="1">IF(OR(KX$132="",$B153=""),"",HLOOKUP(KX$132,Indices2!$E$1:$YY$108,Calc!$B153,FALSE))</f>
        <v>#N/A</v>
      </c>
      <c r="KY153" t="e">
        <f ca="1">IF(OR(KY$132="",$B153=""),"",HLOOKUP(KY$132,Indices2!$E$1:$YY$108,Calc!$B153,FALSE))</f>
        <v>#N/A</v>
      </c>
      <c r="KZ153" t="e">
        <f ca="1">IF(OR(KZ$132="",$B153=""),"",HLOOKUP(KZ$132,Indices2!$E$1:$YY$108,Calc!$B153,FALSE))</f>
        <v>#N/A</v>
      </c>
      <c r="LA153" t="e">
        <f ca="1">IF(OR(LA$132="",$B153=""),"",HLOOKUP(LA$132,Indices2!$E$1:$YY$108,Calc!$B153,FALSE))</f>
        <v>#N/A</v>
      </c>
      <c r="LB153" t="e">
        <f ca="1">IF(OR(LB$132="",$B153=""),"",HLOOKUP(LB$132,Indices2!$E$1:$YY$108,Calc!$B153,FALSE))</f>
        <v>#N/A</v>
      </c>
      <c r="LC153" t="e">
        <f ca="1">IF(OR(LC$132="",$B153=""),"",HLOOKUP(LC$132,Indices2!$E$1:$YY$108,Calc!$B153,FALSE))</f>
        <v>#N/A</v>
      </c>
      <c r="LD153" t="e">
        <f ca="1">IF(OR(LD$132="",$B153=""),"",HLOOKUP(LD$132,Indices2!$E$1:$YY$108,Calc!$B153,FALSE))</f>
        <v>#N/A</v>
      </c>
      <c r="LE153" t="e">
        <f ca="1">IF(OR(LE$132="",$B153=""),"",HLOOKUP(LE$132,Indices2!$E$1:$YY$108,Calc!$B153,FALSE))</f>
        <v>#N/A</v>
      </c>
      <c r="LF153" t="e">
        <f ca="1">IF(OR(LF$132="",$B153=""),"",HLOOKUP(LF$132,Indices2!$E$1:$YY$108,Calc!$B153,FALSE))</f>
        <v>#N/A</v>
      </c>
      <c r="LG153" t="e">
        <f ca="1">IF(OR(LG$132="",$B153=""),"",HLOOKUP(LG$132,Indices2!$E$1:$YY$108,Calc!$B153,FALSE))</f>
        <v>#N/A</v>
      </c>
      <c r="LH153" t="e">
        <f ca="1">IF(OR(LH$132="",$B153=""),"",HLOOKUP(LH$132,Indices2!$E$1:$YY$108,Calc!$B153,FALSE))</f>
        <v>#N/A</v>
      </c>
      <c r="LI153" t="e">
        <f ca="1">IF(OR(LI$132="",$B153=""),"",HLOOKUP(LI$132,Indices2!$E$1:$YY$108,Calc!$B153,FALSE))</f>
        <v>#N/A</v>
      </c>
      <c r="LJ153" t="e">
        <f ca="1">IF(OR(LJ$132="",$B153=""),"",HLOOKUP(LJ$132,Indices2!$E$1:$YY$108,Calc!$B153,FALSE))</f>
        <v>#N/A</v>
      </c>
      <c r="LK153" t="e">
        <f ca="1">IF(OR(LK$132="",$B153=""),"",HLOOKUP(LK$132,Indices2!$E$1:$YY$108,Calc!$B153,FALSE))</f>
        <v>#N/A</v>
      </c>
      <c r="LL153" t="e">
        <f ca="1">IF(OR(LL$132="",$B153=""),"",HLOOKUP(LL$132,Indices2!$E$1:$YY$108,Calc!$B153,FALSE))</f>
        <v>#N/A</v>
      </c>
      <c r="LM153" t="e">
        <f ca="1">IF(OR(LM$132="",$B153=""),"",HLOOKUP(LM$132,Indices2!$E$1:$YY$108,Calc!$B153,FALSE))</f>
        <v>#N/A</v>
      </c>
      <c r="LN153" t="e">
        <f ca="1">IF(OR(LN$132="",$B153=""),"",HLOOKUP(LN$132,Indices2!$E$1:$YY$108,Calc!$B153,FALSE))</f>
        <v>#N/A</v>
      </c>
      <c r="LO153" t="e">
        <f ca="1">IF(OR(LO$132="",$B153=""),"",HLOOKUP(LO$132,Indices2!$E$1:$YY$108,Calc!$B153,FALSE))</f>
        <v>#N/A</v>
      </c>
      <c r="LP153" t="e">
        <f ca="1">IF(OR(LP$132="",$B153=""),"",HLOOKUP(LP$132,Indices2!$E$1:$YY$108,Calc!$B153,FALSE))</f>
        <v>#N/A</v>
      </c>
      <c r="LQ153" t="e">
        <f ca="1">IF(OR(LQ$132="",$B153=""),"",HLOOKUP(LQ$132,Indices2!$E$1:$YY$108,Calc!$B153,FALSE))</f>
        <v>#N/A</v>
      </c>
      <c r="LR153" t="e">
        <f ca="1">IF(OR(LR$132="",$B153=""),"",HLOOKUP(LR$132,Indices2!$E$1:$YY$108,Calc!$B153,FALSE))</f>
        <v>#N/A</v>
      </c>
      <c r="LS153" t="e">
        <f ca="1">IF(OR(LS$132="",$B153=""),"",HLOOKUP(LS$132,Indices2!$E$1:$YY$108,Calc!$B153,FALSE))</f>
        <v>#N/A</v>
      </c>
      <c r="LT153" t="e">
        <f ca="1">IF(OR(LT$132="",$B153=""),"",HLOOKUP(LT$132,Indices2!$E$1:$YY$108,Calc!$B153,FALSE))</f>
        <v>#N/A</v>
      </c>
      <c r="LU153" t="e">
        <f ca="1">IF(OR(LU$132="",$B153=""),"",HLOOKUP(LU$132,Indices2!$E$1:$YY$108,Calc!$B153,FALSE))</f>
        <v>#N/A</v>
      </c>
      <c r="LV153" t="e">
        <f ca="1">IF(OR(LV$132="",$B153=""),"",HLOOKUP(LV$132,Indices2!$E$1:$YY$108,Calc!$B153,FALSE))</f>
        <v>#N/A</v>
      </c>
      <c r="LW153" t="e">
        <f ca="1">IF(OR(LW$132="",$B153=""),"",HLOOKUP(LW$132,Indices2!$E$1:$YY$108,Calc!$B153,FALSE))</f>
        <v>#N/A</v>
      </c>
      <c r="LX153" t="e">
        <f ca="1">IF(OR(LX$132="",$B153=""),"",HLOOKUP(LX$132,Indices2!$E$1:$YY$108,Calc!$B153,FALSE))</f>
        <v>#N/A</v>
      </c>
      <c r="LY153" t="e">
        <f ca="1">IF(OR(LY$132="",$B153=""),"",HLOOKUP(LY$132,Indices2!$E$1:$YY$108,Calc!$B153,FALSE))</f>
        <v>#N/A</v>
      </c>
      <c r="LZ153" t="e">
        <f ca="1">IF(OR(LZ$132="",$B153=""),"",HLOOKUP(LZ$132,Indices2!$E$1:$YY$108,Calc!$B153,FALSE))</f>
        <v>#N/A</v>
      </c>
      <c r="MA153" t="e">
        <f ca="1">IF(OR(MA$132="",$B153=""),"",HLOOKUP(MA$132,Indices2!$E$1:$YY$108,Calc!$B153,FALSE))</f>
        <v>#N/A</v>
      </c>
      <c r="MB153" t="e">
        <f ca="1">IF(OR(MB$132="",$B153=""),"",HLOOKUP(MB$132,Indices2!$E$1:$YY$108,Calc!$B153,FALSE))</f>
        <v>#N/A</v>
      </c>
      <c r="MC153" t="e">
        <f ca="1">IF(OR(MC$132="",$B153=""),"",HLOOKUP(MC$132,Indices2!$E$1:$YY$108,Calc!$B153,FALSE))</f>
        <v>#N/A</v>
      </c>
      <c r="MD153" t="e">
        <f ca="1">IF(OR(MD$132="",$B153=""),"",HLOOKUP(MD$132,Indices2!$E$1:$YY$108,Calc!$B153,FALSE))</f>
        <v>#N/A</v>
      </c>
      <c r="ME153" t="e">
        <f ca="1">IF(OR(ME$132="",$B153=""),"",HLOOKUP(ME$132,Indices2!$E$1:$YY$108,Calc!$B153,FALSE))</f>
        <v>#N/A</v>
      </c>
      <c r="MF153" t="e">
        <f ca="1">IF(OR(MF$132="",$B153=""),"",HLOOKUP(MF$132,Indices2!$E$1:$YY$108,Calc!$B153,FALSE))</f>
        <v>#N/A</v>
      </c>
      <c r="MG153" t="e">
        <f ca="1">IF(OR(MG$132="",$B153=""),"",HLOOKUP(MG$132,Indices2!$E$1:$YY$108,Calc!$B153,FALSE))</f>
        <v>#N/A</v>
      </c>
      <c r="MH153" t="e">
        <f ca="1">IF(OR(MH$132="",$B153=""),"",HLOOKUP(MH$132,Indices2!$E$1:$YY$108,Calc!$B153,FALSE))</f>
        <v>#N/A</v>
      </c>
      <c r="MI153" t="e">
        <f ca="1">IF(OR(MI$132="",$B153=""),"",HLOOKUP(MI$132,Indices2!$E$1:$YY$108,Calc!$B153,FALSE))</f>
        <v>#N/A</v>
      </c>
      <c r="MJ153" t="e">
        <f ca="1">IF(OR(MJ$132="",$B153=""),"",HLOOKUP(MJ$132,Indices2!$E$1:$YY$108,Calc!$B153,FALSE))</f>
        <v>#N/A</v>
      </c>
      <c r="MK153" t="e">
        <f ca="1">IF(OR(MK$132="",$B153=""),"",HLOOKUP(MK$132,Indices2!$E$1:$YY$108,Calc!$B153,FALSE))</f>
        <v>#N/A</v>
      </c>
      <c r="ML153" t="e">
        <f ca="1">IF(OR(ML$132="",$B153=""),"",HLOOKUP(ML$132,Indices2!$E$1:$YY$108,Calc!$B153,FALSE))</f>
        <v>#N/A</v>
      </c>
      <c r="MM153" t="e">
        <f ca="1">IF(OR(MM$132="",$B153=""),"",HLOOKUP(MM$132,Indices2!$E$1:$YY$108,Calc!$B153,FALSE))</f>
        <v>#N/A</v>
      </c>
      <c r="MN153" t="e">
        <f ca="1">IF(OR(MN$132="",$B153=""),"",HLOOKUP(MN$132,Indices2!$E$1:$YY$108,Calc!$B153,FALSE))</f>
        <v>#N/A</v>
      </c>
      <c r="MO153" t="e">
        <f ca="1">IF(OR(MO$132="",$B153=""),"",HLOOKUP(MO$132,Indices2!$E$1:$YY$108,Calc!$B153,FALSE))</f>
        <v>#N/A</v>
      </c>
      <c r="MP153" t="e">
        <f ca="1">IF(OR(MP$132="",$B153=""),"",HLOOKUP(MP$132,Indices2!$E$1:$YY$108,Calc!$B153,FALSE))</f>
        <v>#N/A</v>
      </c>
      <c r="MQ153" t="e">
        <f ca="1">IF(OR(MQ$132="",$B153=""),"",HLOOKUP(MQ$132,Indices2!$E$1:$YY$108,Calc!$B153,FALSE))</f>
        <v>#N/A</v>
      </c>
      <c r="MR153" t="e">
        <f ca="1">IF(OR(MR$132="",$B153=""),"",HLOOKUP(MR$132,Indices2!$E$1:$YY$108,Calc!$B153,FALSE))</f>
        <v>#N/A</v>
      </c>
      <c r="MS153" t="e">
        <f ca="1">IF(OR(MS$132="",$B153=""),"",HLOOKUP(MS$132,Indices2!$E$1:$YY$108,Calc!$B153,FALSE))</f>
        <v>#N/A</v>
      </c>
      <c r="MT153" t="e">
        <f ca="1">IF(OR(MT$132="",$B153=""),"",HLOOKUP(MT$132,Indices2!$E$1:$YY$108,Calc!$B153,FALSE))</f>
        <v>#N/A</v>
      </c>
      <c r="MU153" t="e">
        <f ca="1">IF(OR(MU$132="",$B153=""),"",HLOOKUP(MU$132,Indices2!$E$1:$YY$108,Calc!$B153,FALSE))</f>
        <v>#N/A</v>
      </c>
      <c r="MV153" t="e">
        <f ca="1">IF(OR(MV$132="",$B153=""),"",HLOOKUP(MV$132,Indices2!$E$1:$YY$108,Calc!$B153,FALSE))</f>
        <v>#N/A</v>
      </c>
      <c r="MW153" t="e">
        <f ca="1">IF(OR(MW$132="",$B153=""),"",HLOOKUP(MW$132,Indices2!$E$1:$YY$108,Calc!$B153,FALSE))</f>
        <v>#N/A</v>
      </c>
      <c r="MX153" t="e">
        <f ca="1">IF(OR(MX$132="",$B153=""),"",HLOOKUP(MX$132,Indices2!$E$1:$YY$108,Calc!$B153,FALSE))</f>
        <v>#N/A</v>
      </c>
      <c r="MY153" t="e">
        <f ca="1">IF(OR(MY$132="",$B153=""),"",HLOOKUP(MY$132,Indices2!$E$1:$YY$108,Calc!$B153,FALSE))</f>
        <v>#N/A</v>
      </c>
      <c r="MZ153" t="e">
        <f ca="1">IF(OR(MZ$132="",$B153=""),"",HLOOKUP(MZ$132,Indices2!$E$1:$YY$108,Calc!$B153,FALSE))</f>
        <v>#N/A</v>
      </c>
      <c r="NA153" t="e">
        <f ca="1">IF(OR(NA$132="",$B153=""),"",HLOOKUP(NA$132,Indices2!$E$1:$YY$108,Calc!$B153,FALSE))</f>
        <v>#N/A</v>
      </c>
      <c r="NB153" t="e">
        <f ca="1">IF(OR(NB$132="",$B153=""),"",HLOOKUP(NB$132,Indices2!$E$1:$YY$108,Calc!$B153,FALSE))</f>
        <v>#N/A</v>
      </c>
      <c r="NC153" t="e">
        <f ca="1">IF(OR(NC$132="",$B153=""),"",HLOOKUP(NC$132,Indices2!$E$1:$YY$108,Calc!$B153,FALSE))</f>
        <v>#N/A</v>
      </c>
      <c r="ND153" t="e">
        <f ca="1">IF(OR(ND$132="",$B153=""),"",HLOOKUP(ND$132,Indices2!$E$1:$YY$108,Calc!$B153,FALSE))</f>
        <v>#N/A</v>
      </c>
      <c r="NE153" t="e">
        <f ca="1">IF(OR(NE$132="",$B153=""),"",HLOOKUP(NE$132,Indices2!$E$1:$YY$108,Calc!$B153,FALSE))</f>
        <v>#N/A</v>
      </c>
      <c r="NF153" t="e">
        <f ca="1">IF(OR(NF$132="",$B153=""),"",HLOOKUP(NF$132,Indices2!$E$1:$YY$108,Calc!$B153,FALSE))</f>
        <v>#N/A</v>
      </c>
      <c r="NG153" t="e">
        <f ca="1">IF(OR(NG$132="",$B153=""),"",HLOOKUP(NG$132,Indices2!$E$1:$YY$108,Calc!$B153,FALSE))</f>
        <v>#N/A</v>
      </c>
      <c r="NH153" t="e">
        <f ca="1">IF(OR(NH$132="",$B153=""),"",HLOOKUP(NH$132,Indices2!$E$1:$YY$108,Calc!$B153,FALSE))</f>
        <v>#N/A</v>
      </c>
      <c r="NI153" t="e">
        <f ca="1">IF(OR(NI$132="",$B153=""),"",HLOOKUP(NI$132,Indices2!$E$1:$YY$108,Calc!$B153,FALSE))</f>
        <v>#N/A</v>
      </c>
      <c r="NJ153" t="e">
        <f ca="1">IF(OR(NJ$132="",$B153=""),"",HLOOKUP(NJ$132,Indices2!$E$1:$YY$108,Calc!$B153,FALSE))</f>
        <v>#N/A</v>
      </c>
      <c r="NK153" t="e">
        <f ca="1">IF(OR(NK$132="",$B153=""),"",HLOOKUP(NK$132,Indices2!$E$1:$YY$108,Calc!$B153,FALSE))</f>
        <v>#N/A</v>
      </c>
      <c r="NL153" t="e">
        <f ca="1">IF(OR(NL$132="",$B153=""),"",HLOOKUP(NL$132,Indices2!$E$1:$YY$108,Calc!$B153,FALSE))</f>
        <v>#N/A</v>
      </c>
      <c r="NM153" t="e">
        <f ca="1">IF(OR(NM$132="",$B153=""),"",HLOOKUP(NM$132,Indices2!$E$1:$YY$108,Calc!$B153,FALSE))</f>
        <v>#N/A</v>
      </c>
      <c r="NN153" t="e">
        <f ca="1">IF(OR(NN$132="",$B153=""),"",HLOOKUP(NN$132,Indices2!$E$1:$YY$108,Calc!$B153,FALSE))</f>
        <v>#N/A</v>
      </c>
      <c r="NO153" t="e">
        <f ca="1">IF(OR(NO$132="",$B153=""),"",HLOOKUP(NO$132,Indices2!$E$1:$YY$108,Calc!$B153,FALSE))</f>
        <v>#N/A</v>
      </c>
      <c r="NP153" t="e">
        <f ca="1">IF(OR(NP$132="",$B153=""),"",HLOOKUP(NP$132,Indices2!$E$1:$YY$108,Calc!$B153,FALSE))</f>
        <v>#N/A</v>
      </c>
      <c r="NQ153" t="e">
        <f ca="1">IF(OR(NQ$132="",$B153=""),"",HLOOKUP(NQ$132,Indices2!$E$1:$YY$108,Calc!$B153,FALSE))</f>
        <v>#N/A</v>
      </c>
      <c r="NR153" t="e">
        <f ca="1">IF(OR(NR$132="",$B153=""),"",HLOOKUP(NR$132,Indices2!$E$1:$YY$108,Calc!$B153,FALSE))</f>
        <v>#N/A</v>
      </c>
      <c r="NS153" t="e">
        <f ca="1">IF(OR(NS$132="",$B153=""),"",HLOOKUP(NS$132,Indices2!$E$1:$YY$108,Calc!$B153,FALSE))</f>
        <v>#N/A</v>
      </c>
      <c r="NT153" t="e">
        <f ca="1">IF(OR(NT$132="",$B153=""),"",HLOOKUP(NT$132,Indices2!$E$1:$YY$108,Calc!$B153,FALSE))</f>
        <v>#N/A</v>
      </c>
      <c r="NU153" t="e">
        <f ca="1">IF(OR(NU$132="",$B153=""),"",HLOOKUP(NU$132,Indices2!$E$1:$YY$108,Calc!$B153,FALSE))</f>
        <v>#N/A</v>
      </c>
      <c r="NV153" t="e">
        <f ca="1">IF(OR(NV$132="",$B153=""),"",HLOOKUP(NV$132,Indices2!$E$1:$YY$108,Calc!$B153,FALSE))</f>
        <v>#N/A</v>
      </c>
      <c r="NW153" t="e">
        <f ca="1">IF(OR(NW$132="",$B153=""),"",HLOOKUP(NW$132,Indices2!$E$1:$YY$108,Calc!$B153,FALSE))</f>
        <v>#N/A</v>
      </c>
      <c r="NX153" t="e">
        <f ca="1">IF(OR(NX$132="",$B153=""),"",HLOOKUP(NX$132,Indices2!$E$1:$YY$108,Calc!$B153,FALSE))</f>
        <v>#N/A</v>
      </c>
      <c r="NY153" t="e">
        <f ca="1">IF(OR(NY$132="",$B153=""),"",HLOOKUP(NY$132,Indices2!$E$1:$YY$108,Calc!$B153,FALSE))</f>
        <v>#N/A</v>
      </c>
      <c r="NZ153" t="e">
        <f ca="1">IF(OR(NZ$132="",$B153=""),"",HLOOKUP(NZ$132,Indices2!$E$1:$YY$108,Calc!$B153,FALSE))</f>
        <v>#N/A</v>
      </c>
      <c r="OA153" t="e">
        <f ca="1">IF(OR(OA$132="",$B153=""),"",HLOOKUP(OA$132,Indices2!$E$1:$YY$108,Calc!$B153,FALSE))</f>
        <v>#N/A</v>
      </c>
      <c r="OB153" t="e">
        <f ca="1">IF(OR(OB$132="",$B153=""),"",HLOOKUP(OB$132,Indices2!$E$1:$YY$108,Calc!$B153,FALSE))</f>
        <v>#N/A</v>
      </c>
      <c r="OC153" t="e">
        <f ca="1">IF(OR(OC$132="",$B153=""),"",HLOOKUP(OC$132,Indices2!$E$1:$YY$108,Calc!$B153,FALSE))</f>
        <v>#N/A</v>
      </c>
      <c r="OD153" t="e">
        <f ca="1">IF(OR(OD$132="",$B153=""),"",HLOOKUP(OD$132,Indices2!$E$1:$YY$108,Calc!$B153,FALSE))</f>
        <v>#N/A</v>
      </c>
      <c r="OE153" t="e">
        <f ca="1">IF(OR(OE$132="",$B153=""),"",HLOOKUP(OE$132,Indices2!$E$1:$YY$108,Calc!$B153,FALSE))</f>
        <v>#N/A</v>
      </c>
      <c r="OF153" t="e">
        <f ca="1">IF(OR(OF$132="",$B153=""),"",HLOOKUP(OF$132,Indices2!$E$1:$YY$108,Calc!$B153,FALSE))</f>
        <v>#N/A</v>
      </c>
      <c r="OG153" t="e">
        <f ca="1">IF(OR(OG$132="",$B153=""),"",HLOOKUP(OG$132,Indices2!$E$1:$YY$108,Calc!$B153,FALSE))</f>
        <v>#N/A</v>
      </c>
      <c r="OH153" t="e">
        <f ca="1">IF(OR(OH$132="",$B153=""),"",HLOOKUP(OH$132,Indices2!$E$1:$YY$108,Calc!$B153,FALSE))</f>
        <v>#N/A</v>
      </c>
      <c r="OI153" t="e">
        <f ca="1">IF(OR(OI$132="",$B153=""),"",HLOOKUP(OI$132,Indices2!$E$1:$YY$108,Calc!$B153,FALSE))</f>
        <v>#N/A</v>
      </c>
      <c r="OJ153" t="e">
        <f ca="1">IF(OR(OJ$132="",$B153=""),"",HLOOKUP(OJ$132,Indices2!$E$1:$YY$108,Calc!$B153,FALSE))</f>
        <v>#N/A</v>
      </c>
      <c r="OK153" t="e">
        <f ca="1">IF(OR(OK$132="",$B153=""),"",HLOOKUP(OK$132,Indices2!$E$1:$YY$108,Calc!$B153,FALSE))</f>
        <v>#N/A</v>
      </c>
      <c r="OL153" t="e">
        <f ca="1">IF(OR(OL$132="",$B153=""),"",HLOOKUP(OL$132,Indices2!$E$1:$YY$108,Calc!$B153,FALSE))</f>
        <v>#N/A</v>
      </c>
      <c r="OM153" t="e">
        <f ca="1">IF(OR(OM$132="",$B153=""),"",HLOOKUP(OM$132,Indices2!$E$1:$YY$108,Calc!$B153,FALSE))</f>
        <v>#N/A</v>
      </c>
      <c r="ON153" t="e">
        <f ca="1">IF(OR(ON$132="",$B153=""),"",HLOOKUP(ON$132,Indices2!$E$1:$YY$108,Calc!$B153,FALSE))</f>
        <v>#N/A</v>
      </c>
      <c r="OO153" t="e">
        <f ca="1">IF(OR(OO$132="",$B153=""),"",HLOOKUP(OO$132,Indices2!$E$1:$YY$108,Calc!$B153,FALSE))</f>
        <v>#N/A</v>
      </c>
      <c r="OP153" t="e">
        <f ca="1">IF(OR(OP$132="",$B153=""),"",HLOOKUP(OP$132,Indices2!$E$1:$YY$108,Calc!$B153,FALSE))</f>
        <v>#N/A</v>
      </c>
      <c r="OQ153" t="e">
        <f ca="1">IF(OR(OQ$132="",$B153=""),"",HLOOKUP(OQ$132,Indices2!$E$1:$YY$108,Calc!$B153,FALSE))</f>
        <v>#N/A</v>
      </c>
      <c r="OR153" t="e">
        <f ca="1">IF(OR(OR$132="",$B153=""),"",HLOOKUP(OR$132,Indices2!$E$1:$YY$108,Calc!$B153,FALSE))</f>
        <v>#N/A</v>
      </c>
      <c r="OS153" t="e">
        <f ca="1">IF(OR(OS$132="",$B153=""),"",HLOOKUP(OS$132,Indices2!$E$1:$YY$108,Calc!$B153,FALSE))</f>
        <v>#N/A</v>
      </c>
      <c r="OT153" t="e">
        <f ca="1">IF(OR(OT$132="",$B153=""),"",HLOOKUP(OT$132,Indices2!$E$1:$YY$108,Calc!$B153,FALSE))</f>
        <v>#N/A</v>
      </c>
      <c r="OU153" t="e">
        <f ca="1">IF(OR(OU$132="",$B153=""),"",HLOOKUP(OU$132,Indices2!$E$1:$YY$108,Calc!$B153,FALSE))</f>
        <v>#N/A</v>
      </c>
      <c r="OV153" t="e">
        <f ca="1">IF(OR(OV$132="",$B153=""),"",HLOOKUP(OV$132,Indices2!$E$1:$YY$108,Calc!$B153,FALSE))</f>
        <v>#N/A</v>
      </c>
      <c r="OW153" t="e">
        <f ca="1">IF(OR(OW$132="",$B153=""),"",HLOOKUP(OW$132,Indices2!$E$1:$YY$108,Calc!$B153,FALSE))</f>
        <v>#N/A</v>
      </c>
      <c r="OX153" t="e">
        <f ca="1">IF(OR(OX$132="",$B153=""),"",HLOOKUP(OX$132,Indices2!$E$1:$YY$108,Calc!$B153,FALSE))</f>
        <v>#N/A</v>
      </c>
      <c r="OY153" t="e">
        <f ca="1">IF(OR(OY$132="",$B153=""),"",HLOOKUP(OY$132,Indices2!$E$1:$YY$108,Calc!$B153,FALSE))</f>
        <v>#N/A</v>
      </c>
      <c r="OZ153" t="e">
        <f ca="1">IF(OR(OZ$132="",$B153=""),"",HLOOKUP(OZ$132,Indices2!$E$1:$YY$108,Calc!$B153,FALSE))</f>
        <v>#N/A</v>
      </c>
      <c r="PA153" t="e">
        <f ca="1">IF(OR(PA$132="",$B153=""),"",HLOOKUP(PA$132,Indices2!$E$1:$YY$108,Calc!$B153,FALSE))</f>
        <v>#N/A</v>
      </c>
      <c r="PB153" t="e">
        <f ca="1">IF(OR(PB$132="",$B153=""),"",HLOOKUP(PB$132,Indices2!$E$1:$YY$108,Calc!$B153,FALSE))</f>
        <v>#N/A</v>
      </c>
      <c r="PC153" t="e">
        <f ca="1">IF(OR(PC$132="",$B153=""),"",HLOOKUP(PC$132,Indices2!$E$1:$YY$108,Calc!$B153,FALSE))</f>
        <v>#N/A</v>
      </c>
      <c r="PD153" t="e">
        <f ca="1">IF(OR(PD$132="",$B153=""),"",HLOOKUP(PD$132,Indices2!$E$1:$YY$108,Calc!$B153,FALSE))</f>
        <v>#N/A</v>
      </c>
      <c r="PE153" t="e">
        <f ca="1">IF(OR(PE$132="",$B153=""),"",HLOOKUP(PE$132,Indices2!$E$1:$YY$108,Calc!$B153,FALSE))</f>
        <v>#N/A</v>
      </c>
      <c r="PF153" t="e">
        <f ca="1">IF(OR(PF$132="",$B153=""),"",HLOOKUP(PF$132,Indices2!$E$1:$YY$108,Calc!$B153,FALSE))</f>
        <v>#N/A</v>
      </c>
      <c r="PG153" t="e">
        <f ca="1">IF(OR(PG$132="",$B153=""),"",HLOOKUP(PG$132,Indices2!$E$1:$YY$108,Calc!$B153,FALSE))</f>
        <v>#N/A</v>
      </c>
      <c r="PH153" t="e">
        <f ca="1">IF(OR(PH$132="",$B153=""),"",HLOOKUP(PH$132,Indices2!$E$1:$YY$108,Calc!$B153,FALSE))</f>
        <v>#N/A</v>
      </c>
      <c r="PI153" t="e">
        <f ca="1">IF(OR(PI$132="",$B153=""),"",HLOOKUP(PI$132,Indices2!$E$1:$YY$108,Calc!$B153,FALSE))</f>
        <v>#N/A</v>
      </c>
      <c r="PJ153" t="e">
        <f ca="1">IF(OR(PJ$132="",$B153=""),"",HLOOKUP(PJ$132,Indices2!$E$1:$YY$108,Calc!$B153,FALSE))</f>
        <v>#N/A</v>
      </c>
      <c r="PK153" t="e">
        <f ca="1">IF(OR(PK$132="",$B153=""),"",HLOOKUP(PK$132,Indices2!$E$1:$YY$108,Calc!$B153,FALSE))</f>
        <v>#N/A</v>
      </c>
      <c r="PL153" t="e">
        <f ca="1">IF(OR(PL$132="",$B153=""),"",HLOOKUP(PL$132,Indices2!$E$1:$YY$108,Calc!$B153,FALSE))</f>
        <v>#N/A</v>
      </c>
      <c r="PM153" t="e">
        <f ca="1">IF(OR(PM$132="",$B153=""),"",HLOOKUP(PM$132,Indices2!$E$1:$YY$108,Calc!$B153,FALSE))</f>
        <v>#N/A</v>
      </c>
      <c r="PN153" t="e">
        <f ca="1">IF(OR(PN$132="",$B153=""),"",HLOOKUP(PN$132,Indices2!$E$1:$YY$108,Calc!$B153,FALSE))</f>
        <v>#N/A</v>
      </c>
      <c r="PO153" t="e">
        <f ca="1">IF(OR(PO$132="",$B153=""),"",HLOOKUP(PO$132,Indices2!$E$1:$YY$108,Calc!$B153,FALSE))</f>
        <v>#N/A</v>
      </c>
      <c r="PP153" t="e">
        <f ca="1">IF(OR(PP$132="",$B153=""),"",HLOOKUP(PP$132,Indices2!$E$1:$YY$108,Calc!$B153,FALSE))</f>
        <v>#N/A</v>
      </c>
      <c r="PQ153" t="e">
        <f ca="1">IF(OR(PQ$132="",$B153=""),"",HLOOKUP(PQ$132,Indices2!$E$1:$YY$108,Calc!$B153,FALSE))</f>
        <v>#N/A</v>
      </c>
      <c r="PR153" t="e">
        <f ca="1">IF(OR(PR$132="",$B153=""),"",HLOOKUP(PR$132,Indices2!$E$1:$YY$108,Calc!$B153,FALSE))</f>
        <v>#N/A</v>
      </c>
      <c r="PS153" t="e">
        <f ca="1">IF(OR(PS$132="",$B153=""),"",HLOOKUP(PS$132,Indices2!$E$1:$YY$108,Calc!$B153,FALSE))</f>
        <v>#N/A</v>
      </c>
      <c r="PT153" t="e">
        <f ca="1">IF(OR(PT$132="",$B153=""),"",HLOOKUP(PT$132,Indices2!$E$1:$YY$108,Calc!$B153,FALSE))</f>
        <v>#N/A</v>
      </c>
      <c r="PU153" t="e">
        <f ca="1">IF(OR(PU$132="",$B153=""),"",HLOOKUP(PU$132,Indices2!$E$1:$YY$108,Calc!$B153,FALSE))</f>
        <v>#N/A</v>
      </c>
      <c r="PV153" t="e">
        <f ca="1">IF(OR(PV$132="",$B153=""),"",HLOOKUP(PV$132,Indices2!$E$1:$YY$108,Calc!$B153,FALSE))</f>
        <v>#N/A</v>
      </c>
      <c r="PW153" t="e">
        <f ca="1">IF(OR(PW$132="",$B153=""),"",HLOOKUP(PW$132,Indices2!$E$1:$YY$108,Calc!$B153,FALSE))</f>
        <v>#N/A</v>
      </c>
      <c r="PX153" t="e">
        <f ca="1">IF(OR(PX$132="",$B153=""),"",HLOOKUP(PX$132,Indices2!$E$1:$YY$108,Calc!$B153,FALSE))</f>
        <v>#N/A</v>
      </c>
      <c r="PY153" t="e">
        <f ca="1">IF(OR(PY$132="",$B153=""),"",HLOOKUP(PY$132,Indices2!$E$1:$YY$108,Calc!$B153,FALSE))</f>
        <v>#N/A</v>
      </c>
      <c r="PZ153" t="e">
        <f ca="1">IF(OR(PZ$132="",$B153=""),"",HLOOKUP(PZ$132,Indices2!$E$1:$YY$108,Calc!$B153,FALSE))</f>
        <v>#N/A</v>
      </c>
      <c r="QA153" t="e">
        <f ca="1">IF(OR(QA$132="",$B153=""),"",HLOOKUP(QA$132,Indices2!$E$1:$YY$108,Calc!$B153,FALSE))</f>
        <v>#N/A</v>
      </c>
      <c r="QB153" t="e">
        <f ca="1">IF(OR(QB$132="",$B153=""),"",HLOOKUP(QB$132,Indices2!$E$1:$YY$108,Calc!$B153,FALSE))</f>
        <v>#N/A</v>
      </c>
      <c r="QC153" t="e">
        <f ca="1">IF(OR(QC$132="",$B153=""),"",HLOOKUP(QC$132,Indices2!$E$1:$YY$108,Calc!$B153,FALSE))</f>
        <v>#N/A</v>
      </c>
      <c r="QD153" t="e">
        <f ca="1">IF(OR(QD$132="",$B153=""),"",HLOOKUP(QD$132,Indices2!$E$1:$YY$108,Calc!$B153,FALSE))</f>
        <v>#N/A</v>
      </c>
      <c r="QE153" t="e">
        <f ca="1">IF(OR(QE$132="",$B153=""),"",HLOOKUP(QE$132,Indices2!$E$1:$YY$108,Calc!$B153,FALSE))</f>
        <v>#N/A</v>
      </c>
      <c r="QF153" t="e">
        <f ca="1">IF(OR(QF$132="",$B153=""),"",HLOOKUP(QF$132,Indices2!$E$1:$YY$108,Calc!$B153,FALSE))</f>
        <v>#N/A</v>
      </c>
      <c r="QG153" t="e">
        <f ca="1">IF(OR(QG$132="",$B153=""),"",HLOOKUP(QG$132,Indices2!$E$1:$YY$108,Calc!$B153,FALSE))</f>
        <v>#N/A</v>
      </c>
      <c r="QH153" t="e">
        <f ca="1">IF(OR(QH$132="",$B153=""),"",HLOOKUP(QH$132,Indices2!$E$1:$YY$108,Calc!$B153,FALSE))</f>
        <v>#N/A</v>
      </c>
      <c r="QI153" t="e">
        <f ca="1">IF(OR(QI$132="",$B153=""),"",HLOOKUP(QI$132,Indices2!$E$1:$YY$108,Calc!$B153,FALSE))</f>
        <v>#N/A</v>
      </c>
      <c r="QJ153" t="e">
        <f ca="1">IF(OR(QJ$132="",$B153=""),"",HLOOKUP(QJ$132,Indices2!$E$1:$YY$108,Calc!$B153,FALSE))</f>
        <v>#N/A</v>
      </c>
      <c r="QK153" t="e">
        <f ca="1">IF(OR(QK$132="",$B153=""),"",HLOOKUP(QK$132,Indices2!$E$1:$YY$108,Calc!$B153,FALSE))</f>
        <v>#N/A</v>
      </c>
      <c r="QL153" t="e">
        <f ca="1">IF(OR(QL$132="",$B153=""),"",HLOOKUP(QL$132,Indices2!$E$1:$YY$108,Calc!$B153,FALSE))</f>
        <v>#N/A</v>
      </c>
      <c r="QM153" t="e">
        <f ca="1">IF(OR(QM$132="",$B153=""),"",HLOOKUP(QM$132,Indices2!$E$1:$YY$108,Calc!$B153,FALSE))</f>
        <v>#N/A</v>
      </c>
      <c r="QN153" t="e">
        <f ca="1">IF(OR(QN$132="",$B153=""),"",HLOOKUP(QN$132,Indices2!$E$1:$YY$108,Calc!$B153,FALSE))</f>
        <v>#N/A</v>
      </c>
      <c r="QO153" t="e">
        <f ca="1">IF(OR(QO$132="",$B153=""),"",HLOOKUP(QO$132,Indices2!$E$1:$YY$108,Calc!$B153,FALSE))</f>
        <v>#N/A</v>
      </c>
      <c r="QP153" t="e">
        <f ca="1">IF(OR(QP$132="",$B153=""),"",HLOOKUP(QP$132,Indices2!$E$1:$YY$108,Calc!$B153,FALSE))</f>
        <v>#N/A</v>
      </c>
      <c r="QQ153" t="e">
        <f ca="1">IF(OR(QQ$132="",$B153=""),"",HLOOKUP(QQ$132,Indices2!$E$1:$YY$108,Calc!$B153,FALSE))</f>
        <v>#N/A</v>
      </c>
      <c r="QR153" t="e">
        <f ca="1">IF(OR(QR$132="",$B153=""),"",HLOOKUP(QR$132,Indices2!$E$1:$YY$108,Calc!$B153,FALSE))</f>
        <v>#N/A</v>
      </c>
      <c r="QS153" t="e">
        <f ca="1">IF(OR(QS$132="",$B153=""),"",HLOOKUP(QS$132,Indices2!$E$1:$YY$108,Calc!$B153,FALSE))</f>
        <v>#N/A</v>
      </c>
      <c r="QT153" t="e">
        <f ca="1">IF(OR(QT$132="",$B153=""),"",HLOOKUP(QT$132,Indices2!$E$1:$YY$108,Calc!$B153,FALSE))</f>
        <v>#N/A</v>
      </c>
      <c r="QU153" t="e">
        <f ca="1">IF(OR(QU$132="",$B153=""),"",HLOOKUP(QU$132,Indices2!$E$1:$YY$108,Calc!$B153,FALSE))</f>
        <v>#N/A</v>
      </c>
      <c r="QV153" t="e">
        <f ca="1">IF(OR(QV$132="",$B153=""),"",HLOOKUP(QV$132,Indices2!$E$1:$YY$108,Calc!$B153,FALSE))</f>
        <v>#N/A</v>
      </c>
      <c r="QW153" t="e">
        <f ca="1">IF(OR(QW$132="",$B153=""),"",HLOOKUP(QW$132,Indices2!$E$1:$YY$108,Calc!$B153,FALSE))</f>
        <v>#N/A</v>
      </c>
      <c r="QX153" t="e">
        <f ca="1">IF(OR(QX$132="",$B153=""),"",HLOOKUP(QX$132,Indices2!$E$1:$YY$108,Calc!$B153,FALSE))</f>
        <v>#N/A</v>
      </c>
      <c r="QY153" t="e">
        <f ca="1">IF(OR(QY$132="",$B153=""),"",HLOOKUP(QY$132,Indices2!$E$1:$YY$108,Calc!$B153,FALSE))</f>
        <v>#N/A</v>
      </c>
      <c r="QZ153" t="e">
        <f ca="1">IF(OR(QZ$132="",$B153=""),"",HLOOKUP(QZ$132,Indices2!$E$1:$YY$108,Calc!$B153,FALSE))</f>
        <v>#N/A</v>
      </c>
      <c r="RA153" t="e">
        <f ca="1">IF(OR(RA$132="",$B153=""),"",HLOOKUP(RA$132,Indices2!$E$1:$YY$108,Calc!$B153,FALSE))</f>
        <v>#N/A</v>
      </c>
      <c r="RB153" t="e">
        <f ca="1">IF(OR(RB$132="",$B153=""),"",HLOOKUP(RB$132,Indices2!$E$1:$YY$108,Calc!$B153,FALSE))</f>
        <v>#N/A</v>
      </c>
      <c r="RC153" t="e">
        <f ca="1">IF(OR(RC$132="",$B153=""),"",HLOOKUP(RC$132,Indices2!$E$1:$YY$108,Calc!$B153,FALSE))</f>
        <v>#N/A</v>
      </c>
      <c r="RD153" t="e">
        <f ca="1">IF(OR(RD$132="",$B153=""),"",HLOOKUP(RD$132,Indices2!$E$1:$YY$108,Calc!$B153,FALSE))</f>
        <v>#N/A</v>
      </c>
      <c r="RE153" t="e">
        <f ca="1">IF(OR(RE$132="",$B153=""),"",HLOOKUP(RE$132,Indices2!$E$1:$YY$108,Calc!$B153,FALSE))</f>
        <v>#N/A</v>
      </c>
      <c r="RF153" t="e">
        <f ca="1">IF(OR(RF$132="",$B153=""),"",HLOOKUP(RF$132,Indices2!$E$1:$YY$108,Calc!$B153,FALSE))</f>
        <v>#N/A</v>
      </c>
      <c r="RG153" t="e">
        <f ca="1">IF(OR(RG$132="",$B153=""),"",HLOOKUP(RG$132,Indices2!$E$1:$YY$108,Calc!$B153,FALSE))</f>
        <v>#N/A</v>
      </c>
      <c r="RH153" t="e">
        <f ca="1">IF(OR(RH$132="",$B153=""),"",HLOOKUP(RH$132,Indices2!$E$1:$YY$108,Calc!$B153,FALSE))</f>
        <v>#N/A</v>
      </c>
      <c r="RI153" t="e">
        <f ca="1">IF(OR(RI$132="",$B153=""),"",HLOOKUP(RI$132,Indices2!$E$1:$YY$108,Calc!$B153,FALSE))</f>
        <v>#N/A</v>
      </c>
      <c r="RJ153" t="e">
        <f ca="1">IF(OR(RJ$132="",$B153=""),"",HLOOKUP(RJ$132,Indices2!$E$1:$YY$108,Calc!$B153,FALSE))</f>
        <v>#N/A</v>
      </c>
      <c r="RK153" t="e">
        <f ca="1">IF(OR(RK$132="",$B153=""),"",HLOOKUP(RK$132,Indices2!$E$1:$YY$108,Calc!$B153,FALSE))</f>
        <v>#N/A</v>
      </c>
      <c r="RL153" t="e">
        <f ca="1">IF(OR(RL$132="",$B153=""),"",HLOOKUP(RL$132,Indices2!$E$1:$YY$108,Calc!$B153,FALSE))</f>
        <v>#N/A</v>
      </c>
    </row>
    <row r="154" spans="1:480">
      <c r="A154" t="s">
        <v>188</v>
      </c>
      <c r="B154" t="e">
        <f>MATCH($A154,Indices2!$B:$B,0)</f>
        <v>#N/A</v>
      </c>
      <c r="C154" t="e">
        <f>IF(OR(C$132="",$B154=""),"",HLOOKUP(C$132,Indices2!$E$1:$YY$108,Calc!$B154,FALSE))</f>
        <v>#N/A</v>
      </c>
      <c r="D154" t="e">
        <f ca="1">IF(OR(D$132="",$B154=""),"",HLOOKUP(D$132,Indices2!$E$1:$YY$108,Calc!$B154,FALSE))</f>
        <v>#N/A</v>
      </c>
      <c r="E154" t="e">
        <f ca="1">IF(OR(E$132="",$B154=""),"",HLOOKUP(E$132,Indices2!$E$1:$YY$108,Calc!$B154,FALSE))</f>
        <v>#N/A</v>
      </c>
      <c r="F154" t="e">
        <f ca="1">IF(OR(F$132="",$B154=""),"",HLOOKUP(F$132,Indices2!$E$1:$YY$108,Calc!$B154,FALSE))</f>
        <v>#N/A</v>
      </c>
      <c r="G154" t="e">
        <f ca="1">IF(OR(G$132="",$B154=""),"",HLOOKUP(G$132,Indices2!$E$1:$YY$108,Calc!$B154,FALSE))</f>
        <v>#N/A</v>
      </c>
      <c r="H154" t="e">
        <f ca="1">IF(OR(H$132="",$B154=""),"",HLOOKUP(H$132,Indices2!$E$1:$YY$108,Calc!$B154,FALSE))</f>
        <v>#N/A</v>
      </c>
      <c r="I154" t="e">
        <f ca="1">IF(OR(I$132="",$B154=""),"",HLOOKUP(I$132,Indices2!$E$1:$YY$108,Calc!$B154,FALSE))</f>
        <v>#N/A</v>
      </c>
      <c r="J154" t="e">
        <f ca="1">IF(OR(J$132="",$B154=""),"",HLOOKUP(J$132,Indices2!$E$1:$YY$108,Calc!$B154,FALSE))</f>
        <v>#N/A</v>
      </c>
      <c r="K154" t="e">
        <f ca="1">IF(OR(K$132="",$B154=""),"",HLOOKUP(K$132,Indices2!$E$1:$YY$108,Calc!$B154,FALSE))</f>
        <v>#N/A</v>
      </c>
      <c r="L154" t="e">
        <f ca="1">IF(OR(L$132="",$B154=""),"",HLOOKUP(L$132,Indices2!$E$1:$YY$108,Calc!$B154,FALSE))</f>
        <v>#N/A</v>
      </c>
      <c r="M154" t="e">
        <f ca="1">IF(OR(M$132="",$B154=""),"",HLOOKUP(M$132,Indices2!$E$1:$YY$108,Calc!$B154,FALSE))</f>
        <v>#N/A</v>
      </c>
      <c r="N154" t="e">
        <f ca="1">IF(OR(N$132="",$B154=""),"",HLOOKUP(N$132,Indices2!$E$1:$YY$108,Calc!$B154,FALSE))</f>
        <v>#N/A</v>
      </c>
      <c r="O154" t="e">
        <f ca="1">IF(OR(O$132="",$B154=""),"",HLOOKUP(O$132,Indices2!$E$1:$YY$108,Calc!$B154,FALSE))</f>
        <v>#N/A</v>
      </c>
      <c r="P154" t="e">
        <f ca="1">IF(OR(P$132="",$B154=""),"",HLOOKUP(P$132,Indices2!$E$1:$YY$108,Calc!$B154,FALSE))</f>
        <v>#N/A</v>
      </c>
      <c r="Q154" t="e">
        <f ca="1">IF(OR(Q$132="",$B154=""),"",HLOOKUP(Q$132,Indices2!$E$1:$YY$108,Calc!$B154,FALSE))</f>
        <v>#N/A</v>
      </c>
      <c r="R154" t="e">
        <f ca="1">IF(OR(R$132="",$B154=""),"",HLOOKUP(R$132,Indices2!$E$1:$YY$108,Calc!$B154,FALSE))</f>
        <v>#N/A</v>
      </c>
      <c r="S154" t="e">
        <f ca="1">IF(OR(S$132="",$B154=""),"",HLOOKUP(S$132,Indices2!$E$1:$YY$108,Calc!$B154,FALSE))</f>
        <v>#N/A</v>
      </c>
      <c r="T154" t="e">
        <f ca="1">IF(OR(T$132="",$B154=""),"",HLOOKUP(T$132,Indices2!$E$1:$YY$108,Calc!$B154,FALSE))</f>
        <v>#N/A</v>
      </c>
      <c r="U154" t="e">
        <f ca="1">IF(OR(U$132="",$B154=""),"",HLOOKUP(U$132,Indices2!$E$1:$YY$108,Calc!$B154,FALSE))</f>
        <v>#N/A</v>
      </c>
      <c r="V154" t="e">
        <f ca="1">IF(OR(V$132="",$B154=""),"",HLOOKUP(V$132,Indices2!$E$1:$YY$108,Calc!$B154,FALSE))</f>
        <v>#N/A</v>
      </c>
      <c r="W154" t="e">
        <f ca="1">IF(OR(W$132="",$B154=""),"",HLOOKUP(W$132,Indices2!$E$1:$YY$108,Calc!$B154,FALSE))</f>
        <v>#N/A</v>
      </c>
      <c r="X154" t="e">
        <f ca="1">IF(OR(X$132="",$B154=""),"",HLOOKUP(X$132,Indices2!$E$1:$YY$108,Calc!$B154,FALSE))</f>
        <v>#N/A</v>
      </c>
      <c r="Y154" t="e">
        <f ca="1">IF(OR(Y$132="",$B154=""),"",HLOOKUP(Y$132,Indices2!$E$1:$YY$108,Calc!$B154,FALSE))</f>
        <v>#N/A</v>
      </c>
      <c r="Z154" t="e">
        <f ca="1">IF(OR(Z$132="",$B154=""),"",HLOOKUP(Z$132,Indices2!$E$1:$YY$108,Calc!$B154,FALSE))</f>
        <v>#N/A</v>
      </c>
      <c r="AA154" t="e">
        <f ca="1">IF(OR(AA$132="",$B154=""),"",HLOOKUP(AA$132,Indices2!$E$1:$YY$108,Calc!$B154,FALSE))</f>
        <v>#N/A</v>
      </c>
      <c r="AB154" t="e">
        <f ca="1">IF(OR(AB$132="",$B154=""),"",HLOOKUP(AB$132,Indices2!$E$1:$YY$108,Calc!$B154,FALSE))</f>
        <v>#N/A</v>
      </c>
      <c r="AC154" t="e">
        <f ca="1">IF(OR(AC$132="",$B154=""),"",HLOOKUP(AC$132,Indices2!$E$1:$YY$108,Calc!$B154,FALSE))</f>
        <v>#N/A</v>
      </c>
      <c r="AD154" t="e">
        <f ca="1">IF(OR(AD$132="",$B154=""),"",HLOOKUP(AD$132,Indices2!$E$1:$YY$108,Calc!$B154,FALSE))</f>
        <v>#N/A</v>
      </c>
      <c r="AE154" t="e">
        <f ca="1">IF(OR(AE$132="",$B154=""),"",HLOOKUP(AE$132,Indices2!$E$1:$YY$108,Calc!$B154,FALSE))</f>
        <v>#N/A</v>
      </c>
      <c r="AF154" t="e">
        <f ca="1">IF(OR(AF$132="",$B154=""),"",HLOOKUP(AF$132,Indices2!$E$1:$YY$108,Calc!$B154,FALSE))</f>
        <v>#N/A</v>
      </c>
      <c r="AG154" t="e">
        <f ca="1">IF(OR(AG$132="",$B154=""),"",HLOOKUP(AG$132,Indices2!$E$1:$YY$108,Calc!$B154,FALSE))</f>
        <v>#N/A</v>
      </c>
      <c r="AH154" t="e">
        <f ca="1">IF(OR(AH$132="",$B154=""),"",HLOOKUP(AH$132,Indices2!$E$1:$YY$108,Calc!$B154,FALSE))</f>
        <v>#N/A</v>
      </c>
      <c r="AI154" t="e">
        <f ca="1">IF(OR(AI$132="",$B154=""),"",HLOOKUP(AI$132,Indices2!$E$1:$YY$108,Calc!$B154,FALSE))</f>
        <v>#N/A</v>
      </c>
      <c r="AJ154" t="e">
        <f ca="1">IF(OR(AJ$132="",$B154=""),"",HLOOKUP(AJ$132,Indices2!$E$1:$YY$108,Calc!$B154,FALSE))</f>
        <v>#N/A</v>
      </c>
      <c r="AK154" t="e">
        <f ca="1">IF(OR(AK$132="",$B154=""),"",HLOOKUP(AK$132,Indices2!$E$1:$YY$108,Calc!$B154,FALSE))</f>
        <v>#N/A</v>
      </c>
      <c r="AL154" t="e">
        <f ca="1">IF(OR(AL$132="",$B154=""),"",HLOOKUP(AL$132,Indices2!$E$1:$YY$108,Calc!$B154,FALSE))</f>
        <v>#N/A</v>
      </c>
      <c r="AM154" t="e">
        <f ca="1">IF(OR(AM$132="",$B154=""),"",HLOOKUP(AM$132,Indices2!$E$1:$YY$108,Calc!$B154,FALSE))</f>
        <v>#N/A</v>
      </c>
      <c r="AN154" t="e">
        <f ca="1">IF(OR(AN$132="",$B154=""),"",HLOOKUP(AN$132,Indices2!$E$1:$YY$108,Calc!$B154,FALSE))</f>
        <v>#N/A</v>
      </c>
      <c r="AO154" t="e">
        <f ca="1">IF(OR(AO$132="",$B154=""),"",HLOOKUP(AO$132,Indices2!$E$1:$YY$108,Calc!$B154,FALSE))</f>
        <v>#N/A</v>
      </c>
      <c r="AP154" t="e">
        <f ca="1">IF(OR(AP$132="",$B154=""),"",HLOOKUP(AP$132,Indices2!$E$1:$YY$108,Calc!$B154,FALSE))</f>
        <v>#N/A</v>
      </c>
      <c r="AQ154" t="e">
        <f ca="1">IF(OR(AQ$132="",$B154=""),"",HLOOKUP(AQ$132,Indices2!$E$1:$YY$108,Calc!$B154,FALSE))</f>
        <v>#N/A</v>
      </c>
      <c r="AR154" t="e">
        <f ca="1">IF(OR(AR$132="",$B154=""),"",HLOOKUP(AR$132,Indices2!$E$1:$YY$108,Calc!$B154,FALSE))</f>
        <v>#N/A</v>
      </c>
      <c r="AS154" t="e">
        <f ca="1">IF(OR(AS$132="",$B154=""),"",HLOOKUP(AS$132,Indices2!$E$1:$YY$108,Calc!$B154,FALSE))</f>
        <v>#N/A</v>
      </c>
      <c r="AT154" t="e">
        <f ca="1">IF(OR(AT$132="",$B154=""),"",HLOOKUP(AT$132,Indices2!$E$1:$YY$108,Calc!$B154,FALSE))</f>
        <v>#N/A</v>
      </c>
      <c r="AU154" t="e">
        <f ca="1">IF(OR(AU$132="",$B154=""),"",HLOOKUP(AU$132,Indices2!$E$1:$YY$108,Calc!$B154,FALSE))</f>
        <v>#N/A</v>
      </c>
      <c r="AV154" t="e">
        <f ca="1">IF(OR(AV$132="",$B154=""),"",HLOOKUP(AV$132,Indices2!$E$1:$YY$108,Calc!$B154,FALSE))</f>
        <v>#N/A</v>
      </c>
      <c r="AW154" t="e">
        <f ca="1">IF(OR(AW$132="",$B154=""),"",HLOOKUP(AW$132,Indices2!$E$1:$YY$108,Calc!$B154,FALSE))</f>
        <v>#N/A</v>
      </c>
      <c r="AX154" t="e">
        <f ca="1">IF(OR(AX$132="",$B154=""),"",HLOOKUP(AX$132,Indices2!$E$1:$YY$108,Calc!$B154,FALSE))</f>
        <v>#N/A</v>
      </c>
      <c r="AY154" t="e">
        <f ca="1">IF(OR(AY$132="",$B154=""),"",HLOOKUP(AY$132,Indices2!$E$1:$YY$108,Calc!$B154,FALSE))</f>
        <v>#N/A</v>
      </c>
      <c r="AZ154" t="e">
        <f ca="1">IF(OR(AZ$132="",$B154=""),"",HLOOKUP(AZ$132,Indices2!$E$1:$YY$108,Calc!$B154,FALSE))</f>
        <v>#N/A</v>
      </c>
      <c r="BA154" t="e">
        <f ca="1">IF(OR(BA$132="",$B154=""),"",HLOOKUP(BA$132,Indices2!$E$1:$YY$108,Calc!$B154,FALSE))</f>
        <v>#N/A</v>
      </c>
      <c r="BB154" t="e">
        <f ca="1">IF(OR(BB$132="",$B154=""),"",HLOOKUP(BB$132,Indices2!$E$1:$YY$108,Calc!$B154,FALSE))</f>
        <v>#N/A</v>
      </c>
      <c r="BC154" t="e">
        <f ca="1">IF(OR(BC$132="",$B154=""),"",HLOOKUP(BC$132,Indices2!$E$1:$YY$108,Calc!$B154,FALSE))</f>
        <v>#N/A</v>
      </c>
      <c r="BD154" t="e">
        <f ca="1">IF(OR(BD$132="",$B154=""),"",HLOOKUP(BD$132,Indices2!$E$1:$YY$108,Calc!$B154,FALSE))</f>
        <v>#N/A</v>
      </c>
      <c r="BE154" t="e">
        <f ca="1">IF(OR(BE$132="",$B154=""),"",HLOOKUP(BE$132,Indices2!$E$1:$YY$108,Calc!$B154,FALSE))</f>
        <v>#N/A</v>
      </c>
      <c r="BF154" t="e">
        <f ca="1">IF(OR(BF$132="",$B154=""),"",HLOOKUP(BF$132,Indices2!$E$1:$YY$108,Calc!$B154,FALSE))</f>
        <v>#N/A</v>
      </c>
      <c r="BG154" t="e">
        <f ca="1">IF(OR(BG$132="",$B154=""),"",HLOOKUP(BG$132,Indices2!$E$1:$YY$108,Calc!$B154,FALSE))</f>
        <v>#N/A</v>
      </c>
      <c r="BH154" t="e">
        <f ca="1">IF(OR(BH$132="",$B154=""),"",HLOOKUP(BH$132,Indices2!$E$1:$YY$108,Calc!$B154,FALSE))</f>
        <v>#N/A</v>
      </c>
      <c r="BI154" t="e">
        <f ca="1">IF(OR(BI$132="",$B154=""),"",HLOOKUP(BI$132,Indices2!$E$1:$YY$108,Calc!$B154,FALSE))</f>
        <v>#N/A</v>
      </c>
      <c r="BJ154" t="e">
        <f ca="1">IF(OR(BJ$132="",$B154=""),"",HLOOKUP(BJ$132,Indices2!$E$1:$YY$108,Calc!$B154,FALSE))</f>
        <v>#N/A</v>
      </c>
      <c r="BK154" t="e">
        <f ca="1">IF(OR(BK$132="",$B154=""),"",HLOOKUP(BK$132,Indices2!$E$1:$YY$108,Calc!$B154,FALSE))</f>
        <v>#N/A</v>
      </c>
      <c r="BL154" t="e">
        <f ca="1">IF(OR(BL$132="",$B154=""),"",HLOOKUP(BL$132,Indices2!$E$1:$YY$108,Calc!$B154,FALSE))</f>
        <v>#N/A</v>
      </c>
      <c r="BM154" t="e">
        <f ca="1">IF(OR(BM$132="",$B154=""),"",HLOOKUP(BM$132,Indices2!$E$1:$YY$108,Calc!$B154,FALSE))</f>
        <v>#N/A</v>
      </c>
      <c r="BN154" t="e">
        <f ca="1">IF(OR(BN$132="",$B154=""),"",HLOOKUP(BN$132,Indices2!$E$1:$YY$108,Calc!$B154,FALSE))</f>
        <v>#N/A</v>
      </c>
      <c r="BO154" t="e">
        <f ca="1">IF(OR(BO$132="",$B154=""),"",HLOOKUP(BO$132,Indices2!$E$1:$YY$108,Calc!$B154,FALSE))</f>
        <v>#N/A</v>
      </c>
      <c r="BP154" t="e">
        <f ca="1">IF(OR(BP$132="",$B154=""),"",HLOOKUP(BP$132,Indices2!$E$1:$YY$108,Calc!$B154,FALSE))</f>
        <v>#N/A</v>
      </c>
      <c r="BQ154" t="e">
        <f ca="1">IF(OR(BQ$132="",$B154=""),"",HLOOKUP(BQ$132,Indices2!$E$1:$YY$108,Calc!$B154,FALSE))</f>
        <v>#N/A</v>
      </c>
      <c r="BR154" t="e">
        <f ca="1">IF(OR(BR$132="",$B154=""),"",HLOOKUP(BR$132,Indices2!$E$1:$YY$108,Calc!$B154,FALSE))</f>
        <v>#N/A</v>
      </c>
      <c r="BS154" t="e">
        <f ca="1">IF(OR(BS$132="",$B154=""),"",HLOOKUP(BS$132,Indices2!$E$1:$YY$108,Calc!$B154,FALSE))</f>
        <v>#N/A</v>
      </c>
      <c r="BT154" t="e">
        <f ca="1">IF(OR(BT$132="",$B154=""),"",HLOOKUP(BT$132,Indices2!$E$1:$YY$108,Calc!$B154,FALSE))</f>
        <v>#N/A</v>
      </c>
      <c r="BU154" t="e">
        <f ca="1">IF(OR(BU$132="",$B154=""),"",HLOOKUP(BU$132,Indices2!$E$1:$YY$108,Calc!$B154,FALSE))</f>
        <v>#N/A</v>
      </c>
      <c r="BV154" t="e">
        <f ca="1">IF(OR(BV$132="",$B154=""),"",HLOOKUP(BV$132,Indices2!$E$1:$YY$108,Calc!$B154,FALSE))</f>
        <v>#N/A</v>
      </c>
      <c r="BW154" t="e">
        <f ca="1">IF(OR(BW$132="",$B154=""),"",HLOOKUP(BW$132,Indices2!$E$1:$YY$108,Calc!$B154,FALSE))</f>
        <v>#N/A</v>
      </c>
      <c r="BX154" t="e">
        <f ca="1">IF(OR(BX$132="",$B154=""),"",HLOOKUP(BX$132,Indices2!$E$1:$YY$108,Calc!$B154,FALSE))</f>
        <v>#N/A</v>
      </c>
      <c r="BY154" t="e">
        <f ca="1">IF(OR(BY$132="",$B154=""),"",HLOOKUP(BY$132,Indices2!$E$1:$YY$108,Calc!$B154,FALSE))</f>
        <v>#N/A</v>
      </c>
      <c r="BZ154" t="e">
        <f ca="1">IF(OR(BZ$132="",$B154=""),"",HLOOKUP(BZ$132,Indices2!$E$1:$YY$108,Calc!$B154,FALSE))</f>
        <v>#N/A</v>
      </c>
      <c r="CA154" t="e">
        <f ca="1">IF(OR(CA$132="",$B154=""),"",HLOOKUP(CA$132,Indices2!$E$1:$YY$108,Calc!$B154,FALSE))</f>
        <v>#N/A</v>
      </c>
      <c r="CB154" t="e">
        <f ca="1">IF(OR(CB$132="",$B154=""),"",HLOOKUP(CB$132,Indices2!$E$1:$YY$108,Calc!$B154,FALSE))</f>
        <v>#N/A</v>
      </c>
      <c r="CC154" t="e">
        <f ca="1">IF(OR(CC$132="",$B154=""),"",HLOOKUP(CC$132,Indices2!$E$1:$YY$108,Calc!$B154,FALSE))</f>
        <v>#N/A</v>
      </c>
      <c r="CD154" t="e">
        <f ca="1">IF(OR(CD$132="",$B154=""),"",HLOOKUP(CD$132,Indices2!$E$1:$YY$108,Calc!$B154,FALSE))</f>
        <v>#N/A</v>
      </c>
      <c r="CE154" t="e">
        <f ca="1">IF(OR(CE$132="",$B154=""),"",HLOOKUP(CE$132,Indices2!$E$1:$YY$108,Calc!$B154,FALSE))</f>
        <v>#N/A</v>
      </c>
      <c r="CF154" t="e">
        <f ca="1">IF(OR(CF$132="",$B154=""),"",HLOOKUP(CF$132,Indices2!$E$1:$YY$108,Calc!$B154,FALSE))</f>
        <v>#N/A</v>
      </c>
      <c r="CG154" t="e">
        <f ca="1">IF(OR(CG$132="",$B154=""),"",HLOOKUP(CG$132,Indices2!$E$1:$YY$108,Calc!$B154,FALSE))</f>
        <v>#N/A</v>
      </c>
      <c r="CH154" t="e">
        <f ca="1">IF(OR(CH$132="",$B154=""),"",HLOOKUP(CH$132,Indices2!$E$1:$YY$108,Calc!$B154,FALSE))</f>
        <v>#N/A</v>
      </c>
      <c r="CI154" t="e">
        <f ca="1">IF(OR(CI$132="",$B154=""),"",HLOOKUP(CI$132,Indices2!$E$1:$YY$108,Calc!$B154,FALSE))</f>
        <v>#N/A</v>
      </c>
      <c r="CJ154" t="e">
        <f ca="1">IF(OR(CJ$132="",$B154=""),"",HLOOKUP(CJ$132,Indices2!$E$1:$YY$108,Calc!$B154,FALSE))</f>
        <v>#N/A</v>
      </c>
      <c r="CK154" t="e">
        <f ca="1">IF(OR(CK$132="",$B154=""),"",HLOOKUP(CK$132,Indices2!$E$1:$YY$108,Calc!$B154,FALSE))</f>
        <v>#N/A</v>
      </c>
      <c r="CL154" t="e">
        <f ca="1">IF(OR(CL$132="",$B154=""),"",HLOOKUP(CL$132,Indices2!$E$1:$YY$108,Calc!$B154,FALSE))</f>
        <v>#N/A</v>
      </c>
      <c r="CM154" t="e">
        <f ca="1">IF(OR(CM$132="",$B154=""),"",HLOOKUP(CM$132,Indices2!$E$1:$YY$108,Calc!$B154,FALSE))</f>
        <v>#N/A</v>
      </c>
      <c r="CN154" t="e">
        <f ca="1">IF(OR(CN$132="",$B154=""),"",HLOOKUP(CN$132,Indices2!$E$1:$YY$108,Calc!$B154,FALSE))</f>
        <v>#N/A</v>
      </c>
      <c r="CO154" t="e">
        <f ca="1">IF(OR(CO$132="",$B154=""),"",HLOOKUP(CO$132,Indices2!$E$1:$YY$108,Calc!$B154,FALSE))</f>
        <v>#N/A</v>
      </c>
      <c r="CP154" t="e">
        <f ca="1">IF(OR(CP$132="",$B154=""),"",HLOOKUP(CP$132,Indices2!$E$1:$YY$108,Calc!$B154,FALSE))</f>
        <v>#N/A</v>
      </c>
      <c r="CQ154" t="e">
        <f ca="1">IF(OR(CQ$132="",$B154=""),"",HLOOKUP(CQ$132,Indices2!$E$1:$YY$108,Calc!$B154,FALSE))</f>
        <v>#N/A</v>
      </c>
      <c r="CR154" t="e">
        <f ca="1">IF(OR(CR$132="",$B154=""),"",HLOOKUP(CR$132,Indices2!$E$1:$YY$108,Calc!$B154,FALSE))</f>
        <v>#N/A</v>
      </c>
      <c r="CS154" t="e">
        <f ca="1">IF(OR(CS$132="",$B154=""),"",HLOOKUP(CS$132,Indices2!$E$1:$YY$108,Calc!$B154,FALSE))</f>
        <v>#N/A</v>
      </c>
      <c r="CT154" t="e">
        <f ca="1">IF(OR(CT$132="",$B154=""),"",HLOOKUP(CT$132,Indices2!$E$1:$YY$108,Calc!$B154,FALSE))</f>
        <v>#N/A</v>
      </c>
      <c r="CU154" t="e">
        <f ca="1">IF(OR(CU$132="",$B154=""),"",HLOOKUP(CU$132,Indices2!$E$1:$YY$108,Calc!$B154,FALSE))</f>
        <v>#N/A</v>
      </c>
      <c r="CV154" t="e">
        <f ca="1">IF(OR(CV$132="",$B154=""),"",HLOOKUP(CV$132,Indices2!$E$1:$YY$108,Calc!$B154,FALSE))</f>
        <v>#N/A</v>
      </c>
      <c r="CW154" t="e">
        <f ca="1">IF(OR(CW$132="",$B154=""),"",HLOOKUP(CW$132,Indices2!$E$1:$YY$108,Calc!$B154,FALSE))</f>
        <v>#N/A</v>
      </c>
      <c r="CX154" t="e">
        <f ca="1">IF(OR(CX$132="",$B154=""),"",HLOOKUP(CX$132,Indices2!$E$1:$YY$108,Calc!$B154,FALSE))</f>
        <v>#N/A</v>
      </c>
      <c r="CY154" t="e">
        <f ca="1">IF(OR(CY$132="",$B154=""),"",HLOOKUP(CY$132,Indices2!$E$1:$YY$108,Calc!$B154,FALSE))</f>
        <v>#N/A</v>
      </c>
      <c r="CZ154" t="e">
        <f ca="1">IF(OR(CZ$132="",$B154=""),"",HLOOKUP(CZ$132,Indices2!$E$1:$YY$108,Calc!$B154,FALSE))</f>
        <v>#N/A</v>
      </c>
      <c r="DA154" t="e">
        <f ca="1">IF(OR(DA$132="",$B154=""),"",HLOOKUP(DA$132,Indices2!$E$1:$YY$108,Calc!$B154,FALSE))</f>
        <v>#N/A</v>
      </c>
      <c r="DB154" t="e">
        <f ca="1">IF(OR(DB$132="",$B154=""),"",HLOOKUP(DB$132,Indices2!$E$1:$YY$108,Calc!$B154,FALSE))</f>
        <v>#N/A</v>
      </c>
      <c r="DC154" t="e">
        <f ca="1">IF(OR(DC$132="",$B154=""),"",HLOOKUP(DC$132,Indices2!$E$1:$YY$108,Calc!$B154,FALSE))</f>
        <v>#N/A</v>
      </c>
      <c r="DD154" t="e">
        <f ca="1">IF(OR(DD$132="",$B154=""),"",HLOOKUP(DD$132,Indices2!$E$1:$YY$108,Calc!$B154,FALSE))</f>
        <v>#N/A</v>
      </c>
      <c r="DE154" t="e">
        <f ca="1">IF(OR(DE$132="",$B154=""),"",HLOOKUP(DE$132,Indices2!$E$1:$YY$108,Calc!$B154,FALSE))</f>
        <v>#N/A</v>
      </c>
      <c r="DF154" t="e">
        <f ca="1">IF(OR(DF$132="",$B154=""),"",HLOOKUP(DF$132,Indices2!$E$1:$YY$108,Calc!$B154,FALSE))</f>
        <v>#N/A</v>
      </c>
      <c r="DG154" t="e">
        <f ca="1">IF(OR(DG$132="",$B154=""),"",HLOOKUP(DG$132,Indices2!$E$1:$YY$108,Calc!$B154,FALSE))</f>
        <v>#N/A</v>
      </c>
      <c r="DH154" t="e">
        <f ca="1">IF(OR(DH$132="",$B154=""),"",HLOOKUP(DH$132,Indices2!$E$1:$YY$108,Calc!$B154,FALSE))</f>
        <v>#N/A</v>
      </c>
      <c r="DI154" t="e">
        <f ca="1">IF(OR(DI$132="",$B154=""),"",HLOOKUP(DI$132,Indices2!$E$1:$YY$108,Calc!$B154,FALSE))</f>
        <v>#N/A</v>
      </c>
      <c r="DJ154" t="e">
        <f ca="1">IF(OR(DJ$132="",$B154=""),"",HLOOKUP(DJ$132,Indices2!$E$1:$YY$108,Calc!$B154,FALSE))</f>
        <v>#N/A</v>
      </c>
      <c r="DK154" t="e">
        <f ca="1">IF(OR(DK$132="",$B154=""),"",HLOOKUP(DK$132,Indices2!$E$1:$YY$108,Calc!$B154,FALSE))</f>
        <v>#N/A</v>
      </c>
      <c r="DL154" t="e">
        <f ca="1">IF(OR(DL$132="",$B154=""),"",HLOOKUP(DL$132,Indices2!$E$1:$YY$108,Calc!$B154,FALSE))</f>
        <v>#N/A</v>
      </c>
      <c r="DM154" t="e">
        <f ca="1">IF(OR(DM$132="",$B154=""),"",HLOOKUP(DM$132,Indices2!$E$1:$YY$108,Calc!$B154,FALSE))</f>
        <v>#N/A</v>
      </c>
      <c r="DN154" t="e">
        <f ca="1">IF(OR(DN$132="",$B154=""),"",HLOOKUP(DN$132,Indices2!$E$1:$YY$108,Calc!$B154,FALSE))</f>
        <v>#N/A</v>
      </c>
      <c r="DO154" t="e">
        <f ca="1">IF(OR(DO$132="",$B154=""),"",HLOOKUP(DO$132,Indices2!$E$1:$YY$108,Calc!$B154,FALSE))</f>
        <v>#N/A</v>
      </c>
      <c r="DP154" t="e">
        <f ca="1">IF(OR(DP$132="",$B154=""),"",HLOOKUP(DP$132,Indices2!$E$1:$YY$108,Calc!$B154,FALSE))</f>
        <v>#N/A</v>
      </c>
      <c r="DQ154" t="e">
        <f ca="1">IF(OR(DQ$132="",$B154=""),"",HLOOKUP(DQ$132,Indices2!$E$1:$YY$108,Calc!$B154,FALSE))</f>
        <v>#N/A</v>
      </c>
      <c r="DR154" t="e">
        <f ca="1">IF(OR(DR$132="",$B154=""),"",HLOOKUP(DR$132,Indices2!$E$1:$YY$108,Calc!$B154,FALSE))</f>
        <v>#N/A</v>
      </c>
      <c r="DS154" t="e">
        <f ca="1">IF(OR(DS$132="",$B154=""),"",HLOOKUP(DS$132,Indices2!$E$1:$YY$108,Calc!$B154,FALSE))</f>
        <v>#N/A</v>
      </c>
      <c r="DT154" t="e">
        <f ca="1">IF(OR(DT$132="",$B154=""),"",HLOOKUP(DT$132,Indices2!$E$1:$YY$108,Calc!$B154,FALSE))</f>
        <v>#N/A</v>
      </c>
      <c r="DU154" t="e">
        <f ca="1">IF(OR(DU$132="",$B154=""),"",HLOOKUP(DU$132,Indices2!$E$1:$YY$108,Calc!$B154,FALSE))</f>
        <v>#N/A</v>
      </c>
      <c r="DV154" t="e">
        <f ca="1">IF(OR(DV$132="",$B154=""),"",HLOOKUP(DV$132,Indices2!$E$1:$YY$108,Calc!$B154,FALSE))</f>
        <v>#N/A</v>
      </c>
      <c r="DW154" t="e">
        <f ca="1">IF(OR(DW$132="",$B154=""),"",HLOOKUP(DW$132,Indices2!$E$1:$YY$108,Calc!$B154,FALSE))</f>
        <v>#N/A</v>
      </c>
      <c r="DX154" t="e">
        <f ca="1">IF(OR(DX$132="",$B154=""),"",HLOOKUP(DX$132,Indices2!$E$1:$YY$108,Calc!$B154,FALSE))</f>
        <v>#N/A</v>
      </c>
      <c r="DY154" t="e">
        <f ca="1">IF(OR(DY$132="",$B154=""),"",HLOOKUP(DY$132,Indices2!$E$1:$YY$108,Calc!$B154,FALSE))</f>
        <v>#N/A</v>
      </c>
      <c r="DZ154" t="e">
        <f ca="1">IF(OR(DZ$132="",$B154=""),"",HLOOKUP(DZ$132,Indices2!$E$1:$YY$108,Calc!$B154,FALSE))</f>
        <v>#N/A</v>
      </c>
      <c r="EA154" t="e">
        <f ca="1">IF(OR(EA$132="",$B154=""),"",HLOOKUP(EA$132,Indices2!$E$1:$YY$108,Calc!$B154,FALSE))</f>
        <v>#N/A</v>
      </c>
      <c r="EB154" t="e">
        <f ca="1">IF(OR(EB$132="",$B154=""),"",HLOOKUP(EB$132,Indices2!$E$1:$YY$108,Calc!$B154,FALSE))</f>
        <v>#N/A</v>
      </c>
      <c r="EC154" t="e">
        <f ca="1">IF(OR(EC$132="",$B154=""),"",HLOOKUP(EC$132,Indices2!$E$1:$YY$108,Calc!$B154,FALSE))</f>
        <v>#N/A</v>
      </c>
      <c r="ED154" t="e">
        <f ca="1">IF(OR(ED$132="",$B154=""),"",HLOOKUP(ED$132,Indices2!$E$1:$YY$108,Calc!$B154,FALSE))</f>
        <v>#N/A</v>
      </c>
      <c r="EE154" t="e">
        <f ca="1">IF(OR(EE$132="",$B154=""),"",HLOOKUP(EE$132,Indices2!$E$1:$YY$108,Calc!$B154,FALSE))</f>
        <v>#N/A</v>
      </c>
      <c r="EF154" t="e">
        <f ca="1">IF(OR(EF$132="",$B154=""),"",HLOOKUP(EF$132,Indices2!$E$1:$YY$108,Calc!$B154,FALSE))</f>
        <v>#N/A</v>
      </c>
      <c r="EG154" t="e">
        <f ca="1">IF(OR(EG$132="",$B154=""),"",HLOOKUP(EG$132,Indices2!$E$1:$YY$108,Calc!$B154,FALSE))</f>
        <v>#N/A</v>
      </c>
      <c r="EH154" t="e">
        <f ca="1">IF(OR(EH$132="",$B154=""),"",HLOOKUP(EH$132,Indices2!$E$1:$YY$108,Calc!$B154,FALSE))</f>
        <v>#N/A</v>
      </c>
      <c r="EI154" t="e">
        <f ca="1">IF(OR(EI$132="",$B154=""),"",HLOOKUP(EI$132,Indices2!$E$1:$YY$108,Calc!$B154,FALSE))</f>
        <v>#N/A</v>
      </c>
      <c r="EJ154" t="e">
        <f ca="1">IF(OR(EJ$132="",$B154=""),"",HLOOKUP(EJ$132,Indices2!$E$1:$YY$108,Calc!$B154,FALSE))</f>
        <v>#N/A</v>
      </c>
      <c r="EK154" t="e">
        <f ca="1">IF(OR(EK$132="",$B154=""),"",HLOOKUP(EK$132,Indices2!$E$1:$YY$108,Calc!$B154,FALSE))</f>
        <v>#N/A</v>
      </c>
      <c r="EL154" t="e">
        <f ca="1">IF(OR(EL$132="",$B154=""),"",HLOOKUP(EL$132,Indices2!$E$1:$YY$108,Calc!$B154,FALSE))</f>
        <v>#N/A</v>
      </c>
      <c r="EM154" t="e">
        <f ca="1">IF(OR(EM$132="",$B154=""),"",HLOOKUP(EM$132,Indices2!$E$1:$YY$108,Calc!$B154,FALSE))</f>
        <v>#N/A</v>
      </c>
      <c r="EN154" t="e">
        <f ca="1">IF(OR(EN$132="",$B154=""),"",HLOOKUP(EN$132,Indices2!$E$1:$YY$108,Calc!$B154,FALSE))</f>
        <v>#N/A</v>
      </c>
      <c r="EO154" t="e">
        <f ca="1">IF(OR(EO$132="",$B154=""),"",HLOOKUP(EO$132,Indices2!$E$1:$YY$108,Calc!$B154,FALSE))</f>
        <v>#N/A</v>
      </c>
      <c r="EP154" t="e">
        <f ca="1">IF(OR(EP$132="",$B154=""),"",HLOOKUP(EP$132,Indices2!$E$1:$YY$108,Calc!$B154,FALSE))</f>
        <v>#N/A</v>
      </c>
      <c r="EQ154" t="e">
        <f ca="1">IF(OR(EQ$132="",$B154=""),"",HLOOKUP(EQ$132,Indices2!$E$1:$YY$108,Calc!$B154,FALSE))</f>
        <v>#N/A</v>
      </c>
      <c r="ER154" t="e">
        <f ca="1">IF(OR(ER$132="",$B154=""),"",HLOOKUP(ER$132,Indices2!$E$1:$YY$108,Calc!$B154,FALSE))</f>
        <v>#N/A</v>
      </c>
      <c r="ES154" t="e">
        <f ca="1">IF(OR(ES$132="",$B154=""),"",HLOOKUP(ES$132,Indices2!$E$1:$YY$108,Calc!$B154,FALSE))</f>
        <v>#N/A</v>
      </c>
      <c r="ET154" t="e">
        <f ca="1">IF(OR(ET$132="",$B154=""),"",HLOOKUP(ET$132,Indices2!$E$1:$YY$108,Calc!$B154,FALSE))</f>
        <v>#N/A</v>
      </c>
      <c r="EU154" t="e">
        <f ca="1">IF(OR(EU$132="",$B154=""),"",HLOOKUP(EU$132,Indices2!$E$1:$YY$108,Calc!$B154,FALSE))</f>
        <v>#N/A</v>
      </c>
      <c r="EV154" t="e">
        <f ca="1">IF(OR(EV$132="",$B154=""),"",HLOOKUP(EV$132,Indices2!$E$1:$YY$108,Calc!$B154,FALSE))</f>
        <v>#N/A</v>
      </c>
      <c r="EW154" t="e">
        <f ca="1">IF(OR(EW$132="",$B154=""),"",HLOOKUP(EW$132,Indices2!$E$1:$YY$108,Calc!$B154,FALSE))</f>
        <v>#N/A</v>
      </c>
      <c r="EX154" t="e">
        <f ca="1">IF(OR(EX$132="",$B154=""),"",HLOOKUP(EX$132,Indices2!$E$1:$YY$108,Calc!$B154,FALSE))</f>
        <v>#N/A</v>
      </c>
      <c r="EY154" t="e">
        <f ca="1">IF(OR(EY$132="",$B154=""),"",HLOOKUP(EY$132,Indices2!$E$1:$YY$108,Calc!$B154,FALSE))</f>
        <v>#N/A</v>
      </c>
      <c r="EZ154" t="e">
        <f ca="1">IF(OR(EZ$132="",$B154=""),"",HLOOKUP(EZ$132,Indices2!$E$1:$YY$108,Calc!$B154,FALSE))</f>
        <v>#N/A</v>
      </c>
      <c r="FA154" t="e">
        <f ca="1">IF(OR(FA$132="",$B154=""),"",HLOOKUP(FA$132,Indices2!$E$1:$YY$108,Calc!$B154,FALSE))</f>
        <v>#N/A</v>
      </c>
      <c r="FB154" t="e">
        <f ca="1">IF(OR(FB$132="",$B154=""),"",HLOOKUP(FB$132,Indices2!$E$1:$YY$108,Calc!$B154,FALSE))</f>
        <v>#N/A</v>
      </c>
      <c r="FC154" t="e">
        <f ca="1">IF(OR(FC$132="",$B154=""),"",HLOOKUP(FC$132,Indices2!$E$1:$YY$108,Calc!$B154,FALSE))</f>
        <v>#N/A</v>
      </c>
      <c r="FD154" t="e">
        <f ca="1">IF(OR(FD$132="",$B154=""),"",HLOOKUP(FD$132,Indices2!$E$1:$YY$108,Calc!$B154,FALSE))</f>
        <v>#N/A</v>
      </c>
      <c r="FE154" t="e">
        <f ca="1">IF(OR(FE$132="",$B154=""),"",HLOOKUP(FE$132,Indices2!$E$1:$YY$108,Calc!$B154,FALSE))</f>
        <v>#N/A</v>
      </c>
      <c r="FF154" t="e">
        <f ca="1">IF(OR(FF$132="",$B154=""),"",HLOOKUP(FF$132,Indices2!$E$1:$YY$108,Calc!$B154,FALSE))</f>
        <v>#N/A</v>
      </c>
      <c r="FG154" t="e">
        <f ca="1">IF(OR(FG$132="",$B154=""),"",HLOOKUP(FG$132,Indices2!$E$1:$YY$108,Calc!$B154,FALSE))</f>
        <v>#N/A</v>
      </c>
      <c r="FH154" t="e">
        <f ca="1">IF(OR(FH$132="",$B154=""),"",HLOOKUP(FH$132,Indices2!$E$1:$YY$108,Calc!$B154,FALSE))</f>
        <v>#N/A</v>
      </c>
      <c r="FI154" t="e">
        <f ca="1">IF(OR(FI$132="",$B154=""),"",HLOOKUP(FI$132,Indices2!$E$1:$YY$108,Calc!$B154,FALSE))</f>
        <v>#N/A</v>
      </c>
      <c r="FJ154" t="e">
        <f ca="1">IF(OR(FJ$132="",$B154=""),"",HLOOKUP(FJ$132,Indices2!$E$1:$YY$108,Calc!$B154,FALSE))</f>
        <v>#N/A</v>
      </c>
      <c r="FK154" t="e">
        <f ca="1">IF(OR(FK$132="",$B154=""),"",HLOOKUP(FK$132,Indices2!$E$1:$YY$108,Calc!$B154,FALSE))</f>
        <v>#N/A</v>
      </c>
      <c r="FL154" t="e">
        <f ca="1">IF(OR(FL$132="",$B154=""),"",HLOOKUP(FL$132,Indices2!$E$1:$YY$108,Calc!$B154,FALSE))</f>
        <v>#N/A</v>
      </c>
      <c r="FM154" t="e">
        <f ca="1">IF(OR(FM$132="",$B154=""),"",HLOOKUP(FM$132,Indices2!$E$1:$YY$108,Calc!$B154,FALSE))</f>
        <v>#N/A</v>
      </c>
      <c r="FN154" t="e">
        <f ca="1">IF(OR(FN$132="",$B154=""),"",HLOOKUP(FN$132,Indices2!$E$1:$YY$108,Calc!$B154,FALSE))</f>
        <v>#N/A</v>
      </c>
      <c r="FO154" t="e">
        <f ca="1">IF(OR(FO$132="",$B154=""),"",HLOOKUP(FO$132,Indices2!$E$1:$YY$108,Calc!$B154,FALSE))</f>
        <v>#N/A</v>
      </c>
      <c r="FP154" t="e">
        <f ca="1">IF(OR(FP$132="",$B154=""),"",HLOOKUP(FP$132,Indices2!$E$1:$YY$108,Calc!$B154,FALSE))</f>
        <v>#N/A</v>
      </c>
      <c r="FQ154" t="e">
        <f ca="1">IF(OR(FQ$132="",$B154=""),"",HLOOKUP(FQ$132,Indices2!$E$1:$YY$108,Calc!$B154,FALSE))</f>
        <v>#N/A</v>
      </c>
      <c r="FR154" t="e">
        <f ca="1">IF(OR(FR$132="",$B154=""),"",HLOOKUP(FR$132,Indices2!$E$1:$YY$108,Calc!$B154,FALSE))</f>
        <v>#N/A</v>
      </c>
      <c r="FS154" t="e">
        <f ca="1">IF(OR(FS$132="",$B154=""),"",HLOOKUP(FS$132,Indices2!$E$1:$YY$108,Calc!$B154,FALSE))</f>
        <v>#N/A</v>
      </c>
      <c r="FT154" t="e">
        <f ca="1">IF(OR(FT$132="",$B154=""),"",HLOOKUP(FT$132,Indices2!$E$1:$YY$108,Calc!$B154,FALSE))</f>
        <v>#N/A</v>
      </c>
      <c r="FU154" t="e">
        <f ca="1">IF(OR(FU$132="",$B154=""),"",HLOOKUP(FU$132,Indices2!$E$1:$YY$108,Calc!$B154,FALSE))</f>
        <v>#N/A</v>
      </c>
      <c r="FV154" t="e">
        <f ca="1">IF(OR(FV$132="",$B154=""),"",HLOOKUP(FV$132,Indices2!$E$1:$YY$108,Calc!$B154,FALSE))</f>
        <v>#N/A</v>
      </c>
      <c r="FW154" t="e">
        <f ca="1">IF(OR(FW$132="",$B154=""),"",HLOOKUP(FW$132,Indices2!$E$1:$YY$108,Calc!$B154,FALSE))</f>
        <v>#N/A</v>
      </c>
      <c r="FX154" t="e">
        <f ca="1">IF(OR(FX$132="",$B154=""),"",HLOOKUP(FX$132,Indices2!$E$1:$YY$108,Calc!$B154,FALSE))</f>
        <v>#N/A</v>
      </c>
      <c r="FY154" t="e">
        <f ca="1">IF(OR(FY$132="",$B154=""),"",HLOOKUP(FY$132,Indices2!$E$1:$YY$108,Calc!$B154,FALSE))</f>
        <v>#N/A</v>
      </c>
      <c r="FZ154" t="e">
        <f ca="1">IF(OR(FZ$132="",$B154=""),"",HLOOKUP(FZ$132,Indices2!$E$1:$YY$108,Calc!$B154,FALSE))</f>
        <v>#N/A</v>
      </c>
      <c r="GA154" t="e">
        <f ca="1">IF(OR(GA$132="",$B154=""),"",HLOOKUP(GA$132,Indices2!$E$1:$YY$108,Calc!$B154,FALSE))</f>
        <v>#N/A</v>
      </c>
      <c r="GB154" t="e">
        <f ca="1">IF(OR(GB$132="",$B154=""),"",HLOOKUP(GB$132,Indices2!$E$1:$YY$108,Calc!$B154,FALSE))</f>
        <v>#N/A</v>
      </c>
      <c r="GC154" t="e">
        <f ca="1">IF(OR(GC$132="",$B154=""),"",HLOOKUP(GC$132,Indices2!$E$1:$YY$108,Calc!$B154,FALSE))</f>
        <v>#N/A</v>
      </c>
      <c r="GD154" t="e">
        <f ca="1">IF(OR(GD$132="",$B154=""),"",HLOOKUP(GD$132,Indices2!$E$1:$YY$108,Calc!$B154,FALSE))</f>
        <v>#N/A</v>
      </c>
      <c r="GE154" t="e">
        <f ca="1">IF(OR(GE$132="",$B154=""),"",HLOOKUP(GE$132,Indices2!$E$1:$YY$108,Calc!$B154,FALSE))</f>
        <v>#N/A</v>
      </c>
      <c r="GF154" t="e">
        <f ca="1">IF(OR(GF$132="",$B154=""),"",HLOOKUP(GF$132,Indices2!$E$1:$YY$108,Calc!$B154,FALSE))</f>
        <v>#N/A</v>
      </c>
      <c r="GG154" t="e">
        <f ca="1">IF(OR(GG$132="",$B154=""),"",HLOOKUP(GG$132,Indices2!$E$1:$YY$108,Calc!$B154,FALSE))</f>
        <v>#N/A</v>
      </c>
      <c r="GH154" t="e">
        <f ca="1">IF(OR(GH$132="",$B154=""),"",HLOOKUP(GH$132,Indices2!$E$1:$YY$108,Calc!$B154,FALSE))</f>
        <v>#N/A</v>
      </c>
      <c r="GI154" t="e">
        <f ca="1">IF(OR(GI$132="",$B154=""),"",HLOOKUP(GI$132,Indices2!$E$1:$YY$108,Calc!$B154,FALSE))</f>
        <v>#N/A</v>
      </c>
      <c r="GJ154" t="e">
        <f ca="1">IF(OR(GJ$132="",$B154=""),"",HLOOKUP(GJ$132,Indices2!$E$1:$YY$108,Calc!$B154,FALSE))</f>
        <v>#N/A</v>
      </c>
      <c r="GK154" t="e">
        <f ca="1">IF(OR(GK$132="",$B154=""),"",HLOOKUP(GK$132,Indices2!$E$1:$YY$108,Calc!$B154,FALSE))</f>
        <v>#N/A</v>
      </c>
      <c r="GL154" t="e">
        <f ca="1">IF(OR(GL$132="",$B154=""),"",HLOOKUP(GL$132,Indices2!$E$1:$YY$108,Calc!$B154,FALSE))</f>
        <v>#N/A</v>
      </c>
      <c r="GM154" t="e">
        <f ca="1">IF(OR(GM$132="",$B154=""),"",HLOOKUP(GM$132,Indices2!$E$1:$YY$108,Calc!$B154,FALSE))</f>
        <v>#N/A</v>
      </c>
      <c r="GN154" t="e">
        <f ca="1">IF(OR(GN$132="",$B154=""),"",HLOOKUP(GN$132,Indices2!$E$1:$YY$108,Calc!$B154,FALSE))</f>
        <v>#N/A</v>
      </c>
      <c r="GO154" t="e">
        <f ca="1">IF(OR(GO$132="",$B154=""),"",HLOOKUP(GO$132,Indices2!$E$1:$YY$108,Calc!$B154,FALSE))</f>
        <v>#N/A</v>
      </c>
      <c r="GP154" t="e">
        <f ca="1">IF(OR(GP$132="",$B154=""),"",HLOOKUP(GP$132,Indices2!$E$1:$YY$108,Calc!$B154,FALSE))</f>
        <v>#N/A</v>
      </c>
      <c r="GQ154" t="e">
        <f ca="1">IF(OR(GQ$132="",$B154=""),"",HLOOKUP(GQ$132,Indices2!$E$1:$YY$108,Calc!$B154,FALSE))</f>
        <v>#N/A</v>
      </c>
      <c r="GR154" t="e">
        <f ca="1">IF(OR(GR$132="",$B154=""),"",HLOOKUP(GR$132,Indices2!$E$1:$YY$108,Calc!$B154,FALSE))</f>
        <v>#N/A</v>
      </c>
      <c r="GS154" t="e">
        <f ca="1">IF(OR(GS$132="",$B154=""),"",HLOOKUP(GS$132,Indices2!$E$1:$YY$108,Calc!$B154,FALSE))</f>
        <v>#N/A</v>
      </c>
      <c r="GT154" t="e">
        <f ca="1">IF(OR(GT$132="",$B154=""),"",HLOOKUP(GT$132,Indices2!$E$1:$YY$108,Calc!$B154,FALSE))</f>
        <v>#N/A</v>
      </c>
      <c r="GU154" t="e">
        <f ca="1">IF(OR(GU$132="",$B154=""),"",HLOOKUP(GU$132,Indices2!$E$1:$YY$108,Calc!$B154,FALSE))</f>
        <v>#N/A</v>
      </c>
      <c r="GV154" t="e">
        <f ca="1">IF(OR(GV$132="",$B154=""),"",HLOOKUP(GV$132,Indices2!$E$1:$YY$108,Calc!$B154,FALSE))</f>
        <v>#N/A</v>
      </c>
      <c r="GW154" t="e">
        <f ca="1">IF(OR(GW$132="",$B154=""),"",HLOOKUP(GW$132,Indices2!$E$1:$YY$108,Calc!$B154,FALSE))</f>
        <v>#N/A</v>
      </c>
      <c r="GX154" t="e">
        <f ca="1">IF(OR(GX$132="",$B154=""),"",HLOOKUP(GX$132,Indices2!$E$1:$YY$108,Calc!$B154,FALSE))</f>
        <v>#N/A</v>
      </c>
      <c r="GY154" t="e">
        <f ca="1">IF(OR(GY$132="",$B154=""),"",HLOOKUP(GY$132,Indices2!$E$1:$YY$108,Calc!$B154,FALSE))</f>
        <v>#N/A</v>
      </c>
      <c r="GZ154" t="e">
        <f ca="1">IF(OR(GZ$132="",$B154=""),"",HLOOKUP(GZ$132,Indices2!$E$1:$YY$108,Calc!$B154,FALSE))</f>
        <v>#N/A</v>
      </c>
      <c r="HA154" t="e">
        <f ca="1">IF(OR(HA$132="",$B154=""),"",HLOOKUP(HA$132,Indices2!$E$1:$YY$108,Calc!$B154,FALSE))</f>
        <v>#N/A</v>
      </c>
      <c r="HB154" t="e">
        <f ca="1">IF(OR(HB$132="",$B154=""),"",HLOOKUP(HB$132,Indices2!$E$1:$YY$108,Calc!$B154,FALSE))</f>
        <v>#N/A</v>
      </c>
      <c r="HC154" t="e">
        <f ca="1">IF(OR(HC$132="",$B154=""),"",HLOOKUP(HC$132,Indices2!$E$1:$YY$108,Calc!$B154,FALSE))</f>
        <v>#N/A</v>
      </c>
      <c r="HD154" t="e">
        <f ca="1">IF(OR(HD$132="",$B154=""),"",HLOOKUP(HD$132,Indices2!$E$1:$YY$108,Calc!$B154,FALSE))</f>
        <v>#N/A</v>
      </c>
      <c r="HE154" t="e">
        <f ca="1">IF(OR(HE$132="",$B154=""),"",HLOOKUP(HE$132,Indices2!$E$1:$YY$108,Calc!$B154,FALSE))</f>
        <v>#N/A</v>
      </c>
      <c r="HF154" t="e">
        <f ca="1">IF(OR(HF$132="",$B154=""),"",HLOOKUP(HF$132,Indices2!$E$1:$YY$108,Calc!$B154,FALSE))</f>
        <v>#N/A</v>
      </c>
      <c r="HG154" t="e">
        <f ca="1">IF(OR(HG$132="",$B154=""),"",HLOOKUP(HG$132,Indices2!$E$1:$YY$108,Calc!$B154,FALSE))</f>
        <v>#N/A</v>
      </c>
      <c r="HH154" t="e">
        <f ca="1">IF(OR(HH$132="",$B154=""),"",HLOOKUP(HH$132,Indices2!$E$1:$YY$108,Calc!$B154,FALSE))</f>
        <v>#N/A</v>
      </c>
      <c r="HI154" t="e">
        <f ca="1">IF(OR(HI$132="",$B154=""),"",HLOOKUP(HI$132,Indices2!$E$1:$YY$108,Calc!$B154,FALSE))</f>
        <v>#N/A</v>
      </c>
      <c r="HJ154" t="e">
        <f ca="1">IF(OR(HJ$132="",$B154=""),"",HLOOKUP(HJ$132,Indices2!$E$1:$YY$108,Calc!$B154,FALSE))</f>
        <v>#N/A</v>
      </c>
      <c r="HK154" t="e">
        <f ca="1">IF(OR(HK$132="",$B154=""),"",HLOOKUP(HK$132,Indices2!$E$1:$YY$108,Calc!$B154,FALSE))</f>
        <v>#N/A</v>
      </c>
      <c r="HL154" t="e">
        <f ca="1">IF(OR(HL$132="",$B154=""),"",HLOOKUP(HL$132,Indices2!$E$1:$YY$108,Calc!$B154,FALSE))</f>
        <v>#N/A</v>
      </c>
      <c r="HM154" t="e">
        <f ca="1">IF(OR(HM$132="",$B154=""),"",HLOOKUP(HM$132,Indices2!$E$1:$YY$108,Calc!$B154,FALSE))</f>
        <v>#N/A</v>
      </c>
      <c r="HN154" t="e">
        <f ca="1">IF(OR(HN$132="",$B154=""),"",HLOOKUP(HN$132,Indices2!$E$1:$YY$108,Calc!$B154,FALSE))</f>
        <v>#N/A</v>
      </c>
      <c r="HO154" t="e">
        <f ca="1">IF(OR(HO$132="",$B154=""),"",HLOOKUP(HO$132,Indices2!$E$1:$YY$108,Calc!$B154,FALSE))</f>
        <v>#N/A</v>
      </c>
      <c r="HP154" t="e">
        <f ca="1">IF(OR(HP$132="",$B154=""),"",HLOOKUP(HP$132,Indices2!$E$1:$YY$108,Calc!$B154,FALSE))</f>
        <v>#N/A</v>
      </c>
      <c r="HQ154" t="e">
        <f ca="1">IF(OR(HQ$132="",$B154=""),"",HLOOKUP(HQ$132,Indices2!$E$1:$YY$108,Calc!$B154,FALSE))</f>
        <v>#N/A</v>
      </c>
      <c r="HR154" t="e">
        <f ca="1">IF(OR(HR$132="",$B154=""),"",HLOOKUP(HR$132,Indices2!$E$1:$YY$108,Calc!$B154,FALSE))</f>
        <v>#N/A</v>
      </c>
      <c r="HS154" t="e">
        <f ca="1">IF(OR(HS$132="",$B154=""),"",HLOOKUP(HS$132,Indices2!$E$1:$YY$108,Calc!$B154,FALSE))</f>
        <v>#N/A</v>
      </c>
      <c r="HT154" t="e">
        <f ca="1">IF(OR(HT$132="",$B154=""),"",HLOOKUP(HT$132,Indices2!$E$1:$YY$108,Calc!$B154,FALSE))</f>
        <v>#N/A</v>
      </c>
      <c r="HU154" t="e">
        <f ca="1">IF(OR(HU$132="",$B154=""),"",HLOOKUP(HU$132,Indices2!$E$1:$YY$108,Calc!$B154,FALSE))</f>
        <v>#N/A</v>
      </c>
      <c r="HV154" t="e">
        <f ca="1">IF(OR(HV$132="",$B154=""),"",HLOOKUP(HV$132,Indices2!$E$1:$YY$108,Calc!$B154,FALSE))</f>
        <v>#N/A</v>
      </c>
      <c r="HW154" t="e">
        <f ca="1">IF(OR(HW$132="",$B154=""),"",HLOOKUP(HW$132,Indices2!$E$1:$YY$108,Calc!$B154,FALSE))</f>
        <v>#N/A</v>
      </c>
      <c r="HX154" t="e">
        <f ca="1">IF(OR(HX$132="",$B154=""),"",HLOOKUP(HX$132,Indices2!$E$1:$YY$108,Calc!$B154,FALSE))</f>
        <v>#N/A</v>
      </c>
      <c r="HY154" t="e">
        <f ca="1">IF(OR(HY$132="",$B154=""),"",HLOOKUP(HY$132,Indices2!$E$1:$YY$108,Calc!$B154,FALSE))</f>
        <v>#N/A</v>
      </c>
      <c r="HZ154" t="e">
        <f ca="1">IF(OR(HZ$132="",$B154=""),"",HLOOKUP(HZ$132,Indices2!$E$1:$YY$108,Calc!$B154,FALSE))</f>
        <v>#N/A</v>
      </c>
      <c r="IA154" t="e">
        <f ca="1">IF(OR(IA$132="",$B154=""),"",HLOOKUP(IA$132,Indices2!$E$1:$YY$108,Calc!$B154,FALSE))</f>
        <v>#N/A</v>
      </c>
      <c r="IB154" t="e">
        <f ca="1">IF(OR(IB$132="",$B154=""),"",HLOOKUP(IB$132,Indices2!$E$1:$YY$108,Calc!$B154,FALSE))</f>
        <v>#N/A</v>
      </c>
      <c r="IC154" t="e">
        <f ca="1">IF(OR(IC$132="",$B154=""),"",HLOOKUP(IC$132,Indices2!$E$1:$YY$108,Calc!$B154,FALSE))</f>
        <v>#N/A</v>
      </c>
      <c r="ID154" t="e">
        <f ca="1">IF(OR(ID$132="",$B154=""),"",HLOOKUP(ID$132,Indices2!$E$1:$YY$108,Calc!$B154,FALSE))</f>
        <v>#N/A</v>
      </c>
      <c r="IE154" t="e">
        <f ca="1">IF(OR(IE$132="",$B154=""),"",HLOOKUP(IE$132,Indices2!$E$1:$YY$108,Calc!$B154,FALSE))</f>
        <v>#N/A</v>
      </c>
      <c r="IF154" t="e">
        <f ca="1">IF(OR(IF$132="",$B154=""),"",HLOOKUP(IF$132,Indices2!$E$1:$YY$108,Calc!$B154,FALSE))</f>
        <v>#N/A</v>
      </c>
      <c r="IG154" t="e">
        <f ca="1">IF(OR(IG$132="",$B154=""),"",HLOOKUP(IG$132,Indices2!$E$1:$YY$108,Calc!$B154,FALSE))</f>
        <v>#N/A</v>
      </c>
      <c r="IH154" t="e">
        <f ca="1">IF(OR(IH$132="",$B154=""),"",HLOOKUP(IH$132,Indices2!$E$1:$YY$108,Calc!$B154,FALSE))</f>
        <v>#N/A</v>
      </c>
      <c r="II154" t="e">
        <f ca="1">IF(OR(II$132="",$B154=""),"",HLOOKUP(II$132,Indices2!$E$1:$YY$108,Calc!$B154,FALSE))</f>
        <v>#N/A</v>
      </c>
      <c r="IJ154" t="e">
        <f ca="1">IF(OR(IJ$132="",$B154=""),"",HLOOKUP(IJ$132,Indices2!$E$1:$YY$108,Calc!$B154,FALSE))</f>
        <v>#N/A</v>
      </c>
      <c r="IK154" t="e">
        <f ca="1">IF(OR(IK$132="",$B154=""),"",HLOOKUP(IK$132,Indices2!$E$1:$YY$108,Calc!$B154,FALSE))</f>
        <v>#N/A</v>
      </c>
      <c r="IL154" t="e">
        <f ca="1">IF(OR(IL$132="",$B154=""),"",HLOOKUP(IL$132,Indices2!$E$1:$YY$108,Calc!$B154,FALSE))</f>
        <v>#N/A</v>
      </c>
      <c r="IM154" t="e">
        <f ca="1">IF(OR(IM$132="",$B154=""),"",HLOOKUP(IM$132,Indices2!$E$1:$YY$108,Calc!$B154,FALSE))</f>
        <v>#N/A</v>
      </c>
      <c r="IN154" t="e">
        <f ca="1">IF(OR(IN$132="",$B154=""),"",HLOOKUP(IN$132,Indices2!$E$1:$YY$108,Calc!$B154,FALSE))</f>
        <v>#N/A</v>
      </c>
      <c r="IO154" t="e">
        <f ca="1">IF(OR(IO$132="",$B154=""),"",HLOOKUP(IO$132,Indices2!$E$1:$YY$108,Calc!$B154,FALSE))</f>
        <v>#N/A</v>
      </c>
      <c r="IP154" t="e">
        <f ca="1">IF(OR(IP$132="",$B154=""),"",HLOOKUP(IP$132,Indices2!$E$1:$YY$108,Calc!$B154,FALSE))</f>
        <v>#N/A</v>
      </c>
      <c r="IQ154" t="e">
        <f ca="1">IF(OR(IQ$132="",$B154=""),"",HLOOKUP(IQ$132,Indices2!$E$1:$YY$108,Calc!$B154,FALSE))</f>
        <v>#N/A</v>
      </c>
      <c r="IR154" t="e">
        <f ca="1">IF(OR(IR$132="",$B154=""),"",HLOOKUP(IR$132,Indices2!$E$1:$YY$108,Calc!$B154,FALSE))</f>
        <v>#N/A</v>
      </c>
      <c r="IS154" t="e">
        <f ca="1">IF(OR(IS$132="",$B154=""),"",HLOOKUP(IS$132,Indices2!$E$1:$YY$108,Calc!$B154,FALSE))</f>
        <v>#N/A</v>
      </c>
      <c r="IT154" t="e">
        <f ca="1">IF(OR(IT$132="",$B154=""),"",HLOOKUP(IT$132,Indices2!$E$1:$YY$108,Calc!$B154,FALSE))</f>
        <v>#N/A</v>
      </c>
      <c r="IU154" t="e">
        <f ca="1">IF(OR(IU$132="",$B154=""),"",HLOOKUP(IU$132,Indices2!$E$1:$YY$108,Calc!$B154,FALSE))</f>
        <v>#N/A</v>
      </c>
      <c r="IV154" t="e">
        <f ca="1">IF(OR(IV$132="",$B154=""),"",HLOOKUP(IV$132,Indices2!$E$1:$YY$108,Calc!$B154,FALSE))</f>
        <v>#N/A</v>
      </c>
      <c r="IW154" t="e">
        <f ca="1">IF(OR(IW$132="",$B154=""),"",HLOOKUP(IW$132,Indices2!$E$1:$YY$108,Calc!$B154,FALSE))</f>
        <v>#N/A</v>
      </c>
      <c r="IX154" t="e">
        <f ca="1">IF(OR(IX$132="",$B154=""),"",HLOOKUP(IX$132,Indices2!$E$1:$YY$108,Calc!$B154,FALSE))</f>
        <v>#N/A</v>
      </c>
      <c r="IY154" t="e">
        <f ca="1">IF(OR(IY$132="",$B154=""),"",HLOOKUP(IY$132,Indices2!$E$1:$YY$108,Calc!$B154,FALSE))</f>
        <v>#N/A</v>
      </c>
      <c r="IZ154" t="e">
        <f ca="1">IF(OR(IZ$132="",$B154=""),"",HLOOKUP(IZ$132,Indices2!$E$1:$YY$108,Calc!$B154,FALSE))</f>
        <v>#N/A</v>
      </c>
      <c r="JA154" t="e">
        <f ca="1">IF(OR(JA$132="",$B154=""),"",HLOOKUP(JA$132,Indices2!$E$1:$YY$108,Calc!$B154,FALSE))</f>
        <v>#N/A</v>
      </c>
      <c r="JB154" t="e">
        <f ca="1">IF(OR(JB$132="",$B154=""),"",HLOOKUP(JB$132,Indices2!$E$1:$YY$108,Calc!$B154,FALSE))</f>
        <v>#N/A</v>
      </c>
      <c r="JC154" t="e">
        <f ca="1">IF(OR(JC$132="",$B154=""),"",HLOOKUP(JC$132,Indices2!$E$1:$YY$108,Calc!$B154,FALSE))</f>
        <v>#N/A</v>
      </c>
      <c r="JD154" t="e">
        <f ca="1">IF(OR(JD$132="",$B154=""),"",HLOOKUP(JD$132,Indices2!$E$1:$YY$108,Calc!$B154,FALSE))</f>
        <v>#N/A</v>
      </c>
      <c r="JE154" t="e">
        <f ca="1">IF(OR(JE$132="",$B154=""),"",HLOOKUP(JE$132,Indices2!$E$1:$YY$108,Calc!$B154,FALSE))</f>
        <v>#N/A</v>
      </c>
      <c r="JF154" t="e">
        <f ca="1">IF(OR(JF$132="",$B154=""),"",HLOOKUP(JF$132,Indices2!$E$1:$YY$108,Calc!$B154,FALSE))</f>
        <v>#N/A</v>
      </c>
      <c r="JG154" t="e">
        <f ca="1">IF(OR(JG$132="",$B154=""),"",HLOOKUP(JG$132,Indices2!$E$1:$YY$108,Calc!$B154,FALSE))</f>
        <v>#N/A</v>
      </c>
      <c r="JH154" t="e">
        <f ca="1">IF(OR(JH$132="",$B154=""),"",HLOOKUP(JH$132,Indices2!$E$1:$YY$108,Calc!$B154,FALSE))</f>
        <v>#N/A</v>
      </c>
      <c r="JI154" t="e">
        <f ca="1">IF(OR(JI$132="",$B154=""),"",HLOOKUP(JI$132,Indices2!$E$1:$YY$108,Calc!$B154,FALSE))</f>
        <v>#N/A</v>
      </c>
      <c r="JJ154" t="e">
        <f ca="1">IF(OR(JJ$132="",$B154=""),"",HLOOKUP(JJ$132,Indices2!$E$1:$YY$108,Calc!$B154,FALSE))</f>
        <v>#N/A</v>
      </c>
      <c r="JK154" t="e">
        <f ca="1">IF(OR(JK$132="",$B154=""),"",HLOOKUP(JK$132,Indices2!$E$1:$YY$108,Calc!$B154,FALSE))</f>
        <v>#N/A</v>
      </c>
      <c r="JL154" t="e">
        <f ca="1">IF(OR(JL$132="",$B154=""),"",HLOOKUP(JL$132,Indices2!$E$1:$YY$108,Calc!$B154,FALSE))</f>
        <v>#N/A</v>
      </c>
      <c r="JM154" t="e">
        <f ca="1">IF(OR(JM$132="",$B154=""),"",HLOOKUP(JM$132,Indices2!$E$1:$YY$108,Calc!$B154,FALSE))</f>
        <v>#N/A</v>
      </c>
      <c r="JN154" t="e">
        <f ca="1">IF(OR(JN$132="",$B154=""),"",HLOOKUP(JN$132,Indices2!$E$1:$YY$108,Calc!$B154,FALSE))</f>
        <v>#N/A</v>
      </c>
      <c r="JO154" t="e">
        <f ca="1">IF(OR(JO$132="",$B154=""),"",HLOOKUP(JO$132,Indices2!$E$1:$YY$108,Calc!$B154,FALSE))</f>
        <v>#N/A</v>
      </c>
      <c r="JP154" t="e">
        <f ca="1">IF(OR(JP$132="",$B154=""),"",HLOOKUP(JP$132,Indices2!$E$1:$YY$108,Calc!$B154,FALSE))</f>
        <v>#N/A</v>
      </c>
      <c r="JQ154" t="e">
        <f ca="1">IF(OR(JQ$132="",$B154=""),"",HLOOKUP(JQ$132,Indices2!$E$1:$YY$108,Calc!$B154,FALSE))</f>
        <v>#N/A</v>
      </c>
      <c r="JR154" t="e">
        <f ca="1">IF(OR(JR$132="",$B154=""),"",HLOOKUP(JR$132,Indices2!$E$1:$YY$108,Calc!$B154,FALSE))</f>
        <v>#N/A</v>
      </c>
      <c r="JS154" t="e">
        <f ca="1">IF(OR(JS$132="",$B154=""),"",HLOOKUP(JS$132,Indices2!$E$1:$YY$108,Calc!$B154,FALSE))</f>
        <v>#N/A</v>
      </c>
      <c r="JT154" t="e">
        <f ca="1">IF(OR(JT$132="",$B154=""),"",HLOOKUP(JT$132,Indices2!$E$1:$YY$108,Calc!$B154,FALSE))</f>
        <v>#N/A</v>
      </c>
      <c r="JU154" t="e">
        <f ca="1">IF(OR(JU$132="",$B154=""),"",HLOOKUP(JU$132,Indices2!$E$1:$YY$108,Calc!$B154,FALSE))</f>
        <v>#N/A</v>
      </c>
      <c r="JV154" t="e">
        <f ca="1">IF(OR(JV$132="",$B154=""),"",HLOOKUP(JV$132,Indices2!$E$1:$YY$108,Calc!$B154,FALSE))</f>
        <v>#N/A</v>
      </c>
      <c r="JW154" t="e">
        <f ca="1">IF(OR(JW$132="",$B154=""),"",HLOOKUP(JW$132,Indices2!$E$1:$YY$108,Calc!$B154,FALSE))</f>
        <v>#N/A</v>
      </c>
      <c r="JX154" t="e">
        <f ca="1">IF(OR(JX$132="",$B154=""),"",HLOOKUP(JX$132,Indices2!$E$1:$YY$108,Calc!$B154,FALSE))</f>
        <v>#N/A</v>
      </c>
      <c r="JY154" t="e">
        <f ca="1">IF(OR(JY$132="",$B154=""),"",HLOOKUP(JY$132,Indices2!$E$1:$YY$108,Calc!$B154,FALSE))</f>
        <v>#N/A</v>
      </c>
      <c r="JZ154" t="e">
        <f ca="1">IF(OR(JZ$132="",$B154=""),"",HLOOKUP(JZ$132,Indices2!$E$1:$YY$108,Calc!$B154,FALSE))</f>
        <v>#N/A</v>
      </c>
      <c r="KA154" t="e">
        <f ca="1">IF(OR(KA$132="",$B154=""),"",HLOOKUP(KA$132,Indices2!$E$1:$YY$108,Calc!$B154,FALSE))</f>
        <v>#N/A</v>
      </c>
      <c r="KB154" t="e">
        <f ca="1">IF(OR(KB$132="",$B154=""),"",HLOOKUP(KB$132,Indices2!$E$1:$YY$108,Calc!$B154,FALSE))</f>
        <v>#N/A</v>
      </c>
      <c r="KC154" t="e">
        <f ca="1">IF(OR(KC$132="",$B154=""),"",HLOOKUP(KC$132,Indices2!$E$1:$YY$108,Calc!$B154,FALSE))</f>
        <v>#N/A</v>
      </c>
      <c r="KD154" t="e">
        <f ca="1">IF(OR(KD$132="",$B154=""),"",HLOOKUP(KD$132,Indices2!$E$1:$YY$108,Calc!$B154,FALSE))</f>
        <v>#N/A</v>
      </c>
      <c r="KE154" t="e">
        <f ca="1">IF(OR(KE$132="",$B154=""),"",HLOOKUP(KE$132,Indices2!$E$1:$YY$108,Calc!$B154,FALSE))</f>
        <v>#N/A</v>
      </c>
      <c r="KF154" t="e">
        <f ca="1">IF(OR(KF$132="",$B154=""),"",HLOOKUP(KF$132,Indices2!$E$1:$YY$108,Calc!$B154,FALSE))</f>
        <v>#N/A</v>
      </c>
      <c r="KG154" t="e">
        <f ca="1">IF(OR(KG$132="",$B154=""),"",HLOOKUP(KG$132,Indices2!$E$1:$YY$108,Calc!$B154,FALSE))</f>
        <v>#N/A</v>
      </c>
      <c r="KH154" t="e">
        <f ca="1">IF(OR(KH$132="",$B154=""),"",HLOOKUP(KH$132,Indices2!$E$1:$YY$108,Calc!$B154,FALSE))</f>
        <v>#N/A</v>
      </c>
      <c r="KI154" t="e">
        <f ca="1">IF(OR(KI$132="",$B154=""),"",HLOOKUP(KI$132,Indices2!$E$1:$YY$108,Calc!$B154,FALSE))</f>
        <v>#N/A</v>
      </c>
      <c r="KJ154" t="e">
        <f ca="1">IF(OR(KJ$132="",$B154=""),"",HLOOKUP(KJ$132,Indices2!$E$1:$YY$108,Calc!$B154,FALSE))</f>
        <v>#N/A</v>
      </c>
      <c r="KK154" t="e">
        <f ca="1">IF(OR(KK$132="",$B154=""),"",HLOOKUP(KK$132,Indices2!$E$1:$YY$108,Calc!$B154,FALSE))</f>
        <v>#N/A</v>
      </c>
      <c r="KL154" t="e">
        <f ca="1">IF(OR(KL$132="",$B154=""),"",HLOOKUP(KL$132,Indices2!$E$1:$YY$108,Calc!$B154,FALSE))</f>
        <v>#N/A</v>
      </c>
      <c r="KM154" t="e">
        <f ca="1">IF(OR(KM$132="",$B154=""),"",HLOOKUP(KM$132,Indices2!$E$1:$YY$108,Calc!$B154,FALSE))</f>
        <v>#N/A</v>
      </c>
      <c r="KN154" t="e">
        <f ca="1">IF(OR(KN$132="",$B154=""),"",HLOOKUP(KN$132,Indices2!$E$1:$YY$108,Calc!$B154,FALSE))</f>
        <v>#N/A</v>
      </c>
      <c r="KO154" t="e">
        <f ca="1">IF(OR(KO$132="",$B154=""),"",HLOOKUP(KO$132,Indices2!$E$1:$YY$108,Calc!$B154,FALSE))</f>
        <v>#N/A</v>
      </c>
      <c r="KP154" t="e">
        <f ca="1">IF(OR(KP$132="",$B154=""),"",HLOOKUP(KP$132,Indices2!$E$1:$YY$108,Calc!$B154,FALSE))</f>
        <v>#N/A</v>
      </c>
      <c r="KQ154" t="e">
        <f ca="1">IF(OR(KQ$132="",$B154=""),"",HLOOKUP(KQ$132,Indices2!$E$1:$YY$108,Calc!$B154,FALSE))</f>
        <v>#N/A</v>
      </c>
      <c r="KR154" t="e">
        <f ca="1">IF(OR(KR$132="",$B154=""),"",HLOOKUP(KR$132,Indices2!$E$1:$YY$108,Calc!$B154,FALSE))</f>
        <v>#N/A</v>
      </c>
      <c r="KS154" t="e">
        <f ca="1">IF(OR(KS$132="",$B154=""),"",HLOOKUP(KS$132,Indices2!$E$1:$YY$108,Calc!$B154,FALSE))</f>
        <v>#N/A</v>
      </c>
      <c r="KT154" t="e">
        <f ca="1">IF(OR(KT$132="",$B154=""),"",HLOOKUP(KT$132,Indices2!$E$1:$YY$108,Calc!$B154,FALSE))</f>
        <v>#N/A</v>
      </c>
      <c r="KU154" t="e">
        <f ca="1">IF(OR(KU$132="",$B154=""),"",HLOOKUP(KU$132,Indices2!$E$1:$YY$108,Calc!$B154,FALSE))</f>
        <v>#N/A</v>
      </c>
      <c r="KV154" t="e">
        <f ca="1">IF(OR(KV$132="",$B154=""),"",HLOOKUP(KV$132,Indices2!$E$1:$YY$108,Calc!$B154,FALSE))</f>
        <v>#N/A</v>
      </c>
      <c r="KW154" t="e">
        <f ca="1">IF(OR(KW$132="",$B154=""),"",HLOOKUP(KW$132,Indices2!$E$1:$YY$108,Calc!$B154,FALSE))</f>
        <v>#N/A</v>
      </c>
      <c r="KX154" t="e">
        <f ca="1">IF(OR(KX$132="",$B154=""),"",HLOOKUP(KX$132,Indices2!$E$1:$YY$108,Calc!$B154,FALSE))</f>
        <v>#N/A</v>
      </c>
      <c r="KY154" t="e">
        <f ca="1">IF(OR(KY$132="",$B154=""),"",HLOOKUP(KY$132,Indices2!$E$1:$YY$108,Calc!$B154,FALSE))</f>
        <v>#N/A</v>
      </c>
      <c r="KZ154" t="e">
        <f ca="1">IF(OR(KZ$132="",$B154=""),"",HLOOKUP(KZ$132,Indices2!$E$1:$YY$108,Calc!$B154,FALSE))</f>
        <v>#N/A</v>
      </c>
      <c r="LA154" t="e">
        <f ca="1">IF(OR(LA$132="",$B154=""),"",HLOOKUP(LA$132,Indices2!$E$1:$YY$108,Calc!$B154,FALSE))</f>
        <v>#N/A</v>
      </c>
      <c r="LB154" t="e">
        <f ca="1">IF(OR(LB$132="",$B154=""),"",HLOOKUP(LB$132,Indices2!$E$1:$YY$108,Calc!$B154,FALSE))</f>
        <v>#N/A</v>
      </c>
      <c r="LC154" t="e">
        <f ca="1">IF(OR(LC$132="",$B154=""),"",HLOOKUP(LC$132,Indices2!$E$1:$YY$108,Calc!$B154,FALSE))</f>
        <v>#N/A</v>
      </c>
      <c r="LD154" t="e">
        <f ca="1">IF(OR(LD$132="",$B154=""),"",HLOOKUP(LD$132,Indices2!$E$1:$YY$108,Calc!$B154,FALSE))</f>
        <v>#N/A</v>
      </c>
      <c r="LE154" t="e">
        <f ca="1">IF(OR(LE$132="",$B154=""),"",HLOOKUP(LE$132,Indices2!$E$1:$YY$108,Calc!$B154,FALSE))</f>
        <v>#N/A</v>
      </c>
      <c r="LF154" t="e">
        <f ca="1">IF(OR(LF$132="",$B154=""),"",HLOOKUP(LF$132,Indices2!$E$1:$YY$108,Calc!$B154,FALSE))</f>
        <v>#N/A</v>
      </c>
      <c r="LG154" t="e">
        <f ca="1">IF(OR(LG$132="",$B154=""),"",HLOOKUP(LG$132,Indices2!$E$1:$YY$108,Calc!$B154,FALSE))</f>
        <v>#N/A</v>
      </c>
      <c r="LH154" t="e">
        <f ca="1">IF(OR(LH$132="",$B154=""),"",HLOOKUP(LH$132,Indices2!$E$1:$YY$108,Calc!$B154,FALSE))</f>
        <v>#N/A</v>
      </c>
      <c r="LI154" t="e">
        <f ca="1">IF(OR(LI$132="",$B154=""),"",HLOOKUP(LI$132,Indices2!$E$1:$YY$108,Calc!$B154,FALSE))</f>
        <v>#N/A</v>
      </c>
      <c r="LJ154" t="e">
        <f ca="1">IF(OR(LJ$132="",$B154=""),"",HLOOKUP(LJ$132,Indices2!$E$1:$YY$108,Calc!$B154,FALSE))</f>
        <v>#N/A</v>
      </c>
      <c r="LK154" t="e">
        <f ca="1">IF(OR(LK$132="",$B154=""),"",HLOOKUP(LK$132,Indices2!$E$1:$YY$108,Calc!$B154,FALSE))</f>
        <v>#N/A</v>
      </c>
      <c r="LL154" t="e">
        <f ca="1">IF(OR(LL$132="",$B154=""),"",HLOOKUP(LL$132,Indices2!$E$1:$YY$108,Calc!$B154,FALSE))</f>
        <v>#N/A</v>
      </c>
      <c r="LM154" t="e">
        <f ca="1">IF(OR(LM$132="",$B154=""),"",HLOOKUP(LM$132,Indices2!$E$1:$YY$108,Calc!$B154,FALSE))</f>
        <v>#N/A</v>
      </c>
      <c r="LN154" t="e">
        <f ca="1">IF(OR(LN$132="",$B154=""),"",HLOOKUP(LN$132,Indices2!$E$1:$YY$108,Calc!$B154,FALSE))</f>
        <v>#N/A</v>
      </c>
      <c r="LO154" t="e">
        <f ca="1">IF(OR(LO$132="",$B154=""),"",HLOOKUP(LO$132,Indices2!$E$1:$YY$108,Calc!$B154,FALSE))</f>
        <v>#N/A</v>
      </c>
      <c r="LP154" t="e">
        <f ca="1">IF(OR(LP$132="",$B154=""),"",HLOOKUP(LP$132,Indices2!$E$1:$YY$108,Calc!$B154,FALSE))</f>
        <v>#N/A</v>
      </c>
      <c r="LQ154" t="e">
        <f ca="1">IF(OR(LQ$132="",$B154=""),"",HLOOKUP(LQ$132,Indices2!$E$1:$YY$108,Calc!$B154,FALSE))</f>
        <v>#N/A</v>
      </c>
      <c r="LR154" t="e">
        <f ca="1">IF(OR(LR$132="",$B154=""),"",HLOOKUP(LR$132,Indices2!$E$1:$YY$108,Calc!$B154,FALSE))</f>
        <v>#N/A</v>
      </c>
      <c r="LS154" t="e">
        <f ca="1">IF(OR(LS$132="",$B154=""),"",HLOOKUP(LS$132,Indices2!$E$1:$YY$108,Calc!$B154,FALSE))</f>
        <v>#N/A</v>
      </c>
      <c r="LT154" t="e">
        <f ca="1">IF(OR(LT$132="",$B154=""),"",HLOOKUP(LT$132,Indices2!$E$1:$YY$108,Calc!$B154,FALSE))</f>
        <v>#N/A</v>
      </c>
      <c r="LU154" t="e">
        <f ca="1">IF(OR(LU$132="",$B154=""),"",HLOOKUP(LU$132,Indices2!$E$1:$YY$108,Calc!$B154,FALSE))</f>
        <v>#N/A</v>
      </c>
      <c r="LV154" t="e">
        <f ca="1">IF(OR(LV$132="",$B154=""),"",HLOOKUP(LV$132,Indices2!$E$1:$YY$108,Calc!$B154,FALSE))</f>
        <v>#N/A</v>
      </c>
      <c r="LW154" t="e">
        <f ca="1">IF(OR(LW$132="",$B154=""),"",HLOOKUP(LW$132,Indices2!$E$1:$YY$108,Calc!$B154,FALSE))</f>
        <v>#N/A</v>
      </c>
      <c r="LX154" t="e">
        <f ca="1">IF(OR(LX$132="",$B154=""),"",HLOOKUP(LX$132,Indices2!$E$1:$YY$108,Calc!$B154,FALSE))</f>
        <v>#N/A</v>
      </c>
      <c r="LY154" t="e">
        <f ca="1">IF(OR(LY$132="",$B154=""),"",HLOOKUP(LY$132,Indices2!$E$1:$YY$108,Calc!$B154,FALSE))</f>
        <v>#N/A</v>
      </c>
      <c r="LZ154" t="e">
        <f ca="1">IF(OR(LZ$132="",$B154=""),"",HLOOKUP(LZ$132,Indices2!$E$1:$YY$108,Calc!$B154,FALSE))</f>
        <v>#N/A</v>
      </c>
      <c r="MA154" t="e">
        <f ca="1">IF(OR(MA$132="",$B154=""),"",HLOOKUP(MA$132,Indices2!$E$1:$YY$108,Calc!$B154,FALSE))</f>
        <v>#N/A</v>
      </c>
      <c r="MB154" t="e">
        <f ca="1">IF(OR(MB$132="",$B154=""),"",HLOOKUP(MB$132,Indices2!$E$1:$YY$108,Calc!$B154,FALSE))</f>
        <v>#N/A</v>
      </c>
      <c r="MC154" t="e">
        <f ca="1">IF(OR(MC$132="",$B154=""),"",HLOOKUP(MC$132,Indices2!$E$1:$YY$108,Calc!$B154,FALSE))</f>
        <v>#N/A</v>
      </c>
      <c r="MD154" t="e">
        <f ca="1">IF(OR(MD$132="",$B154=""),"",HLOOKUP(MD$132,Indices2!$E$1:$YY$108,Calc!$B154,FALSE))</f>
        <v>#N/A</v>
      </c>
      <c r="ME154" t="e">
        <f ca="1">IF(OR(ME$132="",$B154=""),"",HLOOKUP(ME$132,Indices2!$E$1:$YY$108,Calc!$B154,FALSE))</f>
        <v>#N/A</v>
      </c>
      <c r="MF154" t="e">
        <f ca="1">IF(OR(MF$132="",$B154=""),"",HLOOKUP(MF$132,Indices2!$E$1:$YY$108,Calc!$B154,FALSE))</f>
        <v>#N/A</v>
      </c>
      <c r="MG154" t="e">
        <f ca="1">IF(OR(MG$132="",$B154=""),"",HLOOKUP(MG$132,Indices2!$E$1:$YY$108,Calc!$B154,FALSE))</f>
        <v>#N/A</v>
      </c>
      <c r="MH154" t="e">
        <f ca="1">IF(OR(MH$132="",$B154=""),"",HLOOKUP(MH$132,Indices2!$E$1:$YY$108,Calc!$B154,FALSE))</f>
        <v>#N/A</v>
      </c>
      <c r="MI154" t="e">
        <f ca="1">IF(OR(MI$132="",$B154=""),"",HLOOKUP(MI$132,Indices2!$E$1:$YY$108,Calc!$B154,FALSE))</f>
        <v>#N/A</v>
      </c>
      <c r="MJ154" t="e">
        <f ca="1">IF(OR(MJ$132="",$B154=""),"",HLOOKUP(MJ$132,Indices2!$E$1:$YY$108,Calc!$B154,FALSE))</f>
        <v>#N/A</v>
      </c>
      <c r="MK154" t="e">
        <f ca="1">IF(OR(MK$132="",$B154=""),"",HLOOKUP(MK$132,Indices2!$E$1:$YY$108,Calc!$B154,FALSE))</f>
        <v>#N/A</v>
      </c>
      <c r="ML154" t="e">
        <f ca="1">IF(OR(ML$132="",$B154=""),"",HLOOKUP(ML$132,Indices2!$E$1:$YY$108,Calc!$B154,FALSE))</f>
        <v>#N/A</v>
      </c>
      <c r="MM154" t="e">
        <f ca="1">IF(OR(MM$132="",$B154=""),"",HLOOKUP(MM$132,Indices2!$E$1:$YY$108,Calc!$B154,FALSE))</f>
        <v>#N/A</v>
      </c>
      <c r="MN154" t="e">
        <f ca="1">IF(OR(MN$132="",$B154=""),"",HLOOKUP(MN$132,Indices2!$E$1:$YY$108,Calc!$B154,FALSE))</f>
        <v>#N/A</v>
      </c>
      <c r="MO154" t="e">
        <f ca="1">IF(OR(MO$132="",$B154=""),"",HLOOKUP(MO$132,Indices2!$E$1:$YY$108,Calc!$B154,FALSE))</f>
        <v>#N/A</v>
      </c>
      <c r="MP154" t="e">
        <f ca="1">IF(OR(MP$132="",$B154=""),"",HLOOKUP(MP$132,Indices2!$E$1:$YY$108,Calc!$B154,FALSE))</f>
        <v>#N/A</v>
      </c>
      <c r="MQ154" t="e">
        <f ca="1">IF(OR(MQ$132="",$B154=""),"",HLOOKUP(MQ$132,Indices2!$E$1:$YY$108,Calc!$B154,FALSE))</f>
        <v>#N/A</v>
      </c>
      <c r="MR154" t="e">
        <f ca="1">IF(OR(MR$132="",$B154=""),"",HLOOKUP(MR$132,Indices2!$E$1:$YY$108,Calc!$B154,FALSE))</f>
        <v>#N/A</v>
      </c>
      <c r="MS154" t="e">
        <f ca="1">IF(OR(MS$132="",$B154=""),"",HLOOKUP(MS$132,Indices2!$E$1:$YY$108,Calc!$B154,FALSE))</f>
        <v>#N/A</v>
      </c>
      <c r="MT154" t="e">
        <f ca="1">IF(OR(MT$132="",$B154=""),"",HLOOKUP(MT$132,Indices2!$E$1:$YY$108,Calc!$B154,FALSE))</f>
        <v>#N/A</v>
      </c>
      <c r="MU154" t="e">
        <f ca="1">IF(OR(MU$132="",$B154=""),"",HLOOKUP(MU$132,Indices2!$E$1:$YY$108,Calc!$B154,FALSE))</f>
        <v>#N/A</v>
      </c>
      <c r="MV154" t="e">
        <f ca="1">IF(OR(MV$132="",$B154=""),"",HLOOKUP(MV$132,Indices2!$E$1:$YY$108,Calc!$B154,FALSE))</f>
        <v>#N/A</v>
      </c>
      <c r="MW154" t="e">
        <f ca="1">IF(OR(MW$132="",$B154=""),"",HLOOKUP(MW$132,Indices2!$E$1:$YY$108,Calc!$B154,FALSE))</f>
        <v>#N/A</v>
      </c>
      <c r="MX154" t="e">
        <f ca="1">IF(OR(MX$132="",$B154=""),"",HLOOKUP(MX$132,Indices2!$E$1:$YY$108,Calc!$B154,FALSE))</f>
        <v>#N/A</v>
      </c>
      <c r="MY154" t="e">
        <f ca="1">IF(OR(MY$132="",$B154=""),"",HLOOKUP(MY$132,Indices2!$E$1:$YY$108,Calc!$B154,FALSE))</f>
        <v>#N/A</v>
      </c>
      <c r="MZ154" t="e">
        <f ca="1">IF(OR(MZ$132="",$B154=""),"",HLOOKUP(MZ$132,Indices2!$E$1:$YY$108,Calc!$B154,FALSE))</f>
        <v>#N/A</v>
      </c>
      <c r="NA154" t="e">
        <f ca="1">IF(OR(NA$132="",$B154=""),"",HLOOKUP(NA$132,Indices2!$E$1:$YY$108,Calc!$B154,FALSE))</f>
        <v>#N/A</v>
      </c>
      <c r="NB154" t="e">
        <f ca="1">IF(OR(NB$132="",$B154=""),"",HLOOKUP(NB$132,Indices2!$E$1:$YY$108,Calc!$B154,FALSE))</f>
        <v>#N/A</v>
      </c>
      <c r="NC154" t="e">
        <f ca="1">IF(OR(NC$132="",$B154=""),"",HLOOKUP(NC$132,Indices2!$E$1:$YY$108,Calc!$B154,FALSE))</f>
        <v>#N/A</v>
      </c>
      <c r="ND154" t="e">
        <f ca="1">IF(OR(ND$132="",$B154=""),"",HLOOKUP(ND$132,Indices2!$E$1:$YY$108,Calc!$B154,FALSE))</f>
        <v>#N/A</v>
      </c>
      <c r="NE154" t="e">
        <f ca="1">IF(OR(NE$132="",$B154=""),"",HLOOKUP(NE$132,Indices2!$E$1:$YY$108,Calc!$B154,FALSE))</f>
        <v>#N/A</v>
      </c>
      <c r="NF154" t="e">
        <f ca="1">IF(OR(NF$132="",$B154=""),"",HLOOKUP(NF$132,Indices2!$E$1:$YY$108,Calc!$B154,FALSE))</f>
        <v>#N/A</v>
      </c>
      <c r="NG154" t="e">
        <f ca="1">IF(OR(NG$132="",$B154=""),"",HLOOKUP(NG$132,Indices2!$E$1:$YY$108,Calc!$B154,FALSE))</f>
        <v>#N/A</v>
      </c>
      <c r="NH154" t="e">
        <f ca="1">IF(OR(NH$132="",$B154=""),"",HLOOKUP(NH$132,Indices2!$E$1:$YY$108,Calc!$B154,FALSE))</f>
        <v>#N/A</v>
      </c>
      <c r="NI154" t="e">
        <f ca="1">IF(OR(NI$132="",$B154=""),"",HLOOKUP(NI$132,Indices2!$E$1:$YY$108,Calc!$B154,FALSE))</f>
        <v>#N/A</v>
      </c>
      <c r="NJ154" t="e">
        <f ca="1">IF(OR(NJ$132="",$B154=""),"",HLOOKUP(NJ$132,Indices2!$E$1:$YY$108,Calc!$B154,FALSE))</f>
        <v>#N/A</v>
      </c>
      <c r="NK154" t="e">
        <f ca="1">IF(OR(NK$132="",$B154=""),"",HLOOKUP(NK$132,Indices2!$E$1:$YY$108,Calc!$B154,FALSE))</f>
        <v>#N/A</v>
      </c>
      <c r="NL154" t="e">
        <f ca="1">IF(OR(NL$132="",$B154=""),"",HLOOKUP(NL$132,Indices2!$E$1:$YY$108,Calc!$B154,FALSE))</f>
        <v>#N/A</v>
      </c>
      <c r="NM154" t="e">
        <f ca="1">IF(OR(NM$132="",$B154=""),"",HLOOKUP(NM$132,Indices2!$E$1:$YY$108,Calc!$B154,FALSE))</f>
        <v>#N/A</v>
      </c>
      <c r="NN154" t="e">
        <f ca="1">IF(OR(NN$132="",$B154=""),"",HLOOKUP(NN$132,Indices2!$E$1:$YY$108,Calc!$B154,FALSE))</f>
        <v>#N/A</v>
      </c>
      <c r="NO154" t="e">
        <f ca="1">IF(OR(NO$132="",$B154=""),"",HLOOKUP(NO$132,Indices2!$E$1:$YY$108,Calc!$B154,FALSE))</f>
        <v>#N/A</v>
      </c>
      <c r="NP154" t="e">
        <f ca="1">IF(OR(NP$132="",$B154=""),"",HLOOKUP(NP$132,Indices2!$E$1:$YY$108,Calc!$B154,FALSE))</f>
        <v>#N/A</v>
      </c>
      <c r="NQ154" t="e">
        <f ca="1">IF(OR(NQ$132="",$B154=""),"",HLOOKUP(NQ$132,Indices2!$E$1:$YY$108,Calc!$B154,FALSE))</f>
        <v>#N/A</v>
      </c>
      <c r="NR154" t="e">
        <f ca="1">IF(OR(NR$132="",$B154=""),"",HLOOKUP(NR$132,Indices2!$E$1:$YY$108,Calc!$B154,FALSE))</f>
        <v>#N/A</v>
      </c>
      <c r="NS154" t="e">
        <f ca="1">IF(OR(NS$132="",$B154=""),"",HLOOKUP(NS$132,Indices2!$E$1:$YY$108,Calc!$B154,FALSE))</f>
        <v>#N/A</v>
      </c>
      <c r="NT154" t="e">
        <f ca="1">IF(OR(NT$132="",$B154=""),"",HLOOKUP(NT$132,Indices2!$E$1:$YY$108,Calc!$B154,FALSE))</f>
        <v>#N/A</v>
      </c>
      <c r="NU154" t="e">
        <f ca="1">IF(OR(NU$132="",$B154=""),"",HLOOKUP(NU$132,Indices2!$E$1:$YY$108,Calc!$B154,FALSE))</f>
        <v>#N/A</v>
      </c>
      <c r="NV154" t="e">
        <f ca="1">IF(OR(NV$132="",$B154=""),"",HLOOKUP(NV$132,Indices2!$E$1:$YY$108,Calc!$B154,FALSE))</f>
        <v>#N/A</v>
      </c>
      <c r="NW154" t="e">
        <f ca="1">IF(OR(NW$132="",$B154=""),"",HLOOKUP(NW$132,Indices2!$E$1:$YY$108,Calc!$B154,FALSE))</f>
        <v>#N/A</v>
      </c>
      <c r="NX154" t="e">
        <f ca="1">IF(OR(NX$132="",$B154=""),"",HLOOKUP(NX$132,Indices2!$E$1:$YY$108,Calc!$B154,FALSE))</f>
        <v>#N/A</v>
      </c>
      <c r="NY154" t="e">
        <f ca="1">IF(OR(NY$132="",$B154=""),"",HLOOKUP(NY$132,Indices2!$E$1:$YY$108,Calc!$B154,FALSE))</f>
        <v>#N/A</v>
      </c>
      <c r="NZ154" t="e">
        <f ca="1">IF(OR(NZ$132="",$B154=""),"",HLOOKUP(NZ$132,Indices2!$E$1:$YY$108,Calc!$B154,FALSE))</f>
        <v>#N/A</v>
      </c>
      <c r="OA154" t="e">
        <f ca="1">IF(OR(OA$132="",$B154=""),"",HLOOKUP(OA$132,Indices2!$E$1:$YY$108,Calc!$B154,FALSE))</f>
        <v>#N/A</v>
      </c>
      <c r="OB154" t="e">
        <f ca="1">IF(OR(OB$132="",$B154=""),"",HLOOKUP(OB$132,Indices2!$E$1:$YY$108,Calc!$B154,FALSE))</f>
        <v>#N/A</v>
      </c>
      <c r="OC154" t="e">
        <f ca="1">IF(OR(OC$132="",$B154=""),"",HLOOKUP(OC$132,Indices2!$E$1:$YY$108,Calc!$B154,FALSE))</f>
        <v>#N/A</v>
      </c>
      <c r="OD154" t="e">
        <f ca="1">IF(OR(OD$132="",$B154=""),"",HLOOKUP(OD$132,Indices2!$E$1:$YY$108,Calc!$B154,FALSE))</f>
        <v>#N/A</v>
      </c>
      <c r="OE154" t="e">
        <f ca="1">IF(OR(OE$132="",$B154=""),"",HLOOKUP(OE$132,Indices2!$E$1:$YY$108,Calc!$B154,FALSE))</f>
        <v>#N/A</v>
      </c>
      <c r="OF154" t="e">
        <f ca="1">IF(OR(OF$132="",$B154=""),"",HLOOKUP(OF$132,Indices2!$E$1:$YY$108,Calc!$B154,FALSE))</f>
        <v>#N/A</v>
      </c>
      <c r="OG154" t="e">
        <f ca="1">IF(OR(OG$132="",$B154=""),"",HLOOKUP(OG$132,Indices2!$E$1:$YY$108,Calc!$B154,FALSE))</f>
        <v>#N/A</v>
      </c>
      <c r="OH154" t="e">
        <f ca="1">IF(OR(OH$132="",$B154=""),"",HLOOKUP(OH$132,Indices2!$E$1:$YY$108,Calc!$B154,FALSE))</f>
        <v>#N/A</v>
      </c>
      <c r="OI154" t="e">
        <f ca="1">IF(OR(OI$132="",$B154=""),"",HLOOKUP(OI$132,Indices2!$E$1:$YY$108,Calc!$B154,FALSE))</f>
        <v>#N/A</v>
      </c>
      <c r="OJ154" t="e">
        <f ca="1">IF(OR(OJ$132="",$B154=""),"",HLOOKUP(OJ$132,Indices2!$E$1:$YY$108,Calc!$B154,FALSE))</f>
        <v>#N/A</v>
      </c>
      <c r="OK154" t="e">
        <f ca="1">IF(OR(OK$132="",$B154=""),"",HLOOKUP(OK$132,Indices2!$E$1:$YY$108,Calc!$B154,FALSE))</f>
        <v>#N/A</v>
      </c>
      <c r="OL154" t="e">
        <f ca="1">IF(OR(OL$132="",$B154=""),"",HLOOKUP(OL$132,Indices2!$E$1:$YY$108,Calc!$B154,FALSE))</f>
        <v>#N/A</v>
      </c>
      <c r="OM154" t="e">
        <f ca="1">IF(OR(OM$132="",$B154=""),"",HLOOKUP(OM$132,Indices2!$E$1:$YY$108,Calc!$B154,FALSE))</f>
        <v>#N/A</v>
      </c>
      <c r="ON154" t="e">
        <f ca="1">IF(OR(ON$132="",$B154=""),"",HLOOKUP(ON$132,Indices2!$E$1:$YY$108,Calc!$B154,FALSE))</f>
        <v>#N/A</v>
      </c>
      <c r="OO154" t="e">
        <f ca="1">IF(OR(OO$132="",$B154=""),"",HLOOKUP(OO$132,Indices2!$E$1:$YY$108,Calc!$B154,FALSE))</f>
        <v>#N/A</v>
      </c>
      <c r="OP154" t="e">
        <f ca="1">IF(OR(OP$132="",$B154=""),"",HLOOKUP(OP$132,Indices2!$E$1:$YY$108,Calc!$B154,FALSE))</f>
        <v>#N/A</v>
      </c>
      <c r="OQ154" t="e">
        <f ca="1">IF(OR(OQ$132="",$B154=""),"",HLOOKUP(OQ$132,Indices2!$E$1:$YY$108,Calc!$B154,FALSE))</f>
        <v>#N/A</v>
      </c>
      <c r="OR154" t="e">
        <f ca="1">IF(OR(OR$132="",$B154=""),"",HLOOKUP(OR$132,Indices2!$E$1:$YY$108,Calc!$B154,FALSE))</f>
        <v>#N/A</v>
      </c>
      <c r="OS154" t="e">
        <f ca="1">IF(OR(OS$132="",$B154=""),"",HLOOKUP(OS$132,Indices2!$E$1:$YY$108,Calc!$B154,FALSE))</f>
        <v>#N/A</v>
      </c>
      <c r="OT154" t="e">
        <f ca="1">IF(OR(OT$132="",$B154=""),"",HLOOKUP(OT$132,Indices2!$E$1:$YY$108,Calc!$B154,FALSE))</f>
        <v>#N/A</v>
      </c>
      <c r="OU154" t="e">
        <f ca="1">IF(OR(OU$132="",$B154=""),"",HLOOKUP(OU$132,Indices2!$E$1:$YY$108,Calc!$B154,FALSE))</f>
        <v>#N/A</v>
      </c>
      <c r="OV154" t="e">
        <f ca="1">IF(OR(OV$132="",$B154=""),"",HLOOKUP(OV$132,Indices2!$E$1:$YY$108,Calc!$B154,FALSE))</f>
        <v>#N/A</v>
      </c>
      <c r="OW154" t="e">
        <f ca="1">IF(OR(OW$132="",$B154=""),"",HLOOKUP(OW$132,Indices2!$E$1:$YY$108,Calc!$B154,FALSE))</f>
        <v>#N/A</v>
      </c>
      <c r="OX154" t="e">
        <f ca="1">IF(OR(OX$132="",$B154=""),"",HLOOKUP(OX$132,Indices2!$E$1:$YY$108,Calc!$B154,FALSE))</f>
        <v>#N/A</v>
      </c>
      <c r="OY154" t="e">
        <f ca="1">IF(OR(OY$132="",$B154=""),"",HLOOKUP(OY$132,Indices2!$E$1:$YY$108,Calc!$B154,FALSE))</f>
        <v>#N/A</v>
      </c>
      <c r="OZ154" t="e">
        <f ca="1">IF(OR(OZ$132="",$B154=""),"",HLOOKUP(OZ$132,Indices2!$E$1:$YY$108,Calc!$B154,FALSE))</f>
        <v>#N/A</v>
      </c>
      <c r="PA154" t="e">
        <f ca="1">IF(OR(PA$132="",$B154=""),"",HLOOKUP(PA$132,Indices2!$E$1:$YY$108,Calc!$B154,FALSE))</f>
        <v>#N/A</v>
      </c>
      <c r="PB154" t="e">
        <f ca="1">IF(OR(PB$132="",$B154=""),"",HLOOKUP(PB$132,Indices2!$E$1:$YY$108,Calc!$B154,FALSE))</f>
        <v>#N/A</v>
      </c>
      <c r="PC154" t="e">
        <f ca="1">IF(OR(PC$132="",$B154=""),"",HLOOKUP(PC$132,Indices2!$E$1:$YY$108,Calc!$B154,FALSE))</f>
        <v>#N/A</v>
      </c>
      <c r="PD154" t="e">
        <f ca="1">IF(OR(PD$132="",$B154=""),"",HLOOKUP(PD$132,Indices2!$E$1:$YY$108,Calc!$B154,FALSE))</f>
        <v>#N/A</v>
      </c>
      <c r="PE154" t="e">
        <f ca="1">IF(OR(PE$132="",$B154=""),"",HLOOKUP(PE$132,Indices2!$E$1:$YY$108,Calc!$B154,FALSE))</f>
        <v>#N/A</v>
      </c>
      <c r="PF154" t="e">
        <f ca="1">IF(OR(PF$132="",$B154=""),"",HLOOKUP(PF$132,Indices2!$E$1:$YY$108,Calc!$B154,FALSE))</f>
        <v>#N/A</v>
      </c>
      <c r="PG154" t="e">
        <f ca="1">IF(OR(PG$132="",$B154=""),"",HLOOKUP(PG$132,Indices2!$E$1:$YY$108,Calc!$B154,FALSE))</f>
        <v>#N/A</v>
      </c>
      <c r="PH154" t="e">
        <f ca="1">IF(OR(PH$132="",$B154=""),"",HLOOKUP(PH$132,Indices2!$E$1:$YY$108,Calc!$B154,FALSE))</f>
        <v>#N/A</v>
      </c>
      <c r="PI154" t="e">
        <f ca="1">IF(OR(PI$132="",$B154=""),"",HLOOKUP(PI$132,Indices2!$E$1:$YY$108,Calc!$B154,FALSE))</f>
        <v>#N/A</v>
      </c>
      <c r="PJ154" t="e">
        <f ca="1">IF(OR(PJ$132="",$B154=""),"",HLOOKUP(PJ$132,Indices2!$E$1:$YY$108,Calc!$B154,FALSE))</f>
        <v>#N/A</v>
      </c>
      <c r="PK154" t="e">
        <f ca="1">IF(OR(PK$132="",$B154=""),"",HLOOKUP(PK$132,Indices2!$E$1:$YY$108,Calc!$B154,FALSE))</f>
        <v>#N/A</v>
      </c>
      <c r="PL154" t="e">
        <f ca="1">IF(OR(PL$132="",$B154=""),"",HLOOKUP(PL$132,Indices2!$E$1:$YY$108,Calc!$B154,FALSE))</f>
        <v>#N/A</v>
      </c>
      <c r="PM154" t="e">
        <f ca="1">IF(OR(PM$132="",$B154=""),"",HLOOKUP(PM$132,Indices2!$E$1:$YY$108,Calc!$B154,FALSE))</f>
        <v>#N/A</v>
      </c>
      <c r="PN154" t="e">
        <f ca="1">IF(OR(PN$132="",$B154=""),"",HLOOKUP(PN$132,Indices2!$E$1:$YY$108,Calc!$B154,FALSE))</f>
        <v>#N/A</v>
      </c>
      <c r="PO154" t="e">
        <f ca="1">IF(OR(PO$132="",$B154=""),"",HLOOKUP(PO$132,Indices2!$E$1:$YY$108,Calc!$B154,FALSE))</f>
        <v>#N/A</v>
      </c>
      <c r="PP154" t="e">
        <f ca="1">IF(OR(PP$132="",$B154=""),"",HLOOKUP(PP$132,Indices2!$E$1:$YY$108,Calc!$B154,FALSE))</f>
        <v>#N/A</v>
      </c>
      <c r="PQ154" t="e">
        <f ca="1">IF(OR(PQ$132="",$B154=""),"",HLOOKUP(PQ$132,Indices2!$E$1:$YY$108,Calc!$B154,FALSE))</f>
        <v>#N/A</v>
      </c>
      <c r="PR154" t="e">
        <f ca="1">IF(OR(PR$132="",$B154=""),"",HLOOKUP(PR$132,Indices2!$E$1:$YY$108,Calc!$B154,FALSE))</f>
        <v>#N/A</v>
      </c>
      <c r="PS154" t="e">
        <f ca="1">IF(OR(PS$132="",$B154=""),"",HLOOKUP(PS$132,Indices2!$E$1:$YY$108,Calc!$B154,FALSE))</f>
        <v>#N/A</v>
      </c>
      <c r="PT154" t="e">
        <f ca="1">IF(OR(PT$132="",$B154=""),"",HLOOKUP(PT$132,Indices2!$E$1:$YY$108,Calc!$B154,FALSE))</f>
        <v>#N/A</v>
      </c>
      <c r="PU154" t="e">
        <f ca="1">IF(OR(PU$132="",$B154=""),"",HLOOKUP(PU$132,Indices2!$E$1:$YY$108,Calc!$B154,FALSE))</f>
        <v>#N/A</v>
      </c>
      <c r="PV154" t="e">
        <f ca="1">IF(OR(PV$132="",$B154=""),"",HLOOKUP(PV$132,Indices2!$E$1:$YY$108,Calc!$B154,FALSE))</f>
        <v>#N/A</v>
      </c>
      <c r="PW154" t="e">
        <f ca="1">IF(OR(PW$132="",$B154=""),"",HLOOKUP(PW$132,Indices2!$E$1:$YY$108,Calc!$B154,FALSE))</f>
        <v>#N/A</v>
      </c>
      <c r="PX154" t="e">
        <f ca="1">IF(OR(PX$132="",$B154=""),"",HLOOKUP(PX$132,Indices2!$E$1:$YY$108,Calc!$B154,FALSE))</f>
        <v>#N/A</v>
      </c>
      <c r="PY154" t="e">
        <f ca="1">IF(OR(PY$132="",$B154=""),"",HLOOKUP(PY$132,Indices2!$E$1:$YY$108,Calc!$B154,FALSE))</f>
        <v>#N/A</v>
      </c>
      <c r="PZ154" t="e">
        <f ca="1">IF(OR(PZ$132="",$B154=""),"",HLOOKUP(PZ$132,Indices2!$E$1:$YY$108,Calc!$B154,FALSE))</f>
        <v>#N/A</v>
      </c>
      <c r="QA154" t="e">
        <f ca="1">IF(OR(QA$132="",$B154=""),"",HLOOKUP(QA$132,Indices2!$E$1:$YY$108,Calc!$B154,FALSE))</f>
        <v>#N/A</v>
      </c>
      <c r="QB154" t="e">
        <f ca="1">IF(OR(QB$132="",$B154=""),"",HLOOKUP(QB$132,Indices2!$E$1:$YY$108,Calc!$B154,FALSE))</f>
        <v>#N/A</v>
      </c>
      <c r="QC154" t="e">
        <f ca="1">IF(OR(QC$132="",$B154=""),"",HLOOKUP(QC$132,Indices2!$E$1:$YY$108,Calc!$B154,FALSE))</f>
        <v>#N/A</v>
      </c>
      <c r="QD154" t="e">
        <f ca="1">IF(OR(QD$132="",$B154=""),"",HLOOKUP(QD$132,Indices2!$E$1:$YY$108,Calc!$B154,FALSE))</f>
        <v>#N/A</v>
      </c>
      <c r="QE154" t="e">
        <f ca="1">IF(OR(QE$132="",$B154=""),"",HLOOKUP(QE$132,Indices2!$E$1:$YY$108,Calc!$B154,FALSE))</f>
        <v>#N/A</v>
      </c>
      <c r="QF154" t="e">
        <f ca="1">IF(OR(QF$132="",$B154=""),"",HLOOKUP(QF$132,Indices2!$E$1:$YY$108,Calc!$B154,FALSE))</f>
        <v>#N/A</v>
      </c>
      <c r="QG154" t="e">
        <f ca="1">IF(OR(QG$132="",$B154=""),"",HLOOKUP(QG$132,Indices2!$E$1:$YY$108,Calc!$B154,FALSE))</f>
        <v>#N/A</v>
      </c>
      <c r="QH154" t="e">
        <f ca="1">IF(OR(QH$132="",$B154=""),"",HLOOKUP(QH$132,Indices2!$E$1:$YY$108,Calc!$B154,FALSE))</f>
        <v>#N/A</v>
      </c>
      <c r="QI154" t="e">
        <f ca="1">IF(OR(QI$132="",$B154=""),"",HLOOKUP(QI$132,Indices2!$E$1:$YY$108,Calc!$B154,FALSE))</f>
        <v>#N/A</v>
      </c>
      <c r="QJ154" t="e">
        <f ca="1">IF(OR(QJ$132="",$B154=""),"",HLOOKUP(QJ$132,Indices2!$E$1:$YY$108,Calc!$B154,FALSE))</f>
        <v>#N/A</v>
      </c>
      <c r="QK154" t="e">
        <f ca="1">IF(OR(QK$132="",$B154=""),"",HLOOKUP(QK$132,Indices2!$E$1:$YY$108,Calc!$B154,FALSE))</f>
        <v>#N/A</v>
      </c>
      <c r="QL154" t="e">
        <f ca="1">IF(OR(QL$132="",$B154=""),"",HLOOKUP(QL$132,Indices2!$E$1:$YY$108,Calc!$B154,FALSE))</f>
        <v>#N/A</v>
      </c>
      <c r="QM154" t="e">
        <f ca="1">IF(OR(QM$132="",$B154=""),"",HLOOKUP(QM$132,Indices2!$E$1:$YY$108,Calc!$B154,FALSE))</f>
        <v>#N/A</v>
      </c>
      <c r="QN154" t="e">
        <f ca="1">IF(OR(QN$132="",$B154=""),"",HLOOKUP(QN$132,Indices2!$E$1:$YY$108,Calc!$B154,FALSE))</f>
        <v>#N/A</v>
      </c>
      <c r="QO154" t="e">
        <f ca="1">IF(OR(QO$132="",$B154=""),"",HLOOKUP(QO$132,Indices2!$E$1:$YY$108,Calc!$B154,FALSE))</f>
        <v>#N/A</v>
      </c>
      <c r="QP154" t="e">
        <f ca="1">IF(OR(QP$132="",$B154=""),"",HLOOKUP(QP$132,Indices2!$E$1:$YY$108,Calc!$B154,FALSE))</f>
        <v>#N/A</v>
      </c>
      <c r="QQ154" t="e">
        <f ca="1">IF(OR(QQ$132="",$B154=""),"",HLOOKUP(QQ$132,Indices2!$E$1:$YY$108,Calc!$B154,FALSE))</f>
        <v>#N/A</v>
      </c>
      <c r="QR154" t="e">
        <f ca="1">IF(OR(QR$132="",$B154=""),"",HLOOKUP(QR$132,Indices2!$E$1:$YY$108,Calc!$B154,FALSE))</f>
        <v>#N/A</v>
      </c>
      <c r="QS154" t="e">
        <f ca="1">IF(OR(QS$132="",$B154=""),"",HLOOKUP(QS$132,Indices2!$E$1:$YY$108,Calc!$B154,FALSE))</f>
        <v>#N/A</v>
      </c>
      <c r="QT154" t="e">
        <f ca="1">IF(OR(QT$132="",$B154=""),"",HLOOKUP(QT$132,Indices2!$E$1:$YY$108,Calc!$B154,FALSE))</f>
        <v>#N/A</v>
      </c>
      <c r="QU154" t="e">
        <f ca="1">IF(OR(QU$132="",$B154=""),"",HLOOKUP(QU$132,Indices2!$E$1:$YY$108,Calc!$B154,FALSE))</f>
        <v>#N/A</v>
      </c>
      <c r="QV154" t="e">
        <f ca="1">IF(OR(QV$132="",$B154=""),"",HLOOKUP(QV$132,Indices2!$E$1:$YY$108,Calc!$B154,FALSE))</f>
        <v>#N/A</v>
      </c>
      <c r="QW154" t="e">
        <f ca="1">IF(OR(QW$132="",$B154=""),"",HLOOKUP(QW$132,Indices2!$E$1:$YY$108,Calc!$B154,FALSE))</f>
        <v>#N/A</v>
      </c>
      <c r="QX154" t="e">
        <f ca="1">IF(OR(QX$132="",$B154=""),"",HLOOKUP(QX$132,Indices2!$E$1:$YY$108,Calc!$B154,FALSE))</f>
        <v>#N/A</v>
      </c>
      <c r="QY154" t="e">
        <f ca="1">IF(OR(QY$132="",$B154=""),"",HLOOKUP(QY$132,Indices2!$E$1:$YY$108,Calc!$B154,FALSE))</f>
        <v>#N/A</v>
      </c>
      <c r="QZ154" t="e">
        <f ca="1">IF(OR(QZ$132="",$B154=""),"",HLOOKUP(QZ$132,Indices2!$E$1:$YY$108,Calc!$B154,FALSE))</f>
        <v>#N/A</v>
      </c>
      <c r="RA154" t="e">
        <f ca="1">IF(OR(RA$132="",$B154=""),"",HLOOKUP(RA$132,Indices2!$E$1:$YY$108,Calc!$B154,FALSE))</f>
        <v>#N/A</v>
      </c>
      <c r="RB154" t="e">
        <f ca="1">IF(OR(RB$132="",$B154=""),"",HLOOKUP(RB$132,Indices2!$E$1:$YY$108,Calc!$B154,FALSE))</f>
        <v>#N/A</v>
      </c>
      <c r="RC154" t="e">
        <f ca="1">IF(OR(RC$132="",$B154=""),"",HLOOKUP(RC$132,Indices2!$E$1:$YY$108,Calc!$B154,FALSE))</f>
        <v>#N/A</v>
      </c>
      <c r="RD154" t="e">
        <f ca="1">IF(OR(RD$132="",$B154=""),"",HLOOKUP(RD$132,Indices2!$E$1:$YY$108,Calc!$B154,FALSE))</f>
        <v>#N/A</v>
      </c>
      <c r="RE154" t="e">
        <f ca="1">IF(OR(RE$132="",$B154=""),"",HLOOKUP(RE$132,Indices2!$E$1:$YY$108,Calc!$B154,FALSE))</f>
        <v>#N/A</v>
      </c>
      <c r="RF154" t="e">
        <f ca="1">IF(OR(RF$132="",$B154=""),"",HLOOKUP(RF$132,Indices2!$E$1:$YY$108,Calc!$B154,FALSE))</f>
        <v>#N/A</v>
      </c>
      <c r="RG154" t="e">
        <f ca="1">IF(OR(RG$132="",$B154=""),"",HLOOKUP(RG$132,Indices2!$E$1:$YY$108,Calc!$B154,FALSE))</f>
        <v>#N/A</v>
      </c>
      <c r="RH154" t="e">
        <f ca="1">IF(OR(RH$132="",$B154=""),"",HLOOKUP(RH$132,Indices2!$E$1:$YY$108,Calc!$B154,FALSE))</f>
        <v>#N/A</v>
      </c>
      <c r="RI154" t="e">
        <f ca="1">IF(OR(RI$132="",$B154=""),"",HLOOKUP(RI$132,Indices2!$E$1:$YY$108,Calc!$B154,FALSE))</f>
        <v>#N/A</v>
      </c>
      <c r="RJ154" t="e">
        <f ca="1">IF(OR(RJ$132="",$B154=""),"",HLOOKUP(RJ$132,Indices2!$E$1:$YY$108,Calc!$B154,FALSE))</f>
        <v>#N/A</v>
      </c>
      <c r="RK154" t="e">
        <f ca="1">IF(OR(RK$132="",$B154=""),"",HLOOKUP(RK$132,Indices2!$E$1:$YY$108,Calc!$B154,FALSE))</f>
        <v>#N/A</v>
      </c>
      <c r="RL154" t="e">
        <f ca="1">IF(OR(RL$132="",$B154=""),"",HLOOKUP(RL$132,Indices2!$E$1:$YY$108,Calc!$B154,FALSE))</f>
        <v>#N/A</v>
      </c>
    </row>
    <row r="155" spans="1:480">
      <c r="A155" t="s">
        <v>228</v>
      </c>
      <c r="B155" t="e">
        <f>MATCH($A155,Indices2!$B:$B,0)</f>
        <v>#N/A</v>
      </c>
      <c r="C155" t="e">
        <f>IF(OR(C$132="",$B155=""),"",HLOOKUP(C$132,Indices2!$E$1:$YY$108,Calc!$B155,FALSE))</f>
        <v>#N/A</v>
      </c>
      <c r="D155" t="e">
        <f ca="1">IF(OR(D$132="",$B155=""),"",HLOOKUP(D$132,Indices2!$E$1:$YY$108,Calc!$B155,FALSE))</f>
        <v>#N/A</v>
      </c>
      <c r="E155" t="e">
        <f ca="1">IF(OR(E$132="",$B155=""),"",HLOOKUP(E$132,Indices2!$E$1:$YY$108,Calc!$B155,FALSE))</f>
        <v>#N/A</v>
      </c>
      <c r="F155" t="e">
        <f ca="1">IF(OR(F$132="",$B155=""),"",HLOOKUP(F$132,Indices2!$E$1:$YY$108,Calc!$B155,FALSE))</f>
        <v>#N/A</v>
      </c>
      <c r="G155" t="e">
        <f ca="1">IF(OR(G$132="",$B155=""),"",HLOOKUP(G$132,Indices2!$E$1:$YY$108,Calc!$B155,FALSE))</f>
        <v>#N/A</v>
      </c>
      <c r="H155" t="e">
        <f ca="1">IF(OR(H$132="",$B155=""),"",HLOOKUP(H$132,Indices2!$E$1:$YY$108,Calc!$B155,FALSE))</f>
        <v>#N/A</v>
      </c>
      <c r="I155" t="e">
        <f ca="1">IF(OR(I$132="",$B155=""),"",HLOOKUP(I$132,Indices2!$E$1:$YY$108,Calc!$B155,FALSE))</f>
        <v>#N/A</v>
      </c>
      <c r="J155" t="e">
        <f ca="1">IF(OR(J$132="",$B155=""),"",HLOOKUP(J$132,Indices2!$E$1:$YY$108,Calc!$B155,FALSE))</f>
        <v>#N/A</v>
      </c>
      <c r="K155" t="e">
        <f ca="1">IF(OR(K$132="",$B155=""),"",HLOOKUP(K$132,Indices2!$E$1:$YY$108,Calc!$B155,FALSE))</f>
        <v>#N/A</v>
      </c>
      <c r="L155" t="e">
        <f ca="1">IF(OR(L$132="",$B155=""),"",HLOOKUP(L$132,Indices2!$E$1:$YY$108,Calc!$B155,FALSE))</f>
        <v>#N/A</v>
      </c>
      <c r="M155" t="e">
        <f ca="1">IF(OR(M$132="",$B155=""),"",HLOOKUP(M$132,Indices2!$E$1:$YY$108,Calc!$B155,FALSE))</f>
        <v>#N/A</v>
      </c>
      <c r="N155" t="e">
        <f ca="1">IF(OR(N$132="",$B155=""),"",HLOOKUP(N$132,Indices2!$E$1:$YY$108,Calc!$B155,FALSE))</f>
        <v>#N/A</v>
      </c>
      <c r="O155" t="e">
        <f ca="1">IF(OR(O$132="",$B155=""),"",HLOOKUP(O$132,Indices2!$E$1:$YY$108,Calc!$B155,FALSE))</f>
        <v>#N/A</v>
      </c>
      <c r="P155" t="e">
        <f ca="1">IF(OR(P$132="",$B155=""),"",HLOOKUP(P$132,Indices2!$E$1:$YY$108,Calc!$B155,FALSE))</f>
        <v>#N/A</v>
      </c>
      <c r="Q155" t="e">
        <f ca="1">IF(OR(Q$132="",$B155=""),"",HLOOKUP(Q$132,Indices2!$E$1:$YY$108,Calc!$B155,FALSE))</f>
        <v>#N/A</v>
      </c>
      <c r="R155" t="e">
        <f ca="1">IF(OR(R$132="",$B155=""),"",HLOOKUP(R$132,Indices2!$E$1:$YY$108,Calc!$B155,FALSE))</f>
        <v>#N/A</v>
      </c>
      <c r="S155" t="e">
        <f ca="1">IF(OR(S$132="",$B155=""),"",HLOOKUP(S$132,Indices2!$E$1:$YY$108,Calc!$B155,FALSE))</f>
        <v>#N/A</v>
      </c>
      <c r="T155" t="e">
        <f ca="1">IF(OR(T$132="",$B155=""),"",HLOOKUP(T$132,Indices2!$E$1:$YY$108,Calc!$B155,FALSE))</f>
        <v>#N/A</v>
      </c>
      <c r="U155" t="e">
        <f ca="1">IF(OR(U$132="",$B155=""),"",HLOOKUP(U$132,Indices2!$E$1:$YY$108,Calc!$B155,FALSE))</f>
        <v>#N/A</v>
      </c>
      <c r="V155" t="e">
        <f ca="1">IF(OR(V$132="",$B155=""),"",HLOOKUP(V$132,Indices2!$E$1:$YY$108,Calc!$B155,FALSE))</f>
        <v>#N/A</v>
      </c>
      <c r="W155" t="e">
        <f ca="1">IF(OR(W$132="",$B155=""),"",HLOOKUP(W$132,Indices2!$E$1:$YY$108,Calc!$B155,FALSE))</f>
        <v>#N/A</v>
      </c>
      <c r="X155" t="e">
        <f ca="1">IF(OR(X$132="",$B155=""),"",HLOOKUP(X$132,Indices2!$E$1:$YY$108,Calc!$B155,FALSE))</f>
        <v>#N/A</v>
      </c>
      <c r="Y155" t="e">
        <f ca="1">IF(OR(Y$132="",$B155=""),"",HLOOKUP(Y$132,Indices2!$E$1:$YY$108,Calc!$B155,FALSE))</f>
        <v>#N/A</v>
      </c>
      <c r="Z155" t="e">
        <f ca="1">IF(OR(Z$132="",$B155=""),"",HLOOKUP(Z$132,Indices2!$E$1:$YY$108,Calc!$B155,FALSE))</f>
        <v>#N/A</v>
      </c>
      <c r="AA155" t="e">
        <f ca="1">IF(OR(AA$132="",$B155=""),"",HLOOKUP(AA$132,Indices2!$E$1:$YY$108,Calc!$B155,FALSE))</f>
        <v>#N/A</v>
      </c>
      <c r="AB155" t="e">
        <f ca="1">IF(OR(AB$132="",$B155=""),"",HLOOKUP(AB$132,Indices2!$E$1:$YY$108,Calc!$B155,FALSE))</f>
        <v>#N/A</v>
      </c>
      <c r="AC155" t="e">
        <f ca="1">IF(OR(AC$132="",$B155=""),"",HLOOKUP(AC$132,Indices2!$E$1:$YY$108,Calc!$B155,FALSE))</f>
        <v>#N/A</v>
      </c>
      <c r="AD155" t="e">
        <f ca="1">IF(OR(AD$132="",$B155=""),"",HLOOKUP(AD$132,Indices2!$E$1:$YY$108,Calc!$B155,FALSE))</f>
        <v>#N/A</v>
      </c>
      <c r="AE155" t="e">
        <f ca="1">IF(OR(AE$132="",$B155=""),"",HLOOKUP(AE$132,Indices2!$E$1:$YY$108,Calc!$B155,FALSE))</f>
        <v>#N/A</v>
      </c>
      <c r="AF155" t="e">
        <f ca="1">IF(OR(AF$132="",$B155=""),"",HLOOKUP(AF$132,Indices2!$E$1:$YY$108,Calc!$B155,FALSE))</f>
        <v>#N/A</v>
      </c>
      <c r="AG155" t="e">
        <f ca="1">IF(OR(AG$132="",$B155=""),"",HLOOKUP(AG$132,Indices2!$E$1:$YY$108,Calc!$B155,FALSE))</f>
        <v>#N/A</v>
      </c>
      <c r="AH155" t="e">
        <f ca="1">IF(OR(AH$132="",$B155=""),"",HLOOKUP(AH$132,Indices2!$E$1:$YY$108,Calc!$B155,FALSE))</f>
        <v>#N/A</v>
      </c>
      <c r="AI155" t="e">
        <f ca="1">IF(OR(AI$132="",$B155=""),"",HLOOKUP(AI$132,Indices2!$E$1:$YY$108,Calc!$B155,FALSE))</f>
        <v>#N/A</v>
      </c>
      <c r="AJ155" t="e">
        <f ca="1">IF(OR(AJ$132="",$B155=""),"",HLOOKUP(AJ$132,Indices2!$E$1:$YY$108,Calc!$B155,FALSE))</f>
        <v>#N/A</v>
      </c>
      <c r="AK155" t="e">
        <f ca="1">IF(OR(AK$132="",$B155=""),"",HLOOKUP(AK$132,Indices2!$E$1:$YY$108,Calc!$B155,FALSE))</f>
        <v>#N/A</v>
      </c>
      <c r="AL155" t="e">
        <f ca="1">IF(OR(AL$132="",$B155=""),"",HLOOKUP(AL$132,Indices2!$E$1:$YY$108,Calc!$B155,FALSE))</f>
        <v>#N/A</v>
      </c>
      <c r="AM155" t="e">
        <f ca="1">IF(OR(AM$132="",$B155=""),"",HLOOKUP(AM$132,Indices2!$E$1:$YY$108,Calc!$B155,FALSE))</f>
        <v>#N/A</v>
      </c>
      <c r="AN155" t="e">
        <f ca="1">IF(OR(AN$132="",$B155=""),"",HLOOKUP(AN$132,Indices2!$E$1:$YY$108,Calc!$B155,FALSE))</f>
        <v>#N/A</v>
      </c>
      <c r="AO155" t="e">
        <f ca="1">IF(OR(AO$132="",$B155=""),"",HLOOKUP(AO$132,Indices2!$E$1:$YY$108,Calc!$B155,FALSE))</f>
        <v>#N/A</v>
      </c>
      <c r="AP155" t="e">
        <f ca="1">IF(OR(AP$132="",$B155=""),"",HLOOKUP(AP$132,Indices2!$E$1:$YY$108,Calc!$B155,FALSE))</f>
        <v>#N/A</v>
      </c>
      <c r="AQ155" t="e">
        <f ca="1">IF(OR(AQ$132="",$B155=""),"",HLOOKUP(AQ$132,Indices2!$E$1:$YY$108,Calc!$B155,FALSE))</f>
        <v>#N/A</v>
      </c>
      <c r="AR155" t="e">
        <f ca="1">IF(OR(AR$132="",$B155=""),"",HLOOKUP(AR$132,Indices2!$E$1:$YY$108,Calc!$B155,FALSE))</f>
        <v>#N/A</v>
      </c>
      <c r="AS155" t="e">
        <f ca="1">IF(OR(AS$132="",$B155=""),"",HLOOKUP(AS$132,Indices2!$E$1:$YY$108,Calc!$B155,FALSE))</f>
        <v>#N/A</v>
      </c>
      <c r="AT155" t="e">
        <f ca="1">IF(OR(AT$132="",$B155=""),"",HLOOKUP(AT$132,Indices2!$E$1:$YY$108,Calc!$B155,FALSE))</f>
        <v>#N/A</v>
      </c>
      <c r="AU155" t="e">
        <f ca="1">IF(OR(AU$132="",$B155=""),"",HLOOKUP(AU$132,Indices2!$E$1:$YY$108,Calc!$B155,FALSE))</f>
        <v>#N/A</v>
      </c>
      <c r="AV155" t="e">
        <f ca="1">IF(OR(AV$132="",$B155=""),"",HLOOKUP(AV$132,Indices2!$E$1:$YY$108,Calc!$B155,FALSE))</f>
        <v>#N/A</v>
      </c>
      <c r="AW155" t="e">
        <f ca="1">IF(OR(AW$132="",$B155=""),"",HLOOKUP(AW$132,Indices2!$E$1:$YY$108,Calc!$B155,FALSE))</f>
        <v>#N/A</v>
      </c>
      <c r="AX155" t="e">
        <f ca="1">IF(OR(AX$132="",$B155=""),"",HLOOKUP(AX$132,Indices2!$E$1:$YY$108,Calc!$B155,FALSE))</f>
        <v>#N/A</v>
      </c>
      <c r="AY155" t="e">
        <f ca="1">IF(OR(AY$132="",$B155=""),"",HLOOKUP(AY$132,Indices2!$E$1:$YY$108,Calc!$B155,FALSE))</f>
        <v>#N/A</v>
      </c>
      <c r="AZ155" t="e">
        <f ca="1">IF(OR(AZ$132="",$B155=""),"",HLOOKUP(AZ$132,Indices2!$E$1:$YY$108,Calc!$B155,FALSE))</f>
        <v>#N/A</v>
      </c>
      <c r="BA155" t="e">
        <f ca="1">IF(OR(BA$132="",$B155=""),"",HLOOKUP(BA$132,Indices2!$E$1:$YY$108,Calc!$B155,FALSE))</f>
        <v>#N/A</v>
      </c>
      <c r="BB155" t="e">
        <f ca="1">IF(OR(BB$132="",$B155=""),"",HLOOKUP(BB$132,Indices2!$E$1:$YY$108,Calc!$B155,FALSE))</f>
        <v>#N/A</v>
      </c>
      <c r="BC155" t="e">
        <f ca="1">IF(OR(BC$132="",$B155=""),"",HLOOKUP(BC$132,Indices2!$E$1:$YY$108,Calc!$B155,FALSE))</f>
        <v>#N/A</v>
      </c>
      <c r="BD155" t="e">
        <f ca="1">IF(OR(BD$132="",$B155=""),"",HLOOKUP(BD$132,Indices2!$E$1:$YY$108,Calc!$B155,FALSE))</f>
        <v>#N/A</v>
      </c>
      <c r="BE155" t="e">
        <f ca="1">IF(OR(BE$132="",$B155=""),"",HLOOKUP(BE$132,Indices2!$E$1:$YY$108,Calc!$B155,FALSE))</f>
        <v>#N/A</v>
      </c>
      <c r="BF155" t="e">
        <f ca="1">IF(OR(BF$132="",$B155=""),"",HLOOKUP(BF$132,Indices2!$E$1:$YY$108,Calc!$B155,FALSE))</f>
        <v>#N/A</v>
      </c>
      <c r="BG155" t="e">
        <f ca="1">IF(OR(BG$132="",$B155=""),"",HLOOKUP(BG$132,Indices2!$E$1:$YY$108,Calc!$B155,FALSE))</f>
        <v>#N/A</v>
      </c>
      <c r="BH155" t="e">
        <f ca="1">IF(OR(BH$132="",$B155=""),"",HLOOKUP(BH$132,Indices2!$E$1:$YY$108,Calc!$B155,FALSE))</f>
        <v>#N/A</v>
      </c>
      <c r="BI155" t="e">
        <f ca="1">IF(OR(BI$132="",$B155=""),"",HLOOKUP(BI$132,Indices2!$E$1:$YY$108,Calc!$B155,FALSE))</f>
        <v>#N/A</v>
      </c>
      <c r="BJ155" t="e">
        <f ca="1">IF(OR(BJ$132="",$B155=""),"",HLOOKUP(BJ$132,Indices2!$E$1:$YY$108,Calc!$B155,FALSE))</f>
        <v>#N/A</v>
      </c>
      <c r="BK155" t="e">
        <f ca="1">IF(OR(BK$132="",$B155=""),"",HLOOKUP(BK$132,Indices2!$E$1:$YY$108,Calc!$B155,FALSE))</f>
        <v>#N/A</v>
      </c>
      <c r="BL155" t="e">
        <f ca="1">IF(OR(BL$132="",$B155=""),"",HLOOKUP(BL$132,Indices2!$E$1:$YY$108,Calc!$B155,FALSE))</f>
        <v>#N/A</v>
      </c>
      <c r="BM155" t="e">
        <f ca="1">IF(OR(BM$132="",$B155=""),"",HLOOKUP(BM$132,Indices2!$E$1:$YY$108,Calc!$B155,FALSE))</f>
        <v>#N/A</v>
      </c>
      <c r="BN155" t="e">
        <f ca="1">IF(OR(BN$132="",$B155=""),"",HLOOKUP(BN$132,Indices2!$E$1:$YY$108,Calc!$B155,FALSE))</f>
        <v>#N/A</v>
      </c>
      <c r="BO155" t="e">
        <f ca="1">IF(OR(BO$132="",$B155=""),"",HLOOKUP(BO$132,Indices2!$E$1:$YY$108,Calc!$B155,FALSE))</f>
        <v>#N/A</v>
      </c>
      <c r="BP155" t="e">
        <f ca="1">IF(OR(BP$132="",$B155=""),"",HLOOKUP(BP$132,Indices2!$E$1:$YY$108,Calc!$B155,FALSE))</f>
        <v>#N/A</v>
      </c>
      <c r="BQ155" t="e">
        <f ca="1">IF(OR(BQ$132="",$B155=""),"",HLOOKUP(BQ$132,Indices2!$E$1:$YY$108,Calc!$B155,FALSE))</f>
        <v>#N/A</v>
      </c>
      <c r="BR155" t="e">
        <f ca="1">IF(OR(BR$132="",$B155=""),"",HLOOKUP(BR$132,Indices2!$E$1:$YY$108,Calc!$B155,FALSE))</f>
        <v>#N/A</v>
      </c>
      <c r="BS155" t="e">
        <f ca="1">IF(OR(BS$132="",$B155=""),"",HLOOKUP(BS$132,Indices2!$E$1:$YY$108,Calc!$B155,FALSE))</f>
        <v>#N/A</v>
      </c>
      <c r="BT155" t="e">
        <f ca="1">IF(OR(BT$132="",$B155=""),"",HLOOKUP(BT$132,Indices2!$E$1:$YY$108,Calc!$B155,FALSE))</f>
        <v>#N/A</v>
      </c>
      <c r="BU155" t="e">
        <f ca="1">IF(OR(BU$132="",$B155=""),"",HLOOKUP(BU$132,Indices2!$E$1:$YY$108,Calc!$B155,FALSE))</f>
        <v>#N/A</v>
      </c>
      <c r="BV155" t="e">
        <f ca="1">IF(OR(BV$132="",$B155=""),"",HLOOKUP(BV$132,Indices2!$E$1:$YY$108,Calc!$B155,FALSE))</f>
        <v>#N/A</v>
      </c>
      <c r="BW155" t="e">
        <f ca="1">IF(OR(BW$132="",$B155=""),"",HLOOKUP(BW$132,Indices2!$E$1:$YY$108,Calc!$B155,FALSE))</f>
        <v>#N/A</v>
      </c>
      <c r="BX155" t="e">
        <f ca="1">IF(OR(BX$132="",$B155=""),"",HLOOKUP(BX$132,Indices2!$E$1:$YY$108,Calc!$B155,FALSE))</f>
        <v>#N/A</v>
      </c>
      <c r="BY155" t="e">
        <f ca="1">IF(OR(BY$132="",$B155=""),"",HLOOKUP(BY$132,Indices2!$E$1:$YY$108,Calc!$B155,FALSE))</f>
        <v>#N/A</v>
      </c>
      <c r="BZ155" t="e">
        <f ca="1">IF(OR(BZ$132="",$B155=""),"",HLOOKUP(BZ$132,Indices2!$E$1:$YY$108,Calc!$B155,FALSE))</f>
        <v>#N/A</v>
      </c>
      <c r="CA155" t="e">
        <f ca="1">IF(OR(CA$132="",$B155=""),"",HLOOKUP(CA$132,Indices2!$E$1:$YY$108,Calc!$B155,FALSE))</f>
        <v>#N/A</v>
      </c>
      <c r="CB155" t="e">
        <f ca="1">IF(OR(CB$132="",$B155=""),"",HLOOKUP(CB$132,Indices2!$E$1:$YY$108,Calc!$B155,FALSE))</f>
        <v>#N/A</v>
      </c>
      <c r="CC155" t="e">
        <f ca="1">IF(OR(CC$132="",$B155=""),"",HLOOKUP(CC$132,Indices2!$E$1:$YY$108,Calc!$B155,FALSE))</f>
        <v>#N/A</v>
      </c>
      <c r="CD155" t="e">
        <f ca="1">IF(OR(CD$132="",$B155=""),"",HLOOKUP(CD$132,Indices2!$E$1:$YY$108,Calc!$B155,FALSE))</f>
        <v>#N/A</v>
      </c>
      <c r="CE155" t="e">
        <f ca="1">IF(OR(CE$132="",$B155=""),"",HLOOKUP(CE$132,Indices2!$E$1:$YY$108,Calc!$B155,FALSE))</f>
        <v>#N/A</v>
      </c>
      <c r="CF155" t="e">
        <f ca="1">IF(OR(CF$132="",$B155=""),"",HLOOKUP(CF$132,Indices2!$E$1:$YY$108,Calc!$B155,FALSE))</f>
        <v>#N/A</v>
      </c>
      <c r="CG155" t="e">
        <f ca="1">IF(OR(CG$132="",$B155=""),"",HLOOKUP(CG$132,Indices2!$E$1:$YY$108,Calc!$B155,FALSE))</f>
        <v>#N/A</v>
      </c>
      <c r="CH155" t="e">
        <f ca="1">IF(OR(CH$132="",$B155=""),"",HLOOKUP(CH$132,Indices2!$E$1:$YY$108,Calc!$B155,FALSE))</f>
        <v>#N/A</v>
      </c>
      <c r="CI155" t="e">
        <f ca="1">IF(OR(CI$132="",$B155=""),"",HLOOKUP(CI$132,Indices2!$E$1:$YY$108,Calc!$B155,FALSE))</f>
        <v>#N/A</v>
      </c>
      <c r="CJ155" t="e">
        <f ca="1">IF(OR(CJ$132="",$B155=""),"",HLOOKUP(CJ$132,Indices2!$E$1:$YY$108,Calc!$B155,FALSE))</f>
        <v>#N/A</v>
      </c>
      <c r="CK155" t="e">
        <f ca="1">IF(OR(CK$132="",$B155=""),"",HLOOKUP(CK$132,Indices2!$E$1:$YY$108,Calc!$B155,FALSE))</f>
        <v>#N/A</v>
      </c>
      <c r="CL155" t="e">
        <f ca="1">IF(OR(CL$132="",$B155=""),"",HLOOKUP(CL$132,Indices2!$E$1:$YY$108,Calc!$B155,FALSE))</f>
        <v>#N/A</v>
      </c>
      <c r="CM155" t="e">
        <f ca="1">IF(OR(CM$132="",$B155=""),"",HLOOKUP(CM$132,Indices2!$E$1:$YY$108,Calc!$B155,FALSE))</f>
        <v>#N/A</v>
      </c>
      <c r="CN155" t="e">
        <f ca="1">IF(OR(CN$132="",$B155=""),"",HLOOKUP(CN$132,Indices2!$E$1:$YY$108,Calc!$B155,FALSE))</f>
        <v>#N/A</v>
      </c>
      <c r="CO155" t="e">
        <f ca="1">IF(OR(CO$132="",$B155=""),"",HLOOKUP(CO$132,Indices2!$E$1:$YY$108,Calc!$B155,FALSE))</f>
        <v>#N/A</v>
      </c>
      <c r="CP155" t="e">
        <f ca="1">IF(OR(CP$132="",$B155=""),"",HLOOKUP(CP$132,Indices2!$E$1:$YY$108,Calc!$B155,FALSE))</f>
        <v>#N/A</v>
      </c>
      <c r="CQ155" t="e">
        <f ca="1">IF(OR(CQ$132="",$B155=""),"",HLOOKUP(CQ$132,Indices2!$E$1:$YY$108,Calc!$B155,FALSE))</f>
        <v>#N/A</v>
      </c>
      <c r="CR155" t="e">
        <f ca="1">IF(OR(CR$132="",$B155=""),"",HLOOKUP(CR$132,Indices2!$E$1:$YY$108,Calc!$B155,FALSE))</f>
        <v>#N/A</v>
      </c>
      <c r="CS155" t="e">
        <f ca="1">IF(OR(CS$132="",$B155=""),"",HLOOKUP(CS$132,Indices2!$E$1:$YY$108,Calc!$B155,FALSE))</f>
        <v>#N/A</v>
      </c>
      <c r="CT155" t="e">
        <f ca="1">IF(OR(CT$132="",$B155=""),"",HLOOKUP(CT$132,Indices2!$E$1:$YY$108,Calc!$B155,FALSE))</f>
        <v>#N/A</v>
      </c>
      <c r="CU155" t="e">
        <f ca="1">IF(OR(CU$132="",$B155=""),"",HLOOKUP(CU$132,Indices2!$E$1:$YY$108,Calc!$B155,FALSE))</f>
        <v>#N/A</v>
      </c>
      <c r="CV155" t="e">
        <f ca="1">IF(OR(CV$132="",$B155=""),"",HLOOKUP(CV$132,Indices2!$E$1:$YY$108,Calc!$B155,FALSE))</f>
        <v>#N/A</v>
      </c>
      <c r="CW155" t="e">
        <f ca="1">IF(OR(CW$132="",$B155=""),"",HLOOKUP(CW$132,Indices2!$E$1:$YY$108,Calc!$B155,FALSE))</f>
        <v>#N/A</v>
      </c>
      <c r="CX155" t="e">
        <f ca="1">IF(OR(CX$132="",$B155=""),"",HLOOKUP(CX$132,Indices2!$E$1:$YY$108,Calc!$B155,FALSE))</f>
        <v>#N/A</v>
      </c>
      <c r="CY155" t="e">
        <f ca="1">IF(OR(CY$132="",$B155=""),"",HLOOKUP(CY$132,Indices2!$E$1:$YY$108,Calc!$B155,FALSE))</f>
        <v>#N/A</v>
      </c>
      <c r="CZ155" t="e">
        <f ca="1">IF(OR(CZ$132="",$B155=""),"",HLOOKUP(CZ$132,Indices2!$E$1:$YY$108,Calc!$B155,FALSE))</f>
        <v>#N/A</v>
      </c>
      <c r="DA155" t="e">
        <f ca="1">IF(OR(DA$132="",$B155=""),"",HLOOKUP(DA$132,Indices2!$E$1:$YY$108,Calc!$B155,FALSE))</f>
        <v>#N/A</v>
      </c>
      <c r="DB155" t="e">
        <f ca="1">IF(OR(DB$132="",$B155=""),"",HLOOKUP(DB$132,Indices2!$E$1:$YY$108,Calc!$B155,FALSE))</f>
        <v>#N/A</v>
      </c>
      <c r="DC155" t="e">
        <f ca="1">IF(OR(DC$132="",$B155=""),"",HLOOKUP(DC$132,Indices2!$E$1:$YY$108,Calc!$B155,FALSE))</f>
        <v>#N/A</v>
      </c>
      <c r="DD155" t="e">
        <f ca="1">IF(OR(DD$132="",$B155=""),"",HLOOKUP(DD$132,Indices2!$E$1:$YY$108,Calc!$B155,FALSE))</f>
        <v>#N/A</v>
      </c>
      <c r="DE155" t="e">
        <f ca="1">IF(OR(DE$132="",$B155=""),"",HLOOKUP(DE$132,Indices2!$E$1:$YY$108,Calc!$B155,FALSE))</f>
        <v>#N/A</v>
      </c>
      <c r="DF155" t="e">
        <f ca="1">IF(OR(DF$132="",$B155=""),"",HLOOKUP(DF$132,Indices2!$E$1:$YY$108,Calc!$B155,FALSE))</f>
        <v>#N/A</v>
      </c>
      <c r="DG155" t="e">
        <f ca="1">IF(OR(DG$132="",$B155=""),"",HLOOKUP(DG$132,Indices2!$E$1:$YY$108,Calc!$B155,FALSE))</f>
        <v>#N/A</v>
      </c>
      <c r="DH155" t="e">
        <f ca="1">IF(OR(DH$132="",$B155=""),"",HLOOKUP(DH$132,Indices2!$E$1:$YY$108,Calc!$B155,FALSE))</f>
        <v>#N/A</v>
      </c>
      <c r="DI155" t="e">
        <f ca="1">IF(OR(DI$132="",$B155=""),"",HLOOKUP(DI$132,Indices2!$E$1:$YY$108,Calc!$B155,FALSE))</f>
        <v>#N/A</v>
      </c>
      <c r="DJ155" t="e">
        <f ca="1">IF(OR(DJ$132="",$B155=""),"",HLOOKUP(DJ$132,Indices2!$E$1:$YY$108,Calc!$B155,FALSE))</f>
        <v>#N/A</v>
      </c>
      <c r="DK155" t="e">
        <f ca="1">IF(OR(DK$132="",$B155=""),"",HLOOKUP(DK$132,Indices2!$E$1:$YY$108,Calc!$B155,FALSE))</f>
        <v>#N/A</v>
      </c>
      <c r="DL155" t="e">
        <f ca="1">IF(OR(DL$132="",$B155=""),"",HLOOKUP(DL$132,Indices2!$E$1:$YY$108,Calc!$B155,FALSE))</f>
        <v>#N/A</v>
      </c>
      <c r="DM155" t="e">
        <f ca="1">IF(OR(DM$132="",$B155=""),"",HLOOKUP(DM$132,Indices2!$E$1:$YY$108,Calc!$B155,FALSE))</f>
        <v>#N/A</v>
      </c>
      <c r="DN155" t="e">
        <f ca="1">IF(OR(DN$132="",$B155=""),"",HLOOKUP(DN$132,Indices2!$E$1:$YY$108,Calc!$B155,FALSE))</f>
        <v>#N/A</v>
      </c>
      <c r="DO155" t="e">
        <f ca="1">IF(OR(DO$132="",$B155=""),"",HLOOKUP(DO$132,Indices2!$E$1:$YY$108,Calc!$B155,FALSE))</f>
        <v>#N/A</v>
      </c>
      <c r="DP155" t="e">
        <f ca="1">IF(OR(DP$132="",$B155=""),"",HLOOKUP(DP$132,Indices2!$E$1:$YY$108,Calc!$B155,FALSE))</f>
        <v>#N/A</v>
      </c>
      <c r="DQ155" t="e">
        <f ca="1">IF(OR(DQ$132="",$B155=""),"",HLOOKUP(DQ$132,Indices2!$E$1:$YY$108,Calc!$B155,FALSE))</f>
        <v>#N/A</v>
      </c>
      <c r="DR155" t="e">
        <f ca="1">IF(OR(DR$132="",$B155=""),"",HLOOKUP(DR$132,Indices2!$E$1:$YY$108,Calc!$B155,FALSE))</f>
        <v>#N/A</v>
      </c>
      <c r="DS155" t="e">
        <f ca="1">IF(OR(DS$132="",$B155=""),"",HLOOKUP(DS$132,Indices2!$E$1:$YY$108,Calc!$B155,FALSE))</f>
        <v>#N/A</v>
      </c>
      <c r="DT155" t="e">
        <f ca="1">IF(OR(DT$132="",$B155=""),"",HLOOKUP(DT$132,Indices2!$E$1:$YY$108,Calc!$B155,FALSE))</f>
        <v>#N/A</v>
      </c>
      <c r="DU155" t="e">
        <f ca="1">IF(OR(DU$132="",$B155=""),"",HLOOKUP(DU$132,Indices2!$E$1:$YY$108,Calc!$B155,FALSE))</f>
        <v>#N/A</v>
      </c>
      <c r="DV155" t="e">
        <f ca="1">IF(OR(DV$132="",$B155=""),"",HLOOKUP(DV$132,Indices2!$E$1:$YY$108,Calc!$B155,FALSE))</f>
        <v>#N/A</v>
      </c>
      <c r="DW155" t="e">
        <f ca="1">IF(OR(DW$132="",$B155=""),"",HLOOKUP(DW$132,Indices2!$E$1:$YY$108,Calc!$B155,FALSE))</f>
        <v>#N/A</v>
      </c>
      <c r="DX155" t="e">
        <f ca="1">IF(OR(DX$132="",$B155=""),"",HLOOKUP(DX$132,Indices2!$E$1:$YY$108,Calc!$B155,FALSE))</f>
        <v>#N/A</v>
      </c>
      <c r="DY155" t="e">
        <f ca="1">IF(OR(DY$132="",$B155=""),"",HLOOKUP(DY$132,Indices2!$E$1:$YY$108,Calc!$B155,FALSE))</f>
        <v>#N/A</v>
      </c>
      <c r="DZ155" t="e">
        <f ca="1">IF(OR(DZ$132="",$B155=""),"",HLOOKUP(DZ$132,Indices2!$E$1:$YY$108,Calc!$B155,FALSE))</f>
        <v>#N/A</v>
      </c>
      <c r="EA155" t="e">
        <f ca="1">IF(OR(EA$132="",$B155=""),"",HLOOKUP(EA$132,Indices2!$E$1:$YY$108,Calc!$B155,FALSE))</f>
        <v>#N/A</v>
      </c>
      <c r="EB155" t="e">
        <f ca="1">IF(OR(EB$132="",$B155=""),"",HLOOKUP(EB$132,Indices2!$E$1:$YY$108,Calc!$B155,FALSE))</f>
        <v>#N/A</v>
      </c>
      <c r="EC155" t="e">
        <f ca="1">IF(OR(EC$132="",$B155=""),"",HLOOKUP(EC$132,Indices2!$E$1:$YY$108,Calc!$B155,FALSE))</f>
        <v>#N/A</v>
      </c>
      <c r="ED155" t="e">
        <f ca="1">IF(OR(ED$132="",$B155=""),"",HLOOKUP(ED$132,Indices2!$E$1:$YY$108,Calc!$B155,FALSE))</f>
        <v>#N/A</v>
      </c>
      <c r="EE155" t="e">
        <f ca="1">IF(OR(EE$132="",$B155=""),"",HLOOKUP(EE$132,Indices2!$E$1:$YY$108,Calc!$B155,FALSE))</f>
        <v>#N/A</v>
      </c>
      <c r="EF155" t="e">
        <f ca="1">IF(OR(EF$132="",$B155=""),"",HLOOKUP(EF$132,Indices2!$E$1:$YY$108,Calc!$B155,FALSE))</f>
        <v>#N/A</v>
      </c>
      <c r="EG155" t="e">
        <f ca="1">IF(OR(EG$132="",$B155=""),"",HLOOKUP(EG$132,Indices2!$E$1:$YY$108,Calc!$B155,FALSE))</f>
        <v>#N/A</v>
      </c>
      <c r="EH155" t="e">
        <f ca="1">IF(OR(EH$132="",$B155=""),"",HLOOKUP(EH$132,Indices2!$E$1:$YY$108,Calc!$B155,FALSE))</f>
        <v>#N/A</v>
      </c>
      <c r="EI155" t="e">
        <f ca="1">IF(OR(EI$132="",$B155=""),"",HLOOKUP(EI$132,Indices2!$E$1:$YY$108,Calc!$B155,FALSE))</f>
        <v>#N/A</v>
      </c>
      <c r="EJ155" t="e">
        <f ca="1">IF(OR(EJ$132="",$B155=""),"",HLOOKUP(EJ$132,Indices2!$E$1:$YY$108,Calc!$B155,FALSE))</f>
        <v>#N/A</v>
      </c>
      <c r="EK155" t="e">
        <f ca="1">IF(OR(EK$132="",$B155=""),"",HLOOKUP(EK$132,Indices2!$E$1:$YY$108,Calc!$B155,FALSE))</f>
        <v>#N/A</v>
      </c>
      <c r="EL155" t="e">
        <f ca="1">IF(OR(EL$132="",$B155=""),"",HLOOKUP(EL$132,Indices2!$E$1:$YY$108,Calc!$B155,FALSE))</f>
        <v>#N/A</v>
      </c>
      <c r="EM155" t="e">
        <f ca="1">IF(OR(EM$132="",$B155=""),"",HLOOKUP(EM$132,Indices2!$E$1:$YY$108,Calc!$B155,FALSE))</f>
        <v>#N/A</v>
      </c>
      <c r="EN155" t="e">
        <f ca="1">IF(OR(EN$132="",$B155=""),"",HLOOKUP(EN$132,Indices2!$E$1:$YY$108,Calc!$B155,FALSE))</f>
        <v>#N/A</v>
      </c>
      <c r="EO155" t="e">
        <f ca="1">IF(OR(EO$132="",$B155=""),"",HLOOKUP(EO$132,Indices2!$E$1:$YY$108,Calc!$B155,FALSE))</f>
        <v>#N/A</v>
      </c>
      <c r="EP155" t="e">
        <f ca="1">IF(OR(EP$132="",$B155=""),"",HLOOKUP(EP$132,Indices2!$E$1:$YY$108,Calc!$B155,FALSE))</f>
        <v>#N/A</v>
      </c>
      <c r="EQ155" t="e">
        <f ca="1">IF(OR(EQ$132="",$B155=""),"",HLOOKUP(EQ$132,Indices2!$E$1:$YY$108,Calc!$B155,FALSE))</f>
        <v>#N/A</v>
      </c>
      <c r="ER155" t="e">
        <f ca="1">IF(OR(ER$132="",$B155=""),"",HLOOKUP(ER$132,Indices2!$E$1:$YY$108,Calc!$B155,FALSE))</f>
        <v>#N/A</v>
      </c>
      <c r="ES155" t="e">
        <f ca="1">IF(OR(ES$132="",$B155=""),"",HLOOKUP(ES$132,Indices2!$E$1:$YY$108,Calc!$B155,FALSE))</f>
        <v>#N/A</v>
      </c>
      <c r="ET155" t="e">
        <f ca="1">IF(OR(ET$132="",$B155=""),"",HLOOKUP(ET$132,Indices2!$E$1:$YY$108,Calc!$B155,FALSE))</f>
        <v>#N/A</v>
      </c>
      <c r="EU155" t="e">
        <f ca="1">IF(OR(EU$132="",$B155=""),"",HLOOKUP(EU$132,Indices2!$E$1:$YY$108,Calc!$B155,FALSE))</f>
        <v>#N/A</v>
      </c>
      <c r="EV155" t="e">
        <f ca="1">IF(OR(EV$132="",$B155=""),"",HLOOKUP(EV$132,Indices2!$E$1:$YY$108,Calc!$B155,FALSE))</f>
        <v>#N/A</v>
      </c>
      <c r="EW155" t="e">
        <f ca="1">IF(OR(EW$132="",$B155=""),"",HLOOKUP(EW$132,Indices2!$E$1:$YY$108,Calc!$B155,FALSE))</f>
        <v>#N/A</v>
      </c>
      <c r="EX155" t="e">
        <f ca="1">IF(OR(EX$132="",$B155=""),"",HLOOKUP(EX$132,Indices2!$E$1:$YY$108,Calc!$B155,FALSE))</f>
        <v>#N/A</v>
      </c>
      <c r="EY155" t="e">
        <f ca="1">IF(OR(EY$132="",$B155=""),"",HLOOKUP(EY$132,Indices2!$E$1:$YY$108,Calc!$B155,FALSE))</f>
        <v>#N/A</v>
      </c>
      <c r="EZ155" t="e">
        <f ca="1">IF(OR(EZ$132="",$B155=""),"",HLOOKUP(EZ$132,Indices2!$E$1:$YY$108,Calc!$B155,FALSE))</f>
        <v>#N/A</v>
      </c>
      <c r="FA155" t="e">
        <f ca="1">IF(OR(FA$132="",$B155=""),"",HLOOKUP(FA$132,Indices2!$E$1:$YY$108,Calc!$B155,FALSE))</f>
        <v>#N/A</v>
      </c>
      <c r="FB155" t="e">
        <f ca="1">IF(OR(FB$132="",$B155=""),"",HLOOKUP(FB$132,Indices2!$E$1:$YY$108,Calc!$B155,FALSE))</f>
        <v>#N/A</v>
      </c>
      <c r="FC155" t="e">
        <f ca="1">IF(OR(FC$132="",$B155=""),"",HLOOKUP(FC$132,Indices2!$E$1:$YY$108,Calc!$B155,FALSE))</f>
        <v>#N/A</v>
      </c>
      <c r="FD155" t="e">
        <f ca="1">IF(OR(FD$132="",$B155=""),"",HLOOKUP(FD$132,Indices2!$E$1:$YY$108,Calc!$B155,FALSE))</f>
        <v>#N/A</v>
      </c>
      <c r="FE155" t="e">
        <f ca="1">IF(OR(FE$132="",$B155=""),"",HLOOKUP(FE$132,Indices2!$E$1:$YY$108,Calc!$B155,FALSE))</f>
        <v>#N/A</v>
      </c>
      <c r="FF155" t="e">
        <f ca="1">IF(OR(FF$132="",$B155=""),"",HLOOKUP(FF$132,Indices2!$E$1:$YY$108,Calc!$B155,FALSE))</f>
        <v>#N/A</v>
      </c>
      <c r="FG155" t="e">
        <f ca="1">IF(OR(FG$132="",$B155=""),"",HLOOKUP(FG$132,Indices2!$E$1:$YY$108,Calc!$B155,FALSE))</f>
        <v>#N/A</v>
      </c>
      <c r="FH155" t="e">
        <f ca="1">IF(OR(FH$132="",$B155=""),"",HLOOKUP(FH$132,Indices2!$E$1:$YY$108,Calc!$B155,FALSE))</f>
        <v>#N/A</v>
      </c>
      <c r="FI155" t="e">
        <f ca="1">IF(OR(FI$132="",$B155=""),"",HLOOKUP(FI$132,Indices2!$E$1:$YY$108,Calc!$B155,FALSE))</f>
        <v>#N/A</v>
      </c>
      <c r="FJ155" t="e">
        <f ca="1">IF(OR(FJ$132="",$B155=""),"",HLOOKUP(FJ$132,Indices2!$E$1:$YY$108,Calc!$B155,FALSE))</f>
        <v>#N/A</v>
      </c>
      <c r="FK155" t="e">
        <f ca="1">IF(OR(FK$132="",$B155=""),"",HLOOKUP(FK$132,Indices2!$E$1:$YY$108,Calc!$B155,FALSE))</f>
        <v>#N/A</v>
      </c>
      <c r="FL155" t="e">
        <f ca="1">IF(OR(FL$132="",$B155=""),"",HLOOKUP(FL$132,Indices2!$E$1:$YY$108,Calc!$B155,FALSE))</f>
        <v>#N/A</v>
      </c>
      <c r="FM155" t="e">
        <f ca="1">IF(OR(FM$132="",$B155=""),"",HLOOKUP(FM$132,Indices2!$E$1:$YY$108,Calc!$B155,FALSE))</f>
        <v>#N/A</v>
      </c>
      <c r="FN155" t="e">
        <f ca="1">IF(OR(FN$132="",$B155=""),"",HLOOKUP(FN$132,Indices2!$E$1:$YY$108,Calc!$B155,FALSE))</f>
        <v>#N/A</v>
      </c>
      <c r="FO155" t="e">
        <f ca="1">IF(OR(FO$132="",$B155=""),"",HLOOKUP(FO$132,Indices2!$E$1:$YY$108,Calc!$B155,FALSE))</f>
        <v>#N/A</v>
      </c>
      <c r="FP155" t="e">
        <f ca="1">IF(OR(FP$132="",$B155=""),"",HLOOKUP(FP$132,Indices2!$E$1:$YY$108,Calc!$B155,FALSE))</f>
        <v>#N/A</v>
      </c>
      <c r="FQ155" t="e">
        <f ca="1">IF(OR(FQ$132="",$B155=""),"",HLOOKUP(FQ$132,Indices2!$E$1:$YY$108,Calc!$B155,FALSE))</f>
        <v>#N/A</v>
      </c>
      <c r="FR155" t="e">
        <f ca="1">IF(OR(FR$132="",$B155=""),"",HLOOKUP(FR$132,Indices2!$E$1:$YY$108,Calc!$B155,FALSE))</f>
        <v>#N/A</v>
      </c>
      <c r="FS155" t="e">
        <f ca="1">IF(OR(FS$132="",$B155=""),"",HLOOKUP(FS$132,Indices2!$E$1:$YY$108,Calc!$B155,FALSE))</f>
        <v>#N/A</v>
      </c>
      <c r="FT155" t="e">
        <f ca="1">IF(OR(FT$132="",$B155=""),"",HLOOKUP(FT$132,Indices2!$E$1:$YY$108,Calc!$B155,FALSE))</f>
        <v>#N/A</v>
      </c>
      <c r="FU155" t="e">
        <f ca="1">IF(OR(FU$132="",$B155=""),"",HLOOKUP(FU$132,Indices2!$E$1:$YY$108,Calc!$B155,FALSE))</f>
        <v>#N/A</v>
      </c>
      <c r="FV155" t="e">
        <f ca="1">IF(OR(FV$132="",$B155=""),"",HLOOKUP(FV$132,Indices2!$E$1:$YY$108,Calc!$B155,FALSE))</f>
        <v>#N/A</v>
      </c>
      <c r="FW155" t="e">
        <f ca="1">IF(OR(FW$132="",$B155=""),"",HLOOKUP(FW$132,Indices2!$E$1:$YY$108,Calc!$B155,FALSE))</f>
        <v>#N/A</v>
      </c>
      <c r="FX155" t="e">
        <f ca="1">IF(OR(FX$132="",$B155=""),"",HLOOKUP(FX$132,Indices2!$E$1:$YY$108,Calc!$B155,FALSE))</f>
        <v>#N/A</v>
      </c>
      <c r="FY155" t="e">
        <f ca="1">IF(OR(FY$132="",$B155=""),"",HLOOKUP(FY$132,Indices2!$E$1:$YY$108,Calc!$B155,FALSE))</f>
        <v>#N/A</v>
      </c>
      <c r="FZ155" t="e">
        <f ca="1">IF(OR(FZ$132="",$B155=""),"",HLOOKUP(FZ$132,Indices2!$E$1:$YY$108,Calc!$B155,FALSE))</f>
        <v>#N/A</v>
      </c>
      <c r="GA155" t="e">
        <f ca="1">IF(OR(GA$132="",$B155=""),"",HLOOKUP(GA$132,Indices2!$E$1:$YY$108,Calc!$B155,FALSE))</f>
        <v>#N/A</v>
      </c>
      <c r="GB155" t="e">
        <f ca="1">IF(OR(GB$132="",$B155=""),"",HLOOKUP(GB$132,Indices2!$E$1:$YY$108,Calc!$B155,FALSE))</f>
        <v>#N/A</v>
      </c>
      <c r="GC155" t="e">
        <f ca="1">IF(OR(GC$132="",$B155=""),"",HLOOKUP(GC$132,Indices2!$E$1:$YY$108,Calc!$B155,FALSE))</f>
        <v>#N/A</v>
      </c>
      <c r="GD155" t="e">
        <f ca="1">IF(OR(GD$132="",$B155=""),"",HLOOKUP(GD$132,Indices2!$E$1:$YY$108,Calc!$B155,FALSE))</f>
        <v>#N/A</v>
      </c>
      <c r="GE155" t="e">
        <f ca="1">IF(OR(GE$132="",$B155=""),"",HLOOKUP(GE$132,Indices2!$E$1:$YY$108,Calc!$B155,FALSE))</f>
        <v>#N/A</v>
      </c>
      <c r="GF155" t="e">
        <f ca="1">IF(OR(GF$132="",$B155=""),"",HLOOKUP(GF$132,Indices2!$E$1:$YY$108,Calc!$B155,FALSE))</f>
        <v>#N/A</v>
      </c>
      <c r="GG155" t="e">
        <f ca="1">IF(OR(GG$132="",$B155=""),"",HLOOKUP(GG$132,Indices2!$E$1:$YY$108,Calc!$B155,FALSE))</f>
        <v>#N/A</v>
      </c>
      <c r="GH155" t="e">
        <f ca="1">IF(OR(GH$132="",$B155=""),"",HLOOKUP(GH$132,Indices2!$E$1:$YY$108,Calc!$B155,FALSE))</f>
        <v>#N/A</v>
      </c>
      <c r="GI155" t="e">
        <f ca="1">IF(OR(GI$132="",$B155=""),"",HLOOKUP(GI$132,Indices2!$E$1:$YY$108,Calc!$B155,FALSE))</f>
        <v>#N/A</v>
      </c>
      <c r="GJ155" t="e">
        <f ca="1">IF(OR(GJ$132="",$B155=""),"",HLOOKUP(GJ$132,Indices2!$E$1:$YY$108,Calc!$B155,FALSE))</f>
        <v>#N/A</v>
      </c>
      <c r="GK155" t="e">
        <f ca="1">IF(OR(GK$132="",$B155=""),"",HLOOKUP(GK$132,Indices2!$E$1:$YY$108,Calc!$B155,FALSE))</f>
        <v>#N/A</v>
      </c>
      <c r="GL155" t="e">
        <f ca="1">IF(OR(GL$132="",$B155=""),"",HLOOKUP(GL$132,Indices2!$E$1:$YY$108,Calc!$B155,FALSE))</f>
        <v>#N/A</v>
      </c>
      <c r="GM155" t="e">
        <f ca="1">IF(OR(GM$132="",$B155=""),"",HLOOKUP(GM$132,Indices2!$E$1:$YY$108,Calc!$B155,FALSE))</f>
        <v>#N/A</v>
      </c>
      <c r="GN155" t="e">
        <f ca="1">IF(OR(GN$132="",$B155=""),"",HLOOKUP(GN$132,Indices2!$E$1:$YY$108,Calc!$B155,FALSE))</f>
        <v>#N/A</v>
      </c>
      <c r="GO155" t="e">
        <f ca="1">IF(OR(GO$132="",$B155=""),"",HLOOKUP(GO$132,Indices2!$E$1:$YY$108,Calc!$B155,FALSE))</f>
        <v>#N/A</v>
      </c>
      <c r="GP155" t="e">
        <f ca="1">IF(OR(GP$132="",$B155=""),"",HLOOKUP(GP$132,Indices2!$E$1:$YY$108,Calc!$B155,FALSE))</f>
        <v>#N/A</v>
      </c>
      <c r="GQ155" t="e">
        <f ca="1">IF(OR(GQ$132="",$B155=""),"",HLOOKUP(GQ$132,Indices2!$E$1:$YY$108,Calc!$B155,FALSE))</f>
        <v>#N/A</v>
      </c>
      <c r="GR155" t="e">
        <f ca="1">IF(OR(GR$132="",$B155=""),"",HLOOKUP(GR$132,Indices2!$E$1:$YY$108,Calc!$B155,FALSE))</f>
        <v>#N/A</v>
      </c>
      <c r="GS155" t="e">
        <f ca="1">IF(OR(GS$132="",$B155=""),"",HLOOKUP(GS$132,Indices2!$E$1:$YY$108,Calc!$B155,FALSE))</f>
        <v>#N/A</v>
      </c>
      <c r="GT155" t="e">
        <f ca="1">IF(OR(GT$132="",$B155=""),"",HLOOKUP(GT$132,Indices2!$E$1:$YY$108,Calc!$B155,FALSE))</f>
        <v>#N/A</v>
      </c>
      <c r="GU155" t="e">
        <f ca="1">IF(OR(GU$132="",$B155=""),"",HLOOKUP(GU$132,Indices2!$E$1:$YY$108,Calc!$B155,FALSE))</f>
        <v>#N/A</v>
      </c>
      <c r="GV155" t="e">
        <f ca="1">IF(OR(GV$132="",$B155=""),"",HLOOKUP(GV$132,Indices2!$E$1:$YY$108,Calc!$B155,FALSE))</f>
        <v>#N/A</v>
      </c>
      <c r="GW155" t="e">
        <f ca="1">IF(OR(GW$132="",$B155=""),"",HLOOKUP(GW$132,Indices2!$E$1:$YY$108,Calc!$B155,FALSE))</f>
        <v>#N/A</v>
      </c>
      <c r="GX155" t="e">
        <f ca="1">IF(OR(GX$132="",$B155=""),"",HLOOKUP(GX$132,Indices2!$E$1:$YY$108,Calc!$B155,FALSE))</f>
        <v>#N/A</v>
      </c>
      <c r="GY155" t="e">
        <f ca="1">IF(OR(GY$132="",$B155=""),"",HLOOKUP(GY$132,Indices2!$E$1:$YY$108,Calc!$B155,FALSE))</f>
        <v>#N/A</v>
      </c>
      <c r="GZ155" t="e">
        <f ca="1">IF(OR(GZ$132="",$B155=""),"",HLOOKUP(GZ$132,Indices2!$E$1:$YY$108,Calc!$B155,FALSE))</f>
        <v>#N/A</v>
      </c>
      <c r="HA155" t="e">
        <f ca="1">IF(OR(HA$132="",$B155=""),"",HLOOKUP(HA$132,Indices2!$E$1:$YY$108,Calc!$B155,FALSE))</f>
        <v>#N/A</v>
      </c>
      <c r="HB155" t="e">
        <f ca="1">IF(OR(HB$132="",$B155=""),"",HLOOKUP(HB$132,Indices2!$E$1:$YY$108,Calc!$B155,FALSE))</f>
        <v>#N/A</v>
      </c>
      <c r="HC155" t="e">
        <f ca="1">IF(OR(HC$132="",$B155=""),"",HLOOKUP(HC$132,Indices2!$E$1:$YY$108,Calc!$B155,FALSE))</f>
        <v>#N/A</v>
      </c>
      <c r="HD155" t="e">
        <f ca="1">IF(OR(HD$132="",$B155=""),"",HLOOKUP(HD$132,Indices2!$E$1:$YY$108,Calc!$B155,FALSE))</f>
        <v>#N/A</v>
      </c>
      <c r="HE155" t="e">
        <f ca="1">IF(OR(HE$132="",$B155=""),"",HLOOKUP(HE$132,Indices2!$E$1:$YY$108,Calc!$B155,FALSE))</f>
        <v>#N/A</v>
      </c>
      <c r="HF155" t="e">
        <f ca="1">IF(OR(HF$132="",$B155=""),"",HLOOKUP(HF$132,Indices2!$E$1:$YY$108,Calc!$B155,FALSE))</f>
        <v>#N/A</v>
      </c>
      <c r="HG155" t="e">
        <f ca="1">IF(OR(HG$132="",$B155=""),"",HLOOKUP(HG$132,Indices2!$E$1:$YY$108,Calc!$B155,FALSE))</f>
        <v>#N/A</v>
      </c>
      <c r="HH155" t="e">
        <f ca="1">IF(OR(HH$132="",$B155=""),"",HLOOKUP(HH$132,Indices2!$E$1:$YY$108,Calc!$B155,FALSE))</f>
        <v>#N/A</v>
      </c>
      <c r="HI155" t="e">
        <f ca="1">IF(OR(HI$132="",$B155=""),"",HLOOKUP(HI$132,Indices2!$E$1:$YY$108,Calc!$B155,FALSE))</f>
        <v>#N/A</v>
      </c>
      <c r="HJ155" t="e">
        <f ca="1">IF(OR(HJ$132="",$B155=""),"",HLOOKUP(HJ$132,Indices2!$E$1:$YY$108,Calc!$B155,FALSE))</f>
        <v>#N/A</v>
      </c>
      <c r="HK155" t="e">
        <f ca="1">IF(OR(HK$132="",$B155=""),"",HLOOKUP(HK$132,Indices2!$E$1:$YY$108,Calc!$B155,FALSE))</f>
        <v>#N/A</v>
      </c>
      <c r="HL155" t="e">
        <f ca="1">IF(OR(HL$132="",$B155=""),"",HLOOKUP(HL$132,Indices2!$E$1:$YY$108,Calc!$B155,FALSE))</f>
        <v>#N/A</v>
      </c>
      <c r="HM155" t="e">
        <f ca="1">IF(OR(HM$132="",$B155=""),"",HLOOKUP(HM$132,Indices2!$E$1:$YY$108,Calc!$B155,FALSE))</f>
        <v>#N/A</v>
      </c>
      <c r="HN155" t="e">
        <f ca="1">IF(OR(HN$132="",$B155=""),"",HLOOKUP(HN$132,Indices2!$E$1:$YY$108,Calc!$B155,FALSE))</f>
        <v>#N/A</v>
      </c>
      <c r="HO155" t="e">
        <f ca="1">IF(OR(HO$132="",$B155=""),"",HLOOKUP(HO$132,Indices2!$E$1:$YY$108,Calc!$B155,FALSE))</f>
        <v>#N/A</v>
      </c>
      <c r="HP155" t="e">
        <f ca="1">IF(OR(HP$132="",$B155=""),"",HLOOKUP(HP$132,Indices2!$E$1:$YY$108,Calc!$B155,FALSE))</f>
        <v>#N/A</v>
      </c>
      <c r="HQ155" t="e">
        <f ca="1">IF(OR(HQ$132="",$B155=""),"",HLOOKUP(HQ$132,Indices2!$E$1:$YY$108,Calc!$B155,FALSE))</f>
        <v>#N/A</v>
      </c>
      <c r="HR155" t="e">
        <f ca="1">IF(OR(HR$132="",$B155=""),"",HLOOKUP(HR$132,Indices2!$E$1:$YY$108,Calc!$B155,FALSE))</f>
        <v>#N/A</v>
      </c>
      <c r="HS155" t="e">
        <f ca="1">IF(OR(HS$132="",$B155=""),"",HLOOKUP(HS$132,Indices2!$E$1:$YY$108,Calc!$B155,FALSE))</f>
        <v>#N/A</v>
      </c>
      <c r="HT155" t="e">
        <f ca="1">IF(OR(HT$132="",$B155=""),"",HLOOKUP(HT$132,Indices2!$E$1:$YY$108,Calc!$B155,FALSE))</f>
        <v>#N/A</v>
      </c>
      <c r="HU155" t="e">
        <f ca="1">IF(OR(HU$132="",$B155=""),"",HLOOKUP(HU$132,Indices2!$E$1:$YY$108,Calc!$B155,FALSE))</f>
        <v>#N/A</v>
      </c>
      <c r="HV155" t="e">
        <f ca="1">IF(OR(HV$132="",$B155=""),"",HLOOKUP(HV$132,Indices2!$E$1:$YY$108,Calc!$B155,FALSE))</f>
        <v>#N/A</v>
      </c>
      <c r="HW155" t="e">
        <f ca="1">IF(OR(HW$132="",$B155=""),"",HLOOKUP(HW$132,Indices2!$E$1:$YY$108,Calc!$B155,FALSE))</f>
        <v>#N/A</v>
      </c>
      <c r="HX155" t="e">
        <f ca="1">IF(OR(HX$132="",$B155=""),"",HLOOKUP(HX$132,Indices2!$E$1:$YY$108,Calc!$B155,FALSE))</f>
        <v>#N/A</v>
      </c>
      <c r="HY155" t="e">
        <f ca="1">IF(OR(HY$132="",$B155=""),"",HLOOKUP(HY$132,Indices2!$E$1:$YY$108,Calc!$B155,FALSE))</f>
        <v>#N/A</v>
      </c>
      <c r="HZ155" t="e">
        <f ca="1">IF(OR(HZ$132="",$B155=""),"",HLOOKUP(HZ$132,Indices2!$E$1:$YY$108,Calc!$B155,FALSE))</f>
        <v>#N/A</v>
      </c>
      <c r="IA155" t="e">
        <f ca="1">IF(OR(IA$132="",$B155=""),"",HLOOKUP(IA$132,Indices2!$E$1:$YY$108,Calc!$B155,FALSE))</f>
        <v>#N/A</v>
      </c>
      <c r="IB155" t="e">
        <f ca="1">IF(OR(IB$132="",$B155=""),"",HLOOKUP(IB$132,Indices2!$E$1:$YY$108,Calc!$B155,FALSE))</f>
        <v>#N/A</v>
      </c>
      <c r="IC155" t="e">
        <f ca="1">IF(OR(IC$132="",$B155=""),"",HLOOKUP(IC$132,Indices2!$E$1:$YY$108,Calc!$B155,FALSE))</f>
        <v>#N/A</v>
      </c>
      <c r="ID155" t="e">
        <f ca="1">IF(OR(ID$132="",$B155=""),"",HLOOKUP(ID$132,Indices2!$E$1:$YY$108,Calc!$B155,FALSE))</f>
        <v>#N/A</v>
      </c>
      <c r="IE155" t="e">
        <f ca="1">IF(OR(IE$132="",$B155=""),"",HLOOKUP(IE$132,Indices2!$E$1:$YY$108,Calc!$B155,FALSE))</f>
        <v>#N/A</v>
      </c>
      <c r="IF155" t="e">
        <f ca="1">IF(OR(IF$132="",$B155=""),"",HLOOKUP(IF$132,Indices2!$E$1:$YY$108,Calc!$B155,FALSE))</f>
        <v>#N/A</v>
      </c>
      <c r="IG155" t="e">
        <f ca="1">IF(OR(IG$132="",$B155=""),"",HLOOKUP(IG$132,Indices2!$E$1:$YY$108,Calc!$B155,FALSE))</f>
        <v>#N/A</v>
      </c>
      <c r="IH155" t="e">
        <f ca="1">IF(OR(IH$132="",$B155=""),"",HLOOKUP(IH$132,Indices2!$E$1:$YY$108,Calc!$B155,FALSE))</f>
        <v>#N/A</v>
      </c>
      <c r="II155" t="e">
        <f ca="1">IF(OR(II$132="",$B155=""),"",HLOOKUP(II$132,Indices2!$E$1:$YY$108,Calc!$B155,FALSE))</f>
        <v>#N/A</v>
      </c>
      <c r="IJ155" t="e">
        <f ca="1">IF(OR(IJ$132="",$B155=""),"",HLOOKUP(IJ$132,Indices2!$E$1:$YY$108,Calc!$B155,FALSE))</f>
        <v>#N/A</v>
      </c>
      <c r="IK155" t="e">
        <f ca="1">IF(OR(IK$132="",$B155=""),"",HLOOKUP(IK$132,Indices2!$E$1:$YY$108,Calc!$B155,FALSE))</f>
        <v>#N/A</v>
      </c>
      <c r="IL155" t="e">
        <f ca="1">IF(OR(IL$132="",$B155=""),"",HLOOKUP(IL$132,Indices2!$E$1:$YY$108,Calc!$B155,FALSE))</f>
        <v>#N/A</v>
      </c>
      <c r="IM155" t="e">
        <f ca="1">IF(OR(IM$132="",$B155=""),"",HLOOKUP(IM$132,Indices2!$E$1:$YY$108,Calc!$B155,FALSE))</f>
        <v>#N/A</v>
      </c>
      <c r="IN155" t="e">
        <f ca="1">IF(OR(IN$132="",$B155=""),"",HLOOKUP(IN$132,Indices2!$E$1:$YY$108,Calc!$B155,FALSE))</f>
        <v>#N/A</v>
      </c>
      <c r="IO155" t="e">
        <f ca="1">IF(OR(IO$132="",$B155=""),"",HLOOKUP(IO$132,Indices2!$E$1:$YY$108,Calc!$B155,FALSE))</f>
        <v>#N/A</v>
      </c>
      <c r="IP155" t="e">
        <f ca="1">IF(OR(IP$132="",$B155=""),"",HLOOKUP(IP$132,Indices2!$E$1:$YY$108,Calc!$B155,FALSE))</f>
        <v>#N/A</v>
      </c>
      <c r="IQ155" t="e">
        <f ca="1">IF(OR(IQ$132="",$B155=""),"",HLOOKUP(IQ$132,Indices2!$E$1:$YY$108,Calc!$B155,FALSE))</f>
        <v>#N/A</v>
      </c>
      <c r="IR155" t="e">
        <f ca="1">IF(OR(IR$132="",$B155=""),"",HLOOKUP(IR$132,Indices2!$E$1:$YY$108,Calc!$B155,FALSE))</f>
        <v>#N/A</v>
      </c>
      <c r="IS155" t="e">
        <f ca="1">IF(OR(IS$132="",$B155=""),"",HLOOKUP(IS$132,Indices2!$E$1:$YY$108,Calc!$B155,FALSE))</f>
        <v>#N/A</v>
      </c>
      <c r="IT155" t="e">
        <f ca="1">IF(OR(IT$132="",$B155=""),"",HLOOKUP(IT$132,Indices2!$E$1:$YY$108,Calc!$B155,FALSE))</f>
        <v>#N/A</v>
      </c>
      <c r="IU155" t="e">
        <f ca="1">IF(OR(IU$132="",$B155=""),"",HLOOKUP(IU$132,Indices2!$E$1:$YY$108,Calc!$B155,FALSE))</f>
        <v>#N/A</v>
      </c>
      <c r="IV155" t="e">
        <f ca="1">IF(OR(IV$132="",$B155=""),"",HLOOKUP(IV$132,Indices2!$E$1:$YY$108,Calc!$B155,FALSE))</f>
        <v>#N/A</v>
      </c>
      <c r="IW155" t="e">
        <f ca="1">IF(OR(IW$132="",$B155=""),"",HLOOKUP(IW$132,Indices2!$E$1:$YY$108,Calc!$B155,FALSE))</f>
        <v>#N/A</v>
      </c>
      <c r="IX155" t="e">
        <f ca="1">IF(OR(IX$132="",$B155=""),"",HLOOKUP(IX$132,Indices2!$E$1:$YY$108,Calc!$B155,FALSE))</f>
        <v>#N/A</v>
      </c>
      <c r="IY155" t="e">
        <f ca="1">IF(OR(IY$132="",$B155=""),"",HLOOKUP(IY$132,Indices2!$E$1:$YY$108,Calc!$B155,FALSE))</f>
        <v>#N/A</v>
      </c>
      <c r="IZ155" t="e">
        <f ca="1">IF(OR(IZ$132="",$B155=""),"",HLOOKUP(IZ$132,Indices2!$E$1:$YY$108,Calc!$B155,FALSE))</f>
        <v>#N/A</v>
      </c>
      <c r="JA155" t="e">
        <f ca="1">IF(OR(JA$132="",$B155=""),"",HLOOKUP(JA$132,Indices2!$E$1:$YY$108,Calc!$B155,FALSE))</f>
        <v>#N/A</v>
      </c>
      <c r="JB155" t="e">
        <f ca="1">IF(OR(JB$132="",$B155=""),"",HLOOKUP(JB$132,Indices2!$E$1:$YY$108,Calc!$B155,FALSE))</f>
        <v>#N/A</v>
      </c>
      <c r="JC155" t="e">
        <f ca="1">IF(OR(JC$132="",$B155=""),"",HLOOKUP(JC$132,Indices2!$E$1:$YY$108,Calc!$B155,FALSE))</f>
        <v>#N/A</v>
      </c>
      <c r="JD155" t="e">
        <f ca="1">IF(OR(JD$132="",$B155=""),"",HLOOKUP(JD$132,Indices2!$E$1:$YY$108,Calc!$B155,FALSE))</f>
        <v>#N/A</v>
      </c>
      <c r="JE155" t="e">
        <f ca="1">IF(OR(JE$132="",$B155=""),"",HLOOKUP(JE$132,Indices2!$E$1:$YY$108,Calc!$B155,FALSE))</f>
        <v>#N/A</v>
      </c>
      <c r="JF155" t="e">
        <f ca="1">IF(OR(JF$132="",$B155=""),"",HLOOKUP(JF$132,Indices2!$E$1:$YY$108,Calc!$B155,FALSE))</f>
        <v>#N/A</v>
      </c>
      <c r="JG155" t="e">
        <f ca="1">IF(OR(JG$132="",$B155=""),"",HLOOKUP(JG$132,Indices2!$E$1:$YY$108,Calc!$B155,FALSE))</f>
        <v>#N/A</v>
      </c>
      <c r="JH155" t="e">
        <f ca="1">IF(OR(JH$132="",$B155=""),"",HLOOKUP(JH$132,Indices2!$E$1:$YY$108,Calc!$B155,FALSE))</f>
        <v>#N/A</v>
      </c>
      <c r="JI155" t="e">
        <f ca="1">IF(OR(JI$132="",$B155=""),"",HLOOKUP(JI$132,Indices2!$E$1:$YY$108,Calc!$B155,FALSE))</f>
        <v>#N/A</v>
      </c>
      <c r="JJ155" t="e">
        <f ca="1">IF(OR(JJ$132="",$B155=""),"",HLOOKUP(JJ$132,Indices2!$E$1:$YY$108,Calc!$B155,FALSE))</f>
        <v>#N/A</v>
      </c>
      <c r="JK155" t="e">
        <f ca="1">IF(OR(JK$132="",$B155=""),"",HLOOKUP(JK$132,Indices2!$E$1:$YY$108,Calc!$B155,FALSE))</f>
        <v>#N/A</v>
      </c>
      <c r="JL155" t="e">
        <f ca="1">IF(OR(JL$132="",$B155=""),"",HLOOKUP(JL$132,Indices2!$E$1:$YY$108,Calc!$B155,FALSE))</f>
        <v>#N/A</v>
      </c>
      <c r="JM155" t="e">
        <f ca="1">IF(OR(JM$132="",$B155=""),"",HLOOKUP(JM$132,Indices2!$E$1:$YY$108,Calc!$B155,FALSE))</f>
        <v>#N/A</v>
      </c>
      <c r="JN155" t="e">
        <f ca="1">IF(OR(JN$132="",$B155=""),"",HLOOKUP(JN$132,Indices2!$E$1:$YY$108,Calc!$B155,FALSE))</f>
        <v>#N/A</v>
      </c>
      <c r="JO155" t="e">
        <f ca="1">IF(OR(JO$132="",$B155=""),"",HLOOKUP(JO$132,Indices2!$E$1:$YY$108,Calc!$B155,FALSE))</f>
        <v>#N/A</v>
      </c>
      <c r="JP155" t="e">
        <f ca="1">IF(OR(JP$132="",$B155=""),"",HLOOKUP(JP$132,Indices2!$E$1:$YY$108,Calc!$B155,FALSE))</f>
        <v>#N/A</v>
      </c>
      <c r="JQ155" t="e">
        <f ca="1">IF(OR(JQ$132="",$B155=""),"",HLOOKUP(JQ$132,Indices2!$E$1:$YY$108,Calc!$B155,FALSE))</f>
        <v>#N/A</v>
      </c>
      <c r="JR155" t="e">
        <f ca="1">IF(OR(JR$132="",$B155=""),"",HLOOKUP(JR$132,Indices2!$E$1:$YY$108,Calc!$B155,FALSE))</f>
        <v>#N/A</v>
      </c>
      <c r="JS155" t="e">
        <f ca="1">IF(OR(JS$132="",$B155=""),"",HLOOKUP(JS$132,Indices2!$E$1:$YY$108,Calc!$B155,FALSE))</f>
        <v>#N/A</v>
      </c>
      <c r="JT155" t="e">
        <f ca="1">IF(OR(JT$132="",$B155=""),"",HLOOKUP(JT$132,Indices2!$E$1:$YY$108,Calc!$B155,FALSE))</f>
        <v>#N/A</v>
      </c>
      <c r="JU155" t="e">
        <f ca="1">IF(OR(JU$132="",$B155=""),"",HLOOKUP(JU$132,Indices2!$E$1:$YY$108,Calc!$B155,FALSE))</f>
        <v>#N/A</v>
      </c>
      <c r="JV155" t="e">
        <f ca="1">IF(OR(JV$132="",$B155=""),"",HLOOKUP(JV$132,Indices2!$E$1:$YY$108,Calc!$B155,FALSE))</f>
        <v>#N/A</v>
      </c>
      <c r="JW155" t="e">
        <f ca="1">IF(OR(JW$132="",$B155=""),"",HLOOKUP(JW$132,Indices2!$E$1:$YY$108,Calc!$B155,FALSE))</f>
        <v>#N/A</v>
      </c>
      <c r="JX155" t="e">
        <f ca="1">IF(OR(JX$132="",$B155=""),"",HLOOKUP(JX$132,Indices2!$E$1:$YY$108,Calc!$B155,FALSE))</f>
        <v>#N/A</v>
      </c>
      <c r="JY155" t="e">
        <f ca="1">IF(OR(JY$132="",$B155=""),"",HLOOKUP(JY$132,Indices2!$E$1:$YY$108,Calc!$B155,FALSE))</f>
        <v>#N/A</v>
      </c>
      <c r="JZ155" t="e">
        <f ca="1">IF(OR(JZ$132="",$B155=""),"",HLOOKUP(JZ$132,Indices2!$E$1:$YY$108,Calc!$B155,FALSE))</f>
        <v>#N/A</v>
      </c>
      <c r="KA155" t="e">
        <f ca="1">IF(OR(KA$132="",$B155=""),"",HLOOKUP(KA$132,Indices2!$E$1:$YY$108,Calc!$B155,FALSE))</f>
        <v>#N/A</v>
      </c>
      <c r="KB155" t="e">
        <f ca="1">IF(OR(KB$132="",$B155=""),"",HLOOKUP(KB$132,Indices2!$E$1:$YY$108,Calc!$B155,FALSE))</f>
        <v>#N/A</v>
      </c>
      <c r="KC155" t="e">
        <f ca="1">IF(OR(KC$132="",$B155=""),"",HLOOKUP(KC$132,Indices2!$E$1:$YY$108,Calc!$B155,FALSE))</f>
        <v>#N/A</v>
      </c>
      <c r="KD155" t="e">
        <f ca="1">IF(OR(KD$132="",$B155=""),"",HLOOKUP(KD$132,Indices2!$E$1:$YY$108,Calc!$B155,FALSE))</f>
        <v>#N/A</v>
      </c>
      <c r="KE155" t="e">
        <f ca="1">IF(OR(KE$132="",$B155=""),"",HLOOKUP(KE$132,Indices2!$E$1:$YY$108,Calc!$B155,FALSE))</f>
        <v>#N/A</v>
      </c>
      <c r="KF155" t="e">
        <f ca="1">IF(OR(KF$132="",$B155=""),"",HLOOKUP(KF$132,Indices2!$E$1:$YY$108,Calc!$B155,FALSE))</f>
        <v>#N/A</v>
      </c>
      <c r="KG155" t="e">
        <f ca="1">IF(OR(KG$132="",$B155=""),"",HLOOKUP(KG$132,Indices2!$E$1:$YY$108,Calc!$B155,FALSE))</f>
        <v>#N/A</v>
      </c>
      <c r="KH155" t="e">
        <f ca="1">IF(OR(KH$132="",$B155=""),"",HLOOKUP(KH$132,Indices2!$E$1:$YY$108,Calc!$B155,FALSE))</f>
        <v>#N/A</v>
      </c>
      <c r="KI155" t="e">
        <f ca="1">IF(OR(KI$132="",$B155=""),"",HLOOKUP(KI$132,Indices2!$E$1:$YY$108,Calc!$B155,FALSE))</f>
        <v>#N/A</v>
      </c>
      <c r="KJ155" t="e">
        <f ca="1">IF(OR(KJ$132="",$B155=""),"",HLOOKUP(KJ$132,Indices2!$E$1:$YY$108,Calc!$B155,FALSE))</f>
        <v>#N/A</v>
      </c>
      <c r="KK155" t="e">
        <f ca="1">IF(OR(KK$132="",$B155=""),"",HLOOKUP(KK$132,Indices2!$E$1:$YY$108,Calc!$B155,FALSE))</f>
        <v>#N/A</v>
      </c>
      <c r="KL155" t="e">
        <f ca="1">IF(OR(KL$132="",$B155=""),"",HLOOKUP(KL$132,Indices2!$E$1:$YY$108,Calc!$B155,FALSE))</f>
        <v>#N/A</v>
      </c>
      <c r="KM155" t="e">
        <f ca="1">IF(OR(KM$132="",$B155=""),"",HLOOKUP(KM$132,Indices2!$E$1:$YY$108,Calc!$B155,FALSE))</f>
        <v>#N/A</v>
      </c>
      <c r="KN155" t="e">
        <f ca="1">IF(OR(KN$132="",$B155=""),"",HLOOKUP(KN$132,Indices2!$E$1:$YY$108,Calc!$B155,FALSE))</f>
        <v>#N/A</v>
      </c>
      <c r="KO155" t="e">
        <f ca="1">IF(OR(KO$132="",$B155=""),"",HLOOKUP(KO$132,Indices2!$E$1:$YY$108,Calc!$B155,FALSE))</f>
        <v>#N/A</v>
      </c>
      <c r="KP155" t="e">
        <f ca="1">IF(OR(KP$132="",$B155=""),"",HLOOKUP(KP$132,Indices2!$E$1:$YY$108,Calc!$B155,FALSE))</f>
        <v>#N/A</v>
      </c>
      <c r="KQ155" t="e">
        <f ca="1">IF(OR(KQ$132="",$B155=""),"",HLOOKUP(KQ$132,Indices2!$E$1:$YY$108,Calc!$B155,FALSE))</f>
        <v>#N/A</v>
      </c>
      <c r="KR155" t="e">
        <f ca="1">IF(OR(KR$132="",$B155=""),"",HLOOKUP(KR$132,Indices2!$E$1:$YY$108,Calc!$B155,FALSE))</f>
        <v>#N/A</v>
      </c>
      <c r="KS155" t="e">
        <f ca="1">IF(OR(KS$132="",$B155=""),"",HLOOKUP(KS$132,Indices2!$E$1:$YY$108,Calc!$B155,FALSE))</f>
        <v>#N/A</v>
      </c>
      <c r="KT155" t="e">
        <f ca="1">IF(OR(KT$132="",$B155=""),"",HLOOKUP(KT$132,Indices2!$E$1:$YY$108,Calc!$B155,FALSE))</f>
        <v>#N/A</v>
      </c>
      <c r="KU155" t="e">
        <f ca="1">IF(OR(KU$132="",$B155=""),"",HLOOKUP(KU$132,Indices2!$E$1:$YY$108,Calc!$B155,FALSE))</f>
        <v>#N/A</v>
      </c>
      <c r="KV155" t="e">
        <f ca="1">IF(OR(KV$132="",$B155=""),"",HLOOKUP(KV$132,Indices2!$E$1:$YY$108,Calc!$B155,FALSE))</f>
        <v>#N/A</v>
      </c>
      <c r="KW155" t="e">
        <f ca="1">IF(OR(KW$132="",$B155=""),"",HLOOKUP(KW$132,Indices2!$E$1:$YY$108,Calc!$B155,FALSE))</f>
        <v>#N/A</v>
      </c>
      <c r="KX155" t="e">
        <f ca="1">IF(OR(KX$132="",$B155=""),"",HLOOKUP(KX$132,Indices2!$E$1:$YY$108,Calc!$B155,FALSE))</f>
        <v>#N/A</v>
      </c>
      <c r="KY155" t="e">
        <f ca="1">IF(OR(KY$132="",$B155=""),"",HLOOKUP(KY$132,Indices2!$E$1:$YY$108,Calc!$B155,FALSE))</f>
        <v>#N/A</v>
      </c>
      <c r="KZ155" t="e">
        <f ca="1">IF(OR(KZ$132="",$B155=""),"",HLOOKUP(KZ$132,Indices2!$E$1:$YY$108,Calc!$B155,FALSE))</f>
        <v>#N/A</v>
      </c>
      <c r="LA155" t="e">
        <f ca="1">IF(OR(LA$132="",$B155=""),"",HLOOKUP(LA$132,Indices2!$E$1:$YY$108,Calc!$B155,FALSE))</f>
        <v>#N/A</v>
      </c>
      <c r="LB155" t="e">
        <f ca="1">IF(OR(LB$132="",$B155=""),"",HLOOKUP(LB$132,Indices2!$E$1:$YY$108,Calc!$B155,FALSE))</f>
        <v>#N/A</v>
      </c>
      <c r="LC155" t="e">
        <f ca="1">IF(OR(LC$132="",$B155=""),"",HLOOKUP(LC$132,Indices2!$E$1:$YY$108,Calc!$B155,FALSE))</f>
        <v>#N/A</v>
      </c>
      <c r="LD155" t="e">
        <f ca="1">IF(OR(LD$132="",$B155=""),"",HLOOKUP(LD$132,Indices2!$E$1:$YY$108,Calc!$B155,FALSE))</f>
        <v>#N/A</v>
      </c>
      <c r="LE155" t="e">
        <f ca="1">IF(OR(LE$132="",$B155=""),"",HLOOKUP(LE$132,Indices2!$E$1:$YY$108,Calc!$B155,FALSE))</f>
        <v>#N/A</v>
      </c>
      <c r="LF155" t="e">
        <f ca="1">IF(OR(LF$132="",$B155=""),"",HLOOKUP(LF$132,Indices2!$E$1:$YY$108,Calc!$B155,FALSE))</f>
        <v>#N/A</v>
      </c>
      <c r="LG155" t="e">
        <f ca="1">IF(OR(LG$132="",$B155=""),"",HLOOKUP(LG$132,Indices2!$E$1:$YY$108,Calc!$B155,FALSE))</f>
        <v>#N/A</v>
      </c>
      <c r="LH155" t="e">
        <f ca="1">IF(OR(LH$132="",$B155=""),"",HLOOKUP(LH$132,Indices2!$E$1:$YY$108,Calc!$B155,FALSE))</f>
        <v>#N/A</v>
      </c>
      <c r="LI155" t="e">
        <f ca="1">IF(OR(LI$132="",$B155=""),"",HLOOKUP(LI$132,Indices2!$E$1:$YY$108,Calc!$B155,FALSE))</f>
        <v>#N/A</v>
      </c>
      <c r="LJ155" t="e">
        <f ca="1">IF(OR(LJ$132="",$B155=""),"",HLOOKUP(LJ$132,Indices2!$E$1:$YY$108,Calc!$B155,FALSE))</f>
        <v>#N/A</v>
      </c>
      <c r="LK155" t="e">
        <f ca="1">IF(OR(LK$132="",$B155=""),"",HLOOKUP(LK$132,Indices2!$E$1:$YY$108,Calc!$B155,FALSE))</f>
        <v>#N/A</v>
      </c>
      <c r="LL155" t="e">
        <f ca="1">IF(OR(LL$132="",$B155=""),"",HLOOKUP(LL$132,Indices2!$E$1:$YY$108,Calc!$B155,FALSE))</f>
        <v>#N/A</v>
      </c>
      <c r="LM155" t="e">
        <f ca="1">IF(OR(LM$132="",$B155=""),"",HLOOKUP(LM$132,Indices2!$E$1:$YY$108,Calc!$B155,FALSE))</f>
        <v>#N/A</v>
      </c>
      <c r="LN155" t="e">
        <f ca="1">IF(OR(LN$132="",$B155=""),"",HLOOKUP(LN$132,Indices2!$E$1:$YY$108,Calc!$B155,FALSE))</f>
        <v>#N/A</v>
      </c>
      <c r="LO155" t="e">
        <f ca="1">IF(OR(LO$132="",$B155=""),"",HLOOKUP(LO$132,Indices2!$E$1:$YY$108,Calc!$B155,FALSE))</f>
        <v>#N/A</v>
      </c>
      <c r="LP155" t="e">
        <f ca="1">IF(OR(LP$132="",$B155=""),"",HLOOKUP(LP$132,Indices2!$E$1:$YY$108,Calc!$B155,FALSE))</f>
        <v>#N/A</v>
      </c>
      <c r="LQ155" t="e">
        <f ca="1">IF(OR(LQ$132="",$B155=""),"",HLOOKUP(LQ$132,Indices2!$E$1:$YY$108,Calc!$B155,FALSE))</f>
        <v>#N/A</v>
      </c>
      <c r="LR155" t="e">
        <f ca="1">IF(OR(LR$132="",$B155=""),"",HLOOKUP(LR$132,Indices2!$E$1:$YY$108,Calc!$B155,FALSE))</f>
        <v>#N/A</v>
      </c>
      <c r="LS155" t="e">
        <f ca="1">IF(OR(LS$132="",$B155=""),"",HLOOKUP(LS$132,Indices2!$E$1:$YY$108,Calc!$B155,FALSE))</f>
        <v>#N/A</v>
      </c>
      <c r="LT155" t="e">
        <f ca="1">IF(OR(LT$132="",$B155=""),"",HLOOKUP(LT$132,Indices2!$E$1:$YY$108,Calc!$B155,FALSE))</f>
        <v>#N/A</v>
      </c>
      <c r="LU155" t="e">
        <f ca="1">IF(OR(LU$132="",$B155=""),"",HLOOKUP(LU$132,Indices2!$E$1:$YY$108,Calc!$B155,FALSE))</f>
        <v>#N/A</v>
      </c>
      <c r="LV155" t="e">
        <f ca="1">IF(OR(LV$132="",$B155=""),"",HLOOKUP(LV$132,Indices2!$E$1:$YY$108,Calc!$B155,FALSE))</f>
        <v>#N/A</v>
      </c>
      <c r="LW155" t="e">
        <f ca="1">IF(OR(LW$132="",$B155=""),"",HLOOKUP(LW$132,Indices2!$E$1:$YY$108,Calc!$B155,FALSE))</f>
        <v>#N/A</v>
      </c>
      <c r="LX155" t="e">
        <f ca="1">IF(OR(LX$132="",$B155=""),"",HLOOKUP(LX$132,Indices2!$E$1:$YY$108,Calc!$B155,FALSE))</f>
        <v>#N/A</v>
      </c>
      <c r="LY155" t="e">
        <f ca="1">IF(OR(LY$132="",$B155=""),"",HLOOKUP(LY$132,Indices2!$E$1:$YY$108,Calc!$B155,FALSE))</f>
        <v>#N/A</v>
      </c>
      <c r="LZ155" t="e">
        <f ca="1">IF(OR(LZ$132="",$B155=""),"",HLOOKUP(LZ$132,Indices2!$E$1:$YY$108,Calc!$B155,FALSE))</f>
        <v>#N/A</v>
      </c>
      <c r="MA155" t="e">
        <f ca="1">IF(OR(MA$132="",$B155=""),"",HLOOKUP(MA$132,Indices2!$E$1:$YY$108,Calc!$B155,FALSE))</f>
        <v>#N/A</v>
      </c>
      <c r="MB155" t="e">
        <f ca="1">IF(OR(MB$132="",$B155=""),"",HLOOKUP(MB$132,Indices2!$E$1:$YY$108,Calc!$B155,FALSE))</f>
        <v>#N/A</v>
      </c>
      <c r="MC155" t="e">
        <f ca="1">IF(OR(MC$132="",$B155=""),"",HLOOKUP(MC$132,Indices2!$E$1:$YY$108,Calc!$B155,FALSE))</f>
        <v>#N/A</v>
      </c>
      <c r="MD155" t="e">
        <f ca="1">IF(OR(MD$132="",$B155=""),"",HLOOKUP(MD$132,Indices2!$E$1:$YY$108,Calc!$B155,FALSE))</f>
        <v>#N/A</v>
      </c>
      <c r="ME155" t="e">
        <f ca="1">IF(OR(ME$132="",$B155=""),"",HLOOKUP(ME$132,Indices2!$E$1:$YY$108,Calc!$B155,FALSE))</f>
        <v>#N/A</v>
      </c>
      <c r="MF155" t="e">
        <f ca="1">IF(OR(MF$132="",$B155=""),"",HLOOKUP(MF$132,Indices2!$E$1:$YY$108,Calc!$B155,FALSE))</f>
        <v>#N/A</v>
      </c>
      <c r="MG155" t="e">
        <f ca="1">IF(OR(MG$132="",$B155=""),"",HLOOKUP(MG$132,Indices2!$E$1:$YY$108,Calc!$B155,FALSE))</f>
        <v>#N/A</v>
      </c>
      <c r="MH155" t="e">
        <f ca="1">IF(OR(MH$132="",$B155=""),"",HLOOKUP(MH$132,Indices2!$E$1:$YY$108,Calc!$B155,FALSE))</f>
        <v>#N/A</v>
      </c>
      <c r="MI155" t="e">
        <f ca="1">IF(OR(MI$132="",$B155=""),"",HLOOKUP(MI$132,Indices2!$E$1:$YY$108,Calc!$B155,FALSE))</f>
        <v>#N/A</v>
      </c>
      <c r="MJ155" t="e">
        <f ca="1">IF(OR(MJ$132="",$B155=""),"",HLOOKUP(MJ$132,Indices2!$E$1:$YY$108,Calc!$B155,FALSE))</f>
        <v>#N/A</v>
      </c>
      <c r="MK155" t="e">
        <f ca="1">IF(OR(MK$132="",$B155=""),"",HLOOKUP(MK$132,Indices2!$E$1:$YY$108,Calc!$B155,FALSE))</f>
        <v>#N/A</v>
      </c>
      <c r="ML155" t="e">
        <f ca="1">IF(OR(ML$132="",$B155=""),"",HLOOKUP(ML$132,Indices2!$E$1:$YY$108,Calc!$B155,FALSE))</f>
        <v>#N/A</v>
      </c>
      <c r="MM155" t="e">
        <f ca="1">IF(OR(MM$132="",$B155=""),"",HLOOKUP(MM$132,Indices2!$E$1:$YY$108,Calc!$B155,FALSE))</f>
        <v>#N/A</v>
      </c>
      <c r="MN155" t="e">
        <f ca="1">IF(OR(MN$132="",$B155=""),"",HLOOKUP(MN$132,Indices2!$E$1:$YY$108,Calc!$B155,FALSE))</f>
        <v>#N/A</v>
      </c>
      <c r="MO155" t="e">
        <f ca="1">IF(OR(MO$132="",$B155=""),"",HLOOKUP(MO$132,Indices2!$E$1:$YY$108,Calc!$B155,FALSE))</f>
        <v>#N/A</v>
      </c>
      <c r="MP155" t="e">
        <f ca="1">IF(OR(MP$132="",$B155=""),"",HLOOKUP(MP$132,Indices2!$E$1:$YY$108,Calc!$B155,FALSE))</f>
        <v>#N/A</v>
      </c>
      <c r="MQ155" t="e">
        <f ca="1">IF(OR(MQ$132="",$B155=""),"",HLOOKUP(MQ$132,Indices2!$E$1:$YY$108,Calc!$B155,FALSE))</f>
        <v>#N/A</v>
      </c>
      <c r="MR155" t="e">
        <f ca="1">IF(OR(MR$132="",$B155=""),"",HLOOKUP(MR$132,Indices2!$E$1:$YY$108,Calc!$B155,FALSE))</f>
        <v>#N/A</v>
      </c>
      <c r="MS155" t="e">
        <f ca="1">IF(OR(MS$132="",$B155=""),"",HLOOKUP(MS$132,Indices2!$E$1:$YY$108,Calc!$B155,FALSE))</f>
        <v>#N/A</v>
      </c>
      <c r="MT155" t="e">
        <f ca="1">IF(OR(MT$132="",$B155=""),"",HLOOKUP(MT$132,Indices2!$E$1:$YY$108,Calc!$B155,FALSE))</f>
        <v>#N/A</v>
      </c>
      <c r="MU155" t="e">
        <f ca="1">IF(OR(MU$132="",$B155=""),"",HLOOKUP(MU$132,Indices2!$E$1:$YY$108,Calc!$B155,FALSE))</f>
        <v>#N/A</v>
      </c>
      <c r="MV155" t="e">
        <f ca="1">IF(OR(MV$132="",$B155=""),"",HLOOKUP(MV$132,Indices2!$E$1:$YY$108,Calc!$B155,FALSE))</f>
        <v>#N/A</v>
      </c>
      <c r="MW155" t="e">
        <f ca="1">IF(OR(MW$132="",$B155=""),"",HLOOKUP(MW$132,Indices2!$E$1:$YY$108,Calc!$B155,FALSE))</f>
        <v>#N/A</v>
      </c>
      <c r="MX155" t="e">
        <f ca="1">IF(OR(MX$132="",$B155=""),"",HLOOKUP(MX$132,Indices2!$E$1:$YY$108,Calc!$B155,FALSE))</f>
        <v>#N/A</v>
      </c>
      <c r="MY155" t="e">
        <f ca="1">IF(OR(MY$132="",$B155=""),"",HLOOKUP(MY$132,Indices2!$E$1:$YY$108,Calc!$B155,FALSE))</f>
        <v>#N/A</v>
      </c>
      <c r="MZ155" t="e">
        <f ca="1">IF(OR(MZ$132="",$B155=""),"",HLOOKUP(MZ$132,Indices2!$E$1:$YY$108,Calc!$B155,FALSE))</f>
        <v>#N/A</v>
      </c>
      <c r="NA155" t="e">
        <f ca="1">IF(OR(NA$132="",$B155=""),"",HLOOKUP(NA$132,Indices2!$E$1:$YY$108,Calc!$B155,FALSE))</f>
        <v>#N/A</v>
      </c>
      <c r="NB155" t="e">
        <f ca="1">IF(OR(NB$132="",$B155=""),"",HLOOKUP(NB$132,Indices2!$E$1:$YY$108,Calc!$B155,FALSE))</f>
        <v>#N/A</v>
      </c>
      <c r="NC155" t="e">
        <f ca="1">IF(OR(NC$132="",$B155=""),"",HLOOKUP(NC$132,Indices2!$E$1:$YY$108,Calc!$B155,FALSE))</f>
        <v>#N/A</v>
      </c>
      <c r="ND155" t="e">
        <f ca="1">IF(OR(ND$132="",$B155=""),"",HLOOKUP(ND$132,Indices2!$E$1:$YY$108,Calc!$B155,FALSE))</f>
        <v>#N/A</v>
      </c>
      <c r="NE155" t="e">
        <f ca="1">IF(OR(NE$132="",$B155=""),"",HLOOKUP(NE$132,Indices2!$E$1:$YY$108,Calc!$B155,FALSE))</f>
        <v>#N/A</v>
      </c>
      <c r="NF155" t="e">
        <f ca="1">IF(OR(NF$132="",$B155=""),"",HLOOKUP(NF$132,Indices2!$E$1:$YY$108,Calc!$B155,FALSE))</f>
        <v>#N/A</v>
      </c>
      <c r="NG155" t="e">
        <f ca="1">IF(OR(NG$132="",$B155=""),"",HLOOKUP(NG$132,Indices2!$E$1:$YY$108,Calc!$B155,FALSE))</f>
        <v>#N/A</v>
      </c>
      <c r="NH155" t="e">
        <f ca="1">IF(OR(NH$132="",$B155=""),"",HLOOKUP(NH$132,Indices2!$E$1:$YY$108,Calc!$B155,FALSE))</f>
        <v>#N/A</v>
      </c>
      <c r="NI155" t="e">
        <f ca="1">IF(OR(NI$132="",$B155=""),"",HLOOKUP(NI$132,Indices2!$E$1:$YY$108,Calc!$B155,FALSE))</f>
        <v>#N/A</v>
      </c>
      <c r="NJ155" t="e">
        <f ca="1">IF(OR(NJ$132="",$B155=""),"",HLOOKUP(NJ$132,Indices2!$E$1:$YY$108,Calc!$B155,FALSE))</f>
        <v>#N/A</v>
      </c>
      <c r="NK155" t="e">
        <f ca="1">IF(OR(NK$132="",$B155=""),"",HLOOKUP(NK$132,Indices2!$E$1:$YY$108,Calc!$B155,FALSE))</f>
        <v>#N/A</v>
      </c>
      <c r="NL155" t="e">
        <f ca="1">IF(OR(NL$132="",$B155=""),"",HLOOKUP(NL$132,Indices2!$E$1:$YY$108,Calc!$B155,FALSE))</f>
        <v>#N/A</v>
      </c>
      <c r="NM155" t="e">
        <f ca="1">IF(OR(NM$132="",$B155=""),"",HLOOKUP(NM$132,Indices2!$E$1:$YY$108,Calc!$B155,FALSE))</f>
        <v>#N/A</v>
      </c>
      <c r="NN155" t="e">
        <f ca="1">IF(OR(NN$132="",$B155=""),"",HLOOKUP(NN$132,Indices2!$E$1:$YY$108,Calc!$B155,FALSE))</f>
        <v>#N/A</v>
      </c>
      <c r="NO155" t="e">
        <f ca="1">IF(OR(NO$132="",$B155=""),"",HLOOKUP(NO$132,Indices2!$E$1:$YY$108,Calc!$B155,FALSE))</f>
        <v>#N/A</v>
      </c>
      <c r="NP155" t="e">
        <f ca="1">IF(OR(NP$132="",$B155=""),"",HLOOKUP(NP$132,Indices2!$E$1:$YY$108,Calc!$B155,FALSE))</f>
        <v>#N/A</v>
      </c>
      <c r="NQ155" t="e">
        <f ca="1">IF(OR(NQ$132="",$B155=""),"",HLOOKUP(NQ$132,Indices2!$E$1:$YY$108,Calc!$B155,FALSE))</f>
        <v>#N/A</v>
      </c>
      <c r="NR155" t="e">
        <f ca="1">IF(OR(NR$132="",$B155=""),"",HLOOKUP(NR$132,Indices2!$E$1:$YY$108,Calc!$B155,FALSE))</f>
        <v>#N/A</v>
      </c>
      <c r="NS155" t="e">
        <f ca="1">IF(OR(NS$132="",$B155=""),"",HLOOKUP(NS$132,Indices2!$E$1:$YY$108,Calc!$B155,FALSE))</f>
        <v>#N/A</v>
      </c>
      <c r="NT155" t="e">
        <f ca="1">IF(OR(NT$132="",$B155=""),"",HLOOKUP(NT$132,Indices2!$E$1:$YY$108,Calc!$B155,FALSE))</f>
        <v>#N/A</v>
      </c>
      <c r="NU155" t="e">
        <f ca="1">IF(OR(NU$132="",$B155=""),"",HLOOKUP(NU$132,Indices2!$E$1:$YY$108,Calc!$B155,FALSE))</f>
        <v>#N/A</v>
      </c>
      <c r="NV155" t="e">
        <f ca="1">IF(OR(NV$132="",$B155=""),"",HLOOKUP(NV$132,Indices2!$E$1:$YY$108,Calc!$B155,FALSE))</f>
        <v>#N/A</v>
      </c>
      <c r="NW155" t="e">
        <f ca="1">IF(OR(NW$132="",$B155=""),"",HLOOKUP(NW$132,Indices2!$E$1:$YY$108,Calc!$B155,FALSE))</f>
        <v>#N/A</v>
      </c>
      <c r="NX155" t="e">
        <f ca="1">IF(OR(NX$132="",$B155=""),"",HLOOKUP(NX$132,Indices2!$E$1:$YY$108,Calc!$B155,FALSE))</f>
        <v>#N/A</v>
      </c>
      <c r="NY155" t="e">
        <f ca="1">IF(OR(NY$132="",$B155=""),"",HLOOKUP(NY$132,Indices2!$E$1:$YY$108,Calc!$B155,FALSE))</f>
        <v>#N/A</v>
      </c>
      <c r="NZ155" t="e">
        <f ca="1">IF(OR(NZ$132="",$B155=""),"",HLOOKUP(NZ$132,Indices2!$E$1:$YY$108,Calc!$B155,FALSE))</f>
        <v>#N/A</v>
      </c>
      <c r="OA155" t="e">
        <f ca="1">IF(OR(OA$132="",$B155=""),"",HLOOKUP(OA$132,Indices2!$E$1:$YY$108,Calc!$B155,FALSE))</f>
        <v>#N/A</v>
      </c>
      <c r="OB155" t="e">
        <f ca="1">IF(OR(OB$132="",$B155=""),"",HLOOKUP(OB$132,Indices2!$E$1:$YY$108,Calc!$B155,FALSE))</f>
        <v>#N/A</v>
      </c>
      <c r="OC155" t="e">
        <f ca="1">IF(OR(OC$132="",$B155=""),"",HLOOKUP(OC$132,Indices2!$E$1:$YY$108,Calc!$B155,FALSE))</f>
        <v>#N/A</v>
      </c>
      <c r="OD155" t="e">
        <f ca="1">IF(OR(OD$132="",$B155=""),"",HLOOKUP(OD$132,Indices2!$E$1:$YY$108,Calc!$B155,FALSE))</f>
        <v>#N/A</v>
      </c>
      <c r="OE155" t="e">
        <f ca="1">IF(OR(OE$132="",$B155=""),"",HLOOKUP(OE$132,Indices2!$E$1:$YY$108,Calc!$B155,FALSE))</f>
        <v>#N/A</v>
      </c>
      <c r="OF155" t="e">
        <f ca="1">IF(OR(OF$132="",$B155=""),"",HLOOKUP(OF$132,Indices2!$E$1:$YY$108,Calc!$B155,FALSE))</f>
        <v>#N/A</v>
      </c>
      <c r="OG155" t="e">
        <f ca="1">IF(OR(OG$132="",$B155=""),"",HLOOKUP(OG$132,Indices2!$E$1:$YY$108,Calc!$B155,FALSE))</f>
        <v>#N/A</v>
      </c>
      <c r="OH155" t="e">
        <f ca="1">IF(OR(OH$132="",$B155=""),"",HLOOKUP(OH$132,Indices2!$E$1:$YY$108,Calc!$B155,FALSE))</f>
        <v>#N/A</v>
      </c>
      <c r="OI155" t="e">
        <f ca="1">IF(OR(OI$132="",$B155=""),"",HLOOKUP(OI$132,Indices2!$E$1:$YY$108,Calc!$B155,FALSE))</f>
        <v>#N/A</v>
      </c>
      <c r="OJ155" t="e">
        <f ca="1">IF(OR(OJ$132="",$B155=""),"",HLOOKUP(OJ$132,Indices2!$E$1:$YY$108,Calc!$B155,FALSE))</f>
        <v>#N/A</v>
      </c>
      <c r="OK155" t="e">
        <f ca="1">IF(OR(OK$132="",$B155=""),"",HLOOKUP(OK$132,Indices2!$E$1:$YY$108,Calc!$B155,FALSE))</f>
        <v>#N/A</v>
      </c>
      <c r="OL155" t="e">
        <f ca="1">IF(OR(OL$132="",$B155=""),"",HLOOKUP(OL$132,Indices2!$E$1:$YY$108,Calc!$B155,FALSE))</f>
        <v>#N/A</v>
      </c>
      <c r="OM155" t="e">
        <f ca="1">IF(OR(OM$132="",$B155=""),"",HLOOKUP(OM$132,Indices2!$E$1:$YY$108,Calc!$B155,FALSE))</f>
        <v>#N/A</v>
      </c>
      <c r="ON155" t="e">
        <f ca="1">IF(OR(ON$132="",$B155=""),"",HLOOKUP(ON$132,Indices2!$E$1:$YY$108,Calc!$B155,FALSE))</f>
        <v>#N/A</v>
      </c>
      <c r="OO155" t="e">
        <f ca="1">IF(OR(OO$132="",$B155=""),"",HLOOKUP(OO$132,Indices2!$E$1:$YY$108,Calc!$B155,FALSE))</f>
        <v>#N/A</v>
      </c>
      <c r="OP155" t="e">
        <f ca="1">IF(OR(OP$132="",$B155=""),"",HLOOKUP(OP$132,Indices2!$E$1:$YY$108,Calc!$B155,FALSE))</f>
        <v>#N/A</v>
      </c>
      <c r="OQ155" t="e">
        <f ca="1">IF(OR(OQ$132="",$B155=""),"",HLOOKUP(OQ$132,Indices2!$E$1:$YY$108,Calc!$B155,FALSE))</f>
        <v>#N/A</v>
      </c>
      <c r="OR155" t="e">
        <f ca="1">IF(OR(OR$132="",$B155=""),"",HLOOKUP(OR$132,Indices2!$E$1:$YY$108,Calc!$B155,FALSE))</f>
        <v>#N/A</v>
      </c>
      <c r="OS155" t="e">
        <f ca="1">IF(OR(OS$132="",$B155=""),"",HLOOKUP(OS$132,Indices2!$E$1:$YY$108,Calc!$B155,FALSE))</f>
        <v>#N/A</v>
      </c>
      <c r="OT155" t="e">
        <f ca="1">IF(OR(OT$132="",$B155=""),"",HLOOKUP(OT$132,Indices2!$E$1:$YY$108,Calc!$B155,FALSE))</f>
        <v>#N/A</v>
      </c>
      <c r="OU155" t="e">
        <f ca="1">IF(OR(OU$132="",$B155=""),"",HLOOKUP(OU$132,Indices2!$E$1:$YY$108,Calc!$B155,FALSE))</f>
        <v>#N/A</v>
      </c>
      <c r="OV155" t="e">
        <f ca="1">IF(OR(OV$132="",$B155=""),"",HLOOKUP(OV$132,Indices2!$E$1:$YY$108,Calc!$B155,FALSE))</f>
        <v>#N/A</v>
      </c>
      <c r="OW155" t="e">
        <f ca="1">IF(OR(OW$132="",$B155=""),"",HLOOKUP(OW$132,Indices2!$E$1:$YY$108,Calc!$B155,FALSE))</f>
        <v>#N/A</v>
      </c>
      <c r="OX155" t="e">
        <f ca="1">IF(OR(OX$132="",$B155=""),"",HLOOKUP(OX$132,Indices2!$E$1:$YY$108,Calc!$B155,FALSE))</f>
        <v>#N/A</v>
      </c>
      <c r="OY155" t="e">
        <f ca="1">IF(OR(OY$132="",$B155=""),"",HLOOKUP(OY$132,Indices2!$E$1:$YY$108,Calc!$B155,FALSE))</f>
        <v>#N/A</v>
      </c>
      <c r="OZ155" t="e">
        <f ca="1">IF(OR(OZ$132="",$B155=""),"",HLOOKUP(OZ$132,Indices2!$E$1:$YY$108,Calc!$B155,FALSE))</f>
        <v>#N/A</v>
      </c>
      <c r="PA155" t="e">
        <f ca="1">IF(OR(PA$132="",$B155=""),"",HLOOKUP(PA$132,Indices2!$E$1:$YY$108,Calc!$B155,FALSE))</f>
        <v>#N/A</v>
      </c>
      <c r="PB155" t="e">
        <f ca="1">IF(OR(PB$132="",$B155=""),"",HLOOKUP(PB$132,Indices2!$E$1:$YY$108,Calc!$B155,FALSE))</f>
        <v>#N/A</v>
      </c>
      <c r="PC155" t="e">
        <f ca="1">IF(OR(PC$132="",$B155=""),"",HLOOKUP(PC$132,Indices2!$E$1:$YY$108,Calc!$B155,FALSE))</f>
        <v>#N/A</v>
      </c>
      <c r="PD155" t="e">
        <f ca="1">IF(OR(PD$132="",$B155=""),"",HLOOKUP(PD$132,Indices2!$E$1:$YY$108,Calc!$B155,FALSE))</f>
        <v>#N/A</v>
      </c>
      <c r="PE155" t="e">
        <f ca="1">IF(OR(PE$132="",$B155=""),"",HLOOKUP(PE$132,Indices2!$E$1:$YY$108,Calc!$B155,FALSE))</f>
        <v>#N/A</v>
      </c>
      <c r="PF155" t="e">
        <f ca="1">IF(OR(PF$132="",$B155=""),"",HLOOKUP(PF$132,Indices2!$E$1:$YY$108,Calc!$B155,FALSE))</f>
        <v>#N/A</v>
      </c>
      <c r="PG155" t="e">
        <f ca="1">IF(OR(PG$132="",$B155=""),"",HLOOKUP(PG$132,Indices2!$E$1:$YY$108,Calc!$B155,FALSE))</f>
        <v>#N/A</v>
      </c>
      <c r="PH155" t="e">
        <f ca="1">IF(OR(PH$132="",$B155=""),"",HLOOKUP(PH$132,Indices2!$E$1:$YY$108,Calc!$B155,FALSE))</f>
        <v>#N/A</v>
      </c>
      <c r="PI155" t="e">
        <f ca="1">IF(OR(PI$132="",$B155=""),"",HLOOKUP(PI$132,Indices2!$E$1:$YY$108,Calc!$B155,FALSE))</f>
        <v>#N/A</v>
      </c>
      <c r="PJ155" t="e">
        <f ca="1">IF(OR(PJ$132="",$B155=""),"",HLOOKUP(PJ$132,Indices2!$E$1:$YY$108,Calc!$B155,FALSE))</f>
        <v>#N/A</v>
      </c>
      <c r="PK155" t="e">
        <f ca="1">IF(OR(PK$132="",$B155=""),"",HLOOKUP(PK$132,Indices2!$E$1:$YY$108,Calc!$B155,FALSE))</f>
        <v>#N/A</v>
      </c>
      <c r="PL155" t="e">
        <f ca="1">IF(OR(PL$132="",$B155=""),"",HLOOKUP(PL$132,Indices2!$E$1:$YY$108,Calc!$B155,FALSE))</f>
        <v>#N/A</v>
      </c>
      <c r="PM155" t="e">
        <f ca="1">IF(OR(PM$132="",$B155=""),"",HLOOKUP(PM$132,Indices2!$E$1:$YY$108,Calc!$B155,FALSE))</f>
        <v>#N/A</v>
      </c>
      <c r="PN155" t="e">
        <f ca="1">IF(OR(PN$132="",$B155=""),"",HLOOKUP(PN$132,Indices2!$E$1:$YY$108,Calc!$B155,FALSE))</f>
        <v>#N/A</v>
      </c>
      <c r="PO155" t="e">
        <f ca="1">IF(OR(PO$132="",$B155=""),"",HLOOKUP(PO$132,Indices2!$E$1:$YY$108,Calc!$B155,FALSE))</f>
        <v>#N/A</v>
      </c>
      <c r="PP155" t="e">
        <f ca="1">IF(OR(PP$132="",$B155=""),"",HLOOKUP(PP$132,Indices2!$E$1:$YY$108,Calc!$B155,FALSE))</f>
        <v>#N/A</v>
      </c>
      <c r="PQ155" t="e">
        <f ca="1">IF(OR(PQ$132="",$B155=""),"",HLOOKUP(PQ$132,Indices2!$E$1:$YY$108,Calc!$B155,FALSE))</f>
        <v>#N/A</v>
      </c>
      <c r="PR155" t="e">
        <f ca="1">IF(OR(PR$132="",$B155=""),"",HLOOKUP(PR$132,Indices2!$E$1:$YY$108,Calc!$B155,FALSE))</f>
        <v>#N/A</v>
      </c>
      <c r="PS155" t="e">
        <f ca="1">IF(OR(PS$132="",$B155=""),"",HLOOKUP(PS$132,Indices2!$E$1:$YY$108,Calc!$B155,FALSE))</f>
        <v>#N/A</v>
      </c>
      <c r="PT155" t="e">
        <f ca="1">IF(OR(PT$132="",$B155=""),"",HLOOKUP(PT$132,Indices2!$E$1:$YY$108,Calc!$B155,FALSE))</f>
        <v>#N/A</v>
      </c>
      <c r="PU155" t="e">
        <f ca="1">IF(OR(PU$132="",$B155=""),"",HLOOKUP(PU$132,Indices2!$E$1:$YY$108,Calc!$B155,FALSE))</f>
        <v>#N/A</v>
      </c>
      <c r="PV155" t="e">
        <f ca="1">IF(OR(PV$132="",$B155=""),"",HLOOKUP(PV$132,Indices2!$E$1:$YY$108,Calc!$B155,FALSE))</f>
        <v>#N/A</v>
      </c>
      <c r="PW155" t="e">
        <f ca="1">IF(OR(PW$132="",$B155=""),"",HLOOKUP(PW$132,Indices2!$E$1:$YY$108,Calc!$B155,FALSE))</f>
        <v>#N/A</v>
      </c>
      <c r="PX155" t="e">
        <f ca="1">IF(OR(PX$132="",$B155=""),"",HLOOKUP(PX$132,Indices2!$E$1:$YY$108,Calc!$B155,FALSE))</f>
        <v>#N/A</v>
      </c>
      <c r="PY155" t="e">
        <f ca="1">IF(OR(PY$132="",$B155=""),"",HLOOKUP(PY$132,Indices2!$E$1:$YY$108,Calc!$B155,FALSE))</f>
        <v>#N/A</v>
      </c>
      <c r="PZ155" t="e">
        <f ca="1">IF(OR(PZ$132="",$B155=""),"",HLOOKUP(PZ$132,Indices2!$E$1:$YY$108,Calc!$B155,FALSE))</f>
        <v>#N/A</v>
      </c>
      <c r="QA155" t="e">
        <f ca="1">IF(OR(QA$132="",$B155=""),"",HLOOKUP(QA$132,Indices2!$E$1:$YY$108,Calc!$B155,FALSE))</f>
        <v>#N/A</v>
      </c>
      <c r="QB155" t="e">
        <f ca="1">IF(OR(QB$132="",$B155=""),"",HLOOKUP(QB$132,Indices2!$E$1:$YY$108,Calc!$B155,FALSE))</f>
        <v>#N/A</v>
      </c>
      <c r="QC155" t="e">
        <f ca="1">IF(OR(QC$132="",$B155=""),"",HLOOKUP(QC$132,Indices2!$E$1:$YY$108,Calc!$B155,FALSE))</f>
        <v>#N/A</v>
      </c>
      <c r="QD155" t="e">
        <f ca="1">IF(OR(QD$132="",$B155=""),"",HLOOKUP(QD$132,Indices2!$E$1:$YY$108,Calc!$B155,FALSE))</f>
        <v>#N/A</v>
      </c>
      <c r="QE155" t="e">
        <f ca="1">IF(OR(QE$132="",$B155=""),"",HLOOKUP(QE$132,Indices2!$E$1:$YY$108,Calc!$B155,FALSE))</f>
        <v>#N/A</v>
      </c>
      <c r="QF155" t="e">
        <f ca="1">IF(OR(QF$132="",$B155=""),"",HLOOKUP(QF$132,Indices2!$E$1:$YY$108,Calc!$B155,FALSE))</f>
        <v>#N/A</v>
      </c>
      <c r="QG155" t="e">
        <f ca="1">IF(OR(QG$132="",$B155=""),"",HLOOKUP(QG$132,Indices2!$E$1:$YY$108,Calc!$B155,FALSE))</f>
        <v>#N/A</v>
      </c>
      <c r="QH155" t="e">
        <f ca="1">IF(OR(QH$132="",$B155=""),"",HLOOKUP(QH$132,Indices2!$E$1:$YY$108,Calc!$B155,FALSE))</f>
        <v>#N/A</v>
      </c>
      <c r="QI155" t="e">
        <f ca="1">IF(OR(QI$132="",$B155=""),"",HLOOKUP(QI$132,Indices2!$E$1:$YY$108,Calc!$B155,FALSE))</f>
        <v>#N/A</v>
      </c>
      <c r="QJ155" t="e">
        <f ca="1">IF(OR(QJ$132="",$B155=""),"",HLOOKUP(QJ$132,Indices2!$E$1:$YY$108,Calc!$B155,FALSE))</f>
        <v>#N/A</v>
      </c>
      <c r="QK155" t="e">
        <f ca="1">IF(OR(QK$132="",$B155=""),"",HLOOKUP(QK$132,Indices2!$E$1:$YY$108,Calc!$B155,FALSE))</f>
        <v>#N/A</v>
      </c>
      <c r="QL155" t="e">
        <f ca="1">IF(OR(QL$132="",$B155=""),"",HLOOKUP(QL$132,Indices2!$E$1:$YY$108,Calc!$B155,FALSE))</f>
        <v>#N/A</v>
      </c>
      <c r="QM155" t="e">
        <f ca="1">IF(OR(QM$132="",$B155=""),"",HLOOKUP(QM$132,Indices2!$E$1:$YY$108,Calc!$B155,FALSE))</f>
        <v>#N/A</v>
      </c>
      <c r="QN155" t="e">
        <f ca="1">IF(OR(QN$132="",$B155=""),"",HLOOKUP(QN$132,Indices2!$E$1:$YY$108,Calc!$B155,FALSE))</f>
        <v>#N/A</v>
      </c>
      <c r="QO155" t="e">
        <f ca="1">IF(OR(QO$132="",$B155=""),"",HLOOKUP(QO$132,Indices2!$E$1:$YY$108,Calc!$B155,FALSE))</f>
        <v>#N/A</v>
      </c>
      <c r="QP155" t="e">
        <f ca="1">IF(OR(QP$132="",$B155=""),"",HLOOKUP(QP$132,Indices2!$E$1:$YY$108,Calc!$B155,FALSE))</f>
        <v>#N/A</v>
      </c>
      <c r="QQ155" t="e">
        <f ca="1">IF(OR(QQ$132="",$B155=""),"",HLOOKUP(QQ$132,Indices2!$E$1:$YY$108,Calc!$B155,FALSE))</f>
        <v>#N/A</v>
      </c>
      <c r="QR155" t="e">
        <f ca="1">IF(OR(QR$132="",$B155=""),"",HLOOKUP(QR$132,Indices2!$E$1:$YY$108,Calc!$B155,FALSE))</f>
        <v>#N/A</v>
      </c>
      <c r="QS155" t="e">
        <f ca="1">IF(OR(QS$132="",$B155=""),"",HLOOKUP(QS$132,Indices2!$E$1:$YY$108,Calc!$B155,FALSE))</f>
        <v>#N/A</v>
      </c>
      <c r="QT155" t="e">
        <f ca="1">IF(OR(QT$132="",$B155=""),"",HLOOKUP(QT$132,Indices2!$E$1:$YY$108,Calc!$B155,FALSE))</f>
        <v>#N/A</v>
      </c>
      <c r="QU155" t="e">
        <f ca="1">IF(OR(QU$132="",$B155=""),"",HLOOKUP(QU$132,Indices2!$E$1:$YY$108,Calc!$B155,FALSE))</f>
        <v>#N/A</v>
      </c>
      <c r="QV155" t="e">
        <f ca="1">IF(OR(QV$132="",$B155=""),"",HLOOKUP(QV$132,Indices2!$E$1:$YY$108,Calc!$B155,FALSE))</f>
        <v>#N/A</v>
      </c>
      <c r="QW155" t="e">
        <f ca="1">IF(OR(QW$132="",$B155=""),"",HLOOKUP(QW$132,Indices2!$E$1:$YY$108,Calc!$B155,FALSE))</f>
        <v>#N/A</v>
      </c>
      <c r="QX155" t="e">
        <f ca="1">IF(OR(QX$132="",$B155=""),"",HLOOKUP(QX$132,Indices2!$E$1:$YY$108,Calc!$B155,FALSE))</f>
        <v>#N/A</v>
      </c>
      <c r="QY155" t="e">
        <f ca="1">IF(OR(QY$132="",$B155=""),"",HLOOKUP(QY$132,Indices2!$E$1:$YY$108,Calc!$B155,FALSE))</f>
        <v>#N/A</v>
      </c>
      <c r="QZ155" t="e">
        <f ca="1">IF(OR(QZ$132="",$B155=""),"",HLOOKUP(QZ$132,Indices2!$E$1:$YY$108,Calc!$B155,FALSE))</f>
        <v>#N/A</v>
      </c>
      <c r="RA155" t="e">
        <f ca="1">IF(OR(RA$132="",$B155=""),"",HLOOKUP(RA$132,Indices2!$E$1:$YY$108,Calc!$B155,FALSE))</f>
        <v>#N/A</v>
      </c>
      <c r="RB155" t="e">
        <f ca="1">IF(OR(RB$132="",$B155=""),"",HLOOKUP(RB$132,Indices2!$E$1:$YY$108,Calc!$B155,FALSE))</f>
        <v>#N/A</v>
      </c>
      <c r="RC155" t="e">
        <f ca="1">IF(OR(RC$132="",$B155=""),"",HLOOKUP(RC$132,Indices2!$E$1:$YY$108,Calc!$B155,FALSE))</f>
        <v>#N/A</v>
      </c>
      <c r="RD155" t="e">
        <f ca="1">IF(OR(RD$132="",$B155=""),"",HLOOKUP(RD$132,Indices2!$E$1:$YY$108,Calc!$B155,FALSE))</f>
        <v>#N/A</v>
      </c>
      <c r="RE155" t="e">
        <f ca="1">IF(OR(RE$132="",$B155=""),"",HLOOKUP(RE$132,Indices2!$E$1:$YY$108,Calc!$B155,FALSE))</f>
        <v>#N/A</v>
      </c>
      <c r="RF155" t="e">
        <f ca="1">IF(OR(RF$132="",$B155=""),"",HLOOKUP(RF$132,Indices2!$E$1:$YY$108,Calc!$B155,FALSE))</f>
        <v>#N/A</v>
      </c>
      <c r="RG155" t="e">
        <f ca="1">IF(OR(RG$132="",$B155=""),"",HLOOKUP(RG$132,Indices2!$E$1:$YY$108,Calc!$B155,FALSE))</f>
        <v>#N/A</v>
      </c>
      <c r="RH155" t="e">
        <f ca="1">IF(OR(RH$132="",$B155=""),"",HLOOKUP(RH$132,Indices2!$E$1:$YY$108,Calc!$B155,FALSE))</f>
        <v>#N/A</v>
      </c>
      <c r="RI155" t="e">
        <f ca="1">IF(OR(RI$132="",$B155=""),"",HLOOKUP(RI$132,Indices2!$E$1:$YY$108,Calc!$B155,FALSE))</f>
        <v>#N/A</v>
      </c>
      <c r="RJ155" t="e">
        <f ca="1">IF(OR(RJ$132="",$B155=""),"",HLOOKUP(RJ$132,Indices2!$E$1:$YY$108,Calc!$B155,FALSE))</f>
        <v>#N/A</v>
      </c>
      <c r="RK155" t="e">
        <f ca="1">IF(OR(RK$132="",$B155=""),"",HLOOKUP(RK$132,Indices2!$E$1:$YY$108,Calc!$B155,FALSE))</f>
        <v>#N/A</v>
      </c>
      <c r="RL155" t="e">
        <f ca="1">IF(OR(RL$132="",$B155=""),"",HLOOKUP(RL$132,Indices2!$E$1:$YY$108,Calc!$B155,FALSE))</f>
        <v>#N/A</v>
      </c>
    </row>
    <row r="156" spans="1:480">
      <c r="A156" t="s">
        <v>173</v>
      </c>
      <c r="B156" t="e">
        <f>MATCH($A156,Indices2!$B:$B,0)</f>
        <v>#N/A</v>
      </c>
      <c r="C156" t="e">
        <f>IF(OR(C$132="",$B156=""),"",HLOOKUP(C$132,Indices2!$E$1:$YY$108,Calc!$B156,FALSE))</f>
        <v>#N/A</v>
      </c>
      <c r="D156" t="e">
        <f ca="1">IF(OR(D$132="",$B156=""),"",HLOOKUP(D$132,Indices2!$E$1:$YY$108,Calc!$B156,FALSE))</f>
        <v>#N/A</v>
      </c>
      <c r="E156" t="e">
        <f ca="1">IF(OR(E$132="",$B156=""),"",HLOOKUP(E$132,Indices2!$E$1:$YY$108,Calc!$B156,FALSE))</f>
        <v>#N/A</v>
      </c>
      <c r="F156" t="e">
        <f ca="1">IF(OR(F$132="",$B156=""),"",HLOOKUP(F$132,Indices2!$E$1:$YY$108,Calc!$B156,FALSE))</f>
        <v>#N/A</v>
      </c>
      <c r="G156" t="e">
        <f ca="1">IF(OR(G$132="",$B156=""),"",HLOOKUP(G$132,Indices2!$E$1:$YY$108,Calc!$B156,FALSE))</f>
        <v>#N/A</v>
      </c>
      <c r="H156" t="e">
        <f ca="1">IF(OR(H$132="",$B156=""),"",HLOOKUP(H$132,Indices2!$E$1:$YY$108,Calc!$B156,FALSE))</f>
        <v>#N/A</v>
      </c>
      <c r="I156" t="e">
        <f ca="1">IF(OR(I$132="",$B156=""),"",HLOOKUP(I$132,Indices2!$E$1:$YY$108,Calc!$B156,FALSE))</f>
        <v>#N/A</v>
      </c>
      <c r="J156" t="e">
        <f ca="1">IF(OR(J$132="",$B156=""),"",HLOOKUP(J$132,Indices2!$E$1:$YY$108,Calc!$B156,FALSE))</f>
        <v>#N/A</v>
      </c>
      <c r="K156" t="e">
        <f ca="1">IF(OR(K$132="",$B156=""),"",HLOOKUP(K$132,Indices2!$E$1:$YY$108,Calc!$B156,FALSE))</f>
        <v>#N/A</v>
      </c>
      <c r="L156" t="e">
        <f ca="1">IF(OR(L$132="",$B156=""),"",HLOOKUP(L$132,Indices2!$E$1:$YY$108,Calc!$B156,FALSE))</f>
        <v>#N/A</v>
      </c>
      <c r="M156" t="e">
        <f ca="1">IF(OR(M$132="",$B156=""),"",HLOOKUP(M$132,Indices2!$E$1:$YY$108,Calc!$B156,FALSE))</f>
        <v>#N/A</v>
      </c>
      <c r="N156" t="e">
        <f ca="1">IF(OR(N$132="",$B156=""),"",HLOOKUP(N$132,Indices2!$E$1:$YY$108,Calc!$B156,FALSE))</f>
        <v>#N/A</v>
      </c>
      <c r="O156" t="e">
        <f ca="1">IF(OR(O$132="",$B156=""),"",HLOOKUP(O$132,Indices2!$E$1:$YY$108,Calc!$B156,FALSE))</f>
        <v>#N/A</v>
      </c>
      <c r="P156" t="e">
        <f ca="1">IF(OR(P$132="",$B156=""),"",HLOOKUP(P$132,Indices2!$E$1:$YY$108,Calc!$B156,FALSE))</f>
        <v>#N/A</v>
      </c>
      <c r="Q156" t="e">
        <f ca="1">IF(OR(Q$132="",$B156=""),"",HLOOKUP(Q$132,Indices2!$E$1:$YY$108,Calc!$B156,FALSE))</f>
        <v>#N/A</v>
      </c>
      <c r="R156" t="e">
        <f ca="1">IF(OR(R$132="",$B156=""),"",HLOOKUP(R$132,Indices2!$E$1:$YY$108,Calc!$B156,FALSE))</f>
        <v>#N/A</v>
      </c>
      <c r="S156" t="e">
        <f ca="1">IF(OR(S$132="",$B156=""),"",HLOOKUP(S$132,Indices2!$E$1:$YY$108,Calc!$B156,FALSE))</f>
        <v>#N/A</v>
      </c>
      <c r="T156" t="e">
        <f ca="1">IF(OR(T$132="",$B156=""),"",HLOOKUP(T$132,Indices2!$E$1:$YY$108,Calc!$B156,FALSE))</f>
        <v>#N/A</v>
      </c>
      <c r="U156" t="e">
        <f ca="1">IF(OR(U$132="",$B156=""),"",HLOOKUP(U$132,Indices2!$E$1:$YY$108,Calc!$B156,FALSE))</f>
        <v>#N/A</v>
      </c>
      <c r="V156" t="e">
        <f ca="1">IF(OR(V$132="",$B156=""),"",HLOOKUP(V$132,Indices2!$E$1:$YY$108,Calc!$B156,FALSE))</f>
        <v>#N/A</v>
      </c>
      <c r="W156" t="e">
        <f ca="1">IF(OR(W$132="",$B156=""),"",HLOOKUP(W$132,Indices2!$E$1:$YY$108,Calc!$B156,FALSE))</f>
        <v>#N/A</v>
      </c>
      <c r="X156" t="e">
        <f ca="1">IF(OR(X$132="",$B156=""),"",HLOOKUP(X$132,Indices2!$E$1:$YY$108,Calc!$B156,FALSE))</f>
        <v>#N/A</v>
      </c>
      <c r="Y156" t="e">
        <f ca="1">IF(OR(Y$132="",$B156=""),"",HLOOKUP(Y$132,Indices2!$E$1:$YY$108,Calc!$B156,FALSE))</f>
        <v>#N/A</v>
      </c>
      <c r="Z156" t="e">
        <f ca="1">IF(OR(Z$132="",$B156=""),"",HLOOKUP(Z$132,Indices2!$E$1:$YY$108,Calc!$B156,FALSE))</f>
        <v>#N/A</v>
      </c>
      <c r="AA156" t="e">
        <f ca="1">IF(OR(AA$132="",$B156=""),"",HLOOKUP(AA$132,Indices2!$E$1:$YY$108,Calc!$B156,FALSE))</f>
        <v>#N/A</v>
      </c>
      <c r="AB156" t="e">
        <f ca="1">IF(OR(AB$132="",$B156=""),"",HLOOKUP(AB$132,Indices2!$E$1:$YY$108,Calc!$B156,FALSE))</f>
        <v>#N/A</v>
      </c>
      <c r="AC156" t="e">
        <f ca="1">IF(OR(AC$132="",$B156=""),"",HLOOKUP(AC$132,Indices2!$E$1:$YY$108,Calc!$B156,FALSE))</f>
        <v>#N/A</v>
      </c>
      <c r="AD156" t="e">
        <f ca="1">IF(OR(AD$132="",$B156=""),"",HLOOKUP(AD$132,Indices2!$E$1:$YY$108,Calc!$B156,FALSE))</f>
        <v>#N/A</v>
      </c>
      <c r="AE156" t="e">
        <f ca="1">IF(OR(AE$132="",$B156=""),"",HLOOKUP(AE$132,Indices2!$E$1:$YY$108,Calc!$B156,FALSE))</f>
        <v>#N/A</v>
      </c>
      <c r="AF156" t="e">
        <f ca="1">IF(OR(AF$132="",$B156=""),"",HLOOKUP(AF$132,Indices2!$E$1:$YY$108,Calc!$B156,FALSE))</f>
        <v>#N/A</v>
      </c>
      <c r="AG156" t="e">
        <f ca="1">IF(OR(AG$132="",$B156=""),"",HLOOKUP(AG$132,Indices2!$E$1:$YY$108,Calc!$B156,FALSE))</f>
        <v>#N/A</v>
      </c>
      <c r="AH156" t="e">
        <f ca="1">IF(OR(AH$132="",$B156=""),"",HLOOKUP(AH$132,Indices2!$E$1:$YY$108,Calc!$B156,FALSE))</f>
        <v>#N/A</v>
      </c>
      <c r="AI156" t="e">
        <f ca="1">IF(OR(AI$132="",$B156=""),"",HLOOKUP(AI$132,Indices2!$E$1:$YY$108,Calc!$B156,FALSE))</f>
        <v>#N/A</v>
      </c>
      <c r="AJ156" t="e">
        <f ca="1">IF(OR(AJ$132="",$B156=""),"",HLOOKUP(AJ$132,Indices2!$E$1:$YY$108,Calc!$B156,FALSE))</f>
        <v>#N/A</v>
      </c>
      <c r="AK156" t="e">
        <f ca="1">IF(OR(AK$132="",$B156=""),"",HLOOKUP(AK$132,Indices2!$E$1:$YY$108,Calc!$B156,FALSE))</f>
        <v>#N/A</v>
      </c>
      <c r="AL156" t="e">
        <f ca="1">IF(OR(AL$132="",$B156=""),"",HLOOKUP(AL$132,Indices2!$E$1:$YY$108,Calc!$B156,FALSE))</f>
        <v>#N/A</v>
      </c>
      <c r="AM156" t="e">
        <f ca="1">IF(OR(AM$132="",$B156=""),"",HLOOKUP(AM$132,Indices2!$E$1:$YY$108,Calc!$B156,FALSE))</f>
        <v>#N/A</v>
      </c>
      <c r="AN156" t="e">
        <f ca="1">IF(OR(AN$132="",$B156=""),"",HLOOKUP(AN$132,Indices2!$E$1:$YY$108,Calc!$B156,FALSE))</f>
        <v>#N/A</v>
      </c>
      <c r="AO156" t="e">
        <f ca="1">IF(OR(AO$132="",$B156=""),"",HLOOKUP(AO$132,Indices2!$E$1:$YY$108,Calc!$B156,FALSE))</f>
        <v>#N/A</v>
      </c>
      <c r="AP156" t="e">
        <f ca="1">IF(OR(AP$132="",$B156=""),"",HLOOKUP(AP$132,Indices2!$E$1:$YY$108,Calc!$B156,FALSE))</f>
        <v>#N/A</v>
      </c>
      <c r="AQ156" t="e">
        <f ca="1">IF(OR(AQ$132="",$B156=""),"",HLOOKUP(AQ$132,Indices2!$E$1:$YY$108,Calc!$B156,FALSE))</f>
        <v>#N/A</v>
      </c>
      <c r="AR156" t="e">
        <f ca="1">IF(OR(AR$132="",$B156=""),"",HLOOKUP(AR$132,Indices2!$E$1:$YY$108,Calc!$B156,FALSE))</f>
        <v>#N/A</v>
      </c>
      <c r="AS156" t="e">
        <f ca="1">IF(OR(AS$132="",$B156=""),"",HLOOKUP(AS$132,Indices2!$E$1:$YY$108,Calc!$B156,FALSE))</f>
        <v>#N/A</v>
      </c>
      <c r="AT156" t="e">
        <f ca="1">IF(OR(AT$132="",$B156=""),"",HLOOKUP(AT$132,Indices2!$E$1:$YY$108,Calc!$B156,FALSE))</f>
        <v>#N/A</v>
      </c>
      <c r="AU156" t="e">
        <f ca="1">IF(OR(AU$132="",$B156=""),"",HLOOKUP(AU$132,Indices2!$E$1:$YY$108,Calc!$B156,FALSE))</f>
        <v>#N/A</v>
      </c>
      <c r="AV156" t="e">
        <f ca="1">IF(OR(AV$132="",$B156=""),"",HLOOKUP(AV$132,Indices2!$E$1:$YY$108,Calc!$B156,FALSE))</f>
        <v>#N/A</v>
      </c>
      <c r="AW156" t="e">
        <f ca="1">IF(OR(AW$132="",$B156=""),"",HLOOKUP(AW$132,Indices2!$E$1:$YY$108,Calc!$B156,FALSE))</f>
        <v>#N/A</v>
      </c>
      <c r="AX156" t="e">
        <f ca="1">IF(OR(AX$132="",$B156=""),"",HLOOKUP(AX$132,Indices2!$E$1:$YY$108,Calc!$B156,FALSE))</f>
        <v>#N/A</v>
      </c>
      <c r="AY156" t="e">
        <f ca="1">IF(OR(AY$132="",$B156=""),"",HLOOKUP(AY$132,Indices2!$E$1:$YY$108,Calc!$B156,FALSE))</f>
        <v>#N/A</v>
      </c>
      <c r="AZ156" t="e">
        <f ca="1">IF(OR(AZ$132="",$B156=""),"",HLOOKUP(AZ$132,Indices2!$E$1:$YY$108,Calc!$B156,FALSE))</f>
        <v>#N/A</v>
      </c>
      <c r="BA156" t="e">
        <f ca="1">IF(OR(BA$132="",$B156=""),"",HLOOKUP(BA$132,Indices2!$E$1:$YY$108,Calc!$B156,FALSE))</f>
        <v>#N/A</v>
      </c>
      <c r="BB156" t="e">
        <f ca="1">IF(OR(BB$132="",$B156=""),"",HLOOKUP(BB$132,Indices2!$E$1:$YY$108,Calc!$B156,FALSE))</f>
        <v>#N/A</v>
      </c>
      <c r="BC156" t="e">
        <f ca="1">IF(OR(BC$132="",$B156=""),"",HLOOKUP(BC$132,Indices2!$E$1:$YY$108,Calc!$B156,FALSE))</f>
        <v>#N/A</v>
      </c>
      <c r="BD156" t="e">
        <f ca="1">IF(OR(BD$132="",$B156=""),"",HLOOKUP(BD$132,Indices2!$E$1:$YY$108,Calc!$B156,FALSE))</f>
        <v>#N/A</v>
      </c>
      <c r="BE156" t="e">
        <f ca="1">IF(OR(BE$132="",$B156=""),"",HLOOKUP(BE$132,Indices2!$E$1:$YY$108,Calc!$B156,FALSE))</f>
        <v>#N/A</v>
      </c>
      <c r="BF156" t="e">
        <f ca="1">IF(OR(BF$132="",$B156=""),"",HLOOKUP(BF$132,Indices2!$E$1:$YY$108,Calc!$B156,FALSE))</f>
        <v>#N/A</v>
      </c>
      <c r="BG156" t="e">
        <f ca="1">IF(OR(BG$132="",$B156=""),"",HLOOKUP(BG$132,Indices2!$E$1:$YY$108,Calc!$B156,FALSE))</f>
        <v>#N/A</v>
      </c>
      <c r="BH156" t="e">
        <f ca="1">IF(OR(BH$132="",$B156=""),"",HLOOKUP(BH$132,Indices2!$E$1:$YY$108,Calc!$B156,FALSE))</f>
        <v>#N/A</v>
      </c>
      <c r="BI156" t="e">
        <f ca="1">IF(OR(BI$132="",$B156=""),"",HLOOKUP(BI$132,Indices2!$E$1:$YY$108,Calc!$B156,FALSE))</f>
        <v>#N/A</v>
      </c>
      <c r="BJ156" t="e">
        <f ca="1">IF(OR(BJ$132="",$B156=""),"",HLOOKUP(BJ$132,Indices2!$E$1:$YY$108,Calc!$B156,FALSE))</f>
        <v>#N/A</v>
      </c>
      <c r="BK156" t="e">
        <f ca="1">IF(OR(BK$132="",$B156=""),"",HLOOKUP(BK$132,Indices2!$E$1:$YY$108,Calc!$B156,FALSE))</f>
        <v>#N/A</v>
      </c>
      <c r="BL156" t="e">
        <f ca="1">IF(OR(BL$132="",$B156=""),"",HLOOKUP(BL$132,Indices2!$E$1:$YY$108,Calc!$B156,FALSE))</f>
        <v>#N/A</v>
      </c>
      <c r="BM156" t="e">
        <f ca="1">IF(OR(BM$132="",$B156=""),"",HLOOKUP(BM$132,Indices2!$E$1:$YY$108,Calc!$B156,FALSE))</f>
        <v>#N/A</v>
      </c>
      <c r="BN156" t="e">
        <f ca="1">IF(OR(BN$132="",$B156=""),"",HLOOKUP(BN$132,Indices2!$E$1:$YY$108,Calc!$B156,FALSE))</f>
        <v>#N/A</v>
      </c>
      <c r="BO156" t="e">
        <f ca="1">IF(OR(BO$132="",$B156=""),"",HLOOKUP(BO$132,Indices2!$E$1:$YY$108,Calc!$B156,FALSE))</f>
        <v>#N/A</v>
      </c>
      <c r="BP156" t="e">
        <f ca="1">IF(OR(BP$132="",$B156=""),"",HLOOKUP(BP$132,Indices2!$E$1:$YY$108,Calc!$B156,FALSE))</f>
        <v>#N/A</v>
      </c>
      <c r="BQ156" t="e">
        <f ca="1">IF(OR(BQ$132="",$B156=""),"",HLOOKUP(BQ$132,Indices2!$E$1:$YY$108,Calc!$B156,FALSE))</f>
        <v>#N/A</v>
      </c>
      <c r="BR156" t="e">
        <f ca="1">IF(OR(BR$132="",$B156=""),"",HLOOKUP(BR$132,Indices2!$E$1:$YY$108,Calc!$B156,FALSE))</f>
        <v>#N/A</v>
      </c>
      <c r="BS156" t="e">
        <f ca="1">IF(OR(BS$132="",$B156=""),"",HLOOKUP(BS$132,Indices2!$E$1:$YY$108,Calc!$B156,FALSE))</f>
        <v>#N/A</v>
      </c>
      <c r="BT156" t="e">
        <f ca="1">IF(OR(BT$132="",$B156=""),"",HLOOKUP(BT$132,Indices2!$E$1:$YY$108,Calc!$B156,FALSE))</f>
        <v>#N/A</v>
      </c>
      <c r="BU156" t="e">
        <f ca="1">IF(OR(BU$132="",$B156=""),"",HLOOKUP(BU$132,Indices2!$E$1:$YY$108,Calc!$B156,FALSE))</f>
        <v>#N/A</v>
      </c>
      <c r="BV156" t="e">
        <f ca="1">IF(OR(BV$132="",$B156=""),"",HLOOKUP(BV$132,Indices2!$E$1:$YY$108,Calc!$B156,FALSE))</f>
        <v>#N/A</v>
      </c>
      <c r="BW156" t="e">
        <f ca="1">IF(OR(BW$132="",$B156=""),"",HLOOKUP(BW$132,Indices2!$E$1:$YY$108,Calc!$B156,FALSE))</f>
        <v>#N/A</v>
      </c>
      <c r="BX156" t="e">
        <f ca="1">IF(OR(BX$132="",$B156=""),"",HLOOKUP(BX$132,Indices2!$E$1:$YY$108,Calc!$B156,FALSE))</f>
        <v>#N/A</v>
      </c>
      <c r="BY156" t="e">
        <f ca="1">IF(OR(BY$132="",$B156=""),"",HLOOKUP(BY$132,Indices2!$E$1:$YY$108,Calc!$B156,FALSE))</f>
        <v>#N/A</v>
      </c>
      <c r="BZ156" t="e">
        <f ca="1">IF(OR(BZ$132="",$B156=""),"",HLOOKUP(BZ$132,Indices2!$E$1:$YY$108,Calc!$B156,FALSE))</f>
        <v>#N/A</v>
      </c>
      <c r="CA156" t="e">
        <f ca="1">IF(OR(CA$132="",$B156=""),"",HLOOKUP(CA$132,Indices2!$E$1:$YY$108,Calc!$B156,FALSE))</f>
        <v>#N/A</v>
      </c>
      <c r="CB156" t="e">
        <f ca="1">IF(OR(CB$132="",$B156=""),"",HLOOKUP(CB$132,Indices2!$E$1:$YY$108,Calc!$B156,FALSE))</f>
        <v>#N/A</v>
      </c>
      <c r="CC156" t="e">
        <f ca="1">IF(OR(CC$132="",$B156=""),"",HLOOKUP(CC$132,Indices2!$E$1:$YY$108,Calc!$B156,FALSE))</f>
        <v>#N/A</v>
      </c>
      <c r="CD156" t="e">
        <f ca="1">IF(OR(CD$132="",$B156=""),"",HLOOKUP(CD$132,Indices2!$E$1:$YY$108,Calc!$B156,FALSE))</f>
        <v>#N/A</v>
      </c>
      <c r="CE156" t="e">
        <f ca="1">IF(OR(CE$132="",$B156=""),"",HLOOKUP(CE$132,Indices2!$E$1:$YY$108,Calc!$B156,FALSE))</f>
        <v>#N/A</v>
      </c>
      <c r="CF156" t="e">
        <f ca="1">IF(OR(CF$132="",$B156=""),"",HLOOKUP(CF$132,Indices2!$E$1:$YY$108,Calc!$B156,FALSE))</f>
        <v>#N/A</v>
      </c>
      <c r="CG156" t="e">
        <f ca="1">IF(OR(CG$132="",$B156=""),"",HLOOKUP(CG$132,Indices2!$E$1:$YY$108,Calc!$B156,FALSE))</f>
        <v>#N/A</v>
      </c>
      <c r="CH156" t="e">
        <f ca="1">IF(OR(CH$132="",$B156=""),"",HLOOKUP(CH$132,Indices2!$E$1:$YY$108,Calc!$B156,FALSE))</f>
        <v>#N/A</v>
      </c>
      <c r="CI156" t="e">
        <f ca="1">IF(OR(CI$132="",$B156=""),"",HLOOKUP(CI$132,Indices2!$E$1:$YY$108,Calc!$B156,FALSE))</f>
        <v>#N/A</v>
      </c>
      <c r="CJ156" t="e">
        <f ca="1">IF(OR(CJ$132="",$B156=""),"",HLOOKUP(CJ$132,Indices2!$E$1:$YY$108,Calc!$B156,FALSE))</f>
        <v>#N/A</v>
      </c>
      <c r="CK156" t="e">
        <f ca="1">IF(OR(CK$132="",$B156=""),"",HLOOKUP(CK$132,Indices2!$E$1:$YY$108,Calc!$B156,FALSE))</f>
        <v>#N/A</v>
      </c>
      <c r="CL156" t="e">
        <f ca="1">IF(OR(CL$132="",$B156=""),"",HLOOKUP(CL$132,Indices2!$E$1:$YY$108,Calc!$B156,FALSE))</f>
        <v>#N/A</v>
      </c>
      <c r="CM156" t="e">
        <f ca="1">IF(OR(CM$132="",$B156=""),"",HLOOKUP(CM$132,Indices2!$E$1:$YY$108,Calc!$B156,FALSE))</f>
        <v>#N/A</v>
      </c>
      <c r="CN156" t="e">
        <f ca="1">IF(OR(CN$132="",$B156=""),"",HLOOKUP(CN$132,Indices2!$E$1:$YY$108,Calc!$B156,FALSE))</f>
        <v>#N/A</v>
      </c>
      <c r="CO156" t="e">
        <f ca="1">IF(OR(CO$132="",$B156=""),"",HLOOKUP(CO$132,Indices2!$E$1:$YY$108,Calc!$B156,FALSE))</f>
        <v>#N/A</v>
      </c>
      <c r="CP156" t="e">
        <f ca="1">IF(OR(CP$132="",$B156=""),"",HLOOKUP(CP$132,Indices2!$E$1:$YY$108,Calc!$B156,FALSE))</f>
        <v>#N/A</v>
      </c>
      <c r="CQ156" t="e">
        <f ca="1">IF(OR(CQ$132="",$B156=""),"",HLOOKUP(CQ$132,Indices2!$E$1:$YY$108,Calc!$B156,FALSE))</f>
        <v>#N/A</v>
      </c>
      <c r="CR156" t="e">
        <f ca="1">IF(OR(CR$132="",$B156=""),"",HLOOKUP(CR$132,Indices2!$E$1:$YY$108,Calc!$B156,FALSE))</f>
        <v>#N/A</v>
      </c>
      <c r="CS156" t="e">
        <f ca="1">IF(OR(CS$132="",$B156=""),"",HLOOKUP(CS$132,Indices2!$E$1:$YY$108,Calc!$B156,FALSE))</f>
        <v>#N/A</v>
      </c>
      <c r="CT156" t="e">
        <f ca="1">IF(OR(CT$132="",$B156=""),"",HLOOKUP(CT$132,Indices2!$E$1:$YY$108,Calc!$B156,FALSE))</f>
        <v>#N/A</v>
      </c>
      <c r="CU156" t="e">
        <f ca="1">IF(OR(CU$132="",$B156=""),"",HLOOKUP(CU$132,Indices2!$E$1:$YY$108,Calc!$B156,FALSE))</f>
        <v>#N/A</v>
      </c>
      <c r="CV156" t="e">
        <f ca="1">IF(OR(CV$132="",$B156=""),"",HLOOKUP(CV$132,Indices2!$E$1:$YY$108,Calc!$B156,FALSE))</f>
        <v>#N/A</v>
      </c>
      <c r="CW156" t="e">
        <f ca="1">IF(OR(CW$132="",$B156=""),"",HLOOKUP(CW$132,Indices2!$E$1:$YY$108,Calc!$B156,FALSE))</f>
        <v>#N/A</v>
      </c>
      <c r="CX156" t="e">
        <f ca="1">IF(OR(CX$132="",$B156=""),"",HLOOKUP(CX$132,Indices2!$E$1:$YY$108,Calc!$B156,FALSE))</f>
        <v>#N/A</v>
      </c>
      <c r="CY156" t="e">
        <f ca="1">IF(OR(CY$132="",$B156=""),"",HLOOKUP(CY$132,Indices2!$E$1:$YY$108,Calc!$B156,FALSE))</f>
        <v>#N/A</v>
      </c>
      <c r="CZ156" t="e">
        <f ca="1">IF(OR(CZ$132="",$B156=""),"",HLOOKUP(CZ$132,Indices2!$E$1:$YY$108,Calc!$B156,FALSE))</f>
        <v>#N/A</v>
      </c>
      <c r="DA156" t="e">
        <f ca="1">IF(OR(DA$132="",$B156=""),"",HLOOKUP(DA$132,Indices2!$E$1:$YY$108,Calc!$B156,FALSE))</f>
        <v>#N/A</v>
      </c>
      <c r="DB156" t="e">
        <f ca="1">IF(OR(DB$132="",$B156=""),"",HLOOKUP(DB$132,Indices2!$E$1:$YY$108,Calc!$B156,FALSE))</f>
        <v>#N/A</v>
      </c>
      <c r="DC156" t="e">
        <f ca="1">IF(OR(DC$132="",$B156=""),"",HLOOKUP(DC$132,Indices2!$E$1:$YY$108,Calc!$B156,FALSE))</f>
        <v>#N/A</v>
      </c>
      <c r="DD156" t="e">
        <f ca="1">IF(OR(DD$132="",$B156=""),"",HLOOKUP(DD$132,Indices2!$E$1:$YY$108,Calc!$B156,FALSE))</f>
        <v>#N/A</v>
      </c>
      <c r="DE156" t="e">
        <f ca="1">IF(OR(DE$132="",$B156=""),"",HLOOKUP(DE$132,Indices2!$E$1:$YY$108,Calc!$B156,FALSE))</f>
        <v>#N/A</v>
      </c>
      <c r="DF156" t="e">
        <f ca="1">IF(OR(DF$132="",$B156=""),"",HLOOKUP(DF$132,Indices2!$E$1:$YY$108,Calc!$B156,FALSE))</f>
        <v>#N/A</v>
      </c>
      <c r="DG156" t="e">
        <f ca="1">IF(OR(DG$132="",$B156=""),"",HLOOKUP(DG$132,Indices2!$E$1:$YY$108,Calc!$B156,FALSE))</f>
        <v>#N/A</v>
      </c>
      <c r="DH156" t="e">
        <f ca="1">IF(OR(DH$132="",$B156=""),"",HLOOKUP(DH$132,Indices2!$E$1:$YY$108,Calc!$B156,FALSE))</f>
        <v>#N/A</v>
      </c>
      <c r="DI156" t="e">
        <f ca="1">IF(OR(DI$132="",$B156=""),"",HLOOKUP(DI$132,Indices2!$E$1:$YY$108,Calc!$B156,FALSE))</f>
        <v>#N/A</v>
      </c>
      <c r="DJ156" t="e">
        <f ca="1">IF(OR(DJ$132="",$B156=""),"",HLOOKUP(DJ$132,Indices2!$E$1:$YY$108,Calc!$B156,FALSE))</f>
        <v>#N/A</v>
      </c>
      <c r="DK156" t="e">
        <f ca="1">IF(OR(DK$132="",$B156=""),"",HLOOKUP(DK$132,Indices2!$E$1:$YY$108,Calc!$B156,FALSE))</f>
        <v>#N/A</v>
      </c>
      <c r="DL156" t="e">
        <f ca="1">IF(OR(DL$132="",$B156=""),"",HLOOKUP(DL$132,Indices2!$E$1:$YY$108,Calc!$B156,FALSE))</f>
        <v>#N/A</v>
      </c>
      <c r="DM156" t="e">
        <f ca="1">IF(OR(DM$132="",$B156=""),"",HLOOKUP(DM$132,Indices2!$E$1:$YY$108,Calc!$B156,FALSE))</f>
        <v>#N/A</v>
      </c>
      <c r="DN156" t="e">
        <f ca="1">IF(OR(DN$132="",$B156=""),"",HLOOKUP(DN$132,Indices2!$E$1:$YY$108,Calc!$B156,FALSE))</f>
        <v>#N/A</v>
      </c>
      <c r="DO156" t="e">
        <f ca="1">IF(OR(DO$132="",$B156=""),"",HLOOKUP(DO$132,Indices2!$E$1:$YY$108,Calc!$B156,FALSE))</f>
        <v>#N/A</v>
      </c>
      <c r="DP156" t="e">
        <f ca="1">IF(OR(DP$132="",$B156=""),"",HLOOKUP(DP$132,Indices2!$E$1:$YY$108,Calc!$B156,FALSE))</f>
        <v>#N/A</v>
      </c>
      <c r="DQ156" t="e">
        <f ca="1">IF(OR(DQ$132="",$B156=""),"",HLOOKUP(DQ$132,Indices2!$E$1:$YY$108,Calc!$B156,FALSE))</f>
        <v>#N/A</v>
      </c>
      <c r="DR156" t="e">
        <f ca="1">IF(OR(DR$132="",$B156=""),"",HLOOKUP(DR$132,Indices2!$E$1:$YY$108,Calc!$B156,FALSE))</f>
        <v>#N/A</v>
      </c>
      <c r="DS156" t="e">
        <f ca="1">IF(OR(DS$132="",$B156=""),"",HLOOKUP(DS$132,Indices2!$E$1:$YY$108,Calc!$B156,FALSE))</f>
        <v>#N/A</v>
      </c>
      <c r="DT156" t="e">
        <f ca="1">IF(OR(DT$132="",$B156=""),"",HLOOKUP(DT$132,Indices2!$E$1:$YY$108,Calc!$B156,FALSE))</f>
        <v>#N/A</v>
      </c>
      <c r="DU156" t="e">
        <f ca="1">IF(OR(DU$132="",$B156=""),"",HLOOKUP(DU$132,Indices2!$E$1:$YY$108,Calc!$B156,FALSE))</f>
        <v>#N/A</v>
      </c>
      <c r="DV156" t="e">
        <f ca="1">IF(OR(DV$132="",$B156=""),"",HLOOKUP(DV$132,Indices2!$E$1:$YY$108,Calc!$B156,FALSE))</f>
        <v>#N/A</v>
      </c>
      <c r="DW156" t="e">
        <f ca="1">IF(OR(DW$132="",$B156=""),"",HLOOKUP(DW$132,Indices2!$E$1:$YY$108,Calc!$B156,FALSE))</f>
        <v>#N/A</v>
      </c>
      <c r="DX156" t="e">
        <f ca="1">IF(OR(DX$132="",$B156=""),"",HLOOKUP(DX$132,Indices2!$E$1:$YY$108,Calc!$B156,FALSE))</f>
        <v>#N/A</v>
      </c>
      <c r="DY156" t="e">
        <f ca="1">IF(OR(DY$132="",$B156=""),"",HLOOKUP(DY$132,Indices2!$E$1:$YY$108,Calc!$B156,FALSE))</f>
        <v>#N/A</v>
      </c>
      <c r="DZ156" t="e">
        <f ca="1">IF(OR(DZ$132="",$B156=""),"",HLOOKUP(DZ$132,Indices2!$E$1:$YY$108,Calc!$B156,FALSE))</f>
        <v>#N/A</v>
      </c>
      <c r="EA156" t="e">
        <f ca="1">IF(OR(EA$132="",$B156=""),"",HLOOKUP(EA$132,Indices2!$E$1:$YY$108,Calc!$B156,FALSE))</f>
        <v>#N/A</v>
      </c>
      <c r="EB156" t="e">
        <f ca="1">IF(OR(EB$132="",$B156=""),"",HLOOKUP(EB$132,Indices2!$E$1:$YY$108,Calc!$B156,FALSE))</f>
        <v>#N/A</v>
      </c>
      <c r="EC156" t="e">
        <f ca="1">IF(OR(EC$132="",$B156=""),"",HLOOKUP(EC$132,Indices2!$E$1:$YY$108,Calc!$B156,FALSE))</f>
        <v>#N/A</v>
      </c>
      <c r="ED156" t="e">
        <f ca="1">IF(OR(ED$132="",$B156=""),"",HLOOKUP(ED$132,Indices2!$E$1:$YY$108,Calc!$B156,FALSE))</f>
        <v>#N/A</v>
      </c>
      <c r="EE156" t="e">
        <f ca="1">IF(OR(EE$132="",$B156=""),"",HLOOKUP(EE$132,Indices2!$E$1:$YY$108,Calc!$B156,FALSE))</f>
        <v>#N/A</v>
      </c>
      <c r="EF156" t="e">
        <f ca="1">IF(OR(EF$132="",$B156=""),"",HLOOKUP(EF$132,Indices2!$E$1:$YY$108,Calc!$B156,FALSE))</f>
        <v>#N/A</v>
      </c>
      <c r="EG156" t="e">
        <f ca="1">IF(OR(EG$132="",$B156=""),"",HLOOKUP(EG$132,Indices2!$E$1:$YY$108,Calc!$B156,FALSE))</f>
        <v>#N/A</v>
      </c>
      <c r="EH156" t="e">
        <f ca="1">IF(OR(EH$132="",$B156=""),"",HLOOKUP(EH$132,Indices2!$E$1:$YY$108,Calc!$B156,FALSE))</f>
        <v>#N/A</v>
      </c>
      <c r="EI156" t="e">
        <f ca="1">IF(OR(EI$132="",$B156=""),"",HLOOKUP(EI$132,Indices2!$E$1:$YY$108,Calc!$B156,FALSE))</f>
        <v>#N/A</v>
      </c>
      <c r="EJ156" t="e">
        <f ca="1">IF(OR(EJ$132="",$B156=""),"",HLOOKUP(EJ$132,Indices2!$E$1:$YY$108,Calc!$B156,FALSE))</f>
        <v>#N/A</v>
      </c>
      <c r="EK156" t="e">
        <f ca="1">IF(OR(EK$132="",$B156=""),"",HLOOKUP(EK$132,Indices2!$E$1:$YY$108,Calc!$B156,FALSE))</f>
        <v>#N/A</v>
      </c>
      <c r="EL156" t="e">
        <f ca="1">IF(OR(EL$132="",$B156=""),"",HLOOKUP(EL$132,Indices2!$E$1:$YY$108,Calc!$B156,FALSE))</f>
        <v>#N/A</v>
      </c>
      <c r="EM156" t="e">
        <f ca="1">IF(OR(EM$132="",$B156=""),"",HLOOKUP(EM$132,Indices2!$E$1:$YY$108,Calc!$B156,FALSE))</f>
        <v>#N/A</v>
      </c>
      <c r="EN156" t="e">
        <f ca="1">IF(OR(EN$132="",$B156=""),"",HLOOKUP(EN$132,Indices2!$E$1:$YY$108,Calc!$B156,FALSE))</f>
        <v>#N/A</v>
      </c>
      <c r="EO156" t="e">
        <f ca="1">IF(OR(EO$132="",$B156=""),"",HLOOKUP(EO$132,Indices2!$E$1:$YY$108,Calc!$B156,FALSE))</f>
        <v>#N/A</v>
      </c>
      <c r="EP156" t="e">
        <f ca="1">IF(OR(EP$132="",$B156=""),"",HLOOKUP(EP$132,Indices2!$E$1:$YY$108,Calc!$B156,FALSE))</f>
        <v>#N/A</v>
      </c>
      <c r="EQ156" t="e">
        <f ca="1">IF(OR(EQ$132="",$B156=""),"",HLOOKUP(EQ$132,Indices2!$E$1:$YY$108,Calc!$B156,FALSE))</f>
        <v>#N/A</v>
      </c>
      <c r="ER156" t="e">
        <f ca="1">IF(OR(ER$132="",$B156=""),"",HLOOKUP(ER$132,Indices2!$E$1:$YY$108,Calc!$B156,FALSE))</f>
        <v>#N/A</v>
      </c>
      <c r="ES156" t="e">
        <f ca="1">IF(OR(ES$132="",$B156=""),"",HLOOKUP(ES$132,Indices2!$E$1:$YY$108,Calc!$B156,FALSE))</f>
        <v>#N/A</v>
      </c>
      <c r="ET156" t="e">
        <f ca="1">IF(OR(ET$132="",$B156=""),"",HLOOKUP(ET$132,Indices2!$E$1:$YY$108,Calc!$B156,FALSE))</f>
        <v>#N/A</v>
      </c>
      <c r="EU156" t="e">
        <f ca="1">IF(OR(EU$132="",$B156=""),"",HLOOKUP(EU$132,Indices2!$E$1:$YY$108,Calc!$B156,FALSE))</f>
        <v>#N/A</v>
      </c>
      <c r="EV156" t="e">
        <f ca="1">IF(OR(EV$132="",$B156=""),"",HLOOKUP(EV$132,Indices2!$E$1:$YY$108,Calc!$B156,FALSE))</f>
        <v>#N/A</v>
      </c>
      <c r="EW156" t="e">
        <f ca="1">IF(OR(EW$132="",$B156=""),"",HLOOKUP(EW$132,Indices2!$E$1:$YY$108,Calc!$B156,FALSE))</f>
        <v>#N/A</v>
      </c>
      <c r="EX156" t="e">
        <f ca="1">IF(OR(EX$132="",$B156=""),"",HLOOKUP(EX$132,Indices2!$E$1:$YY$108,Calc!$B156,FALSE))</f>
        <v>#N/A</v>
      </c>
      <c r="EY156" t="e">
        <f ca="1">IF(OR(EY$132="",$B156=""),"",HLOOKUP(EY$132,Indices2!$E$1:$YY$108,Calc!$B156,FALSE))</f>
        <v>#N/A</v>
      </c>
      <c r="EZ156" t="e">
        <f ca="1">IF(OR(EZ$132="",$B156=""),"",HLOOKUP(EZ$132,Indices2!$E$1:$YY$108,Calc!$B156,FALSE))</f>
        <v>#N/A</v>
      </c>
      <c r="FA156" t="e">
        <f ca="1">IF(OR(FA$132="",$B156=""),"",HLOOKUP(FA$132,Indices2!$E$1:$YY$108,Calc!$B156,FALSE))</f>
        <v>#N/A</v>
      </c>
      <c r="FB156" t="e">
        <f ca="1">IF(OR(FB$132="",$B156=""),"",HLOOKUP(FB$132,Indices2!$E$1:$YY$108,Calc!$B156,FALSE))</f>
        <v>#N/A</v>
      </c>
      <c r="FC156" t="e">
        <f ca="1">IF(OR(FC$132="",$B156=""),"",HLOOKUP(FC$132,Indices2!$E$1:$YY$108,Calc!$B156,FALSE))</f>
        <v>#N/A</v>
      </c>
      <c r="FD156" t="e">
        <f ca="1">IF(OR(FD$132="",$B156=""),"",HLOOKUP(FD$132,Indices2!$E$1:$YY$108,Calc!$B156,FALSE))</f>
        <v>#N/A</v>
      </c>
      <c r="FE156" t="e">
        <f ca="1">IF(OR(FE$132="",$B156=""),"",HLOOKUP(FE$132,Indices2!$E$1:$YY$108,Calc!$B156,FALSE))</f>
        <v>#N/A</v>
      </c>
      <c r="FF156" t="e">
        <f ca="1">IF(OR(FF$132="",$B156=""),"",HLOOKUP(FF$132,Indices2!$E$1:$YY$108,Calc!$B156,FALSE))</f>
        <v>#N/A</v>
      </c>
      <c r="FG156" t="e">
        <f ca="1">IF(OR(FG$132="",$B156=""),"",HLOOKUP(FG$132,Indices2!$E$1:$YY$108,Calc!$B156,FALSE))</f>
        <v>#N/A</v>
      </c>
      <c r="FH156" t="e">
        <f ca="1">IF(OR(FH$132="",$B156=""),"",HLOOKUP(FH$132,Indices2!$E$1:$YY$108,Calc!$B156,FALSE))</f>
        <v>#N/A</v>
      </c>
      <c r="FI156" t="e">
        <f ca="1">IF(OR(FI$132="",$B156=""),"",HLOOKUP(FI$132,Indices2!$E$1:$YY$108,Calc!$B156,FALSE))</f>
        <v>#N/A</v>
      </c>
      <c r="FJ156" t="e">
        <f ca="1">IF(OR(FJ$132="",$B156=""),"",HLOOKUP(FJ$132,Indices2!$E$1:$YY$108,Calc!$B156,FALSE))</f>
        <v>#N/A</v>
      </c>
      <c r="FK156" t="e">
        <f ca="1">IF(OR(FK$132="",$B156=""),"",HLOOKUP(FK$132,Indices2!$E$1:$YY$108,Calc!$B156,FALSE))</f>
        <v>#N/A</v>
      </c>
      <c r="FL156" t="e">
        <f ca="1">IF(OR(FL$132="",$B156=""),"",HLOOKUP(FL$132,Indices2!$E$1:$YY$108,Calc!$B156,FALSE))</f>
        <v>#N/A</v>
      </c>
      <c r="FM156" t="e">
        <f ca="1">IF(OR(FM$132="",$B156=""),"",HLOOKUP(FM$132,Indices2!$E$1:$YY$108,Calc!$B156,FALSE))</f>
        <v>#N/A</v>
      </c>
      <c r="FN156" t="e">
        <f ca="1">IF(OR(FN$132="",$B156=""),"",HLOOKUP(FN$132,Indices2!$E$1:$YY$108,Calc!$B156,FALSE))</f>
        <v>#N/A</v>
      </c>
      <c r="FO156" t="e">
        <f ca="1">IF(OR(FO$132="",$B156=""),"",HLOOKUP(FO$132,Indices2!$E$1:$YY$108,Calc!$B156,FALSE))</f>
        <v>#N/A</v>
      </c>
      <c r="FP156" t="e">
        <f ca="1">IF(OR(FP$132="",$B156=""),"",HLOOKUP(FP$132,Indices2!$E$1:$YY$108,Calc!$B156,FALSE))</f>
        <v>#N/A</v>
      </c>
      <c r="FQ156" t="e">
        <f ca="1">IF(OR(FQ$132="",$B156=""),"",HLOOKUP(FQ$132,Indices2!$E$1:$YY$108,Calc!$B156,FALSE))</f>
        <v>#N/A</v>
      </c>
      <c r="FR156" t="e">
        <f ca="1">IF(OR(FR$132="",$B156=""),"",HLOOKUP(FR$132,Indices2!$E$1:$YY$108,Calc!$B156,FALSE))</f>
        <v>#N/A</v>
      </c>
      <c r="FS156" t="e">
        <f ca="1">IF(OR(FS$132="",$B156=""),"",HLOOKUP(FS$132,Indices2!$E$1:$YY$108,Calc!$B156,FALSE))</f>
        <v>#N/A</v>
      </c>
      <c r="FT156" t="e">
        <f ca="1">IF(OR(FT$132="",$B156=""),"",HLOOKUP(FT$132,Indices2!$E$1:$YY$108,Calc!$B156,FALSE))</f>
        <v>#N/A</v>
      </c>
      <c r="FU156" t="e">
        <f ca="1">IF(OR(FU$132="",$B156=""),"",HLOOKUP(FU$132,Indices2!$E$1:$YY$108,Calc!$B156,FALSE))</f>
        <v>#N/A</v>
      </c>
      <c r="FV156" t="e">
        <f ca="1">IF(OR(FV$132="",$B156=""),"",HLOOKUP(FV$132,Indices2!$E$1:$YY$108,Calc!$B156,FALSE))</f>
        <v>#N/A</v>
      </c>
      <c r="FW156" t="e">
        <f ca="1">IF(OR(FW$132="",$B156=""),"",HLOOKUP(FW$132,Indices2!$E$1:$YY$108,Calc!$B156,FALSE))</f>
        <v>#N/A</v>
      </c>
      <c r="FX156" t="e">
        <f ca="1">IF(OR(FX$132="",$B156=""),"",HLOOKUP(FX$132,Indices2!$E$1:$YY$108,Calc!$B156,FALSE))</f>
        <v>#N/A</v>
      </c>
      <c r="FY156" t="e">
        <f ca="1">IF(OR(FY$132="",$B156=""),"",HLOOKUP(FY$132,Indices2!$E$1:$YY$108,Calc!$B156,FALSE))</f>
        <v>#N/A</v>
      </c>
      <c r="FZ156" t="e">
        <f ca="1">IF(OR(FZ$132="",$B156=""),"",HLOOKUP(FZ$132,Indices2!$E$1:$YY$108,Calc!$B156,FALSE))</f>
        <v>#N/A</v>
      </c>
      <c r="GA156" t="e">
        <f ca="1">IF(OR(GA$132="",$B156=""),"",HLOOKUP(GA$132,Indices2!$E$1:$YY$108,Calc!$B156,FALSE))</f>
        <v>#N/A</v>
      </c>
      <c r="GB156" t="e">
        <f ca="1">IF(OR(GB$132="",$B156=""),"",HLOOKUP(GB$132,Indices2!$E$1:$YY$108,Calc!$B156,FALSE))</f>
        <v>#N/A</v>
      </c>
      <c r="GC156" t="e">
        <f ca="1">IF(OR(GC$132="",$B156=""),"",HLOOKUP(GC$132,Indices2!$E$1:$YY$108,Calc!$B156,FALSE))</f>
        <v>#N/A</v>
      </c>
      <c r="GD156" t="e">
        <f ca="1">IF(OR(GD$132="",$B156=""),"",HLOOKUP(GD$132,Indices2!$E$1:$YY$108,Calc!$B156,FALSE))</f>
        <v>#N/A</v>
      </c>
      <c r="GE156" t="e">
        <f ca="1">IF(OR(GE$132="",$B156=""),"",HLOOKUP(GE$132,Indices2!$E$1:$YY$108,Calc!$B156,FALSE))</f>
        <v>#N/A</v>
      </c>
      <c r="GF156" t="e">
        <f ca="1">IF(OR(GF$132="",$B156=""),"",HLOOKUP(GF$132,Indices2!$E$1:$YY$108,Calc!$B156,FALSE))</f>
        <v>#N/A</v>
      </c>
      <c r="GG156" t="e">
        <f ca="1">IF(OR(GG$132="",$B156=""),"",HLOOKUP(GG$132,Indices2!$E$1:$YY$108,Calc!$B156,FALSE))</f>
        <v>#N/A</v>
      </c>
      <c r="GH156" t="e">
        <f ca="1">IF(OR(GH$132="",$B156=""),"",HLOOKUP(GH$132,Indices2!$E$1:$YY$108,Calc!$B156,FALSE))</f>
        <v>#N/A</v>
      </c>
      <c r="GI156" t="e">
        <f ca="1">IF(OR(GI$132="",$B156=""),"",HLOOKUP(GI$132,Indices2!$E$1:$YY$108,Calc!$B156,FALSE))</f>
        <v>#N/A</v>
      </c>
      <c r="GJ156" t="e">
        <f ca="1">IF(OR(GJ$132="",$B156=""),"",HLOOKUP(GJ$132,Indices2!$E$1:$YY$108,Calc!$B156,FALSE))</f>
        <v>#N/A</v>
      </c>
      <c r="GK156" t="e">
        <f ca="1">IF(OR(GK$132="",$B156=""),"",HLOOKUP(GK$132,Indices2!$E$1:$YY$108,Calc!$B156,FALSE))</f>
        <v>#N/A</v>
      </c>
      <c r="GL156" t="e">
        <f ca="1">IF(OR(GL$132="",$B156=""),"",HLOOKUP(GL$132,Indices2!$E$1:$YY$108,Calc!$B156,FALSE))</f>
        <v>#N/A</v>
      </c>
      <c r="GM156" t="e">
        <f ca="1">IF(OR(GM$132="",$B156=""),"",HLOOKUP(GM$132,Indices2!$E$1:$YY$108,Calc!$B156,FALSE))</f>
        <v>#N/A</v>
      </c>
      <c r="GN156" t="e">
        <f ca="1">IF(OR(GN$132="",$B156=""),"",HLOOKUP(GN$132,Indices2!$E$1:$YY$108,Calc!$B156,FALSE))</f>
        <v>#N/A</v>
      </c>
      <c r="GO156" t="e">
        <f ca="1">IF(OR(GO$132="",$B156=""),"",HLOOKUP(GO$132,Indices2!$E$1:$YY$108,Calc!$B156,FALSE))</f>
        <v>#N/A</v>
      </c>
      <c r="GP156" t="e">
        <f ca="1">IF(OR(GP$132="",$B156=""),"",HLOOKUP(GP$132,Indices2!$E$1:$YY$108,Calc!$B156,FALSE))</f>
        <v>#N/A</v>
      </c>
      <c r="GQ156" t="e">
        <f ca="1">IF(OR(GQ$132="",$B156=""),"",HLOOKUP(GQ$132,Indices2!$E$1:$YY$108,Calc!$B156,FALSE))</f>
        <v>#N/A</v>
      </c>
      <c r="GR156" t="e">
        <f ca="1">IF(OR(GR$132="",$B156=""),"",HLOOKUP(GR$132,Indices2!$E$1:$YY$108,Calc!$B156,FALSE))</f>
        <v>#N/A</v>
      </c>
      <c r="GS156" t="e">
        <f ca="1">IF(OR(GS$132="",$B156=""),"",HLOOKUP(GS$132,Indices2!$E$1:$YY$108,Calc!$B156,FALSE))</f>
        <v>#N/A</v>
      </c>
      <c r="GT156" t="e">
        <f ca="1">IF(OR(GT$132="",$B156=""),"",HLOOKUP(GT$132,Indices2!$E$1:$YY$108,Calc!$B156,FALSE))</f>
        <v>#N/A</v>
      </c>
      <c r="GU156" t="e">
        <f ca="1">IF(OR(GU$132="",$B156=""),"",HLOOKUP(GU$132,Indices2!$E$1:$YY$108,Calc!$B156,FALSE))</f>
        <v>#N/A</v>
      </c>
      <c r="GV156" t="e">
        <f ca="1">IF(OR(GV$132="",$B156=""),"",HLOOKUP(GV$132,Indices2!$E$1:$YY$108,Calc!$B156,FALSE))</f>
        <v>#N/A</v>
      </c>
      <c r="GW156" t="e">
        <f ca="1">IF(OR(GW$132="",$B156=""),"",HLOOKUP(GW$132,Indices2!$E$1:$YY$108,Calc!$B156,FALSE))</f>
        <v>#N/A</v>
      </c>
      <c r="GX156" t="e">
        <f ca="1">IF(OR(GX$132="",$B156=""),"",HLOOKUP(GX$132,Indices2!$E$1:$YY$108,Calc!$B156,FALSE))</f>
        <v>#N/A</v>
      </c>
      <c r="GY156" t="e">
        <f ca="1">IF(OR(GY$132="",$B156=""),"",HLOOKUP(GY$132,Indices2!$E$1:$YY$108,Calc!$B156,FALSE))</f>
        <v>#N/A</v>
      </c>
      <c r="GZ156" t="e">
        <f ca="1">IF(OR(GZ$132="",$B156=""),"",HLOOKUP(GZ$132,Indices2!$E$1:$YY$108,Calc!$B156,FALSE))</f>
        <v>#N/A</v>
      </c>
      <c r="HA156" t="e">
        <f ca="1">IF(OR(HA$132="",$B156=""),"",HLOOKUP(HA$132,Indices2!$E$1:$YY$108,Calc!$B156,FALSE))</f>
        <v>#N/A</v>
      </c>
      <c r="HB156" t="e">
        <f ca="1">IF(OR(HB$132="",$B156=""),"",HLOOKUP(HB$132,Indices2!$E$1:$YY$108,Calc!$B156,FALSE))</f>
        <v>#N/A</v>
      </c>
      <c r="HC156" t="e">
        <f ca="1">IF(OR(HC$132="",$B156=""),"",HLOOKUP(HC$132,Indices2!$E$1:$YY$108,Calc!$B156,FALSE))</f>
        <v>#N/A</v>
      </c>
      <c r="HD156" t="e">
        <f ca="1">IF(OR(HD$132="",$B156=""),"",HLOOKUP(HD$132,Indices2!$E$1:$YY$108,Calc!$B156,FALSE))</f>
        <v>#N/A</v>
      </c>
      <c r="HE156" t="e">
        <f ca="1">IF(OR(HE$132="",$B156=""),"",HLOOKUP(HE$132,Indices2!$E$1:$YY$108,Calc!$B156,FALSE))</f>
        <v>#N/A</v>
      </c>
      <c r="HF156" t="e">
        <f ca="1">IF(OR(HF$132="",$B156=""),"",HLOOKUP(HF$132,Indices2!$E$1:$YY$108,Calc!$B156,FALSE))</f>
        <v>#N/A</v>
      </c>
      <c r="HG156" t="e">
        <f ca="1">IF(OR(HG$132="",$B156=""),"",HLOOKUP(HG$132,Indices2!$E$1:$YY$108,Calc!$B156,FALSE))</f>
        <v>#N/A</v>
      </c>
      <c r="HH156" t="e">
        <f ca="1">IF(OR(HH$132="",$B156=""),"",HLOOKUP(HH$132,Indices2!$E$1:$YY$108,Calc!$B156,FALSE))</f>
        <v>#N/A</v>
      </c>
      <c r="HI156" t="e">
        <f ca="1">IF(OR(HI$132="",$B156=""),"",HLOOKUP(HI$132,Indices2!$E$1:$YY$108,Calc!$B156,FALSE))</f>
        <v>#N/A</v>
      </c>
      <c r="HJ156" t="e">
        <f ca="1">IF(OR(HJ$132="",$B156=""),"",HLOOKUP(HJ$132,Indices2!$E$1:$YY$108,Calc!$B156,FALSE))</f>
        <v>#N/A</v>
      </c>
      <c r="HK156" t="e">
        <f ca="1">IF(OR(HK$132="",$B156=""),"",HLOOKUP(HK$132,Indices2!$E$1:$YY$108,Calc!$B156,FALSE))</f>
        <v>#N/A</v>
      </c>
      <c r="HL156" t="e">
        <f ca="1">IF(OR(HL$132="",$B156=""),"",HLOOKUP(HL$132,Indices2!$E$1:$YY$108,Calc!$B156,FALSE))</f>
        <v>#N/A</v>
      </c>
      <c r="HM156" t="e">
        <f ca="1">IF(OR(HM$132="",$B156=""),"",HLOOKUP(HM$132,Indices2!$E$1:$YY$108,Calc!$B156,FALSE))</f>
        <v>#N/A</v>
      </c>
      <c r="HN156" t="e">
        <f ca="1">IF(OR(HN$132="",$B156=""),"",HLOOKUP(HN$132,Indices2!$E$1:$YY$108,Calc!$B156,FALSE))</f>
        <v>#N/A</v>
      </c>
      <c r="HO156" t="e">
        <f ca="1">IF(OR(HO$132="",$B156=""),"",HLOOKUP(HO$132,Indices2!$E$1:$YY$108,Calc!$B156,FALSE))</f>
        <v>#N/A</v>
      </c>
      <c r="HP156" t="e">
        <f ca="1">IF(OR(HP$132="",$B156=""),"",HLOOKUP(HP$132,Indices2!$E$1:$YY$108,Calc!$B156,FALSE))</f>
        <v>#N/A</v>
      </c>
      <c r="HQ156" t="e">
        <f ca="1">IF(OR(HQ$132="",$B156=""),"",HLOOKUP(HQ$132,Indices2!$E$1:$YY$108,Calc!$B156,FALSE))</f>
        <v>#N/A</v>
      </c>
      <c r="HR156" t="e">
        <f ca="1">IF(OR(HR$132="",$B156=""),"",HLOOKUP(HR$132,Indices2!$E$1:$YY$108,Calc!$B156,FALSE))</f>
        <v>#N/A</v>
      </c>
      <c r="HS156" t="e">
        <f ca="1">IF(OR(HS$132="",$B156=""),"",HLOOKUP(HS$132,Indices2!$E$1:$YY$108,Calc!$B156,FALSE))</f>
        <v>#N/A</v>
      </c>
      <c r="HT156" t="e">
        <f ca="1">IF(OR(HT$132="",$B156=""),"",HLOOKUP(HT$132,Indices2!$E$1:$YY$108,Calc!$B156,FALSE))</f>
        <v>#N/A</v>
      </c>
      <c r="HU156" t="e">
        <f ca="1">IF(OR(HU$132="",$B156=""),"",HLOOKUP(HU$132,Indices2!$E$1:$YY$108,Calc!$B156,FALSE))</f>
        <v>#N/A</v>
      </c>
      <c r="HV156" t="e">
        <f ca="1">IF(OR(HV$132="",$B156=""),"",HLOOKUP(HV$132,Indices2!$E$1:$YY$108,Calc!$B156,FALSE))</f>
        <v>#N/A</v>
      </c>
      <c r="HW156" t="e">
        <f ca="1">IF(OR(HW$132="",$B156=""),"",HLOOKUP(HW$132,Indices2!$E$1:$YY$108,Calc!$B156,FALSE))</f>
        <v>#N/A</v>
      </c>
      <c r="HX156" t="e">
        <f ca="1">IF(OR(HX$132="",$B156=""),"",HLOOKUP(HX$132,Indices2!$E$1:$YY$108,Calc!$B156,FALSE))</f>
        <v>#N/A</v>
      </c>
      <c r="HY156" t="e">
        <f ca="1">IF(OR(HY$132="",$B156=""),"",HLOOKUP(HY$132,Indices2!$E$1:$YY$108,Calc!$B156,FALSE))</f>
        <v>#N/A</v>
      </c>
      <c r="HZ156" t="e">
        <f ca="1">IF(OR(HZ$132="",$B156=""),"",HLOOKUP(HZ$132,Indices2!$E$1:$YY$108,Calc!$B156,FALSE))</f>
        <v>#N/A</v>
      </c>
      <c r="IA156" t="e">
        <f ca="1">IF(OR(IA$132="",$B156=""),"",HLOOKUP(IA$132,Indices2!$E$1:$YY$108,Calc!$B156,FALSE))</f>
        <v>#N/A</v>
      </c>
      <c r="IB156" t="e">
        <f ca="1">IF(OR(IB$132="",$B156=""),"",HLOOKUP(IB$132,Indices2!$E$1:$YY$108,Calc!$B156,FALSE))</f>
        <v>#N/A</v>
      </c>
      <c r="IC156" t="e">
        <f ca="1">IF(OR(IC$132="",$B156=""),"",HLOOKUP(IC$132,Indices2!$E$1:$YY$108,Calc!$B156,FALSE))</f>
        <v>#N/A</v>
      </c>
      <c r="ID156" t="e">
        <f ca="1">IF(OR(ID$132="",$B156=""),"",HLOOKUP(ID$132,Indices2!$E$1:$YY$108,Calc!$B156,FALSE))</f>
        <v>#N/A</v>
      </c>
      <c r="IE156" t="e">
        <f ca="1">IF(OR(IE$132="",$B156=""),"",HLOOKUP(IE$132,Indices2!$E$1:$YY$108,Calc!$B156,FALSE))</f>
        <v>#N/A</v>
      </c>
      <c r="IF156" t="e">
        <f ca="1">IF(OR(IF$132="",$B156=""),"",HLOOKUP(IF$132,Indices2!$E$1:$YY$108,Calc!$B156,FALSE))</f>
        <v>#N/A</v>
      </c>
      <c r="IG156" t="e">
        <f ca="1">IF(OR(IG$132="",$B156=""),"",HLOOKUP(IG$132,Indices2!$E$1:$YY$108,Calc!$B156,FALSE))</f>
        <v>#N/A</v>
      </c>
      <c r="IH156" t="e">
        <f ca="1">IF(OR(IH$132="",$B156=""),"",HLOOKUP(IH$132,Indices2!$E$1:$YY$108,Calc!$B156,FALSE))</f>
        <v>#N/A</v>
      </c>
      <c r="II156" t="e">
        <f ca="1">IF(OR(II$132="",$B156=""),"",HLOOKUP(II$132,Indices2!$E$1:$YY$108,Calc!$B156,FALSE))</f>
        <v>#N/A</v>
      </c>
      <c r="IJ156" t="e">
        <f ca="1">IF(OR(IJ$132="",$B156=""),"",HLOOKUP(IJ$132,Indices2!$E$1:$YY$108,Calc!$B156,FALSE))</f>
        <v>#N/A</v>
      </c>
      <c r="IK156" t="e">
        <f ca="1">IF(OR(IK$132="",$B156=""),"",HLOOKUP(IK$132,Indices2!$E$1:$YY$108,Calc!$B156,FALSE))</f>
        <v>#N/A</v>
      </c>
      <c r="IL156" t="e">
        <f ca="1">IF(OR(IL$132="",$B156=""),"",HLOOKUP(IL$132,Indices2!$E$1:$YY$108,Calc!$B156,FALSE))</f>
        <v>#N/A</v>
      </c>
      <c r="IM156" t="e">
        <f ca="1">IF(OR(IM$132="",$B156=""),"",HLOOKUP(IM$132,Indices2!$E$1:$YY$108,Calc!$B156,FALSE))</f>
        <v>#N/A</v>
      </c>
      <c r="IN156" t="e">
        <f ca="1">IF(OR(IN$132="",$B156=""),"",HLOOKUP(IN$132,Indices2!$E$1:$YY$108,Calc!$B156,FALSE))</f>
        <v>#N/A</v>
      </c>
      <c r="IO156" t="e">
        <f ca="1">IF(OR(IO$132="",$B156=""),"",HLOOKUP(IO$132,Indices2!$E$1:$YY$108,Calc!$B156,FALSE))</f>
        <v>#N/A</v>
      </c>
      <c r="IP156" t="e">
        <f ca="1">IF(OR(IP$132="",$B156=""),"",HLOOKUP(IP$132,Indices2!$E$1:$YY$108,Calc!$B156,FALSE))</f>
        <v>#N/A</v>
      </c>
      <c r="IQ156" t="e">
        <f ca="1">IF(OR(IQ$132="",$B156=""),"",HLOOKUP(IQ$132,Indices2!$E$1:$YY$108,Calc!$B156,FALSE))</f>
        <v>#N/A</v>
      </c>
      <c r="IR156" t="e">
        <f ca="1">IF(OR(IR$132="",$B156=""),"",HLOOKUP(IR$132,Indices2!$E$1:$YY$108,Calc!$B156,FALSE))</f>
        <v>#N/A</v>
      </c>
      <c r="IS156" t="e">
        <f ca="1">IF(OR(IS$132="",$B156=""),"",HLOOKUP(IS$132,Indices2!$E$1:$YY$108,Calc!$B156,FALSE))</f>
        <v>#N/A</v>
      </c>
      <c r="IT156" t="e">
        <f ca="1">IF(OR(IT$132="",$B156=""),"",HLOOKUP(IT$132,Indices2!$E$1:$YY$108,Calc!$B156,FALSE))</f>
        <v>#N/A</v>
      </c>
      <c r="IU156" t="e">
        <f ca="1">IF(OR(IU$132="",$B156=""),"",HLOOKUP(IU$132,Indices2!$E$1:$YY$108,Calc!$B156,FALSE))</f>
        <v>#N/A</v>
      </c>
      <c r="IV156" t="e">
        <f ca="1">IF(OR(IV$132="",$B156=""),"",HLOOKUP(IV$132,Indices2!$E$1:$YY$108,Calc!$B156,FALSE))</f>
        <v>#N/A</v>
      </c>
      <c r="IW156" t="e">
        <f ca="1">IF(OR(IW$132="",$B156=""),"",HLOOKUP(IW$132,Indices2!$E$1:$YY$108,Calc!$B156,FALSE))</f>
        <v>#N/A</v>
      </c>
      <c r="IX156" t="e">
        <f ca="1">IF(OR(IX$132="",$B156=""),"",HLOOKUP(IX$132,Indices2!$E$1:$YY$108,Calc!$B156,FALSE))</f>
        <v>#N/A</v>
      </c>
      <c r="IY156" t="e">
        <f ca="1">IF(OR(IY$132="",$B156=""),"",HLOOKUP(IY$132,Indices2!$E$1:$YY$108,Calc!$B156,FALSE))</f>
        <v>#N/A</v>
      </c>
      <c r="IZ156" t="e">
        <f ca="1">IF(OR(IZ$132="",$B156=""),"",HLOOKUP(IZ$132,Indices2!$E$1:$YY$108,Calc!$B156,FALSE))</f>
        <v>#N/A</v>
      </c>
      <c r="JA156" t="e">
        <f ca="1">IF(OR(JA$132="",$B156=""),"",HLOOKUP(JA$132,Indices2!$E$1:$YY$108,Calc!$B156,FALSE))</f>
        <v>#N/A</v>
      </c>
      <c r="JB156" t="e">
        <f ca="1">IF(OR(JB$132="",$B156=""),"",HLOOKUP(JB$132,Indices2!$E$1:$YY$108,Calc!$B156,FALSE))</f>
        <v>#N/A</v>
      </c>
      <c r="JC156" t="e">
        <f ca="1">IF(OR(JC$132="",$B156=""),"",HLOOKUP(JC$132,Indices2!$E$1:$YY$108,Calc!$B156,FALSE))</f>
        <v>#N/A</v>
      </c>
      <c r="JD156" t="e">
        <f ca="1">IF(OR(JD$132="",$B156=""),"",HLOOKUP(JD$132,Indices2!$E$1:$YY$108,Calc!$B156,FALSE))</f>
        <v>#N/A</v>
      </c>
      <c r="JE156" t="e">
        <f ca="1">IF(OR(JE$132="",$B156=""),"",HLOOKUP(JE$132,Indices2!$E$1:$YY$108,Calc!$B156,FALSE))</f>
        <v>#N/A</v>
      </c>
      <c r="JF156" t="e">
        <f ca="1">IF(OR(JF$132="",$B156=""),"",HLOOKUP(JF$132,Indices2!$E$1:$YY$108,Calc!$B156,FALSE))</f>
        <v>#N/A</v>
      </c>
      <c r="JG156" t="e">
        <f ca="1">IF(OR(JG$132="",$B156=""),"",HLOOKUP(JG$132,Indices2!$E$1:$YY$108,Calc!$B156,FALSE))</f>
        <v>#N/A</v>
      </c>
      <c r="JH156" t="e">
        <f ca="1">IF(OR(JH$132="",$B156=""),"",HLOOKUP(JH$132,Indices2!$E$1:$YY$108,Calc!$B156,FALSE))</f>
        <v>#N/A</v>
      </c>
      <c r="JI156" t="e">
        <f ca="1">IF(OR(JI$132="",$B156=""),"",HLOOKUP(JI$132,Indices2!$E$1:$YY$108,Calc!$B156,FALSE))</f>
        <v>#N/A</v>
      </c>
      <c r="JJ156" t="e">
        <f ca="1">IF(OR(JJ$132="",$B156=""),"",HLOOKUP(JJ$132,Indices2!$E$1:$YY$108,Calc!$B156,FALSE))</f>
        <v>#N/A</v>
      </c>
      <c r="JK156" t="e">
        <f ca="1">IF(OR(JK$132="",$B156=""),"",HLOOKUP(JK$132,Indices2!$E$1:$YY$108,Calc!$B156,FALSE))</f>
        <v>#N/A</v>
      </c>
      <c r="JL156" t="e">
        <f ca="1">IF(OR(JL$132="",$B156=""),"",HLOOKUP(JL$132,Indices2!$E$1:$YY$108,Calc!$B156,FALSE))</f>
        <v>#N/A</v>
      </c>
      <c r="JM156" t="e">
        <f ca="1">IF(OR(JM$132="",$B156=""),"",HLOOKUP(JM$132,Indices2!$E$1:$YY$108,Calc!$B156,FALSE))</f>
        <v>#N/A</v>
      </c>
      <c r="JN156" t="e">
        <f ca="1">IF(OR(JN$132="",$B156=""),"",HLOOKUP(JN$132,Indices2!$E$1:$YY$108,Calc!$B156,FALSE))</f>
        <v>#N/A</v>
      </c>
      <c r="JO156" t="e">
        <f ca="1">IF(OR(JO$132="",$B156=""),"",HLOOKUP(JO$132,Indices2!$E$1:$YY$108,Calc!$B156,FALSE))</f>
        <v>#N/A</v>
      </c>
      <c r="JP156" t="e">
        <f ca="1">IF(OR(JP$132="",$B156=""),"",HLOOKUP(JP$132,Indices2!$E$1:$YY$108,Calc!$B156,FALSE))</f>
        <v>#N/A</v>
      </c>
      <c r="JQ156" t="e">
        <f ca="1">IF(OR(JQ$132="",$B156=""),"",HLOOKUP(JQ$132,Indices2!$E$1:$YY$108,Calc!$B156,FALSE))</f>
        <v>#N/A</v>
      </c>
      <c r="JR156" t="e">
        <f ca="1">IF(OR(JR$132="",$B156=""),"",HLOOKUP(JR$132,Indices2!$E$1:$YY$108,Calc!$B156,FALSE))</f>
        <v>#N/A</v>
      </c>
      <c r="JS156" t="e">
        <f ca="1">IF(OR(JS$132="",$B156=""),"",HLOOKUP(JS$132,Indices2!$E$1:$YY$108,Calc!$B156,FALSE))</f>
        <v>#N/A</v>
      </c>
      <c r="JT156" t="e">
        <f ca="1">IF(OR(JT$132="",$B156=""),"",HLOOKUP(JT$132,Indices2!$E$1:$YY$108,Calc!$B156,FALSE))</f>
        <v>#N/A</v>
      </c>
      <c r="JU156" t="e">
        <f ca="1">IF(OR(JU$132="",$B156=""),"",HLOOKUP(JU$132,Indices2!$E$1:$YY$108,Calc!$B156,FALSE))</f>
        <v>#N/A</v>
      </c>
      <c r="JV156" t="e">
        <f ca="1">IF(OR(JV$132="",$B156=""),"",HLOOKUP(JV$132,Indices2!$E$1:$YY$108,Calc!$B156,FALSE))</f>
        <v>#N/A</v>
      </c>
      <c r="JW156" t="e">
        <f ca="1">IF(OR(JW$132="",$B156=""),"",HLOOKUP(JW$132,Indices2!$E$1:$YY$108,Calc!$B156,FALSE))</f>
        <v>#N/A</v>
      </c>
      <c r="JX156" t="e">
        <f ca="1">IF(OR(JX$132="",$B156=""),"",HLOOKUP(JX$132,Indices2!$E$1:$YY$108,Calc!$B156,FALSE))</f>
        <v>#N/A</v>
      </c>
      <c r="JY156" t="e">
        <f ca="1">IF(OR(JY$132="",$B156=""),"",HLOOKUP(JY$132,Indices2!$E$1:$YY$108,Calc!$B156,FALSE))</f>
        <v>#N/A</v>
      </c>
      <c r="JZ156" t="e">
        <f ca="1">IF(OR(JZ$132="",$B156=""),"",HLOOKUP(JZ$132,Indices2!$E$1:$YY$108,Calc!$B156,FALSE))</f>
        <v>#N/A</v>
      </c>
      <c r="KA156" t="e">
        <f ca="1">IF(OR(KA$132="",$B156=""),"",HLOOKUP(KA$132,Indices2!$E$1:$YY$108,Calc!$B156,FALSE))</f>
        <v>#N/A</v>
      </c>
      <c r="KB156" t="e">
        <f ca="1">IF(OR(KB$132="",$B156=""),"",HLOOKUP(KB$132,Indices2!$E$1:$YY$108,Calc!$B156,FALSE))</f>
        <v>#N/A</v>
      </c>
      <c r="KC156" t="e">
        <f ca="1">IF(OR(KC$132="",$B156=""),"",HLOOKUP(KC$132,Indices2!$E$1:$YY$108,Calc!$B156,FALSE))</f>
        <v>#N/A</v>
      </c>
      <c r="KD156" t="e">
        <f ca="1">IF(OR(KD$132="",$B156=""),"",HLOOKUP(KD$132,Indices2!$E$1:$YY$108,Calc!$B156,FALSE))</f>
        <v>#N/A</v>
      </c>
      <c r="KE156" t="e">
        <f ca="1">IF(OR(KE$132="",$B156=""),"",HLOOKUP(KE$132,Indices2!$E$1:$YY$108,Calc!$B156,FALSE))</f>
        <v>#N/A</v>
      </c>
      <c r="KF156" t="e">
        <f ca="1">IF(OR(KF$132="",$B156=""),"",HLOOKUP(KF$132,Indices2!$E$1:$YY$108,Calc!$B156,FALSE))</f>
        <v>#N/A</v>
      </c>
      <c r="KG156" t="e">
        <f ca="1">IF(OR(KG$132="",$B156=""),"",HLOOKUP(KG$132,Indices2!$E$1:$YY$108,Calc!$B156,FALSE))</f>
        <v>#N/A</v>
      </c>
      <c r="KH156" t="e">
        <f ca="1">IF(OR(KH$132="",$B156=""),"",HLOOKUP(KH$132,Indices2!$E$1:$YY$108,Calc!$B156,FALSE))</f>
        <v>#N/A</v>
      </c>
      <c r="KI156" t="e">
        <f ca="1">IF(OR(KI$132="",$B156=""),"",HLOOKUP(KI$132,Indices2!$E$1:$YY$108,Calc!$B156,FALSE))</f>
        <v>#N/A</v>
      </c>
      <c r="KJ156" t="e">
        <f ca="1">IF(OR(KJ$132="",$B156=""),"",HLOOKUP(KJ$132,Indices2!$E$1:$YY$108,Calc!$B156,FALSE))</f>
        <v>#N/A</v>
      </c>
      <c r="KK156" t="e">
        <f ca="1">IF(OR(KK$132="",$B156=""),"",HLOOKUP(KK$132,Indices2!$E$1:$YY$108,Calc!$B156,FALSE))</f>
        <v>#N/A</v>
      </c>
      <c r="KL156" t="e">
        <f ca="1">IF(OR(KL$132="",$B156=""),"",HLOOKUP(KL$132,Indices2!$E$1:$YY$108,Calc!$B156,FALSE))</f>
        <v>#N/A</v>
      </c>
      <c r="KM156" t="e">
        <f ca="1">IF(OR(KM$132="",$B156=""),"",HLOOKUP(KM$132,Indices2!$E$1:$YY$108,Calc!$B156,FALSE))</f>
        <v>#N/A</v>
      </c>
      <c r="KN156" t="e">
        <f ca="1">IF(OR(KN$132="",$B156=""),"",HLOOKUP(KN$132,Indices2!$E$1:$YY$108,Calc!$B156,FALSE))</f>
        <v>#N/A</v>
      </c>
      <c r="KO156" t="e">
        <f ca="1">IF(OR(KO$132="",$B156=""),"",HLOOKUP(KO$132,Indices2!$E$1:$YY$108,Calc!$B156,FALSE))</f>
        <v>#N/A</v>
      </c>
      <c r="KP156" t="e">
        <f ca="1">IF(OR(KP$132="",$B156=""),"",HLOOKUP(KP$132,Indices2!$E$1:$YY$108,Calc!$B156,FALSE))</f>
        <v>#N/A</v>
      </c>
      <c r="KQ156" t="e">
        <f ca="1">IF(OR(KQ$132="",$B156=""),"",HLOOKUP(KQ$132,Indices2!$E$1:$YY$108,Calc!$B156,FALSE))</f>
        <v>#N/A</v>
      </c>
      <c r="KR156" t="e">
        <f ca="1">IF(OR(KR$132="",$B156=""),"",HLOOKUP(KR$132,Indices2!$E$1:$YY$108,Calc!$B156,FALSE))</f>
        <v>#N/A</v>
      </c>
      <c r="KS156" t="e">
        <f ca="1">IF(OR(KS$132="",$B156=""),"",HLOOKUP(KS$132,Indices2!$E$1:$YY$108,Calc!$B156,FALSE))</f>
        <v>#N/A</v>
      </c>
      <c r="KT156" t="e">
        <f ca="1">IF(OR(KT$132="",$B156=""),"",HLOOKUP(KT$132,Indices2!$E$1:$YY$108,Calc!$B156,FALSE))</f>
        <v>#N/A</v>
      </c>
      <c r="KU156" t="e">
        <f ca="1">IF(OR(KU$132="",$B156=""),"",HLOOKUP(KU$132,Indices2!$E$1:$YY$108,Calc!$B156,FALSE))</f>
        <v>#N/A</v>
      </c>
      <c r="KV156" t="e">
        <f ca="1">IF(OR(KV$132="",$B156=""),"",HLOOKUP(KV$132,Indices2!$E$1:$YY$108,Calc!$B156,FALSE))</f>
        <v>#N/A</v>
      </c>
      <c r="KW156" t="e">
        <f ca="1">IF(OR(KW$132="",$B156=""),"",HLOOKUP(KW$132,Indices2!$E$1:$YY$108,Calc!$B156,FALSE))</f>
        <v>#N/A</v>
      </c>
      <c r="KX156" t="e">
        <f ca="1">IF(OR(KX$132="",$B156=""),"",HLOOKUP(KX$132,Indices2!$E$1:$YY$108,Calc!$B156,FALSE))</f>
        <v>#N/A</v>
      </c>
      <c r="KY156" t="e">
        <f ca="1">IF(OR(KY$132="",$B156=""),"",HLOOKUP(KY$132,Indices2!$E$1:$YY$108,Calc!$B156,FALSE))</f>
        <v>#N/A</v>
      </c>
      <c r="KZ156" t="e">
        <f ca="1">IF(OR(KZ$132="",$B156=""),"",HLOOKUP(KZ$132,Indices2!$E$1:$YY$108,Calc!$B156,FALSE))</f>
        <v>#N/A</v>
      </c>
      <c r="LA156" t="e">
        <f ca="1">IF(OR(LA$132="",$B156=""),"",HLOOKUP(LA$132,Indices2!$E$1:$YY$108,Calc!$B156,FALSE))</f>
        <v>#N/A</v>
      </c>
      <c r="LB156" t="e">
        <f ca="1">IF(OR(LB$132="",$B156=""),"",HLOOKUP(LB$132,Indices2!$E$1:$YY$108,Calc!$B156,FALSE))</f>
        <v>#N/A</v>
      </c>
      <c r="LC156" t="e">
        <f ca="1">IF(OR(LC$132="",$B156=""),"",HLOOKUP(LC$132,Indices2!$E$1:$YY$108,Calc!$B156,FALSE))</f>
        <v>#N/A</v>
      </c>
      <c r="LD156" t="e">
        <f ca="1">IF(OR(LD$132="",$B156=""),"",HLOOKUP(LD$132,Indices2!$E$1:$YY$108,Calc!$B156,FALSE))</f>
        <v>#N/A</v>
      </c>
      <c r="LE156" t="e">
        <f ca="1">IF(OR(LE$132="",$B156=""),"",HLOOKUP(LE$132,Indices2!$E$1:$YY$108,Calc!$B156,FALSE))</f>
        <v>#N/A</v>
      </c>
      <c r="LF156" t="e">
        <f ca="1">IF(OR(LF$132="",$B156=""),"",HLOOKUP(LF$132,Indices2!$E$1:$YY$108,Calc!$B156,FALSE))</f>
        <v>#N/A</v>
      </c>
      <c r="LG156" t="e">
        <f ca="1">IF(OR(LG$132="",$B156=""),"",HLOOKUP(LG$132,Indices2!$E$1:$YY$108,Calc!$B156,FALSE))</f>
        <v>#N/A</v>
      </c>
      <c r="LH156" t="e">
        <f ca="1">IF(OR(LH$132="",$B156=""),"",HLOOKUP(LH$132,Indices2!$E$1:$YY$108,Calc!$B156,FALSE))</f>
        <v>#N/A</v>
      </c>
      <c r="LI156" t="e">
        <f ca="1">IF(OR(LI$132="",$B156=""),"",HLOOKUP(LI$132,Indices2!$E$1:$YY$108,Calc!$B156,FALSE))</f>
        <v>#N/A</v>
      </c>
      <c r="LJ156" t="e">
        <f ca="1">IF(OR(LJ$132="",$B156=""),"",HLOOKUP(LJ$132,Indices2!$E$1:$YY$108,Calc!$B156,FALSE))</f>
        <v>#N/A</v>
      </c>
      <c r="LK156" t="e">
        <f ca="1">IF(OR(LK$132="",$B156=""),"",HLOOKUP(LK$132,Indices2!$E$1:$YY$108,Calc!$B156,FALSE))</f>
        <v>#N/A</v>
      </c>
      <c r="LL156" t="e">
        <f ca="1">IF(OR(LL$132="",$B156=""),"",HLOOKUP(LL$132,Indices2!$E$1:$YY$108,Calc!$B156,FALSE))</f>
        <v>#N/A</v>
      </c>
      <c r="LM156" t="e">
        <f ca="1">IF(OR(LM$132="",$B156=""),"",HLOOKUP(LM$132,Indices2!$E$1:$YY$108,Calc!$B156,FALSE))</f>
        <v>#N/A</v>
      </c>
      <c r="LN156" t="e">
        <f ca="1">IF(OR(LN$132="",$B156=""),"",HLOOKUP(LN$132,Indices2!$E$1:$YY$108,Calc!$B156,FALSE))</f>
        <v>#N/A</v>
      </c>
      <c r="LO156" t="e">
        <f ca="1">IF(OR(LO$132="",$B156=""),"",HLOOKUP(LO$132,Indices2!$E$1:$YY$108,Calc!$B156,FALSE))</f>
        <v>#N/A</v>
      </c>
      <c r="LP156" t="e">
        <f ca="1">IF(OR(LP$132="",$B156=""),"",HLOOKUP(LP$132,Indices2!$E$1:$YY$108,Calc!$B156,FALSE))</f>
        <v>#N/A</v>
      </c>
      <c r="LQ156" t="e">
        <f ca="1">IF(OR(LQ$132="",$B156=""),"",HLOOKUP(LQ$132,Indices2!$E$1:$YY$108,Calc!$B156,FALSE))</f>
        <v>#N/A</v>
      </c>
      <c r="LR156" t="e">
        <f ca="1">IF(OR(LR$132="",$B156=""),"",HLOOKUP(LR$132,Indices2!$E$1:$YY$108,Calc!$B156,FALSE))</f>
        <v>#N/A</v>
      </c>
      <c r="LS156" t="e">
        <f ca="1">IF(OR(LS$132="",$B156=""),"",HLOOKUP(LS$132,Indices2!$E$1:$YY$108,Calc!$B156,FALSE))</f>
        <v>#N/A</v>
      </c>
      <c r="LT156" t="e">
        <f ca="1">IF(OR(LT$132="",$B156=""),"",HLOOKUP(LT$132,Indices2!$E$1:$YY$108,Calc!$B156,FALSE))</f>
        <v>#N/A</v>
      </c>
      <c r="LU156" t="e">
        <f ca="1">IF(OR(LU$132="",$B156=""),"",HLOOKUP(LU$132,Indices2!$E$1:$YY$108,Calc!$B156,FALSE))</f>
        <v>#N/A</v>
      </c>
      <c r="LV156" t="e">
        <f ca="1">IF(OR(LV$132="",$B156=""),"",HLOOKUP(LV$132,Indices2!$E$1:$YY$108,Calc!$B156,FALSE))</f>
        <v>#N/A</v>
      </c>
      <c r="LW156" t="e">
        <f ca="1">IF(OR(LW$132="",$B156=""),"",HLOOKUP(LW$132,Indices2!$E$1:$YY$108,Calc!$B156,FALSE))</f>
        <v>#N/A</v>
      </c>
      <c r="LX156" t="e">
        <f ca="1">IF(OR(LX$132="",$B156=""),"",HLOOKUP(LX$132,Indices2!$E$1:$YY$108,Calc!$B156,FALSE))</f>
        <v>#N/A</v>
      </c>
      <c r="LY156" t="e">
        <f ca="1">IF(OR(LY$132="",$B156=""),"",HLOOKUP(LY$132,Indices2!$E$1:$YY$108,Calc!$B156,FALSE))</f>
        <v>#N/A</v>
      </c>
      <c r="LZ156" t="e">
        <f ca="1">IF(OR(LZ$132="",$B156=""),"",HLOOKUP(LZ$132,Indices2!$E$1:$YY$108,Calc!$B156,FALSE))</f>
        <v>#N/A</v>
      </c>
      <c r="MA156" t="e">
        <f ca="1">IF(OR(MA$132="",$B156=""),"",HLOOKUP(MA$132,Indices2!$E$1:$YY$108,Calc!$B156,FALSE))</f>
        <v>#N/A</v>
      </c>
      <c r="MB156" t="e">
        <f ca="1">IF(OR(MB$132="",$B156=""),"",HLOOKUP(MB$132,Indices2!$E$1:$YY$108,Calc!$B156,FALSE))</f>
        <v>#N/A</v>
      </c>
      <c r="MC156" t="e">
        <f ca="1">IF(OR(MC$132="",$B156=""),"",HLOOKUP(MC$132,Indices2!$E$1:$YY$108,Calc!$B156,FALSE))</f>
        <v>#N/A</v>
      </c>
      <c r="MD156" t="e">
        <f ca="1">IF(OR(MD$132="",$B156=""),"",HLOOKUP(MD$132,Indices2!$E$1:$YY$108,Calc!$B156,FALSE))</f>
        <v>#N/A</v>
      </c>
      <c r="ME156" t="e">
        <f ca="1">IF(OR(ME$132="",$B156=""),"",HLOOKUP(ME$132,Indices2!$E$1:$YY$108,Calc!$B156,FALSE))</f>
        <v>#N/A</v>
      </c>
      <c r="MF156" t="e">
        <f ca="1">IF(OR(MF$132="",$B156=""),"",HLOOKUP(MF$132,Indices2!$E$1:$YY$108,Calc!$B156,FALSE))</f>
        <v>#N/A</v>
      </c>
      <c r="MG156" t="e">
        <f ca="1">IF(OR(MG$132="",$B156=""),"",HLOOKUP(MG$132,Indices2!$E$1:$YY$108,Calc!$B156,FALSE))</f>
        <v>#N/A</v>
      </c>
      <c r="MH156" t="e">
        <f ca="1">IF(OR(MH$132="",$B156=""),"",HLOOKUP(MH$132,Indices2!$E$1:$YY$108,Calc!$B156,FALSE))</f>
        <v>#N/A</v>
      </c>
      <c r="MI156" t="e">
        <f ca="1">IF(OR(MI$132="",$B156=""),"",HLOOKUP(MI$132,Indices2!$E$1:$YY$108,Calc!$B156,FALSE))</f>
        <v>#N/A</v>
      </c>
      <c r="MJ156" t="e">
        <f ca="1">IF(OR(MJ$132="",$B156=""),"",HLOOKUP(MJ$132,Indices2!$E$1:$YY$108,Calc!$B156,FALSE))</f>
        <v>#N/A</v>
      </c>
      <c r="MK156" t="e">
        <f ca="1">IF(OR(MK$132="",$B156=""),"",HLOOKUP(MK$132,Indices2!$E$1:$YY$108,Calc!$B156,FALSE))</f>
        <v>#N/A</v>
      </c>
      <c r="ML156" t="e">
        <f ca="1">IF(OR(ML$132="",$B156=""),"",HLOOKUP(ML$132,Indices2!$E$1:$YY$108,Calc!$B156,FALSE))</f>
        <v>#N/A</v>
      </c>
      <c r="MM156" t="e">
        <f ca="1">IF(OR(MM$132="",$B156=""),"",HLOOKUP(MM$132,Indices2!$E$1:$YY$108,Calc!$B156,FALSE))</f>
        <v>#N/A</v>
      </c>
      <c r="MN156" t="e">
        <f ca="1">IF(OR(MN$132="",$B156=""),"",HLOOKUP(MN$132,Indices2!$E$1:$YY$108,Calc!$B156,FALSE))</f>
        <v>#N/A</v>
      </c>
      <c r="MO156" t="e">
        <f ca="1">IF(OR(MO$132="",$B156=""),"",HLOOKUP(MO$132,Indices2!$E$1:$YY$108,Calc!$B156,FALSE))</f>
        <v>#N/A</v>
      </c>
      <c r="MP156" t="e">
        <f ca="1">IF(OR(MP$132="",$B156=""),"",HLOOKUP(MP$132,Indices2!$E$1:$YY$108,Calc!$B156,FALSE))</f>
        <v>#N/A</v>
      </c>
      <c r="MQ156" t="e">
        <f ca="1">IF(OR(MQ$132="",$B156=""),"",HLOOKUP(MQ$132,Indices2!$E$1:$YY$108,Calc!$B156,FALSE))</f>
        <v>#N/A</v>
      </c>
      <c r="MR156" t="e">
        <f ca="1">IF(OR(MR$132="",$B156=""),"",HLOOKUP(MR$132,Indices2!$E$1:$YY$108,Calc!$B156,FALSE))</f>
        <v>#N/A</v>
      </c>
      <c r="MS156" t="e">
        <f ca="1">IF(OR(MS$132="",$B156=""),"",HLOOKUP(MS$132,Indices2!$E$1:$YY$108,Calc!$B156,FALSE))</f>
        <v>#N/A</v>
      </c>
      <c r="MT156" t="e">
        <f ca="1">IF(OR(MT$132="",$B156=""),"",HLOOKUP(MT$132,Indices2!$E$1:$YY$108,Calc!$B156,FALSE))</f>
        <v>#N/A</v>
      </c>
      <c r="MU156" t="e">
        <f ca="1">IF(OR(MU$132="",$B156=""),"",HLOOKUP(MU$132,Indices2!$E$1:$YY$108,Calc!$B156,FALSE))</f>
        <v>#N/A</v>
      </c>
      <c r="MV156" t="e">
        <f ca="1">IF(OR(MV$132="",$B156=""),"",HLOOKUP(MV$132,Indices2!$E$1:$YY$108,Calc!$B156,FALSE))</f>
        <v>#N/A</v>
      </c>
      <c r="MW156" t="e">
        <f ca="1">IF(OR(MW$132="",$B156=""),"",HLOOKUP(MW$132,Indices2!$E$1:$YY$108,Calc!$B156,FALSE))</f>
        <v>#N/A</v>
      </c>
      <c r="MX156" t="e">
        <f ca="1">IF(OR(MX$132="",$B156=""),"",HLOOKUP(MX$132,Indices2!$E$1:$YY$108,Calc!$B156,FALSE))</f>
        <v>#N/A</v>
      </c>
      <c r="MY156" t="e">
        <f ca="1">IF(OR(MY$132="",$B156=""),"",HLOOKUP(MY$132,Indices2!$E$1:$YY$108,Calc!$B156,FALSE))</f>
        <v>#N/A</v>
      </c>
      <c r="MZ156" t="e">
        <f ca="1">IF(OR(MZ$132="",$B156=""),"",HLOOKUP(MZ$132,Indices2!$E$1:$YY$108,Calc!$B156,FALSE))</f>
        <v>#N/A</v>
      </c>
      <c r="NA156" t="e">
        <f ca="1">IF(OR(NA$132="",$B156=""),"",HLOOKUP(NA$132,Indices2!$E$1:$YY$108,Calc!$B156,FALSE))</f>
        <v>#N/A</v>
      </c>
      <c r="NB156" t="e">
        <f ca="1">IF(OR(NB$132="",$B156=""),"",HLOOKUP(NB$132,Indices2!$E$1:$YY$108,Calc!$B156,FALSE))</f>
        <v>#N/A</v>
      </c>
      <c r="NC156" t="e">
        <f ca="1">IF(OR(NC$132="",$B156=""),"",HLOOKUP(NC$132,Indices2!$E$1:$YY$108,Calc!$B156,FALSE))</f>
        <v>#N/A</v>
      </c>
      <c r="ND156" t="e">
        <f ca="1">IF(OR(ND$132="",$B156=""),"",HLOOKUP(ND$132,Indices2!$E$1:$YY$108,Calc!$B156,FALSE))</f>
        <v>#N/A</v>
      </c>
      <c r="NE156" t="e">
        <f ca="1">IF(OR(NE$132="",$B156=""),"",HLOOKUP(NE$132,Indices2!$E$1:$YY$108,Calc!$B156,FALSE))</f>
        <v>#N/A</v>
      </c>
      <c r="NF156" t="e">
        <f ca="1">IF(OR(NF$132="",$B156=""),"",HLOOKUP(NF$132,Indices2!$E$1:$YY$108,Calc!$B156,FALSE))</f>
        <v>#N/A</v>
      </c>
      <c r="NG156" t="e">
        <f ca="1">IF(OR(NG$132="",$B156=""),"",HLOOKUP(NG$132,Indices2!$E$1:$YY$108,Calc!$B156,FALSE))</f>
        <v>#N/A</v>
      </c>
      <c r="NH156" t="e">
        <f ca="1">IF(OR(NH$132="",$B156=""),"",HLOOKUP(NH$132,Indices2!$E$1:$YY$108,Calc!$B156,FALSE))</f>
        <v>#N/A</v>
      </c>
      <c r="NI156" t="e">
        <f ca="1">IF(OR(NI$132="",$B156=""),"",HLOOKUP(NI$132,Indices2!$E$1:$YY$108,Calc!$B156,FALSE))</f>
        <v>#N/A</v>
      </c>
      <c r="NJ156" t="e">
        <f ca="1">IF(OR(NJ$132="",$B156=""),"",HLOOKUP(NJ$132,Indices2!$E$1:$YY$108,Calc!$B156,FALSE))</f>
        <v>#N/A</v>
      </c>
      <c r="NK156" t="e">
        <f ca="1">IF(OR(NK$132="",$B156=""),"",HLOOKUP(NK$132,Indices2!$E$1:$YY$108,Calc!$B156,FALSE))</f>
        <v>#N/A</v>
      </c>
      <c r="NL156" t="e">
        <f ca="1">IF(OR(NL$132="",$B156=""),"",HLOOKUP(NL$132,Indices2!$E$1:$YY$108,Calc!$B156,FALSE))</f>
        <v>#N/A</v>
      </c>
      <c r="NM156" t="e">
        <f ca="1">IF(OR(NM$132="",$B156=""),"",HLOOKUP(NM$132,Indices2!$E$1:$YY$108,Calc!$B156,FALSE))</f>
        <v>#N/A</v>
      </c>
      <c r="NN156" t="e">
        <f ca="1">IF(OR(NN$132="",$B156=""),"",HLOOKUP(NN$132,Indices2!$E$1:$YY$108,Calc!$B156,FALSE))</f>
        <v>#N/A</v>
      </c>
      <c r="NO156" t="e">
        <f ca="1">IF(OR(NO$132="",$B156=""),"",HLOOKUP(NO$132,Indices2!$E$1:$YY$108,Calc!$B156,FALSE))</f>
        <v>#N/A</v>
      </c>
      <c r="NP156" t="e">
        <f ca="1">IF(OR(NP$132="",$B156=""),"",HLOOKUP(NP$132,Indices2!$E$1:$YY$108,Calc!$B156,FALSE))</f>
        <v>#N/A</v>
      </c>
      <c r="NQ156" t="e">
        <f ca="1">IF(OR(NQ$132="",$B156=""),"",HLOOKUP(NQ$132,Indices2!$E$1:$YY$108,Calc!$B156,FALSE))</f>
        <v>#N/A</v>
      </c>
      <c r="NR156" t="e">
        <f ca="1">IF(OR(NR$132="",$B156=""),"",HLOOKUP(NR$132,Indices2!$E$1:$YY$108,Calc!$B156,FALSE))</f>
        <v>#N/A</v>
      </c>
      <c r="NS156" t="e">
        <f ca="1">IF(OR(NS$132="",$B156=""),"",HLOOKUP(NS$132,Indices2!$E$1:$YY$108,Calc!$B156,FALSE))</f>
        <v>#N/A</v>
      </c>
      <c r="NT156" t="e">
        <f ca="1">IF(OR(NT$132="",$B156=""),"",HLOOKUP(NT$132,Indices2!$E$1:$YY$108,Calc!$B156,FALSE))</f>
        <v>#N/A</v>
      </c>
      <c r="NU156" t="e">
        <f ca="1">IF(OR(NU$132="",$B156=""),"",HLOOKUP(NU$132,Indices2!$E$1:$YY$108,Calc!$B156,FALSE))</f>
        <v>#N/A</v>
      </c>
      <c r="NV156" t="e">
        <f ca="1">IF(OR(NV$132="",$B156=""),"",HLOOKUP(NV$132,Indices2!$E$1:$YY$108,Calc!$B156,FALSE))</f>
        <v>#N/A</v>
      </c>
      <c r="NW156" t="e">
        <f ca="1">IF(OR(NW$132="",$B156=""),"",HLOOKUP(NW$132,Indices2!$E$1:$YY$108,Calc!$B156,FALSE))</f>
        <v>#N/A</v>
      </c>
      <c r="NX156" t="e">
        <f ca="1">IF(OR(NX$132="",$B156=""),"",HLOOKUP(NX$132,Indices2!$E$1:$YY$108,Calc!$B156,FALSE))</f>
        <v>#N/A</v>
      </c>
      <c r="NY156" t="e">
        <f ca="1">IF(OR(NY$132="",$B156=""),"",HLOOKUP(NY$132,Indices2!$E$1:$YY$108,Calc!$B156,FALSE))</f>
        <v>#N/A</v>
      </c>
      <c r="NZ156" t="e">
        <f ca="1">IF(OR(NZ$132="",$B156=""),"",HLOOKUP(NZ$132,Indices2!$E$1:$YY$108,Calc!$B156,FALSE))</f>
        <v>#N/A</v>
      </c>
      <c r="OA156" t="e">
        <f ca="1">IF(OR(OA$132="",$B156=""),"",HLOOKUP(OA$132,Indices2!$E$1:$YY$108,Calc!$B156,FALSE))</f>
        <v>#N/A</v>
      </c>
      <c r="OB156" t="e">
        <f ca="1">IF(OR(OB$132="",$B156=""),"",HLOOKUP(OB$132,Indices2!$E$1:$YY$108,Calc!$B156,FALSE))</f>
        <v>#N/A</v>
      </c>
      <c r="OC156" t="e">
        <f ca="1">IF(OR(OC$132="",$B156=""),"",HLOOKUP(OC$132,Indices2!$E$1:$YY$108,Calc!$B156,FALSE))</f>
        <v>#N/A</v>
      </c>
      <c r="OD156" t="e">
        <f ca="1">IF(OR(OD$132="",$B156=""),"",HLOOKUP(OD$132,Indices2!$E$1:$YY$108,Calc!$B156,FALSE))</f>
        <v>#N/A</v>
      </c>
      <c r="OE156" t="e">
        <f ca="1">IF(OR(OE$132="",$B156=""),"",HLOOKUP(OE$132,Indices2!$E$1:$YY$108,Calc!$B156,FALSE))</f>
        <v>#N/A</v>
      </c>
      <c r="OF156" t="e">
        <f ca="1">IF(OR(OF$132="",$B156=""),"",HLOOKUP(OF$132,Indices2!$E$1:$YY$108,Calc!$B156,FALSE))</f>
        <v>#N/A</v>
      </c>
      <c r="OG156" t="e">
        <f ca="1">IF(OR(OG$132="",$B156=""),"",HLOOKUP(OG$132,Indices2!$E$1:$YY$108,Calc!$B156,FALSE))</f>
        <v>#N/A</v>
      </c>
      <c r="OH156" t="e">
        <f ca="1">IF(OR(OH$132="",$B156=""),"",HLOOKUP(OH$132,Indices2!$E$1:$YY$108,Calc!$B156,FALSE))</f>
        <v>#N/A</v>
      </c>
      <c r="OI156" t="e">
        <f ca="1">IF(OR(OI$132="",$B156=""),"",HLOOKUP(OI$132,Indices2!$E$1:$YY$108,Calc!$B156,FALSE))</f>
        <v>#N/A</v>
      </c>
      <c r="OJ156" t="e">
        <f ca="1">IF(OR(OJ$132="",$B156=""),"",HLOOKUP(OJ$132,Indices2!$E$1:$YY$108,Calc!$B156,FALSE))</f>
        <v>#N/A</v>
      </c>
      <c r="OK156" t="e">
        <f ca="1">IF(OR(OK$132="",$B156=""),"",HLOOKUP(OK$132,Indices2!$E$1:$YY$108,Calc!$B156,FALSE))</f>
        <v>#N/A</v>
      </c>
      <c r="OL156" t="e">
        <f ca="1">IF(OR(OL$132="",$B156=""),"",HLOOKUP(OL$132,Indices2!$E$1:$YY$108,Calc!$B156,FALSE))</f>
        <v>#N/A</v>
      </c>
      <c r="OM156" t="e">
        <f ca="1">IF(OR(OM$132="",$B156=""),"",HLOOKUP(OM$132,Indices2!$E$1:$YY$108,Calc!$B156,FALSE))</f>
        <v>#N/A</v>
      </c>
      <c r="ON156" t="e">
        <f ca="1">IF(OR(ON$132="",$B156=""),"",HLOOKUP(ON$132,Indices2!$E$1:$YY$108,Calc!$B156,FALSE))</f>
        <v>#N/A</v>
      </c>
      <c r="OO156" t="e">
        <f ca="1">IF(OR(OO$132="",$B156=""),"",HLOOKUP(OO$132,Indices2!$E$1:$YY$108,Calc!$B156,FALSE))</f>
        <v>#N/A</v>
      </c>
      <c r="OP156" t="e">
        <f ca="1">IF(OR(OP$132="",$B156=""),"",HLOOKUP(OP$132,Indices2!$E$1:$YY$108,Calc!$B156,FALSE))</f>
        <v>#N/A</v>
      </c>
      <c r="OQ156" t="e">
        <f ca="1">IF(OR(OQ$132="",$B156=""),"",HLOOKUP(OQ$132,Indices2!$E$1:$YY$108,Calc!$B156,FALSE))</f>
        <v>#N/A</v>
      </c>
      <c r="OR156" t="e">
        <f ca="1">IF(OR(OR$132="",$B156=""),"",HLOOKUP(OR$132,Indices2!$E$1:$YY$108,Calc!$B156,FALSE))</f>
        <v>#N/A</v>
      </c>
      <c r="OS156" t="e">
        <f ca="1">IF(OR(OS$132="",$B156=""),"",HLOOKUP(OS$132,Indices2!$E$1:$YY$108,Calc!$B156,FALSE))</f>
        <v>#N/A</v>
      </c>
      <c r="OT156" t="e">
        <f ca="1">IF(OR(OT$132="",$B156=""),"",HLOOKUP(OT$132,Indices2!$E$1:$YY$108,Calc!$B156,FALSE))</f>
        <v>#N/A</v>
      </c>
      <c r="OU156" t="e">
        <f ca="1">IF(OR(OU$132="",$B156=""),"",HLOOKUP(OU$132,Indices2!$E$1:$YY$108,Calc!$B156,FALSE))</f>
        <v>#N/A</v>
      </c>
      <c r="OV156" t="e">
        <f ca="1">IF(OR(OV$132="",$B156=""),"",HLOOKUP(OV$132,Indices2!$E$1:$YY$108,Calc!$B156,FALSE))</f>
        <v>#N/A</v>
      </c>
      <c r="OW156" t="e">
        <f ca="1">IF(OR(OW$132="",$B156=""),"",HLOOKUP(OW$132,Indices2!$E$1:$YY$108,Calc!$B156,FALSE))</f>
        <v>#N/A</v>
      </c>
      <c r="OX156" t="e">
        <f ca="1">IF(OR(OX$132="",$B156=""),"",HLOOKUP(OX$132,Indices2!$E$1:$YY$108,Calc!$B156,FALSE))</f>
        <v>#N/A</v>
      </c>
      <c r="OY156" t="e">
        <f ca="1">IF(OR(OY$132="",$B156=""),"",HLOOKUP(OY$132,Indices2!$E$1:$YY$108,Calc!$B156,FALSE))</f>
        <v>#N/A</v>
      </c>
      <c r="OZ156" t="e">
        <f ca="1">IF(OR(OZ$132="",$B156=""),"",HLOOKUP(OZ$132,Indices2!$E$1:$YY$108,Calc!$B156,FALSE))</f>
        <v>#N/A</v>
      </c>
      <c r="PA156" t="e">
        <f ca="1">IF(OR(PA$132="",$B156=""),"",HLOOKUP(PA$132,Indices2!$E$1:$YY$108,Calc!$B156,FALSE))</f>
        <v>#N/A</v>
      </c>
      <c r="PB156" t="e">
        <f ca="1">IF(OR(PB$132="",$B156=""),"",HLOOKUP(PB$132,Indices2!$E$1:$YY$108,Calc!$B156,FALSE))</f>
        <v>#N/A</v>
      </c>
      <c r="PC156" t="e">
        <f ca="1">IF(OR(PC$132="",$B156=""),"",HLOOKUP(PC$132,Indices2!$E$1:$YY$108,Calc!$B156,FALSE))</f>
        <v>#N/A</v>
      </c>
      <c r="PD156" t="e">
        <f ca="1">IF(OR(PD$132="",$B156=""),"",HLOOKUP(PD$132,Indices2!$E$1:$YY$108,Calc!$B156,FALSE))</f>
        <v>#N/A</v>
      </c>
      <c r="PE156" t="e">
        <f ca="1">IF(OR(PE$132="",$B156=""),"",HLOOKUP(PE$132,Indices2!$E$1:$YY$108,Calc!$B156,FALSE))</f>
        <v>#N/A</v>
      </c>
      <c r="PF156" t="e">
        <f ca="1">IF(OR(PF$132="",$B156=""),"",HLOOKUP(PF$132,Indices2!$E$1:$YY$108,Calc!$B156,FALSE))</f>
        <v>#N/A</v>
      </c>
      <c r="PG156" t="e">
        <f ca="1">IF(OR(PG$132="",$B156=""),"",HLOOKUP(PG$132,Indices2!$E$1:$YY$108,Calc!$B156,FALSE))</f>
        <v>#N/A</v>
      </c>
      <c r="PH156" t="e">
        <f ca="1">IF(OR(PH$132="",$B156=""),"",HLOOKUP(PH$132,Indices2!$E$1:$YY$108,Calc!$B156,FALSE))</f>
        <v>#N/A</v>
      </c>
      <c r="PI156" t="e">
        <f ca="1">IF(OR(PI$132="",$B156=""),"",HLOOKUP(PI$132,Indices2!$E$1:$YY$108,Calc!$B156,FALSE))</f>
        <v>#N/A</v>
      </c>
      <c r="PJ156" t="e">
        <f ca="1">IF(OR(PJ$132="",$B156=""),"",HLOOKUP(PJ$132,Indices2!$E$1:$YY$108,Calc!$B156,FALSE))</f>
        <v>#N/A</v>
      </c>
      <c r="PK156" t="e">
        <f ca="1">IF(OR(PK$132="",$B156=""),"",HLOOKUP(PK$132,Indices2!$E$1:$YY$108,Calc!$B156,FALSE))</f>
        <v>#N/A</v>
      </c>
      <c r="PL156" t="e">
        <f ca="1">IF(OR(PL$132="",$B156=""),"",HLOOKUP(PL$132,Indices2!$E$1:$YY$108,Calc!$B156,FALSE))</f>
        <v>#N/A</v>
      </c>
      <c r="PM156" t="e">
        <f ca="1">IF(OR(PM$132="",$B156=""),"",HLOOKUP(PM$132,Indices2!$E$1:$YY$108,Calc!$B156,FALSE))</f>
        <v>#N/A</v>
      </c>
      <c r="PN156" t="e">
        <f ca="1">IF(OR(PN$132="",$B156=""),"",HLOOKUP(PN$132,Indices2!$E$1:$YY$108,Calc!$B156,FALSE))</f>
        <v>#N/A</v>
      </c>
      <c r="PO156" t="e">
        <f ca="1">IF(OR(PO$132="",$B156=""),"",HLOOKUP(PO$132,Indices2!$E$1:$YY$108,Calc!$B156,FALSE))</f>
        <v>#N/A</v>
      </c>
      <c r="PP156" t="e">
        <f ca="1">IF(OR(PP$132="",$B156=""),"",HLOOKUP(PP$132,Indices2!$E$1:$YY$108,Calc!$B156,FALSE))</f>
        <v>#N/A</v>
      </c>
      <c r="PQ156" t="e">
        <f ca="1">IF(OR(PQ$132="",$B156=""),"",HLOOKUP(PQ$132,Indices2!$E$1:$YY$108,Calc!$B156,FALSE))</f>
        <v>#N/A</v>
      </c>
      <c r="PR156" t="e">
        <f ca="1">IF(OR(PR$132="",$B156=""),"",HLOOKUP(PR$132,Indices2!$E$1:$YY$108,Calc!$B156,FALSE))</f>
        <v>#N/A</v>
      </c>
      <c r="PS156" t="e">
        <f ca="1">IF(OR(PS$132="",$B156=""),"",HLOOKUP(PS$132,Indices2!$E$1:$YY$108,Calc!$B156,FALSE))</f>
        <v>#N/A</v>
      </c>
      <c r="PT156" t="e">
        <f ca="1">IF(OR(PT$132="",$B156=""),"",HLOOKUP(PT$132,Indices2!$E$1:$YY$108,Calc!$B156,FALSE))</f>
        <v>#N/A</v>
      </c>
      <c r="PU156" t="e">
        <f ca="1">IF(OR(PU$132="",$B156=""),"",HLOOKUP(PU$132,Indices2!$E$1:$YY$108,Calc!$B156,FALSE))</f>
        <v>#N/A</v>
      </c>
      <c r="PV156" t="e">
        <f ca="1">IF(OR(PV$132="",$B156=""),"",HLOOKUP(PV$132,Indices2!$E$1:$YY$108,Calc!$B156,FALSE))</f>
        <v>#N/A</v>
      </c>
      <c r="PW156" t="e">
        <f ca="1">IF(OR(PW$132="",$B156=""),"",HLOOKUP(PW$132,Indices2!$E$1:$YY$108,Calc!$B156,FALSE))</f>
        <v>#N/A</v>
      </c>
      <c r="PX156" t="e">
        <f ca="1">IF(OR(PX$132="",$B156=""),"",HLOOKUP(PX$132,Indices2!$E$1:$YY$108,Calc!$B156,FALSE))</f>
        <v>#N/A</v>
      </c>
      <c r="PY156" t="e">
        <f ca="1">IF(OR(PY$132="",$B156=""),"",HLOOKUP(PY$132,Indices2!$E$1:$YY$108,Calc!$B156,FALSE))</f>
        <v>#N/A</v>
      </c>
      <c r="PZ156" t="e">
        <f ca="1">IF(OR(PZ$132="",$B156=""),"",HLOOKUP(PZ$132,Indices2!$E$1:$YY$108,Calc!$B156,FALSE))</f>
        <v>#N/A</v>
      </c>
      <c r="QA156" t="e">
        <f ca="1">IF(OR(QA$132="",$B156=""),"",HLOOKUP(QA$132,Indices2!$E$1:$YY$108,Calc!$B156,FALSE))</f>
        <v>#N/A</v>
      </c>
      <c r="QB156" t="e">
        <f ca="1">IF(OR(QB$132="",$B156=""),"",HLOOKUP(QB$132,Indices2!$E$1:$YY$108,Calc!$B156,FALSE))</f>
        <v>#N/A</v>
      </c>
      <c r="QC156" t="e">
        <f ca="1">IF(OR(QC$132="",$B156=""),"",HLOOKUP(QC$132,Indices2!$E$1:$YY$108,Calc!$B156,FALSE))</f>
        <v>#N/A</v>
      </c>
      <c r="QD156" t="e">
        <f ca="1">IF(OR(QD$132="",$B156=""),"",HLOOKUP(QD$132,Indices2!$E$1:$YY$108,Calc!$B156,FALSE))</f>
        <v>#N/A</v>
      </c>
      <c r="QE156" t="e">
        <f ca="1">IF(OR(QE$132="",$B156=""),"",HLOOKUP(QE$132,Indices2!$E$1:$YY$108,Calc!$B156,FALSE))</f>
        <v>#N/A</v>
      </c>
      <c r="QF156" t="e">
        <f ca="1">IF(OR(QF$132="",$B156=""),"",HLOOKUP(QF$132,Indices2!$E$1:$YY$108,Calc!$B156,FALSE))</f>
        <v>#N/A</v>
      </c>
      <c r="QG156" t="e">
        <f ca="1">IF(OR(QG$132="",$B156=""),"",HLOOKUP(QG$132,Indices2!$E$1:$YY$108,Calc!$B156,FALSE))</f>
        <v>#N/A</v>
      </c>
      <c r="QH156" t="e">
        <f ca="1">IF(OR(QH$132="",$B156=""),"",HLOOKUP(QH$132,Indices2!$E$1:$YY$108,Calc!$B156,FALSE))</f>
        <v>#N/A</v>
      </c>
      <c r="QI156" t="e">
        <f ca="1">IF(OR(QI$132="",$B156=""),"",HLOOKUP(QI$132,Indices2!$E$1:$YY$108,Calc!$B156,FALSE))</f>
        <v>#N/A</v>
      </c>
      <c r="QJ156" t="e">
        <f ca="1">IF(OR(QJ$132="",$B156=""),"",HLOOKUP(QJ$132,Indices2!$E$1:$YY$108,Calc!$B156,FALSE))</f>
        <v>#N/A</v>
      </c>
      <c r="QK156" t="e">
        <f ca="1">IF(OR(QK$132="",$B156=""),"",HLOOKUP(QK$132,Indices2!$E$1:$YY$108,Calc!$B156,FALSE))</f>
        <v>#N/A</v>
      </c>
      <c r="QL156" t="e">
        <f ca="1">IF(OR(QL$132="",$B156=""),"",HLOOKUP(QL$132,Indices2!$E$1:$YY$108,Calc!$B156,FALSE))</f>
        <v>#N/A</v>
      </c>
      <c r="QM156" t="e">
        <f ca="1">IF(OR(QM$132="",$B156=""),"",HLOOKUP(QM$132,Indices2!$E$1:$YY$108,Calc!$B156,FALSE))</f>
        <v>#N/A</v>
      </c>
      <c r="QN156" t="e">
        <f ca="1">IF(OR(QN$132="",$B156=""),"",HLOOKUP(QN$132,Indices2!$E$1:$YY$108,Calc!$B156,FALSE))</f>
        <v>#N/A</v>
      </c>
      <c r="QO156" t="e">
        <f ca="1">IF(OR(QO$132="",$B156=""),"",HLOOKUP(QO$132,Indices2!$E$1:$YY$108,Calc!$B156,FALSE))</f>
        <v>#N/A</v>
      </c>
      <c r="QP156" t="e">
        <f ca="1">IF(OR(QP$132="",$B156=""),"",HLOOKUP(QP$132,Indices2!$E$1:$YY$108,Calc!$B156,FALSE))</f>
        <v>#N/A</v>
      </c>
      <c r="QQ156" t="e">
        <f ca="1">IF(OR(QQ$132="",$B156=""),"",HLOOKUP(QQ$132,Indices2!$E$1:$YY$108,Calc!$B156,FALSE))</f>
        <v>#N/A</v>
      </c>
      <c r="QR156" t="e">
        <f ca="1">IF(OR(QR$132="",$B156=""),"",HLOOKUP(QR$132,Indices2!$E$1:$YY$108,Calc!$B156,FALSE))</f>
        <v>#N/A</v>
      </c>
      <c r="QS156" t="e">
        <f ca="1">IF(OR(QS$132="",$B156=""),"",HLOOKUP(QS$132,Indices2!$E$1:$YY$108,Calc!$B156,FALSE))</f>
        <v>#N/A</v>
      </c>
      <c r="QT156" t="e">
        <f ca="1">IF(OR(QT$132="",$B156=""),"",HLOOKUP(QT$132,Indices2!$E$1:$YY$108,Calc!$B156,FALSE))</f>
        <v>#N/A</v>
      </c>
      <c r="QU156" t="e">
        <f ca="1">IF(OR(QU$132="",$B156=""),"",HLOOKUP(QU$132,Indices2!$E$1:$YY$108,Calc!$B156,FALSE))</f>
        <v>#N/A</v>
      </c>
      <c r="QV156" t="e">
        <f ca="1">IF(OR(QV$132="",$B156=""),"",HLOOKUP(QV$132,Indices2!$E$1:$YY$108,Calc!$B156,FALSE))</f>
        <v>#N/A</v>
      </c>
      <c r="QW156" t="e">
        <f ca="1">IF(OR(QW$132="",$B156=""),"",HLOOKUP(QW$132,Indices2!$E$1:$YY$108,Calc!$B156,FALSE))</f>
        <v>#N/A</v>
      </c>
      <c r="QX156" t="e">
        <f ca="1">IF(OR(QX$132="",$B156=""),"",HLOOKUP(QX$132,Indices2!$E$1:$YY$108,Calc!$B156,FALSE))</f>
        <v>#N/A</v>
      </c>
      <c r="QY156" t="e">
        <f ca="1">IF(OR(QY$132="",$B156=""),"",HLOOKUP(QY$132,Indices2!$E$1:$YY$108,Calc!$B156,FALSE))</f>
        <v>#N/A</v>
      </c>
      <c r="QZ156" t="e">
        <f ca="1">IF(OR(QZ$132="",$B156=""),"",HLOOKUP(QZ$132,Indices2!$E$1:$YY$108,Calc!$B156,FALSE))</f>
        <v>#N/A</v>
      </c>
      <c r="RA156" t="e">
        <f ca="1">IF(OR(RA$132="",$B156=""),"",HLOOKUP(RA$132,Indices2!$E$1:$YY$108,Calc!$B156,FALSE))</f>
        <v>#N/A</v>
      </c>
      <c r="RB156" t="e">
        <f ca="1">IF(OR(RB$132="",$B156=""),"",HLOOKUP(RB$132,Indices2!$E$1:$YY$108,Calc!$B156,FALSE))</f>
        <v>#N/A</v>
      </c>
      <c r="RC156" t="e">
        <f ca="1">IF(OR(RC$132="",$B156=""),"",HLOOKUP(RC$132,Indices2!$E$1:$YY$108,Calc!$B156,FALSE))</f>
        <v>#N/A</v>
      </c>
      <c r="RD156" t="e">
        <f ca="1">IF(OR(RD$132="",$B156=""),"",HLOOKUP(RD$132,Indices2!$E$1:$YY$108,Calc!$B156,FALSE))</f>
        <v>#N/A</v>
      </c>
      <c r="RE156" t="e">
        <f ca="1">IF(OR(RE$132="",$B156=""),"",HLOOKUP(RE$132,Indices2!$E$1:$YY$108,Calc!$B156,FALSE))</f>
        <v>#N/A</v>
      </c>
      <c r="RF156" t="e">
        <f ca="1">IF(OR(RF$132="",$B156=""),"",HLOOKUP(RF$132,Indices2!$E$1:$YY$108,Calc!$B156,FALSE))</f>
        <v>#N/A</v>
      </c>
      <c r="RG156" t="e">
        <f ca="1">IF(OR(RG$132="",$B156=""),"",HLOOKUP(RG$132,Indices2!$E$1:$YY$108,Calc!$B156,FALSE))</f>
        <v>#N/A</v>
      </c>
      <c r="RH156" t="e">
        <f ca="1">IF(OR(RH$132="",$B156=""),"",HLOOKUP(RH$132,Indices2!$E$1:$YY$108,Calc!$B156,FALSE))</f>
        <v>#N/A</v>
      </c>
      <c r="RI156" t="e">
        <f ca="1">IF(OR(RI$132="",$B156=""),"",HLOOKUP(RI$132,Indices2!$E$1:$YY$108,Calc!$B156,FALSE))</f>
        <v>#N/A</v>
      </c>
      <c r="RJ156" t="e">
        <f ca="1">IF(OR(RJ$132="",$B156=""),"",HLOOKUP(RJ$132,Indices2!$E$1:$YY$108,Calc!$B156,FALSE))</f>
        <v>#N/A</v>
      </c>
      <c r="RK156" t="e">
        <f ca="1">IF(OR(RK$132="",$B156=""),"",HLOOKUP(RK$132,Indices2!$E$1:$YY$108,Calc!$B156,FALSE))</f>
        <v>#N/A</v>
      </c>
      <c r="RL156" t="e">
        <f ca="1">IF(OR(RL$132="",$B156=""),"",HLOOKUP(RL$132,Indices2!$E$1:$YY$108,Calc!$B156,FALSE))</f>
        <v>#N/A</v>
      </c>
    </row>
    <row r="157" spans="1:480">
      <c r="A157" t="s">
        <v>175</v>
      </c>
      <c r="B157" t="e">
        <f>MATCH($A157,Indices2!$B:$B,0)</f>
        <v>#N/A</v>
      </c>
      <c r="C157" t="e">
        <f>IF(OR(C$132="",$B157=""),"",HLOOKUP(C$132,Indices2!$E$1:$YY$108,Calc!$B157,FALSE))</f>
        <v>#N/A</v>
      </c>
      <c r="D157" t="e">
        <f ca="1">IF(OR(D$132="",$B157=""),"",HLOOKUP(D$132,Indices2!$E$1:$YY$108,Calc!$B157,FALSE))</f>
        <v>#N/A</v>
      </c>
      <c r="E157" t="e">
        <f ca="1">IF(OR(E$132="",$B157=""),"",HLOOKUP(E$132,Indices2!$E$1:$YY$108,Calc!$B157,FALSE))</f>
        <v>#N/A</v>
      </c>
      <c r="F157" t="e">
        <f ca="1">IF(OR(F$132="",$B157=""),"",HLOOKUP(F$132,Indices2!$E$1:$YY$108,Calc!$B157,FALSE))</f>
        <v>#N/A</v>
      </c>
      <c r="G157" t="e">
        <f ca="1">IF(OR(G$132="",$B157=""),"",HLOOKUP(G$132,Indices2!$E$1:$YY$108,Calc!$B157,FALSE))</f>
        <v>#N/A</v>
      </c>
      <c r="H157" t="e">
        <f ca="1">IF(OR(H$132="",$B157=""),"",HLOOKUP(H$132,Indices2!$E$1:$YY$108,Calc!$B157,FALSE))</f>
        <v>#N/A</v>
      </c>
      <c r="I157" t="e">
        <f ca="1">IF(OR(I$132="",$B157=""),"",HLOOKUP(I$132,Indices2!$E$1:$YY$108,Calc!$B157,FALSE))</f>
        <v>#N/A</v>
      </c>
      <c r="J157" t="e">
        <f ca="1">IF(OR(J$132="",$B157=""),"",HLOOKUP(J$132,Indices2!$E$1:$YY$108,Calc!$B157,FALSE))</f>
        <v>#N/A</v>
      </c>
      <c r="K157" t="e">
        <f ca="1">IF(OR(K$132="",$B157=""),"",HLOOKUP(K$132,Indices2!$E$1:$YY$108,Calc!$B157,FALSE))</f>
        <v>#N/A</v>
      </c>
      <c r="L157" t="e">
        <f ca="1">IF(OR(L$132="",$B157=""),"",HLOOKUP(L$132,Indices2!$E$1:$YY$108,Calc!$B157,FALSE))</f>
        <v>#N/A</v>
      </c>
      <c r="M157" t="e">
        <f ca="1">IF(OR(M$132="",$B157=""),"",HLOOKUP(M$132,Indices2!$E$1:$YY$108,Calc!$B157,FALSE))</f>
        <v>#N/A</v>
      </c>
      <c r="N157" t="e">
        <f ca="1">IF(OR(N$132="",$B157=""),"",HLOOKUP(N$132,Indices2!$E$1:$YY$108,Calc!$B157,FALSE))</f>
        <v>#N/A</v>
      </c>
      <c r="O157" t="e">
        <f ca="1">IF(OR(O$132="",$B157=""),"",HLOOKUP(O$132,Indices2!$E$1:$YY$108,Calc!$B157,FALSE))</f>
        <v>#N/A</v>
      </c>
      <c r="P157" t="e">
        <f ca="1">IF(OR(P$132="",$B157=""),"",HLOOKUP(P$132,Indices2!$E$1:$YY$108,Calc!$B157,FALSE))</f>
        <v>#N/A</v>
      </c>
      <c r="Q157" t="e">
        <f ca="1">IF(OR(Q$132="",$B157=""),"",HLOOKUP(Q$132,Indices2!$E$1:$YY$108,Calc!$B157,FALSE))</f>
        <v>#N/A</v>
      </c>
      <c r="R157" t="e">
        <f ca="1">IF(OR(R$132="",$B157=""),"",HLOOKUP(R$132,Indices2!$E$1:$YY$108,Calc!$B157,FALSE))</f>
        <v>#N/A</v>
      </c>
      <c r="S157" t="e">
        <f ca="1">IF(OR(S$132="",$B157=""),"",HLOOKUP(S$132,Indices2!$E$1:$YY$108,Calc!$B157,FALSE))</f>
        <v>#N/A</v>
      </c>
      <c r="T157" t="e">
        <f ca="1">IF(OR(T$132="",$B157=""),"",HLOOKUP(T$132,Indices2!$E$1:$YY$108,Calc!$B157,FALSE))</f>
        <v>#N/A</v>
      </c>
      <c r="U157" t="e">
        <f ca="1">IF(OR(U$132="",$B157=""),"",HLOOKUP(U$132,Indices2!$E$1:$YY$108,Calc!$B157,FALSE))</f>
        <v>#N/A</v>
      </c>
      <c r="V157" t="e">
        <f ca="1">IF(OR(V$132="",$B157=""),"",HLOOKUP(V$132,Indices2!$E$1:$YY$108,Calc!$B157,FALSE))</f>
        <v>#N/A</v>
      </c>
      <c r="W157" t="e">
        <f ca="1">IF(OR(W$132="",$B157=""),"",HLOOKUP(W$132,Indices2!$E$1:$YY$108,Calc!$B157,FALSE))</f>
        <v>#N/A</v>
      </c>
      <c r="X157" t="e">
        <f ca="1">IF(OR(X$132="",$B157=""),"",HLOOKUP(X$132,Indices2!$E$1:$YY$108,Calc!$B157,FALSE))</f>
        <v>#N/A</v>
      </c>
      <c r="Y157" t="e">
        <f ca="1">IF(OR(Y$132="",$B157=""),"",HLOOKUP(Y$132,Indices2!$E$1:$YY$108,Calc!$B157,FALSE))</f>
        <v>#N/A</v>
      </c>
      <c r="Z157" t="e">
        <f ca="1">IF(OR(Z$132="",$B157=""),"",HLOOKUP(Z$132,Indices2!$E$1:$YY$108,Calc!$B157,FALSE))</f>
        <v>#N/A</v>
      </c>
      <c r="AA157" t="e">
        <f ca="1">IF(OR(AA$132="",$B157=""),"",HLOOKUP(AA$132,Indices2!$E$1:$YY$108,Calc!$B157,FALSE))</f>
        <v>#N/A</v>
      </c>
      <c r="AB157" t="e">
        <f ca="1">IF(OR(AB$132="",$B157=""),"",HLOOKUP(AB$132,Indices2!$E$1:$YY$108,Calc!$B157,FALSE))</f>
        <v>#N/A</v>
      </c>
      <c r="AC157" t="e">
        <f ca="1">IF(OR(AC$132="",$B157=""),"",HLOOKUP(AC$132,Indices2!$E$1:$YY$108,Calc!$B157,FALSE))</f>
        <v>#N/A</v>
      </c>
      <c r="AD157" t="e">
        <f ca="1">IF(OR(AD$132="",$B157=""),"",HLOOKUP(AD$132,Indices2!$E$1:$YY$108,Calc!$B157,FALSE))</f>
        <v>#N/A</v>
      </c>
      <c r="AE157" t="e">
        <f ca="1">IF(OR(AE$132="",$B157=""),"",HLOOKUP(AE$132,Indices2!$E$1:$YY$108,Calc!$B157,FALSE))</f>
        <v>#N/A</v>
      </c>
      <c r="AF157" t="e">
        <f ca="1">IF(OR(AF$132="",$B157=""),"",HLOOKUP(AF$132,Indices2!$E$1:$YY$108,Calc!$B157,FALSE))</f>
        <v>#N/A</v>
      </c>
      <c r="AG157" t="e">
        <f ca="1">IF(OR(AG$132="",$B157=""),"",HLOOKUP(AG$132,Indices2!$E$1:$YY$108,Calc!$B157,FALSE))</f>
        <v>#N/A</v>
      </c>
      <c r="AH157" t="e">
        <f ca="1">IF(OR(AH$132="",$B157=""),"",HLOOKUP(AH$132,Indices2!$E$1:$YY$108,Calc!$B157,FALSE))</f>
        <v>#N/A</v>
      </c>
      <c r="AI157" t="e">
        <f ca="1">IF(OR(AI$132="",$B157=""),"",HLOOKUP(AI$132,Indices2!$E$1:$YY$108,Calc!$B157,FALSE))</f>
        <v>#N/A</v>
      </c>
      <c r="AJ157" t="e">
        <f ca="1">IF(OR(AJ$132="",$B157=""),"",HLOOKUP(AJ$132,Indices2!$E$1:$YY$108,Calc!$B157,FALSE))</f>
        <v>#N/A</v>
      </c>
      <c r="AK157" t="e">
        <f ca="1">IF(OR(AK$132="",$B157=""),"",HLOOKUP(AK$132,Indices2!$E$1:$YY$108,Calc!$B157,FALSE))</f>
        <v>#N/A</v>
      </c>
      <c r="AL157" t="e">
        <f ca="1">IF(OR(AL$132="",$B157=""),"",HLOOKUP(AL$132,Indices2!$E$1:$YY$108,Calc!$B157,FALSE))</f>
        <v>#N/A</v>
      </c>
      <c r="AM157" t="e">
        <f ca="1">IF(OR(AM$132="",$B157=""),"",HLOOKUP(AM$132,Indices2!$E$1:$YY$108,Calc!$B157,FALSE))</f>
        <v>#N/A</v>
      </c>
      <c r="AN157" t="e">
        <f ca="1">IF(OR(AN$132="",$B157=""),"",HLOOKUP(AN$132,Indices2!$E$1:$YY$108,Calc!$B157,FALSE))</f>
        <v>#N/A</v>
      </c>
      <c r="AO157" t="e">
        <f ca="1">IF(OR(AO$132="",$B157=""),"",HLOOKUP(AO$132,Indices2!$E$1:$YY$108,Calc!$B157,FALSE))</f>
        <v>#N/A</v>
      </c>
      <c r="AP157" t="e">
        <f ca="1">IF(OR(AP$132="",$B157=""),"",HLOOKUP(AP$132,Indices2!$E$1:$YY$108,Calc!$B157,FALSE))</f>
        <v>#N/A</v>
      </c>
      <c r="AQ157" t="e">
        <f ca="1">IF(OR(AQ$132="",$B157=""),"",HLOOKUP(AQ$132,Indices2!$E$1:$YY$108,Calc!$B157,FALSE))</f>
        <v>#N/A</v>
      </c>
      <c r="AR157" t="e">
        <f ca="1">IF(OR(AR$132="",$B157=""),"",HLOOKUP(AR$132,Indices2!$E$1:$YY$108,Calc!$B157,FALSE))</f>
        <v>#N/A</v>
      </c>
      <c r="AS157" t="e">
        <f ca="1">IF(OR(AS$132="",$B157=""),"",HLOOKUP(AS$132,Indices2!$E$1:$YY$108,Calc!$B157,FALSE))</f>
        <v>#N/A</v>
      </c>
      <c r="AT157" t="e">
        <f ca="1">IF(OR(AT$132="",$B157=""),"",HLOOKUP(AT$132,Indices2!$E$1:$YY$108,Calc!$B157,FALSE))</f>
        <v>#N/A</v>
      </c>
      <c r="AU157" t="e">
        <f ca="1">IF(OR(AU$132="",$B157=""),"",HLOOKUP(AU$132,Indices2!$E$1:$YY$108,Calc!$B157,FALSE))</f>
        <v>#N/A</v>
      </c>
      <c r="AV157" t="e">
        <f ca="1">IF(OR(AV$132="",$B157=""),"",HLOOKUP(AV$132,Indices2!$E$1:$YY$108,Calc!$B157,FALSE))</f>
        <v>#N/A</v>
      </c>
      <c r="AW157" t="e">
        <f ca="1">IF(OR(AW$132="",$B157=""),"",HLOOKUP(AW$132,Indices2!$E$1:$YY$108,Calc!$B157,FALSE))</f>
        <v>#N/A</v>
      </c>
      <c r="AX157" t="e">
        <f ca="1">IF(OR(AX$132="",$B157=""),"",HLOOKUP(AX$132,Indices2!$E$1:$YY$108,Calc!$B157,FALSE))</f>
        <v>#N/A</v>
      </c>
      <c r="AY157" t="e">
        <f ca="1">IF(OR(AY$132="",$B157=""),"",HLOOKUP(AY$132,Indices2!$E$1:$YY$108,Calc!$B157,FALSE))</f>
        <v>#N/A</v>
      </c>
      <c r="AZ157" t="e">
        <f ca="1">IF(OR(AZ$132="",$B157=""),"",HLOOKUP(AZ$132,Indices2!$E$1:$YY$108,Calc!$B157,FALSE))</f>
        <v>#N/A</v>
      </c>
      <c r="BA157" t="e">
        <f ca="1">IF(OR(BA$132="",$B157=""),"",HLOOKUP(BA$132,Indices2!$E$1:$YY$108,Calc!$B157,FALSE))</f>
        <v>#N/A</v>
      </c>
      <c r="BB157" t="e">
        <f ca="1">IF(OR(BB$132="",$B157=""),"",HLOOKUP(BB$132,Indices2!$E$1:$YY$108,Calc!$B157,FALSE))</f>
        <v>#N/A</v>
      </c>
      <c r="BC157" t="e">
        <f ca="1">IF(OR(BC$132="",$B157=""),"",HLOOKUP(BC$132,Indices2!$E$1:$YY$108,Calc!$B157,FALSE))</f>
        <v>#N/A</v>
      </c>
      <c r="BD157" t="e">
        <f ca="1">IF(OR(BD$132="",$B157=""),"",HLOOKUP(BD$132,Indices2!$E$1:$YY$108,Calc!$B157,FALSE))</f>
        <v>#N/A</v>
      </c>
      <c r="BE157" t="e">
        <f ca="1">IF(OR(BE$132="",$B157=""),"",HLOOKUP(BE$132,Indices2!$E$1:$YY$108,Calc!$B157,FALSE))</f>
        <v>#N/A</v>
      </c>
      <c r="BF157" t="e">
        <f ca="1">IF(OR(BF$132="",$B157=""),"",HLOOKUP(BF$132,Indices2!$E$1:$YY$108,Calc!$B157,FALSE))</f>
        <v>#N/A</v>
      </c>
      <c r="BG157" t="e">
        <f ca="1">IF(OR(BG$132="",$B157=""),"",HLOOKUP(BG$132,Indices2!$E$1:$YY$108,Calc!$B157,FALSE))</f>
        <v>#N/A</v>
      </c>
      <c r="BH157" t="e">
        <f ca="1">IF(OR(BH$132="",$B157=""),"",HLOOKUP(BH$132,Indices2!$E$1:$YY$108,Calc!$B157,FALSE))</f>
        <v>#N/A</v>
      </c>
      <c r="BI157" t="e">
        <f ca="1">IF(OR(BI$132="",$B157=""),"",HLOOKUP(BI$132,Indices2!$E$1:$YY$108,Calc!$B157,FALSE))</f>
        <v>#N/A</v>
      </c>
      <c r="BJ157" t="e">
        <f ca="1">IF(OR(BJ$132="",$B157=""),"",HLOOKUP(BJ$132,Indices2!$E$1:$YY$108,Calc!$B157,FALSE))</f>
        <v>#N/A</v>
      </c>
      <c r="BK157" t="e">
        <f ca="1">IF(OR(BK$132="",$B157=""),"",HLOOKUP(BK$132,Indices2!$E$1:$YY$108,Calc!$B157,FALSE))</f>
        <v>#N/A</v>
      </c>
      <c r="BL157" t="e">
        <f ca="1">IF(OR(BL$132="",$B157=""),"",HLOOKUP(BL$132,Indices2!$E$1:$YY$108,Calc!$B157,FALSE))</f>
        <v>#N/A</v>
      </c>
      <c r="BM157" t="e">
        <f ca="1">IF(OR(BM$132="",$B157=""),"",HLOOKUP(BM$132,Indices2!$E$1:$YY$108,Calc!$B157,FALSE))</f>
        <v>#N/A</v>
      </c>
      <c r="BN157" t="e">
        <f ca="1">IF(OR(BN$132="",$B157=""),"",HLOOKUP(BN$132,Indices2!$E$1:$YY$108,Calc!$B157,FALSE))</f>
        <v>#N/A</v>
      </c>
      <c r="BO157" t="e">
        <f ca="1">IF(OR(BO$132="",$B157=""),"",HLOOKUP(BO$132,Indices2!$E$1:$YY$108,Calc!$B157,FALSE))</f>
        <v>#N/A</v>
      </c>
      <c r="BP157" t="e">
        <f ca="1">IF(OR(BP$132="",$B157=""),"",HLOOKUP(BP$132,Indices2!$E$1:$YY$108,Calc!$B157,FALSE))</f>
        <v>#N/A</v>
      </c>
      <c r="BQ157" t="e">
        <f ca="1">IF(OR(BQ$132="",$B157=""),"",HLOOKUP(BQ$132,Indices2!$E$1:$YY$108,Calc!$B157,FALSE))</f>
        <v>#N/A</v>
      </c>
      <c r="BR157" t="e">
        <f ca="1">IF(OR(BR$132="",$B157=""),"",HLOOKUP(BR$132,Indices2!$E$1:$YY$108,Calc!$B157,FALSE))</f>
        <v>#N/A</v>
      </c>
      <c r="BS157" t="e">
        <f ca="1">IF(OR(BS$132="",$B157=""),"",HLOOKUP(BS$132,Indices2!$E$1:$YY$108,Calc!$B157,FALSE))</f>
        <v>#N/A</v>
      </c>
      <c r="BT157" t="e">
        <f ca="1">IF(OR(BT$132="",$B157=""),"",HLOOKUP(BT$132,Indices2!$E$1:$YY$108,Calc!$B157,FALSE))</f>
        <v>#N/A</v>
      </c>
      <c r="BU157" t="e">
        <f ca="1">IF(OR(BU$132="",$B157=""),"",HLOOKUP(BU$132,Indices2!$E$1:$YY$108,Calc!$B157,FALSE))</f>
        <v>#N/A</v>
      </c>
      <c r="BV157" t="e">
        <f ca="1">IF(OR(BV$132="",$B157=""),"",HLOOKUP(BV$132,Indices2!$E$1:$YY$108,Calc!$B157,FALSE))</f>
        <v>#N/A</v>
      </c>
      <c r="BW157" t="e">
        <f ca="1">IF(OR(BW$132="",$B157=""),"",HLOOKUP(BW$132,Indices2!$E$1:$YY$108,Calc!$B157,FALSE))</f>
        <v>#N/A</v>
      </c>
      <c r="BX157" t="e">
        <f ca="1">IF(OR(BX$132="",$B157=""),"",HLOOKUP(BX$132,Indices2!$E$1:$YY$108,Calc!$B157,FALSE))</f>
        <v>#N/A</v>
      </c>
      <c r="BY157" t="e">
        <f ca="1">IF(OR(BY$132="",$B157=""),"",HLOOKUP(BY$132,Indices2!$E$1:$YY$108,Calc!$B157,FALSE))</f>
        <v>#N/A</v>
      </c>
      <c r="BZ157" t="e">
        <f ca="1">IF(OR(BZ$132="",$B157=""),"",HLOOKUP(BZ$132,Indices2!$E$1:$YY$108,Calc!$B157,FALSE))</f>
        <v>#N/A</v>
      </c>
      <c r="CA157" t="e">
        <f ca="1">IF(OR(CA$132="",$B157=""),"",HLOOKUP(CA$132,Indices2!$E$1:$YY$108,Calc!$B157,FALSE))</f>
        <v>#N/A</v>
      </c>
      <c r="CB157" t="e">
        <f ca="1">IF(OR(CB$132="",$B157=""),"",HLOOKUP(CB$132,Indices2!$E$1:$YY$108,Calc!$B157,FALSE))</f>
        <v>#N/A</v>
      </c>
      <c r="CC157" t="e">
        <f ca="1">IF(OR(CC$132="",$B157=""),"",HLOOKUP(CC$132,Indices2!$E$1:$YY$108,Calc!$B157,FALSE))</f>
        <v>#N/A</v>
      </c>
      <c r="CD157" t="e">
        <f ca="1">IF(OR(CD$132="",$B157=""),"",HLOOKUP(CD$132,Indices2!$E$1:$YY$108,Calc!$B157,FALSE))</f>
        <v>#N/A</v>
      </c>
      <c r="CE157" t="e">
        <f ca="1">IF(OR(CE$132="",$B157=""),"",HLOOKUP(CE$132,Indices2!$E$1:$YY$108,Calc!$B157,FALSE))</f>
        <v>#N/A</v>
      </c>
      <c r="CF157" t="e">
        <f ca="1">IF(OR(CF$132="",$B157=""),"",HLOOKUP(CF$132,Indices2!$E$1:$YY$108,Calc!$B157,FALSE))</f>
        <v>#N/A</v>
      </c>
      <c r="CG157" t="e">
        <f ca="1">IF(OR(CG$132="",$B157=""),"",HLOOKUP(CG$132,Indices2!$E$1:$YY$108,Calc!$B157,FALSE))</f>
        <v>#N/A</v>
      </c>
      <c r="CH157" t="e">
        <f ca="1">IF(OR(CH$132="",$B157=""),"",HLOOKUP(CH$132,Indices2!$E$1:$YY$108,Calc!$B157,FALSE))</f>
        <v>#N/A</v>
      </c>
      <c r="CI157" t="e">
        <f ca="1">IF(OR(CI$132="",$B157=""),"",HLOOKUP(CI$132,Indices2!$E$1:$YY$108,Calc!$B157,FALSE))</f>
        <v>#N/A</v>
      </c>
      <c r="CJ157" t="e">
        <f ca="1">IF(OR(CJ$132="",$B157=""),"",HLOOKUP(CJ$132,Indices2!$E$1:$YY$108,Calc!$B157,FALSE))</f>
        <v>#N/A</v>
      </c>
      <c r="CK157" t="e">
        <f ca="1">IF(OR(CK$132="",$B157=""),"",HLOOKUP(CK$132,Indices2!$E$1:$YY$108,Calc!$B157,FALSE))</f>
        <v>#N/A</v>
      </c>
      <c r="CL157" t="e">
        <f ca="1">IF(OR(CL$132="",$B157=""),"",HLOOKUP(CL$132,Indices2!$E$1:$YY$108,Calc!$B157,FALSE))</f>
        <v>#N/A</v>
      </c>
      <c r="CM157" t="e">
        <f ca="1">IF(OR(CM$132="",$B157=""),"",HLOOKUP(CM$132,Indices2!$E$1:$YY$108,Calc!$B157,FALSE))</f>
        <v>#N/A</v>
      </c>
      <c r="CN157" t="e">
        <f ca="1">IF(OR(CN$132="",$B157=""),"",HLOOKUP(CN$132,Indices2!$E$1:$YY$108,Calc!$B157,FALSE))</f>
        <v>#N/A</v>
      </c>
      <c r="CO157" t="e">
        <f ca="1">IF(OR(CO$132="",$B157=""),"",HLOOKUP(CO$132,Indices2!$E$1:$YY$108,Calc!$B157,FALSE))</f>
        <v>#N/A</v>
      </c>
      <c r="CP157" t="e">
        <f ca="1">IF(OR(CP$132="",$B157=""),"",HLOOKUP(CP$132,Indices2!$E$1:$YY$108,Calc!$B157,FALSE))</f>
        <v>#N/A</v>
      </c>
      <c r="CQ157" t="e">
        <f ca="1">IF(OR(CQ$132="",$B157=""),"",HLOOKUP(CQ$132,Indices2!$E$1:$YY$108,Calc!$B157,FALSE))</f>
        <v>#N/A</v>
      </c>
      <c r="CR157" t="e">
        <f ca="1">IF(OR(CR$132="",$B157=""),"",HLOOKUP(CR$132,Indices2!$E$1:$YY$108,Calc!$B157,FALSE))</f>
        <v>#N/A</v>
      </c>
      <c r="CS157" t="e">
        <f ca="1">IF(OR(CS$132="",$B157=""),"",HLOOKUP(CS$132,Indices2!$E$1:$YY$108,Calc!$B157,FALSE))</f>
        <v>#N/A</v>
      </c>
      <c r="CT157" t="e">
        <f ca="1">IF(OR(CT$132="",$B157=""),"",HLOOKUP(CT$132,Indices2!$E$1:$YY$108,Calc!$B157,FALSE))</f>
        <v>#N/A</v>
      </c>
      <c r="CU157" t="e">
        <f ca="1">IF(OR(CU$132="",$B157=""),"",HLOOKUP(CU$132,Indices2!$E$1:$YY$108,Calc!$B157,FALSE))</f>
        <v>#N/A</v>
      </c>
      <c r="CV157" t="e">
        <f ca="1">IF(OR(CV$132="",$B157=""),"",HLOOKUP(CV$132,Indices2!$E$1:$YY$108,Calc!$B157,FALSE))</f>
        <v>#N/A</v>
      </c>
      <c r="CW157" t="e">
        <f ca="1">IF(OR(CW$132="",$B157=""),"",HLOOKUP(CW$132,Indices2!$E$1:$YY$108,Calc!$B157,FALSE))</f>
        <v>#N/A</v>
      </c>
      <c r="CX157" t="e">
        <f ca="1">IF(OR(CX$132="",$B157=""),"",HLOOKUP(CX$132,Indices2!$E$1:$YY$108,Calc!$B157,FALSE))</f>
        <v>#N/A</v>
      </c>
      <c r="CY157" t="e">
        <f ca="1">IF(OR(CY$132="",$B157=""),"",HLOOKUP(CY$132,Indices2!$E$1:$YY$108,Calc!$B157,FALSE))</f>
        <v>#N/A</v>
      </c>
      <c r="CZ157" t="e">
        <f ca="1">IF(OR(CZ$132="",$B157=""),"",HLOOKUP(CZ$132,Indices2!$E$1:$YY$108,Calc!$B157,FALSE))</f>
        <v>#N/A</v>
      </c>
      <c r="DA157" t="e">
        <f ca="1">IF(OR(DA$132="",$B157=""),"",HLOOKUP(DA$132,Indices2!$E$1:$YY$108,Calc!$B157,FALSE))</f>
        <v>#N/A</v>
      </c>
      <c r="DB157" t="e">
        <f ca="1">IF(OR(DB$132="",$B157=""),"",HLOOKUP(DB$132,Indices2!$E$1:$YY$108,Calc!$B157,FALSE))</f>
        <v>#N/A</v>
      </c>
      <c r="DC157" t="e">
        <f ca="1">IF(OR(DC$132="",$B157=""),"",HLOOKUP(DC$132,Indices2!$E$1:$YY$108,Calc!$B157,FALSE))</f>
        <v>#N/A</v>
      </c>
      <c r="DD157" t="e">
        <f ca="1">IF(OR(DD$132="",$B157=""),"",HLOOKUP(DD$132,Indices2!$E$1:$YY$108,Calc!$B157,FALSE))</f>
        <v>#N/A</v>
      </c>
      <c r="DE157" t="e">
        <f ca="1">IF(OR(DE$132="",$B157=""),"",HLOOKUP(DE$132,Indices2!$E$1:$YY$108,Calc!$B157,FALSE))</f>
        <v>#N/A</v>
      </c>
      <c r="DF157" t="e">
        <f ca="1">IF(OR(DF$132="",$B157=""),"",HLOOKUP(DF$132,Indices2!$E$1:$YY$108,Calc!$B157,FALSE))</f>
        <v>#N/A</v>
      </c>
      <c r="DG157" t="e">
        <f ca="1">IF(OR(DG$132="",$B157=""),"",HLOOKUP(DG$132,Indices2!$E$1:$YY$108,Calc!$B157,FALSE))</f>
        <v>#N/A</v>
      </c>
      <c r="DH157" t="e">
        <f ca="1">IF(OR(DH$132="",$B157=""),"",HLOOKUP(DH$132,Indices2!$E$1:$YY$108,Calc!$B157,FALSE))</f>
        <v>#N/A</v>
      </c>
      <c r="DI157" t="e">
        <f ca="1">IF(OR(DI$132="",$B157=""),"",HLOOKUP(DI$132,Indices2!$E$1:$YY$108,Calc!$B157,FALSE))</f>
        <v>#N/A</v>
      </c>
      <c r="DJ157" t="e">
        <f ca="1">IF(OR(DJ$132="",$B157=""),"",HLOOKUP(DJ$132,Indices2!$E$1:$YY$108,Calc!$B157,FALSE))</f>
        <v>#N/A</v>
      </c>
      <c r="DK157" t="e">
        <f ca="1">IF(OR(DK$132="",$B157=""),"",HLOOKUP(DK$132,Indices2!$E$1:$YY$108,Calc!$B157,FALSE))</f>
        <v>#N/A</v>
      </c>
      <c r="DL157" t="e">
        <f ca="1">IF(OR(DL$132="",$B157=""),"",HLOOKUP(DL$132,Indices2!$E$1:$YY$108,Calc!$B157,FALSE))</f>
        <v>#N/A</v>
      </c>
      <c r="DM157" t="e">
        <f ca="1">IF(OR(DM$132="",$B157=""),"",HLOOKUP(DM$132,Indices2!$E$1:$YY$108,Calc!$B157,FALSE))</f>
        <v>#N/A</v>
      </c>
      <c r="DN157" t="e">
        <f ca="1">IF(OR(DN$132="",$B157=""),"",HLOOKUP(DN$132,Indices2!$E$1:$YY$108,Calc!$B157,FALSE))</f>
        <v>#N/A</v>
      </c>
      <c r="DO157" t="e">
        <f ca="1">IF(OR(DO$132="",$B157=""),"",HLOOKUP(DO$132,Indices2!$E$1:$YY$108,Calc!$B157,FALSE))</f>
        <v>#N/A</v>
      </c>
      <c r="DP157" t="e">
        <f ca="1">IF(OR(DP$132="",$B157=""),"",HLOOKUP(DP$132,Indices2!$E$1:$YY$108,Calc!$B157,FALSE))</f>
        <v>#N/A</v>
      </c>
      <c r="DQ157" t="e">
        <f ca="1">IF(OR(DQ$132="",$B157=""),"",HLOOKUP(DQ$132,Indices2!$E$1:$YY$108,Calc!$B157,FALSE))</f>
        <v>#N/A</v>
      </c>
      <c r="DR157" t="e">
        <f ca="1">IF(OR(DR$132="",$B157=""),"",HLOOKUP(DR$132,Indices2!$E$1:$YY$108,Calc!$B157,FALSE))</f>
        <v>#N/A</v>
      </c>
      <c r="DS157" t="e">
        <f ca="1">IF(OR(DS$132="",$B157=""),"",HLOOKUP(DS$132,Indices2!$E$1:$YY$108,Calc!$B157,FALSE))</f>
        <v>#N/A</v>
      </c>
      <c r="DT157" t="e">
        <f ca="1">IF(OR(DT$132="",$B157=""),"",HLOOKUP(DT$132,Indices2!$E$1:$YY$108,Calc!$B157,FALSE))</f>
        <v>#N/A</v>
      </c>
      <c r="DU157" t="e">
        <f ca="1">IF(OR(DU$132="",$B157=""),"",HLOOKUP(DU$132,Indices2!$E$1:$YY$108,Calc!$B157,FALSE))</f>
        <v>#N/A</v>
      </c>
      <c r="DV157" t="e">
        <f ca="1">IF(OR(DV$132="",$B157=""),"",HLOOKUP(DV$132,Indices2!$E$1:$YY$108,Calc!$B157,FALSE))</f>
        <v>#N/A</v>
      </c>
      <c r="DW157" t="e">
        <f ca="1">IF(OR(DW$132="",$B157=""),"",HLOOKUP(DW$132,Indices2!$E$1:$YY$108,Calc!$B157,FALSE))</f>
        <v>#N/A</v>
      </c>
      <c r="DX157" t="e">
        <f ca="1">IF(OR(DX$132="",$B157=""),"",HLOOKUP(DX$132,Indices2!$E$1:$YY$108,Calc!$B157,FALSE))</f>
        <v>#N/A</v>
      </c>
      <c r="DY157" t="e">
        <f ca="1">IF(OR(DY$132="",$B157=""),"",HLOOKUP(DY$132,Indices2!$E$1:$YY$108,Calc!$B157,FALSE))</f>
        <v>#N/A</v>
      </c>
      <c r="DZ157" t="e">
        <f ca="1">IF(OR(DZ$132="",$B157=""),"",HLOOKUP(DZ$132,Indices2!$E$1:$YY$108,Calc!$B157,FALSE))</f>
        <v>#N/A</v>
      </c>
      <c r="EA157" t="e">
        <f ca="1">IF(OR(EA$132="",$B157=""),"",HLOOKUP(EA$132,Indices2!$E$1:$YY$108,Calc!$B157,FALSE))</f>
        <v>#N/A</v>
      </c>
      <c r="EB157" t="e">
        <f ca="1">IF(OR(EB$132="",$B157=""),"",HLOOKUP(EB$132,Indices2!$E$1:$YY$108,Calc!$B157,FALSE))</f>
        <v>#N/A</v>
      </c>
      <c r="EC157" t="e">
        <f ca="1">IF(OR(EC$132="",$B157=""),"",HLOOKUP(EC$132,Indices2!$E$1:$YY$108,Calc!$B157,FALSE))</f>
        <v>#N/A</v>
      </c>
      <c r="ED157" t="e">
        <f ca="1">IF(OR(ED$132="",$B157=""),"",HLOOKUP(ED$132,Indices2!$E$1:$YY$108,Calc!$B157,FALSE))</f>
        <v>#N/A</v>
      </c>
      <c r="EE157" t="e">
        <f ca="1">IF(OR(EE$132="",$B157=""),"",HLOOKUP(EE$132,Indices2!$E$1:$YY$108,Calc!$B157,FALSE))</f>
        <v>#N/A</v>
      </c>
      <c r="EF157" t="e">
        <f ca="1">IF(OR(EF$132="",$B157=""),"",HLOOKUP(EF$132,Indices2!$E$1:$YY$108,Calc!$B157,FALSE))</f>
        <v>#N/A</v>
      </c>
      <c r="EG157" t="e">
        <f ca="1">IF(OR(EG$132="",$B157=""),"",HLOOKUP(EG$132,Indices2!$E$1:$YY$108,Calc!$B157,FALSE))</f>
        <v>#N/A</v>
      </c>
      <c r="EH157" t="e">
        <f ca="1">IF(OR(EH$132="",$B157=""),"",HLOOKUP(EH$132,Indices2!$E$1:$YY$108,Calc!$B157,FALSE))</f>
        <v>#N/A</v>
      </c>
      <c r="EI157" t="e">
        <f ca="1">IF(OR(EI$132="",$B157=""),"",HLOOKUP(EI$132,Indices2!$E$1:$YY$108,Calc!$B157,FALSE))</f>
        <v>#N/A</v>
      </c>
      <c r="EJ157" t="e">
        <f ca="1">IF(OR(EJ$132="",$B157=""),"",HLOOKUP(EJ$132,Indices2!$E$1:$YY$108,Calc!$B157,FALSE))</f>
        <v>#N/A</v>
      </c>
      <c r="EK157" t="e">
        <f ca="1">IF(OR(EK$132="",$B157=""),"",HLOOKUP(EK$132,Indices2!$E$1:$YY$108,Calc!$B157,FALSE))</f>
        <v>#N/A</v>
      </c>
      <c r="EL157" t="e">
        <f ca="1">IF(OR(EL$132="",$B157=""),"",HLOOKUP(EL$132,Indices2!$E$1:$YY$108,Calc!$B157,FALSE))</f>
        <v>#N/A</v>
      </c>
      <c r="EM157" t="e">
        <f ca="1">IF(OR(EM$132="",$B157=""),"",HLOOKUP(EM$132,Indices2!$E$1:$YY$108,Calc!$B157,FALSE))</f>
        <v>#N/A</v>
      </c>
      <c r="EN157" t="e">
        <f ca="1">IF(OR(EN$132="",$B157=""),"",HLOOKUP(EN$132,Indices2!$E$1:$YY$108,Calc!$B157,FALSE))</f>
        <v>#N/A</v>
      </c>
      <c r="EO157" t="e">
        <f ca="1">IF(OR(EO$132="",$B157=""),"",HLOOKUP(EO$132,Indices2!$E$1:$YY$108,Calc!$B157,FALSE))</f>
        <v>#N/A</v>
      </c>
      <c r="EP157" t="e">
        <f ca="1">IF(OR(EP$132="",$B157=""),"",HLOOKUP(EP$132,Indices2!$E$1:$YY$108,Calc!$B157,FALSE))</f>
        <v>#N/A</v>
      </c>
      <c r="EQ157" t="e">
        <f ca="1">IF(OR(EQ$132="",$B157=""),"",HLOOKUP(EQ$132,Indices2!$E$1:$YY$108,Calc!$B157,FALSE))</f>
        <v>#N/A</v>
      </c>
      <c r="ER157" t="e">
        <f ca="1">IF(OR(ER$132="",$B157=""),"",HLOOKUP(ER$132,Indices2!$E$1:$YY$108,Calc!$B157,FALSE))</f>
        <v>#N/A</v>
      </c>
      <c r="ES157" t="e">
        <f ca="1">IF(OR(ES$132="",$B157=""),"",HLOOKUP(ES$132,Indices2!$E$1:$YY$108,Calc!$B157,FALSE))</f>
        <v>#N/A</v>
      </c>
      <c r="ET157" t="e">
        <f ca="1">IF(OR(ET$132="",$B157=""),"",HLOOKUP(ET$132,Indices2!$E$1:$YY$108,Calc!$B157,FALSE))</f>
        <v>#N/A</v>
      </c>
      <c r="EU157" t="e">
        <f ca="1">IF(OR(EU$132="",$B157=""),"",HLOOKUP(EU$132,Indices2!$E$1:$YY$108,Calc!$B157,FALSE))</f>
        <v>#N/A</v>
      </c>
      <c r="EV157" t="e">
        <f ca="1">IF(OR(EV$132="",$B157=""),"",HLOOKUP(EV$132,Indices2!$E$1:$YY$108,Calc!$B157,FALSE))</f>
        <v>#N/A</v>
      </c>
      <c r="EW157" t="e">
        <f ca="1">IF(OR(EW$132="",$B157=""),"",HLOOKUP(EW$132,Indices2!$E$1:$YY$108,Calc!$B157,FALSE))</f>
        <v>#N/A</v>
      </c>
      <c r="EX157" t="e">
        <f ca="1">IF(OR(EX$132="",$B157=""),"",HLOOKUP(EX$132,Indices2!$E$1:$YY$108,Calc!$B157,FALSE))</f>
        <v>#N/A</v>
      </c>
      <c r="EY157" t="e">
        <f ca="1">IF(OR(EY$132="",$B157=""),"",HLOOKUP(EY$132,Indices2!$E$1:$YY$108,Calc!$B157,FALSE))</f>
        <v>#N/A</v>
      </c>
      <c r="EZ157" t="e">
        <f ca="1">IF(OR(EZ$132="",$B157=""),"",HLOOKUP(EZ$132,Indices2!$E$1:$YY$108,Calc!$B157,FALSE))</f>
        <v>#N/A</v>
      </c>
      <c r="FA157" t="e">
        <f ca="1">IF(OR(FA$132="",$B157=""),"",HLOOKUP(FA$132,Indices2!$E$1:$YY$108,Calc!$B157,FALSE))</f>
        <v>#N/A</v>
      </c>
      <c r="FB157" t="e">
        <f ca="1">IF(OR(FB$132="",$B157=""),"",HLOOKUP(FB$132,Indices2!$E$1:$YY$108,Calc!$B157,FALSE))</f>
        <v>#N/A</v>
      </c>
      <c r="FC157" t="e">
        <f ca="1">IF(OR(FC$132="",$B157=""),"",HLOOKUP(FC$132,Indices2!$E$1:$YY$108,Calc!$B157,FALSE))</f>
        <v>#N/A</v>
      </c>
      <c r="FD157" t="e">
        <f ca="1">IF(OR(FD$132="",$B157=""),"",HLOOKUP(FD$132,Indices2!$E$1:$YY$108,Calc!$B157,FALSE))</f>
        <v>#N/A</v>
      </c>
      <c r="FE157" t="e">
        <f ca="1">IF(OR(FE$132="",$B157=""),"",HLOOKUP(FE$132,Indices2!$E$1:$YY$108,Calc!$B157,FALSE))</f>
        <v>#N/A</v>
      </c>
      <c r="FF157" t="e">
        <f ca="1">IF(OR(FF$132="",$B157=""),"",HLOOKUP(FF$132,Indices2!$E$1:$YY$108,Calc!$B157,FALSE))</f>
        <v>#N/A</v>
      </c>
      <c r="FG157" t="e">
        <f ca="1">IF(OR(FG$132="",$B157=""),"",HLOOKUP(FG$132,Indices2!$E$1:$YY$108,Calc!$B157,FALSE))</f>
        <v>#N/A</v>
      </c>
      <c r="FH157" t="e">
        <f ca="1">IF(OR(FH$132="",$B157=""),"",HLOOKUP(FH$132,Indices2!$E$1:$YY$108,Calc!$B157,FALSE))</f>
        <v>#N/A</v>
      </c>
      <c r="FI157" t="e">
        <f ca="1">IF(OR(FI$132="",$B157=""),"",HLOOKUP(FI$132,Indices2!$E$1:$YY$108,Calc!$B157,FALSE))</f>
        <v>#N/A</v>
      </c>
      <c r="FJ157" t="e">
        <f ca="1">IF(OR(FJ$132="",$B157=""),"",HLOOKUP(FJ$132,Indices2!$E$1:$YY$108,Calc!$B157,FALSE))</f>
        <v>#N/A</v>
      </c>
      <c r="FK157" t="e">
        <f ca="1">IF(OR(FK$132="",$B157=""),"",HLOOKUP(FK$132,Indices2!$E$1:$YY$108,Calc!$B157,FALSE))</f>
        <v>#N/A</v>
      </c>
      <c r="FL157" t="e">
        <f ca="1">IF(OR(FL$132="",$B157=""),"",HLOOKUP(FL$132,Indices2!$E$1:$YY$108,Calc!$B157,FALSE))</f>
        <v>#N/A</v>
      </c>
      <c r="FM157" t="e">
        <f ca="1">IF(OR(FM$132="",$B157=""),"",HLOOKUP(FM$132,Indices2!$E$1:$YY$108,Calc!$B157,FALSE))</f>
        <v>#N/A</v>
      </c>
      <c r="FN157" t="e">
        <f ca="1">IF(OR(FN$132="",$B157=""),"",HLOOKUP(FN$132,Indices2!$E$1:$YY$108,Calc!$B157,FALSE))</f>
        <v>#N/A</v>
      </c>
      <c r="FO157" t="e">
        <f ca="1">IF(OR(FO$132="",$B157=""),"",HLOOKUP(FO$132,Indices2!$E$1:$YY$108,Calc!$B157,FALSE))</f>
        <v>#N/A</v>
      </c>
      <c r="FP157" t="e">
        <f ca="1">IF(OR(FP$132="",$B157=""),"",HLOOKUP(FP$132,Indices2!$E$1:$YY$108,Calc!$B157,FALSE))</f>
        <v>#N/A</v>
      </c>
      <c r="FQ157" t="e">
        <f ca="1">IF(OR(FQ$132="",$B157=""),"",HLOOKUP(FQ$132,Indices2!$E$1:$YY$108,Calc!$B157,FALSE))</f>
        <v>#N/A</v>
      </c>
      <c r="FR157" t="e">
        <f ca="1">IF(OR(FR$132="",$B157=""),"",HLOOKUP(FR$132,Indices2!$E$1:$YY$108,Calc!$B157,FALSE))</f>
        <v>#N/A</v>
      </c>
      <c r="FS157" t="e">
        <f ca="1">IF(OR(FS$132="",$B157=""),"",HLOOKUP(FS$132,Indices2!$E$1:$YY$108,Calc!$B157,FALSE))</f>
        <v>#N/A</v>
      </c>
      <c r="FT157" t="e">
        <f ca="1">IF(OR(FT$132="",$B157=""),"",HLOOKUP(FT$132,Indices2!$E$1:$YY$108,Calc!$B157,FALSE))</f>
        <v>#N/A</v>
      </c>
      <c r="FU157" t="e">
        <f ca="1">IF(OR(FU$132="",$B157=""),"",HLOOKUP(FU$132,Indices2!$E$1:$YY$108,Calc!$B157,FALSE))</f>
        <v>#N/A</v>
      </c>
      <c r="FV157" t="e">
        <f ca="1">IF(OR(FV$132="",$B157=""),"",HLOOKUP(FV$132,Indices2!$E$1:$YY$108,Calc!$B157,FALSE))</f>
        <v>#N/A</v>
      </c>
      <c r="FW157" t="e">
        <f ca="1">IF(OR(FW$132="",$B157=""),"",HLOOKUP(FW$132,Indices2!$E$1:$YY$108,Calc!$B157,FALSE))</f>
        <v>#N/A</v>
      </c>
      <c r="FX157" t="e">
        <f ca="1">IF(OR(FX$132="",$B157=""),"",HLOOKUP(FX$132,Indices2!$E$1:$YY$108,Calc!$B157,FALSE))</f>
        <v>#N/A</v>
      </c>
      <c r="FY157" t="e">
        <f ca="1">IF(OR(FY$132="",$B157=""),"",HLOOKUP(FY$132,Indices2!$E$1:$YY$108,Calc!$B157,FALSE))</f>
        <v>#N/A</v>
      </c>
      <c r="FZ157" t="e">
        <f ca="1">IF(OR(FZ$132="",$B157=""),"",HLOOKUP(FZ$132,Indices2!$E$1:$YY$108,Calc!$B157,FALSE))</f>
        <v>#N/A</v>
      </c>
      <c r="GA157" t="e">
        <f ca="1">IF(OR(GA$132="",$B157=""),"",HLOOKUP(GA$132,Indices2!$E$1:$YY$108,Calc!$B157,FALSE))</f>
        <v>#N/A</v>
      </c>
      <c r="GB157" t="e">
        <f ca="1">IF(OR(GB$132="",$B157=""),"",HLOOKUP(GB$132,Indices2!$E$1:$YY$108,Calc!$B157,FALSE))</f>
        <v>#N/A</v>
      </c>
      <c r="GC157" t="e">
        <f ca="1">IF(OR(GC$132="",$B157=""),"",HLOOKUP(GC$132,Indices2!$E$1:$YY$108,Calc!$B157,FALSE))</f>
        <v>#N/A</v>
      </c>
      <c r="GD157" t="e">
        <f ca="1">IF(OR(GD$132="",$B157=""),"",HLOOKUP(GD$132,Indices2!$E$1:$YY$108,Calc!$B157,FALSE))</f>
        <v>#N/A</v>
      </c>
      <c r="GE157" t="e">
        <f ca="1">IF(OR(GE$132="",$B157=""),"",HLOOKUP(GE$132,Indices2!$E$1:$YY$108,Calc!$B157,FALSE))</f>
        <v>#N/A</v>
      </c>
      <c r="GF157" t="e">
        <f ca="1">IF(OR(GF$132="",$B157=""),"",HLOOKUP(GF$132,Indices2!$E$1:$YY$108,Calc!$B157,FALSE))</f>
        <v>#N/A</v>
      </c>
      <c r="GG157" t="e">
        <f ca="1">IF(OR(GG$132="",$B157=""),"",HLOOKUP(GG$132,Indices2!$E$1:$YY$108,Calc!$B157,FALSE))</f>
        <v>#N/A</v>
      </c>
      <c r="GH157" t="e">
        <f ca="1">IF(OR(GH$132="",$B157=""),"",HLOOKUP(GH$132,Indices2!$E$1:$YY$108,Calc!$B157,FALSE))</f>
        <v>#N/A</v>
      </c>
      <c r="GI157" t="e">
        <f ca="1">IF(OR(GI$132="",$B157=""),"",HLOOKUP(GI$132,Indices2!$E$1:$YY$108,Calc!$B157,FALSE))</f>
        <v>#N/A</v>
      </c>
      <c r="GJ157" t="e">
        <f ca="1">IF(OR(GJ$132="",$B157=""),"",HLOOKUP(GJ$132,Indices2!$E$1:$YY$108,Calc!$B157,FALSE))</f>
        <v>#N/A</v>
      </c>
      <c r="GK157" t="e">
        <f ca="1">IF(OR(GK$132="",$B157=""),"",HLOOKUP(GK$132,Indices2!$E$1:$YY$108,Calc!$B157,FALSE))</f>
        <v>#N/A</v>
      </c>
      <c r="GL157" t="e">
        <f ca="1">IF(OR(GL$132="",$B157=""),"",HLOOKUP(GL$132,Indices2!$E$1:$YY$108,Calc!$B157,FALSE))</f>
        <v>#N/A</v>
      </c>
      <c r="GM157" t="e">
        <f ca="1">IF(OR(GM$132="",$B157=""),"",HLOOKUP(GM$132,Indices2!$E$1:$YY$108,Calc!$B157,FALSE))</f>
        <v>#N/A</v>
      </c>
      <c r="GN157" t="e">
        <f ca="1">IF(OR(GN$132="",$B157=""),"",HLOOKUP(GN$132,Indices2!$E$1:$YY$108,Calc!$B157,FALSE))</f>
        <v>#N/A</v>
      </c>
      <c r="GO157" t="e">
        <f ca="1">IF(OR(GO$132="",$B157=""),"",HLOOKUP(GO$132,Indices2!$E$1:$YY$108,Calc!$B157,FALSE))</f>
        <v>#N/A</v>
      </c>
      <c r="GP157" t="e">
        <f ca="1">IF(OR(GP$132="",$B157=""),"",HLOOKUP(GP$132,Indices2!$E$1:$YY$108,Calc!$B157,FALSE))</f>
        <v>#N/A</v>
      </c>
      <c r="GQ157" t="e">
        <f ca="1">IF(OR(GQ$132="",$B157=""),"",HLOOKUP(GQ$132,Indices2!$E$1:$YY$108,Calc!$B157,FALSE))</f>
        <v>#N/A</v>
      </c>
      <c r="GR157" t="e">
        <f ca="1">IF(OR(GR$132="",$B157=""),"",HLOOKUP(GR$132,Indices2!$E$1:$YY$108,Calc!$B157,FALSE))</f>
        <v>#N/A</v>
      </c>
      <c r="GS157" t="e">
        <f ca="1">IF(OR(GS$132="",$B157=""),"",HLOOKUP(GS$132,Indices2!$E$1:$YY$108,Calc!$B157,FALSE))</f>
        <v>#N/A</v>
      </c>
      <c r="GT157" t="e">
        <f ca="1">IF(OR(GT$132="",$B157=""),"",HLOOKUP(GT$132,Indices2!$E$1:$YY$108,Calc!$B157,FALSE))</f>
        <v>#N/A</v>
      </c>
      <c r="GU157" t="e">
        <f ca="1">IF(OR(GU$132="",$B157=""),"",HLOOKUP(GU$132,Indices2!$E$1:$YY$108,Calc!$B157,FALSE))</f>
        <v>#N/A</v>
      </c>
      <c r="GV157" t="e">
        <f ca="1">IF(OR(GV$132="",$B157=""),"",HLOOKUP(GV$132,Indices2!$E$1:$YY$108,Calc!$B157,FALSE))</f>
        <v>#N/A</v>
      </c>
      <c r="GW157" t="e">
        <f ca="1">IF(OR(GW$132="",$B157=""),"",HLOOKUP(GW$132,Indices2!$E$1:$YY$108,Calc!$B157,FALSE))</f>
        <v>#N/A</v>
      </c>
      <c r="GX157" t="e">
        <f ca="1">IF(OR(GX$132="",$B157=""),"",HLOOKUP(GX$132,Indices2!$E$1:$YY$108,Calc!$B157,FALSE))</f>
        <v>#N/A</v>
      </c>
      <c r="GY157" t="e">
        <f ca="1">IF(OR(GY$132="",$B157=""),"",HLOOKUP(GY$132,Indices2!$E$1:$YY$108,Calc!$B157,FALSE))</f>
        <v>#N/A</v>
      </c>
      <c r="GZ157" t="e">
        <f ca="1">IF(OR(GZ$132="",$B157=""),"",HLOOKUP(GZ$132,Indices2!$E$1:$YY$108,Calc!$B157,FALSE))</f>
        <v>#N/A</v>
      </c>
      <c r="HA157" t="e">
        <f ca="1">IF(OR(HA$132="",$B157=""),"",HLOOKUP(HA$132,Indices2!$E$1:$YY$108,Calc!$B157,FALSE))</f>
        <v>#N/A</v>
      </c>
      <c r="HB157" t="e">
        <f ca="1">IF(OR(HB$132="",$B157=""),"",HLOOKUP(HB$132,Indices2!$E$1:$YY$108,Calc!$B157,FALSE))</f>
        <v>#N/A</v>
      </c>
      <c r="HC157" t="e">
        <f ca="1">IF(OR(HC$132="",$B157=""),"",HLOOKUP(HC$132,Indices2!$E$1:$YY$108,Calc!$B157,FALSE))</f>
        <v>#N/A</v>
      </c>
      <c r="HD157" t="e">
        <f ca="1">IF(OR(HD$132="",$B157=""),"",HLOOKUP(HD$132,Indices2!$E$1:$YY$108,Calc!$B157,FALSE))</f>
        <v>#N/A</v>
      </c>
      <c r="HE157" t="e">
        <f ca="1">IF(OR(HE$132="",$B157=""),"",HLOOKUP(HE$132,Indices2!$E$1:$YY$108,Calc!$B157,FALSE))</f>
        <v>#N/A</v>
      </c>
      <c r="HF157" t="e">
        <f ca="1">IF(OR(HF$132="",$B157=""),"",HLOOKUP(HF$132,Indices2!$E$1:$YY$108,Calc!$B157,FALSE))</f>
        <v>#N/A</v>
      </c>
      <c r="HG157" t="e">
        <f ca="1">IF(OR(HG$132="",$B157=""),"",HLOOKUP(HG$132,Indices2!$E$1:$YY$108,Calc!$B157,FALSE))</f>
        <v>#N/A</v>
      </c>
      <c r="HH157" t="e">
        <f ca="1">IF(OR(HH$132="",$B157=""),"",HLOOKUP(HH$132,Indices2!$E$1:$YY$108,Calc!$B157,FALSE))</f>
        <v>#N/A</v>
      </c>
      <c r="HI157" t="e">
        <f ca="1">IF(OR(HI$132="",$B157=""),"",HLOOKUP(HI$132,Indices2!$E$1:$YY$108,Calc!$B157,FALSE))</f>
        <v>#N/A</v>
      </c>
      <c r="HJ157" t="e">
        <f ca="1">IF(OR(HJ$132="",$B157=""),"",HLOOKUP(HJ$132,Indices2!$E$1:$YY$108,Calc!$B157,FALSE))</f>
        <v>#N/A</v>
      </c>
      <c r="HK157" t="e">
        <f ca="1">IF(OR(HK$132="",$B157=""),"",HLOOKUP(HK$132,Indices2!$E$1:$YY$108,Calc!$B157,FALSE))</f>
        <v>#N/A</v>
      </c>
      <c r="HL157" t="e">
        <f ca="1">IF(OR(HL$132="",$B157=""),"",HLOOKUP(HL$132,Indices2!$E$1:$YY$108,Calc!$B157,FALSE))</f>
        <v>#N/A</v>
      </c>
      <c r="HM157" t="e">
        <f ca="1">IF(OR(HM$132="",$B157=""),"",HLOOKUP(HM$132,Indices2!$E$1:$YY$108,Calc!$B157,FALSE))</f>
        <v>#N/A</v>
      </c>
      <c r="HN157" t="e">
        <f ca="1">IF(OR(HN$132="",$B157=""),"",HLOOKUP(HN$132,Indices2!$E$1:$YY$108,Calc!$B157,FALSE))</f>
        <v>#N/A</v>
      </c>
      <c r="HO157" t="e">
        <f ca="1">IF(OR(HO$132="",$B157=""),"",HLOOKUP(HO$132,Indices2!$E$1:$YY$108,Calc!$B157,FALSE))</f>
        <v>#N/A</v>
      </c>
      <c r="HP157" t="e">
        <f ca="1">IF(OR(HP$132="",$B157=""),"",HLOOKUP(HP$132,Indices2!$E$1:$YY$108,Calc!$B157,FALSE))</f>
        <v>#N/A</v>
      </c>
      <c r="HQ157" t="e">
        <f ca="1">IF(OR(HQ$132="",$B157=""),"",HLOOKUP(HQ$132,Indices2!$E$1:$YY$108,Calc!$B157,FALSE))</f>
        <v>#N/A</v>
      </c>
      <c r="HR157" t="e">
        <f ca="1">IF(OR(HR$132="",$B157=""),"",HLOOKUP(HR$132,Indices2!$E$1:$YY$108,Calc!$B157,FALSE))</f>
        <v>#N/A</v>
      </c>
      <c r="HS157" t="e">
        <f ca="1">IF(OR(HS$132="",$B157=""),"",HLOOKUP(HS$132,Indices2!$E$1:$YY$108,Calc!$B157,FALSE))</f>
        <v>#N/A</v>
      </c>
      <c r="HT157" t="e">
        <f ca="1">IF(OR(HT$132="",$B157=""),"",HLOOKUP(HT$132,Indices2!$E$1:$YY$108,Calc!$B157,FALSE))</f>
        <v>#N/A</v>
      </c>
      <c r="HU157" t="e">
        <f ca="1">IF(OR(HU$132="",$B157=""),"",HLOOKUP(HU$132,Indices2!$E$1:$YY$108,Calc!$B157,FALSE))</f>
        <v>#N/A</v>
      </c>
      <c r="HV157" t="e">
        <f ca="1">IF(OR(HV$132="",$B157=""),"",HLOOKUP(HV$132,Indices2!$E$1:$YY$108,Calc!$B157,FALSE))</f>
        <v>#N/A</v>
      </c>
      <c r="HW157" t="e">
        <f ca="1">IF(OR(HW$132="",$B157=""),"",HLOOKUP(HW$132,Indices2!$E$1:$YY$108,Calc!$B157,FALSE))</f>
        <v>#N/A</v>
      </c>
      <c r="HX157" t="e">
        <f ca="1">IF(OR(HX$132="",$B157=""),"",HLOOKUP(HX$132,Indices2!$E$1:$YY$108,Calc!$B157,FALSE))</f>
        <v>#N/A</v>
      </c>
      <c r="HY157" t="e">
        <f ca="1">IF(OR(HY$132="",$B157=""),"",HLOOKUP(HY$132,Indices2!$E$1:$YY$108,Calc!$B157,FALSE))</f>
        <v>#N/A</v>
      </c>
      <c r="HZ157" t="e">
        <f ca="1">IF(OR(HZ$132="",$B157=""),"",HLOOKUP(HZ$132,Indices2!$E$1:$YY$108,Calc!$B157,FALSE))</f>
        <v>#N/A</v>
      </c>
      <c r="IA157" t="e">
        <f ca="1">IF(OR(IA$132="",$B157=""),"",HLOOKUP(IA$132,Indices2!$E$1:$YY$108,Calc!$B157,FALSE))</f>
        <v>#N/A</v>
      </c>
      <c r="IB157" t="e">
        <f ca="1">IF(OR(IB$132="",$B157=""),"",HLOOKUP(IB$132,Indices2!$E$1:$YY$108,Calc!$B157,FALSE))</f>
        <v>#N/A</v>
      </c>
      <c r="IC157" t="e">
        <f ca="1">IF(OR(IC$132="",$B157=""),"",HLOOKUP(IC$132,Indices2!$E$1:$YY$108,Calc!$B157,FALSE))</f>
        <v>#N/A</v>
      </c>
      <c r="ID157" t="e">
        <f ca="1">IF(OR(ID$132="",$B157=""),"",HLOOKUP(ID$132,Indices2!$E$1:$YY$108,Calc!$B157,FALSE))</f>
        <v>#N/A</v>
      </c>
      <c r="IE157" t="e">
        <f ca="1">IF(OR(IE$132="",$B157=""),"",HLOOKUP(IE$132,Indices2!$E$1:$YY$108,Calc!$B157,FALSE))</f>
        <v>#N/A</v>
      </c>
      <c r="IF157" t="e">
        <f ca="1">IF(OR(IF$132="",$B157=""),"",HLOOKUP(IF$132,Indices2!$E$1:$YY$108,Calc!$B157,FALSE))</f>
        <v>#N/A</v>
      </c>
      <c r="IG157" t="e">
        <f ca="1">IF(OR(IG$132="",$B157=""),"",HLOOKUP(IG$132,Indices2!$E$1:$YY$108,Calc!$B157,FALSE))</f>
        <v>#N/A</v>
      </c>
      <c r="IH157" t="e">
        <f ca="1">IF(OR(IH$132="",$B157=""),"",HLOOKUP(IH$132,Indices2!$E$1:$YY$108,Calc!$B157,FALSE))</f>
        <v>#N/A</v>
      </c>
      <c r="II157" t="e">
        <f ca="1">IF(OR(II$132="",$B157=""),"",HLOOKUP(II$132,Indices2!$E$1:$YY$108,Calc!$B157,FALSE))</f>
        <v>#N/A</v>
      </c>
      <c r="IJ157" t="e">
        <f ca="1">IF(OR(IJ$132="",$B157=""),"",HLOOKUP(IJ$132,Indices2!$E$1:$YY$108,Calc!$B157,FALSE))</f>
        <v>#N/A</v>
      </c>
      <c r="IK157" t="e">
        <f ca="1">IF(OR(IK$132="",$B157=""),"",HLOOKUP(IK$132,Indices2!$E$1:$YY$108,Calc!$B157,FALSE))</f>
        <v>#N/A</v>
      </c>
      <c r="IL157" t="e">
        <f ca="1">IF(OR(IL$132="",$B157=""),"",HLOOKUP(IL$132,Indices2!$E$1:$YY$108,Calc!$B157,FALSE))</f>
        <v>#N/A</v>
      </c>
      <c r="IM157" t="e">
        <f ca="1">IF(OR(IM$132="",$B157=""),"",HLOOKUP(IM$132,Indices2!$E$1:$YY$108,Calc!$B157,FALSE))</f>
        <v>#N/A</v>
      </c>
      <c r="IN157" t="e">
        <f ca="1">IF(OR(IN$132="",$B157=""),"",HLOOKUP(IN$132,Indices2!$E$1:$YY$108,Calc!$B157,FALSE))</f>
        <v>#N/A</v>
      </c>
      <c r="IO157" t="e">
        <f ca="1">IF(OR(IO$132="",$B157=""),"",HLOOKUP(IO$132,Indices2!$E$1:$YY$108,Calc!$B157,FALSE))</f>
        <v>#N/A</v>
      </c>
      <c r="IP157" t="e">
        <f ca="1">IF(OR(IP$132="",$B157=""),"",HLOOKUP(IP$132,Indices2!$E$1:$YY$108,Calc!$B157,FALSE))</f>
        <v>#N/A</v>
      </c>
      <c r="IQ157" t="e">
        <f ca="1">IF(OR(IQ$132="",$B157=""),"",HLOOKUP(IQ$132,Indices2!$E$1:$YY$108,Calc!$B157,FALSE))</f>
        <v>#N/A</v>
      </c>
      <c r="IR157" t="e">
        <f ca="1">IF(OR(IR$132="",$B157=""),"",HLOOKUP(IR$132,Indices2!$E$1:$YY$108,Calc!$B157,FALSE))</f>
        <v>#N/A</v>
      </c>
      <c r="IS157" t="e">
        <f ca="1">IF(OR(IS$132="",$B157=""),"",HLOOKUP(IS$132,Indices2!$E$1:$YY$108,Calc!$B157,FALSE))</f>
        <v>#N/A</v>
      </c>
      <c r="IT157" t="e">
        <f ca="1">IF(OR(IT$132="",$B157=""),"",HLOOKUP(IT$132,Indices2!$E$1:$YY$108,Calc!$B157,FALSE))</f>
        <v>#N/A</v>
      </c>
      <c r="IU157" t="e">
        <f ca="1">IF(OR(IU$132="",$B157=""),"",HLOOKUP(IU$132,Indices2!$E$1:$YY$108,Calc!$B157,FALSE))</f>
        <v>#N/A</v>
      </c>
      <c r="IV157" t="e">
        <f ca="1">IF(OR(IV$132="",$B157=""),"",HLOOKUP(IV$132,Indices2!$E$1:$YY$108,Calc!$B157,FALSE))</f>
        <v>#N/A</v>
      </c>
      <c r="IW157" t="e">
        <f ca="1">IF(OR(IW$132="",$B157=""),"",HLOOKUP(IW$132,Indices2!$E$1:$YY$108,Calc!$B157,FALSE))</f>
        <v>#N/A</v>
      </c>
      <c r="IX157" t="e">
        <f ca="1">IF(OR(IX$132="",$B157=""),"",HLOOKUP(IX$132,Indices2!$E$1:$YY$108,Calc!$B157,FALSE))</f>
        <v>#N/A</v>
      </c>
      <c r="IY157" t="e">
        <f ca="1">IF(OR(IY$132="",$B157=""),"",HLOOKUP(IY$132,Indices2!$E$1:$YY$108,Calc!$B157,FALSE))</f>
        <v>#N/A</v>
      </c>
      <c r="IZ157" t="e">
        <f ca="1">IF(OR(IZ$132="",$B157=""),"",HLOOKUP(IZ$132,Indices2!$E$1:$YY$108,Calc!$B157,FALSE))</f>
        <v>#N/A</v>
      </c>
      <c r="JA157" t="e">
        <f ca="1">IF(OR(JA$132="",$B157=""),"",HLOOKUP(JA$132,Indices2!$E$1:$YY$108,Calc!$B157,FALSE))</f>
        <v>#N/A</v>
      </c>
      <c r="JB157" t="e">
        <f ca="1">IF(OR(JB$132="",$B157=""),"",HLOOKUP(JB$132,Indices2!$E$1:$YY$108,Calc!$B157,FALSE))</f>
        <v>#N/A</v>
      </c>
      <c r="JC157" t="e">
        <f ca="1">IF(OR(JC$132="",$B157=""),"",HLOOKUP(JC$132,Indices2!$E$1:$YY$108,Calc!$B157,FALSE))</f>
        <v>#N/A</v>
      </c>
      <c r="JD157" t="e">
        <f ca="1">IF(OR(JD$132="",$B157=""),"",HLOOKUP(JD$132,Indices2!$E$1:$YY$108,Calc!$B157,FALSE))</f>
        <v>#N/A</v>
      </c>
      <c r="JE157" t="e">
        <f ca="1">IF(OR(JE$132="",$B157=""),"",HLOOKUP(JE$132,Indices2!$E$1:$YY$108,Calc!$B157,FALSE))</f>
        <v>#N/A</v>
      </c>
      <c r="JF157" t="e">
        <f ca="1">IF(OR(JF$132="",$B157=""),"",HLOOKUP(JF$132,Indices2!$E$1:$YY$108,Calc!$B157,FALSE))</f>
        <v>#N/A</v>
      </c>
      <c r="JG157" t="e">
        <f ca="1">IF(OR(JG$132="",$B157=""),"",HLOOKUP(JG$132,Indices2!$E$1:$YY$108,Calc!$B157,FALSE))</f>
        <v>#N/A</v>
      </c>
      <c r="JH157" t="e">
        <f ca="1">IF(OR(JH$132="",$B157=""),"",HLOOKUP(JH$132,Indices2!$E$1:$YY$108,Calc!$B157,FALSE))</f>
        <v>#N/A</v>
      </c>
      <c r="JI157" t="e">
        <f ca="1">IF(OR(JI$132="",$B157=""),"",HLOOKUP(JI$132,Indices2!$E$1:$YY$108,Calc!$B157,FALSE))</f>
        <v>#N/A</v>
      </c>
      <c r="JJ157" t="e">
        <f ca="1">IF(OR(JJ$132="",$B157=""),"",HLOOKUP(JJ$132,Indices2!$E$1:$YY$108,Calc!$B157,FALSE))</f>
        <v>#N/A</v>
      </c>
      <c r="JK157" t="e">
        <f ca="1">IF(OR(JK$132="",$B157=""),"",HLOOKUP(JK$132,Indices2!$E$1:$YY$108,Calc!$B157,FALSE))</f>
        <v>#N/A</v>
      </c>
      <c r="JL157" t="e">
        <f ca="1">IF(OR(JL$132="",$B157=""),"",HLOOKUP(JL$132,Indices2!$E$1:$YY$108,Calc!$B157,FALSE))</f>
        <v>#N/A</v>
      </c>
      <c r="JM157" t="e">
        <f ca="1">IF(OR(JM$132="",$B157=""),"",HLOOKUP(JM$132,Indices2!$E$1:$YY$108,Calc!$B157,FALSE))</f>
        <v>#N/A</v>
      </c>
      <c r="JN157" t="e">
        <f ca="1">IF(OR(JN$132="",$B157=""),"",HLOOKUP(JN$132,Indices2!$E$1:$YY$108,Calc!$B157,FALSE))</f>
        <v>#N/A</v>
      </c>
      <c r="JO157" t="e">
        <f ca="1">IF(OR(JO$132="",$B157=""),"",HLOOKUP(JO$132,Indices2!$E$1:$YY$108,Calc!$B157,FALSE))</f>
        <v>#N/A</v>
      </c>
      <c r="JP157" t="e">
        <f ca="1">IF(OR(JP$132="",$B157=""),"",HLOOKUP(JP$132,Indices2!$E$1:$YY$108,Calc!$B157,FALSE))</f>
        <v>#N/A</v>
      </c>
      <c r="JQ157" t="e">
        <f ca="1">IF(OR(JQ$132="",$B157=""),"",HLOOKUP(JQ$132,Indices2!$E$1:$YY$108,Calc!$B157,FALSE))</f>
        <v>#N/A</v>
      </c>
      <c r="JR157" t="e">
        <f ca="1">IF(OR(JR$132="",$B157=""),"",HLOOKUP(JR$132,Indices2!$E$1:$YY$108,Calc!$B157,FALSE))</f>
        <v>#N/A</v>
      </c>
      <c r="JS157" t="e">
        <f ca="1">IF(OR(JS$132="",$B157=""),"",HLOOKUP(JS$132,Indices2!$E$1:$YY$108,Calc!$B157,FALSE))</f>
        <v>#N/A</v>
      </c>
      <c r="JT157" t="e">
        <f ca="1">IF(OR(JT$132="",$B157=""),"",HLOOKUP(JT$132,Indices2!$E$1:$YY$108,Calc!$B157,FALSE))</f>
        <v>#N/A</v>
      </c>
      <c r="JU157" t="e">
        <f ca="1">IF(OR(JU$132="",$B157=""),"",HLOOKUP(JU$132,Indices2!$E$1:$YY$108,Calc!$B157,FALSE))</f>
        <v>#N/A</v>
      </c>
      <c r="JV157" t="e">
        <f ca="1">IF(OR(JV$132="",$B157=""),"",HLOOKUP(JV$132,Indices2!$E$1:$YY$108,Calc!$B157,FALSE))</f>
        <v>#N/A</v>
      </c>
      <c r="JW157" t="e">
        <f ca="1">IF(OR(JW$132="",$B157=""),"",HLOOKUP(JW$132,Indices2!$E$1:$YY$108,Calc!$B157,FALSE))</f>
        <v>#N/A</v>
      </c>
      <c r="JX157" t="e">
        <f ca="1">IF(OR(JX$132="",$B157=""),"",HLOOKUP(JX$132,Indices2!$E$1:$YY$108,Calc!$B157,FALSE))</f>
        <v>#N/A</v>
      </c>
      <c r="JY157" t="e">
        <f ca="1">IF(OR(JY$132="",$B157=""),"",HLOOKUP(JY$132,Indices2!$E$1:$YY$108,Calc!$B157,FALSE))</f>
        <v>#N/A</v>
      </c>
      <c r="JZ157" t="e">
        <f ca="1">IF(OR(JZ$132="",$B157=""),"",HLOOKUP(JZ$132,Indices2!$E$1:$YY$108,Calc!$B157,FALSE))</f>
        <v>#N/A</v>
      </c>
      <c r="KA157" t="e">
        <f ca="1">IF(OR(KA$132="",$B157=""),"",HLOOKUP(KA$132,Indices2!$E$1:$YY$108,Calc!$B157,FALSE))</f>
        <v>#N/A</v>
      </c>
      <c r="KB157" t="e">
        <f ca="1">IF(OR(KB$132="",$B157=""),"",HLOOKUP(KB$132,Indices2!$E$1:$YY$108,Calc!$B157,FALSE))</f>
        <v>#N/A</v>
      </c>
      <c r="KC157" t="e">
        <f ca="1">IF(OR(KC$132="",$B157=""),"",HLOOKUP(KC$132,Indices2!$E$1:$YY$108,Calc!$B157,FALSE))</f>
        <v>#N/A</v>
      </c>
      <c r="KD157" t="e">
        <f ca="1">IF(OR(KD$132="",$B157=""),"",HLOOKUP(KD$132,Indices2!$E$1:$YY$108,Calc!$B157,FALSE))</f>
        <v>#N/A</v>
      </c>
      <c r="KE157" t="e">
        <f ca="1">IF(OR(KE$132="",$B157=""),"",HLOOKUP(KE$132,Indices2!$E$1:$YY$108,Calc!$B157,FALSE))</f>
        <v>#N/A</v>
      </c>
      <c r="KF157" t="e">
        <f ca="1">IF(OR(KF$132="",$B157=""),"",HLOOKUP(KF$132,Indices2!$E$1:$YY$108,Calc!$B157,FALSE))</f>
        <v>#N/A</v>
      </c>
      <c r="KG157" t="e">
        <f ca="1">IF(OR(KG$132="",$B157=""),"",HLOOKUP(KG$132,Indices2!$E$1:$YY$108,Calc!$B157,FALSE))</f>
        <v>#N/A</v>
      </c>
      <c r="KH157" t="e">
        <f ca="1">IF(OR(KH$132="",$B157=""),"",HLOOKUP(KH$132,Indices2!$E$1:$YY$108,Calc!$B157,FALSE))</f>
        <v>#N/A</v>
      </c>
      <c r="KI157" t="e">
        <f ca="1">IF(OR(KI$132="",$B157=""),"",HLOOKUP(KI$132,Indices2!$E$1:$YY$108,Calc!$B157,FALSE))</f>
        <v>#N/A</v>
      </c>
      <c r="KJ157" t="e">
        <f ca="1">IF(OR(KJ$132="",$B157=""),"",HLOOKUP(KJ$132,Indices2!$E$1:$YY$108,Calc!$B157,FALSE))</f>
        <v>#N/A</v>
      </c>
      <c r="KK157" t="e">
        <f ca="1">IF(OR(KK$132="",$B157=""),"",HLOOKUP(KK$132,Indices2!$E$1:$YY$108,Calc!$B157,FALSE))</f>
        <v>#N/A</v>
      </c>
      <c r="KL157" t="e">
        <f ca="1">IF(OR(KL$132="",$B157=""),"",HLOOKUP(KL$132,Indices2!$E$1:$YY$108,Calc!$B157,FALSE))</f>
        <v>#N/A</v>
      </c>
      <c r="KM157" t="e">
        <f ca="1">IF(OR(KM$132="",$B157=""),"",HLOOKUP(KM$132,Indices2!$E$1:$YY$108,Calc!$B157,FALSE))</f>
        <v>#N/A</v>
      </c>
      <c r="KN157" t="e">
        <f ca="1">IF(OR(KN$132="",$B157=""),"",HLOOKUP(KN$132,Indices2!$E$1:$YY$108,Calc!$B157,FALSE))</f>
        <v>#N/A</v>
      </c>
      <c r="KO157" t="e">
        <f ca="1">IF(OR(KO$132="",$B157=""),"",HLOOKUP(KO$132,Indices2!$E$1:$YY$108,Calc!$B157,FALSE))</f>
        <v>#N/A</v>
      </c>
      <c r="KP157" t="e">
        <f ca="1">IF(OR(KP$132="",$B157=""),"",HLOOKUP(KP$132,Indices2!$E$1:$YY$108,Calc!$B157,FALSE))</f>
        <v>#N/A</v>
      </c>
      <c r="KQ157" t="e">
        <f ca="1">IF(OR(KQ$132="",$B157=""),"",HLOOKUP(KQ$132,Indices2!$E$1:$YY$108,Calc!$B157,FALSE))</f>
        <v>#N/A</v>
      </c>
      <c r="KR157" t="e">
        <f ca="1">IF(OR(KR$132="",$B157=""),"",HLOOKUP(KR$132,Indices2!$E$1:$YY$108,Calc!$B157,FALSE))</f>
        <v>#N/A</v>
      </c>
      <c r="KS157" t="e">
        <f ca="1">IF(OR(KS$132="",$B157=""),"",HLOOKUP(KS$132,Indices2!$E$1:$YY$108,Calc!$B157,FALSE))</f>
        <v>#N/A</v>
      </c>
      <c r="KT157" t="e">
        <f ca="1">IF(OR(KT$132="",$B157=""),"",HLOOKUP(KT$132,Indices2!$E$1:$YY$108,Calc!$B157,FALSE))</f>
        <v>#N/A</v>
      </c>
      <c r="KU157" t="e">
        <f ca="1">IF(OR(KU$132="",$B157=""),"",HLOOKUP(KU$132,Indices2!$E$1:$YY$108,Calc!$B157,FALSE))</f>
        <v>#N/A</v>
      </c>
      <c r="KV157" t="e">
        <f ca="1">IF(OR(KV$132="",$B157=""),"",HLOOKUP(KV$132,Indices2!$E$1:$YY$108,Calc!$B157,FALSE))</f>
        <v>#N/A</v>
      </c>
      <c r="KW157" t="e">
        <f ca="1">IF(OR(KW$132="",$B157=""),"",HLOOKUP(KW$132,Indices2!$E$1:$YY$108,Calc!$B157,FALSE))</f>
        <v>#N/A</v>
      </c>
      <c r="KX157" t="e">
        <f ca="1">IF(OR(KX$132="",$B157=""),"",HLOOKUP(KX$132,Indices2!$E$1:$YY$108,Calc!$B157,FALSE))</f>
        <v>#N/A</v>
      </c>
      <c r="KY157" t="e">
        <f ca="1">IF(OR(KY$132="",$B157=""),"",HLOOKUP(KY$132,Indices2!$E$1:$YY$108,Calc!$B157,FALSE))</f>
        <v>#N/A</v>
      </c>
      <c r="KZ157" t="e">
        <f ca="1">IF(OR(KZ$132="",$B157=""),"",HLOOKUP(KZ$132,Indices2!$E$1:$YY$108,Calc!$B157,FALSE))</f>
        <v>#N/A</v>
      </c>
      <c r="LA157" t="e">
        <f ca="1">IF(OR(LA$132="",$B157=""),"",HLOOKUP(LA$132,Indices2!$E$1:$YY$108,Calc!$B157,FALSE))</f>
        <v>#N/A</v>
      </c>
      <c r="LB157" t="e">
        <f ca="1">IF(OR(LB$132="",$B157=""),"",HLOOKUP(LB$132,Indices2!$E$1:$YY$108,Calc!$B157,FALSE))</f>
        <v>#N/A</v>
      </c>
      <c r="LC157" t="e">
        <f ca="1">IF(OR(LC$132="",$B157=""),"",HLOOKUP(LC$132,Indices2!$E$1:$YY$108,Calc!$B157,FALSE))</f>
        <v>#N/A</v>
      </c>
      <c r="LD157" t="e">
        <f ca="1">IF(OR(LD$132="",$B157=""),"",HLOOKUP(LD$132,Indices2!$E$1:$YY$108,Calc!$B157,FALSE))</f>
        <v>#N/A</v>
      </c>
      <c r="LE157" t="e">
        <f ca="1">IF(OR(LE$132="",$B157=""),"",HLOOKUP(LE$132,Indices2!$E$1:$YY$108,Calc!$B157,FALSE))</f>
        <v>#N/A</v>
      </c>
      <c r="LF157" t="e">
        <f ca="1">IF(OR(LF$132="",$B157=""),"",HLOOKUP(LF$132,Indices2!$E$1:$YY$108,Calc!$B157,FALSE))</f>
        <v>#N/A</v>
      </c>
      <c r="LG157" t="e">
        <f ca="1">IF(OR(LG$132="",$B157=""),"",HLOOKUP(LG$132,Indices2!$E$1:$YY$108,Calc!$B157,FALSE))</f>
        <v>#N/A</v>
      </c>
      <c r="LH157" t="e">
        <f ca="1">IF(OR(LH$132="",$B157=""),"",HLOOKUP(LH$132,Indices2!$E$1:$YY$108,Calc!$B157,FALSE))</f>
        <v>#N/A</v>
      </c>
      <c r="LI157" t="e">
        <f ca="1">IF(OR(LI$132="",$B157=""),"",HLOOKUP(LI$132,Indices2!$E$1:$YY$108,Calc!$B157,FALSE))</f>
        <v>#N/A</v>
      </c>
      <c r="LJ157" t="e">
        <f ca="1">IF(OR(LJ$132="",$B157=""),"",HLOOKUP(LJ$132,Indices2!$E$1:$YY$108,Calc!$B157,FALSE))</f>
        <v>#N/A</v>
      </c>
      <c r="LK157" t="e">
        <f ca="1">IF(OR(LK$132="",$B157=""),"",HLOOKUP(LK$132,Indices2!$E$1:$YY$108,Calc!$B157,FALSE))</f>
        <v>#N/A</v>
      </c>
      <c r="LL157" t="e">
        <f ca="1">IF(OR(LL$132="",$B157=""),"",HLOOKUP(LL$132,Indices2!$E$1:$YY$108,Calc!$B157,FALSE))</f>
        <v>#N/A</v>
      </c>
      <c r="LM157" t="e">
        <f ca="1">IF(OR(LM$132="",$B157=""),"",HLOOKUP(LM$132,Indices2!$E$1:$YY$108,Calc!$B157,FALSE))</f>
        <v>#N/A</v>
      </c>
      <c r="LN157" t="e">
        <f ca="1">IF(OR(LN$132="",$B157=""),"",HLOOKUP(LN$132,Indices2!$E$1:$YY$108,Calc!$B157,FALSE))</f>
        <v>#N/A</v>
      </c>
      <c r="LO157" t="e">
        <f ca="1">IF(OR(LO$132="",$B157=""),"",HLOOKUP(LO$132,Indices2!$E$1:$YY$108,Calc!$B157,FALSE))</f>
        <v>#N/A</v>
      </c>
      <c r="LP157" t="e">
        <f ca="1">IF(OR(LP$132="",$B157=""),"",HLOOKUP(LP$132,Indices2!$E$1:$YY$108,Calc!$B157,FALSE))</f>
        <v>#N/A</v>
      </c>
      <c r="LQ157" t="e">
        <f ca="1">IF(OR(LQ$132="",$B157=""),"",HLOOKUP(LQ$132,Indices2!$E$1:$YY$108,Calc!$B157,FALSE))</f>
        <v>#N/A</v>
      </c>
      <c r="LR157" t="e">
        <f ca="1">IF(OR(LR$132="",$B157=""),"",HLOOKUP(LR$132,Indices2!$E$1:$YY$108,Calc!$B157,FALSE))</f>
        <v>#N/A</v>
      </c>
      <c r="LS157" t="e">
        <f ca="1">IF(OR(LS$132="",$B157=""),"",HLOOKUP(LS$132,Indices2!$E$1:$YY$108,Calc!$B157,FALSE))</f>
        <v>#N/A</v>
      </c>
      <c r="LT157" t="e">
        <f ca="1">IF(OR(LT$132="",$B157=""),"",HLOOKUP(LT$132,Indices2!$E$1:$YY$108,Calc!$B157,FALSE))</f>
        <v>#N/A</v>
      </c>
      <c r="LU157" t="e">
        <f ca="1">IF(OR(LU$132="",$B157=""),"",HLOOKUP(LU$132,Indices2!$E$1:$YY$108,Calc!$B157,FALSE))</f>
        <v>#N/A</v>
      </c>
      <c r="LV157" t="e">
        <f ca="1">IF(OR(LV$132="",$B157=""),"",HLOOKUP(LV$132,Indices2!$E$1:$YY$108,Calc!$B157,FALSE))</f>
        <v>#N/A</v>
      </c>
      <c r="LW157" t="e">
        <f ca="1">IF(OR(LW$132="",$B157=""),"",HLOOKUP(LW$132,Indices2!$E$1:$YY$108,Calc!$B157,FALSE))</f>
        <v>#N/A</v>
      </c>
      <c r="LX157" t="e">
        <f ca="1">IF(OR(LX$132="",$B157=""),"",HLOOKUP(LX$132,Indices2!$E$1:$YY$108,Calc!$B157,FALSE))</f>
        <v>#N/A</v>
      </c>
      <c r="LY157" t="e">
        <f ca="1">IF(OR(LY$132="",$B157=""),"",HLOOKUP(LY$132,Indices2!$E$1:$YY$108,Calc!$B157,FALSE))</f>
        <v>#N/A</v>
      </c>
      <c r="LZ157" t="e">
        <f ca="1">IF(OR(LZ$132="",$B157=""),"",HLOOKUP(LZ$132,Indices2!$E$1:$YY$108,Calc!$B157,FALSE))</f>
        <v>#N/A</v>
      </c>
      <c r="MA157" t="e">
        <f ca="1">IF(OR(MA$132="",$B157=""),"",HLOOKUP(MA$132,Indices2!$E$1:$YY$108,Calc!$B157,FALSE))</f>
        <v>#N/A</v>
      </c>
      <c r="MB157" t="e">
        <f ca="1">IF(OR(MB$132="",$B157=""),"",HLOOKUP(MB$132,Indices2!$E$1:$YY$108,Calc!$B157,FALSE))</f>
        <v>#N/A</v>
      </c>
      <c r="MC157" t="e">
        <f ca="1">IF(OR(MC$132="",$B157=""),"",HLOOKUP(MC$132,Indices2!$E$1:$YY$108,Calc!$B157,FALSE))</f>
        <v>#N/A</v>
      </c>
      <c r="MD157" t="e">
        <f ca="1">IF(OR(MD$132="",$B157=""),"",HLOOKUP(MD$132,Indices2!$E$1:$YY$108,Calc!$B157,FALSE))</f>
        <v>#N/A</v>
      </c>
      <c r="ME157" t="e">
        <f ca="1">IF(OR(ME$132="",$B157=""),"",HLOOKUP(ME$132,Indices2!$E$1:$YY$108,Calc!$B157,FALSE))</f>
        <v>#N/A</v>
      </c>
      <c r="MF157" t="e">
        <f ca="1">IF(OR(MF$132="",$B157=""),"",HLOOKUP(MF$132,Indices2!$E$1:$YY$108,Calc!$B157,FALSE))</f>
        <v>#N/A</v>
      </c>
      <c r="MG157" t="e">
        <f ca="1">IF(OR(MG$132="",$B157=""),"",HLOOKUP(MG$132,Indices2!$E$1:$YY$108,Calc!$B157,FALSE))</f>
        <v>#N/A</v>
      </c>
      <c r="MH157" t="e">
        <f ca="1">IF(OR(MH$132="",$B157=""),"",HLOOKUP(MH$132,Indices2!$E$1:$YY$108,Calc!$B157,FALSE))</f>
        <v>#N/A</v>
      </c>
      <c r="MI157" t="e">
        <f ca="1">IF(OR(MI$132="",$B157=""),"",HLOOKUP(MI$132,Indices2!$E$1:$YY$108,Calc!$B157,FALSE))</f>
        <v>#N/A</v>
      </c>
      <c r="MJ157" t="e">
        <f ca="1">IF(OR(MJ$132="",$B157=""),"",HLOOKUP(MJ$132,Indices2!$E$1:$YY$108,Calc!$B157,FALSE))</f>
        <v>#N/A</v>
      </c>
      <c r="MK157" t="e">
        <f ca="1">IF(OR(MK$132="",$B157=""),"",HLOOKUP(MK$132,Indices2!$E$1:$YY$108,Calc!$B157,FALSE))</f>
        <v>#N/A</v>
      </c>
      <c r="ML157" t="e">
        <f ca="1">IF(OR(ML$132="",$B157=""),"",HLOOKUP(ML$132,Indices2!$E$1:$YY$108,Calc!$B157,FALSE))</f>
        <v>#N/A</v>
      </c>
      <c r="MM157" t="e">
        <f ca="1">IF(OR(MM$132="",$B157=""),"",HLOOKUP(MM$132,Indices2!$E$1:$YY$108,Calc!$B157,FALSE))</f>
        <v>#N/A</v>
      </c>
      <c r="MN157" t="e">
        <f ca="1">IF(OR(MN$132="",$B157=""),"",HLOOKUP(MN$132,Indices2!$E$1:$YY$108,Calc!$B157,FALSE))</f>
        <v>#N/A</v>
      </c>
      <c r="MO157" t="e">
        <f ca="1">IF(OR(MO$132="",$B157=""),"",HLOOKUP(MO$132,Indices2!$E$1:$YY$108,Calc!$B157,FALSE))</f>
        <v>#N/A</v>
      </c>
      <c r="MP157" t="e">
        <f ca="1">IF(OR(MP$132="",$B157=""),"",HLOOKUP(MP$132,Indices2!$E$1:$YY$108,Calc!$B157,FALSE))</f>
        <v>#N/A</v>
      </c>
      <c r="MQ157" t="e">
        <f ca="1">IF(OR(MQ$132="",$B157=""),"",HLOOKUP(MQ$132,Indices2!$E$1:$YY$108,Calc!$B157,FALSE))</f>
        <v>#N/A</v>
      </c>
      <c r="MR157" t="e">
        <f ca="1">IF(OR(MR$132="",$B157=""),"",HLOOKUP(MR$132,Indices2!$E$1:$YY$108,Calc!$B157,FALSE))</f>
        <v>#N/A</v>
      </c>
      <c r="MS157" t="e">
        <f ca="1">IF(OR(MS$132="",$B157=""),"",HLOOKUP(MS$132,Indices2!$E$1:$YY$108,Calc!$B157,FALSE))</f>
        <v>#N/A</v>
      </c>
      <c r="MT157" t="e">
        <f ca="1">IF(OR(MT$132="",$B157=""),"",HLOOKUP(MT$132,Indices2!$E$1:$YY$108,Calc!$B157,FALSE))</f>
        <v>#N/A</v>
      </c>
      <c r="MU157" t="e">
        <f ca="1">IF(OR(MU$132="",$B157=""),"",HLOOKUP(MU$132,Indices2!$E$1:$YY$108,Calc!$B157,FALSE))</f>
        <v>#N/A</v>
      </c>
      <c r="MV157" t="e">
        <f ca="1">IF(OR(MV$132="",$B157=""),"",HLOOKUP(MV$132,Indices2!$E$1:$YY$108,Calc!$B157,FALSE))</f>
        <v>#N/A</v>
      </c>
      <c r="MW157" t="e">
        <f ca="1">IF(OR(MW$132="",$B157=""),"",HLOOKUP(MW$132,Indices2!$E$1:$YY$108,Calc!$B157,FALSE))</f>
        <v>#N/A</v>
      </c>
      <c r="MX157" t="e">
        <f ca="1">IF(OR(MX$132="",$B157=""),"",HLOOKUP(MX$132,Indices2!$E$1:$YY$108,Calc!$B157,FALSE))</f>
        <v>#N/A</v>
      </c>
      <c r="MY157" t="e">
        <f ca="1">IF(OR(MY$132="",$B157=""),"",HLOOKUP(MY$132,Indices2!$E$1:$YY$108,Calc!$B157,FALSE))</f>
        <v>#N/A</v>
      </c>
      <c r="MZ157" t="e">
        <f ca="1">IF(OR(MZ$132="",$B157=""),"",HLOOKUP(MZ$132,Indices2!$E$1:$YY$108,Calc!$B157,FALSE))</f>
        <v>#N/A</v>
      </c>
      <c r="NA157" t="e">
        <f ca="1">IF(OR(NA$132="",$B157=""),"",HLOOKUP(NA$132,Indices2!$E$1:$YY$108,Calc!$B157,FALSE))</f>
        <v>#N/A</v>
      </c>
      <c r="NB157" t="e">
        <f ca="1">IF(OR(NB$132="",$B157=""),"",HLOOKUP(NB$132,Indices2!$E$1:$YY$108,Calc!$B157,FALSE))</f>
        <v>#N/A</v>
      </c>
      <c r="NC157" t="e">
        <f ca="1">IF(OR(NC$132="",$B157=""),"",HLOOKUP(NC$132,Indices2!$E$1:$YY$108,Calc!$B157,FALSE))</f>
        <v>#N/A</v>
      </c>
      <c r="ND157" t="e">
        <f ca="1">IF(OR(ND$132="",$B157=""),"",HLOOKUP(ND$132,Indices2!$E$1:$YY$108,Calc!$B157,FALSE))</f>
        <v>#N/A</v>
      </c>
      <c r="NE157" t="e">
        <f ca="1">IF(OR(NE$132="",$B157=""),"",HLOOKUP(NE$132,Indices2!$E$1:$YY$108,Calc!$B157,FALSE))</f>
        <v>#N/A</v>
      </c>
      <c r="NF157" t="e">
        <f ca="1">IF(OR(NF$132="",$B157=""),"",HLOOKUP(NF$132,Indices2!$E$1:$YY$108,Calc!$B157,FALSE))</f>
        <v>#N/A</v>
      </c>
      <c r="NG157" t="e">
        <f ca="1">IF(OR(NG$132="",$B157=""),"",HLOOKUP(NG$132,Indices2!$E$1:$YY$108,Calc!$B157,FALSE))</f>
        <v>#N/A</v>
      </c>
      <c r="NH157" t="e">
        <f ca="1">IF(OR(NH$132="",$B157=""),"",HLOOKUP(NH$132,Indices2!$E$1:$YY$108,Calc!$B157,FALSE))</f>
        <v>#N/A</v>
      </c>
      <c r="NI157" t="e">
        <f ca="1">IF(OR(NI$132="",$B157=""),"",HLOOKUP(NI$132,Indices2!$E$1:$YY$108,Calc!$B157,FALSE))</f>
        <v>#N/A</v>
      </c>
      <c r="NJ157" t="e">
        <f ca="1">IF(OR(NJ$132="",$B157=""),"",HLOOKUP(NJ$132,Indices2!$E$1:$YY$108,Calc!$B157,FALSE))</f>
        <v>#N/A</v>
      </c>
      <c r="NK157" t="e">
        <f ca="1">IF(OR(NK$132="",$B157=""),"",HLOOKUP(NK$132,Indices2!$E$1:$YY$108,Calc!$B157,FALSE))</f>
        <v>#N/A</v>
      </c>
      <c r="NL157" t="e">
        <f ca="1">IF(OR(NL$132="",$B157=""),"",HLOOKUP(NL$132,Indices2!$E$1:$YY$108,Calc!$B157,FALSE))</f>
        <v>#N/A</v>
      </c>
      <c r="NM157" t="e">
        <f ca="1">IF(OR(NM$132="",$B157=""),"",HLOOKUP(NM$132,Indices2!$E$1:$YY$108,Calc!$B157,FALSE))</f>
        <v>#N/A</v>
      </c>
      <c r="NN157" t="e">
        <f ca="1">IF(OR(NN$132="",$B157=""),"",HLOOKUP(NN$132,Indices2!$E$1:$YY$108,Calc!$B157,FALSE))</f>
        <v>#N/A</v>
      </c>
      <c r="NO157" t="e">
        <f ca="1">IF(OR(NO$132="",$B157=""),"",HLOOKUP(NO$132,Indices2!$E$1:$YY$108,Calc!$B157,FALSE))</f>
        <v>#N/A</v>
      </c>
      <c r="NP157" t="e">
        <f ca="1">IF(OR(NP$132="",$B157=""),"",HLOOKUP(NP$132,Indices2!$E$1:$YY$108,Calc!$B157,FALSE))</f>
        <v>#N/A</v>
      </c>
      <c r="NQ157" t="e">
        <f ca="1">IF(OR(NQ$132="",$B157=""),"",HLOOKUP(NQ$132,Indices2!$E$1:$YY$108,Calc!$B157,FALSE))</f>
        <v>#N/A</v>
      </c>
      <c r="NR157" t="e">
        <f ca="1">IF(OR(NR$132="",$B157=""),"",HLOOKUP(NR$132,Indices2!$E$1:$YY$108,Calc!$B157,FALSE))</f>
        <v>#N/A</v>
      </c>
      <c r="NS157" t="e">
        <f ca="1">IF(OR(NS$132="",$B157=""),"",HLOOKUP(NS$132,Indices2!$E$1:$YY$108,Calc!$B157,FALSE))</f>
        <v>#N/A</v>
      </c>
      <c r="NT157" t="e">
        <f ca="1">IF(OR(NT$132="",$B157=""),"",HLOOKUP(NT$132,Indices2!$E$1:$YY$108,Calc!$B157,FALSE))</f>
        <v>#N/A</v>
      </c>
      <c r="NU157" t="e">
        <f ca="1">IF(OR(NU$132="",$B157=""),"",HLOOKUP(NU$132,Indices2!$E$1:$YY$108,Calc!$B157,FALSE))</f>
        <v>#N/A</v>
      </c>
      <c r="NV157" t="e">
        <f ca="1">IF(OR(NV$132="",$B157=""),"",HLOOKUP(NV$132,Indices2!$E$1:$YY$108,Calc!$B157,FALSE))</f>
        <v>#N/A</v>
      </c>
      <c r="NW157" t="e">
        <f ca="1">IF(OR(NW$132="",$B157=""),"",HLOOKUP(NW$132,Indices2!$E$1:$YY$108,Calc!$B157,FALSE))</f>
        <v>#N/A</v>
      </c>
      <c r="NX157" t="e">
        <f ca="1">IF(OR(NX$132="",$B157=""),"",HLOOKUP(NX$132,Indices2!$E$1:$YY$108,Calc!$B157,FALSE))</f>
        <v>#N/A</v>
      </c>
      <c r="NY157" t="e">
        <f ca="1">IF(OR(NY$132="",$B157=""),"",HLOOKUP(NY$132,Indices2!$E$1:$YY$108,Calc!$B157,FALSE))</f>
        <v>#N/A</v>
      </c>
      <c r="NZ157" t="e">
        <f ca="1">IF(OR(NZ$132="",$B157=""),"",HLOOKUP(NZ$132,Indices2!$E$1:$YY$108,Calc!$B157,FALSE))</f>
        <v>#N/A</v>
      </c>
      <c r="OA157" t="e">
        <f ca="1">IF(OR(OA$132="",$B157=""),"",HLOOKUP(OA$132,Indices2!$E$1:$YY$108,Calc!$B157,FALSE))</f>
        <v>#N/A</v>
      </c>
      <c r="OB157" t="e">
        <f ca="1">IF(OR(OB$132="",$B157=""),"",HLOOKUP(OB$132,Indices2!$E$1:$YY$108,Calc!$B157,FALSE))</f>
        <v>#N/A</v>
      </c>
      <c r="OC157" t="e">
        <f ca="1">IF(OR(OC$132="",$B157=""),"",HLOOKUP(OC$132,Indices2!$E$1:$YY$108,Calc!$B157,FALSE))</f>
        <v>#N/A</v>
      </c>
      <c r="OD157" t="e">
        <f ca="1">IF(OR(OD$132="",$B157=""),"",HLOOKUP(OD$132,Indices2!$E$1:$YY$108,Calc!$B157,FALSE))</f>
        <v>#N/A</v>
      </c>
      <c r="OE157" t="e">
        <f ca="1">IF(OR(OE$132="",$B157=""),"",HLOOKUP(OE$132,Indices2!$E$1:$YY$108,Calc!$B157,FALSE))</f>
        <v>#N/A</v>
      </c>
      <c r="OF157" t="e">
        <f ca="1">IF(OR(OF$132="",$B157=""),"",HLOOKUP(OF$132,Indices2!$E$1:$YY$108,Calc!$B157,FALSE))</f>
        <v>#N/A</v>
      </c>
      <c r="OG157" t="e">
        <f ca="1">IF(OR(OG$132="",$B157=""),"",HLOOKUP(OG$132,Indices2!$E$1:$YY$108,Calc!$B157,FALSE))</f>
        <v>#N/A</v>
      </c>
      <c r="OH157" t="e">
        <f ca="1">IF(OR(OH$132="",$B157=""),"",HLOOKUP(OH$132,Indices2!$E$1:$YY$108,Calc!$B157,FALSE))</f>
        <v>#N/A</v>
      </c>
      <c r="OI157" t="e">
        <f ca="1">IF(OR(OI$132="",$B157=""),"",HLOOKUP(OI$132,Indices2!$E$1:$YY$108,Calc!$B157,FALSE))</f>
        <v>#N/A</v>
      </c>
      <c r="OJ157" t="e">
        <f ca="1">IF(OR(OJ$132="",$B157=""),"",HLOOKUP(OJ$132,Indices2!$E$1:$YY$108,Calc!$B157,FALSE))</f>
        <v>#N/A</v>
      </c>
      <c r="OK157" t="e">
        <f ca="1">IF(OR(OK$132="",$B157=""),"",HLOOKUP(OK$132,Indices2!$E$1:$YY$108,Calc!$B157,FALSE))</f>
        <v>#N/A</v>
      </c>
      <c r="OL157" t="e">
        <f ca="1">IF(OR(OL$132="",$B157=""),"",HLOOKUP(OL$132,Indices2!$E$1:$YY$108,Calc!$B157,FALSE))</f>
        <v>#N/A</v>
      </c>
      <c r="OM157" t="e">
        <f ca="1">IF(OR(OM$132="",$B157=""),"",HLOOKUP(OM$132,Indices2!$E$1:$YY$108,Calc!$B157,FALSE))</f>
        <v>#N/A</v>
      </c>
      <c r="ON157" t="e">
        <f ca="1">IF(OR(ON$132="",$B157=""),"",HLOOKUP(ON$132,Indices2!$E$1:$YY$108,Calc!$B157,FALSE))</f>
        <v>#N/A</v>
      </c>
      <c r="OO157" t="e">
        <f ca="1">IF(OR(OO$132="",$B157=""),"",HLOOKUP(OO$132,Indices2!$E$1:$YY$108,Calc!$B157,FALSE))</f>
        <v>#N/A</v>
      </c>
      <c r="OP157" t="e">
        <f ca="1">IF(OR(OP$132="",$B157=""),"",HLOOKUP(OP$132,Indices2!$E$1:$YY$108,Calc!$B157,FALSE))</f>
        <v>#N/A</v>
      </c>
      <c r="OQ157" t="e">
        <f ca="1">IF(OR(OQ$132="",$B157=""),"",HLOOKUP(OQ$132,Indices2!$E$1:$YY$108,Calc!$B157,FALSE))</f>
        <v>#N/A</v>
      </c>
      <c r="OR157" t="e">
        <f ca="1">IF(OR(OR$132="",$B157=""),"",HLOOKUP(OR$132,Indices2!$E$1:$YY$108,Calc!$B157,FALSE))</f>
        <v>#N/A</v>
      </c>
      <c r="OS157" t="e">
        <f ca="1">IF(OR(OS$132="",$B157=""),"",HLOOKUP(OS$132,Indices2!$E$1:$YY$108,Calc!$B157,FALSE))</f>
        <v>#N/A</v>
      </c>
      <c r="OT157" t="e">
        <f ca="1">IF(OR(OT$132="",$B157=""),"",HLOOKUP(OT$132,Indices2!$E$1:$YY$108,Calc!$B157,FALSE))</f>
        <v>#N/A</v>
      </c>
      <c r="OU157" t="e">
        <f ca="1">IF(OR(OU$132="",$B157=""),"",HLOOKUP(OU$132,Indices2!$E$1:$YY$108,Calc!$B157,FALSE))</f>
        <v>#N/A</v>
      </c>
      <c r="OV157" t="e">
        <f ca="1">IF(OR(OV$132="",$B157=""),"",HLOOKUP(OV$132,Indices2!$E$1:$YY$108,Calc!$B157,FALSE))</f>
        <v>#N/A</v>
      </c>
      <c r="OW157" t="e">
        <f ca="1">IF(OR(OW$132="",$B157=""),"",HLOOKUP(OW$132,Indices2!$E$1:$YY$108,Calc!$B157,FALSE))</f>
        <v>#N/A</v>
      </c>
      <c r="OX157" t="e">
        <f ca="1">IF(OR(OX$132="",$B157=""),"",HLOOKUP(OX$132,Indices2!$E$1:$YY$108,Calc!$B157,FALSE))</f>
        <v>#N/A</v>
      </c>
      <c r="OY157" t="e">
        <f ca="1">IF(OR(OY$132="",$B157=""),"",HLOOKUP(OY$132,Indices2!$E$1:$YY$108,Calc!$B157,FALSE))</f>
        <v>#N/A</v>
      </c>
      <c r="OZ157" t="e">
        <f ca="1">IF(OR(OZ$132="",$B157=""),"",HLOOKUP(OZ$132,Indices2!$E$1:$YY$108,Calc!$B157,FALSE))</f>
        <v>#N/A</v>
      </c>
      <c r="PA157" t="e">
        <f ca="1">IF(OR(PA$132="",$B157=""),"",HLOOKUP(PA$132,Indices2!$E$1:$YY$108,Calc!$B157,FALSE))</f>
        <v>#N/A</v>
      </c>
      <c r="PB157" t="e">
        <f ca="1">IF(OR(PB$132="",$B157=""),"",HLOOKUP(PB$132,Indices2!$E$1:$YY$108,Calc!$B157,FALSE))</f>
        <v>#N/A</v>
      </c>
      <c r="PC157" t="e">
        <f ca="1">IF(OR(PC$132="",$B157=""),"",HLOOKUP(PC$132,Indices2!$E$1:$YY$108,Calc!$B157,FALSE))</f>
        <v>#N/A</v>
      </c>
      <c r="PD157" t="e">
        <f ca="1">IF(OR(PD$132="",$B157=""),"",HLOOKUP(PD$132,Indices2!$E$1:$YY$108,Calc!$B157,FALSE))</f>
        <v>#N/A</v>
      </c>
      <c r="PE157" t="e">
        <f ca="1">IF(OR(PE$132="",$B157=""),"",HLOOKUP(PE$132,Indices2!$E$1:$YY$108,Calc!$B157,FALSE))</f>
        <v>#N/A</v>
      </c>
      <c r="PF157" t="e">
        <f ca="1">IF(OR(PF$132="",$B157=""),"",HLOOKUP(PF$132,Indices2!$E$1:$YY$108,Calc!$B157,FALSE))</f>
        <v>#N/A</v>
      </c>
      <c r="PG157" t="e">
        <f ca="1">IF(OR(PG$132="",$B157=""),"",HLOOKUP(PG$132,Indices2!$E$1:$YY$108,Calc!$B157,FALSE))</f>
        <v>#N/A</v>
      </c>
      <c r="PH157" t="e">
        <f ca="1">IF(OR(PH$132="",$B157=""),"",HLOOKUP(PH$132,Indices2!$E$1:$YY$108,Calc!$B157,FALSE))</f>
        <v>#N/A</v>
      </c>
      <c r="PI157" t="e">
        <f ca="1">IF(OR(PI$132="",$B157=""),"",HLOOKUP(PI$132,Indices2!$E$1:$YY$108,Calc!$B157,FALSE))</f>
        <v>#N/A</v>
      </c>
      <c r="PJ157" t="e">
        <f ca="1">IF(OR(PJ$132="",$B157=""),"",HLOOKUP(PJ$132,Indices2!$E$1:$YY$108,Calc!$B157,FALSE))</f>
        <v>#N/A</v>
      </c>
      <c r="PK157" t="e">
        <f ca="1">IF(OR(PK$132="",$B157=""),"",HLOOKUP(PK$132,Indices2!$E$1:$YY$108,Calc!$B157,FALSE))</f>
        <v>#N/A</v>
      </c>
      <c r="PL157" t="e">
        <f ca="1">IF(OR(PL$132="",$B157=""),"",HLOOKUP(PL$132,Indices2!$E$1:$YY$108,Calc!$B157,FALSE))</f>
        <v>#N/A</v>
      </c>
      <c r="PM157" t="e">
        <f ca="1">IF(OR(PM$132="",$B157=""),"",HLOOKUP(PM$132,Indices2!$E$1:$YY$108,Calc!$B157,FALSE))</f>
        <v>#N/A</v>
      </c>
      <c r="PN157" t="e">
        <f ca="1">IF(OR(PN$132="",$B157=""),"",HLOOKUP(PN$132,Indices2!$E$1:$YY$108,Calc!$B157,FALSE))</f>
        <v>#N/A</v>
      </c>
      <c r="PO157" t="e">
        <f ca="1">IF(OR(PO$132="",$B157=""),"",HLOOKUP(PO$132,Indices2!$E$1:$YY$108,Calc!$B157,FALSE))</f>
        <v>#N/A</v>
      </c>
      <c r="PP157" t="e">
        <f ca="1">IF(OR(PP$132="",$B157=""),"",HLOOKUP(PP$132,Indices2!$E$1:$YY$108,Calc!$B157,FALSE))</f>
        <v>#N/A</v>
      </c>
      <c r="PQ157" t="e">
        <f ca="1">IF(OR(PQ$132="",$B157=""),"",HLOOKUP(PQ$132,Indices2!$E$1:$YY$108,Calc!$B157,FALSE))</f>
        <v>#N/A</v>
      </c>
      <c r="PR157" t="e">
        <f ca="1">IF(OR(PR$132="",$B157=""),"",HLOOKUP(PR$132,Indices2!$E$1:$YY$108,Calc!$B157,FALSE))</f>
        <v>#N/A</v>
      </c>
      <c r="PS157" t="e">
        <f ca="1">IF(OR(PS$132="",$B157=""),"",HLOOKUP(PS$132,Indices2!$E$1:$YY$108,Calc!$B157,FALSE))</f>
        <v>#N/A</v>
      </c>
      <c r="PT157" t="e">
        <f ca="1">IF(OR(PT$132="",$B157=""),"",HLOOKUP(PT$132,Indices2!$E$1:$YY$108,Calc!$B157,FALSE))</f>
        <v>#N/A</v>
      </c>
      <c r="PU157" t="e">
        <f ca="1">IF(OR(PU$132="",$B157=""),"",HLOOKUP(PU$132,Indices2!$E$1:$YY$108,Calc!$B157,FALSE))</f>
        <v>#N/A</v>
      </c>
      <c r="PV157" t="e">
        <f ca="1">IF(OR(PV$132="",$B157=""),"",HLOOKUP(PV$132,Indices2!$E$1:$YY$108,Calc!$B157,FALSE))</f>
        <v>#N/A</v>
      </c>
      <c r="PW157" t="e">
        <f ca="1">IF(OR(PW$132="",$B157=""),"",HLOOKUP(PW$132,Indices2!$E$1:$YY$108,Calc!$B157,FALSE))</f>
        <v>#N/A</v>
      </c>
      <c r="PX157" t="e">
        <f ca="1">IF(OR(PX$132="",$B157=""),"",HLOOKUP(PX$132,Indices2!$E$1:$YY$108,Calc!$B157,FALSE))</f>
        <v>#N/A</v>
      </c>
      <c r="PY157" t="e">
        <f ca="1">IF(OR(PY$132="",$B157=""),"",HLOOKUP(PY$132,Indices2!$E$1:$YY$108,Calc!$B157,FALSE))</f>
        <v>#N/A</v>
      </c>
      <c r="PZ157" t="e">
        <f ca="1">IF(OR(PZ$132="",$B157=""),"",HLOOKUP(PZ$132,Indices2!$E$1:$YY$108,Calc!$B157,FALSE))</f>
        <v>#N/A</v>
      </c>
      <c r="QA157" t="e">
        <f ca="1">IF(OR(QA$132="",$B157=""),"",HLOOKUP(QA$132,Indices2!$E$1:$YY$108,Calc!$B157,FALSE))</f>
        <v>#N/A</v>
      </c>
      <c r="QB157" t="e">
        <f ca="1">IF(OR(QB$132="",$B157=""),"",HLOOKUP(QB$132,Indices2!$E$1:$YY$108,Calc!$B157,FALSE))</f>
        <v>#N/A</v>
      </c>
      <c r="QC157" t="e">
        <f ca="1">IF(OR(QC$132="",$B157=""),"",HLOOKUP(QC$132,Indices2!$E$1:$YY$108,Calc!$B157,FALSE))</f>
        <v>#N/A</v>
      </c>
      <c r="QD157" t="e">
        <f ca="1">IF(OR(QD$132="",$B157=""),"",HLOOKUP(QD$132,Indices2!$E$1:$YY$108,Calc!$B157,FALSE))</f>
        <v>#N/A</v>
      </c>
      <c r="QE157" t="e">
        <f ca="1">IF(OR(QE$132="",$B157=""),"",HLOOKUP(QE$132,Indices2!$E$1:$YY$108,Calc!$B157,FALSE))</f>
        <v>#N/A</v>
      </c>
      <c r="QF157" t="e">
        <f ca="1">IF(OR(QF$132="",$B157=""),"",HLOOKUP(QF$132,Indices2!$E$1:$YY$108,Calc!$B157,FALSE))</f>
        <v>#N/A</v>
      </c>
      <c r="QG157" t="e">
        <f ca="1">IF(OR(QG$132="",$B157=""),"",HLOOKUP(QG$132,Indices2!$E$1:$YY$108,Calc!$B157,FALSE))</f>
        <v>#N/A</v>
      </c>
      <c r="QH157" t="e">
        <f ca="1">IF(OR(QH$132="",$B157=""),"",HLOOKUP(QH$132,Indices2!$E$1:$YY$108,Calc!$B157,FALSE))</f>
        <v>#N/A</v>
      </c>
      <c r="QI157" t="e">
        <f ca="1">IF(OR(QI$132="",$B157=""),"",HLOOKUP(QI$132,Indices2!$E$1:$YY$108,Calc!$B157,FALSE))</f>
        <v>#N/A</v>
      </c>
      <c r="QJ157" t="e">
        <f ca="1">IF(OR(QJ$132="",$B157=""),"",HLOOKUP(QJ$132,Indices2!$E$1:$YY$108,Calc!$B157,FALSE))</f>
        <v>#N/A</v>
      </c>
      <c r="QK157" t="e">
        <f ca="1">IF(OR(QK$132="",$B157=""),"",HLOOKUP(QK$132,Indices2!$E$1:$YY$108,Calc!$B157,FALSE))</f>
        <v>#N/A</v>
      </c>
      <c r="QL157" t="e">
        <f ca="1">IF(OR(QL$132="",$B157=""),"",HLOOKUP(QL$132,Indices2!$E$1:$YY$108,Calc!$B157,FALSE))</f>
        <v>#N/A</v>
      </c>
      <c r="QM157" t="e">
        <f ca="1">IF(OR(QM$132="",$B157=""),"",HLOOKUP(QM$132,Indices2!$E$1:$YY$108,Calc!$B157,FALSE))</f>
        <v>#N/A</v>
      </c>
      <c r="QN157" t="e">
        <f ca="1">IF(OR(QN$132="",$B157=""),"",HLOOKUP(QN$132,Indices2!$E$1:$YY$108,Calc!$B157,FALSE))</f>
        <v>#N/A</v>
      </c>
      <c r="QO157" t="e">
        <f ca="1">IF(OR(QO$132="",$B157=""),"",HLOOKUP(QO$132,Indices2!$E$1:$YY$108,Calc!$B157,FALSE))</f>
        <v>#N/A</v>
      </c>
      <c r="QP157" t="e">
        <f ca="1">IF(OR(QP$132="",$B157=""),"",HLOOKUP(QP$132,Indices2!$E$1:$YY$108,Calc!$B157,FALSE))</f>
        <v>#N/A</v>
      </c>
      <c r="QQ157" t="e">
        <f ca="1">IF(OR(QQ$132="",$B157=""),"",HLOOKUP(QQ$132,Indices2!$E$1:$YY$108,Calc!$B157,FALSE))</f>
        <v>#N/A</v>
      </c>
      <c r="QR157" t="e">
        <f ca="1">IF(OR(QR$132="",$B157=""),"",HLOOKUP(QR$132,Indices2!$E$1:$YY$108,Calc!$B157,FALSE))</f>
        <v>#N/A</v>
      </c>
      <c r="QS157" t="e">
        <f ca="1">IF(OR(QS$132="",$B157=""),"",HLOOKUP(QS$132,Indices2!$E$1:$YY$108,Calc!$B157,FALSE))</f>
        <v>#N/A</v>
      </c>
      <c r="QT157" t="e">
        <f ca="1">IF(OR(QT$132="",$B157=""),"",HLOOKUP(QT$132,Indices2!$E$1:$YY$108,Calc!$B157,FALSE))</f>
        <v>#N/A</v>
      </c>
      <c r="QU157" t="e">
        <f ca="1">IF(OR(QU$132="",$B157=""),"",HLOOKUP(QU$132,Indices2!$E$1:$YY$108,Calc!$B157,FALSE))</f>
        <v>#N/A</v>
      </c>
      <c r="QV157" t="e">
        <f ca="1">IF(OR(QV$132="",$B157=""),"",HLOOKUP(QV$132,Indices2!$E$1:$YY$108,Calc!$B157,FALSE))</f>
        <v>#N/A</v>
      </c>
      <c r="QW157" t="e">
        <f ca="1">IF(OR(QW$132="",$B157=""),"",HLOOKUP(QW$132,Indices2!$E$1:$YY$108,Calc!$B157,FALSE))</f>
        <v>#N/A</v>
      </c>
      <c r="QX157" t="e">
        <f ca="1">IF(OR(QX$132="",$B157=""),"",HLOOKUP(QX$132,Indices2!$E$1:$YY$108,Calc!$B157,FALSE))</f>
        <v>#N/A</v>
      </c>
      <c r="QY157" t="e">
        <f ca="1">IF(OR(QY$132="",$B157=""),"",HLOOKUP(QY$132,Indices2!$E$1:$YY$108,Calc!$B157,FALSE))</f>
        <v>#N/A</v>
      </c>
      <c r="QZ157" t="e">
        <f ca="1">IF(OR(QZ$132="",$B157=""),"",HLOOKUP(QZ$132,Indices2!$E$1:$YY$108,Calc!$B157,FALSE))</f>
        <v>#N/A</v>
      </c>
      <c r="RA157" t="e">
        <f ca="1">IF(OR(RA$132="",$B157=""),"",HLOOKUP(RA$132,Indices2!$E$1:$YY$108,Calc!$B157,FALSE))</f>
        <v>#N/A</v>
      </c>
      <c r="RB157" t="e">
        <f ca="1">IF(OR(RB$132="",$B157=""),"",HLOOKUP(RB$132,Indices2!$E$1:$YY$108,Calc!$B157,FALSE))</f>
        <v>#N/A</v>
      </c>
      <c r="RC157" t="e">
        <f ca="1">IF(OR(RC$132="",$B157=""),"",HLOOKUP(RC$132,Indices2!$E$1:$YY$108,Calc!$B157,FALSE))</f>
        <v>#N/A</v>
      </c>
      <c r="RD157" t="e">
        <f ca="1">IF(OR(RD$132="",$B157=""),"",HLOOKUP(RD$132,Indices2!$E$1:$YY$108,Calc!$B157,FALSE))</f>
        <v>#N/A</v>
      </c>
      <c r="RE157" t="e">
        <f ca="1">IF(OR(RE$132="",$B157=""),"",HLOOKUP(RE$132,Indices2!$E$1:$YY$108,Calc!$B157,FALSE))</f>
        <v>#N/A</v>
      </c>
      <c r="RF157" t="e">
        <f ca="1">IF(OR(RF$132="",$B157=""),"",HLOOKUP(RF$132,Indices2!$E$1:$YY$108,Calc!$B157,FALSE))</f>
        <v>#N/A</v>
      </c>
      <c r="RG157" t="e">
        <f ca="1">IF(OR(RG$132="",$B157=""),"",HLOOKUP(RG$132,Indices2!$E$1:$YY$108,Calc!$B157,FALSE))</f>
        <v>#N/A</v>
      </c>
      <c r="RH157" t="e">
        <f ca="1">IF(OR(RH$132="",$B157=""),"",HLOOKUP(RH$132,Indices2!$E$1:$YY$108,Calc!$B157,FALSE))</f>
        <v>#N/A</v>
      </c>
      <c r="RI157" t="e">
        <f ca="1">IF(OR(RI$132="",$B157=""),"",HLOOKUP(RI$132,Indices2!$E$1:$YY$108,Calc!$B157,FALSE))</f>
        <v>#N/A</v>
      </c>
      <c r="RJ157" t="e">
        <f ca="1">IF(OR(RJ$132="",$B157=""),"",HLOOKUP(RJ$132,Indices2!$E$1:$YY$108,Calc!$B157,FALSE))</f>
        <v>#N/A</v>
      </c>
      <c r="RK157" t="e">
        <f ca="1">IF(OR(RK$132="",$B157=""),"",HLOOKUP(RK$132,Indices2!$E$1:$YY$108,Calc!$B157,FALSE))</f>
        <v>#N/A</v>
      </c>
      <c r="RL157" t="e">
        <f ca="1">IF(OR(RL$132="",$B157=""),"",HLOOKUP(RL$132,Indices2!$E$1:$YY$108,Calc!$B157,FALSE))</f>
        <v>#N/A</v>
      </c>
    </row>
    <row r="158" spans="1:480">
      <c r="A158" t="s">
        <v>174</v>
      </c>
      <c r="B158" t="e">
        <f>MATCH($A158,Indices2!$B:$B,0)</f>
        <v>#N/A</v>
      </c>
      <c r="C158" t="e">
        <f>IF(OR(C$132="",$B158=""),"",HLOOKUP(C$132,Indices2!$E$1:$YY$108,Calc!$B158,FALSE))</f>
        <v>#N/A</v>
      </c>
      <c r="D158" t="e">
        <f ca="1">IF(OR(D$132="",$B158=""),"",HLOOKUP(D$132,Indices2!$E$1:$YY$108,Calc!$B158,FALSE))</f>
        <v>#N/A</v>
      </c>
      <c r="E158" t="e">
        <f ca="1">IF(OR(E$132="",$B158=""),"",HLOOKUP(E$132,Indices2!$E$1:$YY$108,Calc!$B158,FALSE))</f>
        <v>#N/A</v>
      </c>
      <c r="F158" t="e">
        <f ca="1">IF(OR(F$132="",$B158=""),"",HLOOKUP(F$132,Indices2!$E$1:$YY$108,Calc!$B158,FALSE))</f>
        <v>#N/A</v>
      </c>
      <c r="G158" t="e">
        <f ca="1">IF(OR(G$132="",$B158=""),"",HLOOKUP(G$132,Indices2!$E$1:$YY$108,Calc!$B158,FALSE))</f>
        <v>#N/A</v>
      </c>
      <c r="H158" t="e">
        <f ca="1">IF(OR(H$132="",$B158=""),"",HLOOKUP(H$132,Indices2!$E$1:$YY$108,Calc!$B158,FALSE))</f>
        <v>#N/A</v>
      </c>
      <c r="I158" t="e">
        <f ca="1">IF(OR(I$132="",$B158=""),"",HLOOKUP(I$132,Indices2!$E$1:$YY$108,Calc!$B158,FALSE))</f>
        <v>#N/A</v>
      </c>
      <c r="J158" t="e">
        <f ca="1">IF(OR(J$132="",$B158=""),"",HLOOKUP(J$132,Indices2!$E$1:$YY$108,Calc!$B158,FALSE))</f>
        <v>#N/A</v>
      </c>
      <c r="K158" t="e">
        <f ca="1">IF(OR(K$132="",$B158=""),"",HLOOKUP(K$132,Indices2!$E$1:$YY$108,Calc!$B158,FALSE))</f>
        <v>#N/A</v>
      </c>
      <c r="L158" t="e">
        <f ca="1">IF(OR(L$132="",$B158=""),"",HLOOKUP(L$132,Indices2!$E$1:$YY$108,Calc!$B158,FALSE))</f>
        <v>#N/A</v>
      </c>
      <c r="M158" t="e">
        <f ca="1">IF(OR(M$132="",$B158=""),"",HLOOKUP(M$132,Indices2!$E$1:$YY$108,Calc!$B158,FALSE))</f>
        <v>#N/A</v>
      </c>
      <c r="N158" t="e">
        <f ca="1">IF(OR(N$132="",$B158=""),"",HLOOKUP(N$132,Indices2!$E$1:$YY$108,Calc!$B158,FALSE))</f>
        <v>#N/A</v>
      </c>
      <c r="O158" t="e">
        <f ca="1">IF(OR(O$132="",$B158=""),"",HLOOKUP(O$132,Indices2!$E$1:$YY$108,Calc!$B158,FALSE))</f>
        <v>#N/A</v>
      </c>
      <c r="P158" t="e">
        <f ca="1">IF(OR(P$132="",$B158=""),"",HLOOKUP(P$132,Indices2!$E$1:$YY$108,Calc!$B158,FALSE))</f>
        <v>#N/A</v>
      </c>
      <c r="Q158" t="e">
        <f ca="1">IF(OR(Q$132="",$B158=""),"",HLOOKUP(Q$132,Indices2!$E$1:$YY$108,Calc!$B158,FALSE))</f>
        <v>#N/A</v>
      </c>
      <c r="R158" t="e">
        <f ca="1">IF(OR(R$132="",$B158=""),"",HLOOKUP(R$132,Indices2!$E$1:$YY$108,Calc!$B158,FALSE))</f>
        <v>#N/A</v>
      </c>
      <c r="S158" t="e">
        <f ca="1">IF(OR(S$132="",$B158=""),"",HLOOKUP(S$132,Indices2!$E$1:$YY$108,Calc!$B158,FALSE))</f>
        <v>#N/A</v>
      </c>
      <c r="T158" t="e">
        <f ca="1">IF(OR(T$132="",$B158=""),"",HLOOKUP(T$132,Indices2!$E$1:$YY$108,Calc!$B158,FALSE))</f>
        <v>#N/A</v>
      </c>
      <c r="U158" t="e">
        <f ca="1">IF(OR(U$132="",$B158=""),"",HLOOKUP(U$132,Indices2!$E$1:$YY$108,Calc!$B158,FALSE))</f>
        <v>#N/A</v>
      </c>
      <c r="V158" t="e">
        <f ca="1">IF(OR(V$132="",$B158=""),"",HLOOKUP(V$132,Indices2!$E$1:$YY$108,Calc!$B158,FALSE))</f>
        <v>#N/A</v>
      </c>
      <c r="W158" t="e">
        <f ca="1">IF(OR(W$132="",$B158=""),"",HLOOKUP(W$132,Indices2!$E$1:$YY$108,Calc!$B158,FALSE))</f>
        <v>#N/A</v>
      </c>
      <c r="X158" t="e">
        <f ca="1">IF(OR(X$132="",$B158=""),"",HLOOKUP(X$132,Indices2!$E$1:$YY$108,Calc!$B158,FALSE))</f>
        <v>#N/A</v>
      </c>
      <c r="Y158" t="e">
        <f ca="1">IF(OR(Y$132="",$B158=""),"",HLOOKUP(Y$132,Indices2!$E$1:$YY$108,Calc!$B158,FALSE))</f>
        <v>#N/A</v>
      </c>
      <c r="Z158" t="e">
        <f ca="1">IF(OR(Z$132="",$B158=""),"",HLOOKUP(Z$132,Indices2!$E$1:$YY$108,Calc!$B158,FALSE))</f>
        <v>#N/A</v>
      </c>
      <c r="AA158" t="e">
        <f ca="1">IF(OR(AA$132="",$B158=""),"",HLOOKUP(AA$132,Indices2!$E$1:$YY$108,Calc!$B158,FALSE))</f>
        <v>#N/A</v>
      </c>
      <c r="AB158" t="e">
        <f ca="1">IF(OR(AB$132="",$B158=""),"",HLOOKUP(AB$132,Indices2!$E$1:$YY$108,Calc!$B158,FALSE))</f>
        <v>#N/A</v>
      </c>
      <c r="AC158" t="e">
        <f ca="1">IF(OR(AC$132="",$B158=""),"",HLOOKUP(AC$132,Indices2!$E$1:$YY$108,Calc!$B158,FALSE))</f>
        <v>#N/A</v>
      </c>
      <c r="AD158" t="e">
        <f ca="1">IF(OR(AD$132="",$B158=""),"",HLOOKUP(AD$132,Indices2!$E$1:$YY$108,Calc!$B158,FALSE))</f>
        <v>#N/A</v>
      </c>
      <c r="AE158" t="e">
        <f ca="1">IF(OR(AE$132="",$B158=""),"",HLOOKUP(AE$132,Indices2!$E$1:$YY$108,Calc!$B158,FALSE))</f>
        <v>#N/A</v>
      </c>
      <c r="AF158" t="e">
        <f ca="1">IF(OR(AF$132="",$B158=""),"",HLOOKUP(AF$132,Indices2!$E$1:$YY$108,Calc!$B158,FALSE))</f>
        <v>#N/A</v>
      </c>
      <c r="AG158" t="e">
        <f ca="1">IF(OR(AG$132="",$B158=""),"",HLOOKUP(AG$132,Indices2!$E$1:$YY$108,Calc!$B158,FALSE))</f>
        <v>#N/A</v>
      </c>
      <c r="AH158" t="e">
        <f ca="1">IF(OR(AH$132="",$B158=""),"",HLOOKUP(AH$132,Indices2!$E$1:$YY$108,Calc!$B158,FALSE))</f>
        <v>#N/A</v>
      </c>
      <c r="AI158" t="e">
        <f ca="1">IF(OR(AI$132="",$B158=""),"",HLOOKUP(AI$132,Indices2!$E$1:$YY$108,Calc!$B158,FALSE))</f>
        <v>#N/A</v>
      </c>
      <c r="AJ158" t="e">
        <f ca="1">IF(OR(AJ$132="",$B158=""),"",HLOOKUP(AJ$132,Indices2!$E$1:$YY$108,Calc!$B158,FALSE))</f>
        <v>#N/A</v>
      </c>
      <c r="AK158" t="e">
        <f ca="1">IF(OR(AK$132="",$B158=""),"",HLOOKUP(AK$132,Indices2!$E$1:$YY$108,Calc!$B158,FALSE))</f>
        <v>#N/A</v>
      </c>
      <c r="AL158" t="e">
        <f ca="1">IF(OR(AL$132="",$B158=""),"",HLOOKUP(AL$132,Indices2!$E$1:$YY$108,Calc!$B158,FALSE))</f>
        <v>#N/A</v>
      </c>
      <c r="AM158" t="e">
        <f ca="1">IF(OR(AM$132="",$B158=""),"",HLOOKUP(AM$132,Indices2!$E$1:$YY$108,Calc!$B158,FALSE))</f>
        <v>#N/A</v>
      </c>
      <c r="AN158" t="e">
        <f ca="1">IF(OR(AN$132="",$B158=""),"",HLOOKUP(AN$132,Indices2!$E$1:$YY$108,Calc!$B158,FALSE))</f>
        <v>#N/A</v>
      </c>
      <c r="AO158" t="e">
        <f ca="1">IF(OR(AO$132="",$B158=""),"",HLOOKUP(AO$132,Indices2!$E$1:$YY$108,Calc!$B158,FALSE))</f>
        <v>#N/A</v>
      </c>
      <c r="AP158" t="e">
        <f ca="1">IF(OR(AP$132="",$B158=""),"",HLOOKUP(AP$132,Indices2!$E$1:$YY$108,Calc!$B158,FALSE))</f>
        <v>#N/A</v>
      </c>
      <c r="AQ158" t="e">
        <f ca="1">IF(OR(AQ$132="",$B158=""),"",HLOOKUP(AQ$132,Indices2!$E$1:$YY$108,Calc!$B158,FALSE))</f>
        <v>#N/A</v>
      </c>
      <c r="AR158" t="e">
        <f ca="1">IF(OR(AR$132="",$B158=""),"",HLOOKUP(AR$132,Indices2!$E$1:$YY$108,Calc!$B158,FALSE))</f>
        <v>#N/A</v>
      </c>
      <c r="AS158" t="e">
        <f ca="1">IF(OR(AS$132="",$B158=""),"",HLOOKUP(AS$132,Indices2!$E$1:$YY$108,Calc!$B158,FALSE))</f>
        <v>#N/A</v>
      </c>
      <c r="AT158" t="e">
        <f ca="1">IF(OR(AT$132="",$B158=""),"",HLOOKUP(AT$132,Indices2!$E$1:$YY$108,Calc!$B158,FALSE))</f>
        <v>#N/A</v>
      </c>
      <c r="AU158" t="e">
        <f ca="1">IF(OR(AU$132="",$B158=""),"",HLOOKUP(AU$132,Indices2!$E$1:$YY$108,Calc!$B158,FALSE))</f>
        <v>#N/A</v>
      </c>
      <c r="AV158" t="e">
        <f ca="1">IF(OR(AV$132="",$B158=""),"",HLOOKUP(AV$132,Indices2!$E$1:$YY$108,Calc!$B158,FALSE))</f>
        <v>#N/A</v>
      </c>
      <c r="AW158" t="e">
        <f ca="1">IF(OR(AW$132="",$B158=""),"",HLOOKUP(AW$132,Indices2!$E$1:$YY$108,Calc!$B158,FALSE))</f>
        <v>#N/A</v>
      </c>
      <c r="AX158" t="e">
        <f ca="1">IF(OR(AX$132="",$B158=""),"",HLOOKUP(AX$132,Indices2!$E$1:$YY$108,Calc!$B158,FALSE))</f>
        <v>#N/A</v>
      </c>
      <c r="AY158" t="e">
        <f ca="1">IF(OR(AY$132="",$B158=""),"",HLOOKUP(AY$132,Indices2!$E$1:$YY$108,Calc!$B158,FALSE))</f>
        <v>#N/A</v>
      </c>
      <c r="AZ158" t="e">
        <f ca="1">IF(OR(AZ$132="",$B158=""),"",HLOOKUP(AZ$132,Indices2!$E$1:$YY$108,Calc!$B158,FALSE))</f>
        <v>#N/A</v>
      </c>
      <c r="BA158" t="e">
        <f ca="1">IF(OR(BA$132="",$B158=""),"",HLOOKUP(BA$132,Indices2!$E$1:$YY$108,Calc!$B158,FALSE))</f>
        <v>#N/A</v>
      </c>
      <c r="BB158" t="e">
        <f ca="1">IF(OR(BB$132="",$B158=""),"",HLOOKUP(BB$132,Indices2!$E$1:$YY$108,Calc!$B158,FALSE))</f>
        <v>#N/A</v>
      </c>
      <c r="BC158" t="e">
        <f ca="1">IF(OR(BC$132="",$B158=""),"",HLOOKUP(BC$132,Indices2!$E$1:$YY$108,Calc!$B158,FALSE))</f>
        <v>#N/A</v>
      </c>
      <c r="BD158" t="e">
        <f ca="1">IF(OR(BD$132="",$B158=""),"",HLOOKUP(BD$132,Indices2!$E$1:$YY$108,Calc!$B158,FALSE))</f>
        <v>#N/A</v>
      </c>
      <c r="BE158" t="e">
        <f ca="1">IF(OR(BE$132="",$B158=""),"",HLOOKUP(BE$132,Indices2!$E$1:$YY$108,Calc!$B158,FALSE))</f>
        <v>#N/A</v>
      </c>
      <c r="BF158" t="e">
        <f ca="1">IF(OR(BF$132="",$B158=""),"",HLOOKUP(BF$132,Indices2!$E$1:$YY$108,Calc!$B158,FALSE))</f>
        <v>#N/A</v>
      </c>
      <c r="BG158" t="e">
        <f ca="1">IF(OR(BG$132="",$B158=""),"",HLOOKUP(BG$132,Indices2!$E$1:$YY$108,Calc!$B158,FALSE))</f>
        <v>#N/A</v>
      </c>
      <c r="BH158" t="e">
        <f ca="1">IF(OR(BH$132="",$B158=""),"",HLOOKUP(BH$132,Indices2!$E$1:$YY$108,Calc!$B158,FALSE))</f>
        <v>#N/A</v>
      </c>
      <c r="BI158" t="e">
        <f ca="1">IF(OR(BI$132="",$B158=""),"",HLOOKUP(BI$132,Indices2!$E$1:$YY$108,Calc!$B158,FALSE))</f>
        <v>#N/A</v>
      </c>
      <c r="BJ158" t="e">
        <f ca="1">IF(OR(BJ$132="",$B158=""),"",HLOOKUP(BJ$132,Indices2!$E$1:$YY$108,Calc!$B158,FALSE))</f>
        <v>#N/A</v>
      </c>
      <c r="BK158" t="e">
        <f ca="1">IF(OR(BK$132="",$B158=""),"",HLOOKUP(BK$132,Indices2!$E$1:$YY$108,Calc!$B158,FALSE))</f>
        <v>#N/A</v>
      </c>
      <c r="BL158" t="e">
        <f ca="1">IF(OR(BL$132="",$B158=""),"",HLOOKUP(BL$132,Indices2!$E$1:$YY$108,Calc!$B158,FALSE))</f>
        <v>#N/A</v>
      </c>
      <c r="BM158" t="e">
        <f ca="1">IF(OR(BM$132="",$B158=""),"",HLOOKUP(BM$132,Indices2!$E$1:$YY$108,Calc!$B158,FALSE))</f>
        <v>#N/A</v>
      </c>
      <c r="BN158" t="e">
        <f ca="1">IF(OR(BN$132="",$B158=""),"",HLOOKUP(BN$132,Indices2!$E$1:$YY$108,Calc!$B158,FALSE))</f>
        <v>#N/A</v>
      </c>
      <c r="BO158" t="e">
        <f ca="1">IF(OR(BO$132="",$B158=""),"",HLOOKUP(BO$132,Indices2!$E$1:$YY$108,Calc!$B158,FALSE))</f>
        <v>#N/A</v>
      </c>
      <c r="BP158" t="e">
        <f ca="1">IF(OR(BP$132="",$B158=""),"",HLOOKUP(BP$132,Indices2!$E$1:$YY$108,Calc!$B158,FALSE))</f>
        <v>#N/A</v>
      </c>
      <c r="BQ158" t="e">
        <f ca="1">IF(OR(BQ$132="",$B158=""),"",HLOOKUP(BQ$132,Indices2!$E$1:$YY$108,Calc!$B158,FALSE))</f>
        <v>#N/A</v>
      </c>
      <c r="BR158" t="e">
        <f ca="1">IF(OR(BR$132="",$B158=""),"",HLOOKUP(BR$132,Indices2!$E$1:$YY$108,Calc!$B158,FALSE))</f>
        <v>#N/A</v>
      </c>
      <c r="BS158" t="e">
        <f ca="1">IF(OR(BS$132="",$B158=""),"",HLOOKUP(BS$132,Indices2!$E$1:$YY$108,Calc!$B158,FALSE))</f>
        <v>#N/A</v>
      </c>
      <c r="BT158" t="e">
        <f ca="1">IF(OR(BT$132="",$B158=""),"",HLOOKUP(BT$132,Indices2!$E$1:$YY$108,Calc!$B158,FALSE))</f>
        <v>#N/A</v>
      </c>
      <c r="BU158" t="e">
        <f ca="1">IF(OR(BU$132="",$B158=""),"",HLOOKUP(BU$132,Indices2!$E$1:$YY$108,Calc!$B158,FALSE))</f>
        <v>#N/A</v>
      </c>
      <c r="BV158" t="e">
        <f ca="1">IF(OR(BV$132="",$B158=""),"",HLOOKUP(BV$132,Indices2!$E$1:$YY$108,Calc!$B158,FALSE))</f>
        <v>#N/A</v>
      </c>
      <c r="BW158" t="e">
        <f ca="1">IF(OR(BW$132="",$B158=""),"",HLOOKUP(BW$132,Indices2!$E$1:$YY$108,Calc!$B158,FALSE))</f>
        <v>#N/A</v>
      </c>
      <c r="BX158" t="e">
        <f ca="1">IF(OR(BX$132="",$B158=""),"",HLOOKUP(BX$132,Indices2!$E$1:$YY$108,Calc!$B158,FALSE))</f>
        <v>#N/A</v>
      </c>
      <c r="BY158" t="e">
        <f ca="1">IF(OR(BY$132="",$B158=""),"",HLOOKUP(BY$132,Indices2!$E$1:$YY$108,Calc!$B158,FALSE))</f>
        <v>#N/A</v>
      </c>
      <c r="BZ158" t="e">
        <f ca="1">IF(OR(BZ$132="",$B158=""),"",HLOOKUP(BZ$132,Indices2!$E$1:$YY$108,Calc!$B158,FALSE))</f>
        <v>#N/A</v>
      </c>
      <c r="CA158" t="e">
        <f ca="1">IF(OR(CA$132="",$B158=""),"",HLOOKUP(CA$132,Indices2!$E$1:$YY$108,Calc!$B158,FALSE))</f>
        <v>#N/A</v>
      </c>
      <c r="CB158" t="e">
        <f ca="1">IF(OR(CB$132="",$B158=""),"",HLOOKUP(CB$132,Indices2!$E$1:$YY$108,Calc!$B158,FALSE))</f>
        <v>#N/A</v>
      </c>
      <c r="CC158" t="e">
        <f ca="1">IF(OR(CC$132="",$B158=""),"",HLOOKUP(CC$132,Indices2!$E$1:$YY$108,Calc!$B158,FALSE))</f>
        <v>#N/A</v>
      </c>
      <c r="CD158" t="e">
        <f ca="1">IF(OR(CD$132="",$B158=""),"",HLOOKUP(CD$132,Indices2!$E$1:$YY$108,Calc!$B158,FALSE))</f>
        <v>#N/A</v>
      </c>
      <c r="CE158" t="e">
        <f ca="1">IF(OR(CE$132="",$B158=""),"",HLOOKUP(CE$132,Indices2!$E$1:$YY$108,Calc!$B158,FALSE))</f>
        <v>#N/A</v>
      </c>
      <c r="CF158" t="e">
        <f ca="1">IF(OR(CF$132="",$B158=""),"",HLOOKUP(CF$132,Indices2!$E$1:$YY$108,Calc!$B158,FALSE))</f>
        <v>#N/A</v>
      </c>
      <c r="CG158" t="e">
        <f ca="1">IF(OR(CG$132="",$B158=""),"",HLOOKUP(CG$132,Indices2!$E$1:$YY$108,Calc!$B158,FALSE))</f>
        <v>#N/A</v>
      </c>
      <c r="CH158" t="e">
        <f ca="1">IF(OR(CH$132="",$B158=""),"",HLOOKUP(CH$132,Indices2!$E$1:$YY$108,Calc!$B158,FALSE))</f>
        <v>#N/A</v>
      </c>
      <c r="CI158" t="e">
        <f ca="1">IF(OR(CI$132="",$B158=""),"",HLOOKUP(CI$132,Indices2!$E$1:$YY$108,Calc!$B158,FALSE))</f>
        <v>#N/A</v>
      </c>
      <c r="CJ158" t="e">
        <f ca="1">IF(OR(CJ$132="",$B158=""),"",HLOOKUP(CJ$132,Indices2!$E$1:$YY$108,Calc!$B158,FALSE))</f>
        <v>#N/A</v>
      </c>
      <c r="CK158" t="e">
        <f ca="1">IF(OR(CK$132="",$B158=""),"",HLOOKUP(CK$132,Indices2!$E$1:$YY$108,Calc!$B158,FALSE))</f>
        <v>#N/A</v>
      </c>
      <c r="CL158" t="e">
        <f ca="1">IF(OR(CL$132="",$B158=""),"",HLOOKUP(CL$132,Indices2!$E$1:$YY$108,Calc!$B158,FALSE))</f>
        <v>#N/A</v>
      </c>
      <c r="CM158" t="e">
        <f ca="1">IF(OR(CM$132="",$B158=""),"",HLOOKUP(CM$132,Indices2!$E$1:$YY$108,Calc!$B158,FALSE))</f>
        <v>#N/A</v>
      </c>
      <c r="CN158" t="e">
        <f ca="1">IF(OR(CN$132="",$B158=""),"",HLOOKUP(CN$132,Indices2!$E$1:$YY$108,Calc!$B158,FALSE))</f>
        <v>#N/A</v>
      </c>
      <c r="CO158" t="e">
        <f ca="1">IF(OR(CO$132="",$B158=""),"",HLOOKUP(CO$132,Indices2!$E$1:$YY$108,Calc!$B158,FALSE))</f>
        <v>#N/A</v>
      </c>
      <c r="CP158" t="e">
        <f ca="1">IF(OR(CP$132="",$B158=""),"",HLOOKUP(CP$132,Indices2!$E$1:$YY$108,Calc!$B158,FALSE))</f>
        <v>#N/A</v>
      </c>
      <c r="CQ158" t="e">
        <f ca="1">IF(OR(CQ$132="",$B158=""),"",HLOOKUP(CQ$132,Indices2!$E$1:$YY$108,Calc!$B158,FALSE))</f>
        <v>#N/A</v>
      </c>
      <c r="CR158" t="e">
        <f ca="1">IF(OR(CR$132="",$B158=""),"",HLOOKUP(CR$132,Indices2!$E$1:$YY$108,Calc!$B158,FALSE))</f>
        <v>#N/A</v>
      </c>
      <c r="CS158" t="e">
        <f ca="1">IF(OR(CS$132="",$B158=""),"",HLOOKUP(CS$132,Indices2!$E$1:$YY$108,Calc!$B158,FALSE))</f>
        <v>#N/A</v>
      </c>
      <c r="CT158" t="e">
        <f ca="1">IF(OR(CT$132="",$B158=""),"",HLOOKUP(CT$132,Indices2!$E$1:$YY$108,Calc!$B158,FALSE))</f>
        <v>#N/A</v>
      </c>
      <c r="CU158" t="e">
        <f ca="1">IF(OR(CU$132="",$B158=""),"",HLOOKUP(CU$132,Indices2!$E$1:$YY$108,Calc!$B158,FALSE))</f>
        <v>#N/A</v>
      </c>
      <c r="CV158" t="e">
        <f ca="1">IF(OR(CV$132="",$B158=""),"",HLOOKUP(CV$132,Indices2!$E$1:$YY$108,Calc!$B158,FALSE))</f>
        <v>#N/A</v>
      </c>
      <c r="CW158" t="e">
        <f ca="1">IF(OR(CW$132="",$B158=""),"",HLOOKUP(CW$132,Indices2!$E$1:$YY$108,Calc!$B158,FALSE))</f>
        <v>#N/A</v>
      </c>
      <c r="CX158" t="e">
        <f ca="1">IF(OR(CX$132="",$B158=""),"",HLOOKUP(CX$132,Indices2!$E$1:$YY$108,Calc!$B158,FALSE))</f>
        <v>#N/A</v>
      </c>
      <c r="CY158" t="e">
        <f ca="1">IF(OR(CY$132="",$B158=""),"",HLOOKUP(CY$132,Indices2!$E$1:$YY$108,Calc!$B158,FALSE))</f>
        <v>#N/A</v>
      </c>
      <c r="CZ158" t="e">
        <f ca="1">IF(OR(CZ$132="",$B158=""),"",HLOOKUP(CZ$132,Indices2!$E$1:$YY$108,Calc!$B158,FALSE))</f>
        <v>#N/A</v>
      </c>
      <c r="DA158" t="e">
        <f ca="1">IF(OR(DA$132="",$B158=""),"",HLOOKUP(DA$132,Indices2!$E$1:$YY$108,Calc!$B158,FALSE))</f>
        <v>#N/A</v>
      </c>
      <c r="DB158" t="e">
        <f ca="1">IF(OR(DB$132="",$B158=""),"",HLOOKUP(DB$132,Indices2!$E$1:$YY$108,Calc!$B158,FALSE))</f>
        <v>#N/A</v>
      </c>
      <c r="DC158" t="e">
        <f ca="1">IF(OR(DC$132="",$B158=""),"",HLOOKUP(DC$132,Indices2!$E$1:$YY$108,Calc!$B158,FALSE))</f>
        <v>#N/A</v>
      </c>
      <c r="DD158" t="e">
        <f ca="1">IF(OR(DD$132="",$B158=""),"",HLOOKUP(DD$132,Indices2!$E$1:$YY$108,Calc!$B158,FALSE))</f>
        <v>#N/A</v>
      </c>
      <c r="DE158" t="e">
        <f ca="1">IF(OR(DE$132="",$B158=""),"",HLOOKUP(DE$132,Indices2!$E$1:$YY$108,Calc!$B158,FALSE))</f>
        <v>#N/A</v>
      </c>
      <c r="DF158" t="e">
        <f ca="1">IF(OR(DF$132="",$B158=""),"",HLOOKUP(DF$132,Indices2!$E$1:$YY$108,Calc!$B158,FALSE))</f>
        <v>#N/A</v>
      </c>
      <c r="DG158" t="e">
        <f ca="1">IF(OR(DG$132="",$B158=""),"",HLOOKUP(DG$132,Indices2!$E$1:$YY$108,Calc!$B158,FALSE))</f>
        <v>#N/A</v>
      </c>
      <c r="DH158" t="e">
        <f ca="1">IF(OR(DH$132="",$B158=""),"",HLOOKUP(DH$132,Indices2!$E$1:$YY$108,Calc!$B158,FALSE))</f>
        <v>#N/A</v>
      </c>
      <c r="DI158" t="e">
        <f ca="1">IF(OR(DI$132="",$B158=""),"",HLOOKUP(DI$132,Indices2!$E$1:$YY$108,Calc!$B158,FALSE))</f>
        <v>#N/A</v>
      </c>
      <c r="DJ158" t="e">
        <f ca="1">IF(OR(DJ$132="",$B158=""),"",HLOOKUP(DJ$132,Indices2!$E$1:$YY$108,Calc!$B158,FALSE))</f>
        <v>#N/A</v>
      </c>
      <c r="DK158" t="e">
        <f ca="1">IF(OR(DK$132="",$B158=""),"",HLOOKUP(DK$132,Indices2!$E$1:$YY$108,Calc!$B158,FALSE))</f>
        <v>#N/A</v>
      </c>
      <c r="DL158" t="e">
        <f ca="1">IF(OR(DL$132="",$B158=""),"",HLOOKUP(DL$132,Indices2!$E$1:$YY$108,Calc!$B158,FALSE))</f>
        <v>#N/A</v>
      </c>
      <c r="DM158" t="e">
        <f ca="1">IF(OR(DM$132="",$B158=""),"",HLOOKUP(DM$132,Indices2!$E$1:$YY$108,Calc!$B158,FALSE))</f>
        <v>#N/A</v>
      </c>
      <c r="DN158" t="e">
        <f ca="1">IF(OR(DN$132="",$B158=""),"",HLOOKUP(DN$132,Indices2!$E$1:$YY$108,Calc!$B158,FALSE))</f>
        <v>#N/A</v>
      </c>
      <c r="DO158" t="e">
        <f ca="1">IF(OR(DO$132="",$B158=""),"",HLOOKUP(DO$132,Indices2!$E$1:$YY$108,Calc!$B158,FALSE))</f>
        <v>#N/A</v>
      </c>
      <c r="DP158" t="e">
        <f ca="1">IF(OR(DP$132="",$B158=""),"",HLOOKUP(DP$132,Indices2!$E$1:$YY$108,Calc!$B158,FALSE))</f>
        <v>#N/A</v>
      </c>
      <c r="DQ158" t="e">
        <f ca="1">IF(OR(DQ$132="",$B158=""),"",HLOOKUP(DQ$132,Indices2!$E$1:$YY$108,Calc!$B158,FALSE))</f>
        <v>#N/A</v>
      </c>
      <c r="DR158" t="e">
        <f ca="1">IF(OR(DR$132="",$B158=""),"",HLOOKUP(DR$132,Indices2!$E$1:$YY$108,Calc!$B158,FALSE))</f>
        <v>#N/A</v>
      </c>
      <c r="DS158" t="e">
        <f ca="1">IF(OR(DS$132="",$B158=""),"",HLOOKUP(DS$132,Indices2!$E$1:$YY$108,Calc!$B158,FALSE))</f>
        <v>#N/A</v>
      </c>
      <c r="DT158" t="e">
        <f ca="1">IF(OR(DT$132="",$B158=""),"",HLOOKUP(DT$132,Indices2!$E$1:$YY$108,Calc!$B158,FALSE))</f>
        <v>#N/A</v>
      </c>
      <c r="DU158" t="e">
        <f ca="1">IF(OR(DU$132="",$B158=""),"",HLOOKUP(DU$132,Indices2!$E$1:$YY$108,Calc!$B158,FALSE))</f>
        <v>#N/A</v>
      </c>
      <c r="DV158" t="e">
        <f ca="1">IF(OR(DV$132="",$B158=""),"",HLOOKUP(DV$132,Indices2!$E$1:$YY$108,Calc!$B158,FALSE))</f>
        <v>#N/A</v>
      </c>
      <c r="DW158" t="e">
        <f ca="1">IF(OR(DW$132="",$B158=""),"",HLOOKUP(DW$132,Indices2!$E$1:$YY$108,Calc!$B158,FALSE))</f>
        <v>#N/A</v>
      </c>
      <c r="DX158" t="e">
        <f ca="1">IF(OR(DX$132="",$B158=""),"",HLOOKUP(DX$132,Indices2!$E$1:$YY$108,Calc!$B158,FALSE))</f>
        <v>#N/A</v>
      </c>
      <c r="DY158" t="e">
        <f ca="1">IF(OR(DY$132="",$B158=""),"",HLOOKUP(DY$132,Indices2!$E$1:$YY$108,Calc!$B158,FALSE))</f>
        <v>#N/A</v>
      </c>
      <c r="DZ158" t="e">
        <f ca="1">IF(OR(DZ$132="",$B158=""),"",HLOOKUP(DZ$132,Indices2!$E$1:$YY$108,Calc!$B158,FALSE))</f>
        <v>#N/A</v>
      </c>
      <c r="EA158" t="e">
        <f ca="1">IF(OR(EA$132="",$B158=""),"",HLOOKUP(EA$132,Indices2!$E$1:$YY$108,Calc!$B158,FALSE))</f>
        <v>#N/A</v>
      </c>
      <c r="EB158" t="e">
        <f ca="1">IF(OR(EB$132="",$B158=""),"",HLOOKUP(EB$132,Indices2!$E$1:$YY$108,Calc!$B158,FALSE))</f>
        <v>#N/A</v>
      </c>
      <c r="EC158" t="e">
        <f ca="1">IF(OR(EC$132="",$B158=""),"",HLOOKUP(EC$132,Indices2!$E$1:$YY$108,Calc!$B158,FALSE))</f>
        <v>#N/A</v>
      </c>
      <c r="ED158" t="e">
        <f ca="1">IF(OR(ED$132="",$B158=""),"",HLOOKUP(ED$132,Indices2!$E$1:$YY$108,Calc!$B158,FALSE))</f>
        <v>#N/A</v>
      </c>
      <c r="EE158" t="e">
        <f ca="1">IF(OR(EE$132="",$B158=""),"",HLOOKUP(EE$132,Indices2!$E$1:$YY$108,Calc!$B158,FALSE))</f>
        <v>#N/A</v>
      </c>
      <c r="EF158" t="e">
        <f ca="1">IF(OR(EF$132="",$B158=""),"",HLOOKUP(EF$132,Indices2!$E$1:$YY$108,Calc!$B158,FALSE))</f>
        <v>#N/A</v>
      </c>
      <c r="EG158" t="e">
        <f ca="1">IF(OR(EG$132="",$B158=""),"",HLOOKUP(EG$132,Indices2!$E$1:$YY$108,Calc!$B158,FALSE))</f>
        <v>#N/A</v>
      </c>
      <c r="EH158" t="e">
        <f ca="1">IF(OR(EH$132="",$B158=""),"",HLOOKUP(EH$132,Indices2!$E$1:$YY$108,Calc!$B158,FALSE))</f>
        <v>#N/A</v>
      </c>
      <c r="EI158" t="e">
        <f ca="1">IF(OR(EI$132="",$B158=""),"",HLOOKUP(EI$132,Indices2!$E$1:$YY$108,Calc!$B158,FALSE))</f>
        <v>#N/A</v>
      </c>
      <c r="EJ158" t="e">
        <f ca="1">IF(OR(EJ$132="",$B158=""),"",HLOOKUP(EJ$132,Indices2!$E$1:$YY$108,Calc!$B158,FALSE))</f>
        <v>#N/A</v>
      </c>
      <c r="EK158" t="e">
        <f ca="1">IF(OR(EK$132="",$B158=""),"",HLOOKUP(EK$132,Indices2!$E$1:$YY$108,Calc!$B158,FALSE))</f>
        <v>#N/A</v>
      </c>
      <c r="EL158" t="e">
        <f ca="1">IF(OR(EL$132="",$B158=""),"",HLOOKUP(EL$132,Indices2!$E$1:$YY$108,Calc!$B158,FALSE))</f>
        <v>#N/A</v>
      </c>
      <c r="EM158" t="e">
        <f ca="1">IF(OR(EM$132="",$B158=""),"",HLOOKUP(EM$132,Indices2!$E$1:$YY$108,Calc!$B158,FALSE))</f>
        <v>#N/A</v>
      </c>
      <c r="EN158" t="e">
        <f ca="1">IF(OR(EN$132="",$B158=""),"",HLOOKUP(EN$132,Indices2!$E$1:$YY$108,Calc!$B158,FALSE))</f>
        <v>#N/A</v>
      </c>
      <c r="EO158" t="e">
        <f ca="1">IF(OR(EO$132="",$B158=""),"",HLOOKUP(EO$132,Indices2!$E$1:$YY$108,Calc!$B158,FALSE))</f>
        <v>#N/A</v>
      </c>
      <c r="EP158" t="e">
        <f ca="1">IF(OR(EP$132="",$B158=""),"",HLOOKUP(EP$132,Indices2!$E$1:$YY$108,Calc!$B158,FALSE))</f>
        <v>#N/A</v>
      </c>
      <c r="EQ158" t="e">
        <f ca="1">IF(OR(EQ$132="",$B158=""),"",HLOOKUP(EQ$132,Indices2!$E$1:$YY$108,Calc!$B158,FALSE))</f>
        <v>#N/A</v>
      </c>
      <c r="ER158" t="e">
        <f ca="1">IF(OR(ER$132="",$B158=""),"",HLOOKUP(ER$132,Indices2!$E$1:$YY$108,Calc!$B158,FALSE))</f>
        <v>#N/A</v>
      </c>
      <c r="ES158" t="e">
        <f ca="1">IF(OR(ES$132="",$B158=""),"",HLOOKUP(ES$132,Indices2!$E$1:$YY$108,Calc!$B158,FALSE))</f>
        <v>#N/A</v>
      </c>
      <c r="ET158" t="e">
        <f ca="1">IF(OR(ET$132="",$B158=""),"",HLOOKUP(ET$132,Indices2!$E$1:$YY$108,Calc!$B158,FALSE))</f>
        <v>#N/A</v>
      </c>
      <c r="EU158" t="e">
        <f ca="1">IF(OR(EU$132="",$B158=""),"",HLOOKUP(EU$132,Indices2!$E$1:$YY$108,Calc!$B158,FALSE))</f>
        <v>#N/A</v>
      </c>
      <c r="EV158" t="e">
        <f ca="1">IF(OR(EV$132="",$B158=""),"",HLOOKUP(EV$132,Indices2!$E$1:$YY$108,Calc!$B158,FALSE))</f>
        <v>#N/A</v>
      </c>
      <c r="EW158" t="e">
        <f ca="1">IF(OR(EW$132="",$B158=""),"",HLOOKUP(EW$132,Indices2!$E$1:$YY$108,Calc!$B158,FALSE))</f>
        <v>#N/A</v>
      </c>
      <c r="EX158" t="e">
        <f ca="1">IF(OR(EX$132="",$B158=""),"",HLOOKUP(EX$132,Indices2!$E$1:$YY$108,Calc!$B158,FALSE))</f>
        <v>#N/A</v>
      </c>
      <c r="EY158" t="e">
        <f ca="1">IF(OR(EY$132="",$B158=""),"",HLOOKUP(EY$132,Indices2!$E$1:$YY$108,Calc!$B158,FALSE))</f>
        <v>#N/A</v>
      </c>
      <c r="EZ158" t="e">
        <f ca="1">IF(OR(EZ$132="",$B158=""),"",HLOOKUP(EZ$132,Indices2!$E$1:$YY$108,Calc!$B158,FALSE))</f>
        <v>#N/A</v>
      </c>
      <c r="FA158" t="e">
        <f ca="1">IF(OR(FA$132="",$B158=""),"",HLOOKUP(FA$132,Indices2!$E$1:$YY$108,Calc!$B158,FALSE))</f>
        <v>#N/A</v>
      </c>
      <c r="FB158" t="e">
        <f ca="1">IF(OR(FB$132="",$B158=""),"",HLOOKUP(FB$132,Indices2!$E$1:$YY$108,Calc!$B158,FALSE))</f>
        <v>#N/A</v>
      </c>
      <c r="FC158" t="e">
        <f ca="1">IF(OR(FC$132="",$B158=""),"",HLOOKUP(FC$132,Indices2!$E$1:$YY$108,Calc!$B158,FALSE))</f>
        <v>#N/A</v>
      </c>
      <c r="FD158" t="e">
        <f ca="1">IF(OR(FD$132="",$B158=""),"",HLOOKUP(FD$132,Indices2!$E$1:$YY$108,Calc!$B158,FALSE))</f>
        <v>#N/A</v>
      </c>
      <c r="FE158" t="e">
        <f ca="1">IF(OR(FE$132="",$B158=""),"",HLOOKUP(FE$132,Indices2!$E$1:$YY$108,Calc!$B158,FALSE))</f>
        <v>#N/A</v>
      </c>
      <c r="FF158" t="e">
        <f ca="1">IF(OR(FF$132="",$B158=""),"",HLOOKUP(FF$132,Indices2!$E$1:$YY$108,Calc!$B158,FALSE))</f>
        <v>#N/A</v>
      </c>
      <c r="FG158" t="e">
        <f ca="1">IF(OR(FG$132="",$B158=""),"",HLOOKUP(FG$132,Indices2!$E$1:$YY$108,Calc!$B158,FALSE))</f>
        <v>#N/A</v>
      </c>
      <c r="FH158" t="e">
        <f ca="1">IF(OR(FH$132="",$B158=""),"",HLOOKUP(FH$132,Indices2!$E$1:$YY$108,Calc!$B158,FALSE))</f>
        <v>#N/A</v>
      </c>
      <c r="FI158" t="e">
        <f ca="1">IF(OR(FI$132="",$B158=""),"",HLOOKUP(FI$132,Indices2!$E$1:$YY$108,Calc!$B158,FALSE))</f>
        <v>#N/A</v>
      </c>
      <c r="FJ158" t="e">
        <f ca="1">IF(OR(FJ$132="",$B158=""),"",HLOOKUP(FJ$132,Indices2!$E$1:$YY$108,Calc!$B158,FALSE))</f>
        <v>#N/A</v>
      </c>
      <c r="FK158" t="e">
        <f ca="1">IF(OR(FK$132="",$B158=""),"",HLOOKUP(FK$132,Indices2!$E$1:$YY$108,Calc!$B158,FALSE))</f>
        <v>#N/A</v>
      </c>
      <c r="FL158" t="e">
        <f ca="1">IF(OR(FL$132="",$B158=""),"",HLOOKUP(FL$132,Indices2!$E$1:$YY$108,Calc!$B158,FALSE))</f>
        <v>#N/A</v>
      </c>
      <c r="FM158" t="e">
        <f ca="1">IF(OR(FM$132="",$B158=""),"",HLOOKUP(FM$132,Indices2!$E$1:$YY$108,Calc!$B158,FALSE))</f>
        <v>#N/A</v>
      </c>
      <c r="FN158" t="e">
        <f ca="1">IF(OR(FN$132="",$B158=""),"",HLOOKUP(FN$132,Indices2!$E$1:$YY$108,Calc!$B158,FALSE))</f>
        <v>#N/A</v>
      </c>
      <c r="FO158" t="e">
        <f ca="1">IF(OR(FO$132="",$B158=""),"",HLOOKUP(FO$132,Indices2!$E$1:$YY$108,Calc!$B158,FALSE))</f>
        <v>#N/A</v>
      </c>
      <c r="FP158" t="e">
        <f ca="1">IF(OR(FP$132="",$B158=""),"",HLOOKUP(FP$132,Indices2!$E$1:$YY$108,Calc!$B158,FALSE))</f>
        <v>#N/A</v>
      </c>
      <c r="FQ158" t="e">
        <f ca="1">IF(OR(FQ$132="",$B158=""),"",HLOOKUP(FQ$132,Indices2!$E$1:$YY$108,Calc!$B158,FALSE))</f>
        <v>#N/A</v>
      </c>
      <c r="FR158" t="e">
        <f ca="1">IF(OR(FR$132="",$B158=""),"",HLOOKUP(FR$132,Indices2!$E$1:$YY$108,Calc!$B158,FALSE))</f>
        <v>#N/A</v>
      </c>
      <c r="FS158" t="e">
        <f ca="1">IF(OR(FS$132="",$B158=""),"",HLOOKUP(FS$132,Indices2!$E$1:$YY$108,Calc!$B158,FALSE))</f>
        <v>#N/A</v>
      </c>
      <c r="FT158" t="e">
        <f ca="1">IF(OR(FT$132="",$B158=""),"",HLOOKUP(FT$132,Indices2!$E$1:$YY$108,Calc!$B158,FALSE))</f>
        <v>#N/A</v>
      </c>
      <c r="FU158" t="e">
        <f ca="1">IF(OR(FU$132="",$B158=""),"",HLOOKUP(FU$132,Indices2!$E$1:$YY$108,Calc!$B158,FALSE))</f>
        <v>#N/A</v>
      </c>
      <c r="FV158" t="e">
        <f ca="1">IF(OR(FV$132="",$B158=""),"",HLOOKUP(FV$132,Indices2!$E$1:$YY$108,Calc!$B158,FALSE))</f>
        <v>#N/A</v>
      </c>
      <c r="FW158" t="e">
        <f ca="1">IF(OR(FW$132="",$B158=""),"",HLOOKUP(FW$132,Indices2!$E$1:$YY$108,Calc!$B158,FALSE))</f>
        <v>#N/A</v>
      </c>
      <c r="FX158" t="e">
        <f ca="1">IF(OR(FX$132="",$B158=""),"",HLOOKUP(FX$132,Indices2!$E$1:$YY$108,Calc!$B158,FALSE))</f>
        <v>#N/A</v>
      </c>
      <c r="FY158" t="e">
        <f ca="1">IF(OR(FY$132="",$B158=""),"",HLOOKUP(FY$132,Indices2!$E$1:$YY$108,Calc!$B158,FALSE))</f>
        <v>#N/A</v>
      </c>
      <c r="FZ158" t="e">
        <f ca="1">IF(OR(FZ$132="",$B158=""),"",HLOOKUP(FZ$132,Indices2!$E$1:$YY$108,Calc!$B158,FALSE))</f>
        <v>#N/A</v>
      </c>
      <c r="GA158" t="e">
        <f ca="1">IF(OR(GA$132="",$B158=""),"",HLOOKUP(GA$132,Indices2!$E$1:$YY$108,Calc!$B158,FALSE))</f>
        <v>#N/A</v>
      </c>
      <c r="GB158" t="e">
        <f ca="1">IF(OR(GB$132="",$B158=""),"",HLOOKUP(GB$132,Indices2!$E$1:$YY$108,Calc!$B158,FALSE))</f>
        <v>#N/A</v>
      </c>
      <c r="GC158" t="e">
        <f ca="1">IF(OR(GC$132="",$B158=""),"",HLOOKUP(GC$132,Indices2!$E$1:$YY$108,Calc!$B158,FALSE))</f>
        <v>#N/A</v>
      </c>
      <c r="GD158" t="e">
        <f ca="1">IF(OR(GD$132="",$B158=""),"",HLOOKUP(GD$132,Indices2!$E$1:$YY$108,Calc!$B158,FALSE))</f>
        <v>#N/A</v>
      </c>
      <c r="GE158" t="e">
        <f ca="1">IF(OR(GE$132="",$B158=""),"",HLOOKUP(GE$132,Indices2!$E$1:$YY$108,Calc!$B158,FALSE))</f>
        <v>#N/A</v>
      </c>
      <c r="GF158" t="e">
        <f ca="1">IF(OR(GF$132="",$B158=""),"",HLOOKUP(GF$132,Indices2!$E$1:$YY$108,Calc!$B158,FALSE))</f>
        <v>#N/A</v>
      </c>
      <c r="GG158" t="e">
        <f ca="1">IF(OR(GG$132="",$B158=""),"",HLOOKUP(GG$132,Indices2!$E$1:$YY$108,Calc!$B158,FALSE))</f>
        <v>#N/A</v>
      </c>
      <c r="GH158" t="e">
        <f ca="1">IF(OR(GH$132="",$B158=""),"",HLOOKUP(GH$132,Indices2!$E$1:$YY$108,Calc!$B158,FALSE))</f>
        <v>#N/A</v>
      </c>
      <c r="GI158" t="e">
        <f ca="1">IF(OR(GI$132="",$B158=""),"",HLOOKUP(GI$132,Indices2!$E$1:$YY$108,Calc!$B158,FALSE))</f>
        <v>#N/A</v>
      </c>
      <c r="GJ158" t="e">
        <f ca="1">IF(OR(GJ$132="",$B158=""),"",HLOOKUP(GJ$132,Indices2!$E$1:$YY$108,Calc!$B158,FALSE))</f>
        <v>#N/A</v>
      </c>
      <c r="GK158" t="e">
        <f ca="1">IF(OR(GK$132="",$B158=""),"",HLOOKUP(GK$132,Indices2!$E$1:$YY$108,Calc!$B158,FALSE))</f>
        <v>#N/A</v>
      </c>
      <c r="GL158" t="e">
        <f ca="1">IF(OR(GL$132="",$B158=""),"",HLOOKUP(GL$132,Indices2!$E$1:$YY$108,Calc!$B158,FALSE))</f>
        <v>#N/A</v>
      </c>
      <c r="GM158" t="e">
        <f ca="1">IF(OR(GM$132="",$B158=""),"",HLOOKUP(GM$132,Indices2!$E$1:$YY$108,Calc!$B158,FALSE))</f>
        <v>#N/A</v>
      </c>
      <c r="GN158" t="e">
        <f ca="1">IF(OR(GN$132="",$B158=""),"",HLOOKUP(GN$132,Indices2!$E$1:$YY$108,Calc!$B158,FALSE))</f>
        <v>#N/A</v>
      </c>
      <c r="GO158" t="e">
        <f ca="1">IF(OR(GO$132="",$B158=""),"",HLOOKUP(GO$132,Indices2!$E$1:$YY$108,Calc!$B158,FALSE))</f>
        <v>#N/A</v>
      </c>
      <c r="GP158" t="e">
        <f ca="1">IF(OR(GP$132="",$B158=""),"",HLOOKUP(GP$132,Indices2!$E$1:$YY$108,Calc!$B158,FALSE))</f>
        <v>#N/A</v>
      </c>
      <c r="GQ158" t="e">
        <f ca="1">IF(OR(GQ$132="",$B158=""),"",HLOOKUP(GQ$132,Indices2!$E$1:$YY$108,Calc!$B158,FALSE))</f>
        <v>#N/A</v>
      </c>
      <c r="GR158" t="e">
        <f ca="1">IF(OR(GR$132="",$B158=""),"",HLOOKUP(GR$132,Indices2!$E$1:$YY$108,Calc!$B158,FALSE))</f>
        <v>#N/A</v>
      </c>
      <c r="GS158" t="e">
        <f ca="1">IF(OR(GS$132="",$B158=""),"",HLOOKUP(GS$132,Indices2!$E$1:$YY$108,Calc!$B158,FALSE))</f>
        <v>#N/A</v>
      </c>
      <c r="GT158" t="e">
        <f ca="1">IF(OR(GT$132="",$B158=""),"",HLOOKUP(GT$132,Indices2!$E$1:$YY$108,Calc!$B158,FALSE))</f>
        <v>#N/A</v>
      </c>
      <c r="GU158" t="e">
        <f ca="1">IF(OR(GU$132="",$B158=""),"",HLOOKUP(GU$132,Indices2!$E$1:$YY$108,Calc!$B158,FALSE))</f>
        <v>#N/A</v>
      </c>
      <c r="GV158" t="e">
        <f ca="1">IF(OR(GV$132="",$B158=""),"",HLOOKUP(GV$132,Indices2!$E$1:$YY$108,Calc!$B158,FALSE))</f>
        <v>#N/A</v>
      </c>
      <c r="GW158" t="e">
        <f ca="1">IF(OR(GW$132="",$B158=""),"",HLOOKUP(GW$132,Indices2!$E$1:$YY$108,Calc!$B158,FALSE))</f>
        <v>#N/A</v>
      </c>
      <c r="GX158" t="e">
        <f ca="1">IF(OR(GX$132="",$B158=""),"",HLOOKUP(GX$132,Indices2!$E$1:$YY$108,Calc!$B158,FALSE))</f>
        <v>#N/A</v>
      </c>
      <c r="GY158" t="e">
        <f ca="1">IF(OR(GY$132="",$B158=""),"",HLOOKUP(GY$132,Indices2!$E$1:$YY$108,Calc!$B158,FALSE))</f>
        <v>#N/A</v>
      </c>
      <c r="GZ158" t="e">
        <f ca="1">IF(OR(GZ$132="",$B158=""),"",HLOOKUP(GZ$132,Indices2!$E$1:$YY$108,Calc!$B158,FALSE))</f>
        <v>#N/A</v>
      </c>
      <c r="HA158" t="e">
        <f ca="1">IF(OR(HA$132="",$B158=""),"",HLOOKUP(HA$132,Indices2!$E$1:$YY$108,Calc!$B158,FALSE))</f>
        <v>#N/A</v>
      </c>
      <c r="HB158" t="e">
        <f ca="1">IF(OR(HB$132="",$B158=""),"",HLOOKUP(HB$132,Indices2!$E$1:$YY$108,Calc!$B158,FALSE))</f>
        <v>#N/A</v>
      </c>
      <c r="HC158" t="e">
        <f ca="1">IF(OR(HC$132="",$B158=""),"",HLOOKUP(HC$132,Indices2!$E$1:$YY$108,Calc!$B158,FALSE))</f>
        <v>#N/A</v>
      </c>
      <c r="HD158" t="e">
        <f ca="1">IF(OR(HD$132="",$B158=""),"",HLOOKUP(HD$132,Indices2!$E$1:$YY$108,Calc!$B158,FALSE))</f>
        <v>#N/A</v>
      </c>
      <c r="HE158" t="e">
        <f ca="1">IF(OR(HE$132="",$B158=""),"",HLOOKUP(HE$132,Indices2!$E$1:$YY$108,Calc!$B158,FALSE))</f>
        <v>#N/A</v>
      </c>
      <c r="HF158" t="e">
        <f ca="1">IF(OR(HF$132="",$B158=""),"",HLOOKUP(HF$132,Indices2!$E$1:$YY$108,Calc!$B158,FALSE))</f>
        <v>#N/A</v>
      </c>
      <c r="HG158" t="e">
        <f ca="1">IF(OR(HG$132="",$B158=""),"",HLOOKUP(HG$132,Indices2!$E$1:$YY$108,Calc!$B158,FALSE))</f>
        <v>#N/A</v>
      </c>
      <c r="HH158" t="e">
        <f ca="1">IF(OR(HH$132="",$B158=""),"",HLOOKUP(HH$132,Indices2!$E$1:$YY$108,Calc!$B158,FALSE))</f>
        <v>#N/A</v>
      </c>
      <c r="HI158" t="e">
        <f ca="1">IF(OR(HI$132="",$B158=""),"",HLOOKUP(HI$132,Indices2!$E$1:$YY$108,Calc!$B158,FALSE))</f>
        <v>#N/A</v>
      </c>
      <c r="HJ158" t="e">
        <f ca="1">IF(OR(HJ$132="",$B158=""),"",HLOOKUP(HJ$132,Indices2!$E$1:$YY$108,Calc!$B158,FALSE))</f>
        <v>#N/A</v>
      </c>
      <c r="HK158" t="e">
        <f ca="1">IF(OR(HK$132="",$B158=""),"",HLOOKUP(HK$132,Indices2!$E$1:$YY$108,Calc!$B158,FALSE))</f>
        <v>#N/A</v>
      </c>
      <c r="HL158" t="e">
        <f ca="1">IF(OR(HL$132="",$B158=""),"",HLOOKUP(HL$132,Indices2!$E$1:$YY$108,Calc!$B158,FALSE))</f>
        <v>#N/A</v>
      </c>
      <c r="HM158" t="e">
        <f ca="1">IF(OR(HM$132="",$B158=""),"",HLOOKUP(HM$132,Indices2!$E$1:$YY$108,Calc!$B158,FALSE))</f>
        <v>#N/A</v>
      </c>
      <c r="HN158" t="e">
        <f ca="1">IF(OR(HN$132="",$B158=""),"",HLOOKUP(HN$132,Indices2!$E$1:$YY$108,Calc!$B158,FALSE))</f>
        <v>#N/A</v>
      </c>
      <c r="HO158" t="e">
        <f ca="1">IF(OR(HO$132="",$B158=""),"",HLOOKUP(HO$132,Indices2!$E$1:$YY$108,Calc!$B158,FALSE))</f>
        <v>#N/A</v>
      </c>
      <c r="HP158" t="e">
        <f ca="1">IF(OR(HP$132="",$B158=""),"",HLOOKUP(HP$132,Indices2!$E$1:$YY$108,Calc!$B158,FALSE))</f>
        <v>#N/A</v>
      </c>
      <c r="HQ158" t="e">
        <f ca="1">IF(OR(HQ$132="",$B158=""),"",HLOOKUP(HQ$132,Indices2!$E$1:$YY$108,Calc!$B158,FALSE))</f>
        <v>#N/A</v>
      </c>
      <c r="HR158" t="e">
        <f ca="1">IF(OR(HR$132="",$B158=""),"",HLOOKUP(HR$132,Indices2!$E$1:$YY$108,Calc!$B158,FALSE))</f>
        <v>#N/A</v>
      </c>
      <c r="HS158" t="e">
        <f ca="1">IF(OR(HS$132="",$B158=""),"",HLOOKUP(HS$132,Indices2!$E$1:$YY$108,Calc!$B158,FALSE))</f>
        <v>#N/A</v>
      </c>
      <c r="HT158" t="e">
        <f ca="1">IF(OR(HT$132="",$B158=""),"",HLOOKUP(HT$132,Indices2!$E$1:$YY$108,Calc!$B158,FALSE))</f>
        <v>#N/A</v>
      </c>
      <c r="HU158" t="e">
        <f ca="1">IF(OR(HU$132="",$B158=""),"",HLOOKUP(HU$132,Indices2!$E$1:$YY$108,Calc!$B158,FALSE))</f>
        <v>#N/A</v>
      </c>
      <c r="HV158" t="e">
        <f ca="1">IF(OR(HV$132="",$B158=""),"",HLOOKUP(HV$132,Indices2!$E$1:$YY$108,Calc!$B158,FALSE))</f>
        <v>#N/A</v>
      </c>
      <c r="HW158" t="e">
        <f ca="1">IF(OR(HW$132="",$B158=""),"",HLOOKUP(HW$132,Indices2!$E$1:$YY$108,Calc!$B158,FALSE))</f>
        <v>#N/A</v>
      </c>
      <c r="HX158" t="e">
        <f ca="1">IF(OR(HX$132="",$B158=""),"",HLOOKUP(HX$132,Indices2!$E$1:$YY$108,Calc!$B158,FALSE))</f>
        <v>#N/A</v>
      </c>
      <c r="HY158" t="e">
        <f ca="1">IF(OR(HY$132="",$B158=""),"",HLOOKUP(HY$132,Indices2!$E$1:$YY$108,Calc!$B158,FALSE))</f>
        <v>#N/A</v>
      </c>
      <c r="HZ158" t="e">
        <f ca="1">IF(OR(HZ$132="",$B158=""),"",HLOOKUP(HZ$132,Indices2!$E$1:$YY$108,Calc!$B158,FALSE))</f>
        <v>#N/A</v>
      </c>
      <c r="IA158" t="e">
        <f ca="1">IF(OR(IA$132="",$B158=""),"",HLOOKUP(IA$132,Indices2!$E$1:$YY$108,Calc!$B158,FALSE))</f>
        <v>#N/A</v>
      </c>
      <c r="IB158" t="e">
        <f ca="1">IF(OR(IB$132="",$B158=""),"",HLOOKUP(IB$132,Indices2!$E$1:$YY$108,Calc!$B158,FALSE))</f>
        <v>#N/A</v>
      </c>
      <c r="IC158" t="e">
        <f ca="1">IF(OR(IC$132="",$B158=""),"",HLOOKUP(IC$132,Indices2!$E$1:$YY$108,Calc!$B158,FALSE))</f>
        <v>#N/A</v>
      </c>
      <c r="ID158" t="e">
        <f ca="1">IF(OR(ID$132="",$B158=""),"",HLOOKUP(ID$132,Indices2!$E$1:$YY$108,Calc!$B158,FALSE))</f>
        <v>#N/A</v>
      </c>
      <c r="IE158" t="e">
        <f ca="1">IF(OR(IE$132="",$B158=""),"",HLOOKUP(IE$132,Indices2!$E$1:$YY$108,Calc!$B158,FALSE))</f>
        <v>#N/A</v>
      </c>
      <c r="IF158" t="e">
        <f ca="1">IF(OR(IF$132="",$B158=""),"",HLOOKUP(IF$132,Indices2!$E$1:$YY$108,Calc!$B158,FALSE))</f>
        <v>#N/A</v>
      </c>
      <c r="IG158" t="e">
        <f ca="1">IF(OR(IG$132="",$B158=""),"",HLOOKUP(IG$132,Indices2!$E$1:$YY$108,Calc!$B158,FALSE))</f>
        <v>#N/A</v>
      </c>
      <c r="IH158" t="e">
        <f ca="1">IF(OR(IH$132="",$B158=""),"",HLOOKUP(IH$132,Indices2!$E$1:$YY$108,Calc!$B158,FALSE))</f>
        <v>#N/A</v>
      </c>
      <c r="II158" t="e">
        <f ca="1">IF(OR(II$132="",$B158=""),"",HLOOKUP(II$132,Indices2!$E$1:$YY$108,Calc!$B158,FALSE))</f>
        <v>#N/A</v>
      </c>
      <c r="IJ158" t="e">
        <f ca="1">IF(OR(IJ$132="",$B158=""),"",HLOOKUP(IJ$132,Indices2!$E$1:$YY$108,Calc!$B158,FALSE))</f>
        <v>#N/A</v>
      </c>
      <c r="IK158" t="e">
        <f ca="1">IF(OR(IK$132="",$B158=""),"",HLOOKUP(IK$132,Indices2!$E$1:$YY$108,Calc!$B158,FALSE))</f>
        <v>#N/A</v>
      </c>
      <c r="IL158" t="e">
        <f ca="1">IF(OR(IL$132="",$B158=""),"",HLOOKUP(IL$132,Indices2!$E$1:$YY$108,Calc!$B158,FALSE))</f>
        <v>#N/A</v>
      </c>
      <c r="IM158" t="e">
        <f ca="1">IF(OR(IM$132="",$B158=""),"",HLOOKUP(IM$132,Indices2!$E$1:$YY$108,Calc!$B158,FALSE))</f>
        <v>#N/A</v>
      </c>
      <c r="IN158" t="e">
        <f ca="1">IF(OR(IN$132="",$B158=""),"",HLOOKUP(IN$132,Indices2!$E$1:$YY$108,Calc!$B158,FALSE))</f>
        <v>#N/A</v>
      </c>
      <c r="IO158" t="e">
        <f ca="1">IF(OR(IO$132="",$B158=""),"",HLOOKUP(IO$132,Indices2!$E$1:$YY$108,Calc!$B158,FALSE))</f>
        <v>#N/A</v>
      </c>
      <c r="IP158" t="e">
        <f ca="1">IF(OR(IP$132="",$B158=""),"",HLOOKUP(IP$132,Indices2!$E$1:$YY$108,Calc!$B158,FALSE))</f>
        <v>#N/A</v>
      </c>
      <c r="IQ158" t="e">
        <f ca="1">IF(OR(IQ$132="",$B158=""),"",HLOOKUP(IQ$132,Indices2!$E$1:$YY$108,Calc!$B158,FALSE))</f>
        <v>#N/A</v>
      </c>
      <c r="IR158" t="e">
        <f ca="1">IF(OR(IR$132="",$B158=""),"",HLOOKUP(IR$132,Indices2!$E$1:$YY$108,Calc!$B158,FALSE))</f>
        <v>#N/A</v>
      </c>
      <c r="IS158" t="e">
        <f ca="1">IF(OR(IS$132="",$B158=""),"",HLOOKUP(IS$132,Indices2!$E$1:$YY$108,Calc!$B158,FALSE))</f>
        <v>#N/A</v>
      </c>
      <c r="IT158" t="e">
        <f ca="1">IF(OR(IT$132="",$B158=""),"",HLOOKUP(IT$132,Indices2!$E$1:$YY$108,Calc!$B158,FALSE))</f>
        <v>#N/A</v>
      </c>
      <c r="IU158" t="e">
        <f ca="1">IF(OR(IU$132="",$B158=""),"",HLOOKUP(IU$132,Indices2!$E$1:$YY$108,Calc!$B158,FALSE))</f>
        <v>#N/A</v>
      </c>
      <c r="IV158" t="e">
        <f ca="1">IF(OR(IV$132="",$B158=""),"",HLOOKUP(IV$132,Indices2!$E$1:$YY$108,Calc!$B158,FALSE))</f>
        <v>#N/A</v>
      </c>
      <c r="IW158" t="e">
        <f ca="1">IF(OR(IW$132="",$B158=""),"",HLOOKUP(IW$132,Indices2!$E$1:$YY$108,Calc!$B158,FALSE))</f>
        <v>#N/A</v>
      </c>
      <c r="IX158" t="e">
        <f ca="1">IF(OR(IX$132="",$B158=""),"",HLOOKUP(IX$132,Indices2!$E$1:$YY$108,Calc!$B158,FALSE))</f>
        <v>#N/A</v>
      </c>
      <c r="IY158" t="e">
        <f ca="1">IF(OR(IY$132="",$B158=""),"",HLOOKUP(IY$132,Indices2!$E$1:$YY$108,Calc!$B158,FALSE))</f>
        <v>#N/A</v>
      </c>
      <c r="IZ158" t="e">
        <f ca="1">IF(OR(IZ$132="",$B158=""),"",HLOOKUP(IZ$132,Indices2!$E$1:$YY$108,Calc!$B158,FALSE))</f>
        <v>#N/A</v>
      </c>
      <c r="JA158" t="e">
        <f ca="1">IF(OR(JA$132="",$B158=""),"",HLOOKUP(JA$132,Indices2!$E$1:$YY$108,Calc!$B158,FALSE))</f>
        <v>#N/A</v>
      </c>
      <c r="JB158" t="e">
        <f ca="1">IF(OR(JB$132="",$B158=""),"",HLOOKUP(JB$132,Indices2!$E$1:$YY$108,Calc!$B158,FALSE))</f>
        <v>#N/A</v>
      </c>
      <c r="JC158" t="e">
        <f ca="1">IF(OR(JC$132="",$B158=""),"",HLOOKUP(JC$132,Indices2!$E$1:$YY$108,Calc!$B158,FALSE))</f>
        <v>#N/A</v>
      </c>
      <c r="JD158" t="e">
        <f ca="1">IF(OR(JD$132="",$B158=""),"",HLOOKUP(JD$132,Indices2!$E$1:$YY$108,Calc!$B158,FALSE))</f>
        <v>#N/A</v>
      </c>
      <c r="JE158" t="e">
        <f ca="1">IF(OR(JE$132="",$B158=""),"",HLOOKUP(JE$132,Indices2!$E$1:$YY$108,Calc!$B158,FALSE))</f>
        <v>#N/A</v>
      </c>
      <c r="JF158" t="e">
        <f ca="1">IF(OR(JF$132="",$B158=""),"",HLOOKUP(JF$132,Indices2!$E$1:$YY$108,Calc!$B158,FALSE))</f>
        <v>#N/A</v>
      </c>
      <c r="JG158" t="e">
        <f ca="1">IF(OR(JG$132="",$B158=""),"",HLOOKUP(JG$132,Indices2!$E$1:$YY$108,Calc!$B158,FALSE))</f>
        <v>#N/A</v>
      </c>
      <c r="JH158" t="e">
        <f ca="1">IF(OR(JH$132="",$B158=""),"",HLOOKUP(JH$132,Indices2!$E$1:$YY$108,Calc!$B158,FALSE))</f>
        <v>#N/A</v>
      </c>
      <c r="JI158" t="e">
        <f ca="1">IF(OR(JI$132="",$B158=""),"",HLOOKUP(JI$132,Indices2!$E$1:$YY$108,Calc!$B158,FALSE))</f>
        <v>#N/A</v>
      </c>
      <c r="JJ158" t="e">
        <f ca="1">IF(OR(JJ$132="",$B158=""),"",HLOOKUP(JJ$132,Indices2!$E$1:$YY$108,Calc!$B158,FALSE))</f>
        <v>#N/A</v>
      </c>
      <c r="JK158" t="e">
        <f ca="1">IF(OR(JK$132="",$B158=""),"",HLOOKUP(JK$132,Indices2!$E$1:$YY$108,Calc!$B158,FALSE))</f>
        <v>#N/A</v>
      </c>
      <c r="JL158" t="e">
        <f ca="1">IF(OR(JL$132="",$B158=""),"",HLOOKUP(JL$132,Indices2!$E$1:$YY$108,Calc!$B158,FALSE))</f>
        <v>#N/A</v>
      </c>
      <c r="JM158" t="e">
        <f ca="1">IF(OR(JM$132="",$B158=""),"",HLOOKUP(JM$132,Indices2!$E$1:$YY$108,Calc!$B158,FALSE))</f>
        <v>#N/A</v>
      </c>
      <c r="JN158" t="e">
        <f ca="1">IF(OR(JN$132="",$B158=""),"",HLOOKUP(JN$132,Indices2!$E$1:$YY$108,Calc!$B158,FALSE))</f>
        <v>#N/A</v>
      </c>
      <c r="JO158" t="e">
        <f ca="1">IF(OR(JO$132="",$B158=""),"",HLOOKUP(JO$132,Indices2!$E$1:$YY$108,Calc!$B158,FALSE))</f>
        <v>#N/A</v>
      </c>
      <c r="JP158" t="e">
        <f ca="1">IF(OR(JP$132="",$B158=""),"",HLOOKUP(JP$132,Indices2!$E$1:$YY$108,Calc!$B158,FALSE))</f>
        <v>#N/A</v>
      </c>
      <c r="JQ158" t="e">
        <f ca="1">IF(OR(JQ$132="",$B158=""),"",HLOOKUP(JQ$132,Indices2!$E$1:$YY$108,Calc!$B158,FALSE))</f>
        <v>#N/A</v>
      </c>
      <c r="JR158" t="e">
        <f ca="1">IF(OR(JR$132="",$B158=""),"",HLOOKUP(JR$132,Indices2!$E$1:$YY$108,Calc!$B158,FALSE))</f>
        <v>#N/A</v>
      </c>
      <c r="JS158" t="e">
        <f ca="1">IF(OR(JS$132="",$B158=""),"",HLOOKUP(JS$132,Indices2!$E$1:$YY$108,Calc!$B158,FALSE))</f>
        <v>#N/A</v>
      </c>
      <c r="JT158" t="e">
        <f ca="1">IF(OR(JT$132="",$B158=""),"",HLOOKUP(JT$132,Indices2!$E$1:$YY$108,Calc!$B158,FALSE))</f>
        <v>#N/A</v>
      </c>
      <c r="JU158" t="e">
        <f ca="1">IF(OR(JU$132="",$B158=""),"",HLOOKUP(JU$132,Indices2!$E$1:$YY$108,Calc!$B158,FALSE))</f>
        <v>#N/A</v>
      </c>
      <c r="JV158" t="e">
        <f ca="1">IF(OR(JV$132="",$B158=""),"",HLOOKUP(JV$132,Indices2!$E$1:$YY$108,Calc!$B158,FALSE))</f>
        <v>#N/A</v>
      </c>
      <c r="JW158" t="e">
        <f ca="1">IF(OR(JW$132="",$B158=""),"",HLOOKUP(JW$132,Indices2!$E$1:$YY$108,Calc!$B158,FALSE))</f>
        <v>#N/A</v>
      </c>
      <c r="JX158" t="e">
        <f ca="1">IF(OR(JX$132="",$B158=""),"",HLOOKUP(JX$132,Indices2!$E$1:$YY$108,Calc!$B158,FALSE))</f>
        <v>#N/A</v>
      </c>
      <c r="JY158" t="e">
        <f ca="1">IF(OR(JY$132="",$B158=""),"",HLOOKUP(JY$132,Indices2!$E$1:$YY$108,Calc!$B158,FALSE))</f>
        <v>#N/A</v>
      </c>
      <c r="JZ158" t="e">
        <f ca="1">IF(OR(JZ$132="",$B158=""),"",HLOOKUP(JZ$132,Indices2!$E$1:$YY$108,Calc!$B158,FALSE))</f>
        <v>#N/A</v>
      </c>
      <c r="KA158" t="e">
        <f ca="1">IF(OR(KA$132="",$B158=""),"",HLOOKUP(KA$132,Indices2!$E$1:$YY$108,Calc!$B158,FALSE))</f>
        <v>#N/A</v>
      </c>
      <c r="KB158" t="e">
        <f ca="1">IF(OR(KB$132="",$B158=""),"",HLOOKUP(KB$132,Indices2!$E$1:$YY$108,Calc!$B158,FALSE))</f>
        <v>#N/A</v>
      </c>
      <c r="KC158" t="e">
        <f ca="1">IF(OR(KC$132="",$B158=""),"",HLOOKUP(KC$132,Indices2!$E$1:$YY$108,Calc!$B158,FALSE))</f>
        <v>#N/A</v>
      </c>
      <c r="KD158" t="e">
        <f ca="1">IF(OR(KD$132="",$B158=""),"",HLOOKUP(KD$132,Indices2!$E$1:$YY$108,Calc!$B158,FALSE))</f>
        <v>#N/A</v>
      </c>
      <c r="KE158" t="e">
        <f ca="1">IF(OR(KE$132="",$B158=""),"",HLOOKUP(KE$132,Indices2!$E$1:$YY$108,Calc!$B158,FALSE))</f>
        <v>#N/A</v>
      </c>
      <c r="KF158" t="e">
        <f ca="1">IF(OR(KF$132="",$B158=""),"",HLOOKUP(KF$132,Indices2!$E$1:$YY$108,Calc!$B158,FALSE))</f>
        <v>#N/A</v>
      </c>
      <c r="KG158" t="e">
        <f ca="1">IF(OR(KG$132="",$B158=""),"",HLOOKUP(KG$132,Indices2!$E$1:$YY$108,Calc!$B158,FALSE))</f>
        <v>#N/A</v>
      </c>
      <c r="KH158" t="e">
        <f ca="1">IF(OR(KH$132="",$B158=""),"",HLOOKUP(KH$132,Indices2!$E$1:$YY$108,Calc!$B158,FALSE))</f>
        <v>#N/A</v>
      </c>
      <c r="KI158" t="e">
        <f ca="1">IF(OR(KI$132="",$B158=""),"",HLOOKUP(KI$132,Indices2!$E$1:$YY$108,Calc!$B158,FALSE))</f>
        <v>#N/A</v>
      </c>
      <c r="KJ158" t="e">
        <f ca="1">IF(OR(KJ$132="",$B158=""),"",HLOOKUP(KJ$132,Indices2!$E$1:$YY$108,Calc!$B158,FALSE))</f>
        <v>#N/A</v>
      </c>
      <c r="KK158" t="e">
        <f ca="1">IF(OR(KK$132="",$B158=""),"",HLOOKUP(KK$132,Indices2!$E$1:$YY$108,Calc!$B158,FALSE))</f>
        <v>#N/A</v>
      </c>
      <c r="KL158" t="e">
        <f ca="1">IF(OR(KL$132="",$B158=""),"",HLOOKUP(KL$132,Indices2!$E$1:$YY$108,Calc!$B158,FALSE))</f>
        <v>#N/A</v>
      </c>
      <c r="KM158" t="e">
        <f ca="1">IF(OR(KM$132="",$B158=""),"",HLOOKUP(KM$132,Indices2!$E$1:$YY$108,Calc!$B158,FALSE))</f>
        <v>#N/A</v>
      </c>
      <c r="KN158" t="e">
        <f ca="1">IF(OR(KN$132="",$B158=""),"",HLOOKUP(KN$132,Indices2!$E$1:$YY$108,Calc!$B158,FALSE))</f>
        <v>#N/A</v>
      </c>
      <c r="KO158" t="e">
        <f ca="1">IF(OR(KO$132="",$B158=""),"",HLOOKUP(KO$132,Indices2!$E$1:$YY$108,Calc!$B158,FALSE))</f>
        <v>#N/A</v>
      </c>
      <c r="KP158" t="e">
        <f ca="1">IF(OR(KP$132="",$B158=""),"",HLOOKUP(KP$132,Indices2!$E$1:$YY$108,Calc!$B158,FALSE))</f>
        <v>#N/A</v>
      </c>
      <c r="KQ158" t="e">
        <f ca="1">IF(OR(KQ$132="",$B158=""),"",HLOOKUP(KQ$132,Indices2!$E$1:$YY$108,Calc!$B158,FALSE))</f>
        <v>#N/A</v>
      </c>
      <c r="KR158" t="e">
        <f ca="1">IF(OR(KR$132="",$B158=""),"",HLOOKUP(KR$132,Indices2!$E$1:$YY$108,Calc!$B158,FALSE))</f>
        <v>#N/A</v>
      </c>
      <c r="KS158" t="e">
        <f ca="1">IF(OR(KS$132="",$B158=""),"",HLOOKUP(KS$132,Indices2!$E$1:$YY$108,Calc!$B158,FALSE))</f>
        <v>#N/A</v>
      </c>
      <c r="KT158" t="e">
        <f ca="1">IF(OR(KT$132="",$B158=""),"",HLOOKUP(KT$132,Indices2!$E$1:$YY$108,Calc!$B158,FALSE))</f>
        <v>#N/A</v>
      </c>
      <c r="KU158" t="e">
        <f ca="1">IF(OR(KU$132="",$B158=""),"",HLOOKUP(KU$132,Indices2!$E$1:$YY$108,Calc!$B158,FALSE))</f>
        <v>#N/A</v>
      </c>
      <c r="KV158" t="e">
        <f ca="1">IF(OR(KV$132="",$B158=""),"",HLOOKUP(KV$132,Indices2!$E$1:$YY$108,Calc!$B158,FALSE))</f>
        <v>#N/A</v>
      </c>
      <c r="KW158" t="e">
        <f ca="1">IF(OR(KW$132="",$B158=""),"",HLOOKUP(KW$132,Indices2!$E$1:$YY$108,Calc!$B158,FALSE))</f>
        <v>#N/A</v>
      </c>
      <c r="KX158" t="e">
        <f ca="1">IF(OR(KX$132="",$B158=""),"",HLOOKUP(KX$132,Indices2!$E$1:$YY$108,Calc!$B158,FALSE))</f>
        <v>#N/A</v>
      </c>
      <c r="KY158" t="e">
        <f ca="1">IF(OR(KY$132="",$B158=""),"",HLOOKUP(KY$132,Indices2!$E$1:$YY$108,Calc!$B158,FALSE))</f>
        <v>#N/A</v>
      </c>
      <c r="KZ158" t="e">
        <f ca="1">IF(OR(KZ$132="",$B158=""),"",HLOOKUP(KZ$132,Indices2!$E$1:$YY$108,Calc!$B158,FALSE))</f>
        <v>#N/A</v>
      </c>
      <c r="LA158" t="e">
        <f ca="1">IF(OR(LA$132="",$B158=""),"",HLOOKUP(LA$132,Indices2!$E$1:$YY$108,Calc!$B158,FALSE))</f>
        <v>#N/A</v>
      </c>
      <c r="LB158" t="e">
        <f ca="1">IF(OR(LB$132="",$B158=""),"",HLOOKUP(LB$132,Indices2!$E$1:$YY$108,Calc!$B158,FALSE))</f>
        <v>#N/A</v>
      </c>
      <c r="LC158" t="e">
        <f ca="1">IF(OR(LC$132="",$B158=""),"",HLOOKUP(LC$132,Indices2!$E$1:$YY$108,Calc!$B158,FALSE))</f>
        <v>#N/A</v>
      </c>
      <c r="LD158" t="e">
        <f ca="1">IF(OR(LD$132="",$B158=""),"",HLOOKUP(LD$132,Indices2!$E$1:$YY$108,Calc!$B158,FALSE))</f>
        <v>#N/A</v>
      </c>
      <c r="LE158" t="e">
        <f ca="1">IF(OR(LE$132="",$B158=""),"",HLOOKUP(LE$132,Indices2!$E$1:$YY$108,Calc!$B158,FALSE))</f>
        <v>#N/A</v>
      </c>
      <c r="LF158" t="e">
        <f ca="1">IF(OR(LF$132="",$B158=""),"",HLOOKUP(LF$132,Indices2!$E$1:$YY$108,Calc!$B158,FALSE))</f>
        <v>#N/A</v>
      </c>
      <c r="LG158" t="e">
        <f ca="1">IF(OR(LG$132="",$B158=""),"",HLOOKUP(LG$132,Indices2!$E$1:$YY$108,Calc!$B158,FALSE))</f>
        <v>#N/A</v>
      </c>
      <c r="LH158" t="e">
        <f ca="1">IF(OR(LH$132="",$B158=""),"",HLOOKUP(LH$132,Indices2!$E$1:$YY$108,Calc!$B158,FALSE))</f>
        <v>#N/A</v>
      </c>
      <c r="LI158" t="e">
        <f ca="1">IF(OR(LI$132="",$B158=""),"",HLOOKUP(LI$132,Indices2!$E$1:$YY$108,Calc!$B158,FALSE))</f>
        <v>#N/A</v>
      </c>
      <c r="LJ158" t="e">
        <f ca="1">IF(OR(LJ$132="",$B158=""),"",HLOOKUP(LJ$132,Indices2!$E$1:$YY$108,Calc!$B158,FALSE))</f>
        <v>#N/A</v>
      </c>
      <c r="LK158" t="e">
        <f ca="1">IF(OR(LK$132="",$B158=""),"",HLOOKUP(LK$132,Indices2!$E$1:$YY$108,Calc!$B158,FALSE))</f>
        <v>#N/A</v>
      </c>
      <c r="LL158" t="e">
        <f ca="1">IF(OR(LL$132="",$B158=""),"",HLOOKUP(LL$132,Indices2!$E$1:$YY$108,Calc!$B158,FALSE))</f>
        <v>#N/A</v>
      </c>
      <c r="LM158" t="e">
        <f ca="1">IF(OR(LM$132="",$B158=""),"",HLOOKUP(LM$132,Indices2!$E$1:$YY$108,Calc!$B158,FALSE))</f>
        <v>#N/A</v>
      </c>
      <c r="LN158" t="e">
        <f ca="1">IF(OR(LN$132="",$B158=""),"",HLOOKUP(LN$132,Indices2!$E$1:$YY$108,Calc!$B158,FALSE))</f>
        <v>#N/A</v>
      </c>
      <c r="LO158" t="e">
        <f ca="1">IF(OR(LO$132="",$B158=""),"",HLOOKUP(LO$132,Indices2!$E$1:$YY$108,Calc!$B158,FALSE))</f>
        <v>#N/A</v>
      </c>
      <c r="LP158" t="e">
        <f ca="1">IF(OR(LP$132="",$B158=""),"",HLOOKUP(LP$132,Indices2!$E$1:$YY$108,Calc!$B158,FALSE))</f>
        <v>#N/A</v>
      </c>
      <c r="LQ158" t="e">
        <f ca="1">IF(OR(LQ$132="",$B158=""),"",HLOOKUP(LQ$132,Indices2!$E$1:$YY$108,Calc!$B158,FALSE))</f>
        <v>#N/A</v>
      </c>
      <c r="LR158" t="e">
        <f ca="1">IF(OR(LR$132="",$B158=""),"",HLOOKUP(LR$132,Indices2!$E$1:$YY$108,Calc!$B158,FALSE))</f>
        <v>#N/A</v>
      </c>
      <c r="LS158" t="e">
        <f ca="1">IF(OR(LS$132="",$B158=""),"",HLOOKUP(LS$132,Indices2!$E$1:$YY$108,Calc!$B158,FALSE))</f>
        <v>#N/A</v>
      </c>
      <c r="LT158" t="e">
        <f ca="1">IF(OR(LT$132="",$B158=""),"",HLOOKUP(LT$132,Indices2!$E$1:$YY$108,Calc!$B158,FALSE))</f>
        <v>#N/A</v>
      </c>
      <c r="LU158" t="e">
        <f ca="1">IF(OR(LU$132="",$B158=""),"",HLOOKUP(LU$132,Indices2!$E$1:$YY$108,Calc!$B158,FALSE))</f>
        <v>#N/A</v>
      </c>
      <c r="LV158" t="e">
        <f ca="1">IF(OR(LV$132="",$B158=""),"",HLOOKUP(LV$132,Indices2!$E$1:$YY$108,Calc!$B158,FALSE))</f>
        <v>#N/A</v>
      </c>
      <c r="LW158" t="e">
        <f ca="1">IF(OR(LW$132="",$B158=""),"",HLOOKUP(LW$132,Indices2!$E$1:$YY$108,Calc!$B158,FALSE))</f>
        <v>#N/A</v>
      </c>
      <c r="LX158" t="e">
        <f ca="1">IF(OR(LX$132="",$B158=""),"",HLOOKUP(LX$132,Indices2!$E$1:$YY$108,Calc!$B158,FALSE))</f>
        <v>#N/A</v>
      </c>
      <c r="LY158" t="e">
        <f ca="1">IF(OR(LY$132="",$B158=""),"",HLOOKUP(LY$132,Indices2!$E$1:$YY$108,Calc!$B158,FALSE))</f>
        <v>#N/A</v>
      </c>
      <c r="LZ158" t="e">
        <f ca="1">IF(OR(LZ$132="",$B158=""),"",HLOOKUP(LZ$132,Indices2!$E$1:$YY$108,Calc!$B158,FALSE))</f>
        <v>#N/A</v>
      </c>
      <c r="MA158" t="e">
        <f ca="1">IF(OR(MA$132="",$B158=""),"",HLOOKUP(MA$132,Indices2!$E$1:$YY$108,Calc!$B158,FALSE))</f>
        <v>#N/A</v>
      </c>
      <c r="MB158" t="e">
        <f ca="1">IF(OR(MB$132="",$B158=""),"",HLOOKUP(MB$132,Indices2!$E$1:$YY$108,Calc!$B158,FALSE))</f>
        <v>#N/A</v>
      </c>
      <c r="MC158" t="e">
        <f ca="1">IF(OR(MC$132="",$B158=""),"",HLOOKUP(MC$132,Indices2!$E$1:$YY$108,Calc!$B158,FALSE))</f>
        <v>#N/A</v>
      </c>
      <c r="MD158" t="e">
        <f ca="1">IF(OR(MD$132="",$B158=""),"",HLOOKUP(MD$132,Indices2!$E$1:$YY$108,Calc!$B158,FALSE))</f>
        <v>#N/A</v>
      </c>
      <c r="ME158" t="e">
        <f ca="1">IF(OR(ME$132="",$B158=""),"",HLOOKUP(ME$132,Indices2!$E$1:$YY$108,Calc!$B158,FALSE))</f>
        <v>#N/A</v>
      </c>
      <c r="MF158" t="e">
        <f ca="1">IF(OR(MF$132="",$B158=""),"",HLOOKUP(MF$132,Indices2!$E$1:$YY$108,Calc!$B158,FALSE))</f>
        <v>#N/A</v>
      </c>
      <c r="MG158" t="e">
        <f ca="1">IF(OR(MG$132="",$B158=""),"",HLOOKUP(MG$132,Indices2!$E$1:$YY$108,Calc!$B158,FALSE))</f>
        <v>#N/A</v>
      </c>
      <c r="MH158" t="e">
        <f ca="1">IF(OR(MH$132="",$B158=""),"",HLOOKUP(MH$132,Indices2!$E$1:$YY$108,Calc!$B158,FALSE))</f>
        <v>#N/A</v>
      </c>
      <c r="MI158" t="e">
        <f ca="1">IF(OR(MI$132="",$B158=""),"",HLOOKUP(MI$132,Indices2!$E$1:$YY$108,Calc!$B158,FALSE))</f>
        <v>#N/A</v>
      </c>
      <c r="MJ158" t="e">
        <f ca="1">IF(OR(MJ$132="",$B158=""),"",HLOOKUP(MJ$132,Indices2!$E$1:$YY$108,Calc!$B158,FALSE))</f>
        <v>#N/A</v>
      </c>
      <c r="MK158" t="e">
        <f ca="1">IF(OR(MK$132="",$B158=""),"",HLOOKUP(MK$132,Indices2!$E$1:$YY$108,Calc!$B158,FALSE))</f>
        <v>#N/A</v>
      </c>
      <c r="ML158" t="e">
        <f ca="1">IF(OR(ML$132="",$B158=""),"",HLOOKUP(ML$132,Indices2!$E$1:$YY$108,Calc!$B158,FALSE))</f>
        <v>#N/A</v>
      </c>
      <c r="MM158" t="e">
        <f ca="1">IF(OR(MM$132="",$B158=""),"",HLOOKUP(MM$132,Indices2!$E$1:$YY$108,Calc!$B158,FALSE))</f>
        <v>#N/A</v>
      </c>
      <c r="MN158" t="e">
        <f ca="1">IF(OR(MN$132="",$B158=""),"",HLOOKUP(MN$132,Indices2!$E$1:$YY$108,Calc!$B158,FALSE))</f>
        <v>#N/A</v>
      </c>
      <c r="MO158" t="e">
        <f ca="1">IF(OR(MO$132="",$B158=""),"",HLOOKUP(MO$132,Indices2!$E$1:$YY$108,Calc!$B158,FALSE))</f>
        <v>#N/A</v>
      </c>
      <c r="MP158" t="e">
        <f ca="1">IF(OR(MP$132="",$B158=""),"",HLOOKUP(MP$132,Indices2!$E$1:$YY$108,Calc!$B158,FALSE))</f>
        <v>#N/A</v>
      </c>
      <c r="MQ158" t="e">
        <f ca="1">IF(OR(MQ$132="",$B158=""),"",HLOOKUP(MQ$132,Indices2!$E$1:$YY$108,Calc!$B158,FALSE))</f>
        <v>#N/A</v>
      </c>
      <c r="MR158" t="e">
        <f ca="1">IF(OR(MR$132="",$B158=""),"",HLOOKUP(MR$132,Indices2!$E$1:$YY$108,Calc!$B158,FALSE))</f>
        <v>#N/A</v>
      </c>
      <c r="MS158" t="e">
        <f ca="1">IF(OR(MS$132="",$B158=""),"",HLOOKUP(MS$132,Indices2!$E$1:$YY$108,Calc!$B158,FALSE))</f>
        <v>#N/A</v>
      </c>
      <c r="MT158" t="e">
        <f ca="1">IF(OR(MT$132="",$B158=""),"",HLOOKUP(MT$132,Indices2!$E$1:$YY$108,Calc!$B158,FALSE))</f>
        <v>#N/A</v>
      </c>
      <c r="MU158" t="e">
        <f ca="1">IF(OR(MU$132="",$B158=""),"",HLOOKUP(MU$132,Indices2!$E$1:$YY$108,Calc!$B158,FALSE))</f>
        <v>#N/A</v>
      </c>
      <c r="MV158" t="e">
        <f ca="1">IF(OR(MV$132="",$B158=""),"",HLOOKUP(MV$132,Indices2!$E$1:$YY$108,Calc!$B158,FALSE))</f>
        <v>#N/A</v>
      </c>
      <c r="MW158" t="e">
        <f ca="1">IF(OR(MW$132="",$B158=""),"",HLOOKUP(MW$132,Indices2!$E$1:$YY$108,Calc!$B158,FALSE))</f>
        <v>#N/A</v>
      </c>
      <c r="MX158" t="e">
        <f ca="1">IF(OR(MX$132="",$B158=""),"",HLOOKUP(MX$132,Indices2!$E$1:$YY$108,Calc!$B158,FALSE))</f>
        <v>#N/A</v>
      </c>
      <c r="MY158" t="e">
        <f ca="1">IF(OR(MY$132="",$B158=""),"",HLOOKUP(MY$132,Indices2!$E$1:$YY$108,Calc!$B158,FALSE))</f>
        <v>#N/A</v>
      </c>
      <c r="MZ158" t="e">
        <f ca="1">IF(OR(MZ$132="",$B158=""),"",HLOOKUP(MZ$132,Indices2!$E$1:$YY$108,Calc!$B158,FALSE))</f>
        <v>#N/A</v>
      </c>
      <c r="NA158" t="e">
        <f ca="1">IF(OR(NA$132="",$B158=""),"",HLOOKUP(NA$132,Indices2!$E$1:$YY$108,Calc!$B158,FALSE))</f>
        <v>#N/A</v>
      </c>
      <c r="NB158" t="e">
        <f ca="1">IF(OR(NB$132="",$B158=""),"",HLOOKUP(NB$132,Indices2!$E$1:$YY$108,Calc!$B158,FALSE))</f>
        <v>#N/A</v>
      </c>
      <c r="NC158" t="e">
        <f ca="1">IF(OR(NC$132="",$B158=""),"",HLOOKUP(NC$132,Indices2!$E$1:$YY$108,Calc!$B158,FALSE))</f>
        <v>#N/A</v>
      </c>
      <c r="ND158" t="e">
        <f ca="1">IF(OR(ND$132="",$B158=""),"",HLOOKUP(ND$132,Indices2!$E$1:$YY$108,Calc!$B158,FALSE))</f>
        <v>#N/A</v>
      </c>
      <c r="NE158" t="e">
        <f ca="1">IF(OR(NE$132="",$B158=""),"",HLOOKUP(NE$132,Indices2!$E$1:$YY$108,Calc!$B158,FALSE))</f>
        <v>#N/A</v>
      </c>
      <c r="NF158" t="e">
        <f ca="1">IF(OR(NF$132="",$B158=""),"",HLOOKUP(NF$132,Indices2!$E$1:$YY$108,Calc!$B158,FALSE))</f>
        <v>#N/A</v>
      </c>
      <c r="NG158" t="e">
        <f ca="1">IF(OR(NG$132="",$B158=""),"",HLOOKUP(NG$132,Indices2!$E$1:$YY$108,Calc!$B158,FALSE))</f>
        <v>#N/A</v>
      </c>
      <c r="NH158" t="e">
        <f ca="1">IF(OR(NH$132="",$B158=""),"",HLOOKUP(NH$132,Indices2!$E$1:$YY$108,Calc!$B158,FALSE))</f>
        <v>#N/A</v>
      </c>
      <c r="NI158" t="e">
        <f ca="1">IF(OR(NI$132="",$B158=""),"",HLOOKUP(NI$132,Indices2!$E$1:$YY$108,Calc!$B158,FALSE))</f>
        <v>#N/A</v>
      </c>
      <c r="NJ158" t="e">
        <f ca="1">IF(OR(NJ$132="",$B158=""),"",HLOOKUP(NJ$132,Indices2!$E$1:$YY$108,Calc!$B158,FALSE))</f>
        <v>#N/A</v>
      </c>
      <c r="NK158" t="e">
        <f ca="1">IF(OR(NK$132="",$B158=""),"",HLOOKUP(NK$132,Indices2!$E$1:$YY$108,Calc!$B158,FALSE))</f>
        <v>#N/A</v>
      </c>
      <c r="NL158" t="e">
        <f ca="1">IF(OR(NL$132="",$B158=""),"",HLOOKUP(NL$132,Indices2!$E$1:$YY$108,Calc!$B158,FALSE))</f>
        <v>#N/A</v>
      </c>
      <c r="NM158" t="e">
        <f ca="1">IF(OR(NM$132="",$B158=""),"",HLOOKUP(NM$132,Indices2!$E$1:$YY$108,Calc!$B158,FALSE))</f>
        <v>#N/A</v>
      </c>
      <c r="NN158" t="e">
        <f ca="1">IF(OR(NN$132="",$B158=""),"",HLOOKUP(NN$132,Indices2!$E$1:$YY$108,Calc!$B158,FALSE))</f>
        <v>#N/A</v>
      </c>
      <c r="NO158" t="e">
        <f ca="1">IF(OR(NO$132="",$B158=""),"",HLOOKUP(NO$132,Indices2!$E$1:$YY$108,Calc!$B158,FALSE))</f>
        <v>#N/A</v>
      </c>
      <c r="NP158" t="e">
        <f ca="1">IF(OR(NP$132="",$B158=""),"",HLOOKUP(NP$132,Indices2!$E$1:$YY$108,Calc!$B158,FALSE))</f>
        <v>#N/A</v>
      </c>
      <c r="NQ158" t="e">
        <f ca="1">IF(OR(NQ$132="",$B158=""),"",HLOOKUP(NQ$132,Indices2!$E$1:$YY$108,Calc!$B158,FALSE))</f>
        <v>#N/A</v>
      </c>
      <c r="NR158" t="e">
        <f ca="1">IF(OR(NR$132="",$B158=""),"",HLOOKUP(NR$132,Indices2!$E$1:$YY$108,Calc!$B158,FALSE))</f>
        <v>#N/A</v>
      </c>
      <c r="NS158" t="e">
        <f ca="1">IF(OR(NS$132="",$B158=""),"",HLOOKUP(NS$132,Indices2!$E$1:$YY$108,Calc!$B158,FALSE))</f>
        <v>#N/A</v>
      </c>
      <c r="NT158" t="e">
        <f ca="1">IF(OR(NT$132="",$B158=""),"",HLOOKUP(NT$132,Indices2!$E$1:$YY$108,Calc!$B158,FALSE))</f>
        <v>#N/A</v>
      </c>
      <c r="NU158" t="e">
        <f ca="1">IF(OR(NU$132="",$B158=""),"",HLOOKUP(NU$132,Indices2!$E$1:$YY$108,Calc!$B158,FALSE))</f>
        <v>#N/A</v>
      </c>
      <c r="NV158" t="e">
        <f ca="1">IF(OR(NV$132="",$B158=""),"",HLOOKUP(NV$132,Indices2!$E$1:$YY$108,Calc!$B158,FALSE))</f>
        <v>#N/A</v>
      </c>
      <c r="NW158" t="e">
        <f ca="1">IF(OR(NW$132="",$B158=""),"",HLOOKUP(NW$132,Indices2!$E$1:$YY$108,Calc!$B158,FALSE))</f>
        <v>#N/A</v>
      </c>
      <c r="NX158" t="e">
        <f ca="1">IF(OR(NX$132="",$B158=""),"",HLOOKUP(NX$132,Indices2!$E$1:$YY$108,Calc!$B158,FALSE))</f>
        <v>#N/A</v>
      </c>
      <c r="NY158" t="e">
        <f ca="1">IF(OR(NY$132="",$B158=""),"",HLOOKUP(NY$132,Indices2!$E$1:$YY$108,Calc!$B158,FALSE))</f>
        <v>#N/A</v>
      </c>
      <c r="NZ158" t="e">
        <f ca="1">IF(OR(NZ$132="",$B158=""),"",HLOOKUP(NZ$132,Indices2!$E$1:$YY$108,Calc!$B158,FALSE))</f>
        <v>#N/A</v>
      </c>
      <c r="OA158" t="e">
        <f ca="1">IF(OR(OA$132="",$B158=""),"",HLOOKUP(OA$132,Indices2!$E$1:$YY$108,Calc!$B158,FALSE))</f>
        <v>#N/A</v>
      </c>
      <c r="OB158" t="e">
        <f ca="1">IF(OR(OB$132="",$B158=""),"",HLOOKUP(OB$132,Indices2!$E$1:$YY$108,Calc!$B158,FALSE))</f>
        <v>#N/A</v>
      </c>
      <c r="OC158" t="e">
        <f ca="1">IF(OR(OC$132="",$B158=""),"",HLOOKUP(OC$132,Indices2!$E$1:$YY$108,Calc!$B158,FALSE))</f>
        <v>#N/A</v>
      </c>
      <c r="OD158" t="e">
        <f ca="1">IF(OR(OD$132="",$B158=""),"",HLOOKUP(OD$132,Indices2!$E$1:$YY$108,Calc!$B158,FALSE))</f>
        <v>#N/A</v>
      </c>
      <c r="OE158" t="e">
        <f ca="1">IF(OR(OE$132="",$B158=""),"",HLOOKUP(OE$132,Indices2!$E$1:$YY$108,Calc!$B158,FALSE))</f>
        <v>#N/A</v>
      </c>
      <c r="OF158" t="e">
        <f ca="1">IF(OR(OF$132="",$B158=""),"",HLOOKUP(OF$132,Indices2!$E$1:$YY$108,Calc!$B158,FALSE))</f>
        <v>#N/A</v>
      </c>
      <c r="OG158" t="e">
        <f ca="1">IF(OR(OG$132="",$B158=""),"",HLOOKUP(OG$132,Indices2!$E$1:$YY$108,Calc!$B158,FALSE))</f>
        <v>#N/A</v>
      </c>
      <c r="OH158" t="e">
        <f ca="1">IF(OR(OH$132="",$B158=""),"",HLOOKUP(OH$132,Indices2!$E$1:$YY$108,Calc!$B158,FALSE))</f>
        <v>#N/A</v>
      </c>
      <c r="OI158" t="e">
        <f ca="1">IF(OR(OI$132="",$B158=""),"",HLOOKUP(OI$132,Indices2!$E$1:$YY$108,Calc!$B158,FALSE))</f>
        <v>#N/A</v>
      </c>
      <c r="OJ158" t="e">
        <f ca="1">IF(OR(OJ$132="",$B158=""),"",HLOOKUP(OJ$132,Indices2!$E$1:$YY$108,Calc!$B158,FALSE))</f>
        <v>#N/A</v>
      </c>
      <c r="OK158" t="e">
        <f ca="1">IF(OR(OK$132="",$B158=""),"",HLOOKUP(OK$132,Indices2!$E$1:$YY$108,Calc!$B158,FALSE))</f>
        <v>#N/A</v>
      </c>
      <c r="OL158" t="e">
        <f ca="1">IF(OR(OL$132="",$B158=""),"",HLOOKUP(OL$132,Indices2!$E$1:$YY$108,Calc!$B158,FALSE))</f>
        <v>#N/A</v>
      </c>
      <c r="OM158" t="e">
        <f ca="1">IF(OR(OM$132="",$B158=""),"",HLOOKUP(OM$132,Indices2!$E$1:$YY$108,Calc!$B158,FALSE))</f>
        <v>#N/A</v>
      </c>
      <c r="ON158" t="e">
        <f ca="1">IF(OR(ON$132="",$B158=""),"",HLOOKUP(ON$132,Indices2!$E$1:$YY$108,Calc!$B158,FALSE))</f>
        <v>#N/A</v>
      </c>
      <c r="OO158" t="e">
        <f ca="1">IF(OR(OO$132="",$B158=""),"",HLOOKUP(OO$132,Indices2!$E$1:$YY$108,Calc!$B158,FALSE))</f>
        <v>#N/A</v>
      </c>
      <c r="OP158" t="e">
        <f ca="1">IF(OR(OP$132="",$B158=""),"",HLOOKUP(OP$132,Indices2!$E$1:$YY$108,Calc!$B158,FALSE))</f>
        <v>#N/A</v>
      </c>
      <c r="OQ158" t="e">
        <f ca="1">IF(OR(OQ$132="",$B158=""),"",HLOOKUP(OQ$132,Indices2!$E$1:$YY$108,Calc!$B158,FALSE))</f>
        <v>#N/A</v>
      </c>
      <c r="OR158" t="e">
        <f ca="1">IF(OR(OR$132="",$B158=""),"",HLOOKUP(OR$132,Indices2!$E$1:$YY$108,Calc!$B158,FALSE))</f>
        <v>#N/A</v>
      </c>
      <c r="OS158" t="e">
        <f ca="1">IF(OR(OS$132="",$B158=""),"",HLOOKUP(OS$132,Indices2!$E$1:$YY$108,Calc!$B158,FALSE))</f>
        <v>#N/A</v>
      </c>
      <c r="OT158" t="e">
        <f ca="1">IF(OR(OT$132="",$B158=""),"",HLOOKUP(OT$132,Indices2!$E$1:$YY$108,Calc!$B158,FALSE))</f>
        <v>#N/A</v>
      </c>
      <c r="OU158" t="e">
        <f ca="1">IF(OR(OU$132="",$B158=""),"",HLOOKUP(OU$132,Indices2!$E$1:$YY$108,Calc!$B158,FALSE))</f>
        <v>#N/A</v>
      </c>
      <c r="OV158" t="e">
        <f ca="1">IF(OR(OV$132="",$B158=""),"",HLOOKUP(OV$132,Indices2!$E$1:$YY$108,Calc!$B158,FALSE))</f>
        <v>#N/A</v>
      </c>
      <c r="OW158" t="e">
        <f ca="1">IF(OR(OW$132="",$B158=""),"",HLOOKUP(OW$132,Indices2!$E$1:$YY$108,Calc!$B158,FALSE))</f>
        <v>#N/A</v>
      </c>
      <c r="OX158" t="e">
        <f ca="1">IF(OR(OX$132="",$B158=""),"",HLOOKUP(OX$132,Indices2!$E$1:$YY$108,Calc!$B158,FALSE))</f>
        <v>#N/A</v>
      </c>
      <c r="OY158" t="e">
        <f ca="1">IF(OR(OY$132="",$B158=""),"",HLOOKUP(OY$132,Indices2!$E$1:$YY$108,Calc!$B158,FALSE))</f>
        <v>#N/A</v>
      </c>
      <c r="OZ158" t="e">
        <f ca="1">IF(OR(OZ$132="",$B158=""),"",HLOOKUP(OZ$132,Indices2!$E$1:$YY$108,Calc!$B158,FALSE))</f>
        <v>#N/A</v>
      </c>
      <c r="PA158" t="e">
        <f ca="1">IF(OR(PA$132="",$B158=""),"",HLOOKUP(PA$132,Indices2!$E$1:$YY$108,Calc!$B158,FALSE))</f>
        <v>#N/A</v>
      </c>
      <c r="PB158" t="e">
        <f ca="1">IF(OR(PB$132="",$B158=""),"",HLOOKUP(PB$132,Indices2!$E$1:$YY$108,Calc!$B158,FALSE))</f>
        <v>#N/A</v>
      </c>
      <c r="PC158" t="e">
        <f ca="1">IF(OR(PC$132="",$B158=""),"",HLOOKUP(PC$132,Indices2!$E$1:$YY$108,Calc!$B158,FALSE))</f>
        <v>#N/A</v>
      </c>
      <c r="PD158" t="e">
        <f ca="1">IF(OR(PD$132="",$B158=""),"",HLOOKUP(PD$132,Indices2!$E$1:$YY$108,Calc!$B158,FALSE))</f>
        <v>#N/A</v>
      </c>
      <c r="PE158" t="e">
        <f ca="1">IF(OR(PE$132="",$B158=""),"",HLOOKUP(PE$132,Indices2!$E$1:$YY$108,Calc!$B158,FALSE))</f>
        <v>#N/A</v>
      </c>
      <c r="PF158" t="e">
        <f ca="1">IF(OR(PF$132="",$B158=""),"",HLOOKUP(PF$132,Indices2!$E$1:$YY$108,Calc!$B158,FALSE))</f>
        <v>#N/A</v>
      </c>
      <c r="PG158" t="e">
        <f ca="1">IF(OR(PG$132="",$B158=""),"",HLOOKUP(PG$132,Indices2!$E$1:$YY$108,Calc!$B158,FALSE))</f>
        <v>#N/A</v>
      </c>
      <c r="PH158" t="e">
        <f ca="1">IF(OR(PH$132="",$B158=""),"",HLOOKUP(PH$132,Indices2!$E$1:$YY$108,Calc!$B158,FALSE))</f>
        <v>#N/A</v>
      </c>
      <c r="PI158" t="e">
        <f ca="1">IF(OR(PI$132="",$B158=""),"",HLOOKUP(PI$132,Indices2!$E$1:$YY$108,Calc!$B158,FALSE))</f>
        <v>#N/A</v>
      </c>
      <c r="PJ158" t="e">
        <f ca="1">IF(OR(PJ$132="",$B158=""),"",HLOOKUP(PJ$132,Indices2!$E$1:$YY$108,Calc!$B158,FALSE))</f>
        <v>#N/A</v>
      </c>
      <c r="PK158" t="e">
        <f ca="1">IF(OR(PK$132="",$B158=""),"",HLOOKUP(PK$132,Indices2!$E$1:$YY$108,Calc!$B158,FALSE))</f>
        <v>#N/A</v>
      </c>
      <c r="PL158" t="e">
        <f ca="1">IF(OR(PL$132="",$B158=""),"",HLOOKUP(PL$132,Indices2!$E$1:$YY$108,Calc!$B158,FALSE))</f>
        <v>#N/A</v>
      </c>
      <c r="PM158" t="e">
        <f ca="1">IF(OR(PM$132="",$B158=""),"",HLOOKUP(PM$132,Indices2!$E$1:$YY$108,Calc!$B158,FALSE))</f>
        <v>#N/A</v>
      </c>
      <c r="PN158" t="e">
        <f ca="1">IF(OR(PN$132="",$B158=""),"",HLOOKUP(PN$132,Indices2!$E$1:$YY$108,Calc!$B158,FALSE))</f>
        <v>#N/A</v>
      </c>
      <c r="PO158" t="e">
        <f ca="1">IF(OR(PO$132="",$B158=""),"",HLOOKUP(PO$132,Indices2!$E$1:$YY$108,Calc!$B158,FALSE))</f>
        <v>#N/A</v>
      </c>
      <c r="PP158" t="e">
        <f ca="1">IF(OR(PP$132="",$B158=""),"",HLOOKUP(PP$132,Indices2!$E$1:$YY$108,Calc!$B158,FALSE))</f>
        <v>#N/A</v>
      </c>
      <c r="PQ158" t="e">
        <f ca="1">IF(OR(PQ$132="",$B158=""),"",HLOOKUP(PQ$132,Indices2!$E$1:$YY$108,Calc!$B158,FALSE))</f>
        <v>#N/A</v>
      </c>
      <c r="PR158" t="e">
        <f ca="1">IF(OR(PR$132="",$B158=""),"",HLOOKUP(PR$132,Indices2!$E$1:$YY$108,Calc!$B158,FALSE))</f>
        <v>#N/A</v>
      </c>
      <c r="PS158" t="e">
        <f ca="1">IF(OR(PS$132="",$B158=""),"",HLOOKUP(PS$132,Indices2!$E$1:$YY$108,Calc!$B158,FALSE))</f>
        <v>#N/A</v>
      </c>
      <c r="PT158" t="e">
        <f ca="1">IF(OR(PT$132="",$B158=""),"",HLOOKUP(PT$132,Indices2!$E$1:$YY$108,Calc!$B158,FALSE))</f>
        <v>#N/A</v>
      </c>
      <c r="PU158" t="e">
        <f ca="1">IF(OR(PU$132="",$B158=""),"",HLOOKUP(PU$132,Indices2!$E$1:$YY$108,Calc!$B158,FALSE))</f>
        <v>#N/A</v>
      </c>
      <c r="PV158" t="e">
        <f ca="1">IF(OR(PV$132="",$B158=""),"",HLOOKUP(PV$132,Indices2!$E$1:$YY$108,Calc!$B158,FALSE))</f>
        <v>#N/A</v>
      </c>
      <c r="PW158" t="e">
        <f ca="1">IF(OR(PW$132="",$B158=""),"",HLOOKUP(PW$132,Indices2!$E$1:$YY$108,Calc!$B158,FALSE))</f>
        <v>#N/A</v>
      </c>
      <c r="PX158" t="e">
        <f ca="1">IF(OR(PX$132="",$B158=""),"",HLOOKUP(PX$132,Indices2!$E$1:$YY$108,Calc!$B158,FALSE))</f>
        <v>#N/A</v>
      </c>
      <c r="PY158" t="e">
        <f ca="1">IF(OR(PY$132="",$B158=""),"",HLOOKUP(PY$132,Indices2!$E$1:$YY$108,Calc!$B158,FALSE))</f>
        <v>#N/A</v>
      </c>
      <c r="PZ158" t="e">
        <f ca="1">IF(OR(PZ$132="",$B158=""),"",HLOOKUP(PZ$132,Indices2!$E$1:$YY$108,Calc!$B158,FALSE))</f>
        <v>#N/A</v>
      </c>
      <c r="QA158" t="e">
        <f ca="1">IF(OR(QA$132="",$B158=""),"",HLOOKUP(QA$132,Indices2!$E$1:$YY$108,Calc!$B158,FALSE))</f>
        <v>#N/A</v>
      </c>
      <c r="QB158" t="e">
        <f ca="1">IF(OR(QB$132="",$B158=""),"",HLOOKUP(QB$132,Indices2!$E$1:$YY$108,Calc!$B158,FALSE))</f>
        <v>#N/A</v>
      </c>
      <c r="QC158" t="e">
        <f ca="1">IF(OR(QC$132="",$B158=""),"",HLOOKUP(QC$132,Indices2!$E$1:$YY$108,Calc!$B158,FALSE))</f>
        <v>#N/A</v>
      </c>
      <c r="QD158" t="e">
        <f ca="1">IF(OR(QD$132="",$B158=""),"",HLOOKUP(QD$132,Indices2!$E$1:$YY$108,Calc!$B158,FALSE))</f>
        <v>#N/A</v>
      </c>
      <c r="QE158" t="e">
        <f ca="1">IF(OR(QE$132="",$B158=""),"",HLOOKUP(QE$132,Indices2!$E$1:$YY$108,Calc!$B158,FALSE))</f>
        <v>#N/A</v>
      </c>
      <c r="QF158" t="e">
        <f ca="1">IF(OR(QF$132="",$B158=""),"",HLOOKUP(QF$132,Indices2!$E$1:$YY$108,Calc!$B158,FALSE))</f>
        <v>#N/A</v>
      </c>
      <c r="QG158" t="e">
        <f ca="1">IF(OR(QG$132="",$B158=""),"",HLOOKUP(QG$132,Indices2!$E$1:$YY$108,Calc!$B158,FALSE))</f>
        <v>#N/A</v>
      </c>
      <c r="QH158" t="e">
        <f ca="1">IF(OR(QH$132="",$B158=""),"",HLOOKUP(QH$132,Indices2!$E$1:$YY$108,Calc!$B158,FALSE))</f>
        <v>#N/A</v>
      </c>
      <c r="QI158" t="e">
        <f ca="1">IF(OR(QI$132="",$B158=""),"",HLOOKUP(QI$132,Indices2!$E$1:$YY$108,Calc!$B158,FALSE))</f>
        <v>#N/A</v>
      </c>
      <c r="QJ158" t="e">
        <f ca="1">IF(OR(QJ$132="",$B158=""),"",HLOOKUP(QJ$132,Indices2!$E$1:$YY$108,Calc!$B158,FALSE))</f>
        <v>#N/A</v>
      </c>
      <c r="QK158" t="e">
        <f ca="1">IF(OR(QK$132="",$B158=""),"",HLOOKUP(QK$132,Indices2!$E$1:$YY$108,Calc!$B158,FALSE))</f>
        <v>#N/A</v>
      </c>
      <c r="QL158" t="e">
        <f ca="1">IF(OR(QL$132="",$B158=""),"",HLOOKUP(QL$132,Indices2!$E$1:$YY$108,Calc!$B158,FALSE))</f>
        <v>#N/A</v>
      </c>
      <c r="QM158" t="e">
        <f ca="1">IF(OR(QM$132="",$B158=""),"",HLOOKUP(QM$132,Indices2!$E$1:$YY$108,Calc!$B158,FALSE))</f>
        <v>#N/A</v>
      </c>
      <c r="QN158" t="e">
        <f ca="1">IF(OR(QN$132="",$B158=""),"",HLOOKUP(QN$132,Indices2!$E$1:$YY$108,Calc!$B158,FALSE))</f>
        <v>#N/A</v>
      </c>
      <c r="QO158" t="e">
        <f ca="1">IF(OR(QO$132="",$B158=""),"",HLOOKUP(QO$132,Indices2!$E$1:$YY$108,Calc!$B158,FALSE))</f>
        <v>#N/A</v>
      </c>
      <c r="QP158" t="e">
        <f ca="1">IF(OR(QP$132="",$B158=""),"",HLOOKUP(QP$132,Indices2!$E$1:$YY$108,Calc!$B158,FALSE))</f>
        <v>#N/A</v>
      </c>
      <c r="QQ158" t="e">
        <f ca="1">IF(OR(QQ$132="",$B158=""),"",HLOOKUP(QQ$132,Indices2!$E$1:$YY$108,Calc!$B158,FALSE))</f>
        <v>#N/A</v>
      </c>
      <c r="QR158" t="e">
        <f ca="1">IF(OR(QR$132="",$B158=""),"",HLOOKUP(QR$132,Indices2!$E$1:$YY$108,Calc!$B158,FALSE))</f>
        <v>#N/A</v>
      </c>
      <c r="QS158" t="e">
        <f ca="1">IF(OR(QS$132="",$B158=""),"",HLOOKUP(QS$132,Indices2!$E$1:$YY$108,Calc!$B158,FALSE))</f>
        <v>#N/A</v>
      </c>
      <c r="QT158" t="e">
        <f ca="1">IF(OR(QT$132="",$B158=""),"",HLOOKUP(QT$132,Indices2!$E$1:$YY$108,Calc!$B158,FALSE))</f>
        <v>#N/A</v>
      </c>
      <c r="QU158" t="e">
        <f ca="1">IF(OR(QU$132="",$B158=""),"",HLOOKUP(QU$132,Indices2!$E$1:$YY$108,Calc!$B158,FALSE))</f>
        <v>#N/A</v>
      </c>
      <c r="QV158" t="e">
        <f ca="1">IF(OR(QV$132="",$B158=""),"",HLOOKUP(QV$132,Indices2!$E$1:$YY$108,Calc!$B158,FALSE))</f>
        <v>#N/A</v>
      </c>
      <c r="QW158" t="e">
        <f ca="1">IF(OR(QW$132="",$B158=""),"",HLOOKUP(QW$132,Indices2!$E$1:$YY$108,Calc!$B158,FALSE))</f>
        <v>#N/A</v>
      </c>
      <c r="QX158" t="e">
        <f ca="1">IF(OR(QX$132="",$B158=""),"",HLOOKUP(QX$132,Indices2!$E$1:$YY$108,Calc!$B158,FALSE))</f>
        <v>#N/A</v>
      </c>
      <c r="QY158" t="e">
        <f ca="1">IF(OR(QY$132="",$B158=""),"",HLOOKUP(QY$132,Indices2!$E$1:$YY$108,Calc!$B158,FALSE))</f>
        <v>#N/A</v>
      </c>
      <c r="QZ158" t="e">
        <f ca="1">IF(OR(QZ$132="",$B158=""),"",HLOOKUP(QZ$132,Indices2!$E$1:$YY$108,Calc!$B158,FALSE))</f>
        <v>#N/A</v>
      </c>
      <c r="RA158" t="e">
        <f ca="1">IF(OR(RA$132="",$B158=""),"",HLOOKUP(RA$132,Indices2!$E$1:$YY$108,Calc!$B158,FALSE))</f>
        <v>#N/A</v>
      </c>
      <c r="RB158" t="e">
        <f ca="1">IF(OR(RB$132="",$B158=""),"",HLOOKUP(RB$132,Indices2!$E$1:$YY$108,Calc!$B158,FALSE))</f>
        <v>#N/A</v>
      </c>
      <c r="RC158" t="e">
        <f ca="1">IF(OR(RC$132="",$B158=""),"",HLOOKUP(RC$132,Indices2!$E$1:$YY$108,Calc!$B158,FALSE))</f>
        <v>#N/A</v>
      </c>
      <c r="RD158" t="e">
        <f ca="1">IF(OR(RD$132="",$B158=""),"",HLOOKUP(RD$132,Indices2!$E$1:$YY$108,Calc!$B158,FALSE))</f>
        <v>#N/A</v>
      </c>
      <c r="RE158" t="e">
        <f ca="1">IF(OR(RE$132="",$B158=""),"",HLOOKUP(RE$132,Indices2!$E$1:$YY$108,Calc!$B158,FALSE))</f>
        <v>#N/A</v>
      </c>
      <c r="RF158" t="e">
        <f ca="1">IF(OR(RF$132="",$B158=""),"",HLOOKUP(RF$132,Indices2!$E$1:$YY$108,Calc!$B158,FALSE))</f>
        <v>#N/A</v>
      </c>
      <c r="RG158" t="e">
        <f ca="1">IF(OR(RG$132="",$B158=""),"",HLOOKUP(RG$132,Indices2!$E$1:$YY$108,Calc!$B158,FALSE))</f>
        <v>#N/A</v>
      </c>
      <c r="RH158" t="e">
        <f ca="1">IF(OR(RH$132="",$B158=""),"",HLOOKUP(RH$132,Indices2!$E$1:$YY$108,Calc!$B158,FALSE))</f>
        <v>#N/A</v>
      </c>
      <c r="RI158" t="e">
        <f ca="1">IF(OR(RI$132="",$B158=""),"",HLOOKUP(RI$132,Indices2!$E$1:$YY$108,Calc!$B158,FALSE))</f>
        <v>#N/A</v>
      </c>
      <c r="RJ158" t="e">
        <f ca="1">IF(OR(RJ$132="",$B158=""),"",HLOOKUP(RJ$132,Indices2!$E$1:$YY$108,Calc!$B158,FALSE))</f>
        <v>#N/A</v>
      </c>
      <c r="RK158" t="e">
        <f ca="1">IF(OR(RK$132="",$B158=""),"",HLOOKUP(RK$132,Indices2!$E$1:$YY$108,Calc!$B158,FALSE))</f>
        <v>#N/A</v>
      </c>
      <c r="RL158" t="e">
        <f ca="1">IF(OR(RL$132="",$B158=""),"",HLOOKUP(RL$132,Indices2!$E$1:$YY$108,Calc!$B158,FALSE))</f>
        <v>#N/A</v>
      </c>
    </row>
    <row r="159" spans="1:480">
      <c r="A159" t="s">
        <v>176</v>
      </c>
      <c r="B159" t="e">
        <f>MATCH($A159,Indices2!$B:$B,0)</f>
        <v>#N/A</v>
      </c>
      <c r="C159" t="e">
        <f>IF(OR(C$132="",$B159=""),"",HLOOKUP(C$132,Indices2!$E$1:$YY$108,Calc!$B159,FALSE))</f>
        <v>#N/A</v>
      </c>
      <c r="D159" t="e">
        <f ca="1">IF(OR(D$132="",$B159=""),"",HLOOKUP(D$132,Indices2!$E$1:$YY$108,Calc!$B159,FALSE))</f>
        <v>#N/A</v>
      </c>
      <c r="E159" t="e">
        <f ca="1">IF(OR(E$132="",$B159=""),"",HLOOKUP(E$132,Indices2!$E$1:$YY$108,Calc!$B159,FALSE))</f>
        <v>#N/A</v>
      </c>
      <c r="F159" t="e">
        <f ca="1">IF(OR(F$132="",$B159=""),"",HLOOKUP(F$132,Indices2!$E$1:$YY$108,Calc!$B159,FALSE))</f>
        <v>#N/A</v>
      </c>
      <c r="G159" t="e">
        <f ca="1">IF(OR(G$132="",$B159=""),"",HLOOKUP(G$132,Indices2!$E$1:$YY$108,Calc!$B159,FALSE))</f>
        <v>#N/A</v>
      </c>
      <c r="H159" t="e">
        <f ca="1">IF(OR(H$132="",$B159=""),"",HLOOKUP(H$132,Indices2!$E$1:$YY$108,Calc!$B159,FALSE))</f>
        <v>#N/A</v>
      </c>
      <c r="I159" t="e">
        <f ca="1">IF(OR(I$132="",$B159=""),"",HLOOKUP(I$132,Indices2!$E$1:$YY$108,Calc!$B159,FALSE))</f>
        <v>#N/A</v>
      </c>
      <c r="J159" t="e">
        <f ca="1">IF(OR(J$132="",$B159=""),"",HLOOKUP(J$132,Indices2!$E$1:$YY$108,Calc!$B159,FALSE))</f>
        <v>#N/A</v>
      </c>
      <c r="K159" t="e">
        <f ca="1">IF(OR(K$132="",$B159=""),"",HLOOKUP(K$132,Indices2!$E$1:$YY$108,Calc!$B159,FALSE))</f>
        <v>#N/A</v>
      </c>
      <c r="L159" t="e">
        <f ca="1">IF(OR(L$132="",$B159=""),"",HLOOKUP(L$132,Indices2!$E$1:$YY$108,Calc!$B159,FALSE))</f>
        <v>#N/A</v>
      </c>
      <c r="M159" t="e">
        <f ca="1">IF(OR(M$132="",$B159=""),"",HLOOKUP(M$132,Indices2!$E$1:$YY$108,Calc!$B159,FALSE))</f>
        <v>#N/A</v>
      </c>
      <c r="N159" t="e">
        <f ca="1">IF(OR(N$132="",$B159=""),"",HLOOKUP(N$132,Indices2!$E$1:$YY$108,Calc!$B159,FALSE))</f>
        <v>#N/A</v>
      </c>
      <c r="O159" t="e">
        <f ca="1">IF(OR(O$132="",$B159=""),"",HLOOKUP(O$132,Indices2!$E$1:$YY$108,Calc!$B159,FALSE))</f>
        <v>#N/A</v>
      </c>
      <c r="P159" t="e">
        <f ca="1">IF(OR(P$132="",$B159=""),"",HLOOKUP(P$132,Indices2!$E$1:$YY$108,Calc!$B159,FALSE))</f>
        <v>#N/A</v>
      </c>
      <c r="Q159" t="e">
        <f ca="1">IF(OR(Q$132="",$B159=""),"",HLOOKUP(Q$132,Indices2!$E$1:$YY$108,Calc!$B159,FALSE))</f>
        <v>#N/A</v>
      </c>
      <c r="R159" t="e">
        <f ca="1">IF(OR(R$132="",$B159=""),"",HLOOKUP(R$132,Indices2!$E$1:$YY$108,Calc!$B159,FALSE))</f>
        <v>#N/A</v>
      </c>
      <c r="S159" t="e">
        <f ca="1">IF(OR(S$132="",$B159=""),"",HLOOKUP(S$132,Indices2!$E$1:$YY$108,Calc!$B159,FALSE))</f>
        <v>#N/A</v>
      </c>
      <c r="T159" t="e">
        <f ca="1">IF(OR(T$132="",$B159=""),"",HLOOKUP(T$132,Indices2!$E$1:$YY$108,Calc!$B159,FALSE))</f>
        <v>#N/A</v>
      </c>
      <c r="U159" t="e">
        <f ca="1">IF(OR(U$132="",$B159=""),"",HLOOKUP(U$132,Indices2!$E$1:$YY$108,Calc!$B159,FALSE))</f>
        <v>#N/A</v>
      </c>
      <c r="V159" t="e">
        <f ca="1">IF(OR(V$132="",$B159=""),"",HLOOKUP(V$132,Indices2!$E$1:$YY$108,Calc!$B159,FALSE))</f>
        <v>#N/A</v>
      </c>
      <c r="W159" t="e">
        <f ca="1">IF(OR(W$132="",$B159=""),"",HLOOKUP(W$132,Indices2!$E$1:$YY$108,Calc!$B159,FALSE))</f>
        <v>#N/A</v>
      </c>
      <c r="X159" t="e">
        <f ca="1">IF(OR(X$132="",$B159=""),"",HLOOKUP(X$132,Indices2!$E$1:$YY$108,Calc!$B159,FALSE))</f>
        <v>#N/A</v>
      </c>
      <c r="Y159" t="e">
        <f ca="1">IF(OR(Y$132="",$B159=""),"",HLOOKUP(Y$132,Indices2!$E$1:$YY$108,Calc!$B159,FALSE))</f>
        <v>#N/A</v>
      </c>
      <c r="Z159" t="e">
        <f ca="1">IF(OR(Z$132="",$B159=""),"",HLOOKUP(Z$132,Indices2!$E$1:$YY$108,Calc!$B159,FALSE))</f>
        <v>#N/A</v>
      </c>
      <c r="AA159" t="e">
        <f ca="1">IF(OR(AA$132="",$B159=""),"",HLOOKUP(AA$132,Indices2!$E$1:$YY$108,Calc!$B159,FALSE))</f>
        <v>#N/A</v>
      </c>
      <c r="AB159" t="e">
        <f ca="1">IF(OR(AB$132="",$B159=""),"",HLOOKUP(AB$132,Indices2!$E$1:$YY$108,Calc!$B159,FALSE))</f>
        <v>#N/A</v>
      </c>
      <c r="AC159" t="e">
        <f ca="1">IF(OR(AC$132="",$B159=""),"",HLOOKUP(AC$132,Indices2!$E$1:$YY$108,Calc!$B159,FALSE))</f>
        <v>#N/A</v>
      </c>
      <c r="AD159" t="e">
        <f ca="1">IF(OR(AD$132="",$B159=""),"",HLOOKUP(AD$132,Indices2!$E$1:$YY$108,Calc!$B159,FALSE))</f>
        <v>#N/A</v>
      </c>
      <c r="AE159" t="e">
        <f ca="1">IF(OR(AE$132="",$B159=""),"",HLOOKUP(AE$132,Indices2!$E$1:$YY$108,Calc!$B159,FALSE))</f>
        <v>#N/A</v>
      </c>
      <c r="AF159" t="e">
        <f ca="1">IF(OR(AF$132="",$B159=""),"",HLOOKUP(AF$132,Indices2!$E$1:$YY$108,Calc!$B159,FALSE))</f>
        <v>#N/A</v>
      </c>
      <c r="AG159" t="e">
        <f ca="1">IF(OR(AG$132="",$B159=""),"",HLOOKUP(AG$132,Indices2!$E$1:$YY$108,Calc!$B159,FALSE))</f>
        <v>#N/A</v>
      </c>
      <c r="AH159" t="e">
        <f ca="1">IF(OR(AH$132="",$B159=""),"",HLOOKUP(AH$132,Indices2!$E$1:$YY$108,Calc!$B159,FALSE))</f>
        <v>#N/A</v>
      </c>
      <c r="AI159" t="e">
        <f ca="1">IF(OR(AI$132="",$B159=""),"",HLOOKUP(AI$132,Indices2!$E$1:$YY$108,Calc!$B159,FALSE))</f>
        <v>#N/A</v>
      </c>
      <c r="AJ159" t="e">
        <f ca="1">IF(OR(AJ$132="",$B159=""),"",HLOOKUP(AJ$132,Indices2!$E$1:$YY$108,Calc!$B159,FALSE))</f>
        <v>#N/A</v>
      </c>
      <c r="AK159" t="e">
        <f ca="1">IF(OR(AK$132="",$B159=""),"",HLOOKUP(AK$132,Indices2!$E$1:$YY$108,Calc!$B159,FALSE))</f>
        <v>#N/A</v>
      </c>
      <c r="AL159" t="e">
        <f ca="1">IF(OR(AL$132="",$B159=""),"",HLOOKUP(AL$132,Indices2!$E$1:$YY$108,Calc!$B159,FALSE))</f>
        <v>#N/A</v>
      </c>
      <c r="AM159" t="e">
        <f ca="1">IF(OR(AM$132="",$B159=""),"",HLOOKUP(AM$132,Indices2!$E$1:$YY$108,Calc!$B159,FALSE))</f>
        <v>#N/A</v>
      </c>
      <c r="AN159" t="e">
        <f ca="1">IF(OR(AN$132="",$B159=""),"",HLOOKUP(AN$132,Indices2!$E$1:$YY$108,Calc!$B159,FALSE))</f>
        <v>#N/A</v>
      </c>
      <c r="AO159" t="e">
        <f ca="1">IF(OR(AO$132="",$B159=""),"",HLOOKUP(AO$132,Indices2!$E$1:$YY$108,Calc!$B159,FALSE))</f>
        <v>#N/A</v>
      </c>
      <c r="AP159" t="e">
        <f ca="1">IF(OR(AP$132="",$B159=""),"",HLOOKUP(AP$132,Indices2!$E$1:$YY$108,Calc!$B159,FALSE))</f>
        <v>#N/A</v>
      </c>
      <c r="AQ159" t="e">
        <f ca="1">IF(OR(AQ$132="",$B159=""),"",HLOOKUP(AQ$132,Indices2!$E$1:$YY$108,Calc!$B159,FALSE))</f>
        <v>#N/A</v>
      </c>
      <c r="AR159" t="e">
        <f ca="1">IF(OR(AR$132="",$B159=""),"",HLOOKUP(AR$132,Indices2!$E$1:$YY$108,Calc!$B159,FALSE))</f>
        <v>#N/A</v>
      </c>
      <c r="AS159" t="e">
        <f ca="1">IF(OR(AS$132="",$B159=""),"",HLOOKUP(AS$132,Indices2!$E$1:$YY$108,Calc!$B159,FALSE))</f>
        <v>#N/A</v>
      </c>
      <c r="AT159" t="e">
        <f ca="1">IF(OR(AT$132="",$B159=""),"",HLOOKUP(AT$132,Indices2!$E$1:$YY$108,Calc!$B159,FALSE))</f>
        <v>#N/A</v>
      </c>
      <c r="AU159" t="e">
        <f ca="1">IF(OR(AU$132="",$B159=""),"",HLOOKUP(AU$132,Indices2!$E$1:$YY$108,Calc!$B159,FALSE))</f>
        <v>#N/A</v>
      </c>
      <c r="AV159" t="e">
        <f ca="1">IF(OR(AV$132="",$B159=""),"",HLOOKUP(AV$132,Indices2!$E$1:$YY$108,Calc!$B159,FALSE))</f>
        <v>#N/A</v>
      </c>
      <c r="AW159" t="e">
        <f ca="1">IF(OR(AW$132="",$B159=""),"",HLOOKUP(AW$132,Indices2!$E$1:$YY$108,Calc!$B159,FALSE))</f>
        <v>#N/A</v>
      </c>
      <c r="AX159" t="e">
        <f ca="1">IF(OR(AX$132="",$B159=""),"",HLOOKUP(AX$132,Indices2!$E$1:$YY$108,Calc!$B159,FALSE))</f>
        <v>#N/A</v>
      </c>
      <c r="AY159" t="e">
        <f ca="1">IF(OR(AY$132="",$B159=""),"",HLOOKUP(AY$132,Indices2!$E$1:$YY$108,Calc!$B159,FALSE))</f>
        <v>#N/A</v>
      </c>
      <c r="AZ159" t="e">
        <f ca="1">IF(OR(AZ$132="",$B159=""),"",HLOOKUP(AZ$132,Indices2!$E$1:$YY$108,Calc!$B159,FALSE))</f>
        <v>#N/A</v>
      </c>
      <c r="BA159" t="e">
        <f ca="1">IF(OR(BA$132="",$B159=""),"",HLOOKUP(BA$132,Indices2!$E$1:$YY$108,Calc!$B159,FALSE))</f>
        <v>#N/A</v>
      </c>
      <c r="BB159" t="e">
        <f ca="1">IF(OR(BB$132="",$B159=""),"",HLOOKUP(BB$132,Indices2!$E$1:$YY$108,Calc!$B159,FALSE))</f>
        <v>#N/A</v>
      </c>
      <c r="BC159" t="e">
        <f ca="1">IF(OR(BC$132="",$B159=""),"",HLOOKUP(BC$132,Indices2!$E$1:$YY$108,Calc!$B159,FALSE))</f>
        <v>#N/A</v>
      </c>
      <c r="BD159" t="e">
        <f ca="1">IF(OR(BD$132="",$B159=""),"",HLOOKUP(BD$132,Indices2!$E$1:$YY$108,Calc!$B159,FALSE))</f>
        <v>#N/A</v>
      </c>
      <c r="BE159" t="e">
        <f ca="1">IF(OR(BE$132="",$B159=""),"",HLOOKUP(BE$132,Indices2!$E$1:$YY$108,Calc!$B159,FALSE))</f>
        <v>#N/A</v>
      </c>
      <c r="BF159" t="e">
        <f ca="1">IF(OR(BF$132="",$B159=""),"",HLOOKUP(BF$132,Indices2!$E$1:$YY$108,Calc!$B159,FALSE))</f>
        <v>#N/A</v>
      </c>
      <c r="BG159" t="e">
        <f ca="1">IF(OR(BG$132="",$B159=""),"",HLOOKUP(BG$132,Indices2!$E$1:$YY$108,Calc!$B159,FALSE))</f>
        <v>#N/A</v>
      </c>
      <c r="BH159" t="e">
        <f ca="1">IF(OR(BH$132="",$B159=""),"",HLOOKUP(BH$132,Indices2!$E$1:$YY$108,Calc!$B159,FALSE))</f>
        <v>#N/A</v>
      </c>
      <c r="BI159" t="e">
        <f ca="1">IF(OR(BI$132="",$B159=""),"",HLOOKUP(BI$132,Indices2!$E$1:$YY$108,Calc!$B159,FALSE))</f>
        <v>#N/A</v>
      </c>
      <c r="BJ159" t="e">
        <f ca="1">IF(OR(BJ$132="",$B159=""),"",HLOOKUP(BJ$132,Indices2!$E$1:$YY$108,Calc!$B159,FALSE))</f>
        <v>#N/A</v>
      </c>
      <c r="BK159" t="e">
        <f ca="1">IF(OR(BK$132="",$B159=""),"",HLOOKUP(BK$132,Indices2!$E$1:$YY$108,Calc!$B159,FALSE))</f>
        <v>#N/A</v>
      </c>
      <c r="BL159" t="e">
        <f ca="1">IF(OR(BL$132="",$B159=""),"",HLOOKUP(BL$132,Indices2!$E$1:$YY$108,Calc!$B159,FALSE))</f>
        <v>#N/A</v>
      </c>
      <c r="BM159" t="e">
        <f ca="1">IF(OR(BM$132="",$B159=""),"",HLOOKUP(BM$132,Indices2!$E$1:$YY$108,Calc!$B159,FALSE))</f>
        <v>#N/A</v>
      </c>
      <c r="BN159" t="e">
        <f ca="1">IF(OR(BN$132="",$B159=""),"",HLOOKUP(BN$132,Indices2!$E$1:$YY$108,Calc!$B159,FALSE))</f>
        <v>#N/A</v>
      </c>
      <c r="BO159" t="e">
        <f ca="1">IF(OR(BO$132="",$B159=""),"",HLOOKUP(BO$132,Indices2!$E$1:$YY$108,Calc!$B159,FALSE))</f>
        <v>#N/A</v>
      </c>
      <c r="BP159" t="e">
        <f ca="1">IF(OR(BP$132="",$B159=""),"",HLOOKUP(BP$132,Indices2!$E$1:$YY$108,Calc!$B159,FALSE))</f>
        <v>#N/A</v>
      </c>
      <c r="BQ159" t="e">
        <f ca="1">IF(OR(BQ$132="",$B159=""),"",HLOOKUP(BQ$132,Indices2!$E$1:$YY$108,Calc!$B159,FALSE))</f>
        <v>#N/A</v>
      </c>
      <c r="BR159" t="e">
        <f ca="1">IF(OR(BR$132="",$B159=""),"",HLOOKUP(BR$132,Indices2!$E$1:$YY$108,Calc!$B159,FALSE))</f>
        <v>#N/A</v>
      </c>
      <c r="BS159" t="e">
        <f ca="1">IF(OR(BS$132="",$B159=""),"",HLOOKUP(BS$132,Indices2!$E$1:$YY$108,Calc!$B159,FALSE))</f>
        <v>#N/A</v>
      </c>
      <c r="BT159" t="e">
        <f ca="1">IF(OR(BT$132="",$B159=""),"",HLOOKUP(BT$132,Indices2!$E$1:$YY$108,Calc!$B159,FALSE))</f>
        <v>#N/A</v>
      </c>
      <c r="BU159" t="e">
        <f ca="1">IF(OR(BU$132="",$B159=""),"",HLOOKUP(BU$132,Indices2!$E$1:$YY$108,Calc!$B159,FALSE))</f>
        <v>#N/A</v>
      </c>
      <c r="BV159" t="e">
        <f ca="1">IF(OR(BV$132="",$B159=""),"",HLOOKUP(BV$132,Indices2!$E$1:$YY$108,Calc!$B159,FALSE))</f>
        <v>#N/A</v>
      </c>
      <c r="BW159" t="e">
        <f ca="1">IF(OR(BW$132="",$B159=""),"",HLOOKUP(BW$132,Indices2!$E$1:$YY$108,Calc!$B159,FALSE))</f>
        <v>#N/A</v>
      </c>
      <c r="BX159" t="e">
        <f ca="1">IF(OR(BX$132="",$B159=""),"",HLOOKUP(BX$132,Indices2!$E$1:$YY$108,Calc!$B159,FALSE))</f>
        <v>#N/A</v>
      </c>
      <c r="BY159" t="e">
        <f ca="1">IF(OR(BY$132="",$B159=""),"",HLOOKUP(BY$132,Indices2!$E$1:$YY$108,Calc!$B159,FALSE))</f>
        <v>#N/A</v>
      </c>
      <c r="BZ159" t="e">
        <f ca="1">IF(OR(BZ$132="",$B159=""),"",HLOOKUP(BZ$132,Indices2!$E$1:$YY$108,Calc!$B159,FALSE))</f>
        <v>#N/A</v>
      </c>
      <c r="CA159" t="e">
        <f ca="1">IF(OR(CA$132="",$B159=""),"",HLOOKUP(CA$132,Indices2!$E$1:$YY$108,Calc!$B159,FALSE))</f>
        <v>#N/A</v>
      </c>
      <c r="CB159" t="e">
        <f ca="1">IF(OR(CB$132="",$B159=""),"",HLOOKUP(CB$132,Indices2!$E$1:$YY$108,Calc!$B159,FALSE))</f>
        <v>#N/A</v>
      </c>
      <c r="CC159" t="e">
        <f ca="1">IF(OR(CC$132="",$B159=""),"",HLOOKUP(CC$132,Indices2!$E$1:$YY$108,Calc!$B159,FALSE))</f>
        <v>#N/A</v>
      </c>
      <c r="CD159" t="e">
        <f ca="1">IF(OR(CD$132="",$B159=""),"",HLOOKUP(CD$132,Indices2!$E$1:$YY$108,Calc!$B159,FALSE))</f>
        <v>#N/A</v>
      </c>
      <c r="CE159" t="e">
        <f ca="1">IF(OR(CE$132="",$B159=""),"",HLOOKUP(CE$132,Indices2!$E$1:$YY$108,Calc!$B159,FALSE))</f>
        <v>#N/A</v>
      </c>
      <c r="CF159" t="e">
        <f ca="1">IF(OR(CF$132="",$B159=""),"",HLOOKUP(CF$132,Indices2!$E$1:$YY$108,Calc!$B159,FALSE))</f>
        <v>#N/A</v>
      </c>
      <c r="CG159" t="e">
        <f ca="1">IF(OR(CG$132="",$B159=""),"",HLOOKUP(CG$132,Indices2!$E$1:$YY$108,Calc!$B159,FALSE))</f>
        <v>#N/A</v>
      </c>
      <c r="CH159" t="e">
        <f ca="1">IF(OR(CH$132="",$B159=""),"",HLOOKUP(CH$132,Indices2!$E$1:$YY$108,Calc!$B159,FALSE))</f>
        <v>#N/A</v>
      </c>
      <c r="CI159" t="e">
        <f ca="1">IF(OR(CI$132="",$B159=""),"",HLOOKUP(CI$132,Indices2!$E$1:$YY$108,Calc!$B159,FALSE))</f>
        <v>#N/A</v>
      </c>
      <c r="CJ159" t="e">
        <f ca="1">IF(OR(CJ$132="",$B159=""),"",HLOOKUP(CJ$132,Indices2!$E$1:$YY$108,Calc!$B159,FALSE))</f>
        <v>#N/A</v>
      </c>
      <c r="CK159" t="e">
        <f ca="1">IF(OR(CK$132="",$B159=""),"",HLOOKUP(CK$132,Indices2!$E$1:$YY$108,Calc!$B159,FALSE))</f>
        <v>#N/A</v>
      </c>
      <c r="CL159" t="e">
        <f ca="1">IF(OR(CL$132="",$B159=""),"",HLOOKUP(CL$132,Indices2!$E$1:$YY$108,Calc!$B159,FALSE))</f>
        <v>#N/A</v>
      </c>
      <c r="CM159" t="e">
        <f ca="1">IF(OR(CM$132="",$B159=""),"",HLOOKUP(CM$132,Indices2!$E$1:$YY$108,Calc!$B159,FALSE))</f>
        <v>#N/A</v>
      </c>
      <c r="CN159" t="e">
        <f ca="1">IF(OR(CN$132="",$B159=""),"",HLOOKUP(CN$132,Indices2!$E$1:$YY$108,Calc!$B159,FALSE))</f>
        <v>#N/A</v>
      </c>
      <c r="CO159" t="e">
        <f ca="1">IF(OR(CO$132="",$B159=""),"",HLOOKUP(CO$132,Indices2!$E$1:$YY$108,Calc!$B159,FALSE))</f>
        <v>#N/A</v>
      </c>
      <c r="CP159" t="e">
        <f ca="1">IF(OR(CP$132="",$B159=""),"",HLOOKUP(CP$132,Indices2!$E$1:$YY$108,Calc!$B159,FALSE))</f>
        <v>#N/A</v>
      </c>
      <c r="CQ159" t="e">
        <f ca="1">IF(OR(CQ$132="",$B159=""),"",HLOOKUP(CQ$132,Indices2!$E$1:$YY$108,Calc!$B159,FALSE))</f>
        <v>#N/A</v>
      </c>
      <c r="CR159" t="e">
        <f ca="1">IF(OR(CR$132="",$B159=""),"",HLOOKUP(CR$132,Indices2!$E$1:$YY$108,Calc!$B159,FALSE))</f>
        <v>#N/A</v>
      </c>
      <c r="CS159" t="e">
        <f ca="1">IF(OR(CS$132="",$B159=""),"",HLOOKUP(CS$132,Indices2!$E$1:$YY$108,Calc!$B159,FALSE))</f>
        <v>#N/A</v>
      </c>
      <c r="CT159" t="e">
        <f ca="1">IF(OR(CT$132="",$B159=""),"",HLOOKUP(CT$132,Indices2!$E$1:$YY$108,Calc!$B159,FALSE))</f>
        <v>#N/A</v>
      </c>
      <c r="CU159" t="e">
        <f ca="1">IF(OR(CU$132="",$B159=""),"",HLOOKUP(CU$132,Indices2!$E$1:$YY$108,Calc!$B159,FALSE))</f>
        <v>#N/A</v>
      </c>
      <c r="CV159" t="e">
        <f ca="1">IF(OR(CV$132="",$B159=""),"",HLOOKUP(CV$132,Indices2!$E$1:$YY$108,Calc!$B159,FALSE))</f>
        <v>#N/A</v>
      </c>
      <c r="CW159" t="e">
        <f ca="1">IF(OR(CW$132="",$B159=""),"",HLOOKUP(CW$132,Indices2!$E$1:$YY$108,Calc!$B159,FALSE))</f>
        <v>#N/A</v>
      </c>
      <c r="CX159" t="e">
        <f ca="1">IF(OR(CX$132="",$B159=""),"",HLOOKUP(CX$132,Indices2!$E$1:$YY$108,Calc!$B159,FALSE))</f>
        <v>#N/A</v>
      </c>
      <c r="CY159" t="e">
        <f ca="1">IF(OR(CY$132="",$B159=""),"",HLOOKUP(CY$132,Indices2!$E$1:$YY$108,Calc!$B159,FALSE))</f>
        <v>#N/A</v>
      </c>
      <c r="CZ159" t="e">
        <f ca="1">IF(OR(CZ$132="",$B159=""),"",HLOOKUP(CZ$132,Indices2!$E$1:$YY$108,Calc!$B159,FALSE))</f>
        <v>#N/A</v>
      </c>
      <c r="DA159" t="e">
        <f ca="1">IF(OR(DA$132="",$B159=""),"",HLOOKUP(DA$132,Indices2!$E$1:$YY$108,Calc!$B159,FALSE))</f>
        <v>#N/A</v>
      </c>
      <c r="DB159" t="e">
        <f ca="1">IF(OR(DB$132="",$B159=""),"",HLOOKUP(DB$132,Indices2!$E$1:$YY$108,Calc!$B159,FALSE))</f>
        <v>#N/A</v>
      </c>
      <c r="DC159" t="e">
        <f ca="1">IF(OR(DC$132="",$B159=""),"",HLOOKUP(DC$132,Indices2!$E$1:$YY$108,Calc!$B159,FALSE))</f>
        <v>#N/A</v>
      </c>
      <c r="DD159" t="e">
        <f ca="1">IF(OR(DD$132="",$B159=""),"",HLOOKUP(DD$132,Indices2!$E$1:$YY$108,Calc!$B159,FALSE))</f>
        <v>#N/A</v>
      </c>
      <c r="DE159" t="e">
        <f ca="1">IF(OR(DE$132="",$B159=""),"",HLOOKUP(DE$132,Indices2!$E$1:$YY$108,Calc!$B159,FALSE))</f>
        <v>#N/A</v>
      </c>
      <c r="DF159" t="e">
        <f ca="1">IF(OR(DF$132="",$B159=""),"",HLOOKUP(DF$132,Indices2!$E$1:$YY$108,Calc!$B159,FALSE))</f>
        <v>#N/A</v>
      </c>
      <c r="DG159" t="e">
        <f ca="1">IF(OR(DG$132="",$B159=""),"",HLOOKUP(DG$132,Indices2!$E$1:$YY$108,Calc!$B159,FALSE))</f>
        <v>#N/A</v>
      </c>
      <c r="DH159" t="e">
        <f ca="1">IF(OR(DH$132="",$B159=""),"",HLOOKUP(DH$132,Indices2!$E$1:$YY$108,Calc!$B159,FALSE))</f>
        <v>#N/A</v>
      </c>
      <c r="DI159" t="e">
        <f ca="1">IF(OR(DI$132="",$B159=""),"",HLOOKUP(DI$132,Indices2!$E$1:$YY$108,Calc!$B159,FALSE))</f>
        <v>#N/A</v>
      </c>
      <c r="DJ159" t="e">
        <f ca="1">IF(OR(DJ$132="",$B159=""),"",HLOOKUP(DJ$132,Indices2!$E$1:$YY$108,Calc!$B159,FALSE))</f>
        <v>#N/A</v>
      </c>
      <c r="DK159" t="e">
        <f ca="1">IF(OR(DK$132="",$B159=""),"",HLOOKUP(DK$132,Indices2!$E$1:$YY$108,Calc!$B159,FALSE))</f>
        <v>#N/A</v>
      </c>
      <c r="DL159" t="e">
        <f ca="1">IF(OR(DL$132="",$B159=""),"",HLOOKUP(DL$132,Indices2!$E$1:$YY$108,Calc!$B159,FALSE))</f>
        <v>#N/A</v>
      </c>
      <c r="DM159" t="e">
        <f ca="1">IF(OR(DM$132="",$B159=""),"",HLOOKUP(DM$132,Indices2!$E$1:$YY$108,Calc!$B159,FALSE))</f>
        <v>#N/A</v>
      </c>
      <c r="DN159" t="e">
        <f ca="1">IF(OR(DN$132="",$B159=""),"",HLOOKUP(DN$132,Indices2!$E$1:$YY$108,Calc!$B159,FALSE))</f>
        <v>#N/A</v>
      </c>
      <c r="DO159" t="e">
        <f ca="1">IF(OR(DO$132="",$B159=""),"",HLOOKUP(DO$132,Indices2!$E$1:$YY$108,Calc!$B159,FALSE))</f>
        <v>#N/A</v>
      </c>
      <c r="DP159" t="e">
        <f ca="1">IF(OR(DP$132="",$B159=""),"",HLOOKUP(DP$132,Indices2!$E$1:$YY$108,Calc!$B159,FALSE))</f>
        <v>#N/A</v>
      </c>
      <c r="DQ159" t="e">
        <f ca="1">IF(OR(DQ$132="",$B159=""),"",HLOOKUP(DQ$132,Indices2!$E$1:$YY$108,Calc!$B159,FALSE))</f>
        <v>#N/A</v>
      </c>
      <c r="DR159" t="e">
        <f ca="1">IF(OR(DR$132="",$B159=""),"",HLOOKUP(DR$132,Indices2!$E$1:$YY$108,Calc!$B159,FALSE))</f>
        <v>#N/A</v>
      </c>
      <c r="DS159" t="e">
        <f ca="1">IF(OR(DS$132="",$B159=""),"",HLOOKUP(DS$132,Indices2!$E$1:$YY$108,Calc!$B159,FALSE))</f>
        <v>#N/A</v>
      </c>
      <c r="DT159" t="e">
        <f ca="1">IF(OR(DT$132="",$B159=""),"",HLOOKUP(DT$132,Indices2!$E$1:$YY$108,Calc!$B159,FALSE))</f>
        <v>#N/A</v>
      </c>
      <c r="DU159" t="e">
        <f ca="1">IF(OR(DU$132="",$B159=""),"",HLOOKUP(DU$132,Indices2!$E$1:$YY$108,Calc!$B159,FALSE))</f>
        <v>#N/A</v>
      </c>
      <c r="DV159" t="e">
        <f ca="1">IF(OR(DV$132="",$B159=""),"",HLOOKUP(DV$132,Indices2!$E$1:$YY$108,Calc!$B159,FALSE))</f>
        <v>#N/A</v>
      </c>
      <c r="DW159" t="e">
        <f ca="1">IF(OR(DW$132="",$B159=""),"",HLOOKUP(DW$132,Indices2!$E$1:$YY$108,Calc!$B159,FALSE))</f>
        <v>#N/A</v>
      </c>
      <c r="DX159" t="e">
        <f ca="1">IF(OR(DX$132="",$B159=""),"",HLOOKUP(DX$132,Indices2!$E$1:$YY$108,Calc!$B159,FALSE))</f>
        <v>#N/A</v>
      </c>
      <c r="DY159" t="e">
        <f ca="1">IF(OR(DY$132="",$B159=""),"",HLOOKUP(DY$132,Indices2!$E$1:$YY$108,Calc!$B159,FALSE))</f>
        <v>#N/A</v>
      </c>
      <c r="DZ159" t="e">
        <f ca="1">IF(OR(DZ$132="",$B159=""),"",HLOOKUP(DZ$132,Indices2!$E$1:$YY$108,Calc!$B159,FALSE))</f>
        <v>#N/A</v>
      </c>
      <c r="EA159" t="e">
        <f ca="1">IF(OR(EA$132="",$B159=""),"",HLOOKUP(EA$132,Indices2!$E$1:$YY$108,Calc!$B159,FALSE))</f>
        <v>#N/A</v>
      </c>
      <c r="EB159" t="e">
        <f ca="1">IF(OR(EB$132="",$B159=""),"",HLOOKUP(EB$132,Indices2!$E$1:$YY$108,Calc!$B159,FALSE))</f>
        <v>#N/A</v>
      </c>
      <c r="EC159" t="e">
        <f ca="1">IF(OR(EC$132="",$B159=""),"",HLOOKUP(EC$132,Indices2!$E$1:$YY$108,Calc!$B159,FALSE))</f>
        <v>#N/A</v>
      </c>
      <c r="ED159" t="e">
        <f ca="1">IF(OR(ED$132="",$B159=""),"",HLOOKUP(ED$132,Indices2!$E$1:$YY$108,Calc!$B159,FALSE))</f>
        <v>#N/A</v>
      </c>
      <c r="EE159" t="e">
        <f ca="1">IF(OR(EE$132="",$B159=""),"",HLOOKUP(EE$132,Indices2!$E$1:$YY$108,Calc!$B159,FALSE))</f>
        <v>#N/A</v>
      </c>
      <c r="EF159" t="e">
        <f ca="1">IF(OR(EF$132="",$B159=""),"",HLOOKUP(EF$132,Indices2!$E$1:$YY$108,Calc!$B159,FALSE))</f>
        <v>#N/A</v>
      </c>
      <c r="EG159" t="e">
        <f ca="1">IF(OR(EG$132="",$B159=""),"",HLOOKUP(EG$132,Indices2!$E$1:$YY$108,Calc!$B159,FALSE))</f>
        <v>#N/A</v>
      </c>
      <c r="EH159" t="e">
        <f ca="1">IF(OR(EH$132="",$B159=""),"",HLOOKUP(EH$132,Indices2!$E$1:$YY$108,Calc!$B159,FALSE))</f>
        <v>#N/A</v>
      </c>
      <c r="EI159" t="e">
        <f ca="1">IF(OR(EI$132="",$B159=""),"",HLOOKUP(EI$132,Indices2!$E$1:$YY$108,Calc!$B159,FALSE))</f>
        <v>#N/A</v>
      </c>
      <c r="EJ159" t="e">
        <f ca="1">IF(OR(EJ$132="",$B159=""),"",HLOOKUP(EJ$132,Indices2!$E$1:$YY$108,Calc!$B159,FALSE))</f>
        <v>#N/A</v>
      </c>
      <c r="EK159" t="e">
        <f ca="1">IF(OR(EK$132="",$B159=""),"",HLOOKUP(EK$132,Indices2!$E$1:$YY$108,Calc!$B159,FALSE))</f>
        <v>#N/A</v>
      </c>
      <c r="EL159" t="e">
        <f ca="1">IF(OR(EL$132="",$B159=""),"",HLOOKUP(EL$132,Indices2!$E$1:$YY$108,Calc!$B159,FALSE))</f>
        <v>#N/A</v>
      </c>
      <c r="EM159" t="e">
        <f ca="1">IF(OR(EM$132="",$B159=""),"",HLOOKUP(EM$132,Indices2!$E$1:$YY$108,Calc!$B159,FALSE))</f>
        <v>#N/A</v>
      </c>
      <c r="EN159" t="e">
        <f ca="1">IF(OR(EN$132="",$B159=""),"",HLOOKUP(EN$132,Indices2!$E$1:$YY$108,Calc!$B159,FALSE))</f>
        <v>#N/A</v>
      </c>
      <c r="EO159" t="e">
        <f ca="1">IF(OR(EO$132="",$B159=""),"",HLOOKUP(EO$132,Indices2!$E$1:$YY$108,Calc!$B159,FALSE))</f>
        <v>#N/A</v>
      </c>
      <c r="EP159" t="e">
        <f ca="1">IF(OR(EP$132="",$B159=""),"",HLOOKUP(EP$132,Indices2!$E$1:$YY$108,Calc!$B159,FALSE))</f>
        <v>#N/A</v>
      </c>
      <c r="EQ159" t="e">
        <f ca="1">IF(OR(EQ$132="",$B159=""),"",HLOOKUP(EQ$132,Indices2!$E$1:$YY$108,Calc!$B159,FALSE))</f>
        <v>#N/A</v>
      </c>
      <c r="ER159" t="e">
        <f ca="1">IF(OR(ER$132="",$B159=""),"",HLOOKUP(ER$132,Indices2!$E$1:$YY$108,Calc!$B159,FALSE))</f>
        <v>#N/A</v>
      </c>
      <c r="ES159" t="e">
        <f ca="1">IF(OR(ES$132="",$B159=""),"",HLOOKUP(ES$132,Indices2!$E$1:$YY$108,Calc!$B159,FALSE))</f>
        <v>#N/A</v>
      </c>
      <c r="ET159" t="e">
        <f ca="1">IF(OR(ET$132="",$B159=""),"",HLOOKUP(ET$132,Indices2!$E$1:$YY$108,Calc!$B159,FALSE))</f>
        <v>#N/A</v>
      </c>
      <c r="EU159" t="e">
        <f ca="1">IF(OR(EU$132="",$B159=""),"",HLOOKUP(EU$132,Indices2!$E$1:$YY$108,Calc!$B159,FALSE))</f>
        <v>#N/A</v>
      </c>
      <c r="EV159" t="e">
        <f ca="1">IF(OR(EV$132="",$B159=""),"",HLOOKUP(EV$132,Indices2!$E$1:$YY$108,Calc!$B159,FALSE))</f>
        <v>#N/A</v>
      </c>
      <c r="EW159" t="e">
        <f ca="1">IF(OR(EW$132="",$B159=""),"",HLOOKUP(EW$132,Indices2!$E$1:$YY$108,Calc!$B159,FALSE))</f>
        <v>#N/A</v>
      </c>
      <c r="EX159" t="e">
        <f ca="1">IF(OR(EX$132="",$B159=""),"",HLOOKUP(EX$132,Indices2!$E$1:$YY$108,Calc!$B159,FALSE))</f>
        <v>#N/A</v>
      </c>
      <c r="EY159" t="e">
        <f ca="1">IF(OR(EY$132="",$B159=""),"",HLOOKUP(EY$132,Indices2!$E$1:$YY$108,Calc!$B159,FALSE))</f>
        <v>#N/A</v>
      </c>
      <c r="EZ159" t="e">
        <f ca="1">IF(OR(EZ$132="",$B159=""),"",HLOOKUP(EZ$132,Indices2!$E$1:$YY$108,Calc!$B159,FALSE))</f>
        <v>#N/A</v>
      </c>
      <c r="FA159" t="e">
        <f ca="1">IF(OR(FA$132="",$B159=""),"",HLOOKUP(FA$132,Indices2!$E$1:$YY$108,Calc!$B159,FALSE))</f>
        <v>#N/A</v>
      </c>
      <c r="FB159" t="e">
        <f ca="1">IF(OR(FB$132="",$B159=""),"",HLOOKUP(FB$132,Indices2!$E$1:$YY$108,Calc!$B159,FALSE))</f>
        <v>#N/A</v>
      </c>
      <c r="FC159" t="e">
        <f ca="1">IF(OR(FC$132="",$B159=""),"",HLOOKUP(FC$132,Indices2!$E$1:$YY$108,Calc!$B159,FALSE))</f>
        <v>#N/A</v>
      </c>
      <c r="FD159" t="e">
        <f ca="1">IF(OR(FD$132="",$B159=""),"",HLOOKUP(FD$132,Indices2!$E$1:$YY$108,Calc!$B159,FALSE))</f>
        <v>#N/A</v>
      </c>
      <c r="FE159" t="e">
        <f ca="1">IF(OR(FE$132="",$B159=""),"",HLOOKUP(FE$132,Indices2!$E$1:$YY$108,Calc!$B159,FALSE))</f>
        <v>#N/A</v>
      </c>
      <c r="FF159" t="e">
        <f ca="1">IF(OR(FF$132="",$B159=""),"",HLOOKUP(FF$132,Indices2!$E$1:$YY$108,Calc!$B159,FALSE))</f>
        <v>#N/A</v>
      </c>
      <c r="FG159" t="e">
        <f ca="1">IF(OR(FG$132="",$B159=""),"",HLOOKUP(FG$132,Indices2!$E$1:$YY$108,Calc!$B159,FALSE))</f>
        <v>#N/A</v>
      </c>
      <c r="FH159" t="e">
        <f ca="1">IF(OR(FH$132="",$B159=""),"",HLOOKUP(FH$132,Indices2!$E$1:$YY$108,Calc!$B159,FALSE))</f>
        <v>#N/A</v>
      </c>
      <c r="FI159" t="e">
        <f ca="1">IF(OR(FI$132="",$B159=""),"",HLOOKUP(FI$132,Indices2!$E$1:$YY$108,Calc!$B159,FALSE))</f>
        <v>#N/A</v>
      </c>
      <c r="FJ159" t="e">
        <f ca="1">IF(OR(FJ$132="",$B159=""),"",HLOOKUP(FJ$132,Indices2!$E$1:$YY$108,Calc!$B159,FALSE))</f>
        <v>#N/A</v>
      </c>
      <c r="FK159" t="e">
        <f ca="1">IF(OR(FK$132="",$B159=""),"",HLOOKUP(FK$132,Indices2!$E$1:$YY$108,Calc!$B159,FALSE))</f>
        <v>#N/A</v>
      </c>
      <c r="FL159" t="e">
        <f ca="1">IF(OR(FL$132="",$B159=""),"",HLOOKUP(FL$132,Indices2!$E$1:$YY$108,Calc!$B159,FALSE))</f>
        <v>#N/A</v>
      </c>
      <c r="FM159" t="e">
        <f ca="1">IF(OR(FM$132="",$B159=""),"",HLOOKUP(FM$132,Indices2!$E$1:$YY$108,Calc!$B159,FALSE))</f>
        <v>#N/A</v>
      </c>
      <c r="FN159" t="e">
        <f ca="1">IF(OR(FN$132="",$B159=""),"",HLOOKUP(FN$132,Indices2!$E$1:$YY$108,Calc!$B159,FALSE))</f>
        <v>#N/A</v>
      </c>
      <c r="FO159" t="e">
        <f ca="1">IF(OR(FO$132="",$B159=""),"",HLOOKUP(FO$132,Indices2!$E$1:$YY$108,Calc!$B159,FALSE))</f>
        <v>#N/A</v>
      </c>
      <c r="FP159" t="e">
        <f ca="1">IF(OR(FP$132="",$B159=""),"",HLOOKUP(FP$132,Indices2!$E$1:$YY$108,Calc!$B159,FALSE))</f>
        <v>#N/A</v>
      </c>
      <c r="FQ159" t="e">
        <f ca="1">IF(OR(FQ$132="",$B159=""),"",HLOOKUP(FQ$132,Indices2!$E$1:$YY$108,Calc!$B159,FALSE))</f>
        <v>#N/A</v>
      </c>
      <c r="FR159" t="e">
        <f ca="1">IF(OR(FR$132="",$B159=""),"",HLOOKUP(FR$132,Indices2!$E$1:$YY$108,Calc!$B159,FALSE))</f>
        <v>#N/A</v>
      </c>
      <c r="FS159" t="e">
        <f ca="1">IF(OR(FS$132="",$B159=""),"",HLOOKUP(FS$132,Indices2!$E$1:$YY$108,Calc!$B159,FALSE))</f>
        <v>#N/A</v>
      </c>
      <c r="FT159" t="e">
        <f ca="1">IF(OR(FT$132="",$B159=""),"",HLOOKUP(FT$132,Indices2!$E$1:$YY$108,Calc!$B159,FALSE))</f>
        <v>#N/A</v>
      </c>
      <c r="FU159" t="e">
        <f ca="1">IF(OR(FU$132="",$B159=""),"",HLOOKUP(FU$132,Indices2!$E$1:$YY$108,Calc!$B159,FALSE))</f>
        <v>#N/A</v>
      </c>
      <c r="FV159" t="e">
        <f ca="1">IF(OR(FV$132="",$B159=""),"",HLOOKUP(FV$132,Indices2!$E$1:$YY$108,Calc!$B159,FALSE))</f>
        <v>#N/A</v>
      </c>
      <c r="FW159" t="e">
        <f ca="1">IF(OR(FW$132="",$B159=""),"",HLOOKUP(FW$132,Indices2!$E$1:$YY$108,Calc!$B159,FALSE))</f>
        <v>#N/A</v>
      </c>
      <c r="FX159" t="e">
        <f ca="1">IF(OR(FX$132="",$B159=""),"",HLOOKUP(FX$132,Indices2!$E$1:$YY$108,Calc!$B159,FALSE))</f>
        <v>#N/A</v>
      </c>
      <c r="FY159" t="e">
        <f ca="1">IF(OR(FY$132="",$B159=""),"",HLOOKUP(FY$132,Indices2!$E$1:$YY$108,Calc!$B159,FALSE))</f>
        <v>#N/A</v>
      </c>
      <c r="FZ159" t="e">
        <f ca="1">IF(OR(FZ$132="",$B159=""),"",HLOOKUP(FZ$132,Indices2!$E$1:$YY$108,Calc!$B159,FALSE))</f>
        <v>#N/A</v>
      </c>
      <c r="GA159" t="e">
        <f ca="1">IF(OR(GA$132="",$B159=""),"",HLOOKUP(GA$132,Indices2!$E$1:$YY$108,Calc!$B159,FALSE))</f>
        <v>#N/A</v>
      </c>
      <c r="GB159" t="e">
        <f ca="1">IF(OR(GB$132="",$B159=""),"",HLOOKUP(GB$132,Indices2!$E$1:$YY$108,Calc!$B159,FALSE))</f>
        <v>#N/A</v>
      </c>
      <c r="GC159" t="e">
        <f ca="1">IF(OR(GC$132="",$B159=""),"",HLOOKUP(GC$132,Indices2!$E$1:$YY$108,Calc!$B159,FALSE))</f>
        <v>#N/A</v>
      </c>
      <c r="GD159" t="e">
        <f ca="1">IF(OR(GD$132="",$B159=""),"",HLOOKUP(GD$132,Indices2!$E$1:$YY$108,Calc!$B159,FALSE))</f>
        <v>#N/A</v>
      </c>
      <c r="GE159" t="e">
        <f ca="1">IF(OR(GE$132="",$B159=""),"",HLOOKUP(GE$132,Indices2!$E$1:$YY$108,Calc!$B159,FALSE))</f>
        <v>#N/A</v>
      </c>
      <c r="GF159" t="e">
        <f ca="1">IF(OR(GF$132="",$B159=""),"",HLOOKUP(GF$132,Indices2!$E$1:$YY$108,Calc!$B159,FALSE))</f>
        <v>#N/A</v>
      </c>
      <c r="GG159" t="e">
        <f ca="1">IF(OR(GG$132="",$B159=""),"",HLOOKUP(GG$132,Indices2!$E$1:$YY$108,Calc!$B159,FALSE))</f>
        <v>#N/A</v>
      </c>
      <c r="GH159" t="e">
        <f ca="1">IF(OR(GH$132="",$B159=""),"",HLOOKUP(GH$132,Indices2!$E$1:$YY$108,Calc!$B159,FALSE))</f>
        <v>#N/A</v>
      </c>
      <c r="GI159" t="e">
        <f ca="1">IF(OR(GI$132="",$B159=""),"",HLOOKUP(GI$132,Indices2!$E$1:$YY$108,Calc!$B159,FALSE))</f>
        <v>#N/A</v>
      </c>
      <c r="GJ159" t="e">
        <f ca="1">IF(OR(GJ$132="",$B159=""),"",HLOOKUP(GJ$132,Indices2!$E$1:$YY$108,Calc!$B159,FALSE))</f>
        <v>#N/A</v>
      </c>
      <c r="GK159" t="e">
        <f ca="1">IF(OR(GK$132="",$B159=""),"",HLOOKUP(GK$132,Indices2!$E$1:$YY$108,Calc!$B159,FALSE))</f>
        <v>#N/A</v>
      </c>
      <c r="GL159" t="e">
        <f ca="1">IF(OR(GL$132="",$B159=""),"",HLOOKUP(GL$132,Indices2!$E$1:$YY$108,Calc!$B159,FALSE))</f>
        <v>#N/A</v>
      </c>
      <c r="GM159" t="e">
        <f ca="1">IF(OR(GM$132="",$B159=""),"",HLOOKUP(GM$132,Indices2!$E$1:$YY$108,Calc!$B159,FALSE))</f>
        <v>#N/A</v>
      </c>
      <c r="GN159" t="e">
        <f ca="1">IF(OR(GN$132="",$B159=""),"",HLOOKUP(GN$132,Indices2!$E$1:$YY$108,Calc!$B159,FALSE))</f>
        <v>#N/A</v>
      </c>
      <c r="GO159" t="e">
        <f ca="1">IF(OR(GO$132="",$B159=""),"",HLOOKUP(GO$132,Indices2!$E$1:$YY$108,Calc!$B159,FALSE))</f>
        <v>#N/A</v>
      </c>
      <c r="GP159" t="e">
        <f ca="1">IF(OR(GP$132="",$B159=""),"",HLOOKUP(GP$132,Indices2!$E$1:$YY$108,Calc!$B159,FALSE))</f>
        <v>#N/A</v>
      </c>
      <c r="GQ159" t="e">
        <f ca="1">IF(OR(GQ$132="",$B159=""),"",HLOOKUP(GQ$132,Indices2!$E$1:$YY$108,Calc!$B159,FALSE))</f>
        <v>#N/A</v>
      </c>
      <c r="GR159" t="e">
        <f ca="1">IF(OR(GR$132="",$B159=""),"",HLOOKUP(GR$132,Indices2!$E$1:$YY$108,Calc!$B159,FALSE))</f>
        <v>#N/A</v>
      </c>
      <c r="GS159" t="e">
        <f ca="1">IF(OR(GS$132="",$B159=""),"",HLOOKUP(GS$132,Indices2!$E$1:$YY$108,Calc!$B159,FALSE))</f>
        <v>#N/A</v>
      </c>
      <c r="GT159" t="e">
        <f ca="1">IF(OR(GT$132="",$B159=""),"",HLOOKUP(GT$132,Indices2!$E$1:$YY$108,Calc!$B159,FALSE))</f>
        <v>#N/A</v>
      </c>
      <c r="GU159" t="e">
        <f ca="1">IF(OR(GU$132="",$B159=""),"",HLOOKUP(GU$132,Indices2!$E$1:$YY$108,Calc!$B159,FALSE))</f>
        <v>#N/A</v>
      </c>
      <c r="GV159" t="e">
        <f ca="1">IF(OR(GV$132="",$B159=""),"",HLOOKUP(GV$132,Indices2!$E$1:$YY$108,Calc!$B159,FALSE))</f>
        <v>#N/A</v>
      </c>
      <c r="GW159" t="e">
        <f ca="1">IF(OR(GW$132="",$B159=""),"",HLOOKUP(GW$132,Indices2!$E$1:$YY$108,Calc!$B159,FALSE))</f>
        <v>#N/A</v>
      </c>
      <c r="GX159" t="e">
        <f ca="1">IF(OR(GX$132="",$B159=""),"",HLOOKUP(GX$132,Indices2!$E$1:$YY$108,Calc!$B159,FALSE))</f>
        <v>#N/A</v>
      </c>
      <c r="GY159" t="e">
        <f ca="1">IF(OR(GY$132="",$B159=""),"",HLOOKUP(GY$132,Indices2!$E$1:$YY$108,Calc!$B159,FALSE))</f>
        <v>#N/A</v>
      </c>
      <c r="GZ159" t="e">
        <f ca="1">IF(OR(GZ$132="",$B159=""),"",HLOOKUP(GZ$132,Indices2!$E$1:$YY$108,Calc!$B159,FALSE))</f>
        <v>#N/A</v>
      </c>
      <c r="HA159" t="e">
        <f ca="1">IF(OR(HA$132="",$B159=""),"",HLOOKUP(HA$132,Indices2!$E$1:$YY$108,Calc!$B159,FALSE))</f>
        <v>#N/A</v>
      </c>
      <c r="HB159" t="e">
        <f ca="1">IF(OR(HB$132="",$B159=""),"",HLOOKUP(HB$132,Indices2!$E$1:$YY$108,Calc!$B159,FALSE))</f>
        <v>#N/A</v>
      </c>
      <c r="HC159" t="e">
        <f ca="1">IF(OR(HC$132="",$B159=""),"",HLOOKUP(HC$132,Indices2!$E$1:$YY$108,Calc!$B159,FALSE))</f>
        <v>#N/A</v>
      </c>
      <c r="HD159" t="e">
        <f ca="1">IF(OR(HD$132="",$B159=""),"",HLOOKUP(HD$132,Indices2!$E$1:$YY$108,Calc!$B159,FALSE))</f>
        <v>#N/A</v>
      </c>
      <c r="HE159" t="e">
        <f ca="1">IF(OR(HE$132="",$B159=""),"",HLOOKUP(HE$132,Indices2!$E$1:$YY$108,Calc!$B159,FALSE))</f>
        <v>#N/A</v>
      </c>
      <c r="HF159" t="e">
        <f ca="1">IF(OR(HF$132="",$B159=""),"",HLOOKUP(HF$132,Indices2!$E$1:$YY$108,Calc!$B159,FALSE))</f>
        <v>#N/A</v>
      </c>
      <c r="HG159" t="e">
        <f ca="1">IF(OR(HG$132="",$B159=""),"",HLOOKUP(HG$132,Indices2!$E$1:$YY$108,Calc!$B159,FALSE))</f>
        <v>#N/A</v>
      </c>
      <c r="HH159" t="e">
        <f ca="1">IF(OR(HH$132="",$B159=""),"",HLOOKUP(HH$132,Indices2!$E$1:$YY$108,Calc!$B159,FALSE))</f>
        <v>#N/A</v>
      </c>
      <c r="HI159" t="e">
        <f ca="1">IF(OR(HI$132="",$B159=""),"",HLOOKUP(HI$132,Indices2!$E$1:$YY$108,Calc!$B159,FALSE))</f>
        <v>#N/A</v>
      </c>
      <c r="HJ159" t="e">
        <f ca="1">IF(OR(HJ$132="",$B159=""),"",HLOOKUP(HJ$132,Indices2!$E$1:$YY$108,Calc!$B159,FALSE))</f>
        <v>#N/A</v>
      </c>
      <c r="HK159" t="e">
        <f ca="1">IF(OR(HK$132="",$B159=""),"",HLOOKUP(HK$132,Indices2!$E$1:$YY$108,Calc!$B159,FALSE))</f>
        <v>#N/A</v>
      </c>
      <c r="HL159" t="e">
        <f ca="1">IF(OR(HL$132="",$B159=""),"",HLOOKUP(HL$132,Indices2!$E$1:$YY$108,Calc!$B159,FALSE))</f>
        <v>#N/A</v>
      </c>
      <c r="HM159" t="e">
        <f ca="1">IF(OR(HM$132="",$B159=""),"",HLOOKUP(HM$132,Indices2!$E$1:$YY$108,Calc!$B159,FALSE))</f>
        <v>#N/A</v>
      </c>
      <c r="HN159" t="e">
        <f ca="1">IF(OR(HN$132="",$B159=""),"",HLOOKUP(HN$132,Indices2!$E$1:$YY$108,Calc!$B159,FALSE))</f>
        <v>#N/A</v>
      </c>
      <c r="HO159" t="e">
        <f ca="1">IF(OR(HO$132="",$B159=""),"",HLOOKUP(HO$132,Indices2!$E$1:$YY$108,Calc!$B159,FALSE))</f>
        <v>#N/A</v>
      </c>
      <c r="HP159" t="e">
        <f ca="1">IF(OR(HP$132="",$B159=""),"",HLOOKUP(HP$132,Indices2!$E$1:$YY$108,Calc!$B159,FALSE))</f>
        <v>#N/A</v>
      </c>
      <c r="HQ159" t="e">
        <f ca="1">IF(OR(HQ$132="",$B159=""),"",HLOOKUP(HQ$132,Indices2!$E$1:$YY$108,Calc!$B159,FALSE))</f>
        <v>#N/A</v>
      </c>
      <c r="HR159" t="e">
        <f ca="1">IF(OR(HR$132="",$B159=""),"",HLOOKUP(HR$132,Indices2!$E$1:$YY$108,Calc!$B159,FALSE))</f>
        <v>#N/A</v>
      </c>
      <c r="HS159" t="e">
        <f ca="1">IF(OR(HS$132="",$B159=""),"",HLOOKUP(HS$132,Indices2!$E$1:$YY$108,Calc!$B159,FALSE))</f>
        <v>#N/A</v>
      </c>
      <c r="HT159" t="e">
        <f ca="1">IF(OR(HT$132="",$B159=""),"",HLOOKUP(HT$132,Indices2!$E$1:$YY$108,Calc!$B159,FALSE))</f>
        <v>#N/A</v>
      </c>
      <c r="HU159" t="e">
        <f ca="1">IF(OR(HU$132="",$B159=""),"",HLOOKUP(HU$132,Indices2!$E$1:$YY$108,Calc!$B159,FALSE))</f>
        <v>#N/A</v>
      </c>
      <c r="HV159" t="e">
        <f ca="1">IF(OR(HV$132="",$B159=""),"",HLOOKUP(HV$132,Indices2!$E$1:$YY$108,Calc!$B159,FALSE))</f>
        <v>#N/A</v>
      </c>
      <c r="HW159" t="e">
        <f ca="1">IF(OR(HW$132="",$B159=""),"",HLOOKUP(HW$132,Indices2!$E$1:$YY$108,Calc!$B159,FALSE))</f>
        <v>#N/A</v>
      </c>
      <c r="HX159" t="e">
        <f ca="1">IF(OR(HX$132="",$B159=""),"",HLOOKUP(HX$132,Indices2!$E$1:$YY$108,Calc!$B159,FALSE))</f>
        <v>#N/A</v>
      </c>
      <c r="HY159" t="e">
        <f ca="1">IF(OR(HY$132="",$B159=""),"",HLOOKUP(HY$132,Indices2!$E$1:$YY$108,Calc!$B159,FALSE))</f>
        <v>#N/A</v>
      </c>
      <c r="HZ159" t="e">
        <f ca="1">IF(OR(HZ$132="",$B159=""),"",HLOOKUP(HZ$132,Indices2!$E$1:$YY$108,Calc!$B159,FALSE))</f>
        <v>#N/A</v>
      </c>
      <c r="IA159" t="e">
        <f ca="1">IF(OR(IA$132="",$B159=""),"",HLOOKUP(IA$132,Indices2!$E$1:$YY$108,Calc!$B159,FALSE))</f>
        <v>#N/A</v>
      </c>
      <c r="IB159" t="e">
        <f ca="1">IF(OR(IB$132="",$B159=""),"",HLOOKUP(IB$132,Indices2!$E$1:$YY$108,Calc!$B159,FALSE))</f>
        <v>#N/A</v>
      </c>
      <c r="IC159" t="e">
        <f ca="1">IF(OR(IC$132="",$B159=""),"",HLOOKUP(IC$132,Indices2!$E$1:$YY$108,Calc!$B159,FALSE))</f>
        <v>#N/A</v>
      </c>
      <c r="ID159" t="e">
        <f ca="1">IF(OR(ID$132="",$B159=""),"",HLOOKUP(ID$132,Indices2!$E$1:$YY$108,Calc!$B159,FALSE))</f>
        <v>#N/A</v>
      </c>
      <c r="IE159" t="e">
        <f ca="1">IF(OR(IE$132="",$B159=""),"",HLOOKUP(IE$132,Indices2!$E$1:$YY$108,Calc!$B159,FALSE))</f>
        <v>#N/A</v>
      </c>
      <c r="IF159" t="e">
        <f ca="1">IF(OR(IF$132="",$B159=""),"",HLOOKUP(IF$132,Indices2!$E$1:$YY$108,Calc!$B159,FALSE))</f>
        <v>#N/A</v>
      </c>
      <c r="IG159" t="e">
        <f ca="1">IF(OR(IG$132="",$B159=""),"",HLOOKUP(IG$132,Indices2!$E$1:$YY$108,Calc!$B159,FALSE))</f>
        <v>#N/A</v>
      </c>
      <c r="IH159" t="e">
        <f ca="1">IF(OR(IH$132="",$B159=""),"",HLOOKUP(IH$132,Indices2!$E$1:$YY$108,Calc!$B159,FALSE))</f>
        <v>#N/A</v>
      </c>
      <c r="II159" t="e">
        <f ca="1">IF(OR(II$132="",$B159=""),"",HLOOKUP(II$132,Indices2!$E$1:$YY$108,Calc!$B159,FALSE))</f>
        <v>#N/A</v>
      </c>
      <c r="IJ159" t="e">
        <f ca="1">IF(OR(IJ$132="",$B159=""),"",HLOOKUP(IJ$132,Indices2!$E$1:$YY$108,Calc!$B159,FALSE))</f>
        <v>#N/A</v>
      </c>
      <c r="IK159" t="e">
        <f ca="1">IF(OR(IK$132="",$B159=""),"",HLOOKUP(IK$132,Indices2!$E$1:$YY$108,Calc!$B159,FALSE))</f>
        <v>#N/A</v>
      </c>
      <c r="IL159" t="e">
        <f ca="1">IF(OR(IL$132="",$B159=""),"",HLOOKUP(IL$132,Indices2!$E$1:$YY$108,Calc!$B159,FALSE))</f>
        <v>#N/A</v>
      </c>
      <c r="IM159" t="e">
        <f ca="1">IF(OR(IM$132="",$B159=""),"",HLOOKUP(IM$132,Indices2!$E$1:$YY$108,Calc!$B159,FALSE))</f>
        <v>#N/A</v>
      </c>
      <c r="IN159" t="e">
        <f ca="1">IF(OR(IN$132="",$B159=""),"",HLOOKUP(IN$132,Indices2!$E$1:$YY$108,Calc!$B159,FALSE))</f>
        <v>#N/A</v>
      </c>
      <c r="IO159" t="e">
        <f ca="1">IF(OR(IO$132="",$B159=""),"",HLOOKUP(IO$132,Indices2!$E$1:$YY$108,Calc!$B159,FALSE))</f>
        <v>#N/A</v>
      </c>
      <c r="IP159" t="e">
        <f ca="1">IF(OR(IP$132="",$B159=""),"",HLOOKUP(IP$132,Indices2!$E$1:$YY$108,Calc!$B159,FALSE))</f>
        <v>#N/A</v>
      </c>
      <c r="IQ159" t="e">
        <f ca="1">IF(OR(IQ$132="",$B159=""),"",HLOOKUP(IQ$132,Indices2!$E$1:$YY$108,Calc!$B159,FALSE))</f>
        <v>#N/A</v>
      </c>
      <c r="IR159" t="e">
        <f ca="1">IF(OR(IR$132="",$B159=""),"",HLOOKUP(IR$132,Indices2!$E$1:$YY$108,Calc!$B159,FALSE))</f>
        <v>#N/A</v>
      </c>
      <c r="IS159" t="e">
        <f ca="1">IF(OR(IS$132="",$B159=""),"",HLOOKUP(IS$132,Indices2!$E$1:$YY$108,Calc!$B159,FALSE))</f>
        <v>#N/A</v>
      </c>
      <c r="IT159" t="e">
        <f ca="1">IF(OR(IT$132="",$B159=""),"",HLOOKUP(IT$132,Indices2!$E$1:$YY$108,Calc!$B159,FALSE))</f>
        <v>#N/A</v>
      </c>
      <c r="IU159" t="e">
        <f ca="1">IF(OR(IU$132="",$B159=""),"",HLOOKUP(IU$132,Indices2!$E$1:$YY$108,Calc!$B159,FALSE))</f>
        <v>#N/A</v>
      </c>
      <c r="IV159" t="e">
        <f ca="1">IF(OR(IV$132="",$B159=""),"",HLOOKUP(IV$132,Indices2!$E$1:$YY$108,Calc!$B159,FALSE))</f>
        <v>#N/A</v>
      </c>
      <c r="IW159" t="e">
        <f ca="1">IF(OR(IW$132="",$B159=""),"",HLOOKUP(IW$132,Indices2!$E$1:$YY$108,Calc!$B159,FALSE))</f>
        <v>#N/A</v>
      </c>
      <c r="IX159" t="e">
        <f ca="1">IF(OR(IX$132="",$B159=""),"",HLOOKUP(IX$132,Indices2!$E$1:$YY$108,Calc!$B159,FALSE))</f>
        <v>#N/A</v>
      </c>
      <c r="IY159" t="e">
        <f ca="1">IF(OR(IY$132="",$B159=""),"",HLOOKUP(IY$132,Indices2!$E$1:$YY$108,Calc!$B159,FALSE))</f>
        <v>#N/A</v>
      </c>
      <c r="IZ159" t="e">
        <f ca="1">IF(OR(IZ$132="",$B159=""),"",HLOOKUP(IZ$132,Indices2!$E$1:$YY$108,Calc!$B159,FALSE))</f>
        <v>#N/A</v>
      </c>
      <c r="JA159" t="e">
        <f ca="1">IF(OR(JA$132="",$B159=""),"",HLOOKUP(JA$132,Indices2!$E$1:$YY$108,Calc!$B159,FALSE))</f>
        <v>#N/A</v>
      </c>
      <c r="JB159" t="e">
        <f ca="1">IF(OR(JB$132="",$B159=""),"",HLOOKUP(JB$132,Indices2!$E$1:$YY$108,Calc!$B159,FALSE))</f>
        <v>#N/A</v>
      </c>
      <c r="JC159" t="e">
        <f ca="1">IF(OR(JC$132="",$B159=""),"",HLOOKUP(JC$132,Indices2!$E$1:$YY$108,Calc!$B159,FALSE))</f>
        <v>#N/A</v>
      </c>
      <c r="JD159" t="e">
        <f ca="1">IF(OR(JD$132="",$B159=""),"",HLOOKUP(JD$132,Indices2!$E$1:$YY$108,Calc!$B159,FALSE))</f>
        <v>#N/A</v>
      </c>
      <c r="JE159" t="e">
        <f ca="1">IF(OR(JE$132="",$B159=""),"",HLOOKUP(JE$132,Indices2!$E$1:$YY$108,Calc!$B159,FALSE))</f>
        <v>#N/A</v>
      </c>
      <c r="JF159" t="e">
        <f ca="1">IF(OR(JF$132="",$B159=""),"",HLOOKUP(JF$132,Indices2!$E$1:$YY$108,Calc!$B159,FALSE))</f>
        <v>#N/A</v>
      </c>
      <c r="JG159" t="e">
        <f ca="1">IF(OR(JG$132="",$B159=""),"",HLOOKUP(JG$132,Indices2!$E$1:$YY$108,Calc!$B159,FALSE))</f>
        <v>#N/A</v>
      </c>
      <c r="JH159" t="e">
        <f ca="1">IF(OR(JH$132="",$B159=""),"",HLOOKUP(JH$132,Indices2!$E$1:$YY$108,Calc!$B159,FALSE))</f>
        <v>#N/A</v>
      </c>
      <c r="JI159" t="e">
        <f ca="1">IF(OR(JI$132="",$B159=""),"",HLOOKUP(JI$132,Indices2!$E$1:$YY$108,Calc!$B159,FALSE))</f>
        <v>#N/A</v>
      </c>
      <c r="JJ159" t="e">
        <f ca="1">IF(OR(JJ$132="",$B159=""),"",HLOOKUP(JJ$132,Indices2!$E$1:$YY$108,Calc!$B159,FALSE))</f>
        <v>#N/A</v>
      </c>
      <c r="JK159" t="e">
        <f ca="1">IF(OR(JK$132="",$B159=""),"",HLOOKUP(JK$132,Indices2!$E$1:$YY$108,Calc!$B159,FALSE))</f>
        <v>#N/A</v>
      </c>
      <c r="JL159" t="e">
        <f ca="1">IF(OR(JL$132="",$B159=""),"",HLOOKUP(JL$132,Indices2!$E$1:$YY$108,Calc!$B159,FALSE))</f>
        <v>#N/A</v>
      </c>
      <c r="JM159" t="e">
        <f ca="1">IF(OR(JM$132="",$B159=""),"",HLOOKUP(JM$132,Indices2!$E$1:$YY$108,Calc!$B159,FALSE))</f>
        <v>#N/A</v>
      </c>
      <c r="JN159" t="e">
        <f ca="1">IF(OR(JN$132="",$B159=""),"",HLOOKUP(JN$132,Indices2!$E$1:$YY$108,Calc!$B159,FALSE))</f>
        <v>#N/A</v>
      </c>
      <c r="JO159" t="e">
        <f ca="1">IF(OR(JO$132="",$B159=""),"",HLOOKUP(JO$132,Indices2!$E$1:$YY$108,Calc!$B159,FALSE))</f>
        <v>#N/A</v>
      </c>
      <c r="JP159" t="e">
        <f ca="1">IF(OR(JP$132="",$B159=""),"",HLOOKUP(JP$132,Indices2!$E$1:$YY$108,Calc!$B159,FALSE))</f>
        <v>#N/A</v>
      </c>
      <c r="JQ159" t="e">
        <f ca="1">IF(OR(JQ$132="",$B159=""),"",HLOOKUP(JQ$132,Indices2!$E$1:$YY$108,Calc!$B159,FALSE))</f>
        <v>#N/A</v>
      </c>
      <c r="JR159" t="e">
        <f ca="1">IF(OR(JR$132="",$B159=""),"",HLOOKUP(JR$132,Indices2!$E$1:$YY$108,Calc!$B159,FALSE))</f>
        <v>#N/A</v>
      </c>
      <c r="JS159" t="e">
        <f ca="1">IF(OR(JS$132="",$B159=""),"",HLOOKUP(JS$132,Indices2!$E$1:$YY$108,Calc!$B159,FALSE))</f>
        <v>#N/A</v>
      </c>
      <c r="JT159" t="e">
        <f ca="1">IF(OR(JT$132="",$B159=""),"",HLOOKUP(JT$132,Indices2!$E$1:$YY$108,Calc!$B159,FALSE))</f>
        <v>#N/A</v>
      </c>
      <c r="JU159" t="e">
        <f ca="1">IF(OR(JU$132="",$B159=""),"",HLOOKUP(JU$132,Indices2!$E$1:$YY$108,Calc!$B159,FALSE))</f>
        <v>#N/A</v>
      </c>
      <c r="JV159" t="e">
        <f ca="1">IF(OR(JV$132="",$B159=""),"",HLOOKUP(JV$132,Indices2!$E$1:$YY$108,Calc!$B159,FALSE))</f>
        <v>#N/A</v>
      </c>
      <c r="JW159" t="e">
        <f ca="1">IF(OR(JW$132="",$B159=""),"",HLOOKUP(JW$132,Indices2!$E$1:$YY$108,Calc!$B159,FALSE))</f>
        <v>#N/A</v>
      </c>
      <c r="JX159" t="e">
        <f ca="1">IF(OR(JX$132="",$B159=""),"",HLOOKUP(JX$132,Indices2!$E$1:$YY$108,Calc!$B159,FALSE))</f>
        <v>#N/A</v>
      </c>
      <c r="JY159" t="e">
        <f ca="1">IF(OR(JY$132="",$B159=""),"",HLOOKUP(JY$132,Indices2!$E$1:$YY$108,Calc!$B159,FALSE))</f>
        <v>#N/A</v>
      </c>
      <c r="JZ159" t="e">
        <f ca="1">IF(OR(JZ$132="",$B159=""),"",HLOOKUP(JZ$132,Indices2!$E$1:$YY$108,Calc!$B159,FALSE))</f>
        <v>#N/A</v>
      </c>
      <c r="KA159" t="e">
        <f ca="1">IF(OR(KA$132="",$B159=""),"",HLOOKUP(KA$132,Indices2!$E$1:$YY$108,Calc!$B159,FALSE))</f>
        <v>#N/A</v>
      </c>
      <c r="KB159" t="e">
        <f ca="1">IF(OR(KB$132="",$B159=""),"",HLOOKUP(KB$132,Indices2!$E$1:$YY$108,Calc!$B159,FALSE))</f>
        <v>#N/A</v>
      </c>
      <c r="KC159" t="e">
        <f ca="1">IF(OR(KC$132="",$B159=""),"",HLOOKUP(KC$132,Indices2!$E$1:$YY$108,Calc!$B159,FALSE))</f>
        <v>#N/A</v>
      </c>
      <c r="KD159" t="e">
        <f ca="1">IF(OR(KD$132="",$B159=""),"",HLOOKUP(KD$132,Indices2!$E$1:$YY$108,Calc!$B159,FALSE))</f>
        <v>#N/A</v>
      </c>
      <c r="KE159" t="e">
        <f ca="1">IF(OR(KE$132="",$B159=""),"",HLOOKUP(KE$132,Indices2!$E$1:$YY$108,Calc!$B159,FALSE))</f>
        <v>#N/A</v>
      </c>
      <c r="KF159" t="e">
        <f ca="1">IF(OR(KF$132="",$B159=""),"",HLOOKUP(KF$132,Indices2!$E$1:$YY$108,Calc!$B159,FALSE))</f>
        <v>#N/A</v>
      </c>
      <c r="KG159" t="e">
        <f ca="1">IF(OR(KG$132="",$B159=""),"",HLOOKUP(KG$132,Indices2!$E$1:$YY$108,Calc!$B159,FALSE))</f>
        <v>#N/A</v>
      </c>
      <c r="KH159" t="e">
        <f ca="1">IF(OR(KH$132="",$B159=""),"",HLOOKUP(KH$132,Indices2!$E$1:$YY$108,Calc!$B159,FALSE))</f>
        <v>#N/A</v>
      </c>
      <c r="KI159" t="e">
        <f ca="1">IF(OR(KI$132="",$B159=""),"",HLOOKUP(KI$132,Indices2!$E$1:$YY$108,Calc!$B159,FALSE))</f>
        <v>#N/A</v>
      </c>
      <c r="KJ159" t="e">
        <f ca="1">IF(OR(KJ$132="",$B159=""),"",HLOOKUP(KJ$132,Indices2!$E$1:$YY$108,Calc!$B159,FALSE))</f>
        <v>#N/A</v>
      </c>
      <c r="KK159" t="e">
        <f ca="1">IF(OR(KK$132="",$B159=""),"",HLOOKUP(KK$132,Indices2!$E$1:$YY$108,Calc!$B159,FALSE))</f>
        <v>#N/A</v>
      </c>
      <c r="KL159" t="e">
        <f ca="1">IF(OR(KL$132="",$B159=""),"",HLOOKUP(KL$132,Indices2!$E$1:$YY$108,Calc!$B159,FALSE))</f>
        <v>#N/A</v>
      </c>
      <c r="KM159" t="e">
        <f ca="1">IF(OR(KM$132="",$B159=""),"",HLOOKUP(KM$132,Indices2!$E$1:$YY$108,Calc!$B159,FALSE))</f>
        <v>#N/A</v>
      </c>
      <c r="KN159" t="e">
        <f ca="1">IF(OR(KN$132="",$B159=""),"",HLOOKUP(KN$132,Indices2!$E$1:$YY$108,Calc!$B159,FALSE))</f>
        <v>#N/A</v>
      </c>
      <c r="KO159" t="e">
        <f ca="1">IF(OR(KO$132="",$B159=""),"",HLOOKUP(KO$132,Indices2!$E$1:$YY$108,Calc!$B159,FALSE))</f>
        <v>#N/A</v>
      </c>
      <c r="KP159" t="e">
        <f ca="1">IF(OR(KP$132="",$B159=""),"",HLOOKUP(KP$132,Indices2!$E$1:$YY$108,Calc!$B159,FALSE))</f>
        <v>#N/A</v>
      </c>
      <c r="KQ159" t="e">
        <f ca="1">IF(OR(KQ$132="",$B159=""),"",HLOOKUP(KQ$132,Indices2!$E$1:$YY$108,Calc!$B159,FALSE))</f>
        <v>#N/A</v>
      </c>
      <c r="KR159" t="e">
        <f ca="1">IF(OR(KR$132="",$B159=""),"",HLOOKUP(KR$132,Indices2!$E$1:$YY$108,Calc!$B159,FALSE))</f>
        <v>#N/A</v>
      </c>
      <c r="KS159" t="e">
        <f ca="1">IF(OR(KS$132="",$B159=""),"",HLOOKUP(KS$132,Indices2!$E$1:$YY$108,Calc!$B159,FALSE))</f>
        <v>#N/A</v>
      </c>
      <c r="KT159" t="e">
        <f ca="1">IF(OR(KT$132="",$B159=""),"",HLOOKUP(KT$132,Indices2!$E$1:$YY$108,Calc!$B159,FALSE))</f>
        <v>#N/A</v>
      </c>
      <c r="KU159" t="e">
        <f ca="1">IF(OR(KU$132="",$B159=""),"",HLOOKUP(KU$132,Indices2!$E$1:$YY$108,Calc!$B159,FALSE))</f>
        <v>#N/A</v>
      </c>
      <c r="KV159" t="e">
        <f ca="1">IF(OR(KV$132="",$B159=""),"",HLOOKUP(KV$132,Indices2!$E$1:$YY$108,Calc!$B159,FALSE))</f>
        <v>#N/A</v>
      </c>
      <c r="KW159" t="e">
        <f ca="1">IF(OR(KW$132="",$B159=""),"",HLOOKUP(KW$132,Indices2!$E$1:$YY$108,Calc!$B159,FALSE))</f>
        <v>#N/A</v>
      </c>
      <c r="KX159" t="e">
        <f ca="1">IF(OR(KX$132="",$B159=""),"",HLOOKUP(KX$132,Indices2!$E$1:$YY$108,Calc!$B159,FALSE))</f>
        <v>#N/A</v>
      </c>
      <c r="KY159" t="e">
        <f ca="1">IF(OR(KY$132="",$B159=""),"",HLOOKUP(KY$132,Indices2!$E$1:$YY$108,Calc!$B159,FALSE))</f>
        <v>#N/A</v>
      </c>
      <c r="KZ159" t="e">
        <f ca="1">IF(OR(KZ$132="",$B159=""),"",HLOOKUP(KZ$132,Indices2!$E$1:$YY$108,Calc!$B159,FALSE))</f>
        <v>#N/A</v>
      </c>
      <c r="LA159" t="e">
        <f ca="1">IF(OR(LA$132="",$B159=""),"",HLOOKUP(LA$132,Indices2!$E$1:$YY$108,Calc!$B159,FALSE))</f>
        <v>#N/A</v>
      </c>
      <c r="LB159" t="e">
        <f ca="1">IF(OR(LB$132="",$B159=""),"",HLOOKUP(LB$132,Indices2!$E$1:$YY$108,Calc!$B159,FALSE))</f>
        <v>#N/A</v>
      </c>
      <c r="LC159" t="e">
        <f ca="1">IF(OR(LC$132="",$B159=""),"",HLOOKUP(LC$132,Indices2!$E$1:$YY$108,Calc!$B159,FALSE))</f>
        <v>#N/A</v>
      </c>
      <c r="LD159" t="e">
        <f ca="1">IF(OR(LD$132="",$B159=""),"",HLOOKUP(LD$132,Indices2!$E$1:$YY$108,Calc!$B159,FALSE))</f>
        <v>#N/A</v>
      </c>
      <c r="LE159" t="e">
        <f ca="1">IF(OR(LE$132="",$B159=""),"",HLOOKUP(LE$132,Indices2!$E$1:$YY$108,Calc!$B159,FALSE))</f>
        <v>#N/A</v>
      </c>
      <c r="LF159" t="e">
        <f ca="1">IF(OR(LF$132="",$B159=""),"",HLOOKUP(LF$132,Indices2!$E$1:$YY$108,Calc!$B159,FALSE))</f>
        <v>#N/A</v>
      </c>
      <c r="LG159" t="e">
        <f ca="1">IF(OR(LG$132="",$B159=""),"",HLOOKUP(LG$132,Indices2!$E$1:$YY$108,Calc!$B159,FALSE))</f>
        <v>#N/A</v>
      </c>
      <c r="LH159" t="e">
        <f ca="1">IF(OR(LH$132="",$B159=""),"",HLOOKUP(LH$132,Indices2!$E$1:$YY$108,Calc!$B159,FALSE))</f>
        <v>#N/A</v>
      </c>
      <c r="LI159" t="e">
        <f ca="1">IF(OR(LI$132="",$B159=""),"",HLOOKUP(LI$132,Indices2!$E$1:$YY$108,Calc!$B159,FALSE))</f>
        <v>#N/A</v>
      </c>
      <c r="LJ159" t="e">
        <f ca="1">IF(OR(LJ$132="",$B159=""),"",HLOOKUP(LJ$132,Indices2!$E$1:$YY$108,Calc!$B159,FALSE))</f>
        <v>#N/A</v>
      </c>
      <c r="LK159" t="e">
        <f ca="1">IF(OR(LK$132="",$B159=""),"",HLOOKUP(LK$132,Indices2!$E$1:$YY$108,Calc!$B159,FALSE))</f>
        <v>#N/A</v>
      </c>
      <c r="LL159" t="e">
        <f ca="1">IF(OR(LL$132="",$B159=""),"",HLOOKUP(LL$132,Indices2!$E$1:$YY$108,Calc!$B159,FALSE))</f>
        <v>#N/A</v>
      </c>
      <c r="LM159" t="e">
        <f ca="1">IF(OR(LM$132="",$B159=""),"",HLOOKUP(LM$132,Indices2!$E$1:$YY$108,Calc!$B159,FALSE))</f>
        <v>#N/A</v>
      </c>
      <c r="LN159" t="e">
        <f ca="1">IF(OR(LN$132="",$B159=""),"",HLOOKUP(LN$132,Indices2!$E$1:$YY$108,Calc!$B159,FALSE))</f>
        <v>#N/A</v>
      </c>
      <c r="LO159" t="e">
        <f ca="1">IF(OR(LO$132="",$B159=""),"",HLOOKUP(LO$132,Indices2!$E$1:$YY$108,Calc!$B159,FALSE))</f>
        <v>#N/A</v>
      </c>
      <c r="LP159" t="e">
        <f ca="1">IF(OR(LP$132="",$B159=""),"",HLOOKUP(LP$132,Indices2!$E$1:$YY$108,Calc!$B159,FALSE))</f>
        <v>#N/A</v>
      </c>
      <c r="LQ159" t="e">
        <f ca="1">IF(OR(LQ$132="",$B159=""),"",HLOOKUP(LQ$132,Indices2!$E$1:$YY$108,Calc!$B159,FALSE))</f>
        <v>#N/A</v>
      </c>
      <c r="LR159" t="e">
        <f ca="1">IF(OR(LR$132="",$B159=""),"",HLOOKUP(LR$132,Indices2!$E$1:$YY$108,Calc!$B159,FALSE))</f>
        <v>#N/A</v>
      </c>
      <c r="LS159" t="e">
        <f ca="1">IF(OR(LS$132="",$B159=""),"",HLOOKUP(LS$132,Indices2!$E$1:$YY$108,Calc!$B159,FALSE))</f>
        <v>#N/A</v>
      </c>
      <c r="LT159" t="e">
        <f ca="1">IF(OR(LT$132="",$B159=""),"",HLOOKUP(LT$132,Indices2!$E$1:$YY$108,Calc!$B159,FALSE))</f>
        <v>#N/A</v>
      </c>
      <c r="LU159" t="e">
        <f ca="1">IF(OR(LU$132="",$B159=""),"",HLOOKUP(LU$132,Indices2!$E$1:$YY$108,Calc!$B159,FALSE))</f>
        <v>#N/A</v>
      </c>
      <c r="LV159" t="e">
        <f ca="1">IF(OR(LV$132="",$B159=""),"",HLOOKUP(LV$132,Indices2!$E$1:$YY$108,Calc!$B159,FALSE))</f>
        <v>#N/A</v>
      </c>
      <c r="LW159" t="e">
        <f ca="1">IF(OR(LW$132="",$B159=""),"",HLOOKUP(LW$132,Indices2!$E$1:$YY$108,Calc!$B159,FALSE))</f>
        <v>#N/A</v>
      </c>
      <c r="LX159" t="e">
        <f ca="1">IF(OR(LX$132="",$B159=""),"",HLOOKUP(LX$132,Indices2!$E$1:$YY$108,Calc!$B159,FALSE))</f>
        <v>#N/A</v>
      </c>
      <c r="LY159" t="e">
        <f ca="1">IF(OR(LY$132="",$B159=""),"",HLOOKUP(LY$132,Indices2!$E$1:$YY$108,Calc!$B159,FALSE))</f>
        <v>#N/A</v>
      </c>
      <c r="LZ159" t="e">
        <f ca="1">IF(OR(LZ$132="",$B159=""),"",HLOOKUP(LZ$132,Indices2!$E$1:$YY$108,Calc!$B159,FALSE))</f>
        <v>#N/A</v>
      </c>
      <c r="MA159" t="e">
        <f ca="1">IF(OR(MA$132="",$B159=""),"",HLOOKUP(MA$132,Indices2!$E$1:$YY$108,Calc!$B159,FALSE))</f>
        <v>#N/A</v>
      </c>
      <c r="MB159" t="e">
        <f ca="1">IF(OR(MB$132="",$B159=""),"",HLOOKUP(MB$132,Indices2!$E$1:$YY$108,Calc!$B159,FALSE))</f>
        <v>#N/A</v>
      </c>
      <c r="MC159" t="e">
        <f ca="1">IF(OR(MC$132="",$B159=""),"",HLOOKUP(MC$132,Indices2!$E$1:$YY$108,Calc!$B159,FALSE))</f>
        <v>#N/A</v>
      </c>
      <c r="MD159" t="e">
        <f ca="1">IF(OR(MD$132="",$B159=""),"",HLOOKUP(MD$132,Indices2!$E$1:$YY$108,Calc!$B159,FALSE))</f>
        <v>#N/A</v>
      </c>
      <c r="ME159" t="e">
        <f ca="1">IF(OR(ME$132="",$B159=""),"",HLOOKUP(ME$132,Indices2!$E$1:$YY$108,Calc!$B159,FALSE))</f>
        <v>#N/A</v>
      </c>
      <c r="MF159" t="e">
        <f ca="1">IF(OR(MF$132="",$B159=""),"",HLOOKUP(MF$132,Indices2!$E$1:$YY$108,Calc!$B159,FALSE))</f>
        <v>#N/A</v>
      </c>
      <c r="MG159" t="e">
        <f ca="1">IF(OR(MG$132="",$B159=""),"",HLOOKUP(MG$132,Indices2!$E$1:$YY$108,Calc!$B159,FALSE))</f>
        <v>#N/A</v>
      </c>
      <c r="MH159" t="e">
        <f ca="1">IF(OR(MH$132="",$B159=""),"",HLOOKUP(MH$132,Indices2!$E$1:$YY$108,Calc!$B159,FALSE))</f>
        <v>#N/A</v>
      </c>
      <c r="MI159" t="e">
        <f ca="1">IF(OR(MI$132="",$B159=""),"",HLOOKUP(MI$132,Indices2!$E$1:$YY$108,Calc!$B159,FALSE))</f>
        <v>#N/A</v>
      </c>
      <c r="MJ159" t="e">
        <f ca="1">IF(OR(MJ$132="",$B159=""),"",HLOOKUP(MJ$132,Indices2!$E$1:$YY$108,Calc!$B159,FALSE))</f>
        <v>#N/A</v>
      </c>
      <c r="MK159" t="e">
        <f ca="1">IF(OR(MK$132="",$B159=""),"",HLOOKUP(MK$132,Indices2!$E$1:$YY$108,Calc!$B159,FALSE))</f>
        <v>#N/A</v>
      </c>
      <c r="ML159" t="e">
        <f ca="1">IF(OR(ML$132="",$B159=""),"",HLOOKUP(ML$132,Indices2!$E$1:$YY$108,Calc!$B159,FALSE))</f>
        <v>#N/A</v>
      </c>
      <c r="MM159" t="e">
        <f ca="1">IF(OR(MM$132="",$B159=""),"",HLOOKUP(MM$132,Indices2!$E$1:$YY$108,Calc!$B159,FALSE))</f>
        <v>#N/A</v>
      </c>
      <c r="MN159" t="e">
        <f ca="1">IF(OR(MN$132="",$B159=""),"",HLOOKUP(MN$132,Indices2!$E$1:$YY$108,Calc!$B159,FALSE))</f>
        <v>#N/A</v>
      </c>
      <c r="MO159" t="e">
        <f ca="1">IF(OR(MO$132="",$B159=""),"",HLOOKUP(MO$132,Indices2!$E$1:$YY$108,Calc!$B159,FALSE))</f>
        <v>#N/A</v>
      </c>
      <c r="MP159" t="e">
        <f ca="1">IF(OR(MP$132="",$B159=""),"",HLOOKUP(MP$132,Indices2!$E$1:$YY$108,Calc!$B159,FALSE))</f>
        <v>#N/A</v>
      </c>
      <c r="MQ159" t="e">
        <f ca="1">IF(OR(MQ$132="",$B159=""),"",HLOOKUP(MQ$132,Indices2!$E$1:$YY$108,Calc!$B159,FALSE))</f>
        <v>#N/A</v>
      </c>
      <c r="MR159" t="e">
        <f ca="1">IF(OR(MR$132="",$B159=""),"",HLOOKUP(MR$132,Indices2!$E$1:$YY$108,Calc!$B159,FALSE))</f>
        <v>#N/A</v>
      </c>
      <c r="MS159" t="e">
        <f ca="1">IF(OR(MS$132="",$B159=""),"",HLOOKUP(MS$132,Indices2!$E$1:$YY$108,Calc!$B159,FALSE))</f>
        <v>#N/A</v>
      </c>
      <c r="MT159" t="e">
        <f ca="1">IF(OR(MT$132="",$B159=""),"",HLOOKUP(MT$132,Indices2!$E$1:$YY$108,Calc!$B159,FALSE))</f>
        <v>#N/A</v>
      </c>
      <c r="MU159" t="e">
        <f ca="1">IF(OR(MU$132="",$B159=""),"",HLOOKUP(MU$132,Indices2!$E$1:$YY$108,Calc!$B159,FALSE))</f>
        <v>#N/A</v>
      </c>
      <c r="MV159" t="e">
        <f ca="1">IF(OR(MV$132="",$B159=""),"",HLOOKUP(MV$132,Indices2!$E$1:$YY$108,Calc!$B159,FALSE))</f>
        <v>#N/A</v>
      </c>
      <c r="MW159" t="e">
        <f ca="1">IF(OR(MW$132="",$B159=""),"",HLOOKUP(MW$132,Indices2!$E$1:$YY$108,Calc!$B159,FALSE))</f>
        <v>#N/A</v>
      </c>
      <c r="MX159" t="e">
        <f ca="1">IF(OR(MX$132="",$B159=""),"",HLOOKUP(MX$132,Indices2!$E$1:$YY$108,Calc!$B159,FALSE))</f>
        <v>#N/A</v>
      </c>
      <c r="MY159" t="e">
        <f ca="1">IF(OR(MY$132="",$B159=""),"",HLOOKUP(MY$132,Indices2!$E$1:$YY$108,Calc!$B159,FALSE))</f>
        <v>#N/A</v>
      </c>
      <c r="MZ159" t="e">
        <f ca="1">IF(OR(MZ$132="",$B159=""),"",HLOOKUP(MZ$132,Indices2!$E$1:$YY$108,Calc!$B159,FALSE))</f>
        <v>#N/A</v>
      </c>
      <c r="NA159" t="e">
        <f ca="1">IF(OR(NA$132="",$B159=""),"",HLOOKUP(NA$132,Indices2!$E$1:$YY$108,Calc!$B159,FALSE))</f>
        <v>#N/A</v>
      </c>
      <c r="NB159" t="e">
        <f ca="1">IF(OR(NB$132="",$B159=""),"",HLOOKUP(NB$132,Indices2!$E$1:$YY$108,Calc!$B159,FALSE))</f>
        <v>#N/A</v>
      </c>
      <c r="NC159" t="e">
        <f ca="1">IF(OR(NC$132="",$B159=""),"",HLOOKUP(NC$132,Indices2!$E$1:$YY$108,Calc!$B159,FALSE))</f>
        <v>#N/A</v>
      </c>
      <c r="ND159" t="e">
        <f ca="1">IF(OR(ND$132="",$B159=""),"",HLOOKUP(ND$132,Indices2!$E$1:$YY$108,Calc!$B159,FALSE))</f>
        <v>#N/A</v>
      </c>
      <c r="NE159" t="e">
        <f ca="1">IF(OR(NE$132="",$B159=""),"",HLOOKUP(NE$132,Indices2!$E$1:$YY$108,Calc!$B159,FALSE))</f>
        <v>#N/A</v>
      </c>
      <c r="NF159" t="e">
        <f ca="1">IF(OR(NF$132="",$B159=""),"",HLOOKUP(NF$132,Indices2!$E$1:$YY$108,Calc!$B159,FALSE))</f>
        <v>#N/A</v>
      </c>
      <c r="NG159" t="e">
        <f ca="1">IF(OR(NG$132="",$B159=""),"",HLOOKUP(NG$132,Indices2!$E$1:$YY$108,Calc!$B159,FALSE))</f>
        <v>#N/A</v>
      </c>
      <c r="NH159" t="e">
        <f ca="1">IF(OR(NH$132="",$B159=""),"",HLOOKUP(NH$132,Indices2!$E$1:$YY$108,Calc!$B159,FALSE))</f>
        <v>#N/A</v>
      </c>
      <c r="NI159" t="e">
        <f ca="1">IF(OR(NI$132="",$B159=""),"",HLOOKUP(NI$132,Indices2!$E$1:$YY$108,Calc!$B159,FALSE))</f>
        <v>#N/A</v>
      </c>
      <c r="NJ159" t="e">
        <f ca="1">IF(OR(NJ$132="",$B159=""),"",HLOOKUP(NJ$132,Indices2!$E$1:$YY$108,Calc!$B159,FALSE))</f>
        <v>#N/A</v>
      </c>
      <c r="NK159" t="e">
        <f ca="1">IF(OR(NK$132="",$B159=""),"",HLOOKUP(NK$132,Indices2!$E$1:$YY$108,Calc!$B159,FALSE))</f>
        <v>#N/A</v>
      </c>
      <c r="NL159" t="e">
        <f ca="1">IF(OR(NL$132="",$B159=""),"",HLOOKUP(NL$132,Indices2!$E$1:$YY$108,Calc!$B159,FALSE))</f>
        <v>#N/A</v>
      </c>
      <c r="NM159" t="e">
        <f ca="1">IF(OR(NM$132="",$B159=""),"",HLOOKUP(NM$132,Indices2!$E$1:$YY$108,Calc!$B159,FALSE))</f>
        <v>#N/A</v>
      </c>
      <c r="NN159" t="e">
        <f ca="1">IF(OR(NN$132="",$B159=""),"",HLOOKUP(NN$132,Indices2!$E$1:$YY$108,Calc!$B159,FALSE))</f>
        <v>#N/A</v>
      </c>
      <c r="NO159" t="e">
        <f ca="1">IF(OR(NO$132="",$B159=""),"",HLOOKUP(NO$132,Indices2!$E$1:$YY$108,Calc!$B159,FALSE))</f>
        <v>#N/A</v>
      </c>
      <c r="NP159" t="e">
        <f ca="1">IF(OR(NP$132="",$B159=""),"",HLOOKUP(NP$132,Indices2!$E$1:$YY$108,Calc!$B159,FALSE))</f>
        <v>#N/A</v>
      </c>
      <c r="NQ159" t="e">
        <f ca="1">IF(OR(NQ$132="",$B159=""),"",HLOOKUP(NQ$132,Indices2!$E$1:$YY$108,Calc!$B159,FALSE))</f>
        <v>#N/A</v>
      </c>
      <c r="NR159" t="e">
        <f ca="1">IF(OR(NR$132="",$B159=""),"",HLOOKUP(NR$132,Indices2!$E$1:$YY$108,Calc!$B159,FALSE))</f>
        <v>#N/A</v>
      </c>
      <c r="NS159" t="e">
        <f ca="1">IF(OR(NS$132="",$B159=""),"",HLOOKUP(NS$132,Indices2!$E$1:$YY$108,Calc!$B159,FALSE))</f>
        <v>#N/A</v>
      </c>
      <c r="NT159" t="e">
        <f ca="1">IF(OR(NT$132="",$B159=""),"",HLOOKUP(NT$132,Indices2!$E$1:$YY$108,Calc!$B159,FALSE))</f>
        <v>#N/A</v>
      </c>
      <c r="NU159" t="e">
        <f ca="1">IF(OR(NU$132="",$B159=""),"",HLOOKUP(NU$132,Indices2!$E$1:$YY$108,Calc!$B159,FALSE))</f>
        <v>#N/A</v>
      </c>
      <c r="NV159" t="e">
        <f ca="1">IF(OR(NV$132="",$B159=""),"",HLOOKUP(NV$132,Indices2!$E$1:$YY$108,Calc!$B159,FALSE))</f>
        <v>#N/A</v>
      </c>
      <c r="NW159" t="e">
        <f ca="1">IF(OR(NW$132="",$B159=""),"",HLOOKUP(NW$132,Indices2!$E$1:$YY$108,Calc!$B159,FALSE))</f>
        <v>#N/A</v>
      </c>
      <c r="NX159" t="e">
        <f ca="1">IF(OR(NX$132="",$B159=""),"",HLOOKUP(NX$132,Indices2!$E$1:$YY$108,Calc!$B159,FALSE))</f>
        <v>#N/A</v>
      </c>
      <c r="NY159" t="e">
        <f ca="1">IF(OR(NY$132="",$B159=""),"",HLOOKUP(NY$132,Indices2!$E$1:$YY$108,Calc!$B159,FALSE))</f>
        <v>#N/A</v>
      </c>
      <c r="NZ159" t="e">
        <f ca="1">IF(OR(NZ$132="",$B159=""),"",HLOOKUP(NZ$132,Indices2!$E$1:$YY$108,Calc!$B159,FALSE))</f>
        <v>#N/A</v>
      </c>
      <c r="OA159" t="e">
        <f ca="1">IF(OR(OA$132="",$B159=""),"",HLOOKUP(OA$132,Indices2!$E$1:$YY$108,Calc!$B159,FALSE))</f>
        <v>#N/A</v>
      </c>
      <c r="OB159" t="e">
        <f ca="1">IF(OR(OB$132="",$B159=""),"",HLOOKUP(OB$132,Indices2!$E$1:$YY$108,Calc!$B159,FALSE))</f>
        <v>#N/A</v>
      </c>
      <c r="OC159" t="e">
        <f ca="1">IF(OR(OC$132="",$B159=""),"",HLOOKUP(OC$132,Indices2!$E$1:$YY$108,Calc!$B159,FALSE))</f>
        <v>#N/A</v>
      </c>
      <c r="OD159" t="e">
        <f ca="1">IF(OR(OD$132="",$B159=""),"",HLOOKUP(OD$132,Indices2!$E$1:$YY$108,Calc!$B159,FALSE))</f>
        <v>#N/A</v>
      </c>
      <c r="OE159" t="e">
        <f ca="1">IF(OR(OE$132="",$B159=""),"",HLOOKUP(OE$132,Indices2!$E$1:$YY$108,Calc!$B159,FALSE))</f>
        <v>#N/A</v>
      </c>
      <c r="OF159" t="e">
        <f ca="1">IF(OR(OF$132="",$B159=""),"",HLOOKUP(OF$132,Indices2!$E$1:$YY$108,Calc!$B159,FALSE))</f>
        <v>#N/A</v>
      </c>
      <c r="OG159" t="e">
        <f ca="1">IF(OR(OG$132="",$B159=""),"",HLOOKUP(OG$132,Indices2!$E$1:$YY$108,Calc!$B159,FALSE))</f>
        <v>#N/A</v>
      </c>
      <c r="OH159" t="e">
        <f ca="1">IF(OR(OH$132="",$B159=""),"",HLOOKUP(OH$132,Indices2!$E$1:$YY$108,Calc!$B159,FALSE))</f>
        <v>#N/A</v>
      </c>
      <c r="OI159" t="e">
        <f ca="1">IF(OR(OI$132="",$B159=""),"",HLOOKUP(OI$132,Indices2!$E$1:$YY$108,Calc!$B159,FALSE))</f>
        <v>#N/A</v>
      </c>
      <c r="OJ159" t="e">
        <f ca="1">IF(OR(OJ$132="",$B159=""),"",HLOOKUP(OJ$132,Indices2!$E$1:$YY$108,Calc!$B159,FALSE))</f>
        <v>#N/A</v>
      </c>
      <c r="OK159" t="e">
        <f ca="1">IF(OR(OK$132="",$B159=""),"",HLOOKUP(OK$132,Indices2!$E$1:$YY$108,Calc!$B159,FALSE))</f>
        <v>#N/A</v>
      </c>
      <c r="OL159" t="e">
        <f ca="1">IF(OR(OL$132="",$B159=""),"",HLOOKUP(OL$132,Indices2!$E$1:$YY$108,Calc!$B159,FALSE))</f>
        <v>#N/A</v>
      </c>
      <c r="OM159" t="e">
        <f ca="1">IF(OR(OM$132="",$B159=""),"",HLOOKUP(OM$132,Indices2!$E$1:$YY$108,Calc!$B159,FALSE))</f>
        <v>#N/A</v>
      </c>
      <c r="ON159" t="e">
        <f ca="1">IF(OR(ON$132="",$B159=""),"",HLOOKUP(ON$132,Indices2!$E$1:$YY$108,Calc!$B159,FALSE))</f>
        <v>#N/A</v>
      </c>
      <c r="OO159" t="e">
        <f ca="1">IF(OR(OO$132="",$B159=""),"",HLOOKUP(OO$132,Indices2!$E$1:$YY$108,Calc!$B159,FALSE))</f>
        <v>#N/A</v>
      </c>
      <c r="OP159" t="e">
        <f ca="1">IF(OR(OP$132="",$B159=""),"",HLOOKUP(OP$132,Indices2!$E$1:$YY$108,Calc!$B159,FALSE))</f>
        <v>#N/A</v>
      </c>
      <c r="OQ159" t="e">
        <f ca="1">IF(OR(OQ$132="",$B159=""),"",HLOOKUP(OQ$132,Indices2!$E$1:$YY$108,Calc!$B159,FALSE))</f>
        <v>#N/A</v>
      </c>
      <c r="OR159" t="e">
        <f ca="1">IF(OR(OR$132="",$B159=""),"",HLOOKUP(OR$132,Indices2!$E$1:$YY$108,Calc!$B159,FALSE))</f>
        <v>#N/A</v>
      </c>
      <c r="OS159" t="e">
        <f ca="1">IF(OR(OS$132="",$B159=""),"",HLOOKUP(OS$132,Indices2!$E$1:$YY$108,Calc!$B159,FALSE))</f>
        <v>#N/A</v>
      </c>
      <c r="OT159" t="e">
        <f ca="1">IF(OR(OT$132="",$B159=""),"",HLOOKUP(OT$132,Indices2!$E$1:$YY$108,Calc!$B159,FALSE))</f>
        <v>#N/A</v>
      </c>
      <c r="OU159" t="e">
        <f ca="1">IF(OR(OU$132="",$B159=""),"",HLOOKUP(OU$132,Indices2!$E$1:$YY$108,Calc!$B159,FALSE))</f>
        <v>#N/A</v>
      </c>
      <c r="OV159" t="e">
        <f ca="1">IF(OR(OV$132="",$B159=""),"",HLOOKUP(OV$132,Indices2!$E$1:$YY$108,Calc!$B159,FALSE))</f>
        <v>#N/A</v>
      </c>
      <c r="OW159" t="e">
        <f ca="1">IF(OR(OW$132="",$B159=""),"",HLOOKUP(OW$132,Indices2!$E$1:$YY$108,Calc!$B159,FALSE))</f>
        <v>#N/A</v>
      </c>
      <c r="OX159" t="e">
        <f ca="1">IF(OR(OX$132="",$B159=""),"",HLOOKUP(OX$132,Indices2!$E$1:$YY$108,Calc!$B159,FALSE))</f>
        <v>#N/A</v>
      </c>
      <c r="OY159" t="e">
        <f ca="1">IF(OR(OY$132="",$B159=""),"",HLOOKUP(OY$132,Indices2!$E$1:$YY$108,Calc!$B159,FALSE))</f>
        <v>#N/A</v>
      </c>
      <c r="OZ159" t="e">
        <f ca="1">IF(OR(OZ$132="",$B159=""),"",HLOOKUP(OZ$132,Indices2!$E$1:$YY$108,Calc!$B159,FALSE))</f>
        <v>#N/A</v>
      </c>
      <c r="PA159" t="e">
        <f ca="1">IF(OR(PA$132="",$B159=""),"",HLOOKUP(PA$132,Indices2!$E$1:$YY$108,Calc!$B159,FALSE))</f>
        <v>#N/A</v>
      </c>
      <c r="PB159" t="e">
        <f ca="1">IF(OR(PB$132="",$B159=""),"",HLOOKUP(PB$132,Indices2!$E$1:$YY$108,Calc!$B159,FALSE))</f>
        <v>#N/A</v>
      </c>
      <c r="PC159" t="e">
        <f ca="1">IF(OR(PC$132="",$B159=""),"",HLOOKUP(PC$132,Indices2!$E$1:$YY$108,Calc!$B159,FALSE))</f>
        <v>#N/A</v>
      </c>
      <c r="PD159" t="e">
        <f ca="1">IF(OR(PD$132="",$B159=""),"",HLOOKUP(PD$132,Indices2!$E$1:$YY$108,Calc!$B159,FALSE))</f>
        <v>#N/A</v>
      </c>
      <c r="PE159" t="e">
        <f ca="1">IF(OR(PE$132="",$B159=""),"",HLOOKUP(PE$132,Indices2!$E$1:$YY$108,Calc!$B159,FALSE))</f>
        <v>#N/A</v>
      </c>
      <c r="PF159" t="e">
        <f ca="1">IF(OR(PF$132="",$B159=""),"",HLOOKUP(PF$132,Indices2!$E$1:$YY$108,Calc!$B159,FALSE))</f>
        <v>#N/A</v>
      </c>
      <c r="PG159" t="e">
        <f ca="1">IF(OR(PG$132="",$B159=""),"",HLOOKUP(PG$132,Indices2!$E$1:$YY$108,Calc!$B159,FALSE))</f>
        <v>#N/A</v>
      </c>
      <c r="PH159" t="e">
        <f ca="1">IF(OR(PH$132="",$B159=""),"",HLOOKUP(PH$132,Indices2!$E$1:$YY$108,Calc!$B159,FALSE))</f>
        <v>#N/A</v>
      </c>
      <c r="PI159" t="e">
        <f ca="1">IF(OR(PI$132="",$B159=""),"",HLOOKUP(PI$132,Indices2!$E$1:$YY$108,Calc!$B159,FALSE))</f>
        <v>#N/A</v>
      </c>
      <c r="PJ159" t="e">
        <f ca="1">IF(OR(PJ$132="",$B159=""),"",HLOOKUP(PJ$132,Indices2!$E$1:$YY$108,Calc!$B159,FALSE))</f>
        <v>#N/A</v>
      </c>
      <c r="PK159" t="e">
        <f ca="1">IF(OR(PK$132="",$B159=""),"",HLOOKUP(PK$132,Indices2!$E$1:$YY$108,Calc!$B159,FALSE))</f>
        <v>#N/A</v>
      </c>
      <c r="PL159" t="e">
        <f ca="1">IF(OR(PL$132="",$B159=""),"",HLOOKUP(PL$132,Indices2!$E$1:$YY$108,Calc!$B159,FALSE))</f>
        <v>#N/A</v>
      </c>
      <c r="PM159" t="e">
        <f ca="1">IF(OR(PM$132="",$B159=""),"",HLOOKUP(PM$132,Indices2!$E$1:$YY$108,Calc!$B159,FALSE))</f>
        <v>#N/A</v>
      </c>
      <c r="PN159" t="e">
        <f ca="1">IF(OR(PN$132="",$B159=""),"",HLOOKUP(PN$132,Indices2!$E$1:$YY$108,Calc!$B159,FALSE))</f>
        <v>#N/A</v>
      </c>
      <c r="PO159" t="e">
        <f ca="1">IF(OR(PO$132="",$B159=""),"",HLOOKUP(PO$132,Indices2!$E$1:$YY$108,Calc!$B159,FALSE))</f>
        <v>#N/A</v>
      </c>
      <c r="PP159" t="e">
        <f ca="1">IF(OR(PP$132="",$B159=""),"",HLOOKUP(PP$132,Indices2!$E$1:$YY$108,Calc!$B159,FALSE))</f>
        <v>#N/A</v>
      </c>
      <c r="PQ159" t="e">
        <f ca="1">IF(OR(PQ$132="",$B159=""),"",HLOOKUP(PQ$132,Indices2!$E$1:$YY$108,Calc!$B159,FALSE))</f>
        <v>#N/A</v>
      </c>
      <c r="PR159" t="e">
        <f ca="1">IF(OR(PR$132="",$B159=""),"",HLOOKUP(PR$132,Indices2!$E$1:$YY$108,Calc!$B159,FALSE))</f>
        <v>#N/A</v>
      </c>
      <c r="PS159" t="e">
        <f ca="1">IF(OR(PS$132="",$B159=""),"",HLOOKUP(PS$132,Indices2!$E$1:$YY$108,Calc!$B159,FALSE))</f>
        <v>#N/A</v>
      </c>
      <c r="PT159" t="e">
        <f ca="1">IF(OR(PT$132="",$B159=""),"",HLOOKUP(PT$132,Indices2!$E$1:$YY$108,Calc!$B159,FALSE))</f>
        <v>#N/A</v>
      </c>
      <c r="PU159" t="e">
        <f ca="1">IF(OR(PU$132="",$B159=""),"",HLOOKUP(PU$132,Indices2!$E$1:$YY$108,Calc!$B159,FALSE))</f>
        <v>#N/A</v>
      </c>
      <c r="PV159" t="e">
        <f ca="1">IF(OR(PV$132="",$B159=""),"",HLOOKUP(PV$132,Indices2!$E$1:$YY$108,Calc!$B159,FALSE))</f>
        <v>#N/A</v>
      </c>
      <c r="PW159" t="e">
        <f ca="1">IF(OR(PW$132="",$B159=""),"",HLOOKUP(PW$132,Indices2!$E$1:$YY$108,Calc!$B159,FALSE))</f>
        <v>#N/A</v>
      </c>
      <c r="PX159" t="e">
        <f ca="1">IF(OR(PX$132="",$B159=""),"",HLOOKUP(PX$132,Indices2!$E$1:$YY$108,Calc!$B159,FALSE))</f>
        <v>#N/A</v>
      </c>
      <c r="PY159" t="e">
        <f ca="1">IF(OR(PY$132="",$B159=""),"",HLOOKUP(PY$132,Indices2!$E$1:$YY$108,Calc!$B159,FALSE))</f>
        <v>#N/A</v>
      </c>
      <c r="PZ159" t="e">
        <f ca="1">IF(OR(PZ$132="",$B159=""),"",HLOOKUP(PZ$132,Indices2!$E$1:$YY$108,Calc!$B159,FALSE))</f>
        <v>#N/A</v>
      </c>
      <c r="QA159" t="e">
        <f ca="1">IF(OR(QA$132="",$B159=""),"",HLOOKUP(QA$132,Indices2!$E$1:$YY$108,Calc!$B159,FALSE))</f>
        <v>#N/A</v>
      </c>
      <c r="QB159" t="e">
        <f ca="1">IF(OR(QB$132="",$B159=""),"",HLOOKUP(QB$132,Indices2!$E$1:$YY$108,Calc!$B159,FALSE))</f>
        <v>#N/A</v>
      </c>
      <c r="QC159" t="e">
        <f ca="1">IF(OR(QC$132="",$B159=""),"",HLOOKUP(QC$132,Indices2!$E$1:$YY$108,Calc!$B159,FALSE))</f>
        <v>#N/A</v>
      </c>
      <c r="QD159" t="e">
        <f ca="1">IF(OR(QD$132="",$B159=""),"",HLOOKUP(QD$132,Indices2!$E$1:$YY$108,Calc!$B159,FALSE))</f>
        <v>#N/A</v>
      </c>
      <c r="QE159" t="e">
        <f ca="1">IF(OR(QE$132="",$B159=""),"",HLOOKUP(QE$132,Indices2!$E$1:$YY$108,Calc!$B159,FALSE))</f>
        <v>#N/A</v>
      </c>
      <c r="QF159" t="e">
        <f ca="1">IF(OR(QF$132="",$B159=""),"",HLOOKUP(QF$132,Indices2!$E$1:$YY$108,Calc!$B159,FALSE))</f>
        <v>#N/A</v>
      </c>
      <c r="QG159" t="e">
        <f ca="1">IF(OR(QG$132="",$B159=""),"",HLOOKUP(QG$132,Indices2!$E$1:$YY$108,Calc!$B159,FALSE))</f>
        <v>#N/A</v>
      </c>
      <c r="QH159" t="e">
        <f ca="1">IF(OR(QH$132="",$B159=""),"",HLOOKUP(QH$132,Indices2!$E$1:$YY$108,Calc!$B159,FALSE))</f>
        <v>#N/A</v>
      </c>
      <c r="QI159" t="e">
        <f ca="1">IF(OR(QI$132="",$B159=""),"",HLOOKUP(QI$132,Indices2!$E$1:$YY$108,Calc!$B159,FALSE))</f>
        <v>#N/A</v>
      </c>
      <c r="QJ159" t="e">
        <f ca="1">IF(OR(QJ$132="",$B159=""),"",HLOOKUP(QJ$132,Indices2!$E$1:$YY$108,Calc!$B159,FALSE))</f>
        <v>#N/A</v>
      </c>
      <c r="QK159" t="e">
        <f ca="1">IF(OR(QK$132="",$B159=""),"",HLOOKUP(QK$132,Indices2!$E$1:$YY$108,Calc!$B159,FALSE))</f>
        <v>#N/A</v>
      </c>
      <c r="QL159" t="e">
        <f ca="1">IF(OR(QL$132="",$B159=""),"",HLOOKUP(QL$132,Indices2!$E$1:$YY$108,Calc!$B159,FALSE))</f>
        <v>#N/A</v>
      </c>
      <c r="QM159" t="e">
        <f ca="1">IF(OR(QM$132="",$B159=""),"",HLOOKUP(QM$132,Indices2!$E$1:$YY$108,Calc!$B159,FALSE))</f>
        <v>#N/A</v>
      </c>
      <c r="QN159" t="e">
        <f ca="1">IF(OR(QN$132="",$B159=""),"",HLOOKUP(QN$132,Indices2!$E$1:$YY$108,Calc!$B159,FALSE))</f>
        <v>#N/A</v>
      </c>
      <c r="QO159" t="e">
        <f ca="1">IF(OR(QO$132="",$B159=""),"",HLOOKUP(QO$132,Indices2!$E$1:$YY$108,Calc!$B159,FALSE))</f>
        <v>#N/A</v>
      </c>
      <c r="QP159" t="e">
        <f ca="1">IF(OR(QP$132="",$B159=""),"",HLOOKUP(QP$132,Indices2!$E$1:$YY$108,Calc!$B159,FALSE))</f>
        <v>#N/A</v>
      </c>
      <c r="QQ159" t="e">
        <f ca="1">IF(OR(QQ$132="",$B159=""),"",HLOOKUP(QQ$132,Indices2!$E$1:$YY$108,Calc!$B159,FALSE))</f>
        <v>#N/A</v>
      </c>
      <c r="QR159" t="e">
        <f ca="1">IF(OR(QR$132="",$B159=""),"",HLOOKUP(QR$132,Indices2!$E$1:$YY$108,Calc!$B159,FALSE))</f>
        <v>#N/A</v>
      </c>
      <c r="QS159" t="e">
        <f ca="1">IF(OR(QS$132="",$B159=""),"",HLOOKUP(QS$132,Indices2!$E$1:$YY$108,Calc!$B159,FALSE))</f>
        <v>#N/A</v>
      </c>
      <c r="QT159" t="e">
        <f ca="1">IF(OR(QT$132="",$B159=""),"",HLOOKUP(QT$132,Indices2!$E$1:$YY$108,Calc!$B159,FALSE))</f>
        <v>#N/A</v>
      </c>
      <c r="QU159" t="e">
        <f ca="1">IF(OR(QU$132="",$B159=""),"",HLOOKUP(QU$132,Indices2!$E$1:$YY$108,Calc!$B159,FALSE))</f>
        <v>#N/A</v>
      </c>
      <c r="QV159" t="e">
        <f ca="1">IF(OR(QV$132="",$B159=""),"",HLOOKUP(QV$132,Indices2!$E$1:$YY$108,Calc!$B159,FALSE))</f>
        <v>#N/A</v>
      </c>
      <c r="QW159" t="e">
        <f ca="1">IF(OR(QW$132="",$B159=""),"",HLOOKUP(QW$132,Indices2!$E$1:$YY$108,Calc!$B159,FALSE))</f>
        <v>#N/A</v>
      </c>
      <c r="QX159" t="e">
        <f ca="1">IF(OR(QX$132="",$B159=""),"",HLOOKUP(QX$132,Indices2!$E$1:$YY$108,Calc!$B159,FALSE))</f>
        <v>#N/A</v>
      </c>
      <c r="QY159" t="e">
        <f ca="1">IF(OR(QY$132="",$B159=""),"",HLOOKUP(QY$132,Indices2!$E$1:$YY$108,Calc!$B159,FALSE))</f>
        <v>#N/A</v>
      </c>
      <c r="QZ159" t="e">
        <f ca="1">IF(OR(QZ$132="",$B159=""),"",HLOOKUP(QZ$132,Indices2!$E$1:$YY$108,Calc!$B159,FALSE))</f>
        <v>#N/A</v>
      </c>
      <c r="RA159" t="e">
        <f ca="1">IF(OR(RA$132="",$B159=""),"",HLOOKUP(RA$132,Indices2!$E$1:$YY$108,Calc!$B159,FALSE))</f>
        <v>#N/A</v>
      </c>
      <c r="RB159" t="e">
        <f ca="1">IF(OR(RB$132="",$B159=""),"",HLOOKUP(RB$132,Indices2!$E$1:$YY$108,Calc!$B159,FALSE))</f>
        <v>#N/A</v>
      </c>
      <c r="RC159" t="e">
        <f ca="1">IF(OR(RC$132="",$B159=""),"",HLOOKUP(RC$132,Indices2!$E$1:$YY$108,Calc!$B159,FALSE))</f>
        <v>#N/A</v>
      </c>
      <c r="RD159" t="e">
        <f ca="1">IF(OR(RD$132="",$B159=""),"",HLOOKUP(RD$132,Indices2!$E$1:$YY$108,Calc!$B159,FALSE))</f>
        <v>#N/A</v>
      </c>
      <c r="RE159" t="e">
        <f ca="1">IF(OR(RE$132="",$B159=""),"",HLOOKUP(RE$132,Indices2!$E$1:$YY$108,Calc!$B159,FALSE))</f>
        <v>#N/A</v>
      </c>
      <c r="RF159" t="e">
        <f ca="1">IF(OR(RF$132="",$B159=""),"",HLOOKUP(RF$132,Indices2!$E$1:$YY$108,Calc!$B159,FALSE))</f>
        <v>#N/A</v>
      </c>
      <c r="RG159" t="e">
        <f ca="1">IF(OR(RG$132="",$B159=""),"",HLOOKUP(RG$132,Indices2!$E$1:$YY$108,Calc!$B159,FALSE))</f>
        <v>#N/A</v>
      </c>
      <c r="RH159" t="e">
        <f ca="1">IF(OR(RH$132="",$B159=""),"",HLOOKUP(RH$132,Indices2!$E$1:$YY$108,Calc!$B159,FALSE))</f>
        <v>#N/A</v>
      </c>
      <c r="RI159" t="e">
        <f ca="1">IF(OR(RI$132="",$B159=""),"",HLOOKUP(RI$132,Indices2!$E$1:$YY$108,Calc!$B159,FALSE))</f>
        <v>#N/A</v>
      </c>
      <c r="RJ159" t="e">
        <f ca="1">IF(OR(RJ$132="",$B159=""),"",HLOOKUP(RJ$132,Indices2!$E$1:$YY$108,Calc!$B159,FALSE))</f>
        <v>#N/A</v>
      </c>
      <c r="RK159" t="e">
        <f ca="1">IF(OR(RK$132="",$B159=""),"",HLOOKUP(RK$132,Indices2!$E$1:$YY$108,Calc!$B159,FALSE))</f>
        <v>#N/A</v>
      </c>
      <c r="RL159" t="e">
        <f ca="1">IF(OR(RL$132="",$B159=""),"",HLOOKUP(RL$132,Indices2!$E$1:$YY$108,Calc!$B159,FALSE))</f>
        <v>#N/A</v>
      </c>
    </row>
    <row r="160" spans="1:480">
      <c r="A160" t="s">
        <v>177</v>
      </c>
      <c r="B160" t="e">
        <f>MATCH($A160,Indices2!$B:$B,0)</f>
        <v>#N/A</v>
      </c>
      <c r="C160" t="e">
        <f>IF(OR(C$132="",$B160=""),"",HLOOKUP(C$132,Indices2!$E$1:$YY$108,Calc!$B160,FALSE))</f>
        <v>#N/A</v>
      </c>
      <c r="D160" t="e">
        <f ca="1">IF(OR(D$132="",$B160=""),"",HLOOKUP(D$132,Indices2!$E$1:$YY$108,Calc!$B160,FALSE))</f>
        <v>#N/A</v>
      </c>
      <c r="E160" t="e">
        <f ca="1">IF(OR(E$132="",$B160=""),"",HLOOKUP(E$132,Indices2!$E$1:$YY$108,Calc!$B160,FALSE))</f>
        <v>#N/A</v>
      </c>
      <c r="F160" t="e">
        <f ca="1">IF(OR(F$132="",$B160=""),"",HLOOKUP(F$132,Indices2!$E$1:$YY$108,Calc!$B160,FALSE))</f>
        <v>#N/A</v>
      </c>
      <c r="G160" t="e">
        <f ca="1">IF(OR(G$132="",$B160=""),"",HLOOKUP(G$132,Indices2!$E$1:$YY$108,Calc!$B160,FALSE))</f>
        <v>#N/A</v>
      </c>
      <c r="H160" t="e">
        <f ca="1">IF(OR(H$132="",$B160=""),"",HLOOKUP(H$132,Indices2!$E$1:$YY$108,Calc!$B160,FALSE))</f>
        <v>#N/A</v>
      </c>
      <c r="I160" t="e">
        <f ca="1">IF(OR(I$132="",$B160=""),"",HLOOKUP(I$132,Indices2!$E$1:$YY$108,Calc!$B160,FALSE))</f>
        <v>#N/A</v>
      </c>
      <c r="J160" t="e">
        <f ca="1">IF(OR(J$132="",$B160=""),"",HLOOKUP(J$132,Indices2!$E$1:$YY$108,Calc!$B160,FALSE))</f>
        <v>#N/A</v>
      </c>
      <c r="K160" t="e">
        <f ca="1">IF(OR(K$132="",$B160=""),"",HLOOKUP(K$132,Indices2!$E$1:$YY$108,Calc!$B160,FALSE))</f>
        <v>#N/A</v>
      </c>
      <c r="L160" t="e">
        <f ca="1">IF(OR(L$132="",$B160=""),"",HLOOKUP(L$132,Indices2!$E$1:$YY$108,Calc!$B160,FALSE))</f>
        <v>#N/A</v>
      </c>
      <c r="M160" t="e">
        <f ca="1">IF(OR(M$132="",$B160=""),"",HLOOKUP(M$132,Indices2!$E$1:$YY$108,Calc!$B160,FALSE))</f>
        <v>#N/A</v>
      </c>
      <c r="N160" t="e">
        <f ca="1">IF(OR(N$132="",$B160=""),"",HLOOKUP(N$132,Indices2!$E$1:$YY$108,Calc!$B160,FALSE))</f>
        <v>#N/A</v>
      </c>
      <c r="O160" t="e">
        <f ca="1">IF(OR(O$132="",$B160=""),"",HLOOKUP(O$132,Indices2!$E$1:$YY$108,Calc!$B160,FALSE))</f>
        <v>#N/A</v>
      </c>
      <c r="P160" t="e">
        <f ca="1">IF(OR(P$132="",$B160=""),"",HLOOKUP(P$132,Indices2!$E$1:$YY$108,Calc!$B160,FALSE))</f>
        <v>#N/A</v>
      </c>
      <c r="Q160" t="e">
        <f ca="1">IF(OR(Q$132="",$B160=""),"",HLOOKUP(Q$132,Indices2!$E$1:$YY$108,Calc!$B160,FALSE))</f>
        <v>#N/A</v>
      </c>
      <c r="R160" t="e">
        <f ca="1">IF(OR(R$132="",$B160=""),"",HLOOKUP(R$132,Indices2!$E$1:$YY$108,Calc!$B160,FALSE))</f>
        <v>#N/A</v>
      </c>
      <c r="S160" t="e">
        <f ca="1">IF(OR(S$132="",$B160=""),"",HLOOKUP(S$132,Indices2!$E$1:$YY$108,Calc!$B160,FALSE))</f>
        <v>#N/A</v>
      </c>
      <c r="T160" t="e">
        <f ca="1">IF(OR(T$132="",$B160=""),"",HLOOKUP(T$132,Indices2!$E$1:$YY$108,Calc!$B160,FALSE))</f>
        <v>#N/A</v>
      </c>
      <c r="U160" t="e">
        <f ca="1">IF(OR(U$132="",$B160=""),"",HLOOKUP(U$132,Indices2!$E$1:$YY$108,Calc!$B160,FALSE))</f>
        <v>#N/A</v>
      </c>
      <c r="V160" t="e">
        <f ca="1">IF(OR(V$132="",$B160=""),"",HLOOKUP(V$132,Indices2!$E$1:$YY$108,Calc!$B160,FALSE))</f>
        <v>#N/A</v>
      </c>
      <c r="W160" t="e">
        <f ca="1">IF(OR(W$132="",$B160=""),"",HLOOKUP(W$132,Indices2!$E$1:$YY$108,Calc!$B160,FALSE))</f>
        <v>#N/A</v>
      </c>
      <c r="X160" t="e">
        <f ca="1">IF(OR(X$132="",$B160=""),"",HLOOKUP(X$132,Indices2!$E$1:$YY$108,Calc!$B160,FALSE))</f>
        <v>#N/A</v>
      </c>
      <c r="Y160" t="e">
        <f ca="1">IF(OR(Y$132="",$B160=""),"",HLOOKUP(Y$132,Indices2!$E$1:$YY$108,Calc!$B160,FALSE))</f>
        <v>#N/A</v>
      </c>
      <c r="Z160" t="e">
        <f ca="1">IF(OR(Z$132="",$B160=""),"",HLOOKUP(Z$132,Indices2!$E$1:$YY$108,Calc!$B160,FALSE))</f>
        <v>#N/A</v>
      </c>
      <c r="AA160" t="e">
        <f ca="1">IF(OR(AA$132="",$B160=""),"",HLOOKUP(AA$132,Indices2!$E$1:$YY$108,Calc!$B160,FALSE))</f>
        <v>#N/A</v>
      </c>
      <c r="AB160" t="e">
        <f ca="1">IF(OR(AB$132="",$B160=""),"",HLOOKUP(AB$132,Indices2!$E$1:$YY$108,Calc!$B160,FALSE))</f>
        <v>#N/A</v>
      </c>
      <c r="AC160" t="e">
        <f ca="1">IF(OR(AC$132="",$B160=""),"",HLOOKUP(AC$132,Indices2!$E$1:$YY$108,Calc!$B160,FALSE))</f>
        <v>#N/A</v>
      </c>
      <c r="AD160" t="e">
        <f ca="1">IF(OR(AD$132="",$B160=""),"",HLOOKUP(AD$132,Indices2!$E$1:$YY$108,Calc!$B160,FALSE))</f>
        <v>#N/A</v>
      </c>
      <c r="AE160" t="e">
        <f ca="1">IF(OR(AE$132="",$B160=""),"",HLOOKUP(AE$132,Indices2!$E$1:$YY$108,Calc!$B160,FALSE))</f>
        <v>#N/A</v>
      </c>
      <c r="AF160" t="e">
        <f ca="1">IF(OR(AF$132="",$B160=""),"",HLOOKUP(AF$132,Indices2!$E$1:$YY$108,Calc!$B160,FALSE))</f>
        <v>#N/A</v>
      </c>
      <c r="AG160" t="e">
        <f ca="1">IF(OR(AG$132="",$B160=""),"",HLOOKUP(AG$132,Indices2!$E$1:$YY$108,Calc!$B160,FALSE))</f>
        <v>#N/A</v>
      </c>
      <c r="AH160" t="e">
        <f ca="1">IF(OR(AH$132="",$B160=""),"",HLOOKUP(AH$132,Indices2!$E$1:$YY$108,Calc!$B160,FALSE))</f>
        <v>#N/A</v>
      </c>
      <c r="AI160" t="e">
        <f ca="1">IF(OR(AI$132="",$B160=""),"",HLOOKUP(AI$132,Indices2!$E$1:$YY$108,Calc!$B160,FALSE))</f>
        <v>#N/A</v>
      </c>
      <c r="AJ160" t="e">
        <f ca="1">IF(OR(AJ$132="",$B160=""),"",HLOOKUP(AJ$132,Indices2!$E$1:$YY$108,Calc!$B160,FALSE))</f>
        <v>#N/A</v>
      </c>
      <c r="AK160" t="e">
        <f ca="1">IF(OR(AK$132="",$B160=""),"",HLOOKUP(AK$132,Indices2!$E$1:$YY$108,Calc!$B160,FALSE))</f>
        <v>#N/A</v>
      </c>
      <c r="AL160" t="e">
        <f ca="1">IF(OR(AL$132="",$B160=""),"",HLOOKUP(AL$132,Indices2!$E$1:$YY$108,Calc!$B160,FALSE))</f>
        <v>#N/A</v>
      </c>
      <c r="AM160" t="e">
        <f ca="1">IF(OR(AM$132="",$B160=""),"",HLOOKUP(AM$132,Indices2!$E$1:$YY$108,Calc!$B160,FALSE))</f>
        <v>#N/A</v>
      </c>
      <c r="AN160" t="e">
        <f ca="1">IF(OR(AN$132="",$B160=""),"",HLOOKUP(AN$132,Indices2!$E$1:$YY$108,Calc!$B160,FALSE))</f>
        <v>#N/A</v>
      </c>
      <c r="AO160" t="e">
        <f ca="1">IF(OR(AO$132="",$B160=""),"",HLOOKUP(AO$132,Indices2!$E$1:$YY$108,Calc!$B160,FALSE))</f>
        <v>#N/A</v>
      </c>
      <c r="AP160" t="e">
        <f ca="1">IF(OR(AP$132="",$B160=""),"",HLOOKUP(AP$132,Indices2!$E$1:$YY$108,Calc!$B160,FALSE))</f>
        <v>#N/A</v>
      </c>
      <c r="AQ160" t="e">
        <f ca="1">IF(OR(AQ$132="",$B160=""),"",HLOOKUP(AQ$132,Indices2!$E$1:$YY$108,Calc!$B160,FALSE))</f>
        <v>#N/A</v>
      </c>
      <c r="AR160" t="e">
        <f ca="1">IF(OR(AR$132="",$B160=""),"",HLOOKUP(AR$132,Indices2!$E$1:$YY$108,Calc!$B160,FALSE))</f>
        <v>#N/A</v>
      </c>
      <c r="AS160" t="e">
        <f ca="1">IF(OR(AS$132="",$B160=""),"",HLOOKUP(AS$132,Indices2!$E$1:$YY$108,Calc!$B160,FALSE))</f>
        <v>#N/A</v>
      </c>
      <c r="AT160" t="e">
        <f ca="1">IF(OR(AT$132="",$B160=""),"",HLOOKUP(AT$132,Indices2!$E$1:$YY$108,Calc!$B160,FALSE))</f>
        <v>#N/A</v>
      </c>
      <c r="AU160" t="e">
        <f ca="1">IF(OR(AU$132="",$B160=""),"",HLOOKUP(AU$132,Indices2!$E$1:$YY$108,Calc!$B160,FALSE))</f>
        <v>#N/A</v>
      </c>
      <c r="AV160" t="e">
        <f ca="1">IF(OR(AV$132="",$B160=""),"",HLOOKUP(AV$132,Indices2!$E$1:$YY$108,Calc!$B160,FALSE))</f>
        <v>#N/A</v>
      </c>
      <c r="AW160" t="e">
        <f ca="1">IF(OR(AW$132="",$B160=""),"",HLOOKUP(AW$132,Indices2!$E$1:$YY$108,Calc!$B160,FALSE))</f>
        <v>#N/A</v>
      </c>
      <c r="AX160" t="e">
        <f ca="1">IF(OR(AX$132="",$B160=""),"",HLOOKUP(AX$132,Indices2!$E$1:$YY$108,Calc!$B160,FALSE))</f>
        <v>#N/A</v>
      </c>
      <c r="AY160" t="e">
        <f ca="1">IF(OR(AY$132="",$B160=""),"",HLOOKUP(AY$132,Indices2!$E$1:$YY$108,Calc!$B160,FALSE))</f>
        <v>#N/A</v>
      </c>
      <c r="AZ160" t="e">
        <f ca="1">IF(OR(AZ$132="",$B160=""),"",HLOOKUP(AZ$132,Indices2!$E$1:$YY$108,Calc!$B160,FALSE))</f>
        <v>#N/A</v>
      </c>
      <c r="BA160" t="e">
        <f ca="1">IF(OR(BA$132="",$B160=""),"",HLOOKUP(BA$132,Indices2!$E$1:$YY$108,Calc!$B160,FALSE))</f>
        <v>#N/A</v>
      </c>
      <c r="BB160" t="e">
        <f ca="1">IF(OR(BB$132="",$B160=""),"",HLOOKUP(BB$132,Indices2!$E$1:$YY$108,Calc!$B160,FALSE))</f>
        <v>#N/A</v>
      </c>
      <c r="BC160" t="e">
        <f ca="1">IF(OR(BC$132="",$B160=""),"",HLOOKUP(BC$132,Indices2!$E$1:$YY$108,Calc!$B160,FALSE))</f>
        <v>#N/A</v>
      </c>
      <c r="BD160" t="e">
        <f ca="1">IF(OR(BD$132="",$B160=""),"",HLOOKUP(BD$132,Indices2!$E$1:$YY$108,Calc!$B160,FALSE))</f>
        <v>#N/A</v>
      </c>
      <c r="BE160" t="e">
        <f ca="1">IF(OR(BE$132="",$B160=""),"",HLOOKUP(BE$132,Indices2!$E$1:$YY$108,Calc!$B160,FALSE))</f>
        <v>#N/A</v>
      </c>
      <c r="BF160" t="e">
        <f ca="1">IF(OR(BF$132="",$B160=""),"",HLOOKUP(BF$132,Indices2!$E$1:$YY$108,Calc!$B160,FALSE))</f>
        <v>#N/A</v>
      </c>
      <c r="BG160" t="e">
        <f ca="1">IF(OR(BG$132="",$B160=""),"",HLOOKUP(BG$132,Indices2!$E$1:$YY$108,Calc!$B160,FALSE))</f>
        <v>#N/A</v>
      </c>
      <c r="BH160" t="e">
        <f ca="1">IF(OR(BH$132="",$B160=""),"",HLOOKUP(BH$132,Indices2!$E$1:$YY$108,Calc!$B160,FALSE))</f>
        <v>#N/A</v>
      </c>
      <c r="BI160" t="e">
        <f ca="1">IF(OR(BI$132="",$B160=""),"",HLOOKUP(BI$132,Indices2!$E$1:$YY$108,Calc!$B160,FALSE))</f>
        <v>#N/A</v>
      </c>
      <c r="BJ160" t="e">
        <f ca="1">IF(OR(BJ$132="",$B160=""),"",HLOOKUP(BJ$132,Indices2!$E$1:$YY$108,Calc!$B160,FALSE))</f>
        <v>#N/A</v>
      </c>
      <c r="BK160" t="e">
        <f ca="1">IF(OR(BK$132="",$B160=""),"",HLOOKUP(BK$132,Indices2!$E$1:$YY$108,Calc!$B160,FALSE))</f>
        <v>#N/A</v>
      </c>
      <c r="BL160" t="e">
        <f ca="1">IF(OR(BL$132="",$B160=""),"",HLOOKUP(BL$132,Indices2!$E$1:$YY$108,Calc!$B160,FALSE))</f>
        <v>#N/A</v>
      </c>
      <c r="BM160" t="e">
        <f ca="1">IF(OR(BM$132="",$B160=""),"",HLOOKUP(BM$132,Indices2!$E$1:$YY$108,Calc!$B160,FALSE))</f>
        <v>#N/A</v>
      </c>
      <c r="BN160" t="e">
        <f ca="1">IF(OR(BN$132="",$B160=""),"",HLOOKUP(BN$132,Indices2!$E$1:$YY$108,Calc!$B160,FALSE))</f>
        <v>#N/A</v>
      </c>
      <c r="BO160" t="e">
        <f ca="1">IF(OR(BO$132="",$B160=""),"",HLOOKUP(BO$132,Indices2!$E$1:$YY$108,Calc!$B160,FALSE))</f>
        <v>#N/A</v>
      </c>
      <c r="BP160" t="e">
        <f ca="1">IF(OR(BP$132="",$B160=""),"",HLOOKUP(BP$132,Indices2!$E$1:$YY$108,Calc!$B160,FALSE))</f>
        <v>#N/A</v>
      </c>
      <c r="BQ160" t="e">
        <f ca="1">IF(OR(BQ$132="",$B160=""),"",HLOOKUP(BQ$132,Indices2!$E$1:$YY$108,Calc!$B160,FALSE))</f>
        <v>#N/A</v>
      </c>
      <c r="BR160" t="e">
        <f ca="1">IF(OR(BR$132="",$B160=""),"",HLOOKUP(BR$132,Indices2!$E$1:$YY$108,Calc!$B160,FALSE))</f>
        <v>#N/A</v>
      </c>
      <c r="BS160" t="e">
        <f ca="1">IF(OR(BS$132="",$B160=""),"",HLOOKUP(BS$132,Indices2!$E$1:$YY$108,Calc!$B160,FALSE))</f>
        <v>#N/A</v>
      </c>
      <c r="BT160" t="e">
        <f ca="1">IF(OR(BT$132="",$B160=""),"",HLOOKUP(BT$132,Indices2!$E$1:$YY$108,Calc!$B160,FALSE))</f>
        <v>#N/A</v>
      </c>
      <c r="BU160" t="e">
        <f ca="1">IF(OR(BU$132="",$B160=""),"",HLOOKUP(BU$132,Indices2!$E$1:$YY$108,Calc!$B160,FALSE))</f>
        <v>#N/A</v>
      </c>
      <c r="BV160" t="e">
        <f ca="1">IF(OR(BV$132="",$B160=""),"",HLOOKUP(BV$132,Indices2!$E$1:$YY$108,Calc!$B160,FALSE))</f>
        <v>#N/A</v>
      </c>
      <c r="BW160" t="e">
        <f ca="1">IF(OR(BW$132="",$B160=""),"",HLOOKUP(BW$132,Indices2!$E$1:$YY$108,Calc!$B160,FALSE))</f>
        <v>#N/A</v>
      </c>
      <c r="BX160" t="e">
        <f ca="1">IF(OR(BX$132="",$B160=""),"",HLOOKUP(BX$132,Indices2!$E$1:$YY$108,Calc!$B160,FALSE))</f>
        <v>#N/A</v>
      </c>
      <c r="BY160" t="e">
        <f ca="1">IF(OR(BY$132="",$B160=""),"",HLOOKUP(BY$132,Indices2!$E$1:$YY$108,Calc!$B160,FALSE))</f>
        <v>#N/A</v>
      </c>
      <c r="BZ160" t="e">
        <f ca="1">IF(OR(BZ$132="",$B160=""),"",HLOOKUP(BZ$132,Indices2!$E$1:$YY$108,Calc!$B160,FALSE))</f>
        <v>#N/A</v>
      </c>
      <c r="CA160" t="e">
        <f ca="1">IF(OR(CA$132="",$B160=""),"",HLOOKUP(CA$132,Indices2!$E$1:$YY$108,Calc!$B160,FALSE))</f>
        <v>#N/A</v>
      </c>
      <c r="CB160" t="e">
        <f ca="1">IF(OR(CB$132="",$B160=""),"",HLOOKUP(CB$132,Indices2!$E$1:$YY$108,Calc!$B160,FALSE))</f>
        <v>#N/A</v>
      </c>
      <c r="CC160" t="e">
        <f ca="1">IF(OR(CC$132="",$B160=""),"",HLOOKUP(CC$132,Indices2!$E$1:$YY$108,Calc!$B160,FALSE))</f>
        <v>#N/A</v>
      </c>
      <c r="CD160" t="e">
        <f ca="1">IF(OR(CD$132="",$B160=""),"",HLOOKUP(CD$132,Indices2!$E$1:$YY$108,Calc!$B160,FALSE))</f>
        <v>#N/A</v>
      </c>
      <c r="CE160" t="e">
        <f ca="1">IF(OR(CE$132="",$B160=""),"",HLOOKUP(CE$132,Indices2!$E$1:$YY$108,Calc!$B160,FALSE))</f>
        <v>#N/A</v>
      </c>
      <c r="CF160" t="e">
        <f ca="1">IF(OR(CF$132="",$B160=""),"",HLOOKUP(CF$132,Indices2!$E$1:$YY$108,Calc!$B160,FALSE))</f>
        <v>#N/A</v>
      </c>
      <c r="CG160" t="e">
        <f ca="1">IF(OR(CG$132="",$B160=""),"",HLOOKUP(CG$132,Indices2!$E$1:$YY$108,Calc!$B160,FALSE))</f>
        <v>#N/A</v>
      </c>
      <c r="CH160" t="e">
        <f ca="1">IF(OR(CH$132="",$B160=""),"",HLOOKUP(CH$132,Indices2!$E$1:$YY$108,Calc!$B160,FALSE))</f>
        <v>#N/A</v>
      </c>
      <c r="CI160" t="e">
        <f ca="1">IF(OR(CI$132="",$B160=""),"",HLOOKUP(CI$132,Indices2!$E$1:$YY$108,Calc!$B160,FALSE))</f>
        <v>#N/A</v>
      </c>
      <c r="CJ160" t="e">
        <f ca="1">IF(OR(CJ$132="",$B160=""),"",HLOOKUP(CJ$132,Indices2!$E$1:$YY$108,Calc!$B160,FALSE))</f>
        <v>#N/A</v>
      </c>
      <c r="CK160" t="e">
        <f ca="1">IF(OR(CK$132="",$B160=""),"",HLOOKUP(CK$132,Indices2!$E$1:$YY$108,Calc!$B160,FALSE))</f>
        <v>#N/A</v>
      </c>
      <c r="CL160" t="e">
        <f ca="1">IF(OR(CL$132="",$B160=""),"",HLOOKUP(CL$132,Indices2!$E$1:$YY$108,Calc!$B160,FALSE))</f>
        <v>#N/A</v>
      </c>
      <c r="CM160" t="e">
        <f ca="1">IF(OR(CM$132="",$B160=""),"",HLOOKUP(CM$132,Indices2!$E$1:$YY$108,Calc!$B160,FALSE))</f>
        <v>#N/A</v>
      </c>
      <c r="CN160" t="e">
        <f ca="1">IF(OR(CN$132="",$B160=""),"",HLOOKUP(CN$132,Indices2!$E$1:$YY$108,Calc!$B160,FALSE))</f>
        <v>#N/A</v>
      </c>
      <c r="CO160" t="e">
        <f ca="1">IF(OR(CO$132="",$B160=""),"",HLOOKUP(CO$132,Indices2!$E$1:$YY$108,Calc!$B160,FALSE))</f>
        <v>#N/A</v>
      </c>
      <c r="CP160" t="e">
        <f ca="1">IF(OR(CP$132="",$B160=""),"",HLOOKUP(CP$132,Indices2!$E$1:$YY$108,Calc!$B160,FALSE))</f>
        <v>#N/A</v>
      </c>
      <c r="CQ160" t="e">
        <f ca="1">IF(OR(CQ$132="",$B160=""),"",HLOOKUP(CQ$132,Indices2!$E$1:$YY$108,Calc!$B160,FALSE))</f>
        <v>#N/A</v>
      </c>
      <c r="CR160" t="e">
        <f ca="1">IF(OR(CR$132="",$B160=""),"",HLOOKUP(CR$132,Indices2!$E$1:$YY$108,Calc!$B160,FALSE))</f>
        <v>#N/A</v>
      </c>
      <c r="CS160" t="e">
        <f ca="1">IF(OR(CS$132="",$B160=""),"",HLOOKUP(CS$132,Indices2!$E$1:$YY$108,Calc!$B160,FALSE))</f>
        <v>#N/A</v>
      </c>
      <c r="CT160" t="e">
        <f ca="1">IF(OR(CT$132="",$B160=""),"",HLOOKUP(CT$132,Indices2!$E$1:$YY$108,Calc!$B160,FALSE))</f>
        <v>#N/A</v>
      </c>
      <c r="CU160" t="e">
        <f ca="1">IF(OR(CU$132="",$B160=""),"",HLOOKUP(CU$132,Indices2!$E$1:$YY$108,Calc!$B160,FALSE))</f>
        <v>#N/A</v>
      </c>
      <c r="CV160" t="e">
        <f ca="1">IF(OR(CV$132="",$B160=""),"",HLOOKUP(CV$132,Indices2!$E$1:$YY$108,Calc!$B160,FALSE))</f>
        <v>#N/A</v>
      </c>
      <c r="CW160" t="e">
        <f ca="1">IF(OR(CW$132="",$B160=""),"",HLOOKUP(CW$132,Indices2!$E$1:$YY$108,Calc!$B160,FALSE))</f>
        <v>#N/A</v>
      </c>
      <c r="CX160" t="e">
        <f ca="1">IF(OR(CX$132="",$B160=""),"",HLOOKUP(CX$132,Indices2!$E$1:$YY$108,Calc!$B160,FALSE))</f>
        <v>#N/A</v>
      </c>
      <c r="CY160" t="e">
        <f ca="1">IF(OR(CY$132="",$B160=""),"",HLOOKUP(CY$132,Indices2!$E$1:$YY$108,Calc!$B160,FALSE))</f>
        <v>#N/A</v>
      </c>
      <c r="CZ160" t="e">
        <f ca="1">IF(OR(CZ$132="",$B160=""),"",HLOOKUP(CZ$132,Indices2!$E$1:$YY$108,Calc!$B160,FALSE))</f>
        <v>#N/A</v>
      </c>
      <c r="DA160" t="e">
        <f ca="1">IF(OR(DA$132="",$B160=""),"",HLOOKUP(DA$132,Indices2!$E$1:$YY$108,Calc!$B160,FALSE))</f>
        <v>#N/A</v>
      </c>
      <c r="DB160" t="e">
        <f ca="1">IF(OR(DB$132="",$B160=""),"",HLOOKUP(DB$132,Indices2!$E$1:$YY$108,Calc!$B160,FALSE))</f>
        <v>#N/A</v>
      </c>
      <c r="DC160" t="e">
        <f ca="1">IF(OR(DC$132="",$B160=""),"",HLOOKUP(DC$132,Indices2!$E$1:$YY$108,Calc!$B160,FALSE))</f>
        <v>#N/A</v>
      </c>
      <c r="DD160" t="e">
        <f ca="1">IF(OR(DD$132="",$B160=""),"",HLOOKUP(DD$132,Indices2!$E$1:$YY$108,Calc!$B160,FALSE))</f>
        <v>#N/A</v>
      </c>
      <c r="DE160" t="e">
        <f ca="1">IF(OR(DE$132="",$B160=""),"",HLOOKUP(DE$132,Indices2!$E$1:$YY$108,Calc!$B160,FALSE))</f>
        <v>#N/A</v>
      </c>
      <c r="DF160" t="e">
        <f ca="1">IF(OR(DF$132="",$B160=""),"",HLOOKUP(DF$132,Indices2!$E$1:$YY$108,Calc!$B160,FALSE))</f>
        <v>#N/A</v>
      </c>
      <c r="DG160" t="e">
        <f ca="1">IF(OR(DG$132="",$B160=""),"",HLOOKUP(DG$132,Indices2!$E$1:$YY$108,Calc!$B160,FALSE))</f>
        <v>#N/A</v>
      </c>
      <c r="DH160" t="e">
        <f ca="1">IF(OR(DH$132="",$B160=""),"",HLOOKUP(DH$132,Indices2!$E$1:$YY$108,Calc!$B160,FALSE))</f>
        <v>#N/A</v>
      </c>
      <c r="DI160" t="e">
        <f ca="1">IF(OR(DI$132="",$B160=""),"",HLOOKUP(DI$132,Indices2!$E$1:$YY$108,Calc!$B160,FALSE))</f>
        <v>#N/A</v>
      </c>
      <c r="DJ160" t="e">
        <f ca="1">IF(OR(DJ$132="",$B160=""),"",HLOOKUP(DJ$132,Indices2!$E$1:$YY$108,Calc!$B160,FALSE))</f>
        <v>#N/A</v>
      </c>
      <c r="DK160" t="e">
        <f ca="1">IF(OR(DK$132="",$B160=""),"",HLOOKUP(DK$132,Indices2!$E$1:$YY$108,Calc!$B160,FALSE))</f>
        <v>#N/A</v>
      </c>
      <c r="DL160" t="e">
        <f ca="1">IF(OR(DL$132="",$B160=""),"",HLOOKUP(DL$132,Indices2!$E$1:$YY$108,Calc!$B160,FALSE))</f>
        <v>#N/A</v>
      </c>
      <c r="DM160" t="e">
        <f ca="1">IF(OR(DM$132="",$B160=""),"",HLOOKUP(DM$132,Indices2!$E$1:$YY$108,Calc!$B160,FALSE))</f>
        <v>#N/A</v>
      </c>
      <c r="DN160" t="e">
        <f ca="1">IF(OR(DN$132="",$B160=""),"",HLOOKUP(DN$132,Indices2!$E$1:$YY$108,Calc!$B160,FALSE))</f>
        <v>#N/A</v>
      </c>
      <c r="DO160" t="e">
        <f ca="1">IF(OR(DO$132="",$B160=""),"",HLOOKUP(DO$132,Indices2!$E$1:$YY$108,Calc!$B160,FALSE))</f>
        <v>#N/A</v>
      </c>
      <c r="DP160" t="e">
        <f ca="1">IF(OR(DP$132="",$B160=""),"",HLOOKUP(DP$132,Indices2!$E$1:$YY$108,Calc!$B160,FALSE))</f>
        <v>#N/A</v>
      </c>
      <c r="DQ160" t="e">
        <f ca="1">IF(OR(DQ$132="",$B160=""),"",HLOOKUP(DQ$132,Indices2!$E$1:$YY$108,Calc!$B160,FALSE))</f>
        <v>#N/A</v>
      </c>
      <c r="DR160" t="e">
        <f ca="1">IF(OR(DR$132="",$B160=""),"",HLOOKUP(DR$132,Indices2!$E$1:$YY$108,Calc!$B160,FALSE))</f>
        <v>#N/A</v>
      </c>
      <c r="DS160" t="e">
        <f ca="1">IF(OR(DS$132="",$B160=""),"",HLOOKUP(DS$132,Indices2!$E$1:$YY$108,Calc!$B160,FALSE))</f>
        <v>#N/A</v>
      </c>
      <c r="DT160" t="e">
        <f ca="1">IF(OR(DT$132="",$B160=""),"",HLOOKUP(DT$132,Indices2!$E$1:$YY$108,Calc!$B160,FALSE))</f>
        <v>#N/A</v>
      </c>
      <c r="DU160" t="e">
        <f ca="1">IF(OR(DU$132="",$B160=""),"",HLOOKUP(DU$132,Indices2!$E$1:$YY$108,Calc!$B160,FALSE))</f>
        <v>#N/A</v>
      </c>
      <c r="DV160" t="e">
        <f ca="1">IF(OR(DV$132="",$B160=""),"",HLOOKUP(DV$132,Indices2!$E$1:$YY$108,Calc!$B160,FALSE))</f>
        <v>#N/A</v>
      </c>
      <c r="DW160" t="e">
        <f ca="1">IF(OR(DW$132="",$B160=""),"",HLOOKUP(DW$132,Indices2!$E$1:$YY$108,Calc!$B160,FALSE))</f>
        <v>#N/A</v>
      </c>
      <c r="DX160" t="e">
        <f ca="1">IF(OR(DX$132="",$B160=""),"",HLOOKUP(DX$132,Indices2!$E$1:$YY$108,Calc!$B160,FALSE))</f>
        <v>#N/A</v>
      </c>
      <c r="DY160" t="e">
        <f ca="1">IF(OR(DY$132="",$B160=""),"",HLOOKUP(DY$132,Indices2!$E$1:$YY$108,Calc!$B160,FALSE))</f>
        <v>#N/A</v>
      </c>
      <c r="DZ160" t="e">
        <f ca="1">IF(OR(DZ$132="",$B160=""),"",HLOOKUP(DZ$132,Indices2!$E$1:$YY$108,Calc!$B160,FALSE))</f>
        <v>#N/A</v>
      </c>
      <c r="EA160" t="e">
        <f ca="1">IF(OR(EA$132="",$B160=""),"",HLOOKUP(EA$132,Indices2!$E$1:$YY$108,Calc!$B160,FALSE))</f>
        <v>#N/A</v>
      </c>
      <c r="EB160" t="e">
        <f ca="1">IF(OR(EB$132="",$B160=""),"",HLOOKUP(EB$132,Indices2!$E$1:$YY$108,Calc!$B160,FALSE))</f>
        <v>#N/A</v>
      </c>
      <c r="EC160" t="e">
        <f ca="1">IF(OR(EC$132="",$B160=""),"",HLOOKUP(EC$132,Indices2!$E$1:$YY$108,Calc!$B160,FALSE))</f>
        <v>#N/A</v>
      </c>
      <c r="ED160" t="e">
        <f ca="1">IF(OR(ED$132="",$B160=""),"",HLOOKUP(ED$132,Indices2!$E$1:$YY$108,Calc!$B160,FALSE))</f>
        <v>#N/A</v>
      </c>
      <c r="EE160" t="e">
        <f ca="1">IF(OR(EE$132="",$B160=""),"",HLOOKUP(EE$132,Indices2!$E$1:$YY$108,Calc!$B160,FALSE))</f>
        <v>#N/A</v>
      </c>
      <c r="EF160" t="e">
        <f ca="1">IF(OR(EF$132="",$B160=""),"",HLOOKUP(EF$132,Indices2!$E$1:$YY$108,Calc!$B160,FALSE))</f>
        <v>#N/A</v>
      </c>
      <c r="EG160" t="e">
        <f ca="1">IF(OR(EG$132="",$B160=""),"",HLOOKUP(EG$132,Indices2!$E$1:$YY$108,Calc!$B160,FALSE))</f>
        <v>#N/A</v>
      </c>
      <c r="EH160" t="e">
        <f ca="1">IF(OR(EH$132="",$B160=""),"",HLOOKUP(EH$132,Indices2!$E$1:$YY$108,Calc!$B160,FALSE))</f>
        <v>#N/A</v>
      </c>
      <c r="EI160" t="e">
        <f ca="1">IF(OR(EI$132="",$B160=""),"",HLOOKUP(EI$132,Indices2!$E$1:$YY$108,Calc!$B160,FALSE))</f>
        <v>#N/A</v>
      </c>
      <c r="EJ160" t="e">
        <f ca="1">IF(OR(EJ$132="",$B160=""),"",HLOOKUP(EJ$132,Indices2!$E$1:$YY$108,Calc!$B160,FALSE))</f>
        <v>#N/A</v>
      </c>
      <c r="EK160" t="e">
        <f ca="1">IF(OR(EK$132="",$B160=""),"",HLOOKUP(EK$132,Indices2!$E$1:$YY$108,Calc!$B160,FALSE))</f>
        <v>#N/A</v>
      </c>
      <c r="EL160" t="e">
        <f ca="1">IF(OR(EL$132="",$B160=""),"",HLOOKUP(EL$132,Indices2!$E$1:$YY$108,Calc!$B160,FALSE))</f>
        <v>#N/A</v>
      </c>
      <c r="EM160" t="e">
        <f ca="1">IF(OR(EM$132="",$B160=""),"",HLOOKUP(EM$132,Indices2!$E$1:$YY$108,Calc!$B160,FALSE))</f>
        <v>#N/A</v>
      </c>
      <c r="EN160" t="e">
        <f ca="1">IF(OR(EN$132="",$B160=""),"",HLOOKUP(EN$132,Indices2!$E$1:$YY$108,Calc!$B160,FALSE))</f>
        <v>#N/A</v>
      </c>
      <c r="EO160" t="e">
        <f ca="1">IF(OR(EO$132="",$B160=""),"",HLOOKUP(EO$132,Indices2!$E$1:$YY$108,Calc!$B160,FALSE))</f>
        <v>#N/A</v>
      </c>
      <c r="EP160" t="e">
        <f ca="1">IF(OR(EP$132="",$B160=""),"",HLOOKUP(EP$132,Indices2!$E$1:$YY$108,Calc!$B160,FALSE))</f>
        <v>#N/A</v>
      </c>
      <c r="EQ160" t="e">
        <f ca="1">IF(OR(EQ$132="",$B160=""),"",HLOOKUP(EQ$132,Indices2!$E$1:$YY$108,Calc!$B160,FALSE))</f>
        <v>#N/A</v>
      </c>
      <c r="ER160" t="e">
        <f ca="1">IF(OR(ER$132="",$B160=""),"",HLOOKUP(ER$132,Indices2!$E$1:$YY$108,Calc!$B160,FALSE))</f>
        <v>#N/A</v>
      </c>
      <c r="ES160" t="e">
        <f ca="1">IF(OR(ES$132="",$B160=""),"",HLOOKUP(ES$132,Indices2!$E$1:$YY$108,Calc!$B160,FALSE))</f>
        <v>#N/A</v>
      </c>
      <c r="ET160" t="e">
        <f ca="1">IF(OR(ET$132="",$B160=""),"",HLOOKUP(ET$132,Indices2!$E$1:$YY$108,Calc!$B160,FALSE))</f>
        <v>#N/A</v>
      </c>
      <c r="EU160" t="e">
        <f ca="1">IF(OR(EU$132="",$B160=""),"",HLOOKUP(EU$132,Indices2!$E$1:$YY$108,Calc!$B160,FALSE))</f>
        <v>#N/A</v>
      </c>
      <c r="EV160" t="e">
        <f ca="1">IF(OR(EV$132="",$B160=""),"",HLOOKUP(EV$132,Indices2!$E$1:$YY$108,Calc!$B160,FALSE))</f>
        <v>#N/A</v>
      </c>
      <c r="EW160" t="e">
        <f ca="1">IF(OR(EW$132="",$B160=""),"",HLOOKUP(EW$132,Indices2!$E$1:$YY$108,Calc!$B160,FALSE))</f>
        <v>#N/A</v>
      </c>
      <c r="EX160" t="e">
        <f ca="1">IF(OR(EX$132="",$B160=""),"",HLOOKUP(EX$132,Indices2!$E$1:$YY$108,Calc!$B160,FALSE))</f>
        <v>#N/A</v>
      </c>
      <c r="EY160" t="e">
        <f ca="1">IF(OR(EY$132="",$B160=""),"",HLOOKUP(EY$132,Indices2!$E$1:$YY$108,Calc!$B160,FALSE))</f>
        <v>#N/A</v>
      </c>
      <c r="EZ160" t="e">
        <f ca="1">IF(OR(EZ$132="",$B160=""),"",HLOOKUP(EZ$132,Indices2!$E$1:$YY$108,Calc!$B160,FALSE))</f>
        <v>#N/A</v>
      </c>
      <c r="FA160" t="e">
        <f ca="1">IF(OR(FA$132="",$B160=""),"",HLOOKUP(FA$132,Indices2!$E$1:$YY$108,Calc!$B160,FALSE))</f>
        <v>#N/A</v>
      </c>
      <c r="FB160" t="e">
        <f ca="1">IF(OR(FB$132="",$B160=""),"",HLOOKUP(FB$132,Indices2!$E$1:$YY$108,Calc!$B160,FALSE))</f>
        <v>#N/A</v>
      </c>
      <c r="FC160" t="e">
        <f ca="1">IF(OR(FC$132="",$B160=""),"",HLOOKUP(FC$132,Indices2!$E$1:$YY$108,Calc!$B160,FALSE))</f>
        <v>#N/A</v>
      </c>
      <c r="FD160" t="e">
        <f ca="1">IF(OR(FD$132="",$B160=""),"",HLOOKUP(FD$132,Indices2!$E$1:$YY$108,Calc!$B160,FALSE))</f>
        <v>#N/A</v>
      </c>
      <c r="FE160" t="e">
        <f ca="1">IF(OR(FE$132="",$B160=""),"",HLOOKUP(FE$132,Indices2!$E$1:$YY$108,Calc!$B160,FALSE))</f>
        <v>#N/A</v>
      </c>
      <c r="FF160" t="e">
        <f ca="1">IF(OR(FF$132="",$B160=""),"",HLOOKUP(FF$132,Indices2!$E$1:$YY$108,Calc!$B160,FALSE))</f>
        <v>#N/A</v>
      </c>
      <c r="FG160" t="e">
        <f ca="1">IF(OR(FG$132="",$B160=""),"",HLOOKUP(FG$132,Indices2!$E$1:$YY$108,Calc!$B160,FALSE))</f>
        <v>#N/A</v>
      </c>
      <c r="FH160" t="e">
        <f ca="1">IF(OR(FH$132="",$B160=""),"",HLOOKUP(FH$132,Indices2!$E$1:$YY$108,Calc!$B160,FALSE))</f>
        <v>#N/A</v>
      </c>
      <c r="FI160" t="e">
        <f ca="1">IF(OR(FI$132="",$B160=""),"",HLOOKUP(FI$132,Indices2!$E$1:$YY$108,Calc!$B160,FALSE))</f>
        <v>#N/A</v>
      </c>
      <c r="FJ160" t="e">
        <f ca="1">IF(OR(FJ$132="",$B160=""),"",HLOOKUP(FJ$132,Indices2!$E$1:$YY$108,Calc!$B160,FALSE))</f>
        <v>#N/A</v>
      </c>
      <c r="FK160" t="e">
        <f ca="1">IF(OR(FK$132="",$B160=""),"",HLOOKUP(FK$132,Indices2!$E$1:$YY$108,Calc!$B160,FALSE))</f>
        <v>#N/A</v>
      </c>
      <c r="FL160" t="e">
        <f ca="1">IF(OR(FL$132="",$B160=""),"",HLOOKUP(FL$132,Indices2!$E$1:$YY$108,Calc!$B160,FALSE))</f>
        <v>#N/A</v>
      </c>
      <c r="FM160" t="e">
        <f ca="1">IF(OR(FM$132="",$B160=""),"",HLOOKUP(FM$132,Indices2!$E$1:$YY$108,Calc!$B160,FALSE))</f>
        <v>#N/A</v>
      </c>
      <c r="FN160" t="e">
        <f ca="1">IF(OR(FN$132="",$B160=""),"",HLOOKUP(FN$132,Indices2!$E$1:$YY$108,Calc!$B160,FALSE))</f>
        <v>#N/A</v>
      </c>
      <c r="FO160" t="e">
        <f ca="1">IF(OR(FO$132="",$B160=""),"",HLOOKUP(FO$132,Indices2!$E$1:$YY$108,Calc!$B160,FALSE))</f>
        <v>#N/A</v>
      </c>
      <c r="FP160" t="e">
        <f ca="1">IF(OR(FP$132="",$B160=""),"",HLOOKUP(FP$132,Indices2!$E$1:$YY$108,Calc!$B160,FALSE))</f>
        <v>#N/A</v>
      </c>
      <c r="FQ160" t="e">
        <f ca="1">IF(OR(FQ$132="",$B160=""),"",HLOOKUP(FQ$132,Indices2!$E$1:$YY$108,Calc!$B160,FALSE))</f>
        <v>#N/A</v>
      </c>
      <c r="FR160" t="e">
        <f ca="1">IF(OR(FR$132="",$B160=""),"",HLOOKUP(FR$132,Indices2!$E$1:$YY$108,Calc!$B160,FALSE))</f>
        <v>#N/A</v>
      </c>
      <c r="FS160" t="e">
        <f ca="1">IF(OR(FS$132="",$B160=""),"",HLOOKUP(FS$132,Indices2!$E$1:$YY$108,Calc!$B160,FALSE))</f>
        <v>#N/A</v>
      </c>
      <c r="FT160" t="e">
        <f ca="1">IF(OR(FT$132="",$B160=""),"",HLOOKUP(FT$132,Indices2!$E$1:$YY$108,Calc!$B160,FALSE))</f>
        <v>#N/A</v>
      </c>
      <c r="FU160" t="e">
        <f ca="1">IF(OR(FU$132="",$B160=""),"",HLOOKUP(FU$132,Indices2!$E$1:$YY$108,Calc!$B160,FALSE))</f>
        <v>#N/A</v>
      </c>
      <c r="FV160" t="e">
        <f ca="1">IF(OR(FV$132="",$B160=""),"",HLOOKUP(FV$132,Indices2!$E$1:$YY$108,Calc!$B160,FALSE))</f>
        <v>#N/A</v>
      </c>
      <c r="FW160" t="e">
        <f ca="1">IF(OR(FW$132="",$B160=""),"",HLOOKUP(FW$132,Indices2!$E$1:$YY$108,Calc!$B160,FALSE))</f>
        <v>#N/A</v>
      </c>
      <c r="FX160" t="e">
        <f ca="1">IF(OR(FX$132="",$B160=""),"",HLOOKUP(FX$132,Indices2!$E$1:$YY$108,Calc!$B160,FALSE))</f>
        <v>#N/A</v>
      </c>
      <c r="FY160" t="e">
        <f ca="1">IF(OR(FY$132="",$B160=""),"",HLOOKUP(FY$132,Indices2!$E$1:$YY$108,Calc!$B160,FALSE))</f>
        <v>#N/A</v>
      </c>
      <c r="FZ160" t="e">
        <f ca="1">IF(OR(FZ$132="",$B160=""),"",HLOOKUP(FZ$132,Indices2!$E$1:$YY$108,Calc!$B160,FALSE))</f>
        <v>#N/A</v>
      </c>
      <c r="GA160" t="e">
        <f ca="1">IF(OR(GA$132="",$B160=""),"",HLOOKUP(GA$132,Indices2!$E$1:$YY$108,Calc!$B160,FALSE))</f>
        <v>#N/A</v>
      </c>
      <c r="GB160" t="e">
        <f ca="1">IF(OR(GB$132="",$B160=""),"",HLOOKUP(GB$132,Indices2!$E$1:$YY$108,Calc!$B160,FALSE))</f>
        <v>#N/A</v>
      </c>
      <c r="GC160" t="e">
        <f ca="1">IF(OR(GC$132="",$B160=""),"",HLOOKUP(GC$132,Indices2!$E$1:$YY$108,Calc!$B160,FALSE))</f>
        <v>#N/A</v>
      </c>
      <c r="GD160" t="e">
        <f ca="1">IF(OR(GD$132="",$B160=""),"",HLOOKUP(GD$132,Indices2!$E$1:$YY$108,Calc!$B160,FALSE))</f>
        <v>#N/A</v>
      </c>
      <c r="GE160" t="e">
        <f ca="1">IF(OR(GE$132="",$B160=""),"",HLOOKUP(GE$132,Indices2!$E$1:$YY$108,Calc!$B160,FALSE))</f>
        <v>#N/A</v>
      </c>
      <c r="GF160" t="e">
        <f ca="1">IF(OR(GF$132="",$B160=""),"",HLOOKUP(GF$132,Indices2!$E$1:$YY$108,Calc!$B160,FALSE))</f>
        <v>#N/A</v>
      </c>
      <c r="GG160" t="e">
        <f ca="1">IF(OR(GG$132="",$B160=""),"",HLOOKUP(GG$132,Indices2!$E$1:$YY$108,Calc!$B160,FALSE))</f>
        <v>#N/A</v>
      </c>
      <c r="GH160" t="e">
        <f ca="1">IF(OR(GH$132="",$B160=""),"",HLOOKUP(GH$132,Indices2!$E$1:$YY$108,Calc!$B160,FALSE))</f>
        <v>#N/A</v>
      </c>
      <c r="GI160" t="e">
        <f ca="1">IF(OR(GI$132="",$B160=""),"",HLOOKUP(GI$132,Indices2!$E$1:$YY$108,Calc!$B160,FALSE))</f>
        <v>#N/A</v>
      </c>
      <c r="GJ160" t="e">
        <f ca="1">IF(OR(GJ$132="",$B160=""),"",HLOOKUP(GJ$132,Indices2!$E$1:$YY$108,Calc!$B160,FALSE))</f>
        <v>#N/A</v>
      </c>
      <c r="GK160" t="e">
        <f ca="1">IF(OR(GK$132="",$B160=""),"",HLOOKUP(GK$132,Indices2!$E$1:$YY$108,Calc!$B160,FALSE))</f>
        <v>#N/A</v>
      </c>
      <c r="GL160" t="e">
        <f ca="1">IF(OR(GL$132="",$B160=""),"",HLOOKUP(GL$132,Indices2!$E$1:$YY$108,Calc!$B160,FALSE))</f>
        <v>#N/A</v>
      </c>
      <c r="GM160" t="e">
        <f ca="1">IF(OR(GM$132="",$B160=""),"",HLOOKUP(GM$132,Indices2!$E$1:$YY$108,Calc!$B160,FALSE))</f>
        <v>#N/A</v>
      </c>
      <c r="GN160" t="e">
        <f ca="1">IF(OR(GN$132="",$B160=""),"",HLOOKUP(GN$132,Indices2!$E$1:$YY$108,Calc!$B160,FALSE))</f>
        <v>#N/A</v>
      </c>
      <c r="GO160" t="e">
        <f ca="1">IF(OR(GO$132="",$B160=""),"",HLOOKUP(GO$132,Indices2!$E$1:$YY$108,Calc!$B160,FALSE))</f>
        <v>#N/A</v>
      </c>
      <c r="GP160" t="e">
        <f ca="1">IF(OR(GP$132="",$B160=""),"",HLOOKUP(GP$132,Indices2!$E$1:$YY$108,Calc!$B160,FALSE))</f>
        <v>#N/A</v>
      </c>
      <c r="GQ160" t="e">
        <f ca="1">IF(OR(GQ$132="",$B160=""),"",HLOOKUP(GQ$132,Indices2!$E$1:$YY$108,Calc!$B160,FALSE))</f>
        <v>#N/A</v>
      </c>
      <c r="GR160" t="e">
        <f ca="1">IF(OR(GR$132="",$B160=""),"",HLOOKUP(GR$132,Indices2!$E$1:$YY$108,Calc!$B160,FALSE))</f>
        <v>#N/A</v>
      </c>
      <c r="GS160" t="e">
        <f ca="1">IF(OR(GS$132="",$B160=""),"",HLOOKUP(GS$132,Indices2!$E$1:$YY$108,Calc!$B160,FALSE))</f>
        <v>#N/A</v>
      </c>
      <c r="GT160" t="e">
        <f ca="1">IF(OR(GT$132="",$B160=""),"",HLOOKUP(GT$132,Indices2!$E$1:$YY$108,Calc!$B160,FALSE))</f>
        <v>#N/A</v>
      </c>
      <c r="GU160" t="e">
        <f ca="1">IF(OR(GU$132="",$B160=""),"",HLOOKUP(GU$132,Indices2!$E$1:$YY$108,Calc!$B160,FALSE))</f>
        <v>#N/A</v>
      </c>
      <c r="GV160" t="e">
        <f ca="1">IF(OR(GV$132="",$B160=""),"",HLOOKUP(GV$132,Indices2!$E$1:$YY$108,Calc!$B160,FALSE))</f>
        <v>#N/A</v>
      </c>
      <c r="GW160" t="e">
        <f ca="1">IF(OR(GW$132="",$B160=""),"",HLOOKUP(GW$132,Indices2!$E$1:$YY$108,Calc!$B160,FALSE))</f>
        <v>#N/A</v>
      </c>
      <c r="GX160" t="e">
        <f ca="1">IF(OR(GX$132="",$B160=""),"",HLOOKUP(GX$132,Indices2!$E$1:$YY$108,Calc!$B160,FALSE))</f>
        <v>#N/A</v>
      </c>
      <c r="GY160" t="e">
        <f ca="1">IF(OR(GY$132="",$B160=""),"",HLOOKUP(GY$132,Indices2!$E$1:$YY$108,Calc!$B160,FALSE))</f>
        <v>#N/A</v>
      </c>
      <c r="GZ160" t="e">
        <f ca="1">IF(OR(GZ$132="",$B160=""),"",HLOOKUP(GZ$132,Indices2!$E$1:$YY$108,Calc!$B160,FALSE))</f>
        <v>#N/A</v>
      </c>
      <c r="HA160" t="e">
        <f ca="1">IF(OR(HA$132="",$B160=""),"",HLOOKUP(HA$132,Indices2!$E$1:$YY$108,Calc!$B160,FALSE))</f>
        <v>#N/A</v>
      </c>
      <c r="HB160" t="e">
        <f ca="1">IF(OR(HB$132="",$B160=""),"",HLOOKUP(HB$132,Indices2!$E$1:$YY$108,Calc!$B160,FALSE))</f>
        <v>#N/A</v>
      </c>
      <c r="HC160" t="e">
        <f ca="1">IF(OR(HC$132="",$B160=""),"",HLOOKUP(HC$132,Indices2!$E$1:$YY$108,Calc!$B160,FALSE))</f>
        <v>#N/A</v>
      </c>
      <c r="HD160" t="e">
        <f ca="1">IF(OR(HD$132="",$B160=""),"",HLOOKUP(HD$132,Indices2!$E$1:$YY$108,Calc!$B160,FALSE))</f>
        <v>#N/A</v>
      </c>
      <c r="HE160" t="e">
        <f ca="1">IF(OR(HE$132="",$B160=""),"",HLOOKUP(HE$132,Indices2!$E$1:$YY$108,Calc!$B160,FALSE))</f>
        <v>#N/A</v>
      </c>
      <c r="HF160" t="e">
        <f ca="1">IF(OR(HF$132="",$B160=""),"",HLOOKUP(HF$132,Indices2!$E$1:$YY$108,Calc!$B160,FALSE))</f>
        <v>#N/A</v>
      </c>
      <c r="HG160" t="e">
        <f ca="1">IF(OR(HG$132="",$B160=""),"",HLOOKUP(HG$132,Indices2!$E$1:$YY$108,Calc!$B160,FALSE))</f>
        <v>#N/A</v>
      </c>
      <c r="HH160" t="e">
        <f ca="1">IF(OR(HH$132="",$B160=""),"",HLOOKUP(HH$132,Indices2!$E$1:$YY$108,Calc!$B160,FALSE))</f>
        <v>#N/A</v>
      </c>
      <c r="HI160" t="e">
        <f ca="1">IF(OR(HI$132="",$B160=""),"",HLOOKUP(HI$132,Indices2!$E$1:$YY$108,Calc!$B160,FALSE))</f>
        <v>#N/A</v>
      </c>
      <c r="HJ160" t="e">
        <f ca="1">IF(OR(HJ$132="",$B160=""),"",HLOOKUP(HJ$132,Indices2!$E$1:$YY$108,Calc!$B160,FALSE))</f>
        <v>#N/A</v>
      </c>
      <c r="HK160" t="e">
        <f ca="1">IF(OR(HK$132="",$B160=""),"",HLOOKUP(HK$132,Indices2!$E$1:$YY$108,Calc!$B160,FALSE))</f>
        <v>#N/A</v>
      </c>
      <c r="HL160" t="e">
        <f ca="1">IF(OR(HL$132="",$B160=""),"",HLOOKUP(HL$132,Indices2!$E$1:$YY$108,Calc!$B160,FALSE))</f>
        <v>#N/A</v>
      </c>
      <c r="HM160" t="e">
        <f ca="1">IF(OR(HM$132="",$B160=""),"",HLOOKUP(HM$132,Indices2!$E$1:$YY$108,Calc!$B160,FALSE))</f>
        <v>#N/A</v>
      </c>
      <c r="HN160" t="e">
        <f ca="1">IF(OR(HN$132="",$B160=""),"",HLOOKUP(HN$132,Indices2!$E$1:$YY$108,Calc!$B160,FALSE))</f>
        <v>#N/A</v>
      </c>
      <c r="HO160" t="e">
        <f ca="1">IF(OR(HO$132="",$B160=""),"",HLOOKUP(HO$132,Indices2!$E$1:$YY$108,Calc!$B160,FALSE))</f>
        <v>#N/A</v>
      </c>
      <c r="HP160" t="e">
        <f ca="1">IF(OR(HP$132="",$B160=""),"",HLOOKUP(HP$132,Indices2!$E$1:$YY$108,Calc!$B160,FALSE))</f>
        <v>#N/A</v>
      </c>
      <c r="HQ160" t="e">
        <f ca="1">IF(OR(HQ$132="",$B160=""),"",HLOOKUP(HQ$132,Indices2!$E$1:$YY$108,Calc!$B160,FALSE))</f>
        <v>#N/A</v>
      </c>
      <c r="HR160" t="e">
        <f ca="1">IF(OR(HR$132="",$B160=""),"",HLOOKUP(HR$132,Indices2!$E$1:$YY$108,Calc!$B160,FALSE))</f>
        <v>#N/A</v>
      </c>
      <c r="HS160" t="e">
        <f ca="1">IF(OR(HS$132="",$B160=""),"",HLOOKUP(HS$132,Indices2!$E$1:$YY$108,Calc!$B160,FALSE))</f>
        <v>#N/A</v>
      </c>
      <c r="HT160" t="e">
        <f ca="1">IF(OR(HT$132="",$B160=""),"",HLOOKUP(HT$132,Indices2!$E$1:$YY$108,Calc!$B160,FALSE))</f>
        <v>#N/A</v>
      </c>
      <c r="HU160" t="e">
        <f ca="1">IF(OR(HU$132="",$B160=""),"",HLOOKUP(HU$132,Indices2!$E$1:$YY$108,Calc!$B160,FALSE))</f>
        <v>#N/A</v>
      </c>
      <c r="HV160" t="e">
        <f ca="1">IF(OR(HV$132="",$B160=""),"",HLOOKUP(HV$132,Indices2!$E$1:$YY$108,Calc!$B160,FALSE))</f>
        <v>#N/A</v>
      </c>
      <c r="HW160" t="e">
        <f ca="1">IF(OR(HW$132="",$B160=""),"",HLOOKUP(HW$132,Indices2!$E$1:$YY$108,Calc!$B160,FALSE))</f>
        <v>#N/A</v>
      </c>
      <c r="HX160" t="e">
        <f ca="1">IF(OR(HX$132="",$B160=""),"",HLOOKUP(HX$132,Indices2!$E$1:$YY$108,Calc!$B160,FALSE))</f>
        <v>#N/A</v>
      </c>
      <c r="HY160" t="e">
        <f ca="1">IF(OR(HY$132="",$B160=""),"",HLOOKUP(HY$132,Indices2!$E$1:$YY$108,Calc!$B160,FALSE))</f>
        <v>#N/A</v>
      </c>
      <c r="HZ160" t="e">
        <f ca="1">IF(OR(HZ$132="",$B160=""),"",HLOOKUP(HZ$132,Indices2!$E$1:$YY$108,Calc!$B160,FALSE))</f>
        <v>#N/A</v>
      </c>
      <c r="IA160" t="e">
        <f ca="1">IF(OR(IA$132="",$B160=""),"",HLOOKUP(IA$132,Indices2!$E$1:$YY$108,Calc!$B160,FALSE))</f>
        <v>#N/A</v>
      </c>
      <c r="IB160" t="e">
        <f ca="1">IF(OR(IB$132="",$B160=""),"",HLOOKUP(IB$132,Indices2!$E$1:$YY$108,Calc!$B160,FALSE))</f>
        <v>#N/A</v>
      </c>
      <c r="IC160" t="e">
        <f ca="1">IF(OR(IC$132="",$B160=""),"",HLOOKUP(IC$132,Indices2!$E$1:$YY$108,Calc!$B160,FALSE))</f>
        <v>#N/A</v>
      </c>
      <c r="ID160" t="e">
        <f ca="1">IF(OR(ID$132="",$B160=""),"",HLOOKUP(ID$132,Indices2!$E$1:$YY$108,Calc!$B160,FALSE))</f>
        <v>#N/A</v>
      </c>
      <c r="IE160" t="e">
        <f ca="1">IF(OR(IE$132="",$B160=""),"",HLOOKUP(IE$132,Indices2!$E$1:$YY$108,Calc!$B160,FALSE))</f>
        <v>#N/A</v>
      </c>
      <c r="IF160" t="e">
        <f ca="1">IF(OR(IF$132="",$B160=""),"",HLOOKUP(IF$132,Indices2!$E$1:$YY$108,Calc!$B160,FALSE))</f>
        <v>#N/A</v>
      </c>
      <c r="IG160" t="e">
        <f ca="1">IF(OR(IG$132="",$B160=""),"",HLOOKUP(IG$132,Indices2!$E$1:$YY$108,Calc!$B160,FALSE))</f>
        <v>#N/A</v>
      </c>
      <c r="IH160" t="e">
        <f ca="1">IF(OR(IH$132="",$B160=""),"",HLOOKUP(IH$132,Indices2!$E$1:$YY$108,Calc!$B160,FALSE))</f>
        <v>#N/A</v>
      </c>
      <c r="II160" t="e">
        <f ca="1">IF(OR(II$132="",$B160=""),"",HLOOKUP(II$132,Indices2!$E$1:$YY$108,Calc!$B160,FALSE))</f>
        <v>#N/A</v>
      </c>
      <c r="IJ160" t="e">
        <f ca="1">IF(OR(IJ$132="",$B160=""),"",HLOOKUP(IJ$132,Indices2!$E$1:$YY$108,Calc!$B160,FALSE))</f>
        <v>#N/A</v>
      </c>
      <c r="IK160" t="e">
        <f ca="1">IF(OR(IK$132="",$B160=""),"",HLOOKUP(IK$132,Indices2!$E$1:$YY$108,Calc!$B160,FALSE))</f>
        <v>#N/A</v>
      </c>
      <c r="IL160" t="e">
        <f ca="1">IF(OR(IL$132="",$B160=""),"",HLOOKUP(IL$132,Indices2!$E$1:$YY$108,Calc!$B160,FALSE))</f>
        <v>#N/A</v>
      </c>
      <c r="IM160" t="e">
        <f ca="1">IF(OR(IM$132="",$B160=""),"",HLOOKUP(IM$132,Indices2!$E$1:$YY$108,Calc!$B160,FALSE))</f>
        <v>#N/A</v>
      </c>
      <c r="IN160" t="e">
        <f ca="1">IF(OR(IN$132="",$B160=""),"",HLOOKUP(IN$132,Indices2!$E$1:$YY$108,Calc!$B160,FALSE))</f>
        <v>#N/A</v>
      </c>
      <c r="IO160" t="e">
        <f ca="1">IF(OR(IO$132="",$B160=""),"",HLOOKUP(IO$132,Indices2!$E$1:$YY$108,Calc!$B160,FALSE))</f>
        <v>#N/A</v>
      </c>
      <c r="IP160" t="e">
        <f ca="1">IF(OR(IP$132="",$B160=""),"",HLOOKUP(IP$132,Indices2!$E$1:$YY$108,Calc!$B160,FALSE))</f>
        <v>#N/A</v>
      </c>
      <c r="IQ160" t="e">
        <f ca="1">IF(OR(IQ$132="",$B160=""),"",HLOOKUP(IQ$132,Indices2!$E$1:$YY$108,Calc!$B160,FALSE))</f>
        <v>#N/A</v>
      </c>
      <c r="IR160" t="e">
        <f ca="1">IF(OR(IR$132="",$B160=""),"",HLOOKUP(IR$132,Indices2!$E$1:$YY$108,Calc!$B160,FALSE))</f>
        <v>#N/A</v>
      </c>
      <c r="IS160" t="e">
        <f ca="1">IF(OR(IS$132="",$B160=""),"",HLOOKUP(IS$132,Indices2!$E$1:$YY$108,Calc!$B160,FALSE))</f>
        <v>#N/A</v>
      </c>
      <c r="IT160" t="e">
        <f ca="1">IF(OR(IT$132="",$B160=""),"",HLOOKUP(IT$132,Indices2!$E$1:$YY$108,Calc!$B160,FALSE))</f>
        <v>#N/A</v>
      </c>
      <c r="IU160" t="e">
        <f ca="1">IF(OR(IU$132="",$B160=""),"",HLOOKUP(IU$132,Indices2!$E$1:$YY$108,Calc!$B160,FALSE))</f>
        <v>#N/A</v>
      </c>
      <c r="IV160" t="e">
        <f ca="1">IF(OR(IV$132="",$B160=""),"",HLOOKUP(IV$132,Indices2!$E$1:$YY$108,Calc!$B160,FALSE))</f>
        <v>#N/A</v>
      </c>
      <c r="IW160" t="e">
        <f ca="1">IF(OR(IW$132="",$B160=""),"",HLOOKUP(IW$132,Indices2!$E$1:$YY$108,Calc!$B160,FALSE))</f>
        <v>#N/A</v>
      </c>
      <c r="IX160" t="e">
        <f ca="1">IF(OR(IX$132="",$B160=""),"",HLOOKUP(IX$132,Indices2!$E$1:$YY$108,Calc!$B160,FALSE))</f>
        <v>#N/A</v>
      </c>
      <c r="IY160" t="e">
        <f ca="1">IF(OR(IY$132="",$B160=""),"",HLOOKUP(IY$132,Indices2!$E$1:$YY$108,Calc!$B160,FALSE))</f>
        <v>#N/A</v>
      </c>
      <c r="IZ160" t="e">
        <f ca="1">IF(OR(IZ$132="",$B160=""),"",HLOOKUP(IZ$132,Indices2!$E$1:$YY$108,Calc!$B160,FALSE))</f>
        <v>#N/A</v>
      </c>
      <c r="JA160" t="e">
        <f ca="1">IF(OR(JA$132="",$B160=""),"",HLOOKUP(JA$132,Indices2!$E$1:$YY$108,Calc!$B160,FALSE))</f>
        <v>#N/A</v>
      </c>
      <c r="JB160" t="e">
        <f ca="1">IF(OR(JB$132="",$B160=""),"",HLOOKUP(JB$132,Indices2!$E$1:$YY$108,Calc!$B160,FALSE))</f>
        <v>#N/A</v>
      </c>
      <c r="JC160" t="e">
        <f ca="1">IF(OR(JC$132="",$B160=""),"",HLOOKUP(JC$132,Indices2!$E$1:$YY$108,Calc!$B160,FALSE))</f>
        <v>#N/A</v>
      </c>
      <c r="JD160" t="e">
        <f ca="1">IF(OR(JD$132="",$B160=""),"",HLOOKUP(JD$132,Indices2!$E$1:$YY$108,Calc!$B160,FALSE))</f>
        <v>#N/A</v>
      </c>
      <c r="JE160" t="e">
        <f ca="1">IF(OR(JE$132="",$B160=""),"",HLOOKUP(JE$132,Indices2!$E$1:$YY$108,Calc!$B160,FALSE))</f>
        <v>#N/A</v>
      </c>
      <c r="JF160" t="e">
        <f ca="1">IF(OR(JF$132="",$B160=""),"",HLOOKUP(JF$132,Indices2!$E$1:$YY$108,Calc!$B160,FALSE))</f>
        <v>#N/A</v>
      </c>
      <c r="JG160" t="e">
        <f ca="1">IF(OR(JG$132="",$B160=""),"",HLOOKUP(JG$132,Indices2!$E$1:$YY$108,Calc!$B160,FALSE))</f>
        <v>#N/A</v>
      </c>
      <c r="JH160" t="e">
        <f ca="1">IF(OR(JH$132="",$B160=""),"",HLOOKUP(JH$132,Indices2!$E$1:$YY$108,Calc!$B160,FALSE))</f>
        <v>#N/A</v>
      </c>
      <c r="JI160" t="e">
        <f ca="1">IF(OR(JI$132="",$B160=""),"",HLOOKUP(JI$132,Indices2!$E$1:$YY$108,Calc!$B160,FALSE))</f>
        <v>#N/A</v>
      </c>
      <c r="JJ160" t="e">
        <f ca="1">IF(OR(JJ$132="",$B160=""),"",HLOOKUP(JJ$132,Indices2!$E$1:$YY$108,Calc!$B160,FALSE))</f>
        <v>#N/A</v>
      </c>
      <c r="JK160" t="e">
        <f ca="1">IF(OR(JK$132="",$B160=""),"",HLOOKUP(JK$132,Indices2!$E$1:$YY$108,Calc!$B160,FALSE))</f>
        <v>#N/A</v>
      </c>
      <c r="JL160" t="e">
        <f ca="1">IF(OR(JL$132="",$B160=""),"",HLOOKUP(JL$132,Indices2!$E$1:$YY$108,Calc!$B160,FALSE))</f>
        <v>#N/A</v>
      </c>
      <c r="JM160" t="e">
        <f ca="1">IF(OR(JM$132="",$B160=""),"",HLOOKUP(JM$132,Indices2!$E$1:$YY$108,Calc!$B160,FALSE))</f>
        <v>#N/A</v>
      </c>
      <c r="JN160" t="e">
        <f ca="1">IF(OR(JN$132="",$B160=""),"",HLOOKUP(JN$132,Indices2!$E$1:$YY$108,Calc!$B160,FALSE))</f>
        <v>#N/A</v>
      </c>
      <c r="JO160" t="e">
        <f ca="1">IF(OR(JO$132="",$B160=""),"",HLOOKUP(JO$132,Indices2!$E$1:$YY$108,Calc!$B160,FALSE))</f>
        <v>#N/A</v>
      </c>
      <c r="JP160" t="e">
        <f ca="1">IF(OR(JP$132="",$B160=""),"",HLOOKUP(JP$132,Indices2!$E$1:$YY$108,Calc!$B160,FALSE))</f>
        <v>#N/A</v>
      </c>
      <c r="JQ160" t="e">
        <f ca="1">IF(OR(JQ$132="",$B160=""),"",HLOOKUP(JQ$132,Indices2!$E$1:$YY$108,Calc!$B160,FALSE))</f>
        <v>#N/A</v>
      </c>
      <c r="JR160" t="e">
        <f ca="1">IF(OR(JR$132="",$B160=""),"",HLOOKUP(JR$132,Indices2!$E$1:$YY$108,Calc!$B160,FALSE))</f>
        <v>#N/A</v>
      </c>
      <c r="JS160" t="e">
        <f ca="1">IF(OR(JS$132="",$B160=""),"",HLOOKUP(JS$132,Indices2!$E$1:$YY$108,Calc!$B160,FALSE))</f>
        <v>#N/A</v>
      </c>
      <c r="JT160" t="e">
        <f ca="1">IF(OR(JT$132="",$B160=""),"",HLOOKUP(JT$132,Indices2!$E$1:$YY$108,Calc!$B160,FALSE))</f>
        <v>#N/A</v>
      </c>
      <c r="JU160" t="e">
        <f ca="1">IF(OR(JU$132="",$B160=""),"",HLOOKUP(JU$132,Indices2!$E$1:$YY$108,Calc!$B160,FALSE))</f>
        <v>#N/A</v>
      </c>
      <c r="JV160" t="e">
        <f ca="1">IF(OR(JV$132="",$B160=""),"",HLOOKUP(JV$132,Indices2!$E$1:$YY$108,Calc!$B160,FALSE))</f>
        <v>#N/A</v>
      </c>
      <c r="JW160" t="e">
        <f ca="1">IF(OR(JW$132="",$B160=""),"",HLOOKUP(JW$132,Indices2!$E$1:$YY$108,Calc!$B160,FALSE))</f>
        <v>#N/A</v>
      </c>
      <c r="JX160" t="e">
        <f ca="1">IF(OR(JX$132="",$B160=""),"",HLOOKUP(JX$132,Indices2!$E$1:$YY$108,Calc!$B160,FALSE))</f>
        <v>#N/A</v>
      </c>
      <c r="JY160" t="e">
        <f ca="1">IF(OR(JY$132="",$B160=""),"",HLOOKUP(JY$132,Indices2!$E$1:$YY$108,Calc!$B160,FALSE))</f>
        <v>#N/A</v>
      </c>
      <c r="JZ160" t="e">
        <f ca="1">IF(OR(JZ$132="",$B160=""),"",HLOOKUP(JZ$132,Indices2!$E$1:$YY$108,Calc!$B160,FALSE))</f>
        <v>#N/A</v>
      </c>
      <c r="KA160" t="e">
        <f ca="1">IF(OR(KA$132="",$B160=""),"",HLOOKUP(KA$132,Indices2!$E$1:$YY$108,Calc!$B160,FALSE))</f>
        <v>#N/A</v>
      </c>
      <c r="KB160" t="e">
        <f ca="1">IF(OR(KB$132="",$B160=""),"",HLOOKUP(KB$132,Indices2!$E$1:$YY$108,Calc!$B160,FALSE))</f>
        <v>#N/A</v>
      </c>
      <c r="KC160" t="e">
        <f ca="1">IF(OR(KC$132="",$B160=""),"",HLOOKUP(KC$132,Indices2!$E$1:$YY$108,Calc!$B160,FALSE))</f>
        <v>#N/A</v>
      </c>
      <c r="KD160" t="e">
        <f ca="1">IF(OR(KD$132="",$B160=""),"",HLOOKUP(KD$132,Indices2!$E$1:$YY$108,Calc!$B160,FALSE))</f>
        <v>#N/A</v>
      </c>
      <c r="KE160" t="e">
        <f ca="1">IF(OR(KE$132="",$B160=""),"",HLOOKUP(KE$132,Indices2!$E$1:$YY$108,Calc!$B160,FALSE))</f>
        <v>#N/A</v>
      </c>
      <c r="KF160" t="e">
        <f ca="1">IF(OR(KF$132="",$B160=""),"",HLOOKUP(KF$132,Indices2!$E$1:$YY$108,Calc!$B160,FALSE))</f>
        <v>#N/A</v>
      </c>
      <c r="KG160" t="e">
        <f ca="1">IF(OR(KG$132="",$B160=""),"",HLOOKUP(KG$132,Indices2!$E$1:$YY$108,Calc!$B160,FALSE))</f>
        <v>#N/A</v>
      </c>
      <c r="KH160" t="e">
        <f ca="1">IF(OR(KH$132="",$B160=""),"",HLOOKUP(KH$132,Indices2!$E$1:$YY$108,Calc!$B160,FALSE))</f>
        <v>#N/A</v>
      </c>
      <c r="KI160" t="e">
        <f ca="1">IF(OR(KI$132="",$B160=""),"",HLOOKUP(KI$132,Indices2!$E$1:$YY$108,Calc!$B160,FALSE))</f>
        <v>#N/A</v>
      </c>
      <c r="KJ160" t="e">
        <f ca="1">IF(OR(KJ$132="",$B160=""),"",HLOOKUP(KJ$132,Indices2!$E$1:$YY$108,Calc!$B160,FALSE))</f>
        <v>#N/A</v>
      </c>
      <c r="KK160" t="e">
        <f ca="1">IF(OR(KK$132="",$B160=""),"",HLOOKUP(KK$132,Indices2!$E$1:$YY$108,Calc!$B160,FALSE))</f>
        <v>#N/A</v>
      </c>
      <c r="KL160" t="e">
        <f ca="1">IF(OR(KL$132="",$B160=""),"",HLOOKUP(KL$132,Indices2!$E$1:$YY$108,Calc!$B160,FALSE))</f>
        <v>#N/A</v>
      </c>
      <c r="KM160" t="e">
        <f ca="1">IF(OR(KM$132="",$B160=""),"",HLOOKUP(KM$132,Indices2!$E$1:$YY$108,Calc!$B160,FALSE))</f>
        <v>#N/A</v>
      </c>
      <c r="KN160" t="e">
        <f ca="1">IF(OR(KN$132="",$B160=""),"",HLOOKUP(KN$132,Indices2!$E$1:$YY$108,Calc!$B160,FALSE))</f>
        <v>#N/A</v>
      </c>
      <c r="KO160" t="e">
        <f ca="1">IF(OR(KO$132="",$B160=""),"",HLOOKUP(KO$132,Indices2!$E$1:$YY$108,Calc!$B160,FALSE))</f>
        <v>#N/A</v>
      </c>
      <c r="KP160" t="e">
        <f ca="1">IF(OR(KP$132="",$B160=""),"",HLOOKUP(KP$132,Indices2!$E$1:$YY$108,Calc!$B160,FALSE))</f>
        <v>#N/A</v>
      </c>
      <c r="KQ160" t="e">
        <f ca="1">IF(OR(KQ$132="",$B160=""),"",HLOOKUP(KQ$132,Indices2!$E$1:$YY$108,Calc!$B160,FALSE))</f>
        <v>#N/A</v>
      </c>
      <c r="KR160" t="e">
        <f ca="1">IF(OR(KR$132="",$B160=""),"",HLOOKUP(KR$132,Indices2!$E$1:$YY$108,Calc!$B160,FALSE))</f>
        <v>#N/A</v>
      </c>
      <c r="KS160" t="e">
        <f ca="1">IF(OR(KS$132="",$B160=""),"",HLOOKUP(KS$132,Indices2!$E$1:$YY$108,Calc!$B160,FALSE))</f>
        <v>#N/A</v>
      </c>
      <c r="KT160" t="e">
        <f ca="1">IF(OR(KT$132="",$B160=""),"",HLOOKUP(KT$132,Indices2!$E$1:$YY$108,Calc!$B160,FALSE))</f>
        <v>#N/A</v>
      </c>
      <c r="KU160" t="e">
        <f ca="1">IF(OR(KU$132="",$B160=""),"",HLOOKUP(KU$132,Indices2!$E$1:$YY$108,Calc!$B160,FALSE))</f>
        <v>#N/A</v>
      </c>
      <c r="KV160" t="e">
        <f ca="1">IF(OR(KV$132="",$B160=""),"",HLOOKUP(KV$132,Indices2!$E$1:$YY$108,Calc!$B160,FALSE))</f>
        <v>#N/A</v>
      </c>
      <c r="KW160" t="e">
        <f ca="1">IF(OR(KW$132="",$B160=""),"",HLOOKUP(KW$132,Indices2!$E$1:$YY$108,Calc!$B160,FALSE))</f>
        <v>#N/A</v>
      </c>
      <c r="KX160" t="e">
        <f ca="1">IF(OR(KX$132="",$B160=""),"",HLOOKUP(KX$132,Indices2!$E$1:$YY$108,Calc!$B160,FALSE))</f>
        <v>#N/A</v>
      </c>
      <c r="KY160" t="e">
        <f ca="1">IF(OR(KY$132="",$B160=""),"",HLOOKUP(KY$132,Indices2!$E$1:$YY$108,Calc!$B160,FALSE))</f>
        <v>#N/A</v>
      </c>
      <c r="KZ160" t="e">
        <f ca="1">IF(OR(KZ$132="",$B160=""),"",HLOOKUP(KZ$132,Indices2!$E$1:$YY$108,Calc!$B160,FALSE))</f>
        <v>#N/A</v>
      </c>
      <c r="LA160" t="e">
        <f ca="1">IF(OR(LA$132="",$B160=""),"",HLOOKUP(LA$132,Indices2!$E$1:$YY$108,Calc!$B160,FALSE))</f>
        <v>#N/A</v>
      </c>
      <c r="LB160" t="e">
        <f ca="1">IF(OR(LB$132="",$B160=""),"",HLOOKUP(LB$132,Indices2!$E$1:$YY$108,Calc!$B160,FALSE))</f>
        <v>#N/A</v>
      </c>
      <c r="LC160" t="e">
        <f ca="1">IF(OR(LC$132="",$B160=""),"",HLOOKUP(LC$132,Indices2!$E$1:$YY$108,Calc!$B160,FALSE))</f>
        <v>#N/A</v>
      </c>
      <c r="LD160" t="e">
        <f ca="1">IF(OR(LD$132="",$B160=""),"",HLOOKUP(LD$132,Indices2!$E$1:$YY$108,Calc!$B160,FALSE))</f>
        <v>#N/A</v>
      </c>
      <c r="LE160" t="e">
        <f ca="1">IF(OR(LE$132="",$B160=""),"",HLOOKUP(LE$132,Indices2!$E$1:$YY$108,Calc!$B160,FALSE))</f>
        <v>#N/A</v>
      </c>
      <c r="LF160" t="e">
        <f ca="1">IF(OR(LF$132="",$B160=""),"",HLOOKUP(LF$132,Indices2!$E$1:$YY$108,Calc!$B160,FALSE))</f>
        <v>#N/A</v>
      </c>
      <c r="LG160" t="e">
        <f ca="1">IF(OR(LG$132="",$B160=""),"",HLOOKUP(LG$132,Indices2!$E$1:$YY$108,Calc!$B160,FALSE))</f>
        <v>#N/A</v>
      </c>
      <c r="LH160" t="e">
        <f ca="1">IF(OR(LH$132="",$B160=""),"",HLOOKUP(LH$132,Indices2!$E$1:$YY$108,Calc!$B160,FALSE))</f>
        <v>#N/A</v>
      </c>
      <c r="LI160" t="e">
        <f ca="1">IF(OR(LI$132="",$B160=""),"",HLOOKUP(LI$132,Indices2!$E$1:$YY$108,Calc!$B160,FALSE))</f>
        <v>#N/A</v>
      </c>
      <c r="LJ160" t="e">
        <f ca="1">IF(OR(LJ$132="",$B160=""),"",HLOOKUP(LJ$132,Indices2!$E$1:$YY$108,Calc!$B160,FALSE))</f>
        <v>#N/A</v>
      </c>
      <c r="LK160" t="e">
        <f ca="1">IF(OR(LK$132="",$B160=""),"",HLOOKUP(LK$132,Indices2!$E$1:$YY$108,Calc!$B160,FALSE))</f>
        <v>#N/A</v>
      </c>
      <c r="LL160" t="e">
        <f ca="1">IF(OR(LL$132="",$B160=""),"",HLOOKUP(LL$132,Indices2!$E$1:$YY$108,Calc!$B160,FALSE))</f>
        <v>#N/A</v>
      </c>
      <c r="LM160" t="e">
        <f ca="1">IF(OR(LM$132="",$B160=""),"",HLOOKUP(LM$132,Indices2!$E$1:$YY$108,Calc!$B160,FALSE))</f>
        <v>#N/A</v>
      </c>
      <c r="LN160" t="e">
        <f ca="1">IF(OR(LN$132="",$B160=""),"",HLOOKUP(LN$132,Indices2!$E$1:$YY$108,Calc!$B160,FALSE))</f>
        <v>#N/A</v>
      </c>
      <c r="LO160" t="e">
        <f ca="1">IF(OR(LO$132="",$B160=""),"",HLOOKUP(LO$132,Indices2!$E$1:$YY$108,Calc!$B160,FALSE))</f>
        <v>#N/A</v>
      </c>
      <c r="LP160" t="e">
        <f ca="1">IF(OR(LP$132="",$B160=""),"",HLOOKUP(LP$132,Indices2!$E$1:$YY$108,Calc!$B160,FALSE))</f>
        <v>#N/A</v>
      </c>
      <c r="LQ160" t="e">
        <f ca="1">IF(OR(LQ$132="",$B160=""),"",HLOOKUP(LQ$132,Indices2!$E$1:$YY$108,Calc!$B160,FALSE))</f>
        <v>#N/A</v>
      </c>
      <c r="LR160" t="e">
        <f ca="1">IF(OR(LR$132="",$B160=""),"",HLOOKUP(LR$132,Indices2!$E$1:$YY$108,Calc!$B160,FALSE))</f>
        <v>#N/A</v>
      </c>
      <c r="LS160" t="e">
        <f ca="1">IF(OR(LS$132="",$B160=""),"",HLOOKUP(LS$132,Indices2!$E$1:$YY$108,Calc!$B160,FALSE))</f>
        <v>#N/A</v>
      </c>
      <c r="LT160" t="e">
        <f ca="1">IF(OR(LT$132="",$B160=""),"",HLOOKUP(LT$132,Indices2!$E$1:$YY$108,Calc!$B160,FALSE))</f>
        <v>#N/A</v>
      </c>
      <c r="LU160" t="e">
        <f ca="1">IF(OR(LU$132="",$B160=""),"",HLOOKUP(LU$132,Indices2!$E$1:$YY$108,Calc!$B160,FALSE))</f>
        <v>#N/A</v>
      </c>
      <c r="LV160" t="e">
        <f ca="1">IF(OR(LV$132="",$B160=""),"",HLOOKUP(LV$132,Indices2!$E$1:$YY$108,Calc!$B160,FALSE))</f>
        <v>#N/A</v>
      </c>
      <c r="LW160" t="e">
        <f ca="1">IF(OR(LW$132="",$B160=""),"",HLOOKUP(LW$132,Indices2!$E$1:$YY$108,Calc!$B160,FALSE))</f>
        <v>#N/A</v>
      </c>
      <c r="LX160" t="e">
        <f ca="1">IF(OR(LX$132="",$B160=""),"",HLOOKUP(LX$132,Indices2!$E$1:$YY$108,Calc!$B160,FALSE))</f>
        <v>#N/A</v>
      </c>
      <c r="LY160" t="e">
        <f ca="1">IF(OR(LY$132="",$B160=""),"",HLOOKUP(LY$132,Indices2!$E$1:$YY$108,Calc!$B160,FALSE))</f>
        <v>#N/A</v>
      </c>
      <c r="LZ160" t="e">
        <f ca="1">IF(OR(LZ$132="",$B160=""),"",HLOOKUP(LZ$132,Indices2!$E$1:$YY$108,Calc!$B160,FALSE))</f>
        <v>#N/A</v>
      </c>
      <c r="MA160" t="e">
        <f ca="1">IF(OR(MA$132="",$B160=""),"",HLOOKUP(MA$132,Indices2!$E$1:$YY$108,Calc!$B160,FALSE))</f>
        <v>#N/A</v>
      </c>
      <c r="MB160" t="e">
        <f ca="1">IF(OR(MB$132="",$B160=""),"",HLOOKUP(MB$132,Indices2!$E$1:$YY$108,Calc!$B160,FALSE))</f>
        <v>#N/A</v>
      </c>
      <c r="MC160" t="e">
        <f ca="1">IF(OR(MC$132="",$B160=""),"",HLOOKUP(MC$132,Indices2!$E$1:$YY$108,Calc!$B160,FALSE))</f>
        <v>#N/A</v>
      </c>
      <c r="MD160" t="e">
        <f ca="1">IF(OR(MD$132="",$B160=""),"",HLOOKUP(MD$132,Indices2!$E$1:$YY$108,Calc!$B160,FALSE))</f>
        <v>#N/A</v>
      </c>
      <c r="ME160" t="e">
        <f ca="1">IF(OR(ME$132="",$B160=""),"",HLOOKUP(ME$132,Indices2!$E$1:$YY$108,Calc!$B160,FALSE))</f>
        <v>#N/A</v>
      </c>
      <c r="MF160" t="e">
        <f ca="1">IF(OR(MF$132="",$B160=""),"",HLOOKUP(MF$132,Indices2!$E$1:$YY$108,Calc!$B160,FALSE))</f>
        <v>#N/A</v>
      </c>
      <c r="MG160" t="e">
        <f ca="1">IF(OR(MG$132="",$B160=""),"",HLOOKUP(MG$132,Indices2!$E$1:$YY$108,Calc!$B160,FALSE))</f>
        <v>#N/A</v>
      </c>
      <c r="MH160" t="e">
        <f ca="1">IF(OR(MH$132="",$B160=""),"",HLOOKUP(MH$132,Indices2!$E$1:$YY$108,Calc!$B160,FALSE))</f>
        <v>#N/A</v>
      </c>
      <c r="MI160" t="e">
        <f ca="1">IF(OR(MI$132="",$B160=""),"",HLOOKUP(MI$132,Indices2!$E$1:$YY$108,Calc!$B160,FALSE))</f>
        <v>#N/A</v>
      </c>
      <c r="MJ160" t="e">
        <f ca="1">IF(OR(MJ$132="",$B160=""),"",HLOOKUP(MJ$132,Indices2!$E$1:$YY$108,Calc!$B160,FALSE))</f>
        <v>#N/A</v>
      </c>
      <c r="MK160" t="e">
        <f ca="1">IF(OR(MK$132="",$B160=""),"",HLOOKUP(MK$132,Indices2!$E$1:$YY$108,Calc!$B160,FALSE))</f>
        <v>#N/A</v>
      </c>
      <c r="ML160" t="e">
        <f ca="1">IF(OR(ML$132="",$B160=""),"",HLOOKUP(ML$132,Indices2!$E$1:$YY$108,Calc!$B160,FALSE))</f>
        <v>#N/A</v>
      </c>
      <c r="MM160" t="e">
        <f ca="1">IF(OR(MM$132="",$B160=""),"",HLOOKUP(MM$132,Indices2!$E$1:$YY$108,Calc!$B160,FALSE))</f>
        <v>#N/A</v>
      </c>
      <c r="MN160" t="e">
        <f ca="1">IF(OR(MN$132="",$B160=""),"",HLOOKUP(MN$132,Indices2!$E$1:$YY$108,Calc!$B160,FALSE))</f>
        <v>#N/A</v>
      </c>
      <c r="MO160" t="e">
        <f ca="1">IF(OR(MO$132="",$B160=""),"",HLOOKUP(MO$132,Indices2!$E$1:$YY$108,Calc!$B160,FALSE))</f>
        <v>#N/A</v>
      </c>
      <c r="MP160" t="e">
        <f ca="1">IF(OR(MP$132="",$B160=""),"",HLOOKUP(MP$132,Indices2!$E$1:$YY$108,Calc!$B160,FALSE))</f>
        <v>#N/A</v>
      </c>
      <c r="MQ160" t="e">
        <f ca="1">IF(OR(MQ$132="",$B160=""),"",HLOOKUP(MQ$132,Indices2!$E$1:$YY$108,Calc!$B160,FALSE))</f>
        <v>#N/A</v>
      </c>
      <c r="MR160" t="e">
        <f ca="1">IF(OR(MR$132="",$B160=""),"",HLOOKUP(MR$132,Indices2!$E$1:$YY$108,Calc!$B160,FALSE))</f>
        <v>#N/A</v>
      </c>
      <c r="MS160" t="e">
        <f ca="1">IF(OR(MS$132="",$B160=""),"",HLOOKUP(MS$132,Indices2!$E$1:$YY$108,Calc!$B160,FALSE))</f>
        <v>#N/A</v>
      </c>
      <c r="MT160" t="e">
        <f ca="1">IF(OR(MT$132="",$B160=""),"",HLOOKUP(MT$132,Indices2!$E$1:$YY$108,Calc!$B160,FALSE))</f>
        <v>#N/A</v>
      </c>
      <c r="MU160" t="e">
        <f ca="1">IF(OR(MU$132="",$B160=""),"",HLOOKUP(MU$132,Indices2!$E$1:$YY$108,Calc!$B160,FALSE))</f>
        <v>#N/A</v>
      </c>
      <c r="MV160" t="e">
        <f ca="1">IF(OR(MV$132="",$B160=""),"",HLOOKUP(MV$132,Indices2!$E$1:$YY$108,Calc!$B160,FALSE))</f>
        <v>#N/A</v>
      </c>
      <c r="MW160" t="e">
        <f ca="1">IF(OR(MW$132="",$B160=""),"",HLOOKUP(MW$132,Indices2!$E$1:$YY$108,Calc!$B160,FALSE))</f>
        <v>#N/A</v>
      </c>
      <c r="MX160" t="e">
        <f ca="1">IF(OR(MX$132="",$B160=""),"",HLOOKUP(MX$132,Indices2!$E$1:$YY$108,Calc!$B160,FALSE))</f>
        <v>#N/A</v>
      </c>
      <c r="MY160" t="e">
        <f ca="1">IF(OR(MY$132="",$B160=""),"",HLOOKUP(MY$132,Indices2!$E$1:$YY$108,Calc!$B160,FALSE))</f>
        <v>#N/A</v>
      </c>
      <c r="MZ160" t="e">
        <f ca="1">IF(OR(MZ$132="",$B160=""),"",HLOOKUP(MZ$132,Indices2!$E$1:$YY$108,Calc!$B160,FALSE))</f>
        <v>#N/A</v>
      </c>
      <c r="NA160" t="e">
        <f ca="1">IF(OR(NA$132="",$B160=""),"",HLOOKUP(NA$132,Indices2!$E$1:$YY$108,Calc!$B160,FALSE))</f>
        <v>#N/A</v>
      </c>
      <c r="NB160" t="e">
        <f ca="1">IF(OR(NB$132="",$B160=""),"",HLOOKUP(NB$132,Indices2!$E$1:$YY$108,Calc!$B160,FALSE))</f>
        <v>#N/A</v>
      </c>
      <c r="NC160" t="e">
        <f ca="1">IF(OR(NC$132="",$B160=""),"",HLOOKUP(NC$132,Indices2!$E$1:$YY$108,Calc!$B160,FALSE))</f>
        <v>#N/A</v>
      </c>
      <c r="ND160" t="e">
        <f ca="1">IF(OR(ND$132="",$B160=""),"",HLOOKUP(ND$132,Indices2!$E$1:$YY$108,Calc!$B160,FALSE))</f>
        <v>#N/A</v>
      </c>
      <c r="NE160" t="e">
        <f ca="1">IF(OR(NE$132="",$B160=""),"",HLOOKUP(NE$132,Indices2!$E$1:$YY$108,Calc!$B160,FALSE))</f>
        <v>#N/A</v>
      </c>
      <c r="NF160" t="e">
        <f ca="1">IF(OR(NF$132="",$B160=""),"",HLOOKUP(NF$132,Indices2!$E$1:$YY$108,Calc!$B160,FALSE))</f>
        <v>#N/A</v>
      </c>
      <c r="NG160" t="e">
        <f ca="1">IF(OR(NG$132="",$B160=""),"",HLOOKUP(NG$132,Indices2!$E$1:$YY$108,Calc!$B160,FALSE))</f>
        <v>#N/A</v>
      </c>
      <c r="NH160" t="e">
        <f ca="1">IF(OR(NH$132="",$B160=""),"",HLOOKUP(NH$132,Indices2!$E$1:$YY$108,Calc!$B160,FALSE))</f>
        <v>#N/A</v>
      </c>
      <c r="NI160" t="e">
        <f ca="1">IF(OR(NI$132="",$B160=""),"",HLOOKUP(NI$132,Indices2!$E$1:$YY$108,Calc!$B160,FALSE))</f>
        <v>#N/A</v>
      </c>
      <c r="NJ160" t="e">
        <f ca="1">IF(OR(NJ$132="",$B160=""),"",HLOOKUP(NJ$132,Indices2!$E$1:$YY$108,Calc!$B160,FALSE))</f>
        <v>#N/A</v>
      </c>
      <c r="NK160" t="e">
        <f ca="1">IF(OR(NK$132="",$B160=""),"",HLOOKUP(NK$132,Indices2!$E$1:$YY$108,Calc!$B160,FALSE))</f>
        <v>#N/A</v>
      </c>
      <c r="NL160" t="e">
        <f ca="1">IF(OR(NL$132="",$B160=""),"",HLOOKUP(NL$132,Indices2!$E$1:$YY$108,Calc!$B160,FALSE))</f>
        <v>#N/A</v>
      </c>
      <c r="NM160" t="e">
        <f ca="1">IF(OR(NM$132="",$B160=""),"",HLOOKUP(NM$132,Indices2!$E$1:$YY$108,Calc!$B160,FALSE))</f>
        <v>#N/A</v>
      </c>
      <c r="NN160" t="e">
        <f ca="1">IF(OR(NN$132="",$B160=""),"",HLOOKUP(NN$132,Indices2!$E$1:$YY$108,Calc!$B160,FALSE))</f>
        <v>#N/A</v>
      </c>
      <c r="NO160" t="e">
        <f ca="1">IF(OR(NO$132="",$B160=""),"",HLOOKUP(NO$132,Indices2!$E$1:$YY$108,Calc!$B160,FALSE))</f>
        <v>#N/A</v>
      </c>
      <c r="NP160" t="e">
        <f ca="1">IF(OR(NP$132="",$B160=""),"",HLOOKUP(NP$132,Indices2!$E$1:$YY$108,Calc!$B160,FALSE))</f>
        <v>#N/A</v>
      </c>
      <c r="NQ160" t="e">
        <f ca="1">IF(OR(NQ$132="",$B160=""),"",HLOOKUP(NQ$132,Indices2!$E$1:$YY$108,Calc!$B160,FALSE))</f>
        <v>#N/A</v>
      </c>
      <c r="NR160" t="e">
        <f ca="1">IF(OR(NR$132="",$B160=""),"",HLOOKUP(NR$132,Indices2!$E$1:$YY$108,Calc!$B160,FALSE))</f>
        <v>#N/A</v>
      </c>
      <c r="NS160" t="e">
        <f ca="1">IF(OR(NS$132="",$B160=""),"",HLOOKUP(NS$132,Indices2!$E$1:$YY$108,Calc!$B160,FALSE))</f>
        <v>#N/A</v>
      </c>
      <c r="NT160" t="e">
        <f ca="1">IF(OR(NT$132="",$B160=""),"",HLOOKUP(NT$132,Indices2!$E$1:$YY$108,Calc!$B160,FALSE))</f>
        <v>#N/A</v>
      </c>
      <c r="NU160" t="e">
        <f ca="1">IF(OR(NU$132="",$B160=""),"",HLOOKUP(NU$132,Indices2!$E$1:$YY$108,Calc!$B160,FALSE))</f>
        <v>#N/A</v>
      </c>
      <c r="NV160" t="e">
        <f ca="1">IF(OR(NV$132="",$B160=""),"",HLOOKUP(NV$132,Indices2!$E$1:$YY$108,Calc!$B160,FALSE))</f>
        <v>#N/A</v>
      </c>
      <c r="NW160" t="e">
        <f ca="1">IF(OR(NW$132="",$B160=""),"",HLOOKUP(NW$132,Indices2!$E$1:$YY$108,Calc!$B160,FALSE))</f>
        <v>#N/A</v>
      </c>
      <c r="NX160" t="e">
        <f ca="1">IF(OR(NX$132="",$B160=""),"",HLOOKUP(NX$132,Indices2!$E$1:$YY$108,Calc!$B160,FALSE))</f>
        <v>#N/A</v>
      </c>
      <c r="NY160" t="e">
        <f ca="1">IF(OR(NY$132="",$B160=""),"",HLOOKUP(NY$132,Indices2!$E$1:$YY$108,Calc!$B160,FALSE))</f>
        <v>#N/A</v>
      </c>
      <c r="NZ160" t="e">
        <f ca="1">IF(OR(NZ$132="",$B160=""),"",HLOOKUP(NZ$132,Indices2!$E$1:$YY$108,Calc!$B160,FALSE))</f>
        <v>#N/A</v>
      </c>
      <c r="OA160" t="e">
        <f ca="1">IF(OR(OA$132="",$B160=""),"",HLOOKUP(OA$132,Indices2!$E$1:$YY$108,Calc!$B160,FALSE))</f>
        <v>#N/A</v>
      </c>
      <c r="OB160" t="e">
        <f ca="1">IF(OR(OB$132="",$B160=""),"",HLOOKUP(OB$132,Indices2!$E$1:$YY$108,Calc!$B160,FALSE))</f>
        <v>#N/A</v>
      </c>
      <c r="OC160" t="e">
        <f ca="1">IF(OR(OC$132="",$B160=""),"",HLOOKUP(OC$132,Indices2!$E$1:$YY$108,Calc!$B160,FALSE))</f>
        <v>#N/A</v>
      </c>
      <c r="OD160" t="e">
        <f ca="1">IF(OR(OD$132="",$B160=""),"",HLOOKUP(OD$132,Indices2!$E$1:$YY$108,Calc!$B160,FALSE))</f>
        <v>#N/A</v>
      </c>
      <c r="OE160" t="e">
        <f ca="1">IF(OR(OE$132="",$B160=""),"",HLOOKUP(OE$132,Indices2!$E$1:$YY$108,Calc!$B160,FALSE))</f>
        <v>#N/A</v>
      </c>
      <c r="OF160" t="e">
        <f ca="1">IF(OR(OF$132="",$B160=""),"",HLOOKUP(OF$132,Indices2!$E$1:$YY$108,Calc!$B160,FALSE))</f>
        <v>#N/A</v>
      </c>
      <c r="OG160" t="e">
        <f ca="1">IF(OR(OG$132="",$B160=""),"",HLOOKUP(OG$132,Indices2!$E$1:$YY$108,Calc!$B160,FALSE))</f>
        <v>#N/A</v>
      </c>
      <c r="OH160" t="e">
        <f ca="1">IF(OR(OH$132="",$B160=""),"",HLOOKUP(OH$132,Indices2!$E$1:$YY$108,Calc!$B160,FALSE))</f>
        <v>#N/A</v>
      </c>
      <c r="OI160" t="e">
        <f ca="1">IF(OR(OI$132="",$B160=""),"",HLOOKUP(OI$132,Indices2!$E$1:$YY$108,Calc!$B160,FALSE))</f>
        <v>#N/A</v>
      </c>
      <c r="OJ160" t="e">
        <f ca="1">IF(OR(OJ$132="",$B160=""),"",HLOOKUP(OJ$132,Indices2!$E$1:$YY$108,Calc!$B160,FALSE))</f>
        <v>#N/A</v>
      </c>
      <c r="OK160" t="e">
        <f ca="1">IF(OR(OK$132="",$B160=""),"",HLOOKUP(OK$132,Indices2!$E$1:$YY$108,Calc!$B160,FALSE))</f>
        <v>#N/A</v>
      </c>
      <c r="OL160" t="e">
        <f ca="1">IF(OR(OL$132="",$B160=""),"",HLOOKUP(OL$132,Indices2!$E$1:$YY$108,Calc!$B160,FALSE))</f>
        <v>#N/A</v>
      </c>
      <c r="OM160" t="e">
        <f ca="1">IF(OR(OM$132="",$B160=""),"",HLOOKUP(OM$132,Indices2!$E$1:$YY$108,Calc!$B160,FALSE))</f>
        <v>#N/A</v>
      </c>
      <c r="ON160" t="e">
        <f ca="1">IF(OR(ON$132="",$B160=""),"",HLOOKUP(ON$132,Indices2!$E$1:$YY$108,Calc!$B160,FALSE))</f>
        <v>#N/A</v>
      </c>
      <c r="OO160" t="e">
        <f ca="1">IF(OR(OO$132="",$B160=""),"",HLOOKUP(OO$132,Indices2!$E$1:$YY$108,Calc!$B160,FALSE))</f>
        <v>#N/A</v>
      </c>
      <c r="OP160" t="e">
        <f ca="1">IF(OR(OP$132="",$B160=""),"",HLOOKUP(OP$132,Indices2!$E$1:$YY$108,Calc!$B160,FALSE))</f>
        <v>#N/A</v>
      </c>
      <c r="OQ160" t="e">
        <f ca="1">IF(OR(OQ$132="",$B160=""),"",HLOOKUP(OQ$132,Indices2!$E$1:$YY$108,Calc!$B160,FALSE))</f>
        <v>#N/A</v>
      </c>
      <c r="OR160" t="e">
        <f ca="1">IF(OR(OR$132="",$B160=""),"",HLOOKUP(OR$132,Indices2!$E$1:$YY$108,Calc!$B160,FALSE))</f>
        <v>#N/A</v>
      </c>
      <c r="OS160" t="e">
        <f ca="1">IF(OR(OS$132="",$B160=""),"",HLOOKUP(OS$132,Indices2!$E$1:$YY$108,Calc!$B160,FALSE))</f>
        <v>#N/A</v>
      </c>
      <c r="OT160" t="e">
        <f ca="1">IF(OR(OT$132="",$B160=""),"",HLOOKUP(OT$132,Indices2!$E$1:$YY$108,Calc!$B160,FALSE))</f>
        <v>#N/A</v>
      </c>
      <c r="OU160" t="e">
        <f ca="1">IF(OR(OU$132="",$B160=""),"",HLOOKUP(OU$132,Indices2!$E$1:$YY$108,Calc!$B160,FALSE))</f>
        <v>#N/A</v>
      </c>
      <c r="OV160" t="e">
        <f ca="1">IF(OR(OV$132="",$B160=""),"",HLOOKUP(OV$132,Indices2!$E$1:$YY$108,Calc!$B160,FALSE))</f>
        <v>#N/A</v>
      </c>
      <c r="OW160" t="e">
        <f ca="1">IF(OR(OW$132="",$B160=""),"",HLOOKUP(OW$132,Indices2!$E$1:$YY$108,Calc!$B160,FALSE))</f>
        <v>#N/A</v>
      </c>
      <c r="OX160" t="e">
        <f ca="1">IF(OR(OX$132="",$B160=""),"",HLOOKUP(OX$132,Indices2!$E$1:$YY$108,Calc!$B160,FALSE))</f>
        <v>#N/A</v>
      </c>
      <c r="OY160" t="e">
        <f ca="1">IF(OR(OY$132="",$B160=""),"",HLOOKUP(OY$132,Indices2!$E$1:$YY$108,Calc!$B160,FALSE))</f>
        <v>#N/A</v>
      </c>
      <c r="OZ160" t="e">
        <f ca="1">IF(OR(OZ$132="",$B160=""),"",HLOOKUP(OZ$132,Indices2!$E$1:$YY$108,Calc!$B160,FALSE))</f>
        <v>#N/A</v>
      </c>
      <c r="PA160" t="e">
        <f ca="1">IF(OR(PA$132="",$B160=""),"",HLOOKUP(PA$132,Indices2!$E$1:$YY$108,Calc!$B160,FALSE))</f>
        <v>#N/A</v>
      </c>
      <c r="PB160" t="e">
        <f ca="1">IF(OR(PB$132="",$B160=""),"",HLOOKUP(PB$132,Indices2!$E$1:$YY$108,Calc!$B160,FALSE))</f>
        <v>#N/A</v>
      </c>
      <c r="PC160" t="e">
        <f ca="1">IF(OR(PC$132="",$B160=""),"",HLOOKUP(PC$132,Indices2!$E$1:$YY$108,Calc!$B160,FALSE))</f>
        <v>#N/A</v>
      </c>
      <c r="PD160" t="e">
        <f ca="1">IF(OR(PD$132="",$B160=""),"",HLOOKUP(PD$132,Indices2!$E$1:$YY$108,Calc!$B160,FALSE))</f>
        <v>#N/A</v>
      </c>
      <c r="PE160" t="e">
        <f ca="1">IF(OR(PE$132="",$B160=""),"",HLOOKUP(PE$132,Indices2!$E$1:$YY$108,Calc!$B160,FALSE))</f>
        <v>#N/A</v>
      </c>
      <c r="PF160" t="e">
        <f ca="1">IF(OR(PF$132="",$B160=""),"",HLOOKUP(PF$132,Indices2!$E$1:$YY$108,Calc!$B160,FALSE))</f>
        <v>#N/A</v>
      </c>
      <c r="PG160" t="e">
        <f ca="1">IF(OR(PG$132="",$B160=""),"",HLOOKUP(PG$132,Indices2!$E$1:$YY$108,Calc!$B160,FALSE))</f>
        <v>#N/A</v>
      </c>
      <c r="PH160" t="e">
        <f ca="1">IF(OR(PH$132="",$B160=""),"",HLOOKUP(PH$132,Indices2!$E$1:$YY$108,Calc!$B160,FALSE))</f>
        <v>#N/A</v>
      </c>
      <c r="PI160" t="e">
        <f ca="1">IF(OR(PI$132="",$B160=""),"",HLOOKUP(PI$132,Indices2!$E$1:$YY$108,Calc!$B160,FALSE))</f>
        <v>#N/A</v>
      </c>
      <c r="PJ160" t="e">
        <f ca="1">IF(OR(PJ$132="",$B160=""),"",HLOOKUP(PJ$132,Indices2!$E$1:$YY$108,Calc!$B160,FALSE))</f>
        <v>#N/A</v>
      </c>
      <c r="PK160" t="e">
        <f ca="1">IF(OR(PK$132="",$B160=""),"",HLOOKUP(PK$132,Indices2!$E$1:$YY$108,Calc!$B160,FALSE))</f>
        <v>#N/A</v>
      </c>
      <c r="PL160" t="e">
        <f ca="1">IF(OR(PL$132="",$B160=""),"",HLOOKUP(PL$132,Indices2!$E$1:$YY$108,Calc!$B160,FALSE))</f>
        <v>#N/A</v>
      </c>
      <c r="PM160" t="e">
        <f ca="1">IF(OR(PM$132="",$B160=""),"",HLOOKUP(PM$132,Indices2!$E$1:$YY$108,Calc!$B160,FALSE))</f>
        <v>#N/A</v>
      </c>
      <c r="PN160" t="e">
        <f ca="1">IF(OR(PN$132="",$B160=""),"",HLOOKUP(PN$132,Indices2!$E$1:$YY$108,Calc!$B160,FALSE))</f>
        <v>#N/A</v>
      </c>
      <c r="PO160" t="e">
        <f ca="1">IF(OR(PO$132="",$B160=""),"",HLOOKUP(PO$132,Indices2!$E$1:$YY$108,Calc!$B160,FALSE))</f>
        <v>#N/A</v>
      </c>
      <c r="PP160" t="e">
        <f ca="1">IF(OR(PP$132="",$B160=""),"",HLOOKUP(PP$132,Indices2!$E$1:$YY$108,Calc!$B160,FALSE))</f>
        <v>#N/A</v>
      </c>
      <c r="PQ160" t="e">
        <f ca="1">IF(OR(PQ$132="",$B160=""),"",HLOOKUP(PQ$132,Indices2!$E$1:$YY$108,Calc!$B160,FALSE))</f>
        <v>#N/A</v>
      </c>
      <c r="PR160" t="e">
        <f ca="1">IF(OR(PR$132="",$B160=""),"",HLOOKUP(PR$132,Indices2!$E$1:$YY$108,Calc!$B160,FALSE))</f>
        <v>#N/A</v>
      </c>
      <c r="PS160" t="e">
        <f ca="1">IF(OR(PS$132="",$B160=""),"",HLOOKUP(PS$132,Indices2!$E$1:$YY$108,Calc!$B160,FALSE))</f>
        <v>#N/A</v>
      </c>
      <c r="PT160" t="e">
        <f ca="1">IF(OR(PT$132="",$B160=""),"",HLOOKUP(PT$132,Indices2!$E$1:$YY$108,Calc!$B160,FALSE))</f>
        <v>#N/A</v>
      </c>
      <c r="PU160" t="e">
        <f ca="1">IF(OR(PU$132="",$B160=""),"",HLOOKUP(PU$132,Indices2!$E$1:$YY$108,Calc!$B160,FALSE))</f>
        <v>#N/A</v>
      </c>
      <c r="PV160" t="e">
        <f ca="1">IF(OR(PV$132="",$B160=""),"",HLOOKUP(PV$132,Indices2!$E$1:$YY$108,Calc!$B160,FALSE))</f>
        <v>#N/A</v>
      </c>
      <c r="PW160" t="e">
        <f ca="1">IF(OR(PW$132="",$B160=""),"",HLOOKUP(PW$132,Indices2!$E$1:$YY$108,Calc!$B160,FALSE))</f>
        <v>#N/A</v>
      </c>
      <c r="PX160" t="e">
        <f ca="1">IF(OR(PX$132="",$B160=""),"",HLOOKUP(PX$132,Indices2!$E$1:$YY$108,Calc!$B160,FALSE))</f>
        <v>#N/A</v>
      </c>
      <c r="PY160" t="e">
        <f ca="1">IF(OR(PY$132="",$B160=""),"",HLOOKUP(PY$132,Indices2!$E$1:$YY$108,Calc!$B160,FALSE))</f>
        <v>#N/A</v>
      </c>
      <c r="PZ160" t="e">
        <f ca="1">IF(OR(PZ$132="",$B160=""),"",HLOOKUP(PZ$132,Indices2!$E$1:$YY$108,Calc!$B160,FALSE))</f>
        <v>#N/A</v>
      </c>
      <c r="QA160" t="e">
        <f ca="1">IF(OR(QA$132="",$B160=""),"",HLOOKUP(QA$132,Indices2!$E$1:$YY$108,Calc!$B160,FALSE))</f>
        <v>#N/A</v>
      </c>
      <c r="QB160" t="e">
        <f ca="1">IF(OR(QB$132="",$B160=""),"",HLOOKUP(QB$132,Indices2!$E$1:$YY$108,Calc!$B160,FALSE))</f>
        <v>#N/A</v>
      </c>
      <c r="QC160" t="e">
        <f ca="1">IF(OR(QC$132="",$B160=""),"",HLOOKUP(QC$132,Indices2!$E$1:$YY$108,Calc!$B160,FALSE))</f>
        <v>#N/A</v>
      </c>
      <c r="QD160" t="e">
        <f ca="1">IF(OR(QD$132="",$B160=""),"",HLOOKUP(QD$132,Indices2!$E$1:$YY$108,Calc!$B160,FALSE))</f>
        <v>#N/A</v>
      </c>
      <c r="QE160" t="e">
        <f ca="1">IF(OR(QE$132="",$B160=""),"",HLOOKUP(QE$132,Indices2!$E$1:$YY$108,Calc!$B160,FALSE))</f>
        <v>#N/A</v>
      </c>
      <c r="QF160" t="e">
        <f ca="1">IF(OR(QF$132="",$B160=""),"",HLOOKUP(QF$132,Indices2!$E$1:$YY$108,Calc!$B160,FALSE))</f>
        <v>#N/A</v>
      </c>
      <c r="QG160" t="e">
        <f ca="1">IF(OR(QG$132="",$B160=""),"",HLOOKUP(QG$132,Indices2!$E$1:$YY$108,Calc!$B160,FALSE))</f>
        <v>#N/A</v>
      </c>
      <c r="QH160" t="e">
        <f ca="1">IF(OR(QH$132="",$B160=""),"",HLOOKUP(QH$132,Indices2!$E$1:$YY$108,Calc!$B160,FALSE))</f>
        <v>#N/A</v>
      </c>
      <c r="QI160" t="e">
        <f ca="1">IF(OR(QI$132="",$B160=""),"",HLOOKUP(QI$132,Indices2!$E$1:$YY$108,Calc!$B160,FALSE))</f>
        <v>#N/A</v>
      </c>
      <c r="QJ160" t="e">
        <f ca="1">IF(OR(QJ$132="",$B160=""),"",HLOOKUP(QJ$132,Indices2!$E$1:$YY$108,Calc!$B160,FALSE))</f>
        <v>#N/A</v>
      </c>
      <c r="QK160" t="e">
        <f ca="1">IF(OR(QK$132="",$B160=""),"",HLOOKUP(QK$132,Indices2!$E$1:$YY$108,Calc!$B160,FALSE))</f>
        <v>#N/A</v>
      </c>
      <c r="QL160" t="e">
        <f ca="1">IF(OR(QL$132="",$B160=""),"",HLOOKUP(QL$132,Indices2!$E$1:$YY$108,Calc!$B160,FALSE))</f>
        <v>#N/A</v>
      </c>
      <c r="QM160" t="e">
        <f ca="1">IF(OR(QM$132="",$B160=""),"",HLOOKUP(QM$132,Indices2!$E$1:$YY$108,Calc!$B160,FALSE))</f>
        <v>#N/A</v>
      </c>
      <c r="QN160" t="e">
        <f ca="1">IF(OR(QN$132="",$B160=""),"",HLOOKUP(QN$132,Indices2!$E$1:$YY$108,Calc!$B160,FALSE))</f>
        <v>#N/A</v>
      </c>
      <c r="QO160" t="e">
        <f ca="1">IF(OR(QO$132="",$B160=""),"",HLOOKUP(QO$132,Indices2!$E$1:$YY$108,Calc!$B160,FALSE))</f>
        <v>#N/A</v>
      </c>
      <c r="QP160" t="e">
        <f ca="1">IF(OR(QP$132="",$B160=""),"",HLOOKUP(QP$132,Indices2!$E$1:$YY$108,Calc!$B160,FALSE))</f>
        <v>#N/A</v>
      </c>
      <c r="QQ160" t="e">
        <f ca="1">IF(OR(QQ$132="",$B160=""),"",HLOOKUP(QQ$132,Indices2!$E$1:$YY$108,Calc!$B160,FALSE))</f>
        <v>#N/A</v>
      </c>
      <c r="QR160" t="e">
        <f ca="1">IF(OR(QR$132="",$B160=""),"",HLOOKUP(QR$132,Indices2!$E$1:$YY$108,Calc!$B160,FALSE))</f>
        <v>#N/A</v>
      </c>
      <c r="QS160" t="e">
        <f ca="1">IF(OR(QS$132="",$B160=""),"",HLOOKUP(QS$132,Indices2!$E$1:$YY$108,Calc!$B160,FALSE))</f>
        <v>#N/A</v>
      </c>
      <c r="QT160" t="e">
        <f ca="1">IF(OR(QT$132="",$B160=""),"",HLOOKUP(QT$132,Indices2!$E$1:$YY$108,Calc!$B160,FALSE))</f>
        <v>#N/A</v>
      </c>
      <c r="QU160" t="e">
        <f ca="1">IF(OR(QU$132="",$B160=""),"",HLOOKUP(QU$132,Indices2!$E$1:$YY$108,Calc!$B160,FALSE))</f>
        <v>#N/A</v>
      </c>
      <c r="QV160" t="e">
        <f ca="1">IF(OR(QV$132="",$B160=""),"",HLOOKUP(QV$132,Indices2!$E$1:$YY$108,Calc!$B160,FALSE))</f>
        <v>#N/A</v>
      </c>
      <c r="QW160" t="e">
        <f ca="1">IF(OR(QW$132="",$B160=""),"",HLOOKUP(QW$132,Indices2!$E$1:$YY$108,Calc!$B160,FALSE))</f>
        <v>#N/A</v>
      </c>
      <c r="QX160" t="e">
        <f ca="1">IF(OR(QX$132="",$B160=""),"",HLOOKUP(QX$132,Indices2!$E$1:$YY$108,Calc!$B160,FALSE))</f>
        <v>#N/A</v>
      </c>
      <c r="QY160" t="e">
        <f ca="1">IF(OR(QY$132="",$B160=""),"",HLOOKUP(QY$132,Indices2!$E$1:$YY$108,Calc!$B160,FALSE))</f>
        <v>#N/A</v>
      </c>
      <c r="QZ160" t="e">
        <f ca="1">IF(OR(QZ$132="",$B160=""),"",HLOOKUP(QZ$132,Indices2!$E$1:$YY$108,Calc!$B160,FALSE))</f>
        <v>#N/A</v>
      </c>
      <c r="RA160" t="e">
        <f ca="1">IF(OR(RA$132="",$B160=""),"",HLOOKUP(RA$132,Indices2!$E$1:$YY$108,Calc!$B160,FALSE))</f>
        <v>#N/A</v>
      </c>
      <c r="RB160" t="e">
        <f ca="1">IF(OR(RB$132="",$B160=""),"",HLOOKUP(RB$132,Indices2!$E$1:$YY$108,Calc!$B160,FALSE))</f>
        <v>#N/A</v>
      </c>
      <c r="RC160" t="e">
        <f ca="1">IF(OR(RC$132="",$B160=""),"",HLOOKUP(RC$132,Indices2!$E$1:$YY$108,Calc!$B160,FALSE))</f>
        <v>#N/A</v>
      </c>
      <c r="RD160" t="e">
        <f ca="1">IF(OR(RD$132="",$B160=""),"",HLOOKUP(RD$132,Indices2!$E$1:$YY$108,Calc!$B160,FALSE))</f>
        <v>#N/A</v>
      </c>
      <c r="RE160" t="e">
        <f ca="1">IF(OR(RE$132="",$B160=""),"",HLOOKUP(RE$132,Indices2!$E$1:$YY$108,Calc!$B160,FALSE))</f>
        <v>#N/A</v>
      </c>
      <c r="RF160" t="e">
        <f ca="1">IF(OR(RF$132="",$B160=""),"",HLOOKUP(RF$132,Indices2!$E$1:$YY$108,Calc!$B160,FALSE))</f>
        <v>#N/A</v>
      </c>
      <c r="RG160" t="e">
        <f ca="1">IF(OR(RG$132="",$B160=""),"",HLOOKUP(RG$132,Indices2!$E$1:$YY$108,Calc!$B160,FALSE))</f>
        <v>#N/A</v>
      </c>
      <c r="RH160" t="e">
        <f ca="1">IF(OR(RH$132="",$B160=""),"",HLOOKUP(RH$132,Indices2!$E$1:$YY$108,Calc!$B160,FALSE))</f>
        <v>#N/A</v>
      </c>
      <c r="RI160" t="e">
        <f ca="1">IF(OR(RI$132="",$B160=""),"",HLOOKUP(RI$132,Indices2!$E$1:$YY$108,Calc!$B160,FALSE))</f>
        <v>#N/A</v>
      </c>
      <c r="RJ160" t="e">
        <f ca="1">IF(OR(RJ$132="",$B160=""),"",HLOOKUP(RJ$132,Indices2!$E$1:$YY$108,Calc!$B160,FALSE))</f>
        <v>#N/A</v>
      </c>
      <c r="RK160" t="e">
        <f ca="1">IF(OR(RK$132="",$B160=""),"",HLOOKUP(RK$132,Indices2!$E$1:$YY$108,Calc!$B160,FALSE))</f>
        <v>#N/A</v>
      </c>
      <c r="RL160" t="e">
        <f ca="1">IF(OR(RL$132="",$B160=""),"",HLOOKUP(RL$132,Indices2!$E$1:$YY$108,Calc!$B160,FALSE))</f>
        <v>#N/A</v>
      </c>
    </row>
    <row r="161" spans="1:480">
      <c r="A161" t="s">
        <v>178</v>
      </c>
      <c r="B161" t="e">
        <f>MATCH($A161,Indices2!$B:$B,0)</f>
        <v>#N/A</v>
      </c>
      <c r="C161" t="e">
        <f>IF(OR(C$132="",$B161=""),"",HLOOKUP(C$132,Indices2!$E$1:$YY$108,Calc!$B161,FALSE))</f>
        <v>#N/A</v>
      </c>
      <c r="D161" t="e">
        <f ca="1">IF(OR(D$132="",$B161=""),"",HLOOKUP(D$132,Indices2!$E$1:$YY$108,Calc!$B161,FALSE))</f>
        <v>#N/A</v>
      </c>
      <c r="E161" t="e">
        <f ca="1">IF(OR(E$132="",$B161=""),"",HLOOKUP(E$132,Indices2!$E$1:$YY$108,Calc!$B161,FALSE))</f>
        <v>#N/A</v>
      </c>
      <c r="F161" t="e">
        <f ca="1">IF(OR(F$132="",$B161=""),"",HLOOKUP(F$132,Indices2!$E$1:$YY$108,Calc!$B161,FALSE))</f>
        <v>#N/A</v>
      </c>
      <c r="G161" t="e">
        <f ca="1">IF(OR(G$132="",$B161=""),"",HLOOKUP(G$132,Indices2!$E$1:$YY$108,Calc!$B161,FALSE))</f>
        <v>#N/A</v>
      </c>
      <c r="H161" t="e">
        <f ca="1">IF(OR(H$132="",$B161=""),"",HLOOKUP(H$132,Indices2!$E$1:$YY$108,Calc!$B161,FALSE))</f>
        <v>#N/A</v>
      </c>
      <c r="I161" t="e">
        <f ca="1">IF(OR(I$132="",$B161=""),"",HLOOKUP(I$132,Indices2!$E$1:$YY$108,Calc!$B161,FALSE))</f>
        <v>#N/A</v>
      </c>
      <c r="J161" t="e">
        <f ca="1">IF(OR(J$132="",$B161=""),"",HLOOKUP(J$132,Indices2!$E$1:$YY$108,Calc!$B161,FALSE))</f>
        <v>#N/A</v>
      </c>
      <c r="K161" t="e">
        <f ca="1">IF(OR(K$132="",$B161=""),"",HLOOKUP(K$132,Indices2!$E$1:$YY$108,Calc!$B161,FALSE))</f>
        <v>#N/A</v>
      </c>
      <c r="L161" t="e">
        <f ca="1">IF(OR(L$132="",$B161=""),"",HLOOKUP(L$132,Indices2!$E$1:$YY$108,Calc!$B161,FALSE))</f>
        <v>#N/A</v>
      </c>
      <c r="M161" t="e">
        <f ca="1">IF(OR(M$132="",$B161=""),"",HLOOKUP(M$132,Indices2!$E$1:$YY$108,Calc!$B161,FALSE))</f>
        <v>#N/A</v>
      </c>
      <c r="N161" t="e">
        <f ca="1">IF(OR(N$132="",$B161=""),"",HLOOKUP(N$132,Indices2!$E$1:$YY$108,Calc!$B161,FALSE))</f>
        <v>#N/A</v>
      </c>
      <c r="O161" t="e">
        <f ca="1">IF(OR(O$132="",$B161=""),"",HLOOKUP(O$132,Indices2!$E$1:$YY$108,Calc!$B161,FALSE))</f>
        <v>#N/A</v>
      </c>
      <c r="P161" t="e">
        <f ca="1">IF(OR(P$132="",$B161=""),"",HLOOKUP(P$132,Indices2!$E$1:$YY$108,Calc!$B161,FALSE))</f>
        <v>#N/A</v>
      </c>
      <c r="Q161" t="e">
        <f ca="1">IF(OR(Q$132="",$B161=""),"",HLOOKUP(Q$132,Indices2!$E$1:$YY$108,Calc!$B161,FALSE))</f>
        <v>#N/A</v>
      </c>
      <c r="R161" t="e">
        <f ca="1">IF(OR(R$132="",$B161=""),"",HLOOKUP(R$132,Indices2!$E$1:$YY$108,Calc!$B161,FALSE))</f>
        <v>#N/A</v>
      </c>
      <c r="S161" t="e">
        <f ca="1">IF(OR(S$132="",$B161=""),"",HLOOKUP(S$132,Indices2!$E$1:$YY$108,Calc!$B161,FALSE))</f>
        <v>#N/A</v>
      </c>
      <c r="T161" t="e">
        <f ca="1">IF(OR(T$132="",$B161=""),"",HLOOKUP(T$132,Indices2!$E$1:$YY$108,Calc!$B161,FALSE))</f>
        <v>#N/A</v>
      </c>
      <c r="U161" t="e">
        <f ca="1">IF(OR(U$132="",$B161=""),"",HLOOKUP(U$132,Indices2!$E$1:$YY$108,Calc!$B161,FALSE))</f>
        <v>#N/A</v>
      </c>
      <c r="V161" t="e">
        <f ca="1">IF(OR(V$132="",$B161=""),"",HLOOKUP(V$132,Indices2!$E$1:$YY$108,Calc!$B161,FALSE))</f>
        <v>#N/A</v>
      </c>
      <c r="W161" t="e">
        <f ca="1">IF(OR(W$132="",$B161=""),"",HLOOKUP(W$132,Indices2!$E$1:$YY$108,Calc!$B161,FALSE))</f>
        <v>#N/A</v>
      </c>
      <c r="X161" t="e">
        <f ca="1">IF(OR(X$132="",$B161=""),"",HLOOKUP(X$132,Indices2!$E$1:$YY$108,Calc!$B161,FALSE))</f>
        <v>#N/A</v>
      </c>
      <c r="Y161" t="e">
        <f ca="1">IF(OR(Y$132="",$B161=""),"",HLOOKUP(Y$132,Indices2!$E$1:$YY$108,Calc!$B161,FALSE))</f>
        <v>#N/A</v>
      </c>
      <c r="Z161" t="e">
        <f ca="1">IF(OR(Z$132="",$B161=""),"",HLOOKUP(Z$132,Indices2!$E$1:$YY$108,Calc!$B161,FALSE))</f>
        <v>#N/A</v>
      </c>
      <c r="AA161" t="e">
        <f ca="1">IF(OR(AA$132="",$B161=""),"",HLOOKUP(AA$132,Indices2!$E$1:$YY$108,Calc!$B161,FALSE))</f>
        <v>#N/A</v>
      </c>
      <c r="AB161" t="e">
        <f ca="1">IF(OR(AB$132="",$B161=""),"",HLOOKUP(AB$132,Indices2!$E$1:$YY$108,Calc!$B161,FALSE))</f>
        <v>#N/A</v>
      </c>
      <c r="AC161" t="e">
        <f ca="1">IF(OR(AC$132="",$B161=""),"",HLOOKUP(AC$132,Indices2!$E$1:$YY$108,Calc!$B161,FALSE))</f>
        <v>#N/A</v>
      </c>
      <c r="AD161" t="e">
        <f ca="1">IF(OR(AD$132="",$B161=""),"",HLOOKUP(AD$132,Indices2!$E$1:$YY$108,Calc!$B161,FALSE))</f>
        <v>#N/A</v>
      </c>
      <c r="AE161" t="e">
        <f ca="1">IF(OR(AE$132="",$B161=""),"",HLOOKUP(AE$132,Indices2!$E$1:$YY$108,Calc!$B161,FALSE))</f>
        <v>#N/A</v>
      </c>
      <c r="AF161" t="e">
        <f ca="1">IF(OR(AF$132="",$B161=""),"",HLOOKUP(AF$132,Indices2!$E$1:$YY$108,Calc!$B161,FALSE))</f>
        <v>#N/A</v>
      </c>
      <c r="AG161" t="e">
        <f ca="1">IF(OR(AG$132="",$B161=""),"",HLOOKUP(AG$132,Indices2!$E$1:$YY$108,Calc!$B161,FALSE))</f>
        <v>#N/A</v>
      </c>
      <c r="AH161" t="e">
        <f ca="1">IF(OR(AH$132="",$B161=""),"",HLOOKUP(AH$132,Indices2!$E$1:$YY$108,Calc!$B161,FALSE))</f>
        <v>#N/A</v>
      </c>
      <c r="AI161" t="e">
        <f ca="1">IF(OR(AI$132="",$B161=""),"",HLOOKUP(AI$132,Indices2!$E$1:$YY$108,Calc!$B161,FALSE))</f>
        <v>#N/A</v>
      </c>
      <c r="AJ161" t="e">
        <f ca="1">IF(OR(AJ$132="",$B161=""),"",HLOOKUP(AJ$132,Indices2!$E$1:$YY$108,Calc!$B161,FALSE))</f>
        <v>#N/A</v>
      </c>
      <c r="AK161" t="e">
        <f ca="1">IF(OR(AK$132="",$B161=""),"",HLOOKUP(AK$132,Indices2!$E$1:$YY$108,Calc!$B161,FALSE))</f>
        <v>#N/A</v>
      </c>
      <c r="AL161" t="e">
        <f ca="1">IF(OR(AL$132="",$B161=""),"",HLOOKUP(AL$132,Indices2!$E$1:$YY$108,Calc!$B161,FALSE))</f>
        <v>#N/A</v>
      </c>
      <c r="AM161" t="e">
        <f ca="1">IF(OR(AM$132="",$B161=""),"",HLOOKUP(AM$132,Indices2!$E$1:$YY$108,Calc!$B161,FALSE))</f>
        <v>#N/A</v>
      </c>
      <c r="AN161" t="e">
        <f ca="1">IF(OR(AN$132="",$B161=""),"",HLOOKUP(AN$132,Indices2!$E$1:$YY$108,Calc!$B161,FALSE))</f>
        <v>#N/A</v>
      </c>
      <c r="AO161" t="e">
        <f ca="1">IF(OR(AO$132="",$B161=""),"",HLOOKUP(AO$132,Indices2!$E$1:$YY$108,Calc!$B161,FALSE))</f>
        <v>#N/A</v>
      </c>
      <c r="AP161" t="e">
        <f ca="1">IF(OR(AP$132="",$B161=""),"",HLOOKUP(AP$132,Indices2!$E$1:$YY$108,Calc!$B161,FALSE))</f>
        <v>#N/A</v>
      </c>
      <c r="AQ161" t="e">
        <f ca="1">IF(OR(AQ$132="",$B161=""),"",HLOOKUP(AQ$132,Indices2!$E$1:$YY$108,Calc!$B161,FALSE))</f>
        <v>#N/A</v>
      </c>
      <c r="AR161" t="e">
        <f ca="1">IF(OR(AR$132="",$B161=""),"",HLOOKUP(AR$132,Indices2!$E$1:$YY$108,Calc!$B161,FALSE))</f>
        <v>#N/A</v>
      </c>
      <c r="AS161" t="e">
        <f ca="1">IF(OR(AS$132="",$B161=""),"",HLOOKUP(AS$132,Indices2!$E$1:$YY$108,Calc!$B161,FALSE))</f>
        <v>#N/A</v>
      </c>
      <c r="AT161" t="e">
        <f ca="1">IF(OR(AT$132="",$B161=""),"",HLOOKUP(AT$132,Indices2!$E$1:$YY$108,Calc!$B161,FALSE))</f>
        <v>#N/A</v>
      </c>
      <c r="AU161" t="e">
        <f ca="1">IF(OR(AU$132="",$B161=""),"",HLOOKUP(AU$132,Indices2!$E$1:$YY$108,Calc!$B161,FALSE))</f>
        <v>#N/A</v>
      </c>
      <c r="AV161" t="e">
        <f ca="1">IF(OR(AV$132="",$B161=""),"",HLOOKUP(AV$132,Indices2!$E$1:$YY$108,Calc!$B161,FALSE))</f>
        <v>#N/A</v>
      </c>
      <c r="AW161" t="e">
        <f ca="1">IF(OR(AW$132="",$B161=""),"",HLOOKUP(AW$132,Indices2!$E$1:$YY$108,Calc!$B161,FALSE))</f>
        <v>#N/A</v>
      </c>
      <c r="AX161" t="e">
        <f ca="1">IF(OR(AX$132="",$B161=""),"",HLOOKUP(AX$132,Indices2!$E$1:$YY$108,Calc!$B161,FALSE))</f>
        <v>#N/A</v>
      </c>
      <c r="AY161" t="e">
        <f ca="1">IF(OR(AY$132="",$B161=""),"",HLOOKUP(AY$132,Indices2!$E$1:$YY$108,Calc!$B161,FALSE))</f>
        <v>#N/A</v>
      </c>
      <c r="AZ161" t="e">
        <f ca="1">IF(OR(AZ$132="",$B161=""),"",HLOOKUP(AZ$132,Indices2!$E$1:$YY$108,Calc!$B161,FALSE))</f>
        <v>#N/A</v>
      </c>
      <c r="BA161" t="e">
        <f ca="1">IF(OR(BA$132="",$B161=""),"",HLOOKUP(BA$132,Indices2!$E$1:$YY$108,Calc!$B161,FALSE))</f>
        <v>#N/A</v>
      </c>
      <c r="BB161" t="e">
        <f ca="1">IF(OR(BB$132="",$B161=""),"",HLOOKUP(BB$132,Indices2!$E$1:$YY$108,Calc!$B161,FALSE))</f>
        <v>#N/A</v>
      </c>
      <c r="BC161" t="e">
        <f ca="1">IF(OR(BC$132="",$B161=""),"",HLOOKUP(BC$132,Indices2!$E$1:$YY$108,Calc!$B161,FALSE))</f>
        <v>#N/A</v>
      </c>
      <c r="BD161" t="e">
        <f ca="1">IF(OR(BD$132="",$B161=""),"",HLOOKUP(BD$132,Indices2!$E$1:$YY$108,Calc!$B161,FALSE))</f>
        <v>#N/A</v>
      </c>
      <c r="BE161" t="e">
        <f ca="1">IF(OR(BE$132="",$B161=""),"",HLOOKUP(BE$132,Indices2!$E$1:$YY$108,Calc!$B161,FALSE))</f>
        <v>#N/A</v>
      </c>
      <c r="BF161" t="e">
        <f ca="1">IF(OR(BF$132="",$B161=""),"",HLOOKUP(BF$132,Indices2!$E$1:$YY$108,Calc!$B161,FALSE))</f>
        <v>#N/A</v>
      </c>
      <c r="BG161" t="e">
        <f ca="1">IF(OR(BG$132="",$B161=""),"",HLOOKUP(BG$132,Indices2!$E$1:$YY$108,Calc!$B161,FALSE))</f>
        <v>#N/A</v>
      </c>
      <c r="BH161" t="e">
        <f ca="1">IF(OR(BH$132="",$B161=""),"",HLOOKUP(BH$132,Indices2!$E$1:$YY$108,Calc!$B161,FALSE))</f>
        <v>#N/A</v>
      </c>
      <c r="BI161" t="e">
        <f ca="1">IF(OR(BI$132="",$B161=""),"",HLOOKUP(BI$132,Indices2!$E$1:$YY$108,Calc!$B161,FALSE))</f>
        <v>#N/A</v>
      </c>
      <c r="BJ161" t="e">
        <f ca="1">IF(OR(BJ$132="",$B161=""),"",HLOOKUP(BJ$132,Indices2!$E$1:$YY$108,Calc!$B161,FALSE))</f>
        <v>#N/A</v>
      </c>
      <c r="BK161" t="e">
        <f ca="1">IF(OR(BK$132="",$B161=""),"",HLOOKUP(BK$132,Indices2!$E$1:$YY$108,Calc!$B161,FALSE))</f>
        <v>#N/A</v>
      </c>
      <c r="BL161" t="e">
        <f ca="1">IF(OR(BL$132="",$B161=""),"",HLOOKUP(BL$132,Indices2!$E$1:$YY$108,Calc!$B161,FALSE))</f>
        <v>#N/A</v>
      </c>
      <c r="BM161" t="e">
        <f ca="1">IF(OR(BM$132="",$B161=""),"",HLOOKUP(BM$132,Indices2!$E$1:$YY$108,Calc!$B161,FALSE))</f>
        <v>#N/A</v>
      </c>
      <c r="BN161" t="e">
        <f ca="1">IF(OR(BN$132="",$B161=""),"",HLOOKUP(BN$132,Indices2!$E$1:$YY$108,Calc!$B161,FALSE))</f>
        <v>#N/A</v>
      </c>
      <c r="BO161" t="e">
        <f ca="1">IF(OR(BO$132="",$B161=""),"",HLOOKUP(BO$132,Indices2!$E$1:$YY$108,Calc!$B161,FALSE))</f>
        <v>#N/A</v>
      </c>
      <c r="BP161" t="e">
        <f ca="1">IF(OR(BP$132="",$B161=""),"",HLOOKUP(BP$132,Indices2!$E$1:$YY$108,Calc!$B161,FALSE))</f>
        <v>#N/A</v>
      </c>
      <c r="BQ161" t="e">
        <f ca="1">IF(OR(BQ$132="",$B161=""),"",HLOOKUP(BQ$132,Indices2!$E$1:$YY$108,Calc!$B161,FALSE))</f>
        <v>#N/A</v>
      </c>
      <c r="BR161" t="e">
        <f ca="1">IF(OR(BR$132="",$B161=""),"",HLOOKUP(BR$132,Indices2!$E$1:$YY$108,Calc!$B161,FALSE))</f>
        <v>#N/A</v>
      </c>
      <c r="BS161" t="e">
        <f ca="1">IF(OR(BS$132="",$B161=""),"",HLOOKUP(BS$132,Indices2!$E$1:$YY$108,Calc!$B161,FALSE))</f>
        <v>#N/A</v>
      </c>
      <c r="BT161" t="e">
        <f ca="1">IF(OR(BT$132="",$B161=""),"",HLOOKUP(BT$132,Indices2!$E$1:$YY$108,Calc!$B161,FALSE))</f>
        <v>#N/A</v>
      </c>
      <c r="BU161" t="e">
        <f ca="1">IF(OR(BU$132="",$B161=""),"",HLOOKUP(BU$132,Indices2!$E$1:$YY$108,Calc!$B161,FALSE))</f>
        <v>#N/A</v>
      </c>
      <c r="BV161" t="e">
        <f ca="1">IF(OR(BV$132="",$B161=""),"",HLOOKUP(BV$132,Indices2!$E$1:$YY$108,Calc!$B161,FALSE))</f>
        <v>#N/A</v>
      </c>
      <c r="BW161" t="e">
        <f ca="1">IF(OR(BW$132="",$B161=""),"",HLOOKUP(BW$132,Indices2!$E$1:$YY$108,Calc!$B161,FALSE))</f>
        <v>#N/A</v>
      </c>
      <c r="BX161" t="e">
        <f ca="1">IF(OR(BX$132="",$B161=""),"",HLOOKUP(BX$132,Indices2!$E$1:$YY$108,Calc!$B161,FALSE))</f>
        <v>#N/A</v>
      </c>
      <c r="BY161" t="e">
        <f ca="1">IF(OR(BY$132="",$B161=""),"",HLOOKUP(BY$132,Indices2!$E$1:$YY$108,Calc!$B161,FALSE))</f>
        <v>#N/A</v>
      </c>
      <c r="BZ161" t="e">
        <f ca="1">IF(OR(BZ$132="",$B161=""),"",HLOOKUP(BZ$132,Indices2!$E$1:$YY$108,Calc!$B161,FALSE))</f>
        <v>#N/A</v>
      </c>
      <c r="CA161" t="e">
        <f ca="1">IF(OR(CA$132="",$B161=""),"",HLOOKUP(CA$132,Indices2!$E$1:$YY$108,Calc!$B161,FALSE))</f>
        <v>#N/A</v>
      </c>
      <c r="CB161" t="e">
        <f ca="1">IF(OR(CB$132="",$B161=""),"",HLOOKUP(CB$132,Indices2!$E$1:$YY$108,Calc!$B161,FALSE))</f>
        <v>#N/A</v>
      </c>
      <c r="CC161" t="e">
        <f ca="1">IF(OR(CC$132="",$B161=""),"",HLOOKUP(CC$132,Indices2!$E$1:$YY$108,Calc!$B161,FALSE))</f>
        <v>#N/A</v>
      </c>
      <c r="CD161" t="e">
        <f ca="1">IF(OR(CD$132="",$B161=""),"",HLOOKUP(CD$132,Indices2!$E$1:$YY$108,Calc!$B161,FALSE))</f>
        <v>#N/A</v>
      </c>
      <c r="CE161" t="e">
        <f ca="1">IF(OR(CE$132="",$B161=""),"",HLOOKUP(CE$132,Indices2!$E$1:$YY$108,Calc!$B161,FALSE))</f>
        <v>#N/A</v>
      </c>
      <c r="CF161" t="e">
        <f ca="1">IF(OR(CF$132="",$B161=""),"",HLOOKUP(CF$132,Indices2!$E$1:$YY$108,Calc!$B161,FALSE))</f>
        <v>#N/A</v>
      </c>
      <c r="CG161" t="e">
        <f ca="1">IF(OR(CG$132="",$B161=""),"",HLOOKUP(CG$132,Indices2!$E$1:$YY$108,Calc!$B161,FALSE))</f>
        <v>#N/A</v>
      </c>
      <c r="CH161" t="e">
        <f ca="1">IF(OR(CH$132="",$B161=""),"",HLOOKUP(CH$132,Indices2!$E$1:$YY$108,Calc!$B161,FALSE))</f>
        <v>#N/A</v>
      </c>
      <c r="CI161" t="e">
        <f ca="1">IF(OR(CI$132="",$B161=""),"",HLOOKUP(CI$132,Indices2!$E$1:$YY$108,Calc!$B161,FALSE))</f>
        <v>#N/A</v>
      </c>
      <c r="CJ161" t="e">
        <f ca="1">IF(OR(CJ$132="",$B161=""),"",HLOOKUP(CJ$132,Indices2!$E$1:$YY$108,Calc!$B161,FALSE))</f>
        <v>#N/A</v>
      </c>
      <c r="CK161" t="e">
        <f ca="1">IF(OR(CK$132="",$B161=""),"",HLOOKUP(CK$132,Indices2!$E$1:$YY$108,Calc!$B161,FALSE))</f>
        <v>#N/A</v>
      </c>
      <c r="CL161" t="e">
        <f ca="1">IF(OR(CL$132="",$B161=""),"",HLOOKUP(CL$132,Indices2!$E$1:$YY$108,Calc!$B161,FALSE))</f>
        <v>#N/A</v>
      </c>
      <c r="CM161" t="e">
        <f ca="1">IF(OR(CM$132="",$B161=""),"",HLOOKUP(CM$132,Indices2!$E$1:$YY$108,Calc!$B161,FALSE))</f>
        <v>#N/A</v>
      </c>
      <c r="CN161" t="e">
        <f ca="1">IF(OR(CN$132="",$B161=""),"",HLOOKUP(CN$132,Indices2!$E$1:$YY$108,Calc!$B161,FALSE))</f>
        <v>#N/A</v>
      </c>
      <c r="CO161" t="e">
        <f ca="1">IF(OR(CO$132="",$B161=""),"",HLOOKUP(CO$132,Indices2!$E$1:$YY$108,Calc!$B161,FALSE))</f>
        <v>#N/A</v>
      </c>
      <c r="CP161" t="e">
        <f ca="1">IF(OR(CP$132="",$B161=""),"",HLOOKUP(CP$132,Indices2!$E$1:$YY$108,Calc!$B161,FALSE))</f>
        <v>#N/A</v>
      </c>
      <c r="CQ161" t="e">
        <f ca="1">IF(OR(CQ$132="",$B161=""),"",HLOOKUP(CQ$132,Indices2!$E$1:$YY$108,Calc!$B161,FALSE))</f>
        <v>#N/A</v>
      </c>
      <c r="CR161" t="e">
        <f ca="1">IF(OR(CR$132="",$B161=""),"",HLOOKUP(CR$132,Indices2!$E$1:$YY$108,Calc!$B161,FALSE))</f>
        <v>#N/A</v>
      </c>
      <c r="CS161" t="e">
        <f ca="1">IF(OR(CS$132="",$B161=""),"",HLOOKUP(CS$132,Indices2!$E$1:$YY$108,Calc!$B161,FALSE))</f>
        <v>#N/A</v>
      </c>
      <c r="CT161" t="e">
        <f ca="1">IF(OR(CT$132="",$B161=""),"",HLOOKUP(CT$132,Indices2!$E$1:$YY$108,Calc!$B161,FALSE))</f>
        <v>#N/A</v>
      </c>
      <c r="CU161" t="e">
        <f ca="1">IF(OR(CU$132="",$B161=""),"",HLOOKUP(CU$132,Indices2!$E$1:$YY$108,Calc!$B161,FALSE))</f>
        <v>#N/A</v>
      </c>
      <c r="CV161" t="e">
        <f ca="1">IF(OR(CV$132="",$B161=""),"",HLOOKUP(CV$132,Indices2!$E$1:$YY$108,Calc!$B161,FALSE))</f>
        <v>#N/A</v>
      </c>
      <c r="CW161" t="e">
        <f ca="1">IF(OR(CW$132="",$B161=""),"",HLOOKUP(CW$132,Indices2!$E$1:$YY$108,Calc!$B161,FALSE))</f>
        <v>#N/A</v>
      </c>
      <c r="CX161" t="e">
        <f ca="1">IF(OR(CX$132="",$B161=""),"",HLOOKUP(CX$132,Indices2!$E$1:$YY$108,Calc!$B161,FALSE))</f>
        <v>#N/A</v>
      </c>
      <c r="CY161" t="e">
        <f ca="1">IF(OR(CY$132="",$B161=""),"",HLOOKUP(CY$132,Indices2!$E$1:$YY$108,Calc!$B161,FALSE))</f>
        <v>#N/A</v>
      </c>
      <c r="CZ161" t="e">
        <f ca="1">IF(OR(CZ$132="",$B161=""),"",HLOOKUP(CZ$132,Indices2!$E$1:$YY$108,Calc!$B161,FALSE))</f>
        <v>#N/A</v>
      </c>
      <c r="DA161" t="e">
        <f ca="1">IF(OR(DA$132="",$B161=""),"",HLOOKUP(DA$132,Indices2!$E$1:$YY$108,Calc!$B161,FALSE))</f>
        <v>#N/A</v>
      </c>
      <c r="DB161" t="e">
        <f ca="1">IF(OR(DB$132="",$B161=""),"",HLOOKUP(DB$132,Indices2!$E$1:$YY$108,Calc!$B161,FALSE))</f>
        <v>#N/A</v>
      </c>
      <c r="DC161" t="e">
        <f ca="1">IF(OR(DC$132="",$B161=""),"",HLOOKUP(DC$132,Indices2!$E$1:$YY$108,Calc!$B161,FALSE))</f>
        <v>#N/A</v>
      </c>
      <c r="DD161" t="e">
        <f ca="1">IF(OR(DD$132="",$B161=""),"",HLOOKUP(DD$132,Indices2!$E$1:$YY$108,Calc!$B161,FALSE))</f>
        <v>#N/A</v>
      </c>
      <c r="DE161" t="e">
        <f ca="1">IF(OR(DE$132="",$B161=""),"",HLOOKUP(DE$132,Indices2!$E$1:$YY$108,Calc!$B161,FALSE))</f>
        <v>#N/A</v>
      </c>
      <c r="DF161" t="e">
        <f ca="1">IF(OR(DF$132="",$B161=""),"",HLOOKUP(DF$132,Indices2!$E$1:$YY$108,Calc!$B161,FALSE))</f>
        <v>#N/A</v>
      </c>
      <c r="DG161" t="e">
        <f ca="1">IF(OR(DG$132="",$B161=""),"",HLOOKUP(DG$132,Indices2!$E$1:$YY$108,Calc!$B161,FALSE))</f>
        <v>#N/A</v>
      </c>
      <c r="DH161" t="e">
        <f ca="1">IF(OR(DH$132="",$B161=""),"",HLOOKUP(DH$132,Indices2!$E$1:$YY$108,Calc!$B161,FALSE))</f>
        <v>#N/A</v>
      </c>
      <c r="DI161" t="e">
        <f ca="1">IF(OR(DI$132="",$B161=""),"",HLOOKUP(DI$132,Indices2!$E$1:$YY$108,Calc!$B161,FALSE))</f>
        <v>#N/A</v>
      </c>
      <c r="DJ161" t="e">
        <f ca="1">IF(OR(DJ$132="",$B161=""),"",HLOOKUP(DJ$132,Indices2!$E$1:$YY$108,Calc!$B161,FALSE))</f>
        <v>#N/A</v>
      </c>
      <c r="DK161" t="e">
        <f ca="1">IF(OR(DK$132="",$B161=""),"",HLOOKUP(DK$132,Indices2!$E$1:$YY$108,Calc!$B161,FALSE))</f>
        <v>#N/A</v>
      </c>
      <c r="DL161" t="e">
        <f ca="1">IF(OR(DL$132="",$B161=""),"",HLOOKUP(DL$132,Indices2!$E$1:$YY$108,Calc!$B161,FALSE))</f>
        <v>#N/A</v>
      </c>
      <c r="DM161" t="e">
        <f ca="1">IF(OR(DM$132="",$B161=""),"",HLOOKUP(DM$132,Indices2!$E$1:$YY$108,Calc!$B161,FALSE))</f>
        <v>#N/A</v>
      </c>
      <c r="DN161" t="e">
        <f ca="1">IF(OR(DN$132="",$B161=""),"",HLOOKUP(DN$132,Indices2!$E$1:$YY$108,Calc!$B161,FALSE))</f>
        <v>#N/A</v>
      </c>
      <c r="DO161" t="e">
        <f ca="1">IF(OR(DO$132="",$B161=""),"",HLOOKUP(DO$132,Indices2!$E$1:$YY$108,Calc!$B161,FALSE))</f>
        <v>#N/A</v>
      </c>
      <c r="DP161" t="e">
        <f ca="1">IF(OR(DP$132="",$B161=""),"",HLOOKUP(DP$132,Indices2!$E$1:$YY$108,Calc!$B161,FALSE))</f>
        <v>#N/A</v>
      </c>
      <c r="DQ161" t="e">
        <f ca="1">IF(OR(DQ$132="",$B161=""),"",HLOOKUP(DQ$132,Indices2!$E$1:$YY$108,Calc!$B161,FALSE))</f>
        <v>#N/A</v>
      </c>
      <c r="DR161" t="e">
        <f ca="1">IF(OR(DR$132="",$B161=""),"",HLOOKUP(DR$132,Indices2!$E$1:$YY$108,Calc!$B161,FALSE))</f>
        <v>#N/A</v>
      </c>
      <c r="DS161" t="e">
        <f ca="1">IF(OR(DS$132="",$B161=""),"",HLOOKUP(DS$132,Indices2!$E$1:$YY$108,Calc!$B161,FALSE))</f>
        <v>#N/A</v>
      </c>
      <c r="DT161" t="e">
        <f ca="1">IF(OR(DT$132="",$B161=""),"",HLOOKUP(DT$132,Indices2!$E$1:$YY$108,Calc!$B161,FALSE))</f>
        <v>#N/A</v>
      </c>
      <c r="DU161" t="e">
        <f ca="1">IF(OR(DU$132="",$B161=""),"",HLOOKUP(DU$132,Indices2!$E$1:$YY$108,Calc!$B161,FALSE))</f>
        <v>#N/A</v>
      </c>
      <c r="DV161" t="e">
        <f ca="1">IF(OR(DV$132="",$B161=""),"",HLOOKUP(DV$132,Indices2!$E$1:$YY$108,Calc!$B161,FALSE))</f>
        <v>#N/A</v>
      </c>
      <c r="DW161" t="e">
        <f ca="1">IF(OR(DW$132="",$B161=""),"",HLOOKUP(DW$132,Indices2!$E$1:$YY$108,Calc!$B161,FALSE))</f>
        <v>#N/A</v>
      </c>
      <c r="DX161" t="e">
        <f ca="1">IF(OR(DX$132="",$B161=""),"",HLOOKUP(DX$132,Indices2!$E$1:$YY$108,Calc!$B161,FALSE))</f>
        <v>#N/A</v>
      </c>
      <c r="DY161" t="e">
        <f ca="1">IF(OR(DY$132="",$B161=""),"",HLOOKUP(DY$132,Indices2!$E$1:$YY$108,Calc!$B161,FALSE))</f>
        <v>#N/A</v>
      </c>
      <c r="DZ161" t="e">
        <f ca="1">IF(OR(DZ$132="",$B161=""),"",HLOOKUP(DZ$132,Indices2!$E$1:$YY$108,Calc!$B161,FALSE))</f>
        <v>#N/A</v>
      </c>
      <c r="EA161" t="e">
        <f ca="1">IF(OR(EA$132="",$B161=""),"",HLOOKUP(EA$132,Indices2!$E$1:$YY$108,Calc!$B161,FALSE))</f>
        <v>#N/A</v>
      </c>
      <c r="EB161" t="e">
        <f ca="1">IF(OR(EB$132="",$B161=""),"",HLOOKUP(EB$132,Indices2!$E$1:$YY$108,Calc!$B161,FALSE))</f>
        <v>#N/A</v>
      </c>
      <c r="EC161" t="e">
        <f ca="1">IF(OR(EC$132="",$B161=""),"",HLOOKUP(EC$132,Indices2!$E$1:$YY$108,Calc!$B161,FALSE))</f>
        <v>#N/A</v>
      </c>
      <c r="ED161" t="e">
        <f ca="1">IF(OR(ED$132="",$B161=""),"",HLOOKUP(ED$132,Indices2!$E$1:$YY$108,Calc!$B161,FALSE))</f>
        <v>#N/A</v>
      </c>
      <c r="EE161" t="e">
        <f ca="1">IF(OR(EE$132="",$B161=""),"",HLOOKUP(EE$132,Indices2!$E$1:$YY$108,Calc!$B161,FALSE))</f>
        <v>#N/A</v>
      </c>
      <c r="EF161" t="e">
        <f ca="1">IF(OR(EF$132="",$B161=""),"",HLOOKUP(EF$132,Indices2!$E$1:$YY$108,Calc!$B161,FALSE))</f>
        <v>#N/A</v>
      </c>
      <c r="EG161" t="e">
        <f ca="1">IF(OR(EG$132="",$B161=""),"",HLOOKUP(EG$132,Indices2!$E$1:$YY$108,Calc!$B161,FALSE))</f>
        <v>#N/A</v>
      </c>
      <c r="EH161" t="e">
        <f ca="1">IF(OR(EH$132="",$B161=""),"",HLOOKUP(EH$132,Indices2!$E$1:$YY$108,Calc!$B161,FALSE))</f>
        <v>#N/A</v>
      </c>
      <c r="EI161" t="e">
        <f ca="1">IF(OR(EI$132="",$B161=""),"",HLOOKUP(EI$132,Indices2!$E$1:$YY$108,Calc!$B161,FALSE))</f>
        <v>#N/A</v>
      </c>
      <c r="EJ161" t="e">
        <f ca="1">IF(OR(EJ$132="",$B161=""),"",HLOOKUP(EJ$132,Indices2!$E$1:$YY$108,Calc!$B161,FALSE))</f>
        <v>#N/A</v>
      </c>
      <c r="EK161" t="e">
        <f ca="1">IF(OR(EK$132="",$B161=""),"",HLOOKUP(EK$132,Indices2!$E$1:$YY$108,Calc!$B161,FALSE))</f>
        <v>#N/A</v>
      </c>
      <c r="EL161" t="e">
        <f ca="1">IF(OR(EL$132="",$B161=""),"",HLOOKUP(EL$132,Indices2!$E$1:$YY$108,Calc!$B161,FALSE))</f>
        <v>#N/A</v>
      </c>
      <c r="EM161" t="e">
        <f ca="1">IF(OR(EM$132="",$B161=""),"",HLOOKUP(EM$132,Indices2!$E$1:$YY$108,Calc!$B161,FALSE))</f>
        <v>#N/A</v>
      </c>
      <c r="EN161" t="e">
        <f ca="1">IF(OR(EN$132="",$B161=""),"",HLOOKUP(EN$132,Indices2!$E$1:$YY$108,Calc!$B161,FALSE))</f>
        <v>#N/A</v>
      </c>
      <c r="EO161" t="e">
        <f ca="1">IF(OR(EO$132="",$B161=""),"",HLOOKUP(EO$132,Indices2!$E$1:$YY$108,Calc!$B161,FALSE))</f>
        <v>#N/A</v>
      </c>
      <c r="EP161" t="e">
        <f ca="1">IF(OR(EP$132="",$B161=""),"",HLOOKUP(EP$132,Indices2!$E$1:$YY$108,Calc!$B161,FALSE))</f>
        <v>#N/A</v>
      </c>
      <c r="EQ161" t="e">
        <f ca="1">IF(OR(EQ$132="",$B161=""),"",HLOOKUP(EQ$132,Indices2!$E$1:$YY$108,Calc!$B161,FALSE))</f>
        <v>#N/A</v>
      </c>
      <c r="ER161" t="e">
        <f ca="1">IF(OR(ER$132="",$B161=""),"",HLOOKUP(ER$132,Indices2!$E$1:$YY$108,Calc!$B161,FALSE))</f>
        <v>#N/A</v>
      </c>
      <c r="ES161" t="e">
        <f ca="1">IF(OR(ES$132="",$B161=""),"",HLOOKUP(ES$132,Indices2!$E$1:$YY$108,Calc!$B161,FALSE))</f>
        <v>#N/A</v>
      </c>
      <c r="ET161" t="e">
        <f ca="1">IF(OR(ET$132="",$B161=""),"",HLOOKUP(ET$132,Indices2!$E$1:$YY$108,Calc!$B161,FALSE))</f>
        <v>#N/A</v>
      </c>
      <c r="EU161" t="e">
        <f ca="1">IF(OR(EU$132="",$B161=""),"",HLOOKUP(EU$132,Indices2!$E$1:$YY$108,Calc!$B161,FALSE))</f>
        <v>#N/A</v>
      </c>
      <c r="EV161" t="e">
        <f ca="1">IF(OR(EV$132="",$B161=""),"",HLOOKUP(EV$132,Indices2!$E$1:$YY$108,Calc!$B161,FALSE))</f>
        <v>#N/A</v>
      </c>
      <c r="EW161" t="e">
        <f ca="1">IF(OR(EW$132="",$B161=""),"",HLOOKUP(EW$132,Indices2!$E$1:$YY$108,Calc!$B161,FALSE))</f>
        <v>#N/A</v>
      </c>
      <c r="EX161" t="e">
        <f ca="1">IF(OR(EX$132="",$B161=""),"",HLOOKUP(EX$132,Indices2!$E$1:$YY$108,Calc!$B161,FALSE))</f>
        <v>#N/A</v>
      </c>
      <c r="EY161" t="e">
        <f ca="1">IF(OR(EY$132="",$B161=""),"",HLOOKUP(EY$132,Indices2!$E$1:$YY$108,Calc!$B161,FALSE))</f>
        <v>#N/A</v>
      </c>
      <c r="EZ161" t="e">
        <f ca="1">IF(OR(EZ$132="",$B161=""),"",HLOOKUP(EZ$132,Indices2!$E$1:$YY$108,Calc!$B161,FALSE))</f>
        <v>#N/A</v>
      </c>
      <c r="FA161" t="e">
        <f ca="1">IF(OR(FA$132="",$B161=""),"",HLOOKUP(FA$132,Indices2!$E$1:$YY$108,Calc!$B161,FALSE))</f>
        <v>#N/A</v>
      </c>
      <c r="FB161" t="e">
        <f ca="1">IF(OR(FB$132="",$B161=""),"",HLOOKUP(FB$132,Indices2!$E$1:$YY$108,Calc!$B161,FALSE))</f>
        <v>#N/A</v>
      </c>
      <c r="FC161" t="e">
        <f ca="1">IF(OR(FC$132="",$B161=""),"",HLOOKUP(FC$132,Indices2!$E$1:$YY$108,Calc!$B161,FALSE))</f>
        <v>#N/A</v>
      </c>
      <c r="FD161" t="e">
        <f ca="1">IF(OR(FD$132="",$B161=""),"",HLOOKUP(FD$132,Indices2!$E$1:$YY$108,Calc!$B161,FALSE))</f>
        <v>#N/A</v>
      </c>
      <c r="FE161" t="e">
        <f ca="1">IF(OR(FE$132="",$B161=""),"",HLOOKUP(FE$132,Indices2!$E$1:$YY$108,Calc!$B161,FALSE))</f>
        <v>#N/A</v>
      </c>
      <c r="FF161" t="e">
        <f ca="1">IF(OR(FF$132="",$B161=""),"",HLOOKUP(FF$132,Indices2!$E$1:$YY$108,Calc!$B161,FALSE))</f>
        <v>#N/A</v>
      </c>
      <c r="FG161" t="e">
        <f ca="1">IF(OR(FG$132="",$B161=""),"",HLOOKUP(FG$132,Indices2!$E$1:$YY$108,Calc!$B161,FALSE))</f>
        <v>#N/A</v>
      </c>
      <c r="FH161" t="e">
        <f ca="1">IF(OR(FH$132="",$B161=""),"",HLOOKUP(FH$132,Indices2!$E$1:$YY$108,Calc!$B161,FALSE))</f>
        <v>#N/A</v>
      </c>
      <c r="FI161" t="e">
        <f ca="1">IF(OR(FI$132="",$B161=""),"",HLOOKUP(FI$132,Indices2!$E$1:$YY$108,Calc!$B161,FALSE))</f>
        <v>#N/A</v>
      </c>
      <c r="FJ161" t="e">
        <f ca="1">IF(OR(FJ$132="",$B161=""),"",HLOOKUP(FJ$132,Indices2!$E$1:$YY$108,Calc!$B161,FALSE))</f>
        <v>#N/A</v>
      </c>
      <c r="FK161" t="e">
        <f ca="1">IF(OR(FK$132="",$B161=""),"",HLOOKUP(FK$132,Indices2!$E$1:$YY$108,Calc!$B161,FALSE))</f>
        <v>#N/A</v>
      </c>
      <c r="FL161" t="e">
        <f ca="1">IF(OR(FL$132="",$B161=""),"",HLOOKUP(FL$132,Indices2!$E$1:$YY$108,Calc!$B161,FALSE))</f>
        <v>#N/A</v>
      </c>
      <c r="FM161" t="e">
        <f ca="1">IF(OR(FM$132="",$B161=""),"",HLOOKUP(FM$132,Indices2!$E$1:$YY$108,Calc!$B161,FALSE))</f>
        <v>#N/A</v>
      </c>
      <c r="FN161" t="e">
        <f ca="1">IF(OR(FN$132="",$B161=""),"",HLOOKUP(FN$132,Indices2!$E$1:$YY$108,Calc!$B161,FALSE))</f>
        <v>#N/A</v>
      </c>
      <c r="FO161" t="e">
        <f ca="1">IF(OR(FO$132="",$B161=""),"",HLOOKUP(FO$132,Indices2!$E$1:$YY$108,Calc!$B161,FALSE))</f>
        <v>#N/A</v>
      </c>
      <c r="FP161" t="e">
        <f ca="1">IF(OR(FP$132="",$B161=""),"",HLOOKUP(FP$132,Indices2!$E$1:$YY$108,Calc!$B161,FALSE))</f>
        <v>#N/A</v>
      </c>
      <c r="FQ161" t="e">
        <f ca="1">IF(OR(FQ$132="",$B161=""),"",HLOOKUP(FQ$132,Indices2!$E$1:$YY$108,Calc!$B161,FALSE))</f>
        <v>#N/A</v>
      </c>
      <c r="FR161" t="e">
        <f ca="1">IF(OR(FR$132="",$B161=""),"",HLOOKUP(FR$132,Indices2!$E$1:$YY$108,Calc!$B161,FALSE))</f>
        <v>#N/A</v>
      </c>
      <c r="FS161" t="e">
        <f ca="1">IF(OR(FS$132="",$B161=""),"",HLOOKUP(FS$132,Indices2!$E$1:$YY$108,Calc!$B161,FALSE))</f>
        <v>#N/A</v>
      </c>
      <c r="FT161" t="e">
        <f ca="1">IF(OR(FT$132="",$B161=""),"",HLOOKUP(FT$132,Indices2!$E$1:$YY$108,Calc!$B161,FALSE))</f>
        <v>#N/A</v>
      </c>
      <c r="FU161" t="e">
        <f ca="1">IF(OR(FU$132="",$B161=""),"",HLOOKUP(FU$132,Indices2!$E$1:$YY$108,Calc!$B161,FALSE))</f>
        <v>#N/A</v>
      </c>
      <c r="FV161" t="e">
        <f ca="1">IF(OR(FV$132="",$B161=""),"",HLOOKUP(FV$132,Indices2!$E$1:$YY$108,Calc!$B161,FALSE))</f>
        <v>#N/A</v>
      </c>
      <c r="FW161" t="e">
        <f ca="1">IF(OR(FW$132="",$B161=""),"",HLOOKUP(FW$132,Indices2!$E$1:$YY$108,Calc!$B161,FALSE))</f>
        <v>#N/A</v>
      </c>
      <c r="FX161" t="e">
        <f ca="1">IF(OR(FX$132="",$B161=""),"",HLOOKUP(FX$132,Indices2!$E$1:$YY$108,Calc!$B161,FALSE))</f>
        <v>#N/A</v>
      </c>
      <c r="FY161" t="e">
        <f ca="1">IF(OR(FY$132="",$B161=""),"",HLOOKUP(FY$132,Indices2!$E$1:$YY$108,Calc!$B161,FALSE))</f>
        <v>#N/A</v>
      </c>
      <c r="FZ161" t="e">
        <f ca="1">IF(OR(FZ$132="",$B161=""),"",HLOOKUP(FZ$132,Indices2!$E$1:$YY$108,Calc!$B161,FALSE))</f>
        <v>#N/A</v>
      </c>
      <c r="GA161" t="e">
        <f ca="1">IF(OR(GA$132="",$B161=""),"",HLOOKUP(GA$132,Indices2!$E$1:$YY$108,Calc!$B161,FALSE))</f>
        <v>#N/A</v>
      </c>
      <c r="GB161" t="e">
        <f ca="1">IF(OR(GB$132="",$B161=""),"",HLOOKUP(GB$132,Indices2!$E$1:$YY$108,Calc!$B161,FALSE))</f>
        <v>#N/A</v>
      </c>
      <c r="GC161" t="e">
        <f ca="1">IF(OR(GC$132="",$B161=""),"",HLOOKUP(GC$132,Indices2!$E$1:$YY$108,Calc!$B161,FALSE))</f>
        <v>#N/A</v>
      </c>
      <c r="GD161" t="e">
        <f ca="1">IF(OR(GD$132="",$B161=""),"",HLOOKUP(GD$132,Indices2!$E$1:$YY$108,Calc!$B161,FALSE))</f>
        <v>#N/A</v>
      </c>
      <c r="GE161" t="e">
        <f ca="1">IF(OR(GE$132="",$B161=""),"",HLOOKUP(GE$132,Indices2!$E$1:$YY$108,Calc!$B161,FALSE))</f>
        <v>#N/A</v>
      </c>
      <c r="GF161" t="e">
        <f ca="1">IF(OR(GF$132="",$B161=""),"",HLOOKUP(GF$132,Indices2!$E$1:$YY$108,Calc!$B161,FALSE))</f>
        <v>#N/A</v>
      </c>
      <c r="GG161" t="e">
        <f ca="1">IF(OR(GG$132="",$B161=""),"",HLOOKUP(GG$132,Indices2!$E$1:$YY$108,Calc!$B161,FALSE))</f>
        <v>#N/A</v>
      </c>
      <c r="GH161" t="e">
        <f ca="1">IF(OR(GH$132="",$B161=""),"",HLOOKUP(GH$132,Indices2!$E$1:$YY$108,Calc!$B161,FALSE))</f>
        <v>#N/A</v>
      </c>
      <c r="GI161" t="e">
        <f ca="1">IF(OR(GI$132="",$B161=""),"",HLOOKUP(GI$132,Indices2!$E$1:$YY$108,Calc!$B161,FALSE))</f>
        <v>#N/A</v>
      </c>
      <c r="GJ161" t="e">
        <f ca="1">IF(OR(GJ$132="",$B161=""),"",HLOOKUP(GJ$132,Indices2!$E$1:$YY$108,Calc!$B161,FALSE))</f>
        <v>#N/A</v>
      </c>
      <c r="GK161" t="e">
        <f ca="1">IF(OR(GK$132="",$B161=""),"",HLOOKUP(GK$132,Indices2!$E$1:$YY$108,Calc!$B161,FALSE))</f>
        <v>#N/A</v>
      </c>
      <c r="GL161" t="e">
        <f ca="1">IF(OR(GL$132="",$B161=""),"",HLOOKUP(GL$132,Indices2!$E$1:$YY$108,Calc!$B161,FALSE))</f>
        <v>#N/A</v>
      </c>
      <c r="GM161" t="e">
        <f ca="1">IF(OR(GM$132="",$B161=""),"",HLOOKUP(GM$132,Indices2!$E$1:$YY$108,Calc!$B161,FALSE))</f>
        <v>#N/A</v>
      </c>
      <c r="GN161" t="e">
        <f ca="1">IF(OR(GN$132="",$B161=""),"",HLOOKUP(GN$132,Indices2!$E$1:$YY$108,Calc!$B161,FALSE))</f>
        <v>#N/A</v>
      </c>
      <c r="GO161" t="e">
        <f ca="1">IF(OR(GO$132="",$B161=""),"",HLOOKUP(GO$132,Indices2!$E$1:$YY$108,Calc!$B161,FALSE))</f>
        <v>#N/A</v>
      </c>
      <c r="GP161" t="e">
        <f ca="1">IF(OR(GP$132="",$B161=""),"",HLOOKUP(GP$132,Indices2!$E$1:$YY$108,Calc!$B161,FALSE))</f>
        <v>#N/A</v>
      </c>
      <c r="GQ161" t="e">
        <f ca="1">IF(OR(GQ$132="",$B161=""),"",HLOOKUP(GQ$132,Indices2!$E$1:$YY$108,Calc!$B161,FALSE))</f>
        <v>#N/A</v>
      </c>
      <c r="GR161" t="e">
        <f ca="1">IF(OR(GR$132="",$B161=""),"",HLOOKUP(GR$132,Indices2!$E$1:$YY$108,Calc!$B161,FALSE))</f>
        <v>#N/A</v>
      </c>
      <c r="GS161" t="e">
        <f ca="1">IF(OR(GS$132="",$B161=""),"",HLOOKUP(GS$132,Indices2!$E$1:$YY$108,Calc!$B161,FALSE))</f>
        <v>#N/A</v>
      </c>
      <c r="GT161" t="e">
        <f ca="1">IF(OR(GT$132="",$B161=""),"",HLOOKUP(GT$132,Indices2!$E$1:$YY$108,Calc!$B161,FALSE))</f>
        <v>#N/A</v>
      </c>
      <c r="GU161" t="e">
        <f ca="1">IF(OR(GU$132="",$B161=""),"",HLOOKUP(GU$132,Indices2!$E$1:$YY$108,Calc!$B161,FALSE))</f>
        <v>#N/A</v>
      </c>
      <c r="GV161" t="e">
        <f ca="1">IF(OR(GV$132="",$B161=""),"",HLOOKUP(GV$132,Indices2!$E$1:$YY$108,Calc!$B161,FALSE))</f>
        <v>#N/A</v>
      </c>
      <c r="GW161" t="e">
        <f ca="1">IF(OR(GW$132="",$B161=""),"",HLOOKUP(GW$132,Indices2!$E$1:$YY$108,Calc!$B161,FALSE))</f>
        <v>#N/A</v>
      </c>
      <c r="GX161" t="e">
        <f ca="1">IF(OR(GX$132="",$B161=""),"",HLOOKUP(GX$132,Indices2!$E$1:$YY$108,Calc!$B161,FALSE))</f>
        <v>#N/A</v>
      </c>
      <c r="GY161" t="e">
        <f ca="1">IF(OR(GY$132="",$B161=""),"",HLOOKUP(GY$132,Indices2!$E$1:$YY$108,Calc!$B161,FALSE))</f>
        <v>#N/A</v>
      </c>
      <c r="GZ161" t="e">
        <f ca="1">IF(OR(GZ$132="",$B161=""),"",HLOOKUP(GZ$132,Indices2!$E$1:$YY$108,Calc!$B161,FALSE))</f>
        <v>#N/A</v>
      </c>
      <c r="HA161" t="e">
        <f ca="1">IF(OR(HA$132="",$B161=""),"",HLOOKUP(HA$132,Indices2!$E$1:$YY$108,Calc!$B161,FALSE))</f>
        <v>#N/A</v>
      </c>
      <c r="HB161" t="e">
        <f ca="1">IF(OR(HB$132="",$B161=""),"",HLOOKUP(HB$132,Indices2!$E$1:$YY$108,Calc!$B161,FALSE))</f>
        <v>#N/A</v>
      </c>
      <c r="HC161" t="e">
        <f ca="1">IF(OR(HC$132="",$B161=""),"",HLOOKUP(HC$132,Indices2!$E$1:$YY$108,Calc!$B161,FALSE))</f>
        <v>#N/A</v>
      </c>
      <c r="HD161" t="e">
        <f ca="1">IF(OR(HD$132="",$B161=""),"",HLOOKUP(HD$132,Indices2!$E$1:$YY$108,Calc!$B161,FALSE))</f>
        <v>#N/A</v>
      </c>
      <c r="HE161" t="e">
        <f ca="1">IF(OR(HE$132="",$B161=""),"",HLOOKUP(HE$132,Indices2!$E$1:$YY$108,Calc!$B161,FALSE))</f>
        <v>#N/A</v>
      </c>
      <c r="HF161" t="e">
        <f ca="1">IF(OR(HF$132="",$B161=""),"",HLOOKUP(HF$132,Indices2!$E$1:$YY$108,Calc!$B161,FALSE))</f>
        <v>#N/A</v>
      </c>
      <c r="HG161" t="e">
        <f ca="1">IF(OR(HG$132="",$B161=""),"",HLOOKUP(HG$132,Indices2!$E$1:$YY$108,Calc!$B161,FALSE))</f>
        <v>#N/A</v>
      </c>
      <c r="HH161" t="e">
        <f ca="1">IF(OR(HH$132="",$B161=""),"",HLOOKUP(HH$132,Indices2!$E$1:$YY$108,Calc!$B161,FALSE))</f>
        <v>#N/A</v>
      </c>
      <c r="HI161" t="e">
        <f ca="1">IF(OR(HI$132="",$B161=""),"",HLOOKUP(HI$132,Indices2!$E$1:$YY$108,Calc!$B161,FALSE))</f>
        <v>#N/A</v>
      </c>
      <c r="HJ161" t="e">
        <f ca="1">IF(OR(HJ$132="",$B161=""),"",HLOOKUP(HJ$132,Indices2!$E$1:$YY$108,Calc!$B161,FALSE))</f>
        <v>#N/A</v>
      </c>
      <c r="HK161" t="e">
        <f ca="1">IF(OR(HK$132="",$B161=""),"",HLOOKUP(HK$132,Indices2!$E$1:$YY$108,Calc!$B161,FALSE))</f>
        <v>#N/A</v>
      </c>
      <c r="HL161" t="e">
        <f ca="1">IF(OR(HL$132="",$B161=""),"",HLOOKUP(HL$132,Indices2!$E$1:$YY$108,Calc!$B161,FALSE))</f>
        <v>#N/A</v>
      </c>
      <c r="HM161" t="e">
        <f ca="1">IF(OR(HM$132="",$B161=""),"",HLOOKUP(HM$132,Indices2!$E$1:$YY$108,Calc!$B161,FALSE))</f>
        <v>#N/A</v>
      </c>
      <c r="HN161" t="e">
        <f ca="1">IF(OR(HN$132="",$B161=""),"",HLOOKUP(HN$132,Indices2!$E$1:$YY$108,Calc!$B161,FALSE))</f>
        <v>#N/A</v>
      </c>
      <c r="HO161" t="e">
        <f ca="1">IF(OR(HO$132="",$B161=""),"",HLOOKUP(HO$132,Indices2!$E$1:$YY$108,Calc!$B161,FALSE))</f>
        <v>#N/A</v>
      </c>
      <c r="HP161" t="e">
        <f ca="1">IF(OR(HP$132="",$B161=""),"",HLOOKUP(HP$132,Indices2!$E$1:$YY$108,Calc!$B161,FALSE))</f>
        <v>#N/A</v>
      </c>
      <c r="HQ161" t="e">
        <f ca="1">IF(OR(HQ$132="",$B161=""),"",HLOOKUP(HQ$132,Indices2!$E$1:$YY$108,Calc!$B161,FALSE))</f>
        <v>#N/A</v>
      </c>
      <c r="HR161" t="e">
        <f ca="1">IF(OR(HR$132="",$B161=""),"",HLOOKUP(HR$132,Indices2!$E$1:$YY$108,Calc!$B161,FALSE))</f>
        <v>#N/A</v>
      </c>
      <c r="HS161" t="e">
        <f ca="1">IF(OR(HS$132="",$B161=""),"",HLOOKUP(HS$132,Indices2!$E$1:$YY$108,Calc!$B161,FALSE))</f>
        <v>#N/A</v>
      </c>
      <c r="HT161" t="e">
        <f ca="1">IF(OR(HT$132="",$B161=""),"",HLOOKUP(HT$132,Indices2!$E$1:$YY$108,Calc!$B161,FALSE))</f>
        <v>#N/A</v>
      </c>
      <c r="HU161" t="e">
        <f ca="1">IF(OR(HU$132="",$B161=""),"",HLOOKUP(HU$132,Indices2!$E$1:$YY$108,Calc!$B161,FALSE))</f>
        <v>#N/A</v>
      </c>
      <c r="HV161" t="e">
        <f ca="1">IF(OR(HV$132="",$B161=""),"",HLOOKUP(HV$132,Indices2!$E$1:$YY$108,Calc!$B161,FALSE))</f>
        <v>#N/A</v>
      </c>
      <c r="HW161" t="e">
        <f ca="1">IF(OR(HW$132="",$B161=""),"",HLOOKUP(HW$132,Indices2!$E$1:$YY$108,Calc!$B161,FALSE))</f>
        <v>#N/A</v>
      </c>
      <c r="HX161" t="e">
        <f ca="1">IF(OR(HX$132="",$B161=""),"",HLOOKUP(HX$132,Indices2!$E$1:$YY$108,Calc!$B161,FALSE))</f>
        <v>#N/A</v>
      </c>
      <c r="HY161" t="e">
        <f ca="1">IF(OR(HY$132="",$B161=""),"",HLOOKUP(HY$132,Indices2!$E$1:$YY$108,Calc!$B161,FALSE))</f>
        <v>#N/A</v>
      </c>
      <c r="HZ161" t="e">
        <f ca="1">IF(OR(HZ$132="",$B161=""),"",HLOOKUP(HZ$132,Indices2!$E$1:$YY$108,Calc!$B161,FALSE))</f>
        <v>#N/A</v>
      </c>
      <c r="IA161" t="e">
        <f ca="1">IF(OR(IA$132="",$B161=""),"",HLOOKUP(IA$132,Indices2!$E$1:$YY$108,Calc!$B161,FALSE))</f>
        <v>#N/A</v>
      </c>
      <c r="IB161" t="e">
        <f ca="1">IF(OR(IB$132="",$B161=""),"",HLOOKUP(IB$132,Indices2!$E$1:$YY$108,Calc!$B161,FALSE))</f>
        <v>#N/A</v>
      </c>
      <c r="IC161" t="e">
        <f ca="1">IF(OR(IC$132="",$B161=""),"",HLOOKUP(IC$132,Indices2!$E$1:$YY$108,Calc!$B161,FALSE))</f>
        <v>#N/A</v>
      </c>
      <c r="ID161" t="e">
        <f ca="1">IF(OR(ID$132="",$B161=""),"",HLOOKUP(ID$132,Indices2!$E$1:$YY$108,Calc!$B161,FALSE))</f>
        <v>#N/A</v>
      </c>
      <c r="IE161" t="e">
        <f ca="1">IF(OR(IE$132="",$B161=""),"",HLOOKUP(IE$132,Indices2!$E$1:$YY$108,Calc!$B161,FALSE))</f>
        <v>#N/A</v>
      </c>
      <c r="IF161" t="e">
        <f ca="1">IF(OR(IF$132="",$B161=""),"",HLOOKUP(IF$132,Indices2!$E$1:$YY$108,Calc!$B161,FALSE))</f>
        <v>#N/A</v>
      </c>
      <c r="IG161" t="e">
        <f ca="1">IF(OR(IG$132="",$B161=""),"",HLOOKUP(IG$132,Indices2!$E$1:$YY$108,Calc!$B161,FALSE))</f>
        <v>#N/A</v>
      </c>
      <c r="IH161" t="e">
        <f ca="1">IF(OR(IH$132="",$B161=""),"",HLOOKUP(IH$132,Indices2!$E$1:$YY$108,Calc!$B161,FALSE))</f>
        <v>#N/A</v>
      </c>
      <c r="II161" t="e">
        <f ca="1">IF(OR(II$132="",$B161=""),"",HLOOKUP(II$132,Indices2!$E$1:$YY$108,Calc!$B161,FALSE))</f>
        <v>#N/A</v>
      </c>
      <c r="IJ161" t="e">
        <f ca="1">IF(OR(IJ$132="",$B161=""),"",HLOOKUP(IJ$132,Indices2!$E$1:$YY$108,Calc!$B161,FALSE))</f>
        <v>#N/A</v>
      </c>
      <c r="IK161" t="e">
        <f ca="1">IF(OR(IK$132="",$B161=""),"",HLOOKUP(IK$132,Indices2!$E$1:$YY$108,Calc!$B161,FALSE))</f>
        <v>#N/A</v>
      </c>
      <c r="IL161" t="e">
        <f ca="1">IF(OR(IL$132="",$B161=""),"",HLOOKUP(IL$132,Indices2!$E$1:$YY$108,Calc!$B161,FALSE))</f>
        <v>#N/A</v>
      </c>
      <c r="IM161" t="e">
        <f ca="1">IF(OR(IM$132="",$B161=""),"",HLOOKUP(IM$132,Indices2!$E$1:$YY$108,Calc!$B161,FALSE))</f>
        <v>#N/A</v>
      </c>
      <c r="IN161" t="e">
        <f ca="1">IF(OR(IN$132="",$B161=""),"",HLOOKUP(IN$132,Indices2!$E$1:$YY$108,Calc!$B161,FALSE))</f>
        <v>#N/A</v>
      </c>
      <c r="IO161" t="e">
        <f ca="1">IF(OR(IO$132="",$B161=""),"",HLOOKUP(IO$132,Indices2!$E$1:$YY$108,Calc!$B161,FALSE))</f>
        <v>#N/A</v>
      </c>
      <c r="IP161" t="e">
        <f ca="1">IF(OR(IP$132="",$B161=""),"",HLOOKUP(IP$132,Indices2!$E$1:$YY$108,Calc!$B161,FALSE))</f>
        <v>#N/A</v>
      </c>
      <c r="IQ161" t="e">
        <f ca="1">IF(OR(IQ$132="",$B161=""),"",HLOOKUP(IQ$132,Indices2!$E$1:$YY$108,Calc!$B161,FALSE))</f>
        <v>#N/A</v>
      </c>
      <c r="IR161" t="e">
        <f ca="1">IF(OR(IR$132="",$B161=""),"",HLOOKUP(IR$132,Indices2!$E$1:$YY$108,Calc!$B161,FALSE))</f>
        <v>#N/A</v>
      </c>
      <c r="IS161" t="e">
        <f ca="1">IF(OR(IS$132="",$B161=""),"",HLOOKUP(IS$132,Indices2!$E$1:$YY$108,Calc!$B161,FALSE))</f>
        <v>#N/A</v>
      </c>
      <c r="IT161" t="e">
        <f ca="1">IF(OR(IT$132="",$B161=""),"",HLOOKUP(IT$132,Indices2!$E$1:$YY$108,Calc!$B161,FALSE))</f>
        <v>#N/A</v>
      </c>
      <c r="IU161" t="e">
        <f ca="1">IF(OR(IU$132="",$B161=""),"",HLOOKUP(IU$132,Indices2!$E$1:$YY$108,Calc!$B161,FALSE))</f>
        <v>#N/A</v>
      </c>
      <c r="IV161" t="e">
        <f ca="1">IF(OR(IV$132="",$B161=""),"",HLOOKUP(IV$132,Indices2!$E$1:$YY$108,Calc!$B161,FALSE))</f>
        <v>#N/A</v>
      </c>
      <c r="IW161" t="e">
        <f ca="1">IF(OR(IW$132="",$B161=""),"",HLOOKUP(IW$132,Indices2!$E$1:$YY$108,Calc!$B161,FALSE))</f>
        <v>#N/A</v>
      </c>
      <c r="IX161" t="e">
        <f ca="1">IF(OR(IX$132="",$B161=""),"",HLOOKUP(IX$132,Indices2!$E$1:$YY$108,Calc!$B161,FALSE))</f>
        <v>#N/A</v>
      </c>
      <c r="IY161" t="e">
        <f ca="1">IF(OR(IY$132="",$B161=""),"",HLOOKUP(IY$132,Indices2!$E$1:$YY$108,Calc!$B161,FALSE))</f>
        <v>#N/A</v>
      </c>
      <c r="IZ161" t="e">
        <f ca="1">IF(OR(IZ$132="",$B161=""),"",HLOOKUP(IZ$132,Indices2!$E$1:$YY$108,Calc!$B161,FALSE))</f>
        <v>#N/A</v>
      </c>
      <c r="JA161" t="e">
        <f ca="1">IF(OR(JA$132="",$B161=""),"",HLOOKUP(JA$132,Indices2!$E$1:$YY$108,Calc!$B161,FALSE))</f>
        <v>#N/A</v>
      </c>
      <c r="JB161" t="e">
        <f ca="1">IF(OR(JB$132="",$B161=""),"",HLOOKUP(JB$132,Indices2!$E$1:$YY$108,Calc!$B161,FALSE))</f>
        <v>#N/A</v>
      </c>
      <c r="JC161" t="e">
        <f ca="1">IF(OR(JC$132="",$B161=""),"",HLOOKUP(JC$132,Indices2!$E$1:$YY$108,Calc!$B161,FALSE))</f>
        <v>#N/A</v>
      </c>
      <c r="JD161" t="e">
        <f ca="1">IF(OR(JD$132="",$B161=""),"",HLOOKUP(JD$132,Indices2!$E$1:$YY$108,Calc!$B161,FALSE))</f>
        <v>#N/A</v>
      </c>
      <c r="JE161" t="e">
        <f ca="1">IF(OR(JE$132="",$B161=""),"",HLOOKUP(JE$132,Indices2!$E$1:$YY$108,Calc!$B161,FALSE))</f>
        <v>#N/A</v>
      </c>
      <c r="JF161" t="e">
        <f ca="1">IF(OR(JF$132="",$B161=""),"",HLOOKUP(JF$132,Indices2!$E$1:$YY$108,Calc!$B161,FALSE))</f>
        <v>#N/A</v>
      </c>
      <c r="JG161" t="e">
        <f ca="1">IF(OR(JG$132="",$B161=""),"",HLOOKUP(JG$132,Indices2!$E$1:$YY$108,Calc!$B161,FALSE))</f>
        <v>#N/A</v>
      </c>
      <c r="JH161" t="e">
        <f ca="1">IF(OR(JH$132="",$B161=""),"",HLOOKUP(JH$132,Indices2!$E$1:$YY$108,Calc!$B161,FALSE))</f>
        <v>#N/A</v>
      </c>
      <c r="JI161" t="e">
        <f ca="1">IF(OR(JI$132="",$B161=""),"",HLOOKUP(JI$132,Indices2!$E$1:$YY$108,Calc!$B161,FALSE))</f>
        <v>#N/A</v>
      </c>
      <c r="JJ161" t="e">
        <f ca="1">IF(OR(JJ$132="",$B161=""),"",HLOOKUP(JJ$132,Indices2!$E$1:$YY$108,Calc!$B161,FALSE))</f>
        <v>#N/A</v>
      </c>
      <c r="JK161" t="e">
        <f ca="1">IF(OR(JK$132="",$B161=""),"",HLOOKUP(JK$132,Indices2!$E$1:$YY$108,Calc!$B161,FALSE))</f>
        <v>#N/A</v>
      </c>
      <c r="JL161" t="e">
        <f ca="1">IF(OR(JL$132="",$B161=""),"",HLOOKUP(JL$132,Indices2!$E$1:$YY$108,Calc!$B161,FALSE))</f>
        <v>#N/A</v>
      </c>
      <c r="JM161" t="e">
        <f ca="1">IF(OR(JM$132="",$B161=""),"",HLOOKUP(JM$132,Indices2!$E$1:$YY$108,Calc!$B161,FALSE))</f>
        <v>#N/A</v>
      </c>
      <c r="JN161" t="e">
        <f ca="1">IF(OR(JN$132="",$B161=""),"",HLOOKUP(JN$132,Indices2!$E$1:$YY$108,Calc!$B161,FALSE))</f>
        <v>#N/A</v>
      </c>
      <c r="JO161" t="e">
        <f ca="1">IF(OR(JO$132="",$B161=""),"",HLOOKUP(JO$132,Indices2!$E$1:$YY$108,Calc!$B161,FALSE))</f>
        <v>#N/A</v>
      </c>
      <c r="JP161" t="e">
        <f ca="1">IF(OR(JP$132="",$B161=""),"",HLOOKUP(JP$132,Indices2!$E$1:$YY$108,Calc!$B161,FALSE))</f>
        <v>#N/A</v>
      </c>
      <c r="JQ161" t="e">
        <f ca="1">IF(OR(JQ$132="",$B161=""),"",HLOOKUP(JQ$132,Indices2!$E$1:$YY$108,Calc!$B161,FALSE))</f>
        <v>#N/A</v>
      </c>
      <c r="JR161" t="e">
        <f ca="1">IF(OR(JR$132="",$B161=""),"",HLOOKUP(JR$132,Indices2!$E$1:$YY$108,Calc!$B161,FALSE))</f>
        <v>#N/A</v>
      </c>
      <c r="JS161" t="e">
        <f ca="1">IF(OR(JS$132="",$B161=""),"",HLOOKUP(JS$132,Indices2!$E$1:$YY$108,Calc!$B161,FALSE))</f>
        <v>#N/A</v>
      </c>
      <c r="JT161" t="e">
        <f ca="1">IF(OR(JT$132="",$B161=""),"",HLOOKUP(JT$132,Indices2!$E$1:$YY$108,Calc!$B161,FALSE))</f>
        <v>#N/A</v>
      </c>
      <c r="JU161" t="e">
        <f ca="1">IF(OR(JU$132="",$B161=""),"",HLOOKUP(JU$132,Indices2!$E$1:$YY$108,Calc!$B161,FALSE))</f>
        <v>#N/A</v>
      </c>
      <c r="JV161" t="e">
        <f ca="1">IF(OR(JV$132="",$B161=""),"",HLOOKUP(JV$132,Indices2!$E$1:$YY$108,Calc!$B161,FALSE))</f>
        <v>#N/A</v>
      </c>
      <c r="JW161" t="e">
        <f ca="1">IF(OR(JW$132="",$B161=""),"",HLOOKUP(JW$132,Indices2!$E$1:$YY$108,Calc!$B161,FALSE))</f>
        <v>#N/A</v>
      </c>
      <c r="JX161" t="e">
        <f ca="1">IF(OR(JX$132="",$B161=""),"",HLOOKUP(JX$132,Indices2!$E$1:$YY$108,Calc!$B161,FALSE))</f>
        <v>#N/A</v>
      </c>
      <c r="JY161" t="e">
        <f ca="1">IF(OR(JY$132="",$B161=""),"",HLOOKUP(JY$132,Indices2!$E$1:$YY$108,Calc!$B161,FALSE))</f>
        <v>#N/A</v>
      </c>
      <c r="JZ161" t="e">
        <f ca="1">IF(OR(JZ$132="",$B161=""),"",HLOOKUP(JZ$132,Indices2!$E$1:$YY$108,Calc!$B161,FALSE))</f>
        <v>#N/A</v>
      </c>
      <c r="KA161" t="e">
        <f ca="1">IF(OR(KA$132="",$B161=""),"",HLOOKUP(KA$132,Indices2!$E$1:$YY$108,Calc!$B161,FALSE))</f>
        <v>#N/A</v>
      </c>
      <c r="KB161" t="e">
        <f ca="1">IF(OR(KB$132="",$B161=""),"",HLOOKUP(KB$132,Indices2!$E$1:$YY$108,Calc!$B161,FALSE))</f>
        <v>#N/A</v>
      </c>
      <c r="KC161" t="e">
        <f ca="1">IF(OR(KC$132="",$B161=""),"",HLOOKUP(KC$132,Indices2!$E$1:$YY$108,Calc!$B161,FALSE))</f>
        <v>#N/A</v>
      </c>
      <c r="KD161" t="e">
        <f ca="1">IF(OR(KD$132="",$B161=""),"",HLOOKUP(KD$132,Indices2!$E$1:$YY$108,Calc!$B161,FALSE))</f>
        <v>#N/A</v>
      </c>
      <c r="KE161" t="e">
        <f ca="1">IF(OR(KE$132="",$B161=""),"",HLOOKUP(KE$132,Indices2!$E$1:$YY$108,Calc!$B161,FALSE))</f>
        <v>#N/A</v>
      </c>
      <c r="KF161" t="e">
        <f ca="1">IF(OR(KF$132="",$B161=""),"",HLOOKUP(KF$132,Indices2!$E$1:$YY$108,Calc!$B161,FALSE))</f>
        <v>#N/A</v>
      </c>
      <c r="KG161" t="e">
        <f ca="1">IF(OR(KG$132="",$B161=""),"",HLOOKUP(KG$132,Indices2!$E$1:$YY$108,Calc!$B161,FALSE))</f>
        <v>#N/A</v>
      </c>
      <c r="KH161" t="e">
        <f ca="1">IF(OR(KH$132="",$B161=""),"",HLOOKUP(KH$132,Indices2!$E$1:$YY$108,Calc!$B161,FALSE))</f>
        <v>#N/A</v>
      </c>
      <c r="KI161" t="e">
        <f ca="1">IF(OR(KI$132="",$B161=""),"",HLOOKUP(KI$132,Indices2!$E$1:$YY$108,Calc!$B161,FALSE))</f>
        <v>#N/A</v>
      </c>
      <c r="KJ161" t="e">
        <f ca="1">IF(OR(KJ$132="",$B161=""),"",HLOOKUP(KJ$132,Indices2!$E$1:$YY$108,Calc!$B161,FALSE))</f>
        <v>#N/A</v>
      </c>
      <c r="KK161" t="e">
        <f ca="1">IF(OR(KK$132="",$B161=""),"",HLOOKUP(KK$132,Indices2!$E$1:$YY$108,Calc!$B161,FALSE))</f>
        <v>#N/A</v>
      </c>
      <c r="KL161" t="e">
        <f ca="1">IF(OR(KL$132="",$B161=""),"",HLOOKUP(KL$132,Indices2!$E$1:$YY$108,Calc!$B161,FALSE))</f>
        <v>#N/A</v>
      </c>
      <c r="KM161" t="e">
        <f ca="1">IF(OR(KM$132="",$B161=""),"",HLOOKUP(KM$132,Indices2!$E$1:$YY$108,Calc!$B161,FALSE))</f>
        <v>#N/A</v>
      </c>
      <c r="KN161" t="e">
        <f ca="1">IF(OR(KN$132="",$B161=""),"",HLOOKUP(KN$132,Indices2!$E$1:$YY$108,Calc!$B161,FALSE))</f>
        <v>#N/A</v>
      </c>
      <c r="KO161" t="e">
        <f ca="1">IF(OR(KO$132="",$B161=""),"",HLOOKUP(KO$132,Indices2!$E$1:$YY$108,Calc!$B161,FALSE))</f>
        <v>#N/A</v>
      </c>
      <c r="KP161" t="e">
        <f ca="1">IF(OR(KP$132="",$B161=""),"",HLOOKUP(KP$132,Indices2!$E$1:$YY$108,Calc!$B161,FALSE))</f>
        <v>#N/A</v>
      </c>
      <c r="KQ161" t="e">
        <f ca="1">IF(OR(KQ$132="",$B161=""),"",HLOOKUP(KQ$132,Indices2!$E$1:$YY$108,Calc!$B161,FALSE))</f>
        <v>#N/A</v>
      </c>
      <c r="KR161" t="e">
        <f ca="1">IF(OR(KR$132="",$B161=""),"",HLOOKUP(KR$132,Indices2!$E$1:$YY$108,Calc!$B161,FALSE))</f>
        <v>#N/A</v>
      </c>
      <c r="KS161" t="e">
        <f ca="1">IF(OR(KS$132="",$B161=""),"",HLOOKUP(KS$132,Indices2!$E$1:$YY$108,Calc!$B161,FALSE))</f>
        <v>#N/A</v>
      </c>
      <c r="KT161" t="e">
        <f ca="1">IF(OR(KT$132="",$B161=""),"",HLOOKUP(KT$132,Indices2!$E$1:$YY$108,Calc!$B161,FALSE))</f>
        <v>#N/A</v>
      </c>
      <c r="KU161" t="e">
        <f ca="1">IF(OR(KU$132="",$B161=""),"",HLOOKUP(KU$132,Indices2!$E$1:$YY$108,Calc!$B161,FALSE))</f>
        <v>#N/A</v>
      </c>
      <c r="KV161" t="e">
        <f ca="1">IF(OR(KV$132="",$B161=""),"",HLOOKUP(KV$132,Indices2!$E$1:$YY$108,Calc!$B161,FALSE))</f>
        <v>#N/A</v>
      </c>
      <c r="KW161" t="e">
        <f ca="1">IF(OR(KW$132="",$B161=""),"",HLOOKUP(KW$132,Indices2!$E$1:$YY$108,Calc!$B161,FALSE))</f>
        <v>#N/A</v>
      </c>
      <c r="KX161" t="e">
        <f ca="1">IF(OR(KX$132="",$B161=""),"",HLOOKUP(KX$132,Indices2!$E$1:$YY$108,Calc!$B161,FALSE))</f>
        <v>#N/A</v>
      </c>
      <c r="KY161" t="e">
        <f ca="1">IF(OR(KY$132="",$B161=""),"",HLOOKUP(KY$132,Indices2!$E$1:$YY$108,Calc!$B161,FALSE))</f>
        <v>#N/A</v>
      </c>
      <c r="KZ161" t="e">
        <f ca="1">IF(OR(KZ$132="",$B161=""),"",HLOOKUP(KZ$132,Indices2!$E$1:$YY$108,Calc!$B161,FALSE))</f>
        <v>#N/A</v>
      </c>
      <c r="LA161" t="e">
        <f ca="1">IF(OR(LA$132="",$B161=""),"",HLOOKUP(LA$132,Indices2!$E$1:$YY$108,Calc!$B161,FALSE))</f>
        <v>#N/A</v>
      </c>
      <c r="LB161" t="e">
        <f ca="1">IF(OR(LB$132="",$B161=""),"",HLOOKUP(LB$132,Indices2!$E$1:$YY$108,Calc!$B161,FALSE))</f>
        <v>#N/A</v>
      </c>
      <c r="LC161" t="e">
        <f ca="1">IF(OR(LC$132="",$B161=""),"",HLOOKUP(LC$132,Indices2!$E$1:$YY$108,Calc!$B161,FALSE))</f>
        <v>#N/A</v>
      </c>
      <c r="LD161" t="e">
        <f ca="1">IF(OR(LD$132="",$B161=""),"",HLOOKUP(LD$132,Indices2!$E$1:$YY$108,Calc!$B161,FALSE))</f>
        <v>#N/A</v>
      </c>
      <c r="LE161" t="e">
        <f ca="1">IF(OR(LE$132="",$B161=""),"",HLOOKUP(LE$132,Indices2!$E$1:$YY$108,Calc!$B161,FALSE))</f>
        <v>#N/A</v>
      </c>
      <c r="LF161" t="e">
        <f ca="1">IF(OR(LF$132="",$B161=""),"",HLOOKUP(LF$132,Indices2!$E$1:$YY$108,Calc!$B161,FALSE))</f>
        <v>#N/A</v>
      </c>
      <c r="LG161" t="e">
        <f ca="1">IF(OR(LG$132="",$B161=""),"",HLOOKUP(LG$132,Indices2!$E$1:$YY$108,Calc!$B161,FALSE))</f>
        <v>#N/A</v>
      </c>
      <c r="LH161" t="e">
        <f ca="1">IF(OR(LH$132="",$B161=""),"",HLOOKUP(LH$132,Indices2!$E$1:$YY$108,Calc!$B161,FALSE))</f>
        <v>#N/A</v>
      </c>
      <c r="LI161" t="e">
        <f ca="1">IF(OR(LI$132="",$B161=""),"",HLOOKUP(LI$132,Indices2!$E$1:$YY$108,Calc!$B161,FALSE))</f>
        <v>#N/A</v>
      </c>
      <c r="LJ161" t="e">
        <f ca="1">IF(OR(LJ$132="",$B161=""),"",HLOOKUP(LJ$132,Indices2!$E$1:$YY$108,Calc!$B161,FALSE))</f>
        <v>#N/A</v>
      </c>
      <c r="LK161" t="e">
        <f ca="1">IF(OR(LK$132="",$B161=""),"",HLOOKUP(LK$132,Indices2!$E$1:$YY$108,Calc!$B161,FALSE))</f>
        <v>#N/A</v>
      </c>
      <c r="LL161" t="e">
        <f ca="1">IF(OR(LL$132="",$B161=""),"",HLOOKUP(LL$132,Indices2!$E$1:$YY$108,Calc!$B161,FALSE))</f>
        <v>#N/A</v>
      </c>
      <c r="LM161" t="e">
        <f ca="1">IF(OR(LM$132="",$B161=""),"",HLOOKUP(LM$132,Indices2!$E$1:$YY$108,Calc!$B161,FALSE))</f>
        <v>#N/A</v>
      </c>
      <c r="LN161" t="e">
        <f ca="1">IF(OR(LN$132="",$B161=""),"",HLOOKUP(LN$132,Indices2!$E$1:$YY$108,Calc!$B161,FALSE))</f>
        <v>#N/A</v>
      </c>
      <c r="LO161" t="e">
        <f ca="1">IF(OR(LO$132="",$B161=""),"",HLOOKUP(LO$132,Indices2!$E$1:$YY$108,Calc!$B161,FALSE))</f>
        <v>#N/A</v>
      </c>
      <c r="LP161" t="e">
        <f ca="1">IF(OR(LP$132="",$B161=""),"",HLOOKUP(LP$132,Indices2!$E$1:$YY$108,Calc!$B161,FALSE))</f>
        <v>#N/A</v>
      </c>
      <c r="LQ161" t="e">
        <f ca="1">IF(OR(LQ$132="",$B161=""),"",HLOOKUP(LQ$132,Indices2!$E$1:$YY$108,Calc!$B161,FALSE))</f>
        <v>#N/A</v>
      </c>
      <c r="LR161" t="e">
        <f ca="1">IF(OR(LR$132="",$B161=""),"",HLOOKUP(LR$132,Indices2!$E$1:$YY$108,Calc!$B161,FALSE))</f>
        <v>#N/A</v>
      </c>
      <c r="LS161" t="e">
        <f ca="1">IF(OR(LS$132="",$B161=""),"",HLOOKUP(LS$132,Indices2!$E$1:$YY$108,Calc!$B161,FALSE))</f>
        <v>#N/A</v>
      </c>
      <c r="LT161" t="e">
        <f ca="1">IF(OR(LT$132="",$B161=""),"",HLOOKUP(LT$132,Indices2!$E$1:$YY$108,Calc!$B161,FALSE))</f>
        <v>#N/A</v>
      </c>
      <c r="LU161" t="e">
        <f ca="1">IF(OR(LU$132="",$B161=""),"",HLOOKUP(LU$132,Indices2!$E$1:$YY$108,Calc!$B161,FALSE))</f>
        <v>#N/A</v>
      </c>
      <c r="LV161" t="e">
        <f ca="1">IF(OR(LV$132="",$B161=""),"",HLOOKUP(LV$132,Indices2!$E$1:$YY$108,Calc!$B161,FALSE))</f>
        <v>#N/A</v>
      </c>
      <c r="LW161" t="e">
        <f ca="1">IF(OR(LW$132="",$B161=""),"",HLOOKUP(LW$132,Indices2!$E$1:$YY$108,Calc!$B161,FALSE))</f>
        <v>#N/A</v>
      </c>
      <c r="LX161" t="e">
        <f ca="1">IF(OR(LX$132="",$B161=""),"",HLOOKUP(LX$132,Indices2!$E$1:$YY$108,Calc!$B161,FALSE))</f>
        <v>#N/A</v>
      </c>
      <c r="LY161" t="e">
        <f ca="1">IF(OR(LY$132="",$B161=""),"",HLOOKUP(LY$132,Indices2!$E$1:$YY$108,Calc!$B161,FALSE))</f>
        <v>#N/A</v>
      </c>
      <c r="LZ161" t="e">
        <f ca="1">IF(OR(LZ$132="",$B161=""),"",HLOOKUP(LZ$132,Indices2!$E$1:$YY$108,Calc!$B161,FALSE))</f>
        <v>#N/A</v>
      </c>
      <c r="MA161" t="e">
        <f ca="1">IF(OR(MA$132="",$B161=""),"",HLOOKUP(MA$132,Indices2!$E$1:$YY$108,Calc!$B161,FALSE))</f>
        <v>#N/A</v>
      </c>
      <c r="MB161" t="e">
        <f ca="1">IF(OR(MB$132="",$B161=""),"",HLOOKUP(MB$132,Indices2!$E$1:$YY$108,Calc!$B161,FALSE))</f>
        <v>#N/A</v>
      </c>
      <c r="MC161" t="e">
        <f ca="1">IF(OR(MC$132="",$B161=""),"",HLOOKUP(MC$132,Indices2!$E$1:$YY$108,Calc!$B161,FALSE))</f>
        <v>#N/A</v>
      </c>
      <c r="MD161" t="e">
        <f ca="1">IF(OR(MD$132="",$B161=""),"",HLOOKUP(MD$132,Indices2!$E$1:$YY$108,Calc!$B161,FALSE))</f>
        <v>#N/A</v>
      </c>
      <c r="ME161" t="e">
        <f ca="1">IF(OR(ME$132="",$B161=""),"",HLOOKUP(ME$132,Indices2!$E$1:$YY$108,Calc!$B161,FALSE))</f>
        <v>#N/A</v>
      </c>
      <c r="MF161" t="e">
        <f ca="1">IF(OR(MF$132="",$B161=""),"",HLOOKUP(MF$132,Indices2!$E$1:$YY$108,Calc!$B161,FALSE))</f>
        <v>#N/A</v>
      </c>
      <c r="MG161" t="e">
        <f ca="1">IF(OR(MG$132="",$B161=""),"",HLOOKUP(MG$132,Indices2!$E$1:$YY$108,Calc!$B161,FALSE))</f>
        <v>#N/A</v>
      </c>
      <c r="MH161" t="e">
        <f ca="1">IF(OR(MH$132="",$B161=""),"",HLOOKUP(MH$132,Indices2!$E$1:$YY$108,Calc!$B161,FALSE))</f>
        <v>#N/A</v>
      </c>
      <c r="MI161" t="e">
        <f ca="1">IF(OR(MI$132="",$B161=""),"",HLOOKUP(MI$132,Indices2!$E$1:$YY$108,Calc!$B161,FALSE))</f>
        <v>#N/A</v>
      </c>
      <c r="MJ161" t="e">
        <f ca="1">IF(OR(MJ$132="",$B161=""),"",HLOOKUP(MJ$132,Indices2!$E$1:$YY$108,Calc!$B161,FALSE))</f>
        <v>#N/A</v>
      </c>
      <c r="MK161" t="e">
        <f ca="1">IF(OR(MK$132="",$B161=""),"",HLOOKUP(MK$132,Indices2!$E$1:$YY$108,Calc!$B161,FALSE))</f>
        <v>#N/A</v>
      </c>
      <c r="ML161" t="e">
        <f ca="1">IF(OR(ML$132="",$B161=""),"",HLOOKUP(ML$132,Indices2!$E$1:$YY$108,Calc!$B161,FALSE))</f>
        <v>#N/A</v>
      </c>
      <c r="MM161" t="e">
        <f ca="1">IF(OR(MM$132="",$B161=""),"",HLOOKUP(MM$132,Indices2!$E$1:$YY$108,Calc!$B161,FALSE))</f>
        <v>#N/A</v>
      </c>
      <c r="MN161" t="e">
        <f ca="1">IF(OR(MN$132="",$B161=""),"",HLOOKUP(MN$132,Indices2!$E$1:$YY$108,Calc!$B161,FALSE))</f>
        <v>#N/A</v>
      </c>
      <c r="MO161" t="e">
        <f ca="1">IF(OR(MO$132="",$B161=""),"",HLOOKUP(MO$132,Indices2!$E$1:$YY$108,Calc!$B161,FALSE))</f>
        <v>#N/A</v>
      </c>
      <c r="MP161" t="e">
        <f ca="1">IF(OR(MP$132="",$B161=""),"",HLOOKUP(MP$132,Indices2!$E$1:$YY$108,Calc!$B161,FALSE))</f>
        <v>#N/A</v>
      </c>
      <c r="MQ161" t="e">
        <f ca="1">IF(OR(MQ$132="",$B161=""),"",HLOOKUP(MQ$132,Indices2!$E$1:$YY$108,Calc!$B161,FALSE))</f>
        <v>#N/A</v>
      </c>
      <c r="MR161" t="e">
        <f ca="1">IF(OR(MR$132="",$B161=""),"",HLOOKUP(MR$132,Indices2!$E$1:$YY$108,Calc!$B161,FALSE))</f>
        <v>#N/A</v>
      </c>
      <c r="MS161" t="e">
        <f ca="1">IF(OR(MS$132="",$B161=""),"",HLOOKUP(MS$132,Indices2!$E$1:$YY$108,Calc!$B161,FALSE))</f>
        <v>#N/A</v>
      </c>
      <c r="MT161" t="e">
        <f ca="1">IF(OR(MT$132="",$B161=""),"",HLOOKUP(MT$132,Indices2!$E$1:$YY$108,Calc!$B161,FALSE))</f>
        <v>#N/A</v>
      </c>
      <c r="MU161" t="e">
        <f ca="1">IF(OR(MU$132="",$B161=""),"",HLOOKUP(MU$132,Indices2!$E$1:$YY$108,Calc!$B161,FALSE))</f>
        <v>#N/A</v>
      </c>
      <c r="MV161" t="e">
        <f ca="1">IF(OR(MV$132="",$B161=""),"",HLOOKUP(MV$132,Indices2!$E$1:$YY$108,Calc!$B161,FALSE))</f>
        <v>#N/A</v>
      </c>
      <c r="MW161" t="e">
        <f ca="1">IF(OR(MW$132="",$B161=""),"",HLOOKUP(MW$132,Indices2!$E$1:$YY$108,Calc!$B161,FALSE))</f>
        <v>#N/A</v>
      </c>
      <c r="MX161" t="e">
        <f ca="1">IF(OR(MX$132="",$B161=""),"",HLOOKUP(MX$132,Indices2!$E$1:$YY$108,Calc!$B161,FALSE))</f>
        <v>#N/A</v>
      </c>
      <c r="MY161" t="e">
        <f ca="1">IF(OR(MY$132="",$B161=""),"",HLOOKUP(MY$132,Indices2!$E$1:$YY$108,Calc!$B161,FALSE))</f>
        <v>#N/A</v>
      </c>
      <c r="MZ161" t="e">
        <f ca="1">IF(OR(MZ$132="",$B161=""),"",HLOOKUP(MZ$132,Indices2!$E$1:$YY$108,Calc!$B161,FALSE))</f>
        <v>#N/A</v>
      </c>
      <c r="NA161" t="e">
        <f ca="1">IF(OR(NA$132="",$B161=""),"",HLOOKUP(NA$132,Indices2!$E$1:$YY$108,Calc!$B161,FALSE))</f>
        <v>#N/A</v>
      </c>
      <c r="NB161" t="e">
        <f ca="1">IF(OR(NB$132="",$B161=""),"",HLOOKUP(NB$132,Indices2!$E$1:$YY$108,Calc!$B161,FALSE))</f>
        <v>#N/A</v>
      </c>
      <c r="NC161" t="e">
        <f ca="1">IF(OR(NC$132="",$B161=""),"",HLOOKUP(NC$132,Indices2!$E$1:$YY$108,Calc!$B161,FALSE))</f>
        <v>#N/A</v>
      </c>
      <c r="ND161" t="e">
        <f ca="1">IF(OR(ND$132="",$B161=""),"",HLOOKUP(ND$132,Indices2!$E$1:$YY$108,Calc!$B161,FALSE))</f>
        <v>#N/A</v>
      </c>
      <c r="NE161" t="e">
        <f ca="1">IF(OR(NE$132="",$B161=""),"",HLOOKUP(NE$132,Indices2!$E$1:$YY$108,Calc!$B161,FALSE))</f>
        <v>#N/A</v>
      </c>
      <c r="NF161" t="e">
        <f ca="1">IF(OR(NF$132="",$B161=""),"",HLOOKUP(NF$132,Indices2!$E$1:$YY$108,Calc!$B161,FALSE))</f>
        <v>#N/A</v>
      </c>
      <c r="NG161" t="e">
        <f ca="1">IF(OR(NG$132="",$B161=""),"",HLOOKUP(NG$132,Indices2!$E$1:$YY$108,Calc!$B161,FALSE))</f>
        <v>#N/A</v>
      </c>
      <c r="NH161" t="e">
        <f ca="1">IF(OR(NH$132="",$B161=""),"",HLOOKUP(NH$132,Indices2!$E$1:$YY$108,Calc!$B161,FALSE))</f>
        <v>#N/A</v>
      </c>
      <c r="NI161" t="e">
        <f ca="1">IF(OR(NI$132="",$B161=""),"",HLOOKUP(NI$132,Indices2!$E$1:$YY$108,Calc!$B161,FALSE))</f>
        <v>#N/A</v>
      </c>
      <c r="NJ161" t="e">
        <f ca="1">IF(OR(NJ$132="",$B161=""),"",HLOOKUP(NJ$132,Indices2!$E$1:$YY$108,Calc!$B161,FALSE))</f>
        <v>#N/A</v>
      </c>
      <c r="NK161" t="e">
        <f ca="1">IF(OR(NK$132="",$B161=""),"",HLOOKUP(NK$132,Indices2!$E$1:$YY$108,Calc!$B161,FALSE))</f>
        <v>#N/A</v>
      </c>
      <c r="NL161" t="e">
        <f ca="1">IF(OR(NL$132="",$B161=""),"",HLOOKUP(NL$132,Indices2!$E$1:$YY$108,Calc!$B161,FALSE))</f>
        <v>#N/A</v>
      </c>
      <c r="NM161" t="e">
        <f ca="1">IF(OR(NM$132="",$B161=""),"",HLOOKUP(NM$132,Indices2!$E$1:$YY$108,Calc!$B161,FALSE))</f>
        <v>#N/A</v>
      </c>
      <c r="NN161" t="e">
        <f ca="1">IF(OR(NN$132="",$B161=""),"",HLOOKUP(NN$132,Indices2!$E$1:$YY$108,Calc!$B161,FALSE))</f>
        <v>#N/A</v>
      </c>
      <c r="NO161" t="e">
        <f ca="1">IF(OR(NO$132="",$B161=""),"",HLOOKUP(NO$132,Indices2!$E$1:$YY$108,Calc!$B161,FALSE))</f>
        <v>#N/A</v>
      </c>
      <c r="NP161" t="e">
        <f ca="1">IF(OR(NP$132="",$B161=""),"",HLOOKUP(NP$132,Indices2!$E$1:$YY$108,Calc!$B161,FALSE))</f>
        <v>#N/A</v>
      </c>
      <c r="NQ161" t="e">
        <f ca="1">IF(OR(NQ$132="",$B161=""),"",HLOOKUP(NQ$132,Indices2!$E$1:$YY$108,Calc!$B161,FALSE))</f>
        <v>#N/A</v>
      </c>
      <c r="NR161" t="e">
        <f ca="1">IF(OR(NR$132="",$B161=""),"",HLOOKUP(NR$132,Indices2!$E$1:$YY$108,Calc!$B161,FALSE))</f>
        <v>#N/A</v>
      </c>
      <c r="NS161" t="e">
        <f ca="1">IF(OR(NS$132="",$B161=""),"",HLOOKUP(NS$132,Indices2!$E$1:$YY$108,Calc!$B161,FALSE))</f>
        <v>#N/A</v>
      </c>
      <c r="NT161" t="e">
        <f ca="1">IF(OR(NT$132="",$B161=""),"",HLOOKUP(NT$132,Indices2!$E$1:$YY$108,Calc!$B161,FALSE))</f>
        <v>#N/A</v>
      </c>
      <c r="NU161" t="e">
        <f ca="1">IF(OR(NU$132="",$B161=""),"",HLOOKUP(NU$132,Indices2!$E$1:$YY$108,Calc!$B161,FALSE))</f>
        <v>#N/A</v>
      </c>
      <c r="NV161" t="e">
        <f ca="1">IF(OR(NV$132="",$B161=""),"",HLOOKUP(NV$132,Indices2!$E$1:$YY$108,Calc!$B161,FALSE))</f>
        <v>#N/A</v>
      </c>
      <c r="NW161" t="e">
        <f ca="1">IF(OR(NW$132="",$B161=""),"",HLOOKUP(NW$132,Indices2!$E$1:$YY$108,Calc!$B161,FALSE))</f>
        <v>#N/A</v>
      </c>
      <c r="NX161" t="e">
        <f ca="1">IF(OR(NX$132="",$B161=""),"",HLOOKUP(NX$132,Indices2!$E$1:$YY$108,Calc!$B161,FALSE))</f>
        <v>#N/A</v>
      </c>
      <c r="NY161" t="e">
        <f ca="1">IF(OR(NY$132="",$B161=""),"",HLOOKUP(NY$132,Indices2!$E$1:$YY$108,Calc!$B161,FALSE))</f>
        <v>#N/A</v>
      </c>
      <c r="NZ161" t="e">
        <f ca="1">IF(OR(NZ$132="",$B161=""),"",HLOOKUP(NZ$132,Indices2!$E$1:$YY$108,Calc!$B161,FALSE))</f>
        <v>#N/A</v>
      </c>
      <c r="OA161" t="e">
        <f ca="1">IF(OR(OA$132="",$B161=""),"",HLOOKUP(OA$132,Indices2!$E$1:$YY$108,Calc!$B161,FALSE))</f>
        <v>#N/A</v>
      </c>
      <c r="OB161" t="e">
        <f ca="1">IF(OR(OB$132="",$B161=""),"",HLOOKUP(OB$132,Indices2!$E$1:$YY$108,Calc!$B161,FALSE))</f>
        <v>#N/A</v>
      </c>
      <c r="OC161" t="e">
        <f ca="1">IF(OR(OC$132="",$B161=""),"",HLOOKUP(OC$132,Indices2!$E$1:$YY$108,Calc!$B161,FALSE))</f>
        <v>#N/A</v>
      </c>
      <c r="OD161" t="e">
        <f ca="1">IF(OR(OD$132="",$B161=""),"",HLOOKUP(OD$132,Indices2!$E$1:$YY$108,Calc!$B161,FALSE))</f>
        <v>#N/A</v>
      </c>
      <c r="OE161" t="e">
        <f ca="1">IF(OR(OE$132="",$B161=""),"",HLOOKUP(OE$132,Indices2!$E$1:$YY$108,Calc!$B161,FALSE))</f>
        <v>#N/A</v>
      </c>
      <c r="OF161" t="e">
        <f ca="1">IF(OR(OF$132="",$B161=""),"",HLOOKUP(OF$132,Indices2!$E$1:$YY$108,Calc!$B161,FALSE))</f>
        <v>#N/A</v>
      </c>
      <c r="OG161" t="e">
        <f ca="1">IF(OR(OG$132="",$B161=""),"",HLOOKUP(OG$132,Indices2!$E$1:$YY$108,Calc!$B161,FALSE))</f>
        <v>#N/A</v>
      </c>
      <c r="OH161" t="e">
        <f ca="1">IF(OR(OH$132="",$B161=""),"",HLOOKUP(OH$132,Indices2!$E$1:$YY$108,Calc!$B161,FALSE))</f>
        <v>#N/A</v>
      </c>
      <c r="OI161" t="e">
        <f ca="1">IF(OR(OI$132="",$B161=""),"",HLOOKUP(OI$132,Indices2!$E$1:$YY$108,Calc!$B161,FALSE))</f>
        <v>#N/A</v>
      </c>
      <c r="OJ161" t="e">
        <f ca="1">IF(OR(OJ$132="",$B161=""),"",HLOOKUP(OJ$132,Indices2!$E$1:$YY$108,Calc!$B161,FALSE))</f>
        <v>#N/A</v>
      </c>
      <c r="OK161" t="e">
        <f ca="1">IF(OR(OK$132="",$B161=""),"",HLOOKUP(OK$132,Indices2!$E$1:$YY$108,Calc!$B161,FALSE))</f>
        <v>#N/A</v>
      </c>
      <c r="OL161" t="e">
        <f ca="1">IF(OR(OL$132="",$B161=""),"",HLOOKUP(OL$132,Indices2!$E$1:$YY$108,Calc!$B161,FALSE))</f>
        <v>#N/A</v>
      </c>
      <c r="OM161" t="e">
        <f ca="1">IF(OR(OM$132="",$B161=""),"",HLOOKUP(OM$132,Indices2!$E$1:$YY$108,Calc!$B161,FALSE))</f>
        <v>#N/A</v>
      </c>
      <c r="ON161" t="e">
        <f ca="1">IF(OR(ON$132="",$B161=""),"",HLOOKUP(ON$132,Indices2!$E$1:$YY$108,Calc!$B161,FALSE))</f>
        <v>#N/A</v>
      </c>
      <c r="OO161" t="e">
        <f ca="1">IF(OR(OO$132="",$B161=""),"",HLOOKUP(OO$132,Indices2!$E$1:$YY$108,Calc!$B161,FALSE))</f>
        <v>#N/A</v>
      </c>
      <c r="OP161" t="e">
        <f ca="1">IF(OR(OP$132="",$B161=""),"",HLOOKUP(OP$132,Indices2!$E$1:$YY$108,Calc!$B161,FALSE))</f>
        <v>#N/A</v>
      </c>
      <c r="OQ161" t="e">
        <f ca="1">IF(OR(OQ$132="",$B161=""),"",HLOOKUP(OQ$132,Indices2!$E$1:$YY$108,Calc!$B161,FALSE))</f>
        <v>#N/A</v>
      </c>
      <c r="OR161" t="e">
        <f ca="1">IF(OR(OR$132="",$B161=""),"",HLOOKUP(OR$132,Indices2!$E$1:$YY$108,Calc!$B161,FALSE))</f>
        <v>#N/A</v>
      </c>
      <c r="OS161" t="e">
        <f ca="1">IF(OR(OS$132="",$B161=""),"",HLOOKUP(OS$132,Indices2!$E$1:$YY$108,Calc!$B161,FALSE))</f>
        <v>#N/A</v>
      </c>
      <c r="OT161" t="e">
        <f ca="1">IF(OR(OT$132="",$B161=""),"",HLOOKUP(OT$132,Indices2!$E$1:$YY$108,Calc!$B161,FALSE))</f>
        <v>#N/A</v>
      </c>
      <c r="OU161" t="e">
        <f ca="1">IF(OR(OU$132="",$B161=""),"",HLOOKUP(OU$132,Indices2!$E$1:$YY$108,Calc!$B161,FALSE))</f>
        <v>#N/A</v>
      </c>
      <c r="OV161" t="e">
        <f ca="1">IF(OR(OV$132="",$B161=""),"",HLOOKUP(OV$132,Indices2!$E$1:$YY$108,Calc!$B161,FALSE))</f>
        <v>#N/A</v>
      </c>
      <c r="OW161" t="e">
        <f ca="1">IF(OR(OW$132="",$B161=""),"",HLOOKUP(OW$132,Indices2!$E$1:$YY$108,Calc!$B161,FALSE))</f>
        <v>#N/A</v>
      </c>
      <c r="OX161" t="e">
        <f ca="1">IF(OR(OX$132="",$B161=""),"",HLOOKUP(OX$132,Indices2!$E$1:$YY$108,Calc!$B161,FALSE))</f>
        <v>#N/A</v>
      </c>
      <c r="OY161" t="e">
        <f ca="1">IF(OR(OY$132="",$B161=""),"",HLOOKUP(OY$132,Indices2!$E$1:$YY$108,Calc!$B161,FALSE))</f>
        <v>#N/A</v>
      </c>
      <c r="OZ161" t="e">
        <f ca="1">IF(OR(OZ$132="",$B161=""),"",HLOOKUP(OZ$132,Indices2!$E$1:$YY$108,Calc!$B161,FALSE))</f>
        <v>#N/A</v>
      </c>
      <c r="PA161" t="e">
        <f ca="1">IF(OR(PA$132="",$B161=""),"",HLOOKUP(PA$132,Indices2!$E$1:$YY$108,Calc!$B161,FALSE))</f>
        <v>#N/A</v>
      </c>
      <c r="PB161" t="e">
        <f ca="1">IF(OR(PB$132="",$B161=""),"",HLOOKUP(PB$132,Indices2!$E$1:$YY$108,Calc!$B161,FALSE))</f>
        <v>#N/A</v>
      </c>
      <c r="PC161" t="e">
        <f ca="1">IF(OR(PC$132="",$B161=""),"",HLOOKUP(PC$132,Indices2!$E$1:$YY$108,Calc!$B161,FALSE))</f>
        <v>#N/A</v>
      </c>
      <c r="PD161" t="e">
        <f ca="1">IF(OR(PD$132="",$B161=""),"",HLOOKUP(PD$132,Indices2!$E$1:$YY$108,Calc!$B161,FALSE))</f>
        <v>#N/A</v>
      </c>
      <c r="PE161" t="e">
        <f ca="1">IF(OR(PE$132="",$B161=""),"",HLOOKUP(PE$132,Indices2!$E$1:$YY$108,Calc!$B161,FALSE))</f>
        <v>#N/A</v>
      </c>
      <c r="PF161" t="e">
        <f ca="1">IF(OR(PF$132="",$B161=""),"",HLOOKUP(PF$132,Indices2!$E$1:$YY$108,Calc!$B161,FALSE))</f>
        <v>#N/A</v>
      </c>
      <c r="PG161" t="e">
        <f ca="1">IF(OR(PG$132="",$B161=""),"",HLOOKUP(PG$132,Indices2!$E$1:$YY$108,Calc!$B161,FALSE))</f>
        <v>#N/A</v>
      </c>
      <c r="PH161" t="e">
        <f ca="1">IF(OR(PH$132="",$B161=""),"",HLOOKUP(PH$132,Indices2!$E$1:$YY$108,Calc!$B161,FALSE))</f>
        <v>#N/A</v>
      </c>
      <c r="PI161" t="e">
        <f ca="1">IF(OR(PI$132="",$B161=""),"",HLOOKUP(PI$132,Indices2!$E$1:$YY$108,Calc!$B161,FALSE))</f>
        <v>#N/A</v>
      </c>
      <c r="PJ161" t="e">
        <f ca="1">IF(OR(PJ$132="",$B161=""),"",HLOOKUP(PJ$132,Indices2!$E$1:$YY$108,Calc!$B161,FALSE))</f>
        <v>#N/A</v>
      </c>
      <c r="PK161" t="e">
        <f ca="1">IF(OR(PK$132="",$B161=""),"",HLOOKUP(PK$132,Indices2!$E$1:$YY$108,Calc!$B161,FALSE))</f>
        <v>#N/A</v>
      </c>
      <c r="PL161" t="e">
        <f ca="1">IF(OR(PL$132="",$B161=""),"",HLOOKUP(PL$132,Indices2!$E$1:$YY$108,Calc!$B161,FALSE))</f>
        <v>#N/A</v>
      </c>
      <c r="PM161" t="e">
        <f ca="1">IF(OR(PM$132="",$B161=""),"",HLOOKUP(PM$132,Indices2!$E$1:$YY$108,Calc!$B161,FALSE))</f>
        <v>#N/A</v>
      </c>
      <c r="PN161" t="e">
        <f ca="1">IF(OR(PN$132="",$B161=""),"",HLOOKUP(PN$132,Indices2!$E$1:$YY$108,Calc!$B161,FALSE))</f>
        <v>#N/A</v>
      </c>
      <c r="PO161" t="e">
        <f ca="1">IF(OR(PO$132="",$B161=""),"",HLOOKUP(PO$132,Indices2!$E$1:$YY$108,Calc!$B161,FALSE))</f>
        <v>#N/A</v>
      </c>
      <c r="PP161" t="e">
        <f ca="1">IF(OR(PP$132="",$B161=""),"",HLOOKUP(PP$132,Indices2!$E$1:$YY$108,Calc!$B161,FALSE))</f>
        <v>#N/A</v>
      </c>
      <c r="PQ161" t="e">
        <f ca="1">IF(OR(PQ$132="",$B161=""),"",HLOOKUP(PQ$132,Indices2!$E$1:$YY$108,Calc!$B161,FALSE))</f>
        <v>#N/A</v>
      </c>
      <c r="PR161" t="e">
        <f ca="1">IF(OR(PR$132="",$B161=""),"",HLOOKUP(PR$132,Indices2!$E$1:$YY$108,Calc!$B161,FALSE))</f>
        <v>#N/A</v>
      </c>
      <c r="PS161" t="e">
        <f ca="1">IF(OR(PS$132="",$B161=""),"",HLOOKUP(PS$132,Indices2!$E$1:$YY$108,Calc!$B161,FALSE))</f>
        <v>#N/A</v>
      </c>
      <c r="PT161" t="e">
        <f ca="1">IF(OR(PT$132="",$B161=""),"",HLOOKUP(PT$132,Indices2!$E$1:$YY$108,Calc!$B161,FALSE))</f>
        <v>#N/A</v>
      </c>
      <c r="PU161" t="e">
        <f ca="1">IF(OR(PU$132="",$B161=""),"",HLOOKUP(PU$132,Indices2!$E$1:$YY$108,Calc!$B161,FALSE))</f>
        <v>#N/A</v>
      </c>
      <c r="PV161" t="e">
        <f ca="1">IF(OR(PV$132="",$B161=""),"",HLOOKUP(PV$132,Indices2!$E$1:$YY$108,Calc!$B161,FALSE))</f>
        <v>#N/A</v>
      </c>
      <c r="PW161" t="e">
        <f ca="1">IF(OR(PW$132="",$B161=""),"",HLOOKUP(PW$132,Indices2!$E$1:$YY$108,Calc!$B161,FALSE))</f>
        <v>#N/A</v>
      </c>
      <c r="PX161" t="e">
        <f ca="1">IF(OR(PX$132="",$B161=""),"",HLOOKUP(PX$132,Indices2!$E$1:$YY$108,Calc!$B161,FALSE))</f>
        <v>#N/A</v>
      </c>
      <c r="PY161" t="e">
        <f ca="1">IF(OR(PY$132="",$B161=""),"",HLOOKUP(PY$132,Indices2!$E$1:$YY$108,Calc!$B161,FALSE))</f>
        <v>#N/A</v>
      </c>
      <c r="PZ161" t="e">
        <f ca="1">IF(OR(PZ$132="",$B161=""),"",HLOOKUP(PZ$132,Indices2!$E$1:$YY$108,Calc!$B161,FALSE))</f>
        <v>#N/A</v>
      </c>
      <c r="QA161" t="e">
        <f ca="1">IF(OR(QA$132="",$B161=""),"",HLOOKUP(QA$132,Indices2!$E$1:$YY$108,Calc!$B161,FALSE))</f>
        <v>#N/A</v>
      </c>
      <c r="QB161" t="e">
        <f ca="1">IF(OR(QB$132="",$B161=""),"",HLOOKUP(QB$132,Indices2!$E$1:$YY$108,Calc!$B161,FALSE))</f>
        <v>#N/A</v>
      </c>
      <c r="QC161" t="e">
        <f ca="1">IF(OR(QC$132="",$B161=""),"",HLOOKUP(QC$132,Indices2!$E$1:$YY$108,Calc!$B161,FALSE))</f>
        <v>#N/A</v>
      </c>
      <c r="QD161" t="e">
        <f ca="1">IF(OR(QD$132="",$B161=""),"",HLOOKUP(QD$132,Indices2!$E$1:$YY$108,Calc!$B161,FALSE))</f>
        <v>#N/A</v>
      </c>
      <c r="QE161" t="e">
        <f ca="1">IF(OR(QE$132="",$B161=""),"",HLOOKUP(QE$132,Indices2!$E$1:$YY$108,Calc!$B161,FALSE))</f>
        <v>#N/A</v>
      </c>
      <c r="QF161" t="e">
        <f ca="1">IF(OR(QF$132="",$B161=""),"",HLOOKUP(QF$132,Indices2!$E$1:$YY$108,Calc!$B161,FALSE))</f>
        <v>#N/A</v>
      </c>
      <c r="QG161" t="e">
        <f ca="1">IF(OR(QG$132="",$B161=""),"",HLOOKUP(QG$132,Indices2!$E$1:$YY$108,Calc!$B161,FALSE))</f>
        <v>#N/A</v>
      </c>
      <c r="QH161" t="e">
        <f ca="1">IF(OR(QH$132="",$B161=""),"",HLOOKUP(QH$132,Indices2!$E$1:$YY$108,Calc!$B161,FALSE))</f>
        <v>#N/A</v>
      </c>
      <c r="QI161" t="e">
        <f ca="1">IF(OR(QI$132="",$B161=""),"",HLOOKUP(QI$132,Indices2!$E$1:$YY$108,Calc!$B161,FALSE))</f>
        <v>#N/A</v>
      </c>
      <c r="QJ161" t="e">
        <f ca="1">IF(OR(QJ$132="",$B161=""),"",HLOOKUP(QJ$132,Indices2!$E$1:$YY$108,Calc!$B161,FALSE))</f>
        <v>#N/A</v>
      </c>
      <c r="QK161" t="e">
        <f ca="1">IF(OR(QK$132="",$B161=""),"",HLOOKUP(QK$132,Indices2!$E$1:$YY$108,Calc!$B161,FALSE))</f>
        <v>#N/A</v>
      </c>
      <c r="QL161" t="e">
        <f ca="1">IF(OR(QL$132="",$B161=""),"",HLOOKUP(QL$132,Indices2!$E$1:$YY$108,Calc!$B161,FALSE))</f>
        <v>#N/A</v>
      </c>
      <c r="QM161" t="e">
        <f ca="1">IF(OR(QM$132="",$B161=""),"",HLOOKUP(QM$132,Indices2!$E$1:$YY$108,Calc!$B161,FALSE))</f>
        <v>#N/A</v>
      </c>
      <c r="QN161" t="e">
        <f ca="1">IF(OR(QN$132="",$B161=""),"",HLOOKUP(QN$132,Indices2!$E$1:$YY$108,Calc!$B161,FALSE))</f>
        <v>#N/A</v>
      </c>
      <c r="QO161" t="e">
        <f ca="1">IF(OR(QO$132="",$B161=""),"",HLOOKUP(QO$132,Indices2!$E$1:$YY$108,Calc!$B161,FALSE))</f>
        <v>#N/A</v>
      </c>
      <c r="QP161" t="e">
        <f ca="1">IF(OR(QP$132="",$B161=""),"",HLOOKUP(QP$132,Indices2!$E$1:$YY$108,Calc!$B161,FALSE))</f>
        <v>#N/A</v>
      </c>
      <c r="QQ161" t="e">
        <f ca="1">IF(OR(QQ$132="",$B161=""),"",HLOOKUP(QQ$132,Indices2!$E$1:$YY$108,Calc!$B161,FALSE))</f>
        <v>#N/A</v>
      </c>
      <c r="QR161" t="e">
        <f ca="1">IF(OR(QR$132="",$B161=""),"",HLOOKUP(QR$132,Indices2!$E$1:$YY$108,Calc!$B161,FALSE))</f>
        <v>#N/A</v>
      </c>
      <c r="QS161" t="e">
        <f ca="1">IF(OR(QS$132="",$B161=""),"",HLOOKUP(QS$132,Indices2!$E$1:$YY$108,Calc!$B161,FALSE))</f>
        <v>#N/A</v>
      </c>
      <c r="QT161" t="e">
        <f ca="1">IF(OR(QT$132="",$B161=""),"",HLOOKUP(QT$132,Indices2!$E$1:$YY$108,Calc!$B161,FALSE))</f>
        <v>#N/A</v>
      </c>
      <c r="QU161" t="e">
        <f ca="1">IF(OR(QU$132="",$B161=""),"",HLOOKUP(QU$132,Indices2!$E$1:$YY$108,Calc!$B161,FALSE))</f>
        <v>#N/A</v>
      </c>
      <c r="QV161" t="e">
        <f ca="1">IF(OR(QV$132="",$B161=""),"",HLOOKUP(QV$132,Indices2!$E$1:$YY$108,Calc!$B161,FALSE))</f>
        <v>#N/A</v>
      </c>
      <c r="QW161" t="e">
        <f ca="1">IF(OR(QW$132="",$B161=""),"",HLOOKUP(QW$132,Indices2!$E$1:$YY$108,Calc!$B161,FALSE))</f>
        <v>#N/A</v>
      </c>
      <c r="QX161" t="e">
        <f ca="1">IF(OR(QX$132="",$B161=""),"",HLOOKUP(QX$132,Indices2!$E$1:$YY$108,Calc!$B161,FALSE))</f>
        <v>#N/A</v>
      </c>
      <c r="QY161" t="e">
        <f ca="1">IF(OR(QY$132="",$B161=""),"",HLOOKUP(QY$132,Indices2!$E$1:$YY$108,Calc!$B161,FALSE))</f>
        <v>#N/A</v>
      </c>
      <c r="QZ161" t="e">
        <f ca="1">IF(OR(QZ$132="",$B161=""),"",HLOOKUP(QZ$132,Indices2!$E$1:$YY$108,Calc!$B161,FALSE))</f>
        <v>#N/A</v>
      </c>
      <c r="RA161" t="e">
        <f ca="1">IF(OR(RA$132="",$B161=""),"",HLOOKUP(RA$132,Indices2!$E$1:$YY$108,Calc!$B161,FALSE))</f>
        <v>#N/A</v>
      </c>
      <c r="RB161" t="e">
        <f ca="1">IF(OR(RB$132="",$B161=""),"",HLOOKUP(RB$132,Indices2!$E$1:$YY$108,Calc!$B161,FALSE))</f>
        <v>#N/A</v>
      </c>
      <c r="RC161" t="e">
        <f ca="1">IF(OR(RC$132="",$B161=""),"",HLOOKUP(RC$132,Indices2!$E$1:$YY$108,Calc!$B161,FALSE))</f>
        <v>#N/A</v>
      </c>
      <c r="RD161" t="e">
        <f ca="1">IF(OR(RD$132="",$B161=""),"",HLOOKUP(RD$132,Indices2!$E$1:$YY$108,Calc!$B161,FALSE))</f>
        <v>#N/A</v>
      </c>
      <c r="RE161" t="e">
        <f ca="1">IF(OR(RE$132="",$B161=""),"",HLOOKUP(RE$132,Indices2!$E$1:$YY$108,Calc!$B161,FALSE))</f>
        <v>#N/A</v>
      </c>
      <c r="RF161" t="e">
        <f ca="1">IF(OR(RF$132="",$B161=""),"",HLOOKUP(RF$132,Indices2!$E$1:$YY$108,Calc!$B161,FALSE))</f>
        <v>#N/A</v>
      </c>
      <c r="RG161" t="e">
        <f ca="1">IF(OR(RG$132="",$B161=""),"",HLOOKUP(RG$132,Indices2!$E$1:$YY$108,Calc!$B161,FALSE))</f>
        <v>#N/A</v>
      </c>
      <c r="RH161" t="e">
        <f ca="1">IF(OR(RH$132="",$B161=""),"",HLOOKUP(RH$132,Indices2!$E$1:$YY$108,Calc!$B161,FALSE))</f>
        <v>#N/A</v>
      </c>
      <c r="RI161" t="e">
        <f ca="1">IF(OR(RI$132="",$B161=""),"",HLOOKUP(RI$132,Indices2!$E$1:$YY$108,Calc!$B161,FALSE))</f>
        <v>#N/A</v>
      </c>
      <c r="RJ161" t="e">
        <f ca="1">IF(OR(RJ$132="",$B161=""),"",HLOOKUP(RJ$132,Indices2!$E$1:$YY$108,Calc!$B161,FALSE))</f>
        <v>#N/A</v>
      </c>
      <c r="RK161" t="e">
        <f ca="1">IF(OR(RK$132="",$B161=""),"",HLOOKUP(RK$132,Indices2!$E$1:$YY$108,Calc!$B161,FALSE))</f>
        <v>#N/A</v>
      </c>
      <c r="RL161" t="e">
        <f ca="1">IF(OR(RL$132="",$B161=""),"",HLOOKUP(RL$132,Indices2!$E$1:$YY$108,Calc!$B161,FALSE))</f>
        <v>#N/A</v>
      </c>
    </row>
    <row r="162" spans="1:480">
      <c r="A162" t="s">
        <v>179</v>
      </c>
      <c r="B162" t="e">
        <f>MATCH($A162,Indices2!$B:$B,0)</f>
        <v>#N/A</v>
      </c>
      <c r="C162" t="e">
        <f>IF(OR(C$132="",$B162=""),"",HLOOKUP(C$132,Indices2!$E$1:$YY$108,Calc!$B162,FALSE))</f>
        <v>#N/A</v>
      </c>
      <c r="D162" t="e">
        <f ca="1">IF(OR(D$132="",$B162=""),"",HLOOKUP(D$132,Indices2!$E$1:$YY$108,Calc!$B162,FALSE))</f>
        <v>#N/A</v>
      </c>
      <c r="E162" t="e">
        <f ca="1">IF(OR(E$132="",$B162=""),"",HLOOKUP(E$132,Indices2!$E$1:$YY$108,Calc!$B162,FALSE))</f>
        <v>#N/A</v>
      </c>
      <c r="F162" t="e">
        <f ca="1">IF(OR(F$132="",$B162=""),"",HLOOKUP(F$132,Indices2!$E$1:$YY$108,Calc!$B162,FALSE))</f>
        <v>#N/A</v>
      </c>
      <c r="G162" t="e">
        <f ca="1">IF(OR(G$132="",$B162=""),"",HLOOKUP(G$132,Indices2!$E$1:$YY$108,Calc!$B162,FALSE))</f>
        <v>#N/A</v>
      </c>
      <c r="H162" t="e">
        <f ca="1">IF(OR(H$132="",$B162=""),"",HLOOKUP(H$132,Indices2!$E$1:$YY$108,Calc!$B162,FALSE))</f>
        <v>#N/A</v>
      </c>
      <c r="I162" t="e">
        <f ca="1">IF(OR(I$132="",$B162=""),"",HLOOKUP(I$132,Indices2!$E$1:$YY$108,Calc!$B162,FALSE))</f>
        <v>#N/A</v>
      </c>
      <c r="J162" t="e">
        <f ca="1">IF(OR(J$132="",$B162=""),"",HLOOKUP(J$132,Indices2!$E$1:$YY$108,Calc!$B162,FALSE))</f>
        <v>#N/A</v>
      </c>
      <c r="K162" t="e">
        <f ca="1">IF(OR(K$132="",$B162=""),"",HLOOKUP(K$132,Indices2!$E$1:$YY$108,Calc!$B162,FALSE))</f>
        <v>#N/A</v>
      </c>
      <c r="L162" t="e">
        <f ca="1">IF(OR(L$132="",$B162=""),"",HLOOKUP(L$132,Indices2!$E$1:$YY$108,Calc!$B162,FALSE))</f>
        <v>#N/A</v>
      </c>
      <c r="M162" t="e">
        <f ca="1">IF(OR(M$132="",$B162=""),"",HLOOKUP(M$132,Indices2!$E$1:$YY$108,Calc!$B162,FALSE))</f>
        <v>#N/A</v>
      </c>
      <c r="N162" t="e">
        <f ca="1">IF(OR(N$132="",$B162=""),"",HLOOKUP(N$132,Indices2!$E$1:$YY$108,Calc!$B162,FALSE))</f>
        <v>#N/A</v>
      </c>
      <c r="O162" t="e">
        <f ca="1">IF(OR(O$132="",$B162=""),"",HLOOKUP(O$132,Indices2!$E$1:$YY$108,Calc!$B162,FALSE))</f>
        <v>#N/A</v>
      </c>
      <c r="P162" t="e">
        <f ca="1">IF(OR(P$132="",$B162=""),"",HLOOKUP(P$132,Indices2!$E$1:$YY$108,Calc!$B162,FALSE))</f>
        <v>#N/A</v>
      </c>
      <c r="Q162" t="e">
        <f ca="1">IF(OR(Q$132="",$B162=""),"",HLOOKUP(Q$132,Indices2!$E$1:$YY$108,Calc!$B162,FALSE))</f>
        <v>#N/A</v>
      </c>
      <c r="R162" t="e">
        <f ca="1">IF(OR(R$132="",$B162=""),"",HLOOKUP(R$132,Indices2!$E$1:$YY$108,Calc!$B162,FALSE))</f>
        <v>#N/A</v>
      </c>
      <c r="S162" t="e">
        <f ca="1">IF(OR(S$132="",$B162=""),"",HLOOKUP(S$132,Indices2!$E$1:$YY$108,Calc!$B162,FALSE))</f>
        <v>#N/A</v>
      </c>
      <c r="T162" t="e">
        <f ca="1">IF(OR(T$132="",$B162=""),"",HLOOKUP(T$132,Indices2!$E$1:$YY$108,Calc!$B162,FALSE))</f>
        <v>#N/A</v>
      </c>
      <c r="U162" t="e">
        <f ca="1">IF(OR(U$132="",$B162=""),"",HLOOKUP(U$132,Indices2!$E$1:$YY$108,Calc!$B162,FALSE))</f>
        <v>#N/A</v>
      </c>
      <c r="V162" t="e">
        <f ca="1">IF(OR(V$132="",$B162=""),"",HLOOKUP(V$132,Indices2!$E$1:$YY$108,Calc!$B162,FALSE))</f>
        <v>#N/A</v>
      </c>
      <c r="W162" t="e">
        <f ca="1">IF(OR(W$132="",$B162=""),"",HLOOKUP(W$132,Indices2!$E$1:$YY$108,Calc!$B162,FALSE))</f>
        <v>#N/A</v>
      </c>
      <c r="X162" t="e">
        <f ca="1">IF(OR(X$132="",$B162=""),"",HLOOKUP(X$132,Indices2!$E$1:$YY$108,Calc!$B162,FALSE))</f>
        <v>#N/A</v>
      </c>
      <c r="Y162" t="e">
        <f ca="1">IF(OR(Y$132="",$B162=""),"",HLOOKUP(Y$132,Indices2!$E$1:$YY$108,Calc!$B162,FALSE))</f>
        <v>#N/A</v>
      </c>
      <c r="Z162" t="e">
        <f ca="1">IF(OR(Z$132="",$B162=""),"",HLOOKUP(Z$132,Indices2!$E$1:$YY$108,Calc!$B162,FALSE))</f>
        <v>#N/A</v>
      </c>
      <c r="AA162" t="e">
        <f ca="1">IF(OR(AA$132="",$B162=""),"",HLOOKUP(AA$132,Indices2!$E$1:$YY$108,Calc!$B162,FALSE))</f>
        <v>#N/A</v>
      </c>
      <c r="AB162" t="e">
        <f ca="1">IF(OR(AB$132="",$B162=""),"",HLOOKUP(AB$132,Indices2!$E$1:$YY$108,Calc!$B162,FALSE))</f>
        <v>#N/A</v>
      </c>
      <c r="AC162" t="e">
        <f ca="1">IF(OR(AC$132="",$B162=""),"",HLOOKUP(AC$132,Indices2!$E$1:$YY$108,Calc!$B162,FALSE))</f>
        <v>#N/A</v>
      </c>
      <c r="AD162" t="e">
        <f ca="1">IF(OR(AD$132="",$B162=""),"",HLOOKUP(AD$132,Indices2!$E$1:$YY$108,Calc!$B162,FALSE))</f>
        <v>#N/A</v>
      </c>
      <c r="AE162" t="e">
        <f ca="1">IF(OR(AE$132="",$B162=""),"",HLOOKUP(AE$132,Indices2!$E$1:$YY$108,Calc!$B162,FALSE))</f>
        <v>#N/A</v>
      </c>
      <c r="AF162" t="e">
        <f ca="1">IF(OR(AF$132="",$B162=""),"",HLOOKUP(AF$132,Indices2!$E$1:$YY$108,Calc!$B162,FALSE))</f>
        <v>#N/A</v>
      </c>
      <c r="AG162" t="e">
        <f ca="1">IF(OR(AG$132="",$B162=""),"",HLOOKUP(AG$132,Indices2!$E$1:$YY$108,Calc!$B162,FALSE))</f>
        <v>#N/A</v>
      </c>
      <c r="AH162" t="e">
        <f ca="1">IF(OR(AH$132="",$B162=""),"",HLOOKUP(AH$132,Indices2!$E$1:$YY$108,Calc!$B162,FALSE))</f>
        <v>#N/A</v>
      </c>
      <c r="AI162" t="e">
        <f ca="1">IF(OR(AI$132="",$B162=""),"",HLOOKUP(AI$132,Indices2!$E$1:$YY$108,Calc!$B162,FALSE))</f>
        <v>#N/A</v>
      </c>
      <c r="AJ162" t="e">
        <f ca="1">IF(OR(AJ$132="",$B162=""),"",HLOOKUP(AJ$132,Indices2!$E$1:$YY$108,Calc!$B162,FALSE))</f>
        <v>#N/A</v>
      </c>
      <c r="AK162" t="e">
        <f ca="1">IF(OR(AK$132="",$B162=""),"",HLOOKUP(AK$132,Indices2!$E$1:$YY$108,Calc!$B162,FALSE))</f>
        <v>#N/A</v>
      </c>
      <c r="AL162" t="e">
        <f ca="1">IF(OR(AL$132="",$B162=""),"",HLOOKUP(AL$132,Indices2!$E$1:$YY$108,Calc!$B162,FALSE))</f>
        <v>#N/A</v>
      </c>
      <c r="AM162" t="e">
        <f ca="1">IF(OR(AM$132="",$B162=""),"",HLOOKUP(AM$132,Indices2!$E$1:$YY$108,Calc!$B162,FALSE))</f>
        <v>#N/A</v>
      </c>
      <c r="AN162" t="e">
        <f ca="1">IF(OR(AN$132="",$B162=""),"",HLOOKUP(AN$132,Indices2!$E$1:$YY$108,Calc!$B162,FALSE))</f>
        <v>#N/A</v>
      </c>
      <c r="AO162" t="e">
        <f ca="1">IF(OR(AO$132="",$B162=""),"",HLOOKUP(AO$132,Indices2!$E$1:$YY$108,Calc!$B162,FALSE))</f>
        <v>#N/A</v>
      </c>
      <c r="AP162" t="e">
        <f ca="1">IF(OR(AP$132="",$B162=""),"",HLOOKUP(AP$132,Indices2!$E$1:$YY$108,Calc!$B162,FALSE))</f>
        <v>#N/A</v>
      </c>
      <c r="AQ162" t="e">
        <f ca="1">IF(OR(AQ$132="",$B162=""),"",HLOOKUP(AQ$132,Indices2!$E$1:$YY$108,Calc!$B162,FALSE))</f>
        <v>#N/A</v>
      </c>
      <c r="AR162" t="e">
        <f ca="1">IF(OR(AR$132="",$B162=""),"",HLOOKUP(AR$132,Indices2!$E$1:$YY$108,Calc!$B162,FALSE))</f>
        <v>#N/A</v>
      </c>
      <c r="AS162" t="e">
        <f ca="1">IF(OR(AS$132="",$B162=""),"",HLOOKUP(AS$132,Indices2!$E$1:$YY$108,Calc!$B162,FALSE))</f>
        <v>#N/A</v>
      </c>
      <c r="AT162" t="e">
        <f ca="1">IF(OR(AT$132="",$B162=""),"",HLOOKUP(AT$132,Indices2!$E$1:$YY$108,Calc!$B162,FALSE))</f>
        <v>#N/A</v>
      </c>
      <c r="AU162" t="e">
        <f ca="1">IF(OR(AU$132="",$B162=""),"",HLOOKUP(AU$132,Indices2!$E$1:$YY$108,Calc!$B162,FALSE))</f>
        <v>#N/A</v>
      </c>
      <c r="AV162" t="e">
        <f ca="1">IF(OR(AV$132="",$B162=""),"",HLOOKUP(AV$132,Indices2!$E$1:$YY$108,Calc!$B162,FALSE))</f>
        <v>#N/A</v>
      </c>
      <c r="AW162" t="e">
        <f ca="1">IF(OR(AW$132="",$B162=""),"",HLOOKUP(AW$132,Indices2!$E$1:$YY$108,Calc!$B162,FALSE))</f>
        <v>#N/A</v>
      </c>
      <c r="AX162" t="e">
        <f ca="1">IF(OR(AX$132="",$B162=""),"",HLOOKUP(AX$132,Indices2!$E$1:$YY$108,Calc!$B162,FALSE))</f>
        <v>#N/A</v>
      </c>
      <c r="AY162" t="e">
        <f ca="1">IF(OR(AY$132="",$B162=""),"",HLOOKUP(AY$132,Indices2!$E$1:$YY$108,Calc!$B162,FALSE))</f>
        <v>#N/A</v>
      </c>
      <c r="AZ162" t="e">
        <f ca="1">IF(OR(AZ$132="",$B162=""),"",HLOOKUP(AZ$132,Indices2!$E$1:$YY$108,Calc!$B162,FALSE))</f>
        <v>#N/A</v>
      </c>
      <c r="BA162" t="e">
        <f ca="1">IF(OR(BA$132="",$B162=""),"",HLOOKUP(BA$132,Indices2!$E$1:$YY$108,Calc!$B162,FALSE))</f>
        <v>#N/A</v>
      </c>
      <c r="BB162" t="e">
        <f ca="1">IF(OR(BB$132="",$B162=""),"",HLOOKUP(BB$132,Indices2!$E$1:$YY$108,Calc!$B162,FALSE))</f>
        <v>#N/A</v>
      </c>
      <c r="BC162" t="e">
        <f ca="1">IF(OR(BC$132="",$B162=""),"",HLOOKUP(BC$132,Indices2!$E$1:$YY$108,Calc!$B162,FALSE))</f>
        <v>#N/A</v>
      </c>
      <c r="BD162" t="e">
        <f ca="1">IF(OR(BD$132="",$B162=""),"",HLOOKUP(BD$132,Indices2!$E$1:$YY$108,Calc!$B162,FALSE))</f>
        <v>#N/A</v>
      </c>
      <c r="BE162" t="e">
        <f ca="1">IF(OR(BE$132="",$B162=""),"",HLOOKUP(BE$132,Indices2!$E$1:$YY$108,Calc!$B162,FALSE))</f>
        <v>#N/A</v>
      </c>
      <c r="BF162" t="e">
        <f ca="1">IF(OR(BF$132="",$B162=""),"",HLOOKUP(BF$132,Indices2!$E$1:$YY$108,Calc!$B162,FALSE))</f>
        <v>#N/A</v>
      </c>
      <c r="BG162" t="e">
        <f ca="1">IF(OR(BG$132="",$B162=""),"",HLOOKUP(BG$132,Indices2!$E$1:$YY$108,Calc!$B162,FALSE))</f>
        <v>#N/A</v>
      </c>
      <c r="BH162" t="e">
        <f ca="1">IF(OR(BH$132="",$B162=""),"",HLOOKUP(BH$132,Indices2!$E$1:$YY$108,Calc!$B162,FALSE))</f>
        <v>#N/A</v>
      </c>
      <c r="BI162" t="e">
        <f ca="1">IF(OR(BI$132="",$B162=""),"",HLOOKUP(BI$132,Indices2!$E$1:$YY$108,Calc!$B162,FALSE))</f>
        <v>#N/A</v>
      </c>
      <c r="BJ162" t="e">
        <f ca="1">IF(OR(BJ$132="",$B162=""),"",HLOOKUP(BJ$132,Indices2!$E$1:$YY$108,Calc!$B162,FALSE))</f>
        <v>#N/A</v>
      </c>
      <c r="BK162" t="e">
        <f ca="1">IF(OR(BK$132="",$B162=""),"",HLOOKUP(BK$132,Indices2!$E$1:$YY$108,Calc!$B162,FALSE))</f>
        <v>#N/A</v>
      </c>
      <c r="BL162" t="e">
        <f ca="1">IF(OR(BL$132="",$B162=""),"",HLOOKUP(BL$132,Indices2!$E$1:$YY$108,Calc!$B162,FALSE))</f>
        <v>#N/A</v>
      </c>
      <c r="BM162" t="e">
        <f ca="1">IF(OR(BM$132="",$B162=""),"",HLOOKUP(BM$132,Indices2!$E$1:$YY$108,Calc!$B162,FALSE))</f>
        <v>#N/A</v>
      </c>
      <c r="BN162" t="e">
        <f ca="1">IF(OR(BN$132="",$B162=""),"",HLOOKUP(BN$132,Indices2!$E$1:$YY$108,Calc!$B162,FALSE))</f>
        <v>#N/A</v>
      </c>
      <c r="BO162" t="e">
        <f ca="1">IF(OR(BO$132="",$B162=""),"",HLOOKUP(BO$132,Indices2!$E$1:$YY$108,Calc!$B162,FALSE))</f>
        <v>#N/A</v>
      </c>
      <c r="BP162" t="e">
        <f ca="1">IF(OR(BP$132="",$B162=""),"",HLOOKUP(BP$132,Indices2!$E$1:$YY$108,Calc!$B162,FALSE))</f>
        <v>#N/A</v>
      </c>
      <c r="BQ162" t="e">
        <f ca="1">IF(OR(BQ$132="",$B162=""),"",HLOOKUP(BQ$132,Indices2!$E$1:$YY$108,Calc!$B162,FALSE))</f>
        <v>#N/A</v>
      </c>
      <c r="BR162" t="e">
        <f ca="1">IF(OR(BR$132="",$B162=""),"",HLOOKUP(BR$132,Indices2!$E$1:$YY$108,Calc!$B162,FALSE))</f>
        <v>#N/A</v>
      </c>
      <c r="BS162" t="e">
        <f ca="1">IF(OR(BS$132="",$B162=""),"",HLOOKUP(BS$132,Indices2!$E$1:$YY$108,Calc!$B162,FALSE))</f>
        <v>#N/A</v>
      </c>
      <c r="BT162" t="e">
        <f ca="1">IF(OR(BT$132="",$B162=""),"",HLOOKUP(BT$132,Indices2!$E$1:$YY$108,Calc!$B162,FALSE))</f>
        <v>#N/A</v>
      </c>
      <c r="BU162" t="e">
        <f ca="1">IF(OR(BU$132="",$B162=""),"",HLOOKUP(BU$132,Indices2!$E$1:$YY$108,Calc!$B162,FALSE))</f>
        <v>#N/A</v>
      </c>
      <c r="BV162" t="e">
        <f ca="1">IF(OR(BV$132="",$B162=""),"",HLOOKUP(BV$132,Indices2!$E$1:$YY$108,Calc!$B162,FALSE))</f>
        <v>#N/A</v>
      </c>
      <c r="BW162" t="e">
        <f ca="1">IF(OR(BW$132="",$B162=""),"",HLOOKUP(BW$132,Indices2!$E$1:$YY$108,Calc!$B162,FALSE))</f>
        <v>#N/A</v>
      </c>
      <c r="BX162" t="e">
        <f ca="1">IF(OR(BX$132="",$B162=""),"",HLOOKUP(BX$132,Indices2!$E$1:$YY$108,Calc!$B162,FALSE))</f>
        <v>#N/A</v>
      </c>
      <c r="BY162" t="e">
        <f ca="1">IF(OR(BY$132="",$B162=""),"",HLOOKUP(BY$132,Indices2!$E$1:$YY$108,Calc!$B162,FALSE))</f>
        <v>#N/A</v>
      </c>
      <c r="BZ162" t="e">
        <f ca="1">IF(OR(BZ$132="",$B162=""),"",HLOOKUP(BZ$132,Indices2!$E$1:$YY$108,Calc!$B162,FALSE))</f>
        <v>#N/A</v>
      </c>
      <c r="CA162" t="e">
        <f ca="1">IF(OR(CA$132="",$B162=""),"",HLOOKUP(CA$132,Indices2!$E$1:$YY$108,Calc!$B162,FALSE))</f>
        <v>#N/A</v>
      </c>
      <c r="CB162" t="e">
        <f ca="1">IF(OR(CB$132="",$B162=""),"",HLOOKUP(CB$132,Indices2!$E$1:$YY$108,Calc!$B162,FALSE))</f>
        <v>#N/A</v>
      </c>
      <c r="CC162" t="e">
        <f ca="1">IF(OR(CC$132="",$B162=""),"",HLOOKUP(CC$132,Indices2!$E$1:$YY$108,Calc!$B162,FALSE))</f>
        <v>#N/A</v>
      </c>
      <c r="CD162" t="e">
        <f ca="1">IF(OR(CD$132="",$B162=""),"",HLOOKUP(CD$132,Indices2!$E$1:$YY$108,Calc!$B162,FALSE))</f>
        <v>#N/A</v>
      </c>
      <c r="CE162" t="e">
        <f ca="1">IF(OR(CE$132="",$B162=""),"",HLOOKUP(CE$132,Indices2!$E$1:$YY$108,Calc!$B162,FALSE))</f>
        <v>#N/A</v>
      </c>
      <c r="CF162" t="e">
        <f ca="1">IF(OR(CF$132="",$B162=""),"",HLOOKUP(CF$132,Indices2!$E$1:$YY$108,Calc!$B162,FALSE))</f>
        <v>#N/A</v>
      </c>
      <c r="CG162" t="e">
        <f ca="1">IF(OR(CG$132="",$B162=""),"",HLOOKUP(CG$132,Indices2!$E$1:$YY$108,Calc!$B162,FALSE))</f>
        <v>#N/A</v>
      </c>
      <c r="CH162" t="e">
        <f ca="1">IF(OR(CH$132="",$B162=""),"",HLOOKUP(CH$132,Indices2!$E$1:$YY$108,Calc!$B162,FALSE))</f>
        <v>#N/A</v>
      </c>
      <c r="CI162" t="e">
        <f ca="1">IF(OR(CI$132="",$B162=""),"",HLOOKUP(CI$132,Indices2!$E$1:$YY$108,Calc!$B162,FALSE))</f>
        <v>#N/A</v>
      </c>
      <c r="CJ162" t="e">
        <f ca="1">IF(OR(CJ$132="",$B162=""),"",HLOOKUP(CJ$132,Indices2!$E$1:$YY$108,Calc!$B162,FALSE))</f>
        <v>#N/A</v>
      </c>
      <c r="CK162" t="e">
        <f ca="1">IF(OR(CK$132="",$B162=""),"",HLOOKUP(CK$132,Indices2!$E$1:$YY$108,Calc!$B162,FALSE))</f>
        <v>#N/A</v>
      </c>
      <c r="CL162" t="e">
        <f ca="1">IF(OR(CL$132="",$B162=""),"",HLOOKUP(CL$132,Indices2!$E$1:$YY$108,Calc!$B162,FALSE))</f>
        <v>#N/A</v>
      </c>
      <c r="CM162" t="e">
        <f ca="1">IF(OR(CM$132="",$B162=""),"",HLOOKUP(CM$132,Indices2!$E$1:$YY$108,Calc!$B162,FALSE))</f>
        <v>#N/A</v>
      </c>
      <c r="CN162" t="e">
        <f ca="1">IF(OR(CN$132="",$B162=""),"",HLOOKUP(CN$132,Indices2!$E$1:$YY$108,Calc!$B162,FALSE))</f>
        <v>#N/A</v>
      </c>
      <c r="CO162" t="e">
        <f ca="1">IF(OR(CO$132="",$B162=""),"",HLOOKUP(CO$132,Indices2!$E$1:$YY$108,Calc!$B162,FALSE))</f>
        <v>#N/A</v>
      </c>
      <c r="CP162" t="e">
        <f ca="1">IF(OR(CP$132="",$B162=""),"",HLOOKUP(CP$132,Indices2!$E$1:$YY$108,Calc!$B162,FALSE))</f>
        <v>#N/A</v>
      </c>
      <c r="CQ162" t="e">
        <f ca="1">IF(OR(CQ$132="",$B162=""),"",HLOOKUP(CQ$132,Indices2!$E$1:$YY$108,Calc!$B162,FALSE))</f>
        <v>#N/A</v>
      </c>
      <c r="CR162" t="e">
        <f ca="1">IF(OR(CR$132="",$B162=""),"",HLOOKUP(CR$132,Indices2!$E$1:$YY$108,Calc!$B162,FALSE))</f>
        <v>#N/A</v>
      </c>
      <c r="CS162" t="e">
        <f ca="1">IF(OR(CS$132="",$B162=""),"",HLOOKUP(CS$132,Indices2!$E$1:$YY$108,Calc!$B162,FALSE))</f>
        <v>#N/A</v>
      </c>
      <c r="CT162" t="e">
        <f ca="1">IF(OR(CT$132="",$B162=""),"",HLOOKUP(CT$132,Indices2!$E$1:$YY$108,Calc!$B162,FALSE))</f>
        <v>#N/A</v>
      </c>
      <c r="CU162" t="e">
        <f ca="1">IF(OR(CU$132="",$B162=""),"",HLOOKUP(CU$132,Indices2!$E$1:$YY$108,Calc!$B162,FALSE))</f>
        <v>#N/A</v>
      </c>
      <c r="CV162" t="e">
        <f ca="1">IF(OR(CV$132="",$B162=""),"",HLOOKUP(CV$132,Indices2!$E$1:$YY$108,Calc!$B162,FALSE))</f>
        <v>#N/A</v>
      </c>
      <c r="CW162" t="e">
        <f ca="1">IF(OR(CW$132="",$B162=""),"",HLOOKUP(CW$132,Indices2!$E$1:$YY$108,Calc!$B162,FALSE))</f>
        <v>#N/A</v>
      </c>
      <c r="CX162" t="e">
        <f ca="1">IF(OR(CX$132="",$B162=""),"",HLOOKUP(CX$132,Indices2!$E$1:$YY$108,Calc!$B162,FALSE))</f>
        <v>#N/A</v>
      </c>
      <c r="CY162" t="e">
        <f ca="1">IF(OR(CY$132="",$B162=""),"",HLOOKUP(CY$132,Indices2!$E$1:$YY$108,Calc!$B162,FALSE))</f>
        <v>#N/A</v>
      </c>
      <c r="CZ162" t="e">
        <f ca="1">IF(OR(CZ$132="",$B162=""),"",HLOOKUP(CZ$132,Indices2!$E$1:$YY$108,Calc!$B162,FALSE))</f>
        <v>#N/A</v>
      </c>
      <c r="DA162" t="e">
        <f ca="1">IF(OR(DA$132="",$B162=""),"",HLOOKUP(DA$132,Indices2!$E$1:$YY$108,Calc!$B162,FALSE))</f>
        <v>#N/A</v>
      </c>
      <c r="DB162" t="e">
        <f ca="1">IF(OR(DB$132="",$B162=""),"",HLOOKUP(DB$132,Indices2!$E$1:$YY$108,Calc!$B162,FALSE))</f>
        <v>#N/A</v>
      </c>
      <c r="DC162" t="e">
        <f ca="1">IF(OR(DC$132="",$B162=""),"",HLOOKUP(DC$132,Indices2!$E$1:$YY$108,Calc!$B162,FALSE))</f>
        <v>#N/A</v>
      </c>
      <c r="DD162" t="e">
        <f ca="1">IF(OR(DD$132="",$B162=""),"",HLOOKUP(DD$132,Indices2!$E$1:$YY$108,Calc!$B162,FALSE))</f>
        <v>#N/A</v>
      </c>
      <c r="DE162" t="e">
        <f ca="1">IF(OR(DE$132="",$B162=""),"",HLOOKUP(DE$132,Indices2!$E$1:$YY$108,Calc!$B162,FALSE))</f>
        <v>#N/A</v>
      </c>
      <c r="DF162" t="e">
        <f ca="1">IF(OR(DF$132="",$B162=""),"",HLOOKUP(DF$132,Indices2!$E$1:$YY$108,Calc!$B162,FALSE))</f>
        <v>#N/A</v>
      </c>
      <c r="DG162" t="e">
        <f ca="1">IF(OR(DG$132="",$B162=""),"",HLOOKUP(DG$132,Indices2!$E$1:$YY$108,Calc!$B162,FALSE))</f>
        <v>#N/A</v>
      </c>
      <c r="DH162" t="e">
        <f ca="1">IF(OR(DH$132="",$B162=""),"",HLOOKUP(DH$132,Indices2!$E$1:$YY$108,Calc!$B162,FALSE))</f>
        <v>#N/A</v>
      </c>
      <c r="DI162" t="e">
        <f ca="1">IF(OR(DI$132="",$B162=""),"",HLOOKUP(DI$132,Indices2!$E$1:$YY$108,Calc!$B162,FALSE))</f>
        <v>#N/A</v>
      </c>
      <c r="DJ162" t="e">
        <f ca="1">IF(OR(DJ$132="",$B162=""),"",HLOOKUP(DJ$132,Indices2!$E$1:$YY$108,Calc!$B162,FALSE))</f>
        <v>#N/A</v>
      </c>
      <c r="DK162" t="e">
        <f ca="1">IF(OR(DK$132="",$B162=""),"",HLOOKUP(DK$132,Indices2!$E$1:$YY$108,Calc!$B162,FALSE))</f>
        <v>#N/A</v>
      </c>
      <c r="DL162" t="e">
        <f ca="1">IF(OR(DL$132="",$B162=""),"",HLOOKUP(DL$132,Indices2!$E$1:$YY$108,Calc!$B162,FALSE))</f>
        <v>#N/A</v>
      </c>
      <c r="DM162" t="e">
        <f ca="1">IF(OR(DM$132="",$B162=""),"",HLOOKUP(DM$132,Indices2!$E$1:$YY$108,Calc!$B162,FALSE))</f>
        <v>#N/A</v>
      </c>
      <c r="DN162" t="e">
        <f ca="1">IF(OR(DN$132="",$B162=""),"",HLOOKUP(DN$132,Indices2!$E$1:$YY$108,Calc!$B162,FALSE))</f>
        <v>#N/A</v>
      </c>
      <c r="DO162" t="e">
        <f ca="1">IF(OR(DO$132="",$B162=""),"",HLOOKUP(DO$132,Indices2!$E$1:$YY$108,Calc!$B162,FALSE))</f>
        <v>#N/A</v>
      </c>
      <c r="DP162" t="e">
        <f ca="1">IF(OR(DP$132="",$B162=""),"",HLOOKUP(DP$132,Indices2!$E$1:$YY$108,Calc!$B162,FALSE))</f>
        <v>#N/A</v>
      </c>
      <c r="DQ162" t="e">
        <f ca="1">IF(OR(DQ$132="",$B162=""),"",HLOOKUP(DQ$132,Indices2!$E$1:$YY$108,Calc!$B162,FALSE))</f>
        <v>#N/A</v>
      </c>
      <c r="DR162" t="e">
        <f ca="1">IF(OR(DR$132="",$B162=""),"",HLOOKUP(DR$132,Indices2!$E$1:$YY$108,Calc!$B162,FALSE))</f>
        <v>#N/A</v>
      </c>
      <c r="DS162" t="e">
        <f ca="1">IF(OR(DS$132="",$B162=""),"",HLOOKUP(DS$132,Indices2!$E$1:$YY$108,Calc!$B162,FALSE))</f>
        <v>#N/A</v>
      </c>
      <c r="DT162" t="e">
        <f ca="1">IF(OR(DT$132="",$B162=""),"",HLOOKUP(DT$132,Indices2!$E$1:$YY$108,Calc!$B162,FALSE))</f>
        <v>#N/A</v>
      </c>
      <c r="DU162" t="e">
        <f ca="1">IF(OR(DU$132="",$B162=""),"",HLOOKUP(DU$132,Indices2!$E$1:$YY$108,Calc!$B162,FALSE))</f>
        <v>#N/A</v>
      </c>
      <c r="DV162" t="e">
        <f ca="1">IF(OR(DV$132="",$B162=""),"",HLOOKUP(DV$132,Indices2!$E$1:$YY$108,Calc!$B162,FALSE))</f>
        <v>#N/A</v>
      </c>
      <c r="DW162" t="e">
        <f ca="1">IF(OR(DW$132="",$B162=""),"",HLOOKUP(DW$132,Indices2!$E$1:$YY$108,Calc!$B162,FALSE))</f>
        <v>#N/A</v>
      </c>
      <c r="DX162" t="e">
        <f ca="1">IF(OR(DX$132="",$B162=""),"",HLOOKUP(DX$132,Indices2!$E$1:$YY$108,Calc!$B162,FALSE))</f>
        <v>#N/A</v>
      </c>
      <c r="DY162" t="e">
        <f ca="1">IF(OR(DY$132="",$B162=""),"",HLOOKUP(DY$132,Indices2!$E$1:$YY$108,Calc!$B162,FALSE))</f>
        <v>#N/A</v>
      </c>
      <c r="DZ162" t="e">
        <f ca="1">IF(OR(DZ$132="",$B162=""),"",HLOOKUP(DZ$132,Indices2!$E$1:$YY$108,Calc!$B162,FALSE))</f>
        <v>#N/A</v>
      </c>
      <c r="EA162" t="e">
        <f ca="1">IF(OR(EA$132="",$B162=""),"",HLOOKUP(EA$132,Indices2!$E$1:$YY$108,Calc!$B162,FALSE))</f>
        <v>#N/A</v>
      </c>
      <c r="EB162" t="e">
        <f ca="1">IF(OR(EB$132="",$B162=""),"",HLOOKUP(EB$132,Indices2!$E$1:$YY$108,Calc!$B162,FALSE))</f>
        <v>#N/A</v>
      </c>
      <c r="EC162" t="e">
        <f ca="1">IF(OR(EC$132="",$B162=""),"",HLOOKUP(EC$132,Indices2!$E$1:$YY$108,Calc!$B162,FALSE))</f>
        <v>#N/A</v>
      </c>
      <c r="ED162" t="e">
        <f ca="1">IF(OR(ED$132="",$B162=""),"",HLOOKUP(ED$132,Indices2!$E$1:$YY$108,Calc!$B162,FALSE))</f>
        <v>#N/A</v>
      </c>
      <c r="EE162" t="e">
        <f ca="1">IF(OR(EE$132="",$B162=""),"",HLOOKUP(EE$132,Indices2!$E$1:$YY$108,Calc!$B162,FALSE))</f>
        <v>#N/A</v>
      </c>
      <c r="EF162" t="e">
        <f ca="1">IF(OR(EF$132="",$B162=""),"",HLOOKUP(EF$132,Indices2!$E$1:$YY$108,Calc!$B162,FALSE))</f>
        <v>#N/A</v>
      </c>
      <c r="EG162" t="e">
        <f ca="1">IF(OR(EG$132="",$B162=""),"",HLOOKUP(EG$132,Indices2!$E$1:$YY$108,Calc!$B162,FALSE))</f>
        <v>#N/A</v>
      </c>
      <c r="EH162" t="e">
        <f ca="1">IF(OR(EH$132="",$B162=""),"",HLOOKUP(EH$132,Indices2!$E$1:$YY$108,Calc!$B162,FALSE))</f>
        <v>#N/A</v>
      </c>
      <c r="EI162" t="e">
        <f ca="1">IF(OR(EI$132="",$B162=""),"",HLOOKUP(EI$132,Indices2!$E$1:$YY$108,Calc!$B162,FALSE))</f>
        <v>#N/A</v>
      </c>
      <c r="EJ162" t="e">
        <f ca="1">IF(OR(EJ$132="",$B162=""),"",HLOOKUP(EJ$132,Indices2!$E$1:$YY$108,Calc!$B162,FALSE))</f>
        <v>#N/A</v>
      </c>
      <c r="EK162" t="e">
        <f ca="1">IF(OR(EK$132="",$B162=""),"",HLOOKUP(EK$132,Indices2!$E$1:$YY$108,Calc!$B162,FALSE))</f>
        <v>#N/A</v>
      </c>
      <c r="EL162" t="e">
        <f ca="1">IF(OR(EL$132="",$B162=""),"",HLOOKUP(EL$132,Indices2!$E$1:$YY$108,Calc!$B162,FALSE))</f>
        <v>#N/A</v>
      </c>
      <c r="EM162" t="e">
        <f ca="1">IF(OR(EM$132="",$B162=""),"",HLOOKUP(EM$132,Indices2!$E$1:$YY$108,Calc!$B162,FALSE))</f>
        <v>#N/A</v>
      </c>
      <c r="EN162" t="e">
        <f ca="1">IF(OR(EN$132="",$B162=""),"",HLOOKUP(EN$132,Indices2!$E$1:$YY$108,Calc!$B162,FALSE))</f>
        <v>#N/A</v>
      </c>
      <c r="EO162" t="e">
        <f ca="1">IF(OR(EO$132="",$B162=""),"",HLOOKUP(EO$132,Indices2!$E$1:$YY$108,Calc!$B162,FALSE))</f>
        <v>#N/A</v>
      </c>
      <c r="EP162" t="e">
        <f ca="1">IF(OR(EP$132="",$B162=""),"",HLOOKUP(EP$132,Indices2!$E$1:$YY$108,Calc!$B162,FALSE))</f>
        <v>#N/A</v>
      </c>
      <c r="EQ162" t="e">
        <f ca="1">IF(OR(EQ$132="",$B162=""),"",HLOOKUP(EQ$132,Indices2!$E$1:$YY$108,Calc!$B162,FALSE))</f>
        <v>#N/A</v>
      </c>
      <c r="ER162" t="e">
        <f ca="1">IF(OR(ER$132="",$B162=""),"",HLOOKUP(ER$132,Indices2!$E$1:$YY$108,Calc!$B162,FALSE))</f>
        <v>#N/A</v>
      </c>
      <c r="ES162" t="e">
        <f ca="1">IF(OR(ES$132="",$B162=""),"",HLOOKUP(ES$132,Indices2!$E$1:$YY$108,Calc!$B162,FALSE))</f>
        <v>#N/A</v>
      </c>
      <c r="ET162" t="e">
        <f ca="1">IF(OR(ET$132="",$B162=""),"",HLOOKUP(ET$132,Indices2!$E$1:$YY$108,Calc!$B162,FALSE))</f>
        <v>#N/A</v>
      </c>
      <c r="EU162" t="e">
        <f ca="1">IF(OR(EU$132="",$B162=""),"",HLOOKUP(EU$132,Indices2!$E$1:$YY$108,Calc!$B162,FALSE))</f>
        <v>#N/A</v>
      </c>
      <c r="EV162" t="e">
        <f ca="1">IF(OR(EV$132="",$B162=""),"",HLOOKUP(EV$132,Indices2!$E$1:$YY$108,Calc!$B162,FALSE))</f>
        <v>#N/A</v>
      </c>
      <c r="EW162" t="e">
        <f ca="1">IF(OR(EW$132="",$B162=""),"",HLOOKUP(EW$132,Indices2!$E$1:$YY$108,Calc!$B162,FALSE))</f>
        <v>#N/A</v>
      </c>
      <c r="EX162" t="e">
        <f ca="1">IF(OR(EX$132="",$B162=""),"",HLOOKUP(EX$132,Indices2!$E$1:$YY$108,Calc!$B162,FALSE))</f>
        <v>#N/A</v>
      </c>
      <c r="EY162" t="e">
        <f ca="1">IF(OR(EY$132="",$B162=""),"",HLOOKUP(EY$132,Indices2!$E$1:$YY$108,Calc!$B162,FALSE))</f>
        <v>#N/A</v>
      </c>
      <c r="EZ162" t="e">
        <f ca="1">IF(OR(EZ$132="",$B162=""),"",HLOOKUP(EZ$132,Indices2!$E$1:$YY$108,Calc!$B162,FALSE))</f>
        <v>#N/A</v>
      </c>
      <c r="FA162" t="e">
        <f ca="1">IF(OR(FA$132="",$B162=""),"",HLOOKUP(FA$132,Indices2!$E$1:$YY$108,Calc!$B162,FALSE))</f>
        <v>#N/A</v>
      </c>
      <c r="FB162" t="e">
        <f ca="1">IF(OR(FB$132="",$B162=""),"",HLOOKUP(FB$132,Indices2!$E$1:$YY$108,Calc!$B162,FALSE))</f>
        <v>#N/A</v>
      </c>
      <c r="FC162" t="e">
        <f ca="1">IF(OR(FC$132="",$B162=""),"",HLOOKUP(FC$132,Indices2!$E$1:$YY$108,Calc!$B162,FALSE))</f>
        <v>#N/A</v>
      </c>
      <c r="FD162" t="e">
        <f ca="1">IF(OR(FD$132="",$B162=""),"",HLOOKUP(FD$132,Indices2!$E$1:$YY$108,Calc!$B162,FALSE))</f>
        <v>#N/A</v>
      </c>
      <c r="FE162" t="e">
        <f ca="1">IF(OR(FE$132="",$B162=""),"",HLOOKUP(FE$132,Indices2!$E$1:$YY$108,Calc!$B162,FALSE))</f>
        <v>#N/A</v>
      </c>
      <c r="FF162" t="e">
        <f ca="1">IF(OR(FF$132="",$B162=""),"",HLOOKUP(FF$132,Indices2!$E$1:$YY$108,Calc!$B162,FALSE))</f>
        <v>#N/A</v>
      </c>
      <c r="FG162" t="e">
        <f ca="1">IF(OR(FG$132="",$B162=""),"",HLOOKUP(FG$132,Indices2!$E$1:$YY$108,Calc!$B162,FALSE))</f>
        <v>#N/A</v>
      </c>
      <c r="FH162" t="e">
        <f ca="1">IF(OR(FH$132="",$B162=""),"",HLOOKUP(FH$132,Indices2!$E$1:$YY$108,Calc!$B162,FALSE))</f>
        <v>#N/A</v>
      </c>
      <c r="FI162" t="e">
        <f ca="1">IF(OR(FI$132="",$B162=""),"",HLOOKUP(FI$132,Indices2!$E$1:$YY$108,Calc!$B162,FALSE))</f>
        <v>#N/A</v>
      </c>
      <c r="FJ162" t="e">
        <f ca="1">IF(OR(FJ$132="",$B162=""),"",HLOOKUP(FJ$132,Indices2!$E$1:$YY$108,Calc!$B162,FALSE))</f>
        <v>#N/A</v>
      </c>
      <c r="FK162" t="e">
        <f ca="1">IF(OR(FK$132="",$B162=""),"",HLOOKUP(FK$132,Indices2!$E$1:$YY$108,Calc!$B162,FALSE))</f>
        <v>#N/A</v>
      </c>
      <c r="FL162" t="e">
        <f ca="1">IF(OR(FL$132="",$B162=""),"",HLOOKUP(FL$132,Indices2!$E$1:$YY$108,Calc!$B162,FALSE))</f>
        <v>#N/A</v>
      </c>
      <c r="FM162" t="e">
        <f ca="1">IF(OR(FM$132="",$B162=""),"",HLOOKUP(FM$132,Indices2!$E$1:$YY$108,Calc!$B162,FALSE))</f>
        <v>#N/A</v>
      </c>
      <c r="FN162" t="e">
        <f ca="1">IF(OR(FN$132="",$B162=""),"",HLOOKUP(FN$132,Indices2!$E$1:$YY$108,Calc!$B162,FALSE))</f>
        <v>#N/A</v>
      </c>
      <c r="FO162" t="e">
        <f ca="1">IF(OR(FO$132="",$B162=""),"",HLOOKUP(FO$132,Indices2!$E$1:$YY$108,Calc!$B162,FALSE))</f>
        <v>#N/A</v>
      </c>
      <c r="FP162" t="e">
        <f ca="1">IF(OR(FP$132="",$B162=""),"",HLOOKUP(FP$132,Indices2!$E$1:$YY$108,Calc!$B162,FALSE))</f>
        <v>#N/A</v>
      </c>
      <c r="FQ162" t="e">
        <f ca="1">IF(OR(FQ$132="",$B162=""),"",HLOOKUP(FQ$132,Indices2!$E$1:$YY$108,Calc!$B162,FALSE))</f>
        <v>#N/A</v>
      </c>
      <c r="FR162" t="e">
        <f ca="1">IF(OR(FR$132="",$B162=""),"",HLOOKUP(FR$132,Indices2!$E$1:$YY$108,Calc!$B162,FALSE))</f>
        <v>#N/A</v>
      </c>
      <c r="FS162" t="e">
        <f ca="1">IF(OR(FS$132="",$B162=""),"",HLOOKUP(FS$132,Indices2!$E$1:$YY$108,Calc!$B162,FALSE))</f>
        <v>#N/A</v>
      </c>
      <c r="FT162" t="e">
        <f ca="1">IF(OR(FT$132="",$B162=""),"",HLOOKUP(FT$132,Indices2!$E$1:$YY$108,Calc!$B162,FALSE))</f>
        <v>#N/A</v>
      </c>
      <c r="FU162" t="e">
        <f ca="1">IF(OR(FU$132="",$B162=""),"",HLOOKUP(FU$132,Indices2!$E$1:$YY$108,Calc!$B162,FALSE))</f>
        <v>#N/A</v>
      </c>
      <c r="FV162" t="e">
        <f ca="1">IF(OR(FV$132="",$B162=""),"",HLOOKUP(FV$132,Indices2!$E$1:$YY$108,Calc!$B162,FALSE))</f>
        <v>#N/A</v>
      </c>
      <c r="FW162" t="e">
        <f ca="1">IF(OR(FW$132="",$B162=""),"",HLOOKUP(FW$132,Indices2!$E$1:$YY$108,Calc!$B162,FALSE))</f>
        <v>#N/A</v>
      </c>
      <c r="FX162" t="e">
        <f ca="1">IF(OR(FX$132="",$B162=""),"",HLOOKUP(FX$132,Indices2!$E$1:$YY$108,Calc!$B162,FALSE))</f>
        <v>#N/A</v>
      </c>
      <c r="FY162" t="e">
        <f ca="1">IF(OR(FY$132="",$B162=""),"",HLOOKUP(FY$132,Indices2!$E$1:$YY$108,Calc!$B162,FALSE))</f>
        <v>#N/A</v>
      </c>
      <c r="FZ162" t="e">
        <f ca="1">IF(OR(FZ$132="",$B162=""),"",HLOOKUP(FZ$132,Indices2!$E$1:$YY$108,Calc!$B162,FALSE))</f>
        <v>#N/A</v>
      </c>
      <c r="GA162" t="e">
        <f ca="1">IF(OR(GA$132="",$B162=""),"",HLOOKUP(GA$132,Indices2!$E$1:$YY$108,Calc!$B162,FALSE))</f>
        <v>#N/A</v>
      </c>
      <c r="GB162" t="e">
        <f ca="1">IF(OR(GB$132="",$B162=""),"",HLOOKUP(GB$132,Indices2!$E$1:$YY$108,Calc!$B162,FALSE))</f>
        <v>#N/A</v>
      </c>
      <c r="GC162" t="e">
        <f ca="1">IF(OR(GC$132="",$B162=""),"",HLOOKUP(GC$132,Indices2!$E$1:$YY$108,Calc!$B162,FALSE))</f>
        <v>#N/A</v>
      </c>
      <c r="GD162" t="e">
        <f ca="1">IF(OR(GD$132="",$B162=""),"",HLOOKUP(GD$132,Indices2!$E$1:$YY$108,Calc!$B162,FALSE))</f>
        <v>#N/A</v>
      </c>
      <c r="GE162" t="e">
        <f ca="1">IF(OR(GE$132="",$B162=""),"",HLOOKUP(GE$132,Indices2!$E$1:$YY$108,Calc!$B162,FALSE))</f>
        <v>#N/A</v>
      </c>
      <c r="GF162" t="e">
        <f ca="1">IF(OR(GF$132="",$B162=""),"",HLOOKUP(GF$132,Indices2!$E$1:$YY$108,Calc!$B162,FALSE))</f>
        <v>#N/A</v>
      </c>
      <c r="GG162" t="e">
        <f ca="1">IF(OR(GG$132="",$B162=""),"",HLOOKUP(GG$132,Indices2!$E$1:$YY$108,Calc!$B162,FALSE))</f>
        <v>#N/A</v>
      </c>
      <c r="GH162" t="e">
        <f ca="1">IF(OR(GH$132="",$B162=""),"",HLOOKUP(GH$132,Indices2!$E$1:$YY$108,Calc!$B162,FALSE))</f>
        <v>#N/A</v>
      </c>
      <c r="GI162" t="e">
        <f ca="1">IF(OR(GI$132="",$B162=""),"",HLOOKUP(GI$132,Indices2!$E$1:$YY$108,Calc!$B162,FALSE))</f>
        <v>#N/A</v>
      </c>
      <c r="GJ162" t="e">
        <f ca="1">IF(OR(GJ$132="",$B162=""),"",HLOOKUP(GJ$132,Indices2!$E$1:$YY$108,Calc!$B162,FALSE))</f>
        <v>#N/A</v>
      </c>
      <c r="GK162" t="e">
        <f ca="1">IF(OR(GK$132="",$B162=""),"",HLOOKUP(GK$132,Indices2!$E$1:$YY$108,Calc!$B162,FALSE))</f>
        <v>#N/A</v>
      </c>
      <c r="GL162" t="e">
        <f ca="1">IF(OR(GL$132="",$B162=""),"",HLOOKUP(GL$132,Indices2!$E$1:$YY$108,Calc!$B162,FALSE))</f>
        <v>#N/A</v>
      </c>
      <c r="GM162" t="e">
        <f ca="1">IF(OR(GM$132="",$B162=""),"",HLOOKUP(GM$132,Indices2!$E$1:$YY$108,Calc!$B162,FALSE))</f>
        <v>#N/A</v>
      </c>
      <c r="GN162" t="e">
        <f ca="1">IF(OR(GN$132="",$B162=""),"",HLOOKUP(GN$132,Indices2!$E$1:$YY$108,Calc!$B162,FALSE))</f>
        <v>#N/A</v>
      </c>
      <c r="GO162" t="e">
        <f ca="1">IF(OR(GO$132="",$B162=""),"",HLOOKUP(GO$132,Indices2!$E$1:$YY$108,Calc!$B162,FALSE))</f>
        <v>#N/A</v>
      </c>
      <c r="GP162" t="e">
        <f ca="1">IF(OR(GP$132="",$B162=""),"",HLOOKUP(GP$132,Indices2!$E$1:$YY$108,Calc!$B162,FALSE))</f>
        <v>#N/A</v>
      </c>
      <c r="GQ162" t="e">
        <f ca="1">IF(OR(GQ$132="",$B162=""),"",HLOOKUP(GQ$132,Indices2!$E$1:$YY$108,Calc!$B162,FALSE))</f>
        <v>#N/A</v>
      </c>
      <c r="GR162" t="e">
        <f ca="1">IF(OR(GR$132="",$B162=""),"",HLOOKUP(GR$132,Indices2!$E$1:$YY$108,Calc!$B162,FALSE))</f>
        <v>#N/A</v>
      </c>
      <c r="GS162" t="e">
        <f ca="1">IF(OR(GS$132="",$B162=""),"",HLOOKUP(GS$132,Indices2!$E$1:$YY$108,Calc!$B162,FALSE))</f>
        <v>#N/A</v>
      </c>
      <c r="GT162" t="e">
        <f ca="1">IF(OR(GT$132="",$B162=""),"",HLOOKUP(GT$132,Indices2!$E$1:$YY$108,Calc!$B162,FALSE))</f>
        <v>#N/A</v>
      </c>
      <c r="GU162" t="e">
        <f ca="1">IF(OR(GU$132="",$B162=""),"",HLOOKUP(GU$132,Indices2!$E$1:$YY$108,Calc!$B162,FALSE))</f>
        <v>#N/A</v>
      </c>
      <c r="GV162" t="e">
        <f ca="1">IF(OR(GV$132="",$B162=""),"",HLOOKUP(GV$132,Indices2!$E$1:$YY$108,Calc!$B162,FALSE))</f>
        <v>#N/A</v>
      </c>
      <c r="GW162" t="e">
        <f ca="1">IF(OR(GW$132="",$B162=""),"",HLOOKUP(GW$132,Indices2!$E$1:$YY$108,Calc!$B162,FALSE))</f>
        <v>#N/A</v>
      </c>
      <c r="GX162" t="e">
        <f ca="1">IF(OR(GX$132="",$B162=""),"",HLOOKUP(GX$132,Indices2!$E$1:$YY$108,Calc!$B162,FALSE))</f>
        <v>#N/A</v>
      </c>
      <c r="GY162" t="e">
        <f ca="1">IF(OR(GY$132="",$B162=""),"",HLOOKUP(GY$132,Indices2!$E$1:$YY$108,Calc!$B162,FALSE))</f>
        <v>#N/A</v>
      </c>
      <c r="GZ162" t="e">
        <f ca="1">IF(OR(GZ$132="",$B162=""),"",HLOOKUP(GZ$132,Indices2!$E$1:$YY$108,Calc!$B162,FALSE))</f>
        <v>#N/A</v>
      </c>
      <c r="HA162" t="e">
        <f ca="1">IF(OR(HA$132="",$B162=""),"",HLOOKUP(HA$132,Indices2!$E$1:$YY$108,Calc!$B162,FALSE))</f>
        <v>#N/A</v>
      </c>
      <c r="HB162" t="e">
        <f ca="1">IF(OR(HB$132="",$B162=""),"",HLOOKUP(HB$132,Indices2!$E$1:$YY$108,Calc!$B162,FALSE))</f>
        <v>#N/A</v>
      </c>
      <c r="HC162" t="e">
        <f ca="1">IF(OR(HC$132="",$B162=""),"",HLOOKUP(HC$132,Indices2!$E$1:$YY$108,Calc!$B162,FALSE))</f>
        <v>#N/A</v>
      </c>
      <c r="HD162" t="e">
        <f ca="1">IF(OR(HD$132="",$B162=""),"",HLOOKUP(HD$132,Indices2!$E$1:$YY$108,Calc!$B162,FALSE))</f>
        <v>#N/A</v>
      </c>
      <c r="HE162" t="e">
        <f ca="1">IF(OR(HE$132="",$B162=""),"",HLOOKUP(HE$132,Indices2!$E$1:$YY$108,Calc!$B162,FALSE))</f>
        <v>#N/A</v>
      </c>
      <c r="HF162" t="e">
        <f ca="1">IF(OR(HF$132="",$B162=""),"",HLOOKUP(HF$132,Indices2!$E$1:$YY$108,Calc!$B162,FALSE))</f>
        <v>#N/A</v>
      </c>
      <c r="HG162" t="e">
        <f ca="1">IF(OR(HG$132="",$B162=""),"",HLOOKUP(HG$132,Indices2!$E$1:$YY$108,Calc!$B162,FALSE))</f>
        <v>#N/A</v>
      </c>
      <c r="HH162" t="e">
        <f ca="1">IF(OR(HH$132="",$B162=""),"",HLOOKUP(HH$132,Indices2!$E$1:$YY$108,Calc!$B162,FALSE))</f>
        <v>#N/A</v>
      </c>
      <c r="HI162" t="e">
        <f ca="1">IF(OR(HI$132="",$B162=""),"",HLOOKUP(HI$132,Indices2!$E$1:$YY$108,Calc!$B162,FALSE))</f>
        <v>#N/A</v>
      </c>
      <c r="HJ162" t="e">
        <f ca="1">IF(OR(HJ$132="",$B162=""),"",HLOOKUP(HJ$132,Indices2!$E$1:$YY$108,Calc!$B162,FALSE))</f>
        <v>#N/A</v>
      </c>
      <c r="HK162" t="e">
        <f ca="1">IF(OR(HK$132="",$B162=""),"",HLOOKUP(HK$132,Indices2!$E$1:$YY$108,Calc!$B162,FALSE))</f>
        <v>#N/A</v>
      </c>
      <c r="HL162" t="e">
        <f ca="1">IF(OR(HL$132="",$B162=""),"",HLOOKUP(HL$132,Indices2!$E$1:$YY$108,Calc!$B162,FALSE))</f>
        <v>#N/A</v>
      </c>
      <c r="HM162" t="e">
        <f ca="1">IF(OR(HM$132="",$B162=""),"",HLOOKUP(HM$132,Indices2!$E$1:$YY$108,Calc!$B162,FALSE))</f>
        <v>#N/A</v>
      </c>
      <c r="HN162" t="e">
        <f ca="1">IF(OR(HN$132="",$B162=""),"",HLOOKUP(HN$132,Indices2!$E$1:$YY$108,Calc!$B162,FALSE))</f>
        <v>#N/A</v>
      </c>
      <c r="HO162" t="e">
        <f ca="1">IF(OR(HO$132="",$B162=""),"",HLOOKUP(HO$132,Indices2!$E$1:$YY$108,Calc!$B162,FALSE))</f>
        <v>#N/A</v>
      </c>
      <c r="HP162" t="e">
        <f ca="1">IF(OR(HP$132="",$B162=""),"",HLOOKUP(HP$132,Indices2!$E$1:$YY$108,Calc!$B162,FALSE))</f>
        <v>#N/A</v>
      </c>
      <c r="HQ162" t="e">
        <f ca="1">IF(OR(HQ$132="",$B162=""),"",HLOOKUP(HQ$132,Indices2!$E$1:$YY$108,Calc!$B162,FALSE))</f>
        <v>#N/A</v>
      </c>
      <c r="HR162" t="e">
        <f ca="1">IF(OR(HR$132="",$B162=""),"",HLOOKUP(HR$132,Indices2!$E$1:$YY$108,Calc!$B162,FALSE))</f>
        <v>#N/A</v>
      </c>
      <c r="HS162" t="e">
        <f ca="1">IF(OR(HS$132="",$B162=""),"",HLOOKUP(HS$132,Indices2!$E$1:$YY$108,Calc!$B162,FALSE))</f>
        <v>#N/A</v>
      </c>
      <c r="HT162" t="e">
        <f ca="1">IF(OR(HT$132="",$B162=""),"",HLOOKUP(HT$132,Indices2!$E$1:$YY$108,Calc!$B162,FALSE))</f>
        <v>#N/A</v>
      </c>
      <c r="HU162" t="e">
        <f ca="1">IF(OR(HU$132="",$B162=""),"",HLOOKUP(HU$132,Indices2!$E$1:$YY$108,Calc!$B162,FALSE))</f>
        <v>#N/A</v>
      </c>
      <c r="HV162" t="e">
        <f ca="1">IF(OR(HV$132="",$B162=""),"",HLOOKUP(HV$132,Indices2!$E$1:$YY$108,Calc!$B162,FALSE))</f>
        <v>#N/A</v>
      </c>
      <c r="HW162" t="e">
        <f ca="1">IF(OR(HW$132="",$B162=""),"",HLOOKUP(HW$132,Indices2!$E$1:$YY$108,Calc!$B162,FALSE))</f>
        <v>#N/A</v>
      </c>
      <c r="HX162" t="e">
        <f ca="1">IF(OR(HX$132="",$B162=""),"",HLOOKUP(HX$132,Indices2!$E$1:$YY$108,Calc!$B162,FALSE))</f>
        <v>#N/A</v>
      </c>
      <c r="HY162" t="e">
        <f ca="1">IF(OR(HY$132="",$B162=""),"",HLOOKUP(HY$132,Indices2!$E$1:$YY$108,Calc!$B162,FALSE))</f>
        <v>#N/A</v>
      </c>
      <c r="HZ162" t="e">
        <f ca="1">IF(OR(HZ$132="",$B162=""),"",HLOOKUP(HZ$132,Indices2!$E$1:$YY$108,Calc!$B162,FALSE))</f>
        <v>#N/A</v>
      </c>
      <c r="IA162" t="e">
        <f ca="1">IF(OR(IA$132="",$B162=""),"",HLOOKUP(IA$132,Indices2!$E$1:$YY$108,Calc!$B162,FALSE))</f>
        <v>#N/A</v>
      </c>
      <c r="IB162" t="e">
        <f ca="1">IF(OR(IB$132="",$B162=""),"",HLOOKUP(IB$132,Indices2!$E$1:$YY$108,Calc!$B162,FALSE))</f>
        <v>#N/A</v>
      </c>
      <c r="IC162" t="e">
        <f ca="1">IF(OR(IC$132="",$B162=""),"",HLOOKUP(IC$132,Indices2!$E$1:$YY$108,Calc!$B162,FALSE))</f>
        <v>#N/A</v>
      </c>
      <c r="ID162" t="e">
        <f ca="1">IF(OR(ID$132="",$B162=""),"",HLOOKUP(ID$132,Indices2!$E$1:$YY$108,Calc!$B162,FALSE))</f>
        <v>#N/A</v>
      </c>
      <c r="IE162" t="e">
        <f ca="1">IF(OR(IE$132="",$B162=""),"",HLOOKUP(IE$132,Indices2!$E$1:$YY$108,Calc!$B162,FALSE))</f>
        <v>#N/A</v>
      </c>
      <c r="IF162" t="e">
        <f ca="1">IF(OR(IF$132="",$B162=""),"",HLOOKUP(IF$132,Indices2!$E$1:$YY$108,Calc!$B162,FALSE))</f>
        <v>#N/A</v>
      </c>
      <c r="IG162" t="e">
        <f ca="1">IF(OR(IG$132="",$B162=""),"",HLOOKUP(IG$132,Indices2!$E$1:$YY$108,Calc!$B162,FALSE))</f>
        <v>#N/A</v>
      </c>
      <c r="IH162" t="e">
        <f ca="1">IF(OR(IH$132="",$B162=""),"",HLOOKUP(IH$132,Indices2!$E$1:$YY$108,Calc!$B162,FALSE))</f>
        <v>#N/A</v>
      </c>
      <c r="II162" t="e">
        <f ca="1">IF(OR(II$132="",$B162=""),"",HLOOKUP(II$132,Indices2!$E$1:$YY$108,Calc!$B162,FALSE))</f>
        <v>#N/A</v>
      </c>
      <c r="IJ162" t="e">
        <f ca="1">IF(OR(IJ$132="",$B162=""),"",HLOOKUP(IJ$132,Indices2!$E$1:$YY$108,Calc!$B162,FALSE))</f>
        <v>#N/A</v>
      </c>
      <c r="IK162" t="e">
        <f ca="1">IF(OR(IK$132="",$B162=""),"",HLOOKUP(IK$132,Indices2!$E$1:$YY$108,Calc!$B162,FALSE))</f>
        <v>#N/A</v>
      </c>
      <c r="IL162" t="e">
        <f ca="1">IF(OR(IL$132="",$B162=""),"",HLOOKUP(IL$132,Indices2!$E$1:$YY$108,Calc!$B162,FALSE))</f>
        <v>#N/A</v>
      </c>
      <c r="IM162" t="e">
        <f ca="1">IF(OR(IM$132="",$B162=""),"",HLOOKUP(IM$132,Indices2!$E$1:$YY$108,Calc!$B162,FALSE))</f>
        <v>#N/A</v>
      </c>
      <c r="IN162" t="e">
        <f ca="1">IF(OR(IN$132="",$B162=""),"",HLOOKUP(IN$132,Indices2!$E$1:$YY$108,Calc!$B162,FALSE))</f>
        <v>#N/A</v>
      </c>
      <c r="IO162" t="e">
        <f ca="1">IF(OR(IO$132="",$B162=""),"",HLOOKUP(IO$132,Indices2!$E$1:$YY$108,Calc!$B162,FALSE))</f>
        <v>#N/A</v>
      </c>
      <c r="IP162" t="e">
        <f ca="1">IF(OR(IP$132="",$B162=""),"",HLOOKUP(IP$132,Indices2!$E$1:$YY$108,Calc!$B162,FALSE))</f>
        <v>#N/A</v>
      </c>
      <c r="IQ162" t="e">
        <f ca="1">IF(OR(IQ$132="",$B162=""),"",HLOOKUP(IQ$132,Indices2!$E$1:$YY$108,Calc!$B162,FALSE))</f>
        <v>#N/A</v>
      </c>
      <c r="IR162" t="e">
        <f ca="1">IF(OR(IR$132="",$B162=""),"",HLOOKUP(IR$132,Indices2!$E$1:$YY$108,Calc!$B162,FALSE))</f>
        <v>#N/A</v>
      </c>
      <c r="IS162" t="e">
        <f ca="1">IF(OR(IS$132="",$B162=""),"",HLOOKUP(IS$132,Indices2!$E$1:$YY$108,Calc!$B162,FALSE))</f>
        <v>#N/A</v>
      </c>
      <c r="IT162" t="e">
        <f ca="1">IF(OR(IT$132="",$B162=""),"",HLOOKUP(IT$132,Indices2!$E$1:$YY$108,Calc!$B162,FALSE))</f>
        <v>#N/A</v>
      </c>
      <c r="IU162" t="e">
        <f ca="1">IF(OR(IU$132="",$B162=""),"",HLOOKUP(IU$132,Indices2!$E$1:$YY$108,Calc!$B162,FALSE))</f>
        <v>#N/A</v>
      </c>
      <c r="IV162" t="e">
        <f ca="1">IF(OR(IV$132="",$B162=""),"",HLOOKUP(IV$132,Indices2!$E$1:$YY$108,Calc!$B162,FALSE))</f>
        <v>#N/A</v>
      </c>
      <c r="IW162" t="e">
        <f ca="1">IF(OR(IW$132="",$B162=""),"",HLOOKUP(IW$132,Indices2!$E$1:$YY$108,Calc!$B162,FALSE))</f>
        <v>#N/A</v>
      </c>
      <c r="IX162" t="e">
        <f ca="1">IF(OR(IX$132="",$B162=""),"",HLOOKUP(IX$132,Indices2!$E$1:$YY$108,Calc!$B162,FALSE))</f>
        <v>#N/A</v>
      </c>
      <c r="IY162" t="e">
        <f ca="1">IF(OR(IY$132="",$B162=""),"",HLOOKUP(IY$132,Indices2!$E$1:$YY$108,Calc!$B162,FALSE))</f>
        <v>#N/A</v>
      </c>
      <c r="IZ162" t="e">
        <f ca="1">IF(OR(IZ$132="",$B162=""),"",HLOOKUP(IZ$132,Indices2!$E$1:$YY$108,Calc!$B162,FALSE))</f>
        <v>#N/A</v>
      </c>
      <c r="JA162" t="e">
        <f ca="1">IF(OR(JA$132="",$B162=""),"",HLOOKUP(JA$132,Indices2!$E$1:$YY$108,Calc!$B162,FALSE))</f>
        <v>#N/A</v>
      </c>
      <c r="JB162" t="e">
        <f ca="1">IF(OR(JB$132="",$B162=""),"",HLOOKUP(JB$132,Indices2!$E$1:$YY$108,Calc!$B162,FALSE))</f>
        <v>#N/A</v>
      </c>
      <c r="JC162" t="e">
        <f ca="1">IF(OR(JC$132="",$B162=""),"",HLOOKUP(JC$132,Indices2!$E$1:$YY$108,Calc!$B162,FALSE))</f>
        <v>#N/A</v>
      </c>
      <c r="JD162" t="e">
        <f ca="1">IF(OR(JD$132="",$B162=""),"",HLOOKUP(JD$132,Indices2!$E$1:$YY$108,Calc!$B162,FALSE))</f>
        <v>#N/A</v>
      </c>
      <c r="JE162" t="e">
        <f ca="1">IF(OR(JE$132="",$B162=""),"",HLOOKUP(JE$132,Indices2!$E$1:$YY$108,Calc!$B162,FALSE))</f>
        <v>#N/A</v>
      </c>
      <c r="JF162" t="e">
        <f ca="1">IF(OR(JF$132="",$B162=""),"",HLOOKUP(JF$132,Indices2!$E$1:$YY$108,Calc!$B162,FALSE))</f>
        <v>#N/A</v>
      </c>
      <c r="JG162" t="e">
        <f ca="1">IF(OR(JG$132="",$B162=""),"",HLOOKUP(JG$132,Indices2!$E$1:$YY$108,Calc!$B162,FALSE))</f>
        <v>#N/A</v>
      </c>
      <c r="JH162" t="e">
        <f ca="1">IF(OR(JH$132="",$B162=""),"",HLOOKUP(JH$132,Indices2!$E$1:$YY$108,Calc!$B162,FALSE))</f>
        <v>#N/A</v>
      </c>
      <c r="JI162" t="e">
        <f ca="1">IF(OR(JI$132="",$B162=""),"",HLOOKUP(JI$132,Indices2!$E$1:$YY$108,Calc!$B162,FALSE))</f>
        <v>#N/A</v>
      </c>
      <c r="JJ162" t="e">
        <f ca="1">IF(OR(JJ$132="",$B162=""),"",HLOOKUP(JJ$132,Indices2!$E$1:$YY$108,Calc!$B162,FALSE))</f>
        <v>#N/A</v>
      </c>
      <c r="JK162" t="e">
        <f ca="1">IF(OR(JK$132="",$B162=""),"",HLOOKUP(JK$132,Indices2!$E$1:$YY$108,Calc!$B162,FALSE))</f>
        <v>#N/A</v>
      </c>
      <c r="JL162" t="e">
        <f ca="1">IF(OR(JL$132="",$B162=""),"",HLOOKUP(JL$132,Indices2!$E$1:$YY$108,Calc!$B162,FALSE))</f>
        <v>#N/A</v>
      </c>
      <c r="JM162" t="e">
        <f ca="1">IF(OR(JM$132="",$B162=""),"",HLOOKUP(JM$132,Indices2!$E$1:$YY$108,Calc!$B162,FALSE))</f>
        <v>#N/A</v>
      </c>
      <c r="JN162" t="e">
        <f ca="1">IF(OR(JN$132="",$B162=""),"",HLOOKUP(JN$132,Indices2!$E$1:$YY$108,Calc!$B162,FALSE))</f>
        <v>#N/A</v>
      </c>
      <c r="JO162" t="e">
        <f ca="1">IF(OR(JO$132="",$B162=""),"",HLOOKUP(JO$132,Indices2!$E$1:$YY$108,Calc!$B162,FALSE))</f>
        <v>#N/A</v>
      </c>
      <c r="JP162" t="e">
        <f ca="1">IF(OR(JP$132="",$B162=""),"",HLOOKUP(JP$132,Indices2!$E$1:$YY$108,Calc!$B162,FALSE))</f>
        <v>#N/A</v>
      </c>
      <c r="JQ162" t="e">
        <f ca="1">IF(OR(JQ$132="",$B162=""),"",HLOOKUP(JQ$132,Indices2!$E$1:$YY$108,Calc!$B162,FALSE))</f>
        <v>#N/A</v>
      </c>
      <c r="JR162" t="e">
        <f ca="1">IF(OR(JR$132="",$B162=""),"",HLOOKUP(JR$132,Indices2!$E$1:$YY$108,Calc!$B162,FALSE))</f>
        <v>#N/A</v>
      </c>
      <c r="JS162" t="e">
        <f ca="1">IF(OR(JS$132="",$B162=""),"",HLOOKUP(JS$132,Indices2!$E$1:$YY$108,Calc!$B162,FALSE))</f>
        <v>#N/A</v>
      </c>
      <c r="JT162" t="e">
        <f ca="1">IF(OR(JT$132="",$B162=""),"",HLOOKUP(JT$132,Indices2!$E$1:$YY$108,Calc!$B162,FALSE))</f>
        <v>#N/A</v>
      </c>
      <c r="JU162" t="e">
        <f ca="1">IF(OR(JU$132="",$B162=""),"",HLOOKUP(JU$132,Indices2!$E$1:$YY$108,Calc!$B162,FALSE))</f>
        <v>#N/A</v>
      </c>
      <c r="JV162" t="e">
        <f ca="1">IF(OR(JV$132="",$B162=""),"",HLOOKUP(JV$132,Indices2!$E$1:$YY$108,Calc!$B162,FALSE))</f>
        <v>#N/A</v>
      </c>
      <c r="JW162" t="e">
        <f ca="1">IF(OR(JW$132="",$B162=""),"",HLOOKUP(JW$132,Indices2!$E$1:$YY$108,Calc!$B162,FALSE))</f>
        <v>#N/A</v>
      </c>
      <c r="JX162" t="e">
        <f ca="1">IF(OR(JX$132="",$B162=""),"",HLOOKUP(JX$132,Indices2!$E$1:$YY$108,Calc!$B162,FALSE))</f>
        <v>#N/A</v>
      </c>
      <c r="JY162" t="e">
        <f ca="1">IF(OR(JY$132="",$B162=""),"",HLOOKUP(JY$132,Indices2!$E$1:$YY$108,Calc!$B162,FALSE))</f>
        <v>#N/A</v>
      </c>
      <c r="JZ162" t="e">
        <f ca="1">IF(OR(JZ$132="",$B162=""),"",HLOOKUP(JZ$132,Indices2!$E$1:$YY$108,Calc!$B162,FALSE))</f>
        <v>#N/A</v>
      </c>
      <c r="KA162" t="e">
        <f ca="1">IF(OR(KA$132="",$B162=""),"",HLOOKUP(KA$132,Indices2!$E$1:$YY$108,Calc!$B162,FALSE))</f>
        <v>#N/A</v>
      </c>
      <c r="KB162" t="e">
        <f ca="1">IF(OR(KB$132="",$B162=""),"",HLOOKUP(KB$132,Indices2!$E$1:$YY$108,Calc!$B162,FALSE))</f>
        <v>#N/A</v>
      </c>
      <c r="KC162" t="e">
        <f ca="1">IF(OR(KC$132="",$B162=""),"",HLOOKUP(KC$132,Indices2!$E$1:$YY$108,Calc!$B162,FALSE))</f>
        <v>#N/A</v>
      </c>
      <c r="KD162" t="e">
        <f ca="1">IF(OR(KD$132="",$B162=""),"",HLOOKUP(KD$132,Indices2!$E$1:$YY$108,Calc!$B162,FALSE))</f>
        <v>#N/A</v>
      </c>
      <c r="KE162" t="e">
        <f ca="1">IF(OR(KE$132="",$B162=""),"",HLOOKUP(KE$132,Indices2!$E$1:$YY$108,Calc!$B162,FALSE))</f>
        <v>#N/A</v>
      </c>
      <c r="KF162" t="e">
        <f ca="1">IF(OR(KF$132="",$B162=""),"",HLOOKUP(KF$132,Indices2!$E$1:$YY$108,Calc!$B162,FALSE))</f>
        <v>#N/A</v>
      </c>
      <c r="KG162" t="e">
        <f ca="1">IF(OR(KG$132="",$B162=""),"",HLOOKUP(KG$132,Indices2!$E$1:$YY$108,Calc!$B162,FALSE))</f>
        <v>#N/A</v>
      </c>
      <c r="KH162" t="e">
        <f ca="1">IF(OR(KH$132="",$B162=""),"",HLOOKUP(KH$132,Indices2!$E$1:$YY$108,Calc!$B162,FALSE))</f>
        <v>#N/A</v>
      </c>
      <c r="KI162" t="e">
        <f ca="1">IF(OR(KI$132="",$B162=""),"",HLOOKUP(KI$132,Indices2!$E$1:$YY$108,Calc!$B162,FALSE))</f>
        <v>#N/A</v>
      </c>
      <c r="KJ162" t="e">
        <f ca="1">IF(OR(KJ$132="",$B162=""),"",HLOOKUP(KJ$132,Indices2!$E$1:$YY$108,Calc!$B162,FALSE))</f>
        <v>#N/A</v>
      </c>
      <c r="KK162" t="e">
        <f ca="1">IF(OR(KK$132="",$B162=""),"",HLOOKUP(KK$132,Indices2!$E$1:$YY$108,Calc!$B162,FALSE))</f>
        <v>#N/A</v>
      </c>
      <c r="KL162" t="e">
        <f ca="1">IF(OR(KL$132="",$B162=""),"",HLOOKUP(KL$132,Indices2!$E$1:$YY$108,Calc!$B162,FALSE))</f>
        <v>#N/A</v>
      </c>
      <c r="KM162" t="e">
        <f ca="1">IF(OR(KM$132="",$B162=""),"",HLOOKUP(KM$132,Indices2!$E$1:$YY$108,Calc!$B162,FALSE))</f>
        <v>#N/A</v>
      </c>
      <c r="KN162" t="e">
        <f ca="1">IF(OR(KN$132="",$B162=""),"",HLOOKUP(KN$132,Indices2!$E$1:$YY$108,Calc!$B162,FALSE))</f>
        <v>#N/A</v>
      </c>
      <c r="KO162" t="e">
        <f ca="1">IF(OR(KO$132="",$B162=""),"",HLOOKUP(KO$132,Indices2!$E$1:$YY$108,Calc!$B162,FALSE))</f>
        <v>#N/A</v>
      </c>
      <c r="KP162" t="e">
        <f ca="1">IF(OR(KP$132="",$B162=""),"",HLOOKUP(KP$132,Indices2!$E$1:$YY$108,Calc!$B162,FALSE))</f>
        <v>#N/A</v>
      </c>
      <c r="KQ162" t="e">
        <f ca="1">IF(OR(KQ$132="",$B162=""),"",HLOOKUP(KQ$132,Indices2!$E$1:$YY$108,Calc!$B162,FALSE))</f>
        <v>#N/A</v>
      </c>
      <c r="KR162" t="e">
        <f ca="1">IF(OR(KR$132="",$B162=""),"",HLOOKUP(KR$132,Indices2!$E$1:$YY$108,Calc!$B162,FALSE))</f>
        <v>#N/A</v>
      </c>
      <c r="KS162" t="e">
        <f ca="1">IF(OR(KS$132="",$B162=""),"",HLOOKUP(KS$132,Indices2!$E$1:$YY$108,Calc!$B162,FALSE))</f>
        <v>#N/A</v>
      </c>
      <c r="KT162" t="e">
        <f ca="1">IF(OR(KT$132="",$B162=""),"",HLOOKUP(KT$132,Indices2!$E$1:$YY$108,Calc!$B162,FALSE))</f>
        <v>#N/A</v>
      </c>
      <c r="KU162" t="e">
        <f ca="1">IF(OR(KU$132="",$B162=""),"",HLOOKUP(KU$132,Indices2!$E$1:$YY$108,Calc!$B162,FALSE))</f>
        <v>#N/A</v>
      </c>
      <c r="KV162" t="e">
        <f ca="1">IF(OR(KV$132="",$B162=""),"",HLOOKUP(KV$132,Indices2!$E$1:$YY$108,Calc!$B162,FALSE))</f>
        <v>#N/A</v>
      </c>
      <c r="KW162" t="e">
        <f ca="1">IF(OR(KW$132="",$B162=""),"",HLOOKUP(KW$132,Indices2!$E$1:$YY$108,Calc!$B162,FALSE))</f>
        <v>#N/A</v>
      </c>
      <c r="KX162" t="e">
        <f ca="1">IF(OR(KX$132="",$B162=""),"",HLOOKUP(KX$132,Indices2!$E$1:$YY$108,Calc!$B162,FALSE))</f>
        <v>#N/A</v>
      </c>
      <c r="KY162" t="e">
        <f ca="1">IF(OR(KY$132="",$B162=""),"",HLOOKUP(KY$132,Indices2!$E$1:$YY$108,Calc!$B162,FALSE))</f>
        <v>#N/A</v>
      </c>
      <c r="KZ162" t="e">
        <f ca="1">IF(OR(KZ$132="",$B162=""),"",HLOOKUP(KZ$132,Indices2!$E$1:$YY$108,Calc!$B162,FALSE))</f>
        <v>#N/A</v>
      </c>
      <c r="LA162" t="e">
        <f ca="1">IF(OR(LA$132="",$B162=""),"",HLOOKUP(LA$132,Indices2!$E$1:$YY$108,Calc!$B162,FALSE))</f>
        <v>#N/A</v>
      </c>
      <c r="LB162" t="e">
        <f ca="1">IF(OR(LB$132="",$B162=""),"",HLOOKUP(LB$132,Indices2!$E$1:$YY$108,Calc!$B162,FALSE))</f>
        <v>#N/A</v>
      </c>
      <c r="LC162" t="e">
        <f ca="1">IF(OR(LC$132="",$B162=""),"",HLOOKUP(LC$132,Indices2!$E$1:$YY$108,Calc!$B162,FALSE))</f>
        <v>#N/A</v>
      </c>
      <c r="LD162" t="e">
        <f ca="1">IF(OR(LD$132="",$B162=""),"",HLOOKUP(LD$132,Indices2!$E$1:$YY$108,Calc!$B162,FALSE))</f>
        <v>#N/A</v>
      </c>
      <c r="LE162" t="e">
        <f ca="1">IF(OR(LE$132="",$B162=""),"",HLOOKUP(LE$132,Indices2!$E$1:$YY$108,Calc!$B162,FALSE))</f>
        <v>#N/A</v>
      </c>
      <c r="LF162" t="e">
        <f ca="1">IF(OR(LF$132="",$B162=""),"",HLOOKUP(LF$132,Indices2!$E$1:$YY$108,Calc!$B162,FALSE))</f>
        <v>#N/A</v>
      </c>
      <c r="LG162" t="e">
        <f ca="1">IF(OR(LG$132="",$B162=""),"",HLOOKUP(LG$132,Indices2!$E$1:$YY$108,Calc!$B162,FALSE))</f>
        <v>#N/A</v>
      </c>
      <c r="LH162" t="e">
        <f ca="1">IF(OR(LH$132="",$B162=""),"",HLOOKUP(LH$132,Indices2!$E$1:$YY$108,Calc!$B162,FALSE))</f>
        <v>#N/A</v>
      </c>
      <c r="LI162" t="e">
        <f ca="1">IF(OR(LI$132="",$B162=""),"",HLOOKUP(LI$132,Indices2!$E$1:$YY$108,Calc!$B162,FALSE))</f>
        <v>#N/A</v>
      </c>
      <c r="LJ162" t="e">
        <f ca="1">IF(OR(LJ$132="",$B162=""),"",HLOOKUP(LJ$132,Indices2!$E$1:$YY$108,Calc!$B162,FALSE))</f>
        <v>#N/A</v>
      </c>
      <c r="LK162" t="e">
        <f ca="1">IF(OR(LK$132="",$B162=""),"",HLOOKUP(LK$132,Indices2!$E$1:$YY$108,Calc!$B162,FALSE))</f>
        <v>#N/A</v>
      </c>
      <c r="LL162" t="e">
        <f ca="1">IF(OR(LL$132="",$B162=""),"",HLOOKUP(LL$132,Indices2!$E$1:$YY$108,Calc!$B162,FALSE))</f>
        <v>#N/A</v>
      </c>
      <c r="LM162" t="e">
        <f ca="1">IF(OR(LM$132="",$B162=""),"",HLOOKUP(LM$132,Indices2!$E$1:$YY$108,Calc!$B162,FALSE))</f>
        <v>#N/A</v>
      </c>
      <c r="LN162" t="e">
        <f ca="1">IF(OR(LN$132="",$B162=""),"",HLOOKUP(LN$132,Indices2!$E$1:$YY$108,Calc!$B162,FALSE))</f>
        <v>#N/A</v>
      </c>
      <c r="LO162" t="e">
        <f ca="1">IF(OR(LO$132="",$B162=""),"",HLOOKUP(LO$132,Indices2!$E$1:$YY$108,Calc!$B162,FALSE))</f>
        <v>#N/A</v>
      </c>
      <c r="LP162" t="e">
        <f ca="1">IF(OR(LP$132="",$B162=""),"",HLOOKUP(LP$132,Indices2!$E$1:$YY$108,Calc!$B162,FALSE))</f>
        <v>#N/A</v>
      </c>
      <c r="LQ162" t="e">
        <f ca="1">IF(OR(LQ$132="",$B162=""),"",HLOOKUP(LQ$132,Indices2!$E$1:$YY$108,Calc!$B162,FALSE))</f>
        <v>#N/A</v>
      </c>
      <c r="LR162" t="e">
        <f ca="1">IF(OR(LR$132="",$B162=""),"",HLOOKUP(LR$132,Indices2!$E$1:$YY$108,Calc!$B162,FALSE))</f>
        <v>#N/A</v>
      </c>
      <c r="LS162" t="e">
        <f ca="1">IF(OR(LS$132="",$B162=""),"",HLOOKUP(LS$132,Indices2!$E$1:$YY$108,Calc!$B162,FALSE))</f>
        <v>#N/A</v>
      </c>
      <c r="LT162" t="e">
        <f ca="1">IF(OR(LT$132="",$B162=""),"",HLOOKUP(LT$132,Indices2!$E$1:$YY$108,Calc!$B162,FALSE))</f>
        <v>#N/A</v>
      </c>
      <c r="LU162" t="e">
        <f ca="1">IF(OR(LU$132="",$B162=""),"",HLOOKUP(LU$132,Indices2!$E$1:$YY$108,Calc!$B162,FALSE))</f>
        <v>#N/A</v>
      </c>
      <c r="LV162" t="e">
        <f ca="1">IF(OR(LV$132="",$B162=""),"",HLOOKUP(LV$132,Indices2!$E$1:$YY$108,Calc!$B162,FALSE))</f>
        <v>#N/A</v>
      </c>
      <c r="LW162" t="e">
        <f ca="1">IF(OR(LW$132="",$B162=""),"",HLOOKUP(LW$132,Indices2!$E$1:$YY$108,Calc!$B162,FALSE))</f>
        <v>#N/A</v>
      </c>
      <c r="LX162" t="e">
        <f ca="1">IF(OR(LX$132="",$B162=""),"",HLOOKUP(LX$132,Indices2!$E$1:$YY$108,Calc!$B162,FALSE))</f>
        <v>#N/A</v>
      </c>
      <c r="LY162" t="e">
        <f ca="1">IF(OR(LY$132="",$B162=""),"",HLOOKUP(LY$132,Indices2!$E$1:$YY$108,Calc!$B162,FALSE))</f>
        <v>#N/A</v>
      </c>
      <c r="LZ162" t="e">
        <f ca="1">IF(OR(LZ$132="",$B162=""),"",HLOOKUP(LZ$132,Indices2!$E$1:$YY$108,Calc!$B162,FALSE))</f>
        <v>#N/A</v>
      </c>
      <c r="MA162" t="e">
        <f ca="1">IF(OR(MA$132="",$B162=""),"",HLOOKUP(MA$132,Indices2!$E$1:$YY$108,Calc!$B162,FALSE))</f>
        <v>#N/A</v>
      </c>
      <c r="MB162" t="e">
        <f ca="1">IF(OR(MB$132="",$B162=""),"",HLOOKUP(MB$132,Indices2!$E$1:$YY$108,Calc!$B162,FALSE))</f>
        <v>#N/A</v>
      </c>
      <c r="MC162" t="e">
        <f ca="1">IF(OR(MC$132="",$B162=""),"",HLOOKUP(MC$132,Indices2!$E$1:$YY$108,Calc!$B162,FALSE))</f>
        <v>#N/A</v>
      </c>
      <c r="MD162" t="e">
        <f ca="1">IF(OR(MD$132="",$B162=""),"",HLOOKUP(MD$132,Indices2!$E$1:$YY$108,Calc!$B162,FALSE))</f>
        <v>#N/A</v>
      </c>
      <c r="ME162" t="e">
        <f ca="1">IF(OR(ME$132="",$B162=""),"",HLOOKUP(ME$132,Indices2!$E$1:$YY$108,Calc!$B162,FALSE))</f>
        <v>#N/A</v>
      </c>
      <c r="MF162" t="e">
        <f ca="1">IF(OR(MF$132="",$B162=""),"",HLOOKUP(MF$132,Indices2!$E$1:$YY$108,Calc!$B162,FALSE))</f>
        <v>#N/A</v>
      </c>
      <c r="MG162" t="e">
        <f ca="1">IF(OR(MG$132="",$B162=""),"",HLOOKUP(MG$132,Indices2!$E$1:$YY$108,Calc!$B162,FALSE))</f>
        <v>#N/A</v>
      </c>
      <c r="MH162" t="e">
        <f ca="1">IF(OR(MH$132="",$B162=""),"",HLOOKUP(MH$132,Indices2!$E$1:$YY$108,Calc!$B162,FALSE))</f>
        <v>#N/A</v>
      </c>
      <c r="MI162" t="e">
        <f ca="1">IF(OR(MI$132="",$B162=""),"",HLOOKUP(MI$132,Indices2!$E$1:$YY$108,Calc!$B162,FALSE))</f>
        <v>#N/A</v>
      </c>
      <c r="MJ162" t="e">
        <f ca="1">IF(OR(MJ$132="",$B162=""),"",HLOOKUP(MJ$132,Indices2!$E$1:$YY$108,Calc!$B162,FALSE))</f>
        <v>#N/A</v>
      </c>
      <c r="MK162" t="e">
        <f ca="1">IF(OR(MK$132="",$B162=""),"",HLOOKUP(MK$132,Indices2!$E$1:$YY$108,Calc!$B162,FALSE))</f>
        <v>#N/A</v>
      </c>
      <c r="ML162" t="e">
        <f ca="1">IF(OR(ML$132="",$B162=""),"",HLOOKUP(ML$132,Indices2!$E$1:$YY$108,Calc!$B162,FALSE))</f>
        <v>#N/A</v>
      </c>
      <c r="MM162" t="e">
        <f ca="1">IF(OR(MM$132="",$B162=""),"",HLOOKUP(MM$132,Indices2!$E$1:$YY$108,Calc!$B162,FALSE))</f>
        <v>#N/A</v>
      </c>
      <c r="MN162" t="e">
        <f ca="1">IF(OR(MN$132="",$B162=""),"",HLOOKUP(MN$132,Indices2!$E$1:$YY$108,Calc!$B162,FALSE))</f>
        <v>#N/A</v>
      </c>
      <c r="MO162" t="e">
        <f ca="1">IF(OR(MO$132="",$B162=""),"",HLOOKUP(MO$132,Indices2!$E$1:$YY$108,Calc!$B162,FALSE))</f>
        <v>#N/A</v>
      </c>
      <c r="MP162" t="e">
        <f ca="1">IF(OR(MP$132="",$B162=""),"",HLOOKUP(MP$132,Indices2!$E$1:$YY$108,Calc!$B162,FALSE))</f>
        <v>#N/A</v>
      </c>
      <c r="MQ162" t="e">
        <f ca="1">IF(OR(MQ$132="",$B162=""),"",HLOOKUP(MQ$132,Indices2!$E$1:$YY$108,Calc!$B162,FALSE))</f>
        <v>#N/A</v>
      </c>
      <c r="MR162" t="e">
        <f ca="1">IF(OR(MR$132="",$B162=""),"",HLOOKUP(MR$132,Indices2!$E$1:$YY$108,Calc!$B162,FALSE))</f>
        <v>#N/A</v>
      </c>
      <c r="MS162" t="e">
        <f ca="1">IF(OR(MS$132="",$B162=""),"",HLOOKUP(MS$132,Indices2!$E$1:$YY$108,Calc!$B162,FALSE))</f>
        <v>#N/A</v>
      </c>
      <c r="MT162" t="e">
        <f ca="1">IF(OR(MT$132="",$B162=""),"",HLOOKUP(MT$132,Indices2!$E$1:$YY$108,Calc!$B162,FALSE))</f>
        <v>#N/A</v>
      </c>
      <c r="MU162" t="e">
        <f ca="1">IF(OR(MU$132="",$B162=""),"",HLOOKUP(MU$132,Indices2!$E$1:$YY$108,Calc!$B162,FALSE))</f>
        <v>#N/A</v>
      </c>
      <c r="MV162" t="e">
        <f ca="1">IF(OR(MV$132="",$B162=""),"",HLOOKUP(MV$132,Indices2!$E$1:$YY$108,Calc!$B162,FALSE))</f>
        <v>#N/A</v>
      </c>
      <c r="MW162" t="e">
        <f ca="1">IF(OR(MW$132="",$B162=""),"",HLOOKUP(MW$132,Indices2!$E$1:$YY$108,Calc!$B162,FALSE))</f>
        <v>#N/A</v>
      </c>
      <c r="MX162" t="e">
        <f ca="1">IF(OR(MX$132="",$B162=""),"",HLOOKUP(MX$132,Indices2!$E$1:$YY$108,Calc!$B162,FALSE))</f>
        <v>#N/A</v>
      </c>
      <c r="MY162" t="e">
        <f ca="1">IF(OR(MY$132="",$B162=""),"",HLOOKUP(MY$132,Indices2!$E$1:$YY$108,Calc!$B162,FALSE))</f>
        <v>#N/A</v>
      </c>
      <c r="MZ162" t="e">
        <f ca="1">IF(OR(MZ$132="",$B162=""),"",HLOOKUP(MZ$132,Indices2!$E$1:$YY$108,Calc!$B162,FALSE))</f>
        <v>#N/A</v>
      </c>
      <c r="NA162" t="e">
        <f ca="1">IF(OR(NA$132="",$B162=""),"",HLOOKUP(NA$132,Indices2!$E$1:$YY$108,Calc!$B162,FALSE))</f>
        <v>#N/A</v>
      </c>
      <c r="NB162" t="e">
        <f ca="1">IF(OR(NB$132="",$B162=""),"",HLOOKUP(NB$132,Indices2!$E$1:$YY$108,Calc!$B162,FALSE))</f>
        <v>#N/A</v>
      </c>
      <c r="NC162" t="e">
        <f ca="1">IF(OR(NC$132="",$B162=""),"",HLOOKUP(NC$132,Indices2!$E$1:$YY$108,Calc!$B162,FALSE))</f>
        <v>#N/A</v>
      </c>
      <c r="ND162" t="e">
        <f ca="1">IF(OR(ND$132="",$B162=""),"",HLOOKUP(ND$132,Indices2!$E$1:$YY$108,Calc!$B162,FALSE))</f>
        <v>#N/A</v>
      </c>
      <c r="NE162" t="e">
        <f ca="1">IF(OR(NE$132="",$B162=""),"",HLOOKUP(NE$132,Indices2!$E$1:$YY$108,Calc!$B162,FALSE))</f>
        <v>#N/A</v>
      </c>
      <c r="NF162" t="e">
        <f ca="1">IF(OR(NF$132="",$B162=""),"",HLOOKUP(NF$132,Indices2!$E$1:$YY$108,Calc!$B162,FALSE))</f>
        <v>#N/A</v>
      </c>
      <c r="NG162" t="e">
        <f ca="1">IF(OR(NG$132="",$B162=""),"",HLOOKUP(NG$132,Indices2!$E$1:$YY$108,Calc!$B162,FALSE))</f>
        <v>#N/A</v>
      </c>
      <c r="NH162" t="e">
        <f ca="1">IF(OR(NH$132="",$B162=""),"",HLOOKUP(NH$132,Indices2!$E$1:$YY$108,Calc!$B162,FALSE))</f>
        <v>#N/A</v>
      </c>
      <c r="NI162" t="e">
        <f ca="1">IF(OR(NI$132="",$B162=""),"",HLOOKUP(NI$132,Indices2!$E$1:$YY$108,Calc!$B162,FALSE))</f>
        <v>#N/A</v>
      </c>
      <c r="NJ162" t="e">
        <f ca="1">IF(OR(NJ$132="",$B162=""),"",HLOOKUP(NJ$132,Indices2!$E$1:$YY$108,Calc!$B162,FALSE))</f>
        <v>#N/A</v>
      </c>
      <c r="NK162" t="e">
        <f ca="1">IF(OR(NK$132="",$B162=""),"",HLOOKUP(NK$132,Indices2!$E$1:$YY$108,Calc!$B162,FALSE))</f>
        <v>#N/A</v>
      </c>
      <c r="NL162" t="e">
        <f ca="1">IF(OR(NL$132="",$B162=""),"",HLOOKUP(NL$132,Indices2!$E$1:$YY$108,Calc!$B162,FALSE))</f>
        <v>#N/A</v>
      </c>
      <c r="NM162" t="e">
        <f ca="1">IF(OR(NM$132="",$B162=""),"",HLOOKUP(NM$132,Indices2!$E$1:$YY$108,Calc!$B162,FALSE))</f>
        <v>#N/A</v>
      </c>
      <c r="NN162" t="e">
        <f ca="1">IF(OR(NN$132="",$B162=""),"",HLOOKUP(NN$132,Indices2!$E$1:$YY$108,Calc!$B162,FALSE))</f>
        <v>#N/A</v>
      </c>
      <c r="NO162" t="e">
        <f ca="1">IF(OR(NO$132="",$B162=""),"",HLOOKUP(NO$132,Indices2!$E$1:$YY$108,Calc!$B162,FALSE))</f>
        <v>#N/A</v>
      </c>
      <c r="NP162" t="e">
        <f ca="1">IF(OR(NP$132="",$B162=""),"",HLOOKUP(NP$132,Indices2!$E$1:$YY$108,Calc!$B162,FALSE))</f>
        <v>#N/A</v>
      </c>
      <c r="NQ162" t="e">
        <f ca="1">IF(OR(NQ$132="",$B162=""),"",HLOOKUP(NQ$132,Indices2!$E$1:$YY$108,Calc!$B162,FALSE))</f>
        <v>#N/A</v>
      </c>
      <c r="NR162" t="e">
        <f ca="1">IF(OR(NR$132="",$B162=""),"",HLOOKUP(NR$132,Indices2!$E$1:$YY$108,Calc!$B162,FALSE))</f>
        <v>#N/A</v>
      </c>
      <c r="NS162" t="e">
        <f ca="1">IF(OR(NS$132="",$B162=""),"",HLOOKUP(NS$132,Indices2!$E$1:$YY$108,Calc!$B162,FALSE))</f>
        <v>#N/A</v>
      </c>
      <c r="NT162" t="e">
        <f ca="1">IF(OR(NT$132="",$B162=""),"",HLOOKUP(NT$132,Indices2!$E$1:$YY$108,Calc!$B162,FALSE))</f>
        <v>#N/A</v>
      </c>
      <c r="NU162" t="e">
        <f ca="1">IF(OR(NU$132="",$B162=""),"",HLOOKUP(NU$132,Indices2!$E$1:$YY$108,Calc!$B162,FALSE))</f>
        <v>#N/A</v>
      </c>
      <c r="NV162" t="e">
        <f ca="1">IF(OR(NV$132="",$B162=""),"",HLOOKUP(NV$132,Indices2!$E$1:$YY$108,Calc!$B162,FALSE))</f>
        <v>#N/A</v>
      </c>
      <c r="NW162" t="e">
        <f ca="1">IF(OR(NW$132="",$B162=""),"",HLOOKUP(NW$132,Indices2!$E$1:$YY$108,Calc!$B162,FALSE))</f>
        <v>#N/A</v>
      </c>
      <c r="NX162" t="e">
        <f ca="1">IF(OR(NX$132="",$B162=""),"",HLOOKUP(NX$132,Indices2!$E$1:$YY$108,Calc!$B162,FALSE))</f>
        <v>#N/A</v>
      </c>
      <c r="NY162" t="e">
        <f ca="1">IF(OR(NY$132="",$B162=""),"",HLOOKUP(NY$132,Indices2!$E$1:$YY$108,Calc!$B162,FALSE))</f>
        <v>#N/A</v>
      </c>
      <c r="NZ162" t="e">
        <f ca="1">IF(OR(NZ$132="",$B162=""),"",HLOOKUP(NZ$132,Indices2!$E$1:$YY$108,Calc!$B162,FALSE))</f>
        <v>#N/A</v>
      </c>
      <c r="OA162" t="e">
        <f ca="1">IF(OR(OA$132="",$B162=""),"",HLOOKUP(OA$132,Indices2!$E$1:$YY$108,Calc!$B162,FALSE))</f>
        <v>#N/A</v>
      </c>
      <c r="OB162" t="e">
        <f ca="1">IF(OR(OB$132="",$B162=""),"",HLOOKUP(OB$132,Indices2!$E$1:$YY$108,Calc!$B162,FALSE))</f>
        <v>#N/A</v>
      </c>
      <c r="OC162" t="e">
        <f ca="1">IF(OR(OC$132="",$B162=""),"",HLOOKUP(OC$132,Indices2!$E$1:$YY$108,Calc!$B162,FALSE))</f>
        <v>#N/A</v>
      </c>
      <c r="OD162" t="e">
        <f ca="1">IF(OR(OD$132="",$B162=""),"",HLOOKUP(OD$132,Indices2!$E$1:$YY$108,Calc!$B162,FALSE))</f>
        <v>#N/A</v>
      </c>
      <c r="OE162" t="e">
        <f ca="1">IF(OR(OE$132="",$B162=""),"",HLOOKUP(OE$132,Indices2!$E$1:$YY$108,Calc!$B162,FALSE))</f>
        <v>#N/A</v>
      </c>
      <c r="OF162" t="e">
        <f ca="1">IF(OR(OF$132="",$B162=""),"",HLOOKUP(OF$132,Indices2!$E$1:$YY$108,Calc!$B162,FALSE))</f>
        <v>#N/A</v>
      </c>
      <c r="OG162" t="e">
        <f ca="1">IF(OR(OG$132="",$B162=""),"",HLOOKUP(OG$132,Indices2!$E$1:$YY$108,Calc!$B162,FALSE))</f>
        <v>#N/A</v>
      </c>
      <c r="OH162" t="e">
        <f ca="1">IF(OR(OH$132="",$B162=""),"",HLOOKUP(OH$132,Indices2!$E$1:$YY$108,Calc!$B162,FALSE))</f>
        <v>#N/A</v>
      </c>
      <c r="OI162" t="e">
        <f ca="1">IF(OR(OI$132="",$B162=""),"",HLOOKUP(OI$132,Indices2!$E$1:$YY$108,Calc!$B162,FALSE))</f>
        <v>#N/A</v>
      </c>
      <c r="OJ162" t="e">
        <f ca="1">IF(OR(OJ$132="",$B162=""),"",HLOOKUP(OJ$132,Indices2!$E$1:$YY$108,Calc!$B162,FALSE))</f>
        <v>#N/A</v>
      </c>
      <c r="OK162" t="e">
        <f ca="1">IF(OR(OK$132="",$B162=""),"",HLOOKUP(OK$132,Indices2!$E$1:$YY$108,Calc!$B162,FALSE))</f>
        <v>#N/A</v>
      </c>
      <c r="OL162" t="e">
        <f ca="1">IF(OR(OL$132="",$B162=""),"",HLOOKUP(OL$132,Indices2!$E$1:$YY$108,Calc!$B162,FALSE))</f>
        <v>#N/A</v>
      </c>
      <c r="OM162" t="e">
        <f ca="1">IF(OR(OM$132="",$B162=""),"",HLOOKUP(OM$132,Indices2!$E$1:$YY$108,Calc!$B162,FALSE))</f>
        <v>#N/A</v>
      </c>
      <c r="ON162" t="e">
        <f ca="1">IF(OR(ON$132="",$B162=""),"",HLOOKUP(ON$132,Indices2!$E$1:$YY$108,Calc!$B162,FALSE))</f>
        <v>#N/A</v>
      </c>
      <c r="OO162" t="e">
        <f ca="1">IF(OR(OO$132="",$B162=""),"",HLOOKUP(OO$132,Indices2!$E$1:$YY$108,Calc!$B162,FALSE))</f>
        <v>#N/A</v>
      </c>
      <c r="OP162" t="e">
        <f ca="1">IF(OR(OP$132="",$B162=""),"",HLOOKUP(OP$132,Indices2!$E$1:$YY$108,Calc!$B162,FALSE))</f>
        <v>#N/A</v>
      </c>
      <c r="OQ162" t="e">
        <f ca="1">IF(OR(OQ$132="",$B162=""),"",HLOOKUP(OQ$132,Indices2!$E$1:$YY$108,Calc!$B162,FALSE))</f>
        <v>#N/A</v>
      </c>
      <c r="OR162" t="e">
        <f ca="1">IF(OR(OR$132="",$B162=""),"",HLOOKUP(OR$132,Indices2!$E$1:$YY$108,Calc!$B162,FALSE))</f>
        <v>#N/A</v>
      </c>
      <c r="OS162" t="e">
        <f ca="1">IF(OR(OS$132="",$B162=""),"",HLOOKUP(OS$132,Indices2!$E$1:$YY$108,Calc!$B162,FALSE))</f>
        <v>#N/A</v>
      </c>
      <c r="OT162" t="e">
        <f ca="1">IF(OR(OT$132="",$B162=""),"",HLOOKUP(OT$132,Indices2!$E$1:$YY$108,Calc!$B162,FALSE))</f>
        <v>#N/A</v>
      </c>
      <c r="OU162" t="e">
        <f ca="1">IF(OR(OU$132="",$B162=""),"",HLOOKUP(OU$132,Indices2!$E$1:$YY$108,Calc!$B162,FALSE))</f>
        <v>#N/A</v>
      </c>
      <c r="OV162" t="e">
        <f ca="1">IF(OR(OV$132="",$B162=""),"",HLOOKUP(OV$132,Indices2!$E$1:$YY$108,Calc!$B162,FALSE))</f>
        <v>#N/A</v>
      </c>
      <c r="OW162" t="e">
        <f ca="1">IF(OR(OW$132="",$B162=""),"",HLOOKUP(OW$132,Indices2!$E$1:$YY$108,Calc!$B162,FALSE))</f>
        <v>#N/A</v>
      </c>
      <c r="OX162" t="e">
        <f ca="1">IF(OR(OX$132="",$B162=""),"",HLOOKUP(OX$132,Indices2!$E$1:$YY$108,Calc!$B162,FALSE))</f>
        <v>#N/A</v>
      </c>
      <c r="OY162" t="e">
        <f ca="1">IF(OR(OY$132="",$B162=""),"",HLOOKUP(OY$132,Indices2!$E$1:$YY$108,Calc!$B162,FALSE))</f>
        <v>#N/A</v>
      </c>
      <c r="OZ162" t="e">
        <f ca="1">IF(OR(OZ$132="",$B162=""),"",HLOOKUP(OZ$132,Indices2!$E$1:$YY$108,Calc!$B162,FALSE))</f>
        <v>#N/A</v>
      </c>
      <c r="PA162" t="e">
        <f ca="1">IF(OR(PA$132="",$B162=""),"",HLOOKUP(PA$132,Indices2!$E$1:$YY$108,Calc!$B162,FALSE))</f>
        <v>#N/A</v>
      </c>
      <c r="PB162" t="e">
        <f ca="1">IF(OR(PB$132="",$B162=""),"",HLOOKUP(PB$132,Indices2!$E$1:$YY$108,Calc!$B162,FALSE))</f>
        <v>#N/A</v>
      </c>
      <c r="PC162" t="e">
        <f ca="1">IF(OR(PC$132="",$B162=""),"",HLOOKUP(PC$132,Indices2!$E$1:$YY$108,Calc!$B162,FALSE))</f>
        <v>#N/A</v>
      </c>
      <c r="PD162" t="e">
        <f ca="1">IF(OR(PD$132="",$B162=""),"",HLOOKUP(PD$132,Indices2!$E$1:$YY$108,Calc!$B162,FALSE))</f>
        <v>#N/A</v>
      </c>
      <c r="PE162" t="e">
        <f ca="1">IF(OR(PE$132="",$B162=""),"",HLOOKUP(PE$132,Indices2!$E$1:$YY$108,Calc!$B162,FALSE))</f>
        <v>#N/A</v>
      </c>
      <c r="PF162" t="e">
        <f ca="1">IF(OR(PF$132="",$B162=""),"",HLOOKUP(PF$132,Indices2!$E$1:$YY$108,Calc!$B162,FALSE))</f>
        <v>#N/A</v>
      </c>
      <c r="PG162" t="e">
        <f ca="1">IF(OR(PG$132="",$B162=""),"",HLOOKUP(PG$132,Indices2!$E$1:$YY$108,Calc!$B162,FALSE))</f>
        <v>#N/A</v>
      </c>
      <c r="PH162" t="e">
        <f ca="1">IF(OR(PH$132="",$B162=""),"",HLOOKUP(PH$132,Indices2!$E$1:$YY$108,Calc!$B162,FALSE))</f>
        <v>#N/A</v>
      </c>
      <c r="PI162" t="e">
        <f ca="1">IF(OR(PI$132="",$B162=""),"",HLOOKUP(PI$132,Indices2!$E$1:$YY$108,Calc!$B162,FALSE))</f>
        <v>#N/A</v>
      </c>
      <c r="PJ162" t="e">
        <f ca="1">IF(OR(PJ$132="",$B162=""),"",HLOOKUP(PJ$132,Indices2!$E$1:$YY$108,Calc!$B162,FALSE))</f>
        <v>#N/A</v>
      </c>
      <c r="PK162" t="e">
        <f ca="1">IF(OR(PK$132="",$B162=""),"",HLOOKUP(PK$132,Indices2!$E$1:$YY$108,Calc!$B162,FALSE))</f>
        <v>#N/A</v>
      </c>
      <c r="PL162" t="e">
        <f ca="1">IF(OR(PL$132="",$B162=""),"",HLOOKUP(PL$132,Indices2!$E$1:$YY$108,Calc!$B162,FALSE))</f>
        <v>#N/A</v>
      </c>
      <c r="PM162" t="e">
        <f ca="1">IF(OR(PM$132="",$B162=""),"",HLOOKUP(PM$132,Indices2!$E$1:$YY$108,Calc!$B162,FALSE))</f>
        <v>#N/A</v>
      </c>
      <c r="PN162" t="e">
        <f ca="1">IF(OR(PN$132="",$B162=""),"",HLOOKUP(PN$132,Indices2!$E$1:$YY$108,Calc!$B162,FALSE))</f>
        <v>#N/A</v>
      </c>
      <c r="PO162" t="e">
        <f ca="1">IF(OR(PO$132="",$B162=""),"",HLOOKUP(PO$132,Indices2!$E$1:$YY$108,Calc!$B162,FALSE))</f>
        <v>#N/A</v>
      </c>
      <c r="PP162" t="e">
        <f ca="1">IF(OR(PP$132="",$B162=""),"",HLOOKUP(PP$132,Indices2!$E$1:$YY$108,Calc!$B162,FALSE))</f>
        <v>#N/A</v>
      </c>
      <c r="PQ162" t="e">
        <f ca="1">IF(OR(PQ$132="",$B162=""),"",HLOOKUP(PQ$132,Indices2!$E$1:$YY$108,Calc!$B162,FALSE))</f>
        <v>#N/A</v>
      </c>
      <c r="PR162" t="e">
        <f ca="1">IF(OR(PR$132="",$B162=""),"",HLOOKUP(PR$132,Indices2!$E$1:$YY$108,Calc!$B162,FALSE))</f>
        <v>#N/A</v>
      </c>
      <c r="PS162" t="e">
        <f ca="1">IF(OR(PS$132="",$B162=""),"",HLOOKUP(PS$132,Indices2!$E$1:$YY$108,Calc!$B162,FALSE))</f>
        <v>#N/A</v>
      </c>
      <c r="PT162" t="e">
        <f ca="1">IF(OR(PT$132="",$B162=""),"",HLOOKUP(PT$132,Indices2!$E$1:$YY$108,Calc!$B162,FALSE))</f>
        <v>#N/A</v>
      </c>
      <c r="PU162" t="e">
        <f ca="1">IF(OR(PU$132="",$B162=""),"",HLOOKUP(PU$132,Indices2!$E$1:$YY$108,Calc!$B162,FALSE))</f>
        <v>#N/A</v>
      </c>
      <c r="PV162" t="e">
        <f ca="1">IF(OR(PV$132="",$B162=""),"",HLOOKUP(PV$132,Indices2!$E$1:$YY$108,Calc!$B162,FALSE))</f>
        <v>#N/A</v>
      </c>
      <c r="PW162" t="e">
        <f ca="1">IF(OR(PW$132="",$B162=""),"",HLOOKUP(PW$132,Indices2!$E$1:$YY$108,Calc!$B162,FALSE))</f>
        <v>#N/A</v>
      </c>
      <c r="PX162" t="e">
        <f ca="1">IF(OR(PX$132="",$B162=""),"",HLOOKUP(PX$132,Indices2!$E$1:$YY$108,Calc!$B162,FALSE))</f>
        <v>#N/A</v>
      </c>
      <c r="PY162" t="e">
        <f ca="1">IF(OR(PY$132="",$B162=""),"",HLOOKUP(PY$132,Indices2!$E$1:$YY$108,Calc!$B162,FALSE))</f>
        <v>#N/A</v>
      </c>
      <c r="PZ162" t="e">
        <f ca="1">IF(OR(PZ$132="",$B162=""),"",HLOOKUP(PZ$132,Indices2!$E$1:$YY$108,Calc!$B162,FALSE))</f>
        <v>#N/A</v>
      </c>
      <c r="QA162" t="e">
        <f ca="1">IF(OR(QA$132="",$B162=""),"",HLOOKUP(QA$132,Indices2!$E$1:$YY$108,Calc!$B162,FALSE))</f>
        <v>#N/A</v>
      </c>
      <c r="QB162" t="e">
        <f ca="1">IF(OR(QB$132="",$B162=""),"",HLOOKUP(QB$132,Indices2!$E$1:$YY$108,Calc!$B162,FALSE))</f>
        <v>#N/A</v>
      </c>
      <c r="QC162" t="e">
        <f ca="1">IF(OR(QC$132="",$B162=""),"",HLOOKUP(QC$132,Indices2!$E$1:$YY$108,Calc!$B162,FALSE))</f>
        <v>#N/A</v>
      </c>
      <c r="QD162" t="e">
        <f ca="1">IF(OR(QD$132="",$B162=""),"",HLOOKUP(QD$132,Indices2!$E$1:$YY$108,Calc!$B162,FALSE))</f>
        <v>#N/A</v>
      </c>
      <c r="QE162" t="e">
        <f ca="1">IF(OR(QE$132="",$B162=""),"",HLOOKUP(QE$132,Indices2!$E$1:$YY$108,Calc!$B162,FALSE))</f>
        <v>#N/A</v>
      </c>
      <c r="QF162" t="e">
        <f ca="1">IF(OR(QF$132="",$B162=""),"",HLOOKUP(QF$132,Indices2!$E$1:$YY$108,Calc!$B162,FALSE))</f>
        <v>#N/A</v>
      </c>
      <c r="QG162" t="e">
        <f ca="1">IF(OR(QG$132="",$B162=""),"",HLOOKUP(QG$132,Indices2!$E$1:$YY$108,Calc!$B162,FALSE))</f>
        <v>#N/A</v>
      </c>
      <c r="QH162" t="e">
        <f ca="1">IF(OR(QH$132="",$B162=""),"",HLOOKUP(QH$132,Indices2!$E$1:$YY$108,Calc!$B162,FALSE))</f>
        <v>#N/A</v>
      </c>
      <c r="QI162" t="e">
        <f ca="1">IF(OR(QI$132="",$B162=""),"",HLOOKUP(QI$132,Indices2!$E$1:$YY$108,Calc!$B162,FALSE))</f>
        <v>#N/A</v>
      </c>
      <c r="QJ162" t="e">
        <f ca="1">IF(OR(QJ$132="",$B162=""),"",HLOOKUP(QJ$132,Indices2!$E$1:$YY$108,Calc!$B162,FALSE))</f>
        <v>#N/A</v>
      </c>
      <c r="QK162" t="e">
        <f ca="1">IF(OR(QK$132="",$B162=""),"",HLOOKUP(QK$132,Indices2!$E$1:$YY$108,Calc!$B162,FALSE))</f>
        <v>#N/A</v>
      </c>
      <c r="QL162" t="e">
        <f ca="1">IF(OR(QL$132="",$B162=""),"",HLOOKUP(QL$132,Indices2!$E$1:$YY$108,Calc!$B162,FALSE))</f>
        <v>#N/A</v>
      </c>
      <c r="QM162" t="e">
        <f ca="1">IF(OR(QM$132="",$B162=""),"",HLOOKUP(QM$132,Indices2!$E$1:$YY$108,Calc!$B162,FALSE))</f>
        <v>#N/A</v>
      </c>
      <c r="QN162" t="e">
        <f ca="1">IF(OR(QN$132="",$B162=""),"",HLOOKUP(QN$132,Indices2!$E$1:$YY$108,Calc!$B162,FALSE))</f>
        <v>#N/A</v>
      </c>
      <c r="QO162" t="e">
        <f ca="1">IF(OR(QO$132="",$B162=""),"",HLOOKUP(QO$132,Indices2!$E$1:$YY$108,Calc!$B162,FALSE))</f>
        <v>#N/A</v>
      </c>
      <c r="QP162" t="e">
        <f ca="1">IF(OR(QP$132="",$B162=""),"",HLOOKUP(QP$132,Indices2!$E$1:$YY$108,Calc!$B162,FALSE))</f>
        <v>#N/A</v>
      </c>
      <c r="QQ162" t="e">
        <f ca="1">IF(OR(QQ$132="",$B162=""),"",HLOOKUP(QQ$132,Indices2!$E$1:$YY$108,Calc!$B162,FALSE))</f>
        <v>#N/A</v>
      </c>
      <c r="QR162" t="e">
        <f ca="1">IF(OR(QR$132="",$B162=""),"",HLOOKUP(QR$132,Indices2!$E$1:$YY$108,Calc!$B162,FALSE))</f>
        <v>#N/A</v>
      </c>
      <c r="QS162" t="e">
        <f ca="1">IF(OR(QS$132="",$B162=""),"",HLOOKUP(QS$132,Indices2!$E$1:$YY$108,Calc!$B162,FALSE))</f>
        <v>#N/A</v>
      </c>
      <c r="QT162" t="e">
        <f ca="1">IF(OR(QT$132="",$B162=""),"",HLOOKUP(QT$132,Indices2!$E$1:$YY$108,Calc!$B162,FALSE))</f>
        <v>#N/A</v>
      </c>
      <c r="QU162" t="e">
        <f ca="1">IF(OR(QU$132="",$B162=""),"",HLOOKUP(QU$132,Indices2!$E$1:$YY$108,Calc!$B162,FALSE))</f>
        <v>#N/A</v>
      </c>
      <c r="QV162" t="e">
        <f ca="1">IF(OR(QV$132="",$B162=""),"",HLOOKUP(QV$132,Indices2!$E$1:$YY$108,Calc!$B162,FALSE))</f>
        <v>#N/A</v>
      </c>
      <c r="QW162" t="e">
        <f ca="1">IF(OR(QW$132="",$B162=""),"",HLOOKUP(QW$132,Indices2!$E$1:$YY$108,Calc!$B162,FALSE))</f>
        <v>#N/A</v>
      </c>
      <c r="QX162" t="e">
        <f ca="1">IF(OR(QX$132="",$B162=""),"",HLOOKUP(QX$132,Indices2!$E$1:$YY$108,Calc!$B162,FALSE))</f>
        <v>#N/A</v>
      </c>
      <c r="QY162" t="e">
        <f ca="1">IF(OR(QY$132="",$B162=""),"",HLOOKUP(QY$132,Indices2!$E$1:$YY$108,Calc!$B162,FALSE))</f>
        <v>#N/A</v>
      </c>
      <c r="QZ162" t="e">
        <f ca="1">IF(OR(QZ$132="",$B162=""),"",HLOOKUP(QZ$132,Indices2!$E$1:$YY$108,Calc!$B162,FALSE))</f>
        <v>#N/A</v>
      </c>
      <c r="RA162" t="e">
        <f ca="1">IF(OR(RA$132="",$B162=""),"",HLOOKUP(RA$132,Indices2!$E$1:$YY$108,Calc!$B162,FALSE))</f>
        <v>#N/A</v>
      </c>
      <c r="RB162" t="e">
        <f ca="1">IF(OR(RB$132="",$B162=""),"",HLOOKUP(RB$132,Indices2!$E$1:$YY$108,Calc!$B162,FALSE))</f>
        <v>#N/A</v>
      </c>
      <c r="RC162" t="e">
        <f ca="1">IF(OR(RC$132="",$B162=""),"",HLOOKUP(RC$132,Indices2!$E$1:$YY$108,Calc!$B162,FALSE))</f>
        <v>#N/A</v>
      </c>
      <c r="RD162" t="e">
        <f ca="1">IF(OR(RD$132="",$B162=""),"",HLOOKUP(RD$132,Indices2!$E$1:$YY$108,Calc!$B162,FALSE))</f>
        <v>#N/A</v>
      </c>
      <c r="RE162" t="e">
        <f ca="1">IF(OR(RE$132="",$B162=""),"",HLOOKUP(RE$132,Indices2!$E$1:$YY$108,Calc!$B162,FALSE))</f>
        <v>#N/A</v>
      </c>
      <c r="RF162" t="e">
        <f ca="1">IF(OR(RF$132="",$B162=""),"",HLOOKUP(RF$132,Indices2!$E$1:$YY$108,Calc!$B162,FALSE))</f>
        <v>#N/A</v>
      </c>
      <c r="RG162" t="e">
        <f ca="1">IF(OR(RG$132="",$B162=""),"",HLOOKUP(RG$132,Indices2!$E$1:$YY$108,Calc!$B162,FALSE))</f>
        <v>#N/A</v>
      </c>
      <c r="RH162" t="e">
        <f ca="1">IF(OR(RH$132="",$B162=""),"",HLOOKUP(RH$132,Indices2!$E$1:$YY$108,Calc!$B162,FALSE))</f>
        <v>#N/A</v>
      </c>
      <c r="RI162" t="e">
        <f ca="1">IF(OR(RI$132="",$B162=""),"",HLOOKUP(RI$132,Indices2!$E$1:$YY$108,Calc!$B162,FALSE))</f>
        <v>#N/A</v>
      </c>
      <c r="RJ162" t="e">
        <f ca="1">IF(OR(RJ$132="",$B162=""),"",HLOOKUP(RJ$132,Indices2!$E$1:$YY$108,Calc!$B162,FALSE))</f>
        <v>#N/A</v>
      </c>
      <c r="RK162" t="e">
        <f ca="1">IF(OR(RK$132="",$B162=""),"",HLOOKUP(RK$132,Indices2!$E$1:$YY$108,Calc!$B162,FALSE))</f>
        <v>#N/A</v>
      </c>
      <c r="RL162" t="e">
        <f ca="1">IF(OR(RL$132="",$B162=""),"",HLOOKUP(RL$132,Indices2!$E$1:$YY$108,Calc!$B162,FALSE))</f>
        <v>#N/A</v>
      </c>
    </row>
    <row r="163" spans="1:480">
      <c r="A163" t="s">
        <v>180</v>
      </c>
      <c r="B163" t="e">
        <f>MATCH($A163,Indices2!$B:$B,0)</f>
        <v>#N/A</v>
      </c>
      <c r="C163" t="e">
        <f>IF(OR(C$132="",$B163=""),"",HLOOKUP(C$132,Indices2!$E$1:$YY$108,Calc!$B163,FALSE))</f>
        <v>#N/A</v>
      </c>
      <c r="D163" t="e">
        <f ca="1">IF(OR(D$132="",$B163=""),"",HLOOKUP(D$132,Indices2!$E$1:$YY$108,Calc!$B163,FALSE))</f>
        <v>#N/A</v>
      </c>
      <c r="E163" t="e">
        <f ca="1">IF(OR(E$132="",$B163=""),"",HLOOKUP(E$132,Indices2!$E$1:$YY$108,Calc!$B163,FALSE))</f>
        <v>#N/A</v>
      </c>
      <c r="F163" t="e">
        <f ca="1">IF(OR(F$132="",$B163=""),"",HLOOKUP(F$132,Indices2!$E$1:$YY$108,Calc!$B163,FALSE))</f>
        <v>#N/A</v>
      </c>
      <c r="G163" t="e">
        <f ca="1">IF(OR(G$132="",$B163=""),"",HLOOKUP(G$132,Indices2!$E$1:$YY$108,Calc!$B163,FALSE))</f>
        <v>#N/A</v>
      </c>
      <c r="H163" t="e">
        <f ca="1">IF(OR(H$132="",$B163=""),"",HLOOKUP(H$132,Indices2!$E$1:$YY$108,Calc!$B163,FALSE))</f>
        <v>#N/A</v>
      </c>
      <c r="I163" t="e">
        <f ca="1">IF(OR(I$132="",$B163=""),"",HLOOKUP(I$132,Indices2!$E$1:$YY$108,Calc!$B163,FALSE))</f>
        <v>#N/A</v>
      </c>
      <c r="J163" t="e">
        <f ca="1">IF(OR(J$132="",$B163=""),"",HLOOKUP(J$132,Indices2!$E$1:$YY$108,Calc!$B163,FALSE))</f>
        <v>#N/A</v>
      </c>
      <c r="K163" t="e">
        <f ca="1">IF(OR(K$132="",$B163=""),"",HLOOKUP(K$132,Indices2!$E$1:$YY$108,Calc!$B163,FALSE))</f>
        <v>#N/A</v>
      </c>
      <c r="L163" t="e">
        <f ca="1">IF(OR(L$132="",$B163=""),"",HLOOKUP(L$132,Indices2!$E$1:$YY$108,Calc!$B163,FALSE))</f>
        <v>#N/A</v>
      </c>
      <c r="M163" t="e">
        <f ca="1">IF(OR(M$132="",$B163=""),"",HLOOKUP(M$132,Indices2!$E$1:$YY$108,Calc!$B163,FALSE))</f>
        <v>#N/A</v>
      </c>
      <c r="N163" t="e">
        <f ca="1">IF(OR(N$132="",$B163=""),"",HLOOKUP(N$132,Indices2!$E$1:$YY$108,Calc!$B163,FALSE))</f>
        <v>#N/A</v>
      </c>
      <c r="O163" t="e">
        <f ca="1">IF(OR(O$132="",$B163=""),"",HLOOKUP(O$132,Indices2!$E$1:$YY$108,Calc!$B163,FALSE))</f>
        <v>#N/A</v>
      </c>
      <c r="P163" t="e">
        <f ca="1">IF(OR(P$132="",$B163=""),"",HLOOKUP(P$132,Indices2!$E$1:$YY$108,Calc!$B163,FALSE))</f>
        <v>#N/A</v>
      </c>
      <c r="Q163" t="e">
        <f ca="1">IF(OR(Q$132="",$B163=""),"",HLOOKUP(Q$132,Indices2!$E$1:$YY$108,Calc!$B163,FALSE))</f>
        <v>#N/A</v>
      </c>
      <c r="R163" t="e">
        <f ca="1">IF(OR(R$132="",$B163=""),"",HLOOKUP(R$132,Indices2!$E$1:$YY$108,Calc!$B163,FALSE))</f>
        <v>#N/A</v>
      </c>
      <c r="S163" t="e">
        <f ca="1">IF(OR(S$132="",$B163=""),"",HLOOKUP(S$132,Indices2!$E$1:$YY$108,Calc!$B163,FALSE))</f>
        <v>#N/A</v>
      </c>
      <c r="T163" t="e">
        <f ca="1">IF(OR(T$132="",$B163=""),"",HLOOKUP(T$132,Indices2!$E$1:$YY$108,Calc!$B163,FALSE))</f>
        <v>#N/A</v>
      </c>
      <c r="U163" t="e">
        <f ca="1">IF(OR(U$132="",$B163=""),"",HLOOKUP(U$132,Indices2!$E$1:$YY$108,Calc!$B163,FALSE))</f>
        <v>#N/A</v>
      </c>
      <c r="V163" t="e">
        <f ca="1">IF(OR(V$132="",$B163=""),"",HLOOKUP(V$132,Indices2!$E$1:$YY$108,Calc!$B163,FALSE))</f>
        <v>#N/A</v>
      </c>
      <c r="W163" t="e">
        <f ca="1">IF(OR(W$132="",$B163=""),"",HLOOKUP(W$132,Indices2!$E$1:$YY$108,Calc!$B163,FALSE))</f>
        <v>#N/A</v>
      </c>
      <c r="X163" t="e">
        <f ca="1">IF(OR(X$132="",$B163=""),"",HLOOKUP(X$132,Indices2!$E$1:$YY$108,Calc!$B163,FALSE))</f>
        <v>#N/A</v>
      </c>
      <c r="Y163" t="e">
        <f ca="1">IF(OR(Y$132="",$B163=""),"",HLOOKUP(Y$132,Indices2!$E$1:$YY$108,Calc!$B163,FALSE))</f>
        <v>#N/A</v>
      </c>
      <c r="Z163" t="e">
        <f ca="1">IF(OR(Z$132="",$B163=""),"",HLOOKUP(Z$132,Indices2!$E$1:$YY$108,Calc!$B163,FALSE))</f>
        <v>#N/A</v>
      </c>
      <c r="AA163" t="e">
        <f ca="1">IF(OR(AA$132="",$B163=""),"",HLOOKUP(AA$132,Indices2!$E$1:$YY$108,Calc!$B163,FALSE))</f>
        <v>#N/A</v>
      </c>
      <c r="AB163" t="e">
        <f ca="1">IF(OR(AB$132="",$B163=""),"",HLOOKUP(AB$132,Indices2!$E$1:$YY$108,Calc!$B163,FALSE))</f>
        <v>#N/A</v>
      </c>
      <c r="AC163" t="e">
        <f ca="1">IF(OR(AC$132="",$B163=""),"",HLOOKUP(AC$132,Indices2!$E$1:$YY$108,Calc!$B163,FALSE))</f>
        <v>#N/A</v>
      </c>
      <c r="AD163" t="e">
        <f ca="1">IF(OR(AD$132="",$B163=""),"",HLOOKUP(AD$132,Indices2!$E$1:$YY$108,Calc!$B163,FALSE))</f>
        <v>#N/A</v>
      </c>
      <c r="AE163" t="e">
        <f ca="1">IF(OR(AE$132="",$B163=""),"",HLOOKUP(AE$132,Indices2!$E$1:$YY$108,Calc!$B163,FALSE))</f>
        <v>#N/A</v>
      </c>
      <c r="AF163" t="e">
        <f ca="1">IF(OR(AF$132="",$B163=""),"",HLOOKUP(AF$132,Indices2!$E$1:$YY$108,Calc!$B163,FALSE))</f>
        <v>#N/A</v>
      </c>
      <c r="AG163" t="e">
        <f ca="1">IF(OR(AG$132="",$B163=""),"",HLOOKUP(AG$132,Indices2!$E$1:$YY$108,Calc!$B163,FALSE))</f>
        <v>#N/A</v>
      </c>
      <c r="AH163" t="e">
        <f ca="1">IF(OR(AH$132="",$B163=""),"",HLOOKUP(AH$132,Indices2!$E$1:$YY$108,Calc!$B163,FALSE))</f>
        <v>#N/A</v>
      </c>
      <c r="AI163" t="e">
        <f ca="1">IF(OR(AI$132="",$B163=""),"",HLOOKUP(AI$132,Indices2!$E$1:$YY$108,Calc!$B163,FALSE))</f>
        <v>#N/A</v>
      </c>
      <c r="AJ163" t="e">
        <f ca="1">IF(OR(AJ$132="",$B163=""),"",HLOOKUP(AJ$132,Indices2!$E$1:$YY$108,Calc!$B163,FALSE))</f>
        <v>#N/A</v>
      </c>
      <c r="AK163" t="e">
        <f ca="1">IF(OR(AK$132="",$B163=""),"",HLOOKUP(AK$132,Indices2!$E$1:$YY$108,Calc!$B163,FALSE))</f>
        <v>#N/A</v>
      </c>
      <c r="AL163" t="e">
        <f ca="1">IF(OR(AL$132="",$B163=""),"",HLOOKUP(AL$132,Indices2!$E$1:$YY$108,Calc!$B163,FALSE))</f>
        <v>#N/A</v>
      </c>
      <c r="AM163" t="e">
        <f ca="1">IF(OR(AM$132="",$B163=""),"",HLOOKUP(AM$132,Indices2!$E$1:$YY$108,Calc!$B163,FALSE))</f>
        <v>#N/A</v>
      </c>
      <c r="AN163" t="e">
        <f ca="1">IF(OR(AN$132="",$B163=""),"",HLOOKUP(AN$132,Indices2!$E$1:$YY$108,Calc!$B163,FALSE))</f>
        <v>#N/A</v>
      </c>
      <c r="AO163" t="e">
        <f ca="1">IF(OR(AO$132="",$B163=""),"",HLOOKUP(AO$132,Indices2!$E$1:$YY$108,Calc!$B163,FALSE))</f>
        <v>#N/A</v>
      </c>
      <c r="AP163" t="e">
        <f ca="1">IF(OR(AP$132="",$B163=""),"",HLOOKUP(AP$132,Indices2!$E$1:$YY$108,Calc!$B163,FALSE))</f>
        <v>#N/A</v>
      </c>
      <c r="AQ163" t="e">
        <f ca="1">IF(OR(AQ$132="",$B163=""),"",HLOOKUP(AQ$132,Indices2!$E$1:$YY$108,Calc!$B163,FALSE))</f>
        <v>#N/A</v>
      </c>
      <c r="AR163" t="e">
        <f ca="1">IF(OR(AR$132="",$B163=""),"",HLOOKUP(AR$132,Indices2!$E$1:$YY$108,Calc!$B163,FALSE))</f>
        <v>#N/A</v>
      </c>
      <c r="AS163" t="e">
        <f ca="1">IF(OR(AS$132="",$B163=""),"",HLOOKUP(AS$132,Indices2!$E$1:$YY$108,Calc!$B163,FALSE))</f>
        <v>#N/A</v>
      </c>
      <c r="AT163" t="e">
        <f ca="1">IF(OR(AT$132="",$B163=""),"",HLOOKUP(AT$132,Indices2!$E$1:$YY$108,Calc!$B163,FALSE))</f>
        <v>#N/A</v>
      </c>
      <c r="AU163" t="e">
        <f ca="1">IF(OR(AU$132="",$B163=""),"",HLOOKUP(AU$132,Indices2!$E$1:$YY$108,Calc!$B163,FALSE))</f>
        <v>#N/A</v>
      </c>
      <c r="AV163" t="e">
        <f ca="1">IF(OR(AV$132="",$B163=""),"",HLOOKUP(AV$132,Indices2!$E$1:$YY$108,Calc!$B163,FALSE))</f>
        <v>#N/A</v>
      </c>
      <c r="AW163" t="e">
        <f ca="1">IF(OR(AW$132="",$B163=""),"",HLOOKUP(AW$132,Indices2!$E$1:$YY$108,Calc!$B163,FALSE))</f>
        <v>#N/A</v>
      </c>
      <c r="AX163" t="e">
        <f ca="1">IF(OR(AX$132="",$B163=""),"",HLOOKUP(AX$132,Indices2!$E$1:$YY$108,Calc!$B163,FALSE))</f>
        <v>#N/A</v>
      </c>
      <c r="AY163" t="e">
        <f ca="1">IF(OR(AY$132="",$B163=""),"",HLOOKUP(AY$132,Indices2!$E$1:$YY$108,Calc!$B163,FALSE))</f>
        <v>#N/A</v>
      </c>
      <c r="AZ163" t="e">
        <f ca="1">IF(OR(AZ$132="",$B163=""),"",HLOOKUP(AZ$132,Indices2!$E$1:$YY$108,Calc!$B163,FALSE))</f>
        <v>#N/A</v>
      </c>
      <c r="BA163" t="e">
        <f ca="1">IF(OR(BA$132="",$B163=""),"",HLOOKUP(BA$132,Indices2!$E$1:$YY$108,Calc!$B163,FALSE))</f>
        <v>#N/A</v>
      </c>
      <c r="BB163" t="e">
        <f ca="1">IF(OR(BB$132="",$B163=""),"",HLOOKUP(BB$132,Indices2!$E$1:$YY$108,Calc!$B163,FALSE))</f>
        <v>#N/A</v>
      </c>
      <c r="BC163" t="e">
        <f ca="1">IF(OR(BC$132="",$B163=""),"",HLOOKUP(BC$132,Indices2!$E$1:$YY$108,Calc!$B163,FALSE))</f>
        <v>#N/A</v>
      </c>
      <c r="BD163" t="e">
        <f ca="1">IF(OR(BD$132="",$B163=""),"",HLOOKUP(BD$132,Indices2!$E$1:$YY$108,Calc!$B163,FALSE))</f>
        <v>#N/A</v>
      </c>
      <c r="BE163" t="e">
        <f ca="1">IF(OR(BE$132="",$B163=""),"",HLOOKUP(BE$132,Indices2!$E$1:$YY$108,Calc!$B163,FALSE))</f>
        <v>#N/A</v>
      </c>
      <c r="BF163" t="e">
        <f ca="1">IF(OR(BF$132="",$B163=""),"",HLOOKUP(BF$132,Indices2!$E$1:$YY$108,Calc!$B163,FALSE))</f>
        <v>#N/A</v>
      </c>
      <c r="BG163" t="e">
        <f ca="1">IF(OR(BG$132="",$B163=""),"",HLOOKUP(BG$132,Indices2!$E$1:$YY$108,Calc!$B163,FALSE))</f>
        <v>#N/A</v>
      </c>
      <c r="BH163" t="e">
        <f ca="1">IF(OR(BH$132="",$B163=""),"",HLOOKUP(BH$132,Indices2!$E$1:$YY$108,Calc!$B163,FALSE))</f>
        <v>#N/A</v>
      </c>
      <c r="BI163" t="e">
        <f ca="1">IF(OR(BI$132="",$B163=""),"",HLOOKUP(BI$132,Indices2!$E$1:$YY$108,Calc!$B163,FALSE))</f>
        <v>#N/A</v>
      </c>
      <c r="BJ163" t="e">
        <f ca="1">IF(OR(BJ$132="",$B163=""),"",HLOOKUP(BJ$132,Indices2!$E$1:$YY$108,Calc!$B163,FALSE))</f>
        <v>#N/A</v>
      </c>
      <c r="BK163" t="e">
        <f ca="1">IF(OR(BK$132="",$B163=""),"",HLOOKUP(BK$132,Indices2!$E$1:$YY$108,Calc!$B163,FALSE))</f>
        <v>#N/A</v>
      </c>
      <c r="BL163" t="e">
        <f ca="1">IF(OR(BL$132="",$B163=""),"",HLOOKUP(BL$132,Indices2!$E$1:$YY$108,Calc!$B163,FALSE))</f>
        <v>#N/A</v>
      </c>
      <c r="BM163" t="e">
        <f ca="1">IF(OR(BM$132="",$B163=""),"",HLOOKUP(BM$132,Indices2!$E$1:$YY$108,Calc!$B163,FALSE))</f>
        <v>#N/A</v>
      </c>
      <c r="BN163" t="e">
        <f ca="1">IF(OR(BN$132="",$B163=""),"",HLOOKUP(BN$132,Indices2!$E$1:$YY$108,Calc!$B163,FALSE))</f>
        <v>#N/A</v>
      </c>
      <c r="BO163" t="e">
        <f ca="1">IF(OR(BO$132="",$B163=""),"",HLOOKUP(BO$132,Indices2!$E$1:$YY$108,Calc!$B163,FALSE))</f>
        <v>#N/A</v>
      </c>
      <c r="BP163" t="e">
        <f ca="1">IF(OR(BP$132="",$B163=""),"",HLOOKUP(BP$132,Indices2!$E$1:$YY$108,Calc!$B163,FALSE))</f>
        <v>#N/A</v>
      </c>
      <c r="BQ163" t="e">
        <f ca="1">IF(OR(BQ$132="",$B163=""),"",HLOOKUP(BQ$132,Indices2!$E$1:$YY$108,Calc!$B163,FALSE))</f>
        <v>#N/A</v>
      </c>
      <c r="BR163" t="e">
        <f ca="1">IF(OR(BR$132="",$B163=""),"",HLOOKUP(BR$132,Indices2!$E$1:$YY$108,Calc!$B163,FALSE))</f>
        <v>#N/A</v>
      </c>
      <c r="BS163" t="e">
        <f ca="1">IF(OR(BS$132="",$B163=""),"",HLOOKUP(BS$132,Indices2!$E$1:$YY$108,Calc!$B163,FALSE))</f>
        <v>#N/A</v>
      </c>
      <c r="BT163" t="e">
        <f ca="1">IF(OR(BT$132="",$B163=""),"",HLOOKUP(BT$132,Indices2!$E$1:$YY$108,Calc!$B163,FALSE))</f>
        <v>#N/A</v>
      </c>
      <c r="BU163" t="e">
        <f ca="1">IF(OR(BU$132="",$B163=""),"",HLOOKUP(BU$132,Indices2!$E$1:$YY$108,Calc!$B163,FALSE))</f>
        <v>#N/A</v>
      </c>
      <c r="BV163" t="e">
        <f ca="1">IF(OR(BV$132="",$B163=""),"",HLOOKUP(BV$132,Indices2!$E$1:$YY$108,Calc!$B163,FALSE))</f>
        <v>#N/A</v>
      </c>
      <c r="BW163" t="e">
        <f ca="1">IF(OR(BW$132="",$B163=""),"",HLOOKUP(BW$132,Indices2!$E$1:$YY$108,Calc!$B163,FALSE))</f>
        <v>#N/A</v>
      </c>
      <c r="BX163" t="e">
        <f ca="1">IF(OR(BX$132="",$B163=""),"",HLOOKUP(BX$132,Indices2!$E$1:$YY$108,Calc!$B163,FALSE))</f>
        <v>#N/A</v>
      </c>
      <c r="BY163" t="e">
        <f ca="1">IF(OR(BY$132="",$B163=""),"",HLOOKUP(BY$132,Indices2!$E$1:$YY$108,Calc!$B163,FALSE))</f>
        <v>#N/A</v>
      </c>
      <c r="BZ163" t="e">
        <f ca="1">IF(OR(BZ$132="",$B163=""),"",HLOOKUP(BZ$132,Indices2!$E$1:$YY$108,Calc!$B163,FALSE))</f>
        <v>#N/A</v>
      </c>
      <c r="CA163" t="e">
        <f ca="1">IF(OR(CA$132="",$B163=""),"",HLOOKUP(CA$132,Indices2!$E$1:$YY$108,Calc!$B163,FALSE))</f>
        <v>#N/A</v>
      </c>
      <c r="CB163" t="e">
        <f ca="1">IF(OR(CB$132="",$B163=""),"",HLOOKUP(CB$132,Indices2!$E$1:$YY$108,Calc!$B163,FALSE))</f>
        <v>#N/A</v>
      </c>
      <c r="CC163" t="e">
        <f ca="1">IF(OR(CC$132="",$B163=""),"",HLOOKUP(CC$132,Indices2!$E$1:$YY$108,Calc!$B163,FALSE))</f>
        <v>#N/A</v>
      </c>
      <c r="CD163" t="e">
        <f ca="1">IF(OR(CD$132="",$B163=""),"",HLOOKUP(CD$132,Indices2!$E$1:$YY$108,Calc!$B163,FALSE))</f>
        <v>#N/A</v>
      </c>
      <c r="CE163" t="e">
        <f ca="1">IF(OR(CE$132="",$B163=""),"",HLOOKUP(CE$132,Indices2!$E$1:$YY$108,Calc!$B163,FALSE))</f>
        <v>#N/A</v>
      </c>
      <c r="CF163" t="e">
        <f ca="1">IF(OR(CF$132="",$B163=""),"",HLOOKUP(CF$132,Indices2!$E$1:$YY$108,Calc!$B163,FALSE))</f>
        <v>#N/A</v>
      </c>
      <c r="CG163" t="e">
        <f ca="1">IF(OR(CG$132="",$B163=""),"",HLOOKUP(CG$132,Indices2!$E$1:$YY$108,Calc!$B163,FALSE))</f>
        <v>#N/A</v>
      </c>
      <c r="CH163" t="e">
        <f ca="1">IF(OR(CH$132="",$B163=""),"",HLOOKUP(CH$132,Indices2!$E$1:$YY$108,Calc!$B163,FALSE))</f>
        <v>#N/A</v>
      </c>
      <c r="CI163" t="e">
        <f ca="1">IF(OR(CI$132="",$B163=""),"",HLOOKUP(CI$132,Indices2!$E$1:$YY$108,Calc!$B163,FALSE))</f>
        <v>#N/A</v>
      </c>
      <c r="CJ163" t="e">
        <f ca="1">IF(OR(CJ$132="",$B163=""),"",HLOOKUP(CJ$132,Indices2!$E$1:$YY$108,Calc!$B163,FALSE))</f>
        <v>#N/A</v>
      </c>
      <c r="CK163" t="e">
        <f ca="1">IF(OR(CK$132="",$B163=""),"",HLOOKUP(CK$132,Indices2!$E$1:$YY$108,Calc!$B163,FALSE))</f>
        <v>#N/A</v>
      </c>
      <c r="CL163" t="e">
        <f ca="1">IF(OR(CL$132="",$B163=""),"",HLOOKUP(CL$132,Indices2!$E$1:$YY$108,Calc!$B163,FALSE))</f>
        <v>#N/A</v>
      </c>
      <c r="CM163" t="e">
        <f ca="1">IF(OR(CM$132="",$B163=""),"",HLOOKUP(CM$132,Indices2!$E$1:$YY$108,Calc!$B163,FALSE))</f>
        <v>#N/A</v>
      </c>
      <c r="CN163" t="e">
        <f ca="1">IF(OR(CN$132="",$B163=""),"",HLOOKUP(CN$132,Indices2!$E$1:$YY$108,Calc!$B163,FALSE))</f>
        <v>#N/A</v>
      </c>
      <c r="CO163" t="e">
        <f ca="1">IF(OR(CO$132="",$B163=""),"",HLOOKUP(CO$132,Indices2!$E$1:$YY$108,Calc!$B163,FALSE))</f>
        <v>#N/A</v>
      </c>
      <c r="CP163" t="e">
        <f ca="1">IF(OR(CP$132="",$B163=""),"",HLOOKUP(CP$132,Indices2!$E$1:$YY$108,Calc!$B163,FALSE))</f>
        <v>#N/A</v>
      </c>
      <c r="CQ163" t="e">
        <f ca="1">IF(OR(CQ$132="",$B163=""),"",HLOOKUP(CQ$132,Indices2!$E$1:$YY$108,Calc!$B163,FALSE))</f>
        <v>#N/A</v>
      </c>
      <c r="CR163" t="e">
        <f ca="1">IF(OR(CR$132="",$B163=""),"",HLOOKUP(CR$132,Indices2!$E$1:$YY$108,Calc!$B163,FALSE))</f>
        <v>#N/A</v>
      </c>
      <c r="CS163" t="e">
        <f ca="1">IF(OR(CS$132="",$B163=""),"",HLOOKUP(CS$132,Indices2!$E$1:$YY$108,Calc!$B163,FALSE))</f>
        <v>#N/A</v>
      </c>
      <c r="CT163" t="e">
        <f ca="1">IF(OR(CT$132="",$B163=""),"",HLOOKUP(CT$132,Indices2!$E$1:$YY$108,Calc!$B163,FALSE))</f>
        <v>#N/A</v>
      </c>
      <c r="CU163" t="e">
        <f ca="1">IF(OR(CU$132="",$B163=""),"",HLOOKUP(CU$132,Indices2!$E$1:$YY$108,Calc!$B163,FALSE))</f>
        <v>#N/A</v>
      </c>
      <c r="CV163" t="e">
        <f ca="1">IF(OR(CV$132="",$B163=""),"",HLOOKUP(CV$132,Indices2!$E$1:$YY$108,Calc!$B163,FALSE))</f>
        <v>#N/A</v>
      </c>
      <c r="CW163" t="e">
        <f ca="1">IF(OR(CW$132="",$B163=""),"",HLOOKUP(CW$132,Indices2!$E$1:$YY$108,Calc!$B163,FALSE))</f>
        <v>#N/A</v>
      </c>
      <c r="CX163" t="e">
        <f ca="1">IF(OR(CX$132="",$B163=""),"",HLOOKUP(CX$132,Indices2!$E$1:$YY$108,Calc!$B163,FALSE))</f>
        <v>#N/A</v>
      </c>
      <c r="CY163" t="e">
        <f ca="1">IF(OR(CY$132="",$B163=""),"",HLOOKUP(CY$132,Indices2!$E$1:$YY$108,Calc!$B163,FALSE))</f>
        <v>#N/A</v>
      </c>
      <c r="CZ163" t="e">
        <f ca="1">IF(OR(CZ$132="",$B163=""),"",HLOOKUP(CZ$132,Indices2!$E$1:$YY$108,Calc!$B163,FALSE))</f>
        <v>#N/A</v>
      </c>
      <c r="DA163" t="e">
        <f ca="1">IF(OR(DA$132="",$B163=""),"",HLOOKUP(DA$132,Indices2!$E$1:$YY$108,Calc!$B163,FALSE))</f>
        <v>#N/A</v>
      </c>
      <c r="DB163" t="e">
        <f ca="1">IF(OR(DB$132="",$B163=""),"",HLOOKUP(DB$132,Indices2!$E$1:$YY$108,Calc!$B163,FALSE))</f>
        <v>#N/A</v>
      </c>
      <c r="DC163" t="e">
        <f ca="1">IF(OR(DC$132="",$B163=""),"",HLOOKUP(DC$132,Indices2!$E$1:$YY$108,Calc!$B163,FALSE))</f>
        <v>#N/A</v>
      </c>
      <c r="DD163" t="e">
        <f ca="1">IF(OR(DD$132="",$B163=""),"",HLOOKUP(DD$132,Indices2!$E$1:$YY$108,Calc!$B163,FALSE))</f>
        <v>#N/A</v>
      </c>
      <c r="DE163" t="e">
        <f ca="1">IF(OR(DE$132="",$B163=""),"",HLOOKUP(DE$132,Indices2!$E$1:$YY$108,Calc!$B163,FALSE))</f>
        <v>#N/A</v>
      </c>
      <c r="DF163" t="e">
        <f ca="1">IF(OR(DF$132="",$B163=""),"",HLOOKUP(DF$132,Indices2!$E$1:$YY$108,Calc!$B163,FALSE))</f>
        <v>#N/A</v>
      </c>
      <c r="DG163" t="e">
        <f ca="1">IF(OR(DG$132="",$B163=""),"",HLOOKUP(DG$132,Indices2!$E$1:$YY$108,Calc!$B163,FALSE))</f>
        <v>#N/A</v>
      </c>
      <c r="DH163" t="e">
        <f ca="1">IF(OR(DH$132="",$B163=""),"",HLOOKUP(DH$132,Indices2!$E$1:$YY$108,Calc!$B163,FALSE))</f>
        <v>#N/A</v>
      </c>
      <c r="DI163" t="e">
        <f ca="1">IF(OR(DI$132="",$B163=""),"",HLOOKUP(DI$132,Indices2!$E$1:$YY$108,Calc!$B163,FALSE))</f>
        <v>#N/A</v>
      </c>
      <c r="DJ163" t="e">
        <f ca="1">IF(OR(DJ$132="",$B163=""),"",HLOOKUP(DJ$132,Indices2!$E$1:$YY$108,Calc!$B163,FALSE))</f>
        <v>#N/A</v>
      </c>
      <c r="DK163" t="e">
        <f ca="1">IF(OR(DK$132="",$B163=""),"",HLOOKUP(DK$132,Indices2!$E$1:$YY$108,Calc!$B163,FALSE))</f>
        <v>#N/A</v>
      </c>
      <c r="DL163" t="e">
        <f ca="1">IF(OR(DL$132="",$B163=""),"",HLOOKUP(DL$132,Indices2!$E$1:$YY$108,Calc!$B163,FALSE))</f>
        <v>#N/A</v>
      </c>
      <c r="DM163" t="e">
        <f ca="1">IF(OR(DM$132="",$B163=""),"",HLOOKUP(DM$132,Indices2!$E$1:$YY$108,Calc!$B163,FALSE))</f>
        <v>#N/A</v>
      </c>
      <c r="DN163" t="e">
        <f ca="1">IF(OR(DN$132="",$B163=""),"",HLOOKUP(DN$132,Indices2!$E$1:$YY$108,Calc!$B163,FALSE))</f>
        <v>#N/A</v>
      </c>
      <c r="DO163" t="e">
        <f ca="1">IF(OR(DO$132="",$B163=""),"",HLOOKUP(DO$132,Indices2!$E$1:$YY$108,Calc!$B163,FALSE))</f>
        <v>#N/A</v>
      </c>
      <c r="DP163" t="e">
        <f ca="1">IF(OR(DP$132="",$B163=""),"",HLOOKUP(DP$132,Indices2!$E$1:$YY$108,Calc!$B163,FALSE))</f>
        <v>#N/A</v>
      </c>
      <c r="DQ163" t="e">
        <f ca="1">IF(OR(DQ$132="",$B163=""),"",HLOOKUP(DQ$132,Indices2!$E$1:$YY$108,Calc!$B163,FALSE))</f>
        <v>#N/A</v>
      </c>
      <c r="DR163" t="e">
        <f ca="1">IF(OR(DR$132="",$B163=""),"",HLOOKUP(DR$132,Indices2!$E$1:$YY$108,Calc!$B163,FALSE))</f>
        <v>#N/A</v>
      </c>
      <c r="DS163" t="e">
        <f ca="1">IF(OR(DS$132="",$B163=""),"",HLOOKUP(DS$132,Indices2!$E$1:$YY$108,Calc!$B163,FALSE))</f>
        <v>#N/A</v>
      </c>
      <c r="DT163" t="e">
        <f ca="1">IF(OR(DT$132="",$B163=""),"",HLOOKUP(DT$132,Indices2!$E$1:$YY$108,Calc!$B163,FALSE))</f>
        <v>#N/A</v>
      </c>
      <c r="DU163" t="e">
        <f ca="1">IF(OR(DU$132="",$B163=""),"",HLOOKUP(DU$132,Indices2!$E$1:$YY$108,Calc!$B163,FALSE))</f>
        <v>#N/A</v>
      </c>
      <c r="DV163" t="e">
        <f ca="1">IF(OR(DV$132="",$B163=""),"",HLOOKUP(DV$132,Indices2!$E$1:$YY$108,Calc!$B163,FALSE))</f>
        <v>#N/A</v>
      </c>
      <c r="DW163" t="e">
        <f ca="1">IF(OR(DW$132="",$B163=""),"",HLOOKUP(DW$132,Indices2!$E$1:$YY$108,Calc!$B163,FALSE))</f>
        <v>#N/A</v>
      </c>
      <c r="DX163" t="e">
        <f ca="1">IF(OR(DX$132="",$B163=""),"",HLOOKUP(DX$132,Indices2!$E$1:$YY$108,Calc!$B163,FALSE))</f>
        <v>#N/A</v>
      </c>
      <c r="DY163" t="e">
        <f ca="1">IF(OR(DY$132="",$B163=""),"",HLOOKUP(DY$132,Indices2!$E$1:$YY$108,Calc!$B163,FALSE))</f>
        <v>#N/A</v>
      </c>
      <c r="DZ163" t="e">
        <f ca="1">IF(OR(DZ$132="",$B163=""),"",HLOOKUP(DZ$132,Indices2!$E$1:$YY$108,Calc!$B163,FALSE))</f>
        <v>#N/A</v>
      </c>
      <c r="EA163" t="e">
        <f ca="1">IF(OR(EA$132="",$B163=""),"",HLOOKUP(EA$132,Indices2!$E$1:$YY$108,Calc!$B163,FALSE))</f>
        <v>#N/A</v>
      </c>
      <c r="EB163" t="e">
        <f ca="1">IF(OR(EB$132="",$B163=""),"",HLOOKUP(EB$132,Indices2!$E$1:$YY$108,Calc!$B163,FALSE))</f>
        <v>#N/A</v>
      </c>
      <c r="EC163" t="e">
        <f ca="1">IF(OR(EC$132="",$B163=""),"",HLOOKUP(EC$132,Indices2!$E$1:$YY$108,Calc!$B163,FALSE))</f>
        <v>#N/A</v>
      </c>
      <c r="ED163" t="e">
        <f ca="1">IF(OR(ED$132="",$B163=""),"",HLOOKUP(ED$132,Indices2!$E$1:$YY$108,Calc!$B163,FALSE))</f>
        <v>#N/A</v>
      </c>
      <c r="EE163" t="e">
        <f ca="1">IF(OR(EE$132="",$B163=""),"",HLOOKUP(EE$132,Indices2!$E$1:$YY$108,Calc!$B163,FALSE))</f>
        <v>#N/A</v>
      </c>
      <c r="EF163" t="e">
        <f ca="1">IF(OR(EF$132="",$B163=""),"",HLOOKUP(EF$132,Indices2!$E$1:$YY$108,Calc!$B163,FALSE))</f>
        <v>#N/A</v>
      </c>
      <c r="EG163" t="e">
        <f ca="1">IF(OR(EG$132="",$B163=""),"",HLOOKUP(EG$132,Indices2!$E$1:$YY$108,Calc!$B163,FALSE))</f>
        <v>#N/A</v>
      </c>
      <c r="EH163" t="e">
        <f ca="1">IF(OR(EH$132="",$B163=""),"",HLOOKUP(EH$132,Indices2!$E$1:$YY$108,Calc!$B163,FALSE))</f>
        <v>#N/A</v>
      </c>
      <c r="EI163" t="e">
        <f ca="1">IF(OR(EI$132="",$B163=""),"",HLOOKUP(EI$132,Indices2!$E$1:$YY$108,Calc!$B163,FALSE))</f>
        <v>#N/A</v>
      </c>
      <c r="EJ163" t="e">
        <f ca="1">IF(OR(EJ$132="",$B163=""),"",HLOOKUP(EJ$132,Indices2!$E$1:$YY$108,Calc!$B163,FALSE))</f>
        <v>#N/A</v>
      </c>
      <c r="EK163" t="e">
        <f ca="1">IF(OR(EK$132="",$B163=""),"",HLOOKUP(EK$132,Indices2!$E$1:$YY$108,Calc!$B163,FALSE))</f>
        <v>#N/A</v>
      </c>
      <c r="EL163" t="e">
        <f ca="1">IF(OR(EL$132="",$B163=""),"",HLOOKUP(EL$132,Indices2!$E$1:$YY$108,Calc!$B163,FALSE))</f>
        <v>#N/A</v>
      </c>
      <c r="EM163" t="e">
        <f ca="1">IF(OR(EM$132="",$B163=""),"",HLOOKUP(EM$132,Indices2!$E$1:$YY$108,Calc!$B163,FALSE))</f>
        <v>#N/A</v>
      </c>
      <c r="EN163" t="e">
        <f ca="1">IF(OR(EN$132="",$B163=""),"",HLOOKUP(EN$132,Indices2!$E$1:$YY$108,Calc!$B163,FALSE))</f>
        <v>#N/A</v>
      </c>
      <c r="EO163" t="e">
        <f ca="1">IF(OR(EO$132="",$B163=""),"",HLOOKUP(EO$132,Indices2!$E$1:$YY$108,Calc!$B163,FALSE))</f>
        <v>#N/A</v>
      </c>
      <c r="EP163" t="e">
        <f ca="1">IF(OR(EP$132="",$B163=""),"",HLOOKUP(EP$132,Indices2!$E$1:$YY$108,Calc!$B163,FALSE))</f>
        <v>#N/A</v>
      </c>
      <c r="EQ163" t="e">
        <f ca="1">IF(OR(EQ$132="",$B163=""),"",HLOOKUP(EQ$132,Indices2!$E$1:$YY$108,Calc!$B163,FALSE))</f>
        <v>#N/A</v>
      </c>
      <c r="ER163" t="e">
        <f ca="1">IF(OR(ER$132="",$B163=""),"",HLOOKUP(ER$132,Indices2!$E$1:$YY$108,Calc!$B163,FALSE))</f>
        <v>#N/A</v>
      </c>
      <c r="ES163" t="e">
        <f ca="1">IF(OR(ES$132="",$B163=""),"",HLOOKUP(ES$132,Indices2!$E$1:$YY$108,Calc!$B163,FALSE))</f>
        <v>#N/A</v>
      </c>
      <c r="ET163" t="e">
        <f ca="1">IF(OR(ET$132="",$B163=""),"",HLOOKUP(ET$132,Indices2!$E$1:$YY$108,Calc!$B163,FALSE))</f>
        <v>#N/A</v>
      </c>
      <c r="EU163" t="e">
        <f ca="1">IF(OR(EU$132="",$B163=""),"",HLOOKUP(EU$132,Indices2!$E$1:$YY$108,Calc!$B163,FALSE))</f>
        <v>#N/A</v>
      </c>
      <c r="EV163" t="e">
        <f ca="1">IF(OR(EV$132="",$B163=""),"",HLOOKUP(EV$132,Indices2!$E$1:$YY$108,Calc!$B163,FALSE))</f>
        <v>#N/A</v>
      </c>
      <c r="EW163" t="e">
        <f ca="1">IF(OR(EW$132="",$B163=""),"",HLOOKUP(EW$132,Indices2!$E$1:$YY$108,Calc!$B163,FALSE))</f>
        <v>#N/A</v>
      </c>
      <c r="EX163" t="e">
        <f ca="1">IF(OR(EX$132="",$B163=""),"",HLOOKUP(EX$132,Indices2!$E$1:$YY$108,Calc!$B163,FALSE))</f>
        <v>#N/A</v>
      </c>
      <c r="EY163" t="e">
        <f ca="1">IF(OR(EY$132="",$B163=""),"",HLOOKUP(EY$132,Indices2!$E$1:$YY$108,Calc!$B163,FALSE))</f>
        <v>#N/A</v>
      </c>
      <c r="EZ163" t="e">
        <f ca="1">IF(OR(EZ$132="",$B163=""),"",HLOOKUP(EZ$132,Indices2!$E$1:$YY$108,Calc!$B163,FALSE))</f>
        <v>#N/A</v>
      </c>
      <c r="FA163" t="e">
        <f ca="1">IF(OR(FA$132="",$B163=""),"",HLOOKUP(FA$132,Indices2!$E$1:$YY$108,Calc!$B163,FALSE))</f>
        <v>#N/A</v>
      </c>
      <c r="FB163" t="e">
        <f ca="1">IF(OR(FB$132="",$B163=""),"",HLOOKUP(FB$132,Indices2!$E$1:$YY$108,Calc!$B163,FALSE))</f>
        <v>#N/A</v>
      </c>
      <c r="FC163" t="e">
        <f ca="1">IF(OR(FC$132="",$B163=""),"",HLOOKUP(FC$132,Indices2!$E$1:$YY$108,Calc!$B163,FALSE))</f>
        <v>#N/A</v>
      </c>
      <c r="FD163" t="e">
        <f ca="1">IF(OR(FD$132="",$B163=""),"",HLOOKUP(FD$132,Indices2!$E$1:$YY$108,Calc!$B163,FALSE))</f>
        <v>#N/A</v>
      </c>
      <c r="FE163" t="e">
        <f ca="1">IF(OR(FE$132="",$B163=""),"",HLOOKUP(FE$132,Indices2!$E$1:$YY$108,Calc!$B163,FALSE))</f>
        <v>#N/A</v>
      </c>
      <c r="FF163" t="e">
        <f ca="1">IF(OR(FF$132="",$B163=""),"",HLOOKUP(FF$132,Indices2!$E$1:$YY$108,Calc!$B163,FALSE))</f>
        <v>#N/A</v>
      </c>
      <c r="FG163" t="e">
        <f ca="1">IF(OR(FG$132="",$B163=""),"",HLOOKUP(FG$132,Indices2!$E$1:$YY$108,Calc!$B163,FALSE))</f>
        <v>#N/A</v>
      </c>
      <c r="FH163" t="e">
        <f ca="1">IF(OR(FH$132="",$B163=""),"",HLOOKUP(FH$132,Indices2!$E$1:$YY$108,Calc!$B163,FALSE))</f>
        <v>#N/A</v>
      </c>
      <c r="FI163" t="e">
        <f ca="1">IF(OR(FI$132="",$B163=""),"",HLOOKUP(FI$132,Indices2!$E$1:$YY$108,Calc!$B163,FALSE))</f>
        <v>#N/A</v>
      </c>
      <c r="FJ163" t="e">
        <f ca="1">IF(OR(FJ$132="",$B163=""),"",HLOOKUP(FJ$132,Indices2!$E$1:$YY$108,Calc!$B163,FALSE))</f>
        <v>#N/A</v>
      </c>
      <c r="FK163" t="e">
        <f ca="1">IF(OR(FK$132="",$B163=""),"",HLOOKUP(FK$132,Indices2!$E$1:$YY$108,Calc!$B163,FALSE))</f>
        <v>#N/A</v>
      </c>
      <c r="FL163" t="e">
        <f ca="1">IF(OR(FL$132="",$B163=""),"",HLOOKUP(FL$132,Indices2!$E$1:$YY$108,Calc!$B163,FALSE))</f>
        <v>#N/A</v>
      </c>
      <c r="FM163" t="e">
        <f ca="1">IF(OR(FM$132="",$B163=""),"",HLOOKUP(FM$132,Indices2!$E$1:$YY$108,Calc!$B163,FALSE))</f>
        <v>#N/A</v>
      </c>
      <c r="FN163" t="e">
        <f ca="1">IF(OR(FN$132="",$B163=""),"",HLOOKUP(FN$132,Indices2!$E$1:$YY$108,Calc!$B163,FALSE))</f>
        <v>#N/A</v>
      </c>
      <c r="FO163" t="e">
        <f ca="1">IF(OR(FO$132="",$B163=""),"",HLOOKUP(FO$132,Indices2!$E$1:$YY$108,Calc!$B163,FALSE))</f>
        <v>#N/A</v>
      </c>
      <c r="FP163" t="e">
        <f ca="1">IF(OR(FP$132="",$B163=""),"",HLOOKUP(FP$132,Indices2!$E$1:$YY$108,Calc!$B163,FALSE))</f>
        <v>#N/A</v>
      </c>
      <c r="FQ163" t="e">
        <f ca="1">IF(OR(FQ$132="",$B163=""),"",HLOOKUP(FQ$132,Indices2!$E$1:$YY$108,Calc!$B163,FALSE))</f>
        <v>#N/A</v>
      </c>
      <c r="FR163" t="e">
        <f ca="1">IF(OR(FR$132="",$B163=""),"",HLOOKUP(FR$132,Indices2!$E$1:$YY$108,Calc!$B163,FALSE))</f>
        <v>#N/A</v>
      </c>
      <c r="FS163" t="e">
        <f ca="1">IF(OR(FS$132="",$B163=""),"",HLOOKUP(FS$132,Indices2!$E$1:$YY$108,Calc!$B163,FALSE))</f>
        <v>#N/A</v>
      </c>
      <c r="FT163" t="e">
        <f ca="1">IF(OR(FT$132="",$B163=""),"",HLOOKUP(FT$132,Indices2!$E$1:$YY$108,Calc!$B163,FALSE))</f>
        <v>#N/A</v>
      </c>
      <c r="FU163" t="e">
        <f ca="1">IF(OR(FU$132="",$B163=""),"",HLOOKUP(FU$132,Indices2!$E$1:$YY$108,Calc!$B163,FALSE))</f>
        <v>#N/A</v>
      </c>
      <c r="FV163" t="e">
        <f ca="1">IF(OR(FV$132="",$B163=""),"",HLOOKUP(FV$132,Indices2!$E$1:$YY$108,Calc!$B163,FALSE))</f>
        <v>#N/A</v>
      </c>
      <c r="FW163" t="e">
        <f ca="1">IF(OR(FW$132="",$B163=""),"",HLOOKUP(FW$132,Indices2!$E$1:$YY$108,Calc!$B163,FALSE))</f>
        <v>#N/A</v>
      </c>
      <c r="FX163" t="e">
        <f ca="1">IF(OR(FX$132="",$B163=""),"",HLOOKUP(FX$132,Indices2!$E$1:$YY$108,Calc!$B163,FALSE))</f>
        <v>#N/A</v>
      </c>
      <c r="FY163" t="e">
        <f ca="1">IF(OR(FY$132="",$B163=""),"",HLOOKUP(FY$132,Indices2!$E$1:$YY$108,Calc!$B163,FALSE))</f>
        <v>#N/A</v>
      </c>
      <c r="FZ163" t="e">
        <f ca="1">IF(OR(FZ$132="",$B163=""),"",HLOOKUP(FZ$132,Indices2!$E$1:$YY$108,Calc!$B163,FALSE))</f>
        <v>#N/A</v>
      </c>
      <c r="GA163" t="e">
        <f ca="1">IF(OR(GA$132="",$B163=""),"",HLOOKUP(GA$132,Indices2!$E$1:$YY$108,Calc!$B163,FALSE))</f>
        <v>#N/A</v>
      </c>
      <c r="GB163" t="e">
        <f ca="1">IF(OR(GB$132="",$B163=""),"",HLOOKUP(GB$132,Indices2!$E$1:$YY$108,Calc!$B163,FALSE))</f>
        <v>#N/A</v>
      </c>
      <c r="GC163" t="e">
        <f ca="1">IF(OR(GC$132="",$B163=""),"",HLOOKUP(GC$132,Indices2!$E$1:$YY$108,Calc!$B163,FALSE))</f>
        <v>#N/A</v>
      </c>
      <c r="GD163" t="e">
        <f ca="1">IF(OR(GD$132="",$B163=""),"",HLOOKUP(GD$132,Indices2!$E$1:$YY$108,Calc!$B163,FALSE))</f>
        <v>#N/A</v>
      </c>
      <c r="GE163" t="e">
        <f ca="1">IF(OR(GE$132="",$B163=""),"",HLOOKUP(GE$132,Indices2!$E$1:$YY$108,Calc!$B163,FALSE))</f>
        <v>#N/A</v>
      </c>
      <c r="GF163" t="e">
        <f ca="1">IF(OR(GF$132="",$B163=""),"",HLOOKUP(GF$132,Indices2!$E$1:$YY$108,Calc!$B163,FALSE))</f>
        <v>#N/A</v>
      </c>
      <c r="GG163" t="e">
        <f ca="1">IF(OR(GG$132="",$B163=""),"",HLOOKUP(GG$132,Indices2!$E$1:$YY$108,Calc!$B163,FALSE))</f>
        <v>#N/A</v>
      </c>
      <c r="GH163" t="e">
        <f ca="1">IF(OR(GH$132="",$B163=""),"",HLOOKUP(GH$132,Indices2!$E$1:$YY$108,Calc!$B163,FALSE))</f>
        <v>#N/A</v>
      </c>
      <c r="GI163" t="e">
        <f ca="1">IF(OR(GI$132="",$B163=""),"",HLOOKUP(GI$132,Indices2!$E$1:$YY$108,Calc!$B163,FALSE))</f>
        <v>#N/A</v>
      </c>
      <c r="GJ163" t="e">
        <f ca="1">IF(OR(GJ$132="",$B163=""),"",HLOOKUP(GJ$132,Indices2!$E$1:$YY$108,Calc!$B163,FALSE))</f>
        <v>#N/A</v>
      </c>
      <c r="GK163" t="e">
        <f ca="1">IF(OR(GK$132="",$B163=""),"",HLOOKUP(GK$132,Indices2!$E$1:$YY$108,Calc!$B163,FALSE))</f>
        <v>#N/A</v>
      </c>
      <c r="GL163" t="e">
        <f ca="1">IF(OR(GL$132="",$B163=""),"",HLOOKUP(GL$132,Indices2!$E$1:$YY$108,Calc!$B163,FALSE))</f>
        <v>#N/A</v>
      </c>
      <c r="GM163" t="e">
        <f ca="1">IF(OR(GM$132="",$B163=""),"",HLOOKUP(GM$132,Indices2!$E$1:$YY$108,Calc!$B163,FALSE))</f>
        <v>#N/A</v>
      </c>
      <c r="GN163" t="e">
        <f ca="1">IF(OR(GN$132="",$B163=""),"",HLOOKUP(GN$132,Indices2!$E$1:$YY$108,Calc!$B163,FALSE))</f>
        <v>#N/A</v>
      </c>
      <c r="GO163" t="e">
        <f ca="1">IF(OR(GO$132="",$B163=""),"",HLOOKUP(GO$132,Indices2!$E$1:$YY$108,Calc!$B163,FALSE))</f>
        <v>#N/A</v>
      </c>
      <c r="GP163" t="e">
        <f ca="1">IF(OR(GP$132="",$B163=""),"",HLOOKUP(GP$132,Indices2!$E$1:$YY$108,Calc!$B163,FALSE))</f>
        <v>#N/A</v>
      </c>
      <c r="GQ163" t="e">
        <f ca="1">IF(OR(GQ$132="",$B163=""),"",HLOOKUP(GQ$132,Indices2!$E$1:$YY$108,Calc!$B163,FALSE))</f>
        <v>#N/A</v>
      </c>
      <c r="GR163" t="e">
        <f ca="1">IF(OR(GR$132="",$B163=""),"",HLOOKUP(GR$132,Indices2!$E$1:$YY$108,Calc!$B163,FALSE))</f>
        <v>#N/A</v>
      </c>
      <c r="GS163" t="e">
        <f ca="1">IF(OR(GS$132="",$B163=""),"",HLOOKUP(GS$132,Indices2!$E$1:$YY$108,Calc!$B163,FALSE))</f>
        <v>#N/A</v>
      </c>
      <c r="GT163" t="e">
        <f ca="1">IF(OR(GT$132="",$B163=""),"",HLOOKUP(GT$132,Indices2!$E$1:$YY$108,Calc!$B163,FALSE))</f>
        <v>#N/A</v>
      </c>
      <c r="GU163" t="e">
        <f ca="1">IF(OR(GU$132="",$B163=""),"",HLOOKUP(GU$132,Indices2!$E$1:$YY$108,Calc!$B163,FALSE))</f>
        <v>#N/A</v>
      </c>
      <c r="GV163" t="e">
        <f ca="1">IF(OR(GV$132="",$B163=""),"",HLOOKUP(GV$132,Indices2!$E$1:$YY$108,Calc!$B163,FALSE))</f>
        <v>#N/A</v>
      </c>
      <c r="GW163" t="e">
        <f ca="1">IF(OR(GW$132="",$B163=""),"",HLOOKUP(GW$132,Indices2!$E$1:$YY$108,Calc!$B163,FALSE))</f>
        <v>#N/A</v>
      </c>
      <c r="GX163" t="e">
        <f ca="1">IF(OR(GX$132="",$B163=""),"",HLOOKUP(GX$132,Indices2!$E$1:$YY$108,Calc!$B163,FALSE))</f>
        <v>#N/A</v>
      </c>
      <c r="GY163" t="e">
        <f ca="1">IF(OR(GY$132="",$B163=""),"",HLOOKUP(GY$132,Indices2!$E$1:$YY$108,Calc!$B163,FALSE))</f>
        <v>#N/A</v>
      </c>
      <c r="GZ163" t="e">
        <f ca="1">IF(OR(GZ$132="",$B163=""),"",HLOOKUP(GZ$132,Indices2!$E$1:$YY$108,Calc!$B163,FALSE))</f>
        <v>#N/A</v>
      </c>
      <c r="HA163" t="e">
        <f ca="1">IF(OR(HA$132="",$B163=""),"",HLOOKUP(HA$132,Indices2!$E$1:$YY$108,Calc!$B163,FALSE))</f>
        <v>#N/A</v>
      </c>
      <c r="HB163" t="e">
        <f ca="1">IF(OR(HB$132="",$B163=""),"",HLOOKUP(HB$132,Indices2!$E$1:$YY$108,Calc!$B163,FALSE))</f>
        <v>#N/A</v>
      </c>
      <c r="HC163" t="e">
        <f ca="1">IF(OR(HC$132="",$B163=""),"",HLOOKUP(HC$132,Indices2!$E$1:$YY$108,Calc!$B163,FALSE))</f>
        <v>#N/A</v>
      </c>
      <c r="HD163" t="e">
        <f ca="1">IF(OR(HD$132="",$B163=""),"",HLOOKUP(HD$132,Indices2!$E$1:$YY$108,Calc!$B163,FALSE))</f>
        <v>#N/A</v>
      </c>
      <c r="HE163" t="e">
        <f ca="1">IF(OR(HE$132="",$B163=""),"",HLOOKUP(HE$132,Indices2!$E$1:$YY$108,Calc!$B163,FALSE))</f>
        <v>#N/A</v>
      </c>
      <c r="HF163" t="e">
        <f ca="1">IF(OR(HF$132="",$B163=""),"",HLOOKUP(HF$132,Indices2!$E$1:$YY$108,Calc!$B163,FALSE))</f>
        <v>#N/A</v>
      </c>
      <c r="HG163" t="e">
        <f ca="1">IF(OR(HG$132="",$B163=""),"",HLOOKUP(HG$132,Indices2!$E$1:$YY$108,Calc!$B163,FALSE))</f>
        <v>#N/A</v>
      </c>
      <c r="HH163" t="e">
        <f ca="1">IF(OR(HH$132="",$B163=""),"",HLOOKUP(HH$132,Indices2!$E$1:$YY$108,Calc!$B163,FALSE))</f>
        <v>#N/A</v>
      </c>
      <c r="HI163" t="e">
        <f ca="1">IF(OR(HI$132="",$B163=""),"",HLOOKUP(HI$132,Indices2!$E$1:$YY$108,Calc!$B163,FALSE))</f>
        <v>#N/A</v>
      </c>
      <c r="HJ163" t="e">
        <f ca="1">IF(OR(HJ$132="",$B163=""),"",HLOOKUP(HJ$132,Indices2!$E$1:$YY$108,Calc!$B163,FALSE))</f>
        <v>#N/A</v>
      </c>
      <c r="HK163" t="e">
        <f ca="1">IF(OR(HK$132="",$B163=""),"",HLOOKUP(HK$132,Indices2!$E$1:$YY$108,Calc!$B163,FALSE))</f>
        <v>#N/A</v>
      </c>
      <c r="HL163" t="e">
        <f ca="1">IF(OR(HL$132="",$B163=""),"",HLOOKUP(HL$132,Indices2!$E$1:$YY$108,Calc!$B163,FALSE))</f>
        <v>#N/A</v>
      </c>
      <c r="HM163" t="e">
        <f ca="1">IF(OR(HM$132="",$B163=""),"",HLOOKUP(HM$132,Indices2!$E$1:$YY$108,Calc!$B163,FALSE))</f>
        <v>#N/A</v>
      </c>
      <c r="HN163" t="e">
        <f ca="1">IF(OR(HN$132="",$B163=""),"",HLOOKUP(HN$132,Indices2!$E$1:$YY$108,Calc!$B163,FALSE))</f>
        <v>#N/A</v>
      </c>
      <c r="HO163" t="e">
        <f ca="1">IF(OR(HO$132="",$B163=""),"",HLOOKUP(HO$132,Indices2!$E$1:$YY$108,Calc!$B163,FALSE))</f>
        <v>#N/A</v>
      </c>
      <c r="HP163" t="e">
        <f ca="1">IF(OR(HP$132="",$B163=""),"",HLOOKUP(HP$132,Indices2!$E$1:$YY$108,Calc!$B163,FALSE))</f>
        <v>#N/A</v>
      </c>
      <c r="HQ163" t="e">
        <f ca="1">IF(OR(HQ$132="",$B163=""),"",HLOOKUP(HQ$132,Indices2!$E$1:$YY$108,Calc!$B163,FALSE))</f>
        <v>#N/A</v>
      </c>
      <c r="HR163" t="e">
        <f ca="1">IF(OR(HR$132="",$B163=""),"",HLOOKUP(HR$132,Indices2!$E$1:$YY$108,Calc!$B163,FALSE))</f>
        <v>#N/A</v>
      </c>
      <c r="HS163" t="e">
        <f ca="1">IF(OR(HS$132="",$B163=""),"",HLOOKUP(HS$132,Indices2!$E$1:$YY$108,Calc!$B163,FALSE))</f>
        <v>#N/A</v>
      </c>
      <c r="HT163" t="e">
        <f ca="1">IF(OR(HT$132="",$B163=""),"",HLOOKUP(HT$132,Indices2!$E$1:$YY$108,Calc!$B163,FALSE))</f>
        <v>#N/A</v>
      </c>
      <c r="HU163" t="e">
        <f ca="1">IF(OR(HU$132="",$B163=""),"",HLOOKUP(HU$132,Indices2!$E$1:$YY$108,Calc!$B163,FALSE))</f>
        <v>#N/A</v>
      </c>
      <c r="HV163" t="e">
        <f ca="1">IF(OR(HV$132="",$B163=""),"",HLOOKUP(HV$132,Indices2!$E$1:$YY$108,Calc!$B163,FALSE))</f>
        <v>#N/A</v>
      </c>
      <c r="HW163" t="e">
        <f ca="1">IF(OR(HW$132="",$B163=""),"",HLOOKUP(HW$132,Indices2!$E$1:$YY$108,Calc!$B163,FALSE))</f>
        <v>#N/A</v>
      </c>
      <c r="HX163" t="e">
        <f ca="1">IF(OR(HX$132="",$B163=""),"",HLOOKUP(HX$132,Indices2!$E$1:$YY$108,Calc!$B163,FALSE))</f>
        <v>#N/A</v>
      </c>
      <c r="HY163" t="e">
        <f ca="1">IF(OR(HY$132="",$B163=""),"",HLOOKUP(HY$132,Indices2!$E$1:$YY$108,Calc!$B163,FALSE))</f>
        <v>#N/A</v>
      </c>
      <c r="HZ163" t="e">
        <f ca="1">IF(OR(HZ$132="",$B163=""),"",HLOOKUP(HZ$132,Indices2!$E$1:$YY$108,Calc!$B163,FALSE))</f>
        <v>#N/A</v>
      </c>
      <c r="IA163" t="e">
        <f ca="1">IF(OR(IA$132="",$B163=""),"",HLOOKUP(IA$132,Indices2!$E$1:$YY$108,Calc!$B163,FALSE))</f>
        <v>#N/A</v>
      </c>
      <c r="IB163" t="e">
        <f ca="1">IF(OR(IB$132="",$B163=""),"",HLOOKUP(IB$132,Indices2!$E$1:$YY$108,Calc!$B163,FALSE))</f>
        <v>#N/A</v>
      </c>
      <c r="IC163" t="e">
        <f ca="1">IF(OR(IC$132="",$B163=""),"",HLOOKUP(IC$132,Indices2!$E$1:$YY$108,Calc!$B163,FALSE))</f>
        <v>#N/A</v>
      </c>
      <c r="ID163" t="e">
        <f ca="1">IF(OR(ID$132="",$B163=""),"",HLOOKUP(ID$132,Indices2!$E$1:$YY$108,Calc!$B163,FALSE))</f>
        <v>#N/A</v>
      </c>
      <c r="IE163" t="e">
        <f ca="1">IF(OR(IE$132="",$B163=""),"",HLOOKUP(IE$132,Indices2!$E$1:$YY$108,Calc!$B163,FALSE))</f>
        <v>#N/A</v>
      </c>
      <c r="IF163" t="e">
        <f ca="1">IF(OR(IF$132="",$B163=""),"",HLOOKUP(IF$132,Indices2!$E$1:$YY$108,Calc!$B163,FALSE))</f>
        <v>#N/A</v>
      </c>
      <c r="IG163" t="e">
        <f ca="1">IF(OR(IG$132="",$B163=""),"",HLOOKUP(IG$132,Indices2!$E$1:$YY$108,Calc!$B163,FALSE))</f>
        <v>#N/A</v>
      </c>
      <c r="IH163" t="e">
        <f ca="1">IF(OR(IH$132="",$B163=""),"",HLOOKUP(IH$132,Indices2!$E$1:$YY$108,Calc!$B163,FALSE))</f>
        <v>#N/A</v>
      </c>
      <c r="II163" t="e">
        <f ca="1">IF(OR(II$132="",$B163=""),"",HLOOKUP(II$132,Indices2!$E$1:$YY$108,Calc!$B163,FALSE))</f>
        <v>#N/A</v>
      </c>
      <c r="IJ163" t="e">
        <f ca="1">IF(OR(IJ$132="",$B163=""),"",HLOOKUP(IJ$132,Indices2!$E$1:$YY$108,Calc!$B163,FALSE))</f>
        <v>#N/A</v>
      </c>
      <c r="IK163" t="e">
        <f ca="1">IF(OR(IK$132="",$B163=""),"",HLOOKUP(IK$132,Indices2!$E$1:$YY$108,Calc!$B163,FALSE))</f>
        <v>#N/A</v>
      </c>
      <c r="IL163" t="e">
        <f ca="1">IF(OR(IL$132="",$B163=""),"",HLOOKUP(IL$132,Indices2!$E$1:$YY$108,Calc!$B163,FALSE))</f>
        <v>#N/A</v>
      </c>
      <c r="IM163" t="e">
        <f ca="1">IF(OR(IM$132="",$B163=""),"",HLOOKUP(IM$132,Indices2!$E$1:$YY$108,Calc!$B163,FALSE))</f>
        <v>#N/A</v>
      </c>
      <c r="IN163" t="e">
        <f ca="1">IF(OR(IN$132="",$B163=""),"",HLOOKUP(IN$132,Indices2!$E$1:$YY$108,Calc!$B163,FALSE))</f>
        <v>#N/A</v>
      </c>
      <c r="IO163" t="e">
        <f ca="1">IF(OR(IO$132="",$B163=""),"",HLOOKUP(IO$132,Indices2!$E$1:$YY$108,Calc!$B163,FALSE))</f>
        <v>#N/A</v>
      </c>
      <c r="IP163" t="e">
        <f ca="1">IF(OR(IP$132="",$B163=""),"",HLOOKUP(IP$132,Indices2!$E$1:$YY$108,Calc!$B163,FALSE))</f>
        <v>#N/A</v>
      </c>
      <c r="IQ163" t="e">
        <f ca="1">IF(OR(IQ$132="",$B163=""),"",HLOOKUP(IQ$132,Indices2!$E$1:$YY$108,Calc!$B163,FALSE))</f>
        <v>#N/A</v>
      </c>
      <c r="IR163" t="e">
        <f ca="1">IF(OR(IR$132="",$B163=""),"",HLOOKUP(IR$132,Indices2!$E$1:$YY$108,Calc!$B163,FALSE))</f>
        <v>#N/A</v>
      </c>
      <c r="IS163" t="e">
        <f ca="1">IF(OR(IS$132="",$B163=""),"",HLOOKUP(IS$132,Indices2!$E$1:$YY$108,Calc!$B163,FALSE))</f>
        <v>#N/A</v>
      </c>
      <c r="IT163" t="e">
        <f ca="1">IF(OR(IT$132="",$B163=""),"",HLOOKUP(IT$132,Indices2!$E$1:$YY$108,Calc!$B163,FALSE))</f>
        <v>#N/A</v>
      </c>
      <c r="IU163" t="e">
        <f ca="1">IF(OR(IU$132="",$B163=""),"",HLOOKUP(IU$132,Indices2!$E$1:$YY$108,Calc!$B163,FALSE))</f>
        <v>#N/A</v>
      </c>
      <c r="IV163" t="e">
        <f ca="1">IF(OR(IV$132="",$B163=""),"",HLOOKUP(IV$132,Indices2!$E$1:$YY$108,Calc!$B163,FALSE))</f>
        <v>#N/A</v>
      </c>
      <c r="IW163" t="e">
        <f ca="1">IF(OR(IW$132="",$B163=""),"",HLOOKUP(IW$132,Indices2!$E$1:$YY$108,Calc!$B163,FALSE))</f>
        <v>#N/A</v>
      </c>
      <c r="IX163" t="e">
        <f ca="1">IF(OR(IX$132="",$B163=""),"",HLOOKUP(IX$132,Indices2!$E$1:$YY$108,Calc!$B163,FALSE))</f>
        <v>#N/A</v>
      </c>
      <c r="IY163" t="e">
        <f ca="1">IF(OR(IY$132="",$B163=""),"",HLOOKUP(IY$132,Indices2!$E$1:$YY$108,Calc!$B163,FALSE))</f>
        <v>#N/A</v>
      </c>
      <c r="IZ163" t="e">
        <f ca="1">IF(OR(IZ$132="",$B163=""),"",HLOOKUP(IZ$132,Indices2!$E$1:$YY$108,Calc!$B163,FALSE))</f>
        <v>#N/A</v>
      </c>
      <c r="JA163" t="e">
        <f ca="1">IF(OR(JA$132="",$B163=""),"",HLOOKUP(JA$132,Indices2!$E$1:$YY$108,Calc!$B163,FALSE))</f>
        <v>#N/A</v>
      </c>
      <c r="JB163" t="e">
        <f ca="1">IF(OR(JB$132="",$B163=""),"",HLOOKUP(JB$132,Indices2!$E$1:$YY$108,Calc!$B163,FALSE))</f>
        <v>#N/A</v>
      </c>
      <c r="JC163" t="e">
        <f ca="1">IF(OR(JC$132="",$B163=""),"",HLOOKUP(JC$132,Indices2!$E$1:$YY$108,Calc!$B163,FALSE))</f>
        <v>#N/A</v>
      </c>
      <c r="JD163" t="e">
        <f ca="1">IF(OR(JD$132="",$B163=""),"",HLOOKUP(JD$132,Indices2!$E$1:$YY$108,Calc!$B163,FALSE))</f>
        <v>#N/A</v>
      </c>
      <c r="JE163" t="e">
        <f ca="1">IF(OR(JE$132="",$B163=""),"",HLOOKUP(JE$132,Indices2!$E$1:$YY$108,Calc!$B163,FALSE))</f>
        <v>#N/A</v>
      </c>
      <c r="JF163" t="e">
        <f ca="1">IF(OR(JF$132="",$B163=""),"",HLOOKUP(JF$132,Indices2!$E$1:$YY$108,Calc!$B163,FALSE))</f>
        <v>#N/A</v>
      </c>
      <c r="JG163" t="e">
        <f ca="1">IF(OR(JG$132="",$B163=""),"",HLOOKUP(JG$132,Indices2!$E$1:$YY$108,Calc!$B163,FALSE))</f>
        <v>#N/A</v>
      </c>
      <c r="JH163" t="e">
        <f ca="1">IF(OR(JH$132="",$B163=""),"",HLOOKUP(JH$132,Indices2!$E$1:$YY$108,Calc!$B163,FALSE))</f>
        <v>#N/A</v>
      </c>
      <c r="JI163" t="e">
        <f ca="1">IF(OR(JI$132="",$B163=""),"",HLOOKUP(JI$132,Indices2!$E$1:$YY$108,Calc!$B163,FALSE))</f>
        <v>#N/A</v>
      </c>
      <c r="JJ163" t="e">
        <f ca="1">IF(OR(JJ$132="",$B163=""),"",HLOOKUP(JJ$132,Indices2!$E$1:$YY$108,Calc!$B163,FALSE))</f>
        <v>#N/A</v>
      </c>
      <c r="JK163" t="e">
        <f ca="1">IF(OR(JK$132="",$B163=""),"",HLOOKUP(JK$132,Indices2!$E$1:$YY$108,Calc!$B163,FALSE))</f>
        <v>#N/A</v>
      </c>
      <c r="JL163" t="e">
        <f ca="1">IF(OR(JL$132="",$B163=""),"",HLOOKUP(JL$132,Indices2!$E$1:$YY$108,Calc!$B163,FALSE))</f>
        <v>#N/A</v>
      </c>
      <c r="JM163" t="e">
        <f ca="1">IF(OR(JM$132="",$B163=""),"",HLOOKUP(JM$132,Indices2!$E$1:$YY$108,Calc!$B163,FALSE))</f>
        <v>#N/A</v>
      </c>
      <c r="JN163" t="e">
        <f ca="1">IF(OR(JN$132="",$B163=""),"",HLOOKUP(JN$132,Indices2!$E$1:$YY$108,Calc!$B163,FALSE))</f>
        <v>#N/A</v>
      </c>
      <c r="JO163" t="e">
        <f ca="1">IF(OR(JO$132="",$B163=""),"",HLOOKUP(JO$132,Indices2!$E$1:$YY$108,Calc!$B163,FALSE))</f>
        <v>#N/A</v>
      </c>
      <c r="JP163" t="e">
        <f ca="1">IF(OR(JP$132="",$B163=""),"",HLOOKUP(JP$132,Indices2!$E$1:$YY$108,Calc!$B163,FALSE))</f>
        <v>#N/A</v>
      </c>
      <c r="JQ163" t="e">
        <f ca="1">IF(OR(JQ$132="",$B163=""),"",HLOOKUP(JQ$132,Indices2!$E$1:$YY$108,Calc!$B163,FALSE))</f>
        <v>#N/A</v>
      </c>
      <c r="JR163" t="e">
        <f ca="1">IF(OR(JR$132="",$B163=""),"",HLOOKUP(JR$132,Indices2!$E$1:$YY$108,Calc!$B163,FALSE))</f>
        <v>#N/A</v>
      </c>
      <c r="JS163" t="e">
        <f ca="1">IF(OR(JS$132="",$B163=""),"",HLOOKUP(JS$132,Indices2!$E$1:$YY$108,Calc!$B163,FALSE))</f>
        <v>#N/A</v>
      </c>
      <c r="JT163" t="e">
        <f ca="1">IF(OR(JT$132="",$B163=""),"",HLOOKUP(JT$132,Indices2!$E$1:$YY$108,Calc!$B163,FALSE))</f>
        <v>#N/A</v>
      </c>
      <c r="JU163" t="e">
        <f ca="1">IF(OR(JU$132="",$B163=""),"",HLOOKUP(JU$132,Indices2!$E$1:$YY$108,Calc!$B163,FALSE))</f>
        <v>#N/A</v>
      </c>
      <c r="JV163" t="e">
        <f ca="1">IF(OR(JV$132="",$B163=""),"",HLOOKUP(JV$132,Indices2!$E$1:$YY$108,Calc!$B163,FALSE))</f>
        <v>#N/A</v>
      </c>
      <c r="JW163" t="e">
        <f ca="1">IF(OR(JW$132="",$B163=""),"",HLOOKUP(JW$132,Indices2!$E$1:$YY$108,Calc!$B163,FALSE))</f>
        <v>#N/A</v>
      </c>
      <c r="JX163" t="e">
        <f ca="1">IF(OR(JX$132="",$B163=""),"",HLOOKUP(JX$132,Indices2!$E$1:$YY$108,Calc!$B163,FALSE))</f>
        <v>#N/A</v>
      </c>
      <c r="JY163" t="e">
        <f ca="1">IF(OR(JY$132="",$B163=""),"",HLOOKUP(JY$132,Indices2!$E$1:$YY$108,Calc!$B163,FALSE))</f>
        <v>#N/A</v>
      </c>
      <c r="JZ163" t="e">
        <f ca="1">IF(OR(JZ$132="",$B163=""),"",HLOOKUP(JZ$132,Indices2!$E$1:$YY$108,Calc!$B163,FALSE))</f>
        <v>#N/A</v>
      </c>
      <c r="KA163" t="e">
        <f ca="1">IF(OR(KA$132="",$B163=""),"",HLOOKUP(KA$132,Indices2!$E$1:$YY$108,Calc!$B163,FALSE))</f>
        <v>#N/A</v>
      </c>
      <c r="KB163" t="e">
        <f ca="1">IF(OR(KB$132="",$B163=""),"",HLOOKUP(KB$132,Indices2!$E$1:$YY$108,Calc!$B163,FALSE))</f>
        <v>#N/A</v>
      </c>
      <c r="KC163" t="e">
        <f ca="1">IF(OR(KC$132="",$B163=""),"",HLOOKUP(KC$132,Indices2!$E$1:$YY$108,Calc!$B163,FALSE))</f>
        <v>#N/A</v>
      </c>
      <c r="KD163" t="e">
        <f ca="1">IF(OR(KD$132="",$B163=""),"",HLOOKUP(KD$132,Indices2!$E$1:$YY$108,Calc!$B163,FALSE))</f>
        <v>#N/A</v>
      </c>
      <c r="KE163" t="e">
        <f ca="1">IF(OR(KE$132="",$B163=""),"",HLOOKUP(KE$132,Indices2!$E$1:$YY$108,Calc!$B163,FALSE))</f>
        <v>#N/A</v>
      </c>
      <c r="KF163" t="e">
        <f ca="1">IF(OR(KF$132="",$B163=""),"",HLOOKUP(KF$132,Indices2!$E$1:$YY$108,Calc!$B163,FALSE))</f>
        <v>#N/A</v>
      </c>
      <c r="KG163" t="e">
        <f ca="1">IF(OR(KG$132="",$B163=""),"",HLOOKUP(KG$132,Indices2!$E$1:$YY$108,Calc!$B163,FALSE))</f>
        <v>#N/A</v>
      </c>
      <c r="KH163" t="e">
        <f ca="1">IF(OR(KH$132="",$B163=""),"",HLOOKUP(KH$132,Indices2!$E$1:$YY$108,Calc!$B163,FALSE))</f>
        <v>#N/A</v>
      </c>
      <c r="KI163" t="e">
        <f ca="1">IF(OR(KI$132="",$B163=""),"",HLOOKUP(KI$132,Indices2!$E$1:$YY$108,Calc!$B163,FALSE))</f>
        <v>#N/A</v>
      </c>
      <c r="KJ163" t="e">
        <f ca="1">IF(OR(KJ$132="",$B163=""),"",HLOOKUP(KJ$132,Indices2!$E$1:$YY$108,Calc!$B163,FALSE))</f>
        <v>#N/A</v>
      </c>
      <c r="KK163" t="e">
        <f ca="1">IF(OR(KK$132="",$B163=""),"",HLOOKUP(KK$132,Indices2!$E$1:$YY$108,Calc!$B163,FALSE))</f>
        <v>#N/A</v>
      </c>
      <c r="KL163" t="e">
        <f ca="1">IF(OR(KL$132="",$B163=""),"",HLOOKUP(KL$132,Indices2!$E$1:$YY$108,Calc!$B163,FALSE))</f>
        <v>#N/A</v>
      </c>
      <c r="KM163" t="e">
        <f ca="1">IF(OR(KM$132="",$B163=""),"",HLOOKUP(KM$132,Indices2!$E$1:$YY$108,Calc!$B163,FALSE))</f>
        <v>#N/A</v>
      </c>
      <c r="KN163" t="e">
        <f ca="1">IF(OR(KN$132="",$B163=""),"",HLOOKUP(KN$132,Indices2!$E$1:$YY$108,Calc!$B163,FALSE))</f>
        <v>#N/A</v>
      </c>
      <c r="KO163" t="e">
        <f ca="1">IF(OR(KO$132="",$B163=""),"",HLOOKUP(KO$132,Indices2!$E$1:$YY$108,Calc!$B163,FALSE))</f>
        <v>#N/A</v>
      </c>
      <c r="KP163" t="e">
        <f ca="1">IF(OR(KP$132="",$B163=""),"",HLOOKUP(KP$132,Indices2!$E$1:$YY$108,Calc!$B163,FALSE))</f>
        <v>#N/A</v>
      </c>
      <c r="KQ163" t="e">
        <f ca="1">IF(OR(KQ$132="",$B163=""),"",HLOOKUP(KQ$132,Indices2!$E$1:$YY$108,Calc!$B163,FALSE))</f>
        <v>#N/A</v>
      </c>
      <c r="KR163" t="e">
        <f ca="1">IF(OR(KR$132="",$B163=""),"",HLOOKUP(KR$132,Indices2!$E$1:$YY$108,Calc!$B163,FALSE))</f>
        <v>#N/A</v>
      </c>
      <c r="KS163" t="e">
        <f ca="1">IF(OR(KS$132="",$B163=""),"",HLOOKUP(KS$132,Indices2!$E$1:$YY$108,Calc!$B163,FALSE))</f>
        <v>#N/A</v>
      </c>
      <c r="KT163" t="e">
        <f ca="1">IF(OR(KT$132="",$B163=""),"",HLOOKUP(KT$132,Indices2!$E$1:$YY$108,Calc!$B163,FALSE))</f>
        <v>#N/A</v>
      </c>
      <c r="KU163" t="e">
        <f ca="1">IF(OR(KU$132="",$B163=""),"",HLOOKUP(KU$132,Indices2!$E$1:$YY$108,Calc!$B163,FALSE))</f>
        <v>#N/A</v>
      </c>
      <c r="KV163" t="e">
        <f ca="1">IF(OR(KV$132="",$B163=""),"",HLOOKUP(KV$132,Indices2!$E$1:$YY$108,Calc!$B163,FALSE))</f>
        <v>#N/A</v>
      </c>
      <c r="KW163" t="e">
        <f ca="1">IF(OR(KW$132="",$B163=""),"",HLOOKUP(KW$132,Indices2!$E$1:$YY$108,Calc!$B163,FALSE))</f>
        <v>#N/A</v>
      </c>
      <c r="KX163" t="e">
        <f ca="1">IF(OR(KX$132="",$B163=""),"",HLOOKUP(KX$132,Indices2!$E$1:$YY$108,Calc!$B163,FALSE))</f>
        <v>#N/A</v>
      </c>
      <c r="KY163" t="e">
        <f ca="1">IF(OR(KY$132="",$B163=""),"",HLOOKUP(KY$132,Indices2!$E$1:$YY$108,Calc!$B163,FALSE))</f>
        <v>#N/A</v>
      </c>
      <c r="KZ163" t="e">
        <f ca="1">IF(OR(KZ$132="",$B163=""),"",HLOOKUP(KZ$132,Indices2!$E$1:$YY$108,Calc!$B163,FALSE))</f>
        <v>#N/A</v>
      </c>
      <c r="LA163" t="e">
        <f ca="1">IF(OR(LA$132="",$B163=""),"",HLOOKUP(LA$132,Indices2!$E$1:$YY$108,Calc!$B163,FALSE))</f>
        <v>#N/A</v>
      </c>
      <c r="LB163" t="e">
        <f ca="1">IF(OR(LB$132="",$B163=""),"",HLOOKUP(LB$132,Indices2!$E$1:$YY$108,Calc!$B163,FALSE))</f>
        <v>#N/A</v>
      </c>
      <c r="LC163" t="e">
        <f ca="1">IF(OR(LC$132="",$B163=""),"",HLOOKUP(LC$132,Indices2!$E$1:$YY$108,Calc!$B163,FALSE))</f>
        <v>#N/A</v>
      </c>
      <c r="LD163" t="e">
        <f ca="1">IF(OR(LD$132="",$B163=""),"",HLOOKUP(LD$132,Indices2!$E$1:$YY$108,Calc!$B163,FALSE))</f>
        <v>#N/A</v>
      </c>
      <c r="LE163" t="e">
        <f ca="1">IF(OR(LE$132="",$B163=""),"",HLOOKUP(LE$132,Indices2!$E$1:$YY$108,Calc!$B163,FALSE))</f>
        <v>#N/A</v>
      </c>
      <c r="LF163" t="e">
        <f ca="1">IF(OR(LF$132="",$B163=""),"",HLOOKUP(LF$132,Indices2!$E$1:$YY$108,Calc!$B163,FALSE))</f>
        <v>#N/A</v>
      </c>
      <c r="LG163" t="e">
        <f ca="1">IF(OR(LG$132="",$B163=""),"",HLOOKUP(LG$132,Indices2!$E$1:$YY$108,Calc!$B163,FALSE))</f>
        <v>#N/A</v>
      </c>
      <c r="LH163" t="e">
        <f ca="1">IF(OR(LH$132="",$B163=""),"",HLOOKUP(LH$132,Indices2!$E$1:$YY$108,Calc!$B163,FALSE))</f>
        <v>#N/A</v>
      </c>
      <c r="LI163" t="e">
        <f ca="1">IF(OR(LI$132="",$B163=""),"",HLOOKUP(LI$132,Indices2!$E$1:$YY$108,Calc!$B163,FALSE))</f>
        <v>#N/A</v>
      </c>
      <c r="LJ163" t="e">
        <f ca="1">IF(OR(LJ$132="",$B163=""),"",HLOOKUP(LJ$132,Indices2!$E$1:$YY$108,Calc!$B163,FALSE))</f>
        <v>#N/A</v>
      </c>
      <c r="LK163" t="e">
        <f ca="1">IF(OR(LK$132="",$B163=""),"",HLOOKUP(LK$132,Indices2!$E$1:$YY$108,Calc!$B163,FALSE))</f>
        <v>#N/A</v>
      </c>
      <c r="LL163" t="e">
        <f ca="1">IF(OR(LL$132="",$B163=""),"",HLOOKUP(LL$132,Indices2!$E$1:$YY$108,Calc!$B163,FALSE))</f>
        <v>#N/A</v>
      </c>
      <c r="LM163" t="e">
        <f ca="1">IF(OR(LM$132="",$B163=""),"",HLOOKUP(LM$132,Indices2!$E$1:$YY$108,Calc!$B163,FALSE))</f>
        <v>#N/A</v>
      </c>
      <c r="LN163" t="e">
        <f ca="1">IF(OR(LN$132="",$B163=""),"",HLOOKUP(LN$132,Indices2!$E$1:$YY$108,Calc!$B163,FALSE))</f>
        <v>#N/A</v>
      </c>
      <c r="LO163" t="e">
        <f ca="1">IF(OR(LO$132="",$B163=""),"",HLOOKUP(LO$132,Indices2!$E$1:$YY$108,Calc!$B163,FALSE))</f>
        <v>#N/A</v>
      </c>
      <c r="LP163" t="e">
        <f ca="1">IF(OR(LP$132="",$B163=""),"",HLOOKUP(LP$132,Indices2!$E$1:$YY$108,Calc!$B163,FALSE))</f>
        <v>#N/A</v>
      </c>
      <c r="LQ163" t="e">
        <f ca="1">IF(OR(LQ$132="",$B163=""),"",HLOOKUP(LQ$132,Indices2!$E$1:$YY$108,Calc!$B163,FALSE))</f>
        <v>#N/A</v>
      </c>
      <c r="LR163" t="e">
        <f ca="1">IF(OR(LR$132="",$B163=""),"",HLOOKUP(LR$132,Indices2!$E$1:$YY$108,Calc!$B163,FALSE))</f>
        <v>#N/A</v>
      </c>
      <c r="LS163" t="e">
        <f ca="1">IF(OR(LS$132="",$B163=""),"",HLOOKUP(LS$132,Indices2!$E$1:$YY$108,Calc!$B163,FALSE))</f>
        <v>#N/A</v>
      </c>
      <c r="LT163" t="e">
        <f ca="1">IF(OR(LT$132="",$B163=""),"",HLOOKUP(LT$132,Indices2!$E$1:$YY$108,Calc!$B163,FALSE))</f>
        <v>#N/A</v>
      </c>
      <c r="LU163" t="e">
        <f ca="1">IF(OR(LU$132="",$B163=""),"",HLOOKUP(LU$132,Indices2!$E$1:$YY$108,Calc!$B163,FALSE))</f>
        <v>#N/A</v>
      </c>
      <c r="LV163" t="e">
        <f ca="1">IF(OR(LV$132="",$B163=""),"",HLOOKUP(LV$132,Indices2!$E$1:$YY$108,Calc!$B163,FALSE))</f>
        <v>#N/A</v>
      </c>
      <c r="LW163" t="e">
        <f ca="1">IF(OR(LW$132="",$B163=""),"",HLOOKUP(LW$132,Indices2!$E$1:$YY$108,Calc!$B163,FALSE))</f>
        <v>#N/A</v>
      </c>
      <c r="LX163" t="e">
        <f ca="1">IF(OR(LX$132="",$B163=""),"",HLOOKUP(LX$132,Indices2!$E$1:$YY$108,Calc!$B163,FALSE))</f>
        <v>#N/A</v>
      </c>
      <c r="LY163" t="e">
        <f ca="1">IF(OR(LY$132="",$B163=""),"",HLOOKUP(LY$132,Indices2!$E$1:$YY$108,Calc!$B163,FALSE))</f>
        <v>#N/A</v>
      </c>
      <c r="LZ163" t="e">
        <f ca="1">IF(OR(LZ$132="",$B163=""),"",HLOOKUP(LZ$132,Indices2!$E$1:$YY$108,Calc!$B163,FALSE))</f>
        <v>#N/A</v>
      </c>
      <c r="MA163" t="e">
        <f ca="1">IF(OR(MA$132="",$B163=""),"",HLOOKUP(MA$132,Indices2!$E$1:$YY$108,Calc!$B163,FALSE))</f>
        <v>#N/A</v>
      </c>
      <c r="MB163" t="e">
        <f ca="1">IF(OR(MB$132="",$B163=""),"",HLOOKUP(MB$132,Indices2!$E$1:$YY$108,Calc!$B163,FALSE))</f>
        <v>#N/A</v>
      </c>
      <c r="MC163" t="e">
        <f ca="1">IF(OR(MC$132="",$B163=""),"",HLOOKUP(MC$132,Indices2!$E$1:$YY$108,Calc!$B163,FALSE))</f>
        <v>#N/A</v>
      </c>
      <c r="MD163" t="e">
        <f ca="1">IF(OR(MD$132="",$B163=""),"",HLOOKUP(MD$132,Indices2!$E$1:$YY$108,Calc!$B163,FALSE))</f>
        <v>#N/A</v>
      </c>
      <c r="ME163" t="e">
        <f ca="1">IF(OR(ME$132="",$B163=""),"",HLOOKUP(ME$132,Indices2!$E$1:$YY$108,Calc!$B163,FALSE))</f>
        <v>#N/A</v>
      </c>
      <c r="MF163" t="e">
        <f ca="1">IF(OR(MF$132="",$B163=""),"",HLOOKUP(MF$132,Indices2!$E$1:$YY$108,Calc!$B163,FALSE))</f>
        <v>#N/A</v>
      </c>
      <c r="MG163" t="e">
        <f ca="1">IF(OR(MG$132="",$B163=""),"",HLOOKUP(MG$132,Indices2!$E$1:$YY$108,Calc!$B163,FALSE))</f>
        <v>#N/A</v>
      </c>
      <c r="MH163" t="e">
        <f ca="1">IF(OR(MH$132="",$B163=""),"",HLOOKUP(MH$132,Indices2!$E$1:$YY$108,Calc!$B163,FALSE))</f>
        <v>#N/A</v>
      </c>
      <c r="MI163" t="e">
        <f ca="1">IF(OR(MI$132="",$B163=""),"",HLOOKUP(MI$132,Indices2!$E$1:$YY$108,Calc!$B163,FALSE))</f>
        <v>#N/A</v>
      </c>
      <c r="MJ163" t="e">
        <f ca="1">IF(OR(MJ$132="",$B163=""),"",HLOOKUP(MJ$132,Indices2!$E$1:$YY$108,Calc!$B163,FALSE))</f>
        <v>#N/A</v>
      </c>
      <c r="MK163" t="e">
        <f ca="1">IF(OR(MK$132="",$B163=""),"",HLOOKUP(MK$132,Indices2!$E$1:$YY$108,Calc!$B163,FALSE))</f>
        <v>#N/A</v>
      </c>
      <c r="ML163" t="e">
        <f ca="1">IF(OR(ML$132="",$B163=""),"",HLOOKUP(ML$132,Indices2!$E$1:$YY$108,Calc!$B163,FALSE))</f>
        <v>#N/A</v>
      </c>
      <c r="MM163" t="e">
        <f ca="1">IF(OR(MM$132="",$B163=""),"",HLOOKUP(MM$132,Indices2!$E$1:$YY$108,Calc!$B163,FALSE))</f>
        <v>#N/A</v>
      </c>
      <c r="MN163" t="e">
        <f ca="1">IF(OR(MN$132="",$B163=""),"",HLOOKUP(MN$132,Indices2!$E$1:$YY$108,Calc!$B163,FALSE))</f>
        <v>#N/A</v>
      </c>
      <c r="MO163" t="e">
        <f ca="1">IF(OR(MO$132="",$B163=""),"",HLOOKUP(MO$132,Indices2!$E$1:$YY$108,Calc!$B163,FALSE))</f>
        <v>#N/A</v>
      </c>
      <c r="MP163" t="e">
        <f ca="1">IF(OR(MP$132="",$B163=""),"",HLOOKUP(MP$132,Indices2!$E$1:$YY$108,Calc!$B163,FALSE))</f>
        <v>#N/A</v>
      </c>
      <c r="MQ163" t="e">
        <f ca="1">IF(OR(MQ$132="",$B163=""),"",HLOOKUP(MQ$132,Indices2!$E$1:$YY$108,Calc!$B163,FALSE))</f>
        <v>#N/A</v>
      </c>
      <c r="MR163" t="e">
        <f ca="1">IF(OR(MR$132="",$B163=""),"",HLOOKUP(MR$132,Indices2!$E$1:$YY$108,Calc!$B163,FALSE))</f>
        <v>#N/A</v>
      </c>
      <c r="MS163" t="e">
        <f ca="1">IF(OR(MS$132="",$B163=""),"",HLOOKUP(MS$132,Indices2!$E$1:$YY$108,Calc!$B163,FALSE))</f>
        <v>#N/A</v>
      </c>
      <c r="MT163" t="e">
        <f ca="1">IF(OR(MT$132="",$B163=""),"",HLOOKUP(MT$132,Indices2!$E$1:$YY$108,Calc!$B163,FALSE))</f>
        <v>#N/A</v>
      </c>
      <c r="MU163" t="e">
        <f ca="1">IF(OR(MU$132="",$B163=""),"",HLOOKUP(MU$132,Indices2!$E$1:$YY$108,Calc!$B163,FALSE))</f>
        <v>#N/A</v>
      </c>
      <c r="MV163" t="e">
        <f ca="1">IF(OR(MV$132="",$B163=""),"",HLOOKUP(MV$132,Indices2!$E$1:$YY$108,Calc!$B163,FALSE))</f>
        <v>#N/A</v>
      </c>
      <c r="MW163" t="e">
        <f ca="1">IF(OR(MW$132="",$B163=""),"",HLOOKUP(MW$132,Indices2!$E$1:$YY$108,Calc!$B163,FALSE))</f>
        <v>#N/A</v>
      </c>
      <c r="MX163" t="e">
        <f ca="1">IF(OR(MX$132="",$B163=""),"",HLOOKUP(MX$132,Indices2!$E$1:$YY$108,Calc!$B163,FALSE))</f>
        <v>#N/A</v>
      </c>
      <c r="MY163" t="e">
        <f ca="1">IF(OR(MY$132="",$B163=""),"",HLOOKUP(MY$132,Indices2!$E$1:$YY$108,Calc!$B163,FALSE))</f>
        <v>#N/A</v>
      </c>
      <c r="MZ163" t="e">
        <f ca="1">IF(OR(MZ$132="",$B163=""),"",HLOOKUP(MZ$132,Indices2!$E$1:$YY$108,Calc!$B163,FALSE))</f>
        <v>#N/A</v>
      </c>
      <c r="NA163" t="e">
        <f ca="1">IF(OR(NA$132="",$B163=""),"",HLOOKUP(NA$132,Indices2!$E$1:$YY$108,Calc!$B163,FALSE))</f>
        <v>#N/A</v>
      </c>
      <c r="NB163" t="e">
        <f ca="1">IF(OR(NB$132="",$B163=""),"",HLOOKUP(NB$132,Indices2!$E$1:$YY$108,Calc!$B163,FALSE))</f>
        <v>#N/A</v>
      </c>
      <c r="NC163" t="e">
        <f ca="1">IF(OR(NC$132="",$B163=""),"",HLOOKUP(NC$132,Indices2!$E$1:$YY$108,Calc!$B163,FALSE))</f>
        <v>#N/A</v>
      </c>
      <c r="ND163" t="e">
        <f ca="1">IF(OR(ND$132="",$B163=""),"",HLOOKUP(ND$132,Indices2!$E$1:$YY$108,Calc!$B163,FALSE))</f>
        <v>#N/A</v>
      </c>
      <c r="NE163" t="e">
        <f ca="1">IF(OR(NE$132="",$B163=""),"",HLOOKUP(NE$132,Indices2!$E$1:$YY$108,Calc!$B163,FALSE))</f>
        <v>#N/A</v>
      </c>
      <c r="NF163" t="e">
        <f ca="1">IF(OR(NF$132="",$B163=""),"",HLOOKUP(NF$132,Indices2!$E$1:$YY$108,Calc!$B163,FALSE))</f>
        <v>#N/A</v>
      </c>
      <c r="NG163" t="e">
        <f ca="1">IF(OR(NG$132="",$B163=""),"",HLOOKUP(NG$132,Indices2!$E$1:$YY$108,Calc!$B163,FALSE))</f>
        <v>#N/A</v>
      </c>
      <c r="NH163" t="e">
        <f ca="1">IF(OR(NH$132="",$B163=""),"",HLOOKUP(NH$132,Indices2!$E$1:$YY$108,Calc!$B163,FALSE))</f>
        <v>#N/A</v>
      </c>
      <c r="NI163" t="e">
        <f ca="1">IF(OR(NI$132="",$B163=""),"",HLOOKUP(NI$132,Indices2!$E$1:$YY$108,Calc!$B163,FALSE))</f>
        <v>#N/A</v>
      </c>
      <c r="NJ163" t="e">
        <f ca="1">IF(OR(NJ$132="",$B163=""),"",HLOOKUP(NJ$132,Indices2!$E$1:$YY$108,Calc!$B163,FALSE))</f>
        <v>#N/A</v>
      </c>
      <c r="NK163" t="e">
        <f ca="1">IF(OR(NK$132="",$B163=""),"",HLOOKUP(NK$132,Indices2!$E$1:$YY$108,Calc!$B163,FALSE))</f>
        <v>#N/A</v>
      </c>
      <c r="NL163" t="e">
        <f ca="1">IF(OR(NL$132="",$B163=""),"",HLOOKUP(NL$132,Indices2!$E$1:$YY$108,Calc!$B163,FALSE))</f>
        <v>#N/A</v>
      </c>
      <c r="NM163" t="e">
        <f ca="1">IF(OR(NM$132="",$B163=""),"",HLOOKUP(NM$132,Indices2!$E$1:$YY$108,Calc!$B163,FALSE))</f>
        <v>#N/A</v>
      </c>
      <c r="NN163" t="e">
        <f ca="1">IF(OR(NN$132="",$B163=""),"",HLOOKUP(NN$132,Indices2!$E$1:$YY$108,Calc!$B163,FALSE))</f>
        <v>#N/A</v>
      </c>
      <c r="NO163" t="e">
        <f ca="1">IF(OR(NO$132="",$B163=""),"",HLOOKUP(NO$132,Indices2!$E$1:$YY$108,Calc!$B163,FALSE))</f>
        <v>#N/A</v>
      </c>
      <c r="NP163" t="e">
        <f ca="1">IF(OR(NP$132="",$B163=""),"",HLOOKUP(NP$132,Indices2!$E$1:$YY$108,Calc!$B163,FALSE))</f>
        <v>#N/A</v>
      </c>
      <c r="NQ163" t="e">
        <f ca="1">IF(OR(NQ$132="",$B163=""),"",HLOOKUP(NQ$132,Indices2!$E$1:$YY$108,Calc!$B163,FALSE))</f>
        <v>#N/A</v>
      </c>
      <c r="NR163" t="e">
        <f ca="1">IF(OR(NR$132="",$B163=""),"",HLOOKUP(NR$132,Indices2!$E$1:$YY$108,Calc!$B163,FALSE))</f>
        <v>#N/A</v>
      </c>
      <c r="NS163" t="e">
        <f ca="1">IF(OR(NS$132="",$B163=""),"",HLOOKUP(NS$132,Indices2!$E$1:$YY$108,Calc!$B163,FALSE))</f>
        <v>#N/A</v>
      </c>
      <c r="NT163" t="e">
        <f ca="1">IF(OR(NT$132="",$B163=""),"",HLOOKUP(NT$132,Indices2!$E$1:$YY$108,Calc!$B163,FALSE))</f>
        <v>#N/A</v>
      </c>
      <c r="NU163" t="e">
        <f ca="1">IF(OR(NU$132="",$B163=""),"",HLOOKUP(NU$132,Indices2!$E$1:$YY$108,Calc!$B163,FALSE))</f>
        <v>#N/A</v>
      </c>
      <c r="NV163" t="e">
        <f ca="1">IF(OR(NV$132="",$B163=""),"",HLOOKUP(NV$132,Indices2!$E$1:$YY$108,Calc!$B163,FALSE))</f>
        <v>#N/A</v>
      </c>
      <c r="NW163" t="e">
        <f ca="1">IF(OR(NW$132="",$B163=""),"",HLOOKUP(NW$132,Indices2!$E$1:$YY$108,Calc!$B163,FALSE))</f>
        <v>#N/A</v>
      </c>
      <c r="NX163" t="e">
        <f ca="1">IF(OR(NX$132="",$B163=""),"",HLOOKUP(NX$132,Indices2!$E$1:$YY$108,Calc!$B163,FALSE))</f>
        <v>#N/A</v>
      </c>
      <c r="NY163" t="e">
        <f ca="1">IF(OR(NY$132="",$B163=""),"",HLOOKUP(NY$132,Indices2!$E$1:$YY$108,Calc!$B163,FALSE))</f>
        <v>#N/A</v>
      </c>
      <c r="NZ163" t="e">
        <f ca="1">IF(OR(NZ$132="",$B163=""),"",HLOOKUP(NZ$132,Indices2!$E$1:$YY$108,Calc!$B163,FALSE))</f>
        <v>#N/A</v>
      </c>
      <c r="OA163" t="e">
        <f ca="1">IF(OR(OA$132="",$B163=""),"",HLOOKUP(OA$132,Indices2!$E$1:$YY$108,Calc!$B163,FALSE))</f>
        <v>#N/A</v>
      </c>
      <c r="OB163" t="e">
        <f ca="1">IF(OR(OB$132="",$B163=""),"",HLOOKUP(OB$132,Indices2!$E$1:$YY$108,Calc!$B163,FALSE))</f>
        <v>#N/A</v>
      </c>
      <c r="OC163" t="e">
        <f ca="1">IF(OR(OC$132="",$B163=""),"",HLOOKUP(OC$132,Indices2!$E$1:$YY$108,Calc!$B163,FALSE))</f>
        <v>#N/A</v>
      </c>
      <c r="OD163" t="e">
        <f ca="1">IF(OR(OD$132="",$B163=""),"",HLOOKUP(OD$132,Indices2!$E$1:$YY$108,Calc!$B163,FALSE))</f>
        <v>#N/A</v>
      </c>
      <c r="OE163" t="e">
        <f ca="1">IF(OR(OE$132="",$B163=""),"",HLOOKUP(OE$132,Indices2!$E$1:$YY$108,Calc!$B163,FALSE))</f>
        <v>#N/A</v>
      </c>
      <c r="OF163" t="e">
        <f ca="1">IF(OR(OF$132="",$B163=""),"",HLOOKUP(OF$132,Indices2!$E$1:$YY$108,Calc!$B163,FALSE))</f>
        <v>#N/A</v>
      </c>
      <c r="OG163" t="e">
        <f ca="1">IF(OR(OG$132="",$B163=""),"",HLOOKUP(OG$132,Indices2!$E$1:$YY$108,Calc!$B163,FALSE))</f>
        <v>#N/A</v>
      </c>
      <c r="OH163" t="e">
        <f ca="1">IF(OR(OH$132="",$B163=""),"",HLOOKUP(OH$132,Indices2!$E$1:$YY$108,Calc!$B163,FALSE))</f>
        <v>#N/A</v>
      </c>
      <c r="OI163" t="e">
        <f ca="1">IF(OR(OI$132="",$B163=""),"",HLOOKUP(OI$132,Indices2!$E$1:$YY$108,Calc!$B163,FALSE))</f>
        <v>#N/A</v>
      </c>
      <c r="OJ163" t="e">
        <f ca="1">IF(OR(OJ$132="",$B163=""),"",HLOOKUP(OJ$132,Indices2!$E$1:$YY$108,Calc!$B163,FALSE))</f>
        <v>#N/A</v>
      </c>
      <c r="OK163" t="e">
        <f ca="1">IF(OR(OK$132="",$B163=""),"",HLOOKUP(OK$132,Indices2!$E$1:$YY$108,Calc!$B163,FALSE))</f>
        <v>#N/A</v>
      </c>
      <c r="OL163" t="e">
        <f ca="1">IF(OR(OL$132="",$B163=""),"",HLOOKUP(OL$132,Indices2!$E$1:$YY$108,Calc!$B163,FALSE))</f>
        <v>#N/A</v>
      </c>
      <c r="OM163" t="e">
        <f ca="1">IF(OR(OM$132="",$B163=""),"",HLOOKUP(OM$132,Indices2!$E$1:$YY$108,Calc!$B163,FALSE))</f>
        <v>#N/A</v>
      </c>
      <c r="ON163" t="e">
        <f ca="1">IF(OR(ON$132="",$B163=""),"",HLOOKUP(ON$132,Indices2!$E$1:$YY$108,Calc!$B163,FALSE))</f>
        <v>#N/A</v>
      </c>
      <c r="OO163" t="e">
        <f ca="1">IF(OR(OO$132="",$B163=""),"",HLOOKUP(OO$132,Indices2!$E$1:$YY$108,Calc!$B163,FALSE))</f>
        <v>#N/A</v>
      </c>
      <c r="OP163" t="e">
        <f ca="1">IF(OR(OP$132="",$B163=""),"",HLOOKUP(OP$132,Indices2!$E$1:$YY$108,Calc!$B163,FALSE))</f>
        <v>#N/A</v>
      </c>
      <c r="OQ163" t="e">
        <f ca="1">IF(OR(OQ$132="",$B163=""),"",HLOOKUP(OQ$132,Indices2!$E$1:$YY$108,Calc!$B163,FALSE))</f>
        <v>#N/A</v>
      </c>
      <c r="OR163" t="e">
        <f ca="1">IF(OR(OR$132="",$B163=""),"",HLOOKUP(OR$132,Indices2!$E$1:$YY$108,Calc!$B163,FALSE))</f>
        <v>#N/A</v>
      </c>
      <c r="OS163" t="e">
        <f ca="1">IF(OR(OS$132="",$B163=""),"",HLOOKUP(OS$132,Indices2!$E$1:$YY$108,Calc!$B163,FALSE))</f>
        <v>#N/A</v>
      </c>
      <c r="OT163" t="e">
        <f ca="1">IF(OR(OT$132="",$B163=""),"",HLOOKUP(OT$132,Indices2!$E$1:$YY$108,Calc!$B163,FALSE))</f>
        <v>#N/A</v>
      </c>
      <c r="OU163" t="e">
        <f ca="1">IF(OR(OU$132="",$B163=""),"",HLOOKUP(OU$132,Indices2!$E$1:$YY$108,Calc!$B163,FALSE))</f>
        <v>#N/A</v>
      </c>
      <c r="OV163" t="e">
        <f ca="1">IF(OR(OV$132="",$B163=""),"",HLOOKUP(OV$132,Indices2!$E$1:$YY$108,Calc!$B163,FALSE))</f>
        <v>#N/A</v>
      </c>
      <c r="OW163" t="e">
        <f ca="1">IF(OR(OW$132="",$B163=""),"",HLOOKUP(OW$132,Indices2!$E$1:$YY$108,Calc!$B163,FALSE))</f>
        <v>#N/A</v>
      </c>
      <c r="OX163" t="e">
        <f ca="1">IF(OR(OX$132="",$B163=""),"",HLOOKUP(OX$132,Indices2!$E$1:$YY$108,Calc!$B163,FALSE))</f>
        <v>#N/A</v>
      </c>
      <c r="OY163" t="e">
        <f ca="1">IF(OR(OY$132="",$B163=""),"",HLOOKUP(OY$132,Indices2!$E$1:$YY$108,Calc!$B163,FALSE))</f>
        <v>#N/A</v>
      </c>
      <c r="OZ163" t="e">
        <f ca="1">IF(OR(OZ$132="",$B163=""),"",HLOOKUP(OZ$132,Indices2!$E$1:$YY$108,Calc!$B163,FALSE))</f>
        <v>#N/A</v>
      </c>
      <c r="PA163" t="e">
        <f ca="1">IF(OR(PA$132="",$B163=""),"",HLOOKUP(PA$132,Indices2!$E$1:$YY$108,Calc!$B163,FALSE))</f>
        <v>#N/A</v>
      </c>
      <c r="PB163" t="e">
        <f ca="1">IF(OR(PB$132="",$B163=""),"",HLOOKUP(PB$132,Indices2!$E$1:$YY$108,Calc!$B163,FALSE))</f>
        <v>#N/A</v>
      </c>
      <c r="PC163" t="e">
        <f ca="1">IF(OR(PC$132="",$B163=""),"",HLOOKUP(PC$132,Indices2!$E$1:$YY$108,Calc!$B163,FALSE))</f>
        <v>#N/A</v>
      </c>
      <c r="PD163" t="e">
        <f ca="1">IF(OR(PD$132="",$B163=""),"",HLOOKUP(PD$132,Indices2!$E$1:$YY$108,Calc!$B163,FALSE))</f>
        <v>#N/A</v>
      </c>
      <c r="PE163" t="e">
        <f ca="1">IF(OR(PE$132="",$B163=""),"",HLOOKUP(PE$132,Indices2!$E$1:$YY$108,Calc!$B163,FALSE))</f>
        <v>#N/A</v>
      </c>
      <c r="PF163" t="e">
        <f ca="1">IF(OR(PF$132="",$B163=""),"",HLOOKUP(PF$132,Indices2!$E$1:$YY$108,Calc!$B163,FALSE))</f>
        <v>#N/A</v>
      </c>
      <c r="PG163" t="e">
        <f ca="1">IF(OR(PG$132="",$B163=""),"",HLOOKUP(PG$132,Indices2!$E$1:$YY$108,Calc!$B163,FALSE))</f>
        <v>#N/A</v>
      </c>
      <c r="PH163" t="e">
        <f ca="1">IF(OR(PH$132="",$B163=""),"",HLOOKUP(PH$132,Indices2!$E$1:$YY$108,Calc!$B163,FALSE))</f>
        <v>#N/A</v>
      </c>
      <c r="PI163" t="e">
        <f ca="1">IF(OR(PI$132="",$B163=""),"",HLOOKUP(PI$132,Indices2!$E$1:$YY$108,Calc!$B163,FALSE))</f>
        <v>#N/A</v>
      </c>
      <c r="PJ163" t="e">
        <f ca="1">IF(OR(PJ$132="",$B163=""),"",HLOOKUP(PJ$132,Indices2!$E$1:$YY$108,Calc!$B163,FALSE))</f>
        <v>#N/A</v>
      </c>
      <c r="PK163" t="e">
        <f ca="1">IF(OR(PK$132="",$B163=""),"",HLOOKUP(PK$132,Indices2!$E$1:$YY$108,Calc!$B163,FALSE))</f>
        <v>#N/A</v>
      </c>
      <c r="PL163" t="e">
        <f ca="1">IF(OR(PL$132="",$B163=""),"",HLOOKUP(PL$132,Indices2!$E$1:$YY$108,Calc!$B163,FALSE))</f>
        <v>#N/A</v>
      </c>
      <c r="PM163" t="e">
        <f ca="1">IF(OR(PM$132="",$B163=""),"",HLOOKUP(PM$132,Indices2!$E$1:$YY$108,Calc!$B163,FALSE))</f>
        <v>#N/A</v>
      </c>
      <c r="PN163" t="e">
        <f ca="1">IF(OR(PN$132="",$B163=""),"",HLOOKUP(PN$132,Indices2!$E$1:$YY$108,Calc!$B163,FALSE))</f>
        <v>#N/A</v>
      </c>
      <c r="PO163" t="e">
        <f ca="1">IF(OR(PO$132="",$B163=""),"",HLOOKUP(PO$132,Indices2!$E$1:$YY$108,Calc!$B163,FALSE))</f>
        <v>#N/A</v>
      </c>
      <c r="PP163" t="e">
        <f ca="1">IF(OR(PP$132="",$B163=""),"",HLOOKUP(PP$132,Indices2!$E$1:$YY$108,Calc!$B163,FALSE))</f>
        <v>#N/A</v>
      </c>
      <c r="PQ163" t="e">
        <f ca="1">IF(OR(PQ$132="",$B163=""),"",HLOOKUP(PQ$132,Indices2!$E$1:$YY$108,Calc!$B163,FALSE))</f>
        <v>#N/A</v>
      </c>
      <c r="PR163" t="e">
        <f ca="1">IF(OR(PR$132="",$B163=""),"",HLOOKUP(PR$132,Indices2!$E$1:$YY$108,Calc!$B163,FALSE))</f>
        <v>#N/A</v>
      </c>
      <c r="PS163" t="e">
        <f ca="1">IF(OR(PS$132="",$B163=""),"",HLOOKUP(PS$132,Indices2!$E$1:$YY$108,Calc!$B163,FALSE))</f>
        <v>#N/A</v>
      </c>
      <c r="PT163" t="e">
        <f ca="1">IF(OR(PT$132="",$B163=""),"",HLOOKUP(PT$132,Indices2!$E$1:$YY$108,Calc!$B163,FALSE))</f>
        <v>#N/A</v>
      </c>
      <c r="PU163" t="e">
        <f ca="1">IF(OR(PU$132="",$B163=""),"",HLOOKUP(PU$132,Indices2!$E$1:$YY$108,Calc!$B163,FALSE))</f>
        <v>#N/A</v>
      </c>
      <c r="PV163" t="e">
        <f ca="1">IF(OR(PV$132="",$B163=""),"",HLOOKUP(PV$132,Indices2!$E$1:$YY$108,Calc!$B163,FALSE))</f>
        <v>#N/A</v>
      </c>
      <c r="PW163" t="e">
        <f ca="1">IF(OR(PW$132="",$B163=""),"",HLOOKUP(PW$132,Indices2!$E$1:$YY$108,Calc!$B163,FALSE))</f>
        <v>#N/A</v>
      </c>
      <c r="PX163" t="e">
        <f ca="1">IF(OR(PX$132="",$B163=""),"",HLOOKUP(PX$132,Indices2!$E$1:$YY$108,Calc!$B163,FALSE))</f>
        <v>#N/A</v>
      </c>
      <c r="PY163" t="e">
        <f ca="1">IF(OR(PY$132="",$B163=""),"",HLOOKUP(PY$132,Indices2!$E$1:$YY$108,Calc!$B163,FALSE))</f>
        <v>#N/A</v>
      </c>
      <c r="PZ163" t="e">
        <f ca="1">IF(OR(PZ$132="",$B163=""),"",HLOOKUP(PZ$132,Indices2!$E$1:$YY$108,Calc!$B163,FALSE))</f>
        <v>#N/A</v>
      </c>
      <c r="QA163" t="e">
        <f ca="1">IF(OR(QA$132="",$B163=""),"",HLOOKUP(QA$132,Indices2!$E$1:$YY$108,Calc!$B163,FALSE))</f>
        <v>#N/A</v>
      </c>
      <c r="QB163" t="e">
        <f ca="1">IF(OR(QB$132="",$B163=""),"",HLOOKUP(QB$132,Indices2!$E$1:$YY$108,Calc!$B163,FALSE))</f>
        <v>#N/A</v>
      </c>
      <c r="QC163" t="e">
        <f ca="1">IF(OR(QC$132="",$B163=""),"",HLOOKUP(QC$132,Indices2!$E$1:$YY$108,Calc!$B163,FALSE))</f>
        <v>#N/A</v>
      </c>
      <c r="QD163" t="e">
        <f ca="1">IF(OR(QD$132="",$B163=""),"",HLOOKUP(QD$132,Indices2!$E$1:$YY$108,Calc!$B163,FALSE))</f>
        <v>#N/A</v>
      </c>
      <c r="QE163" t="e">
        <f ca="1">IF(OR(QE$132="",$B163=""),"",HLOOKUP(QE$132,Indices2!$E$1:$YY$108,Calc!$B163,FALSE))</f>
        <v>#N/A</v>
      </c>
      <c r="QF163" t="e">
        <f ca="1">IF(OR(QF$132="",$B163=""),"",HLOOKUP(QF$132,Indices2!$E$1:$YY$108,Calc!$B163,FALSE))</f>
        <v>#N/A</v>
      </c>
      <c r="QG163" t="e">
        <f ca="1">IF(OR(QG$132="",$B163=""),"",HLOOKUP(QG$132,Indices2!$E$1:$YY$108,Calc!$B163,FALSE))</f>
        <v>#N/A</v>
      </c>
      <c r="QH163" t="e">
        <f ca="1">IF(OR(QH$132="",$B163=""),"",HLOOKUP(QH$132,Indices2!$E$1:$YY$108,Calc!$B163,FALSE))</f>
        <v>#N/A</v>
      </c>
      <c r="QI163" t="e">
        <f ca="1">IF(OR(QI$132="",$B163=""),"",HLOOKUP(QI$132,Indices2!$E$1:$YY$108,Calc!$B163,FALSE))</f>
        <v>#N/A</v>
      </c>
      <c r="QJ163" t="e">
        <f ca="1">IF(OR(QJ$132="",$B163=""),"",HLOOKUP(QJ$132,Indices2!$E$1:$YY$108,Calc!$B163,FALSE))</f>
        <v>#N/A</v>
      </c>
      <c r="QK163" t="e">
        <f ca="1">IF(OR(QK$132="",$B163=""),"",HLOOKUP(QK$132,Indices2!$E$1:$YY$108,Calc!$B163,FALSE))</f>
        <v>#N/A</v>
      </c>
      <c r="QL163" t="e">
        <f ca="1">IF(OR(QL$132="",$B163=""),"",HLOOKUP(QL$132,Indices2!$E$1:$YY$108,Calc!$B163,FALSE))</f>
        <v>#N/A</v>
      </c>
      <c r="QM163" t="e">
        <f ca="1">IF(OR(QM$132="",$B163=""),"",HLOOKUP(QM$132,Indices2!$E$1:$YY$108,Calc!$B163,FALSE))</f>
        <v>#N/A</v>
      </c>
      <c r="QN163" t="e">
        <f ca="1">IF(OR(QN$132="",$B163=""),"",HLOOKUP(QN$132,Indices2!$E$1:$YY$108,Calc!$B163,FALSE))</f>
        <v>#N/A</v>
      </c>
      <c r="QO163" t="e">
        <f ca="1">IF(OR(QO$132="",$B163=""),"",HLOOKUP(QO$132,Indices2!$E$1:$YY$108,Calc!$B163,FALSE))</f>
        <v>#N/A</v>
      </c>
      <c r="QP163" t="e">
        <f ca="1">IF(OR(QP$132="",$B163=""),"",HLOOKUP(QP$132,Indices2!$E$1:$YY$108,Calc!$B163,FALSE))</f>
        <v>#N/A</v>
      </c>
      <c r="QQ163" t="e">
        <f ca="1">IF(OR(QQ$132="",$B163=""),"",HLOOKUP(QQ$132,Indices2!$E$1:$YY$108,Calc!$B163,FALSE))</f>
        <v>#N/A</v>
      </c>
      <c r="QR163" t="e">
        <f ca="1">IF(OR(QR$132="",$B163=""),"",HLOOKUP(QR$132,Indices2!$E$1:$YY$108,Calc!$B163,FALSE))</f>
        <v>#N/A</v>
      </c>
      <c r="QS163" t="e">
        <f ca="1">IF(OR(QS$132="",$B163=""),"",HLOOKUP(QS$132,Indices2!$E$1:$YY$108,Calc!$B163,FALSE))</f>
        <v>#N/A</v>
      </c>
      <c r="QT163" t="e">
        <f ca="1">IF(OR(QT$132="",$B163=""),"",HLOOKUP(QT$132,Indices2!$E$1:$YY$108,Calc!$B163,FALSE))</f>
        <v>#N/A</v>
      </c>
      <c r="QU163" t="e">
        <f ca="1">IF(OR(QU$132="",$B163=""),"",HLOOKUP(QU$132,Indices2!$E$1:$YY$108,Calc!$B163,FALSE))</f>
        <v>#N/A</v>
      </c>
      <c r="QV163" t="e">
        <f ca="1">IF(OR(QV$132="",$B163=""),"",HLOOKUP(QV$132,Indices2!$E$1:$YY$108,Calc!$B163,FALSE))</f>
        <v>#N/A</v>
      </c>
      <c r="QW163" t="e">
        <f ca="1">IF(OR(QW$132="",$B163=""),"",HLOOKUP(QW$132,Indices2!$E$1:$YY$108,Calc!$B163,FALSE))</f>
        <v>#N/A</v>
      </c>
      <c r="QX163" t="e">
        <f ca="1">IF(OR(QX$132="",$B163=""),"",HLOOKUP(QX$132,Indices2!$E$1:$YY$108,Calc!$B163,FALSE))</f>
        <v>#N/A</v>
      </c>
      <c r="QY163" t="e">
        <f ca="1">IF(OR(QY$132="",$B163=""),"",HLOOKUP(QY$132,Indices2!$E$1:$YY$108,Calc!$B163,FALSE))</f>
        <v>#N/A</v>
      </c>
      <c r="QZ163" t="e">
        <f ca="1">IF(OR(QZ$132="",$B163=""),"",HLOOKUP(QZ$132,Indices2!$E$1:$YY$108,Calc!$B163,FALSE))</f>
        <v>#N/A</v>
      </c>
      <c r="RA163" t="e">
        <f ca="1">IF(OR(RA$132="",$B163=""),"",HLOOKUP(RA$132,Indices2!$E$1:$YY$108,Calc!$B163,FALSE))</f>
        <v>#N/A</v>
      </c>
      <c r="RB163" t="e">
        <f ca="1">IF(OR(RB$132="",$B163=""),"",HLOOKUP(RB$132,Indices2!$E$1:$YY$108,Calc!$B163,FALSE))</f>
        <v>#N/A</v>
      </c>
      <c r="RC163" t="e">
        <f ca="1">IF(OR(RC$132="",$B163=""),"",HLOOKUP(RC$132,Indices2!$E$1:$YY$108,Calc!$B163,FALSE))</f>
        <v>#N/A</v>
      </c>
      <c r="RD163" t="e">
        <f ca="1">IF(OR(RD$132="",$B163=""),"",HLOOKUP(RD$132,Indices2!$E$1:$YY$108,Calc!$B163,FALSE))</f>
        <v>#N/A</v>
      </c>
      <c r="RE163" t="e">
        <f ca="1">IF(OR(RE$132="",$B163=""),"",HLOOKUP(RE$132,Indices2!$E$1:$YY$108,Calc!$B163,FALSE))</f>
        <v>#N/A</v>
      </c>
      <c r="RF163" t="e">
        <f ca="1">IF(OR(RF$132="",$B163=""),"",HLOOKUP(RF$132,Indices2!$E$1:$YY$108,Calc!$B163,FALSE))</f>
        <v>#N/A</v>
      </c>
      <c r="RG163" t="e">
        <f ca="1">IF(OR(RG$132="",$B163=""),"",HLOOKUP(RG$132,Indices2!$E$1:$YY$108,Calc!$B163,FALSE))</f>
        <v>#N/A</v>
      </c>
      <c r="RH163" t="e">
        <f ca="1">IF(OR(RH$132="",$B163=""),"",HLOOKUP(RH$132,Indices2!$E$1:$YY$108,Calc!$B163,FALSE))</f>
        <v>#N/A</v>
      </c>
      <c r="RI163" t="e">
        <f ca="1">IF(OR(RI$132="",$B163=""),"",HLOOKUP(RI$132,Indices2!$E$1:$YY$108,Calc!$B163,FALSE))</f>
        <v>#N/A</v>
      </c>
      <c r="RJ163" t="e">
        <f ca="1">IF(OR(RJ$132="",$B163=""),"",HLOOKUP(RJ$132,Indices2!$E$1:$YY$108,Calc!$B163,FALSE))</f>
        <v>#N/A</v>
      </c>
      <c r="RK163" t="e">
        <f ca="1">IF(OR(RK$132="",$B163=""),"",HLOOKUP(RK$132,Indices2!$E$1:$YY$108,Calc!$B163,FALSE))</f>
        <v>#N/A</v>
      </c>
      <c r="RL163" t="e">
        <f ca="1">IF(OR(RL$132="",$B163=""),"",HLOOKUP(RL$132,Indices2!$E$1:$YY$108,Calc!$B163,FALSE))</f>
        <v>#N/A</v>
      </c>
    </row>
    <row r="164" spans="1:480">
      <c r="A164" t="s">
        <v>169</v>
      </c>
      <c r="B164" t="e">
        <f>MATCH($A164,Indices2!$B:$B,0)</f>
        <v>#N/A</v>
      </c>
      <c r="C164" t="e">
        <f>IF(OR(C$132="",$B164=""),"",HLOOKUP(C$132,Indices2!$E$1:$YY$108,Calc!$B164,FALSE))</f>
        <v>#N/A</v>
      </c>
      <c r="D164" t="e">
        <f ca="1">IF(OR(D$132="",$B164=""),"",HLOOKUP(D$132,Indices2!$E$1:$YY$108,Calc!$B164,FALSE))</f>
        <v>#N/A</v>
      </c>
      <c r="E164" t="e">
        <f ca="1">IF(OR(E$132="",$B164=""),"",HLOOKUP(E$132,Indices2!$E$1:$YY$108,Calc!$B164,FALSE))</f>
        <v>#N/A</v>
      </c>
      <c r="F164" t="e">
        <f ca="1">IF(OR(F$132="",$B164=""),"",HLOOKUP(F$132,Indices2!$E$1:$YY$108,Calc!$B164,FALSE))</f>
        <v>#N/A</v>
      </c>
      <c r="G164" t="e">
        <f ca="1">IF(OR(G$132="",$B164=""),"",HLOOKUP(G$132,Indices2!$E$1:$YY$108,Calc!$B164,FALSE))</f>
        <v>#N/A</v>
      </c>
      <c r="H164" t="e">
        <f ca="1">IF(OR(H$132="",$B164=""),"",HLOOKUP(H$132,Indices2!$E$1:$YY$108,Calc!$B164,FALSE))</f>
        <v>#N/A</v>
      </c>
      <c r="I164" t="e">
        <f ca="1">IF(OR(I$132="",$B164=""),"",HLOOKUP(I$132,Indices2!$E$1:$YY$108,Calc!$B164,FALSE))</f>
        <v>#N/A</v>
      </c>
      <c r="J164" t="e">
        <f ca="1">IF(OR(J$132="",$B164=""),"",HLOOKUP(J$132,Indices2!$E$1:$YY$108,Calc!$B164,FALSE))</f>
        <v>#N/A</v>
      </c>
      <c r="K164" t="e">
        <f ca="1">IF(OR(K$132="",$B164=""),"",HLOOKUP(K$132,Indices2!$E$1:$YY$108,Calc!$B164,FALSE))</f>
        <v>#N/A</v>
      </c>
      <c r="L164" t="e">
        <f ca="1">IF(OR(L$132="",$B164=""),"",HLOOKUP(L$132,Indices2!$E$1:$YY$108,Calc!$B164,FALSE))</f>
        <v>#N/A</v>
      </c>
      <c r="M164" t="e">
        <f ca="1">IF(OR(M$132="",$B164=""),"",HLOOKUP(M$132,Indices2!$E$1:$YY$108,Calc!$B164,FALSE))</f>
        <v>#N/A</v>
      </c>
      <c r="N164" t="e">
        <f ca="1">IF(OR(N$132="",$B164=""),"",HLOOKUP(N$132,Indices2!$E$1:$YY$108,Calc!$B164,FALSE))</f>
        <v>#N/A</v>
      </c>
      <c r="O164" t="e">
        <f ca="1">IF(OR(O$132="",$B164=""),"",HLOOKUP(O$132,Indices2!$E$1:$YY$108,Calc!$B164,FALSE))</f>
        <v>#N/A</v>
      </c>
      <c r="P164" t="e">
        <f ca="1">IF(OR(P$132="",$B164=""),"",HLOOKUP(P$132,Indices2!$E$1:$YY$108,Calc!$B164,FALSE))</f>
        <v>#N/A</v>
      </c>
      <c r="Q164" t="e">
        <f ca="1">IF(OR(Q$132="",$B164=""),"",HLOOKUP(Q$132,Indices2!$E$1:$YY$108,Calc!$B164,FALSE))</f>
        <v>#N/A</v>
      </c>
      <c r="R164" t="e">
        <f ca="1">IF(OR(R$132="",$B164=""),"",HLOOKUP(R$132,Indices2!$E$1:$YY$108,Calc!$B164,FALSE))</f>
        <v>#N/A</v>
      </c>
      <c r="S164" t="e">
        <f ca="1">IF(OR(S$132="",$B164=""),"",HLOOKUP(S$132,Indices2!$E$1:$YY$108,Calc!$B164,FALSE))</f>
        <v>#N/A</v>
      </c>
      <c r="T164" t="e">
        <f ca="1">IF(OR(T$132="",$B164=""),"",HLOOKUP(T$132,Indices2!$E$1:$YY$108,Calc!$B164,FALSE))</f>
        <v>#N/A</v>
      </c>
      <c r="U164" t="e">
        <f ca="1">IF(OR(U$132="",$B164=""),"",HLOOKUP(U$132,Indices2!$E$1:$YY$108,Calc!$B164,FALSE))</f>
        <v>#N/A</v>
      </c>
      <c r="V164" t="e">
        <f ca="1">IF(OR(V$132="",$B164=""),"",HLOOKUP(V$132,Indices2!$E$1:$YY$108,Calc!$B164,FALSE))</f>
        <v>#N/A</v>
      </c>
      <c r="W164" t="e">
        <f ca="1">IF(OR(W$132="",$B164=""),"",HLOOKUP(W$132,Indices2!$E$1:$YY$108,Calc!$B164,FALSE))</f>
        <v>#N/A</v>
      </c>
      <c r="X164" t="e">
        <f ca="1">IF(OR(X$132="",$B164=""),"",HLOOKUP(X$132,Indices2!$E$1:$YY$108,Calc!$B164,FALSE))</f>
        <v>#N/A</v>
      </c>
      <c r="Y164" t="e">
        <f ca="1">IF(OR(Y$132="",$B164=""),"",HLOOKUP(Y$132,Indices2!$E$1:$YY$108,Calc!$B164,FALSE))</f>
        <v>#N/A</v>
      </c>
      <c r="Z164" t="e">
        <f ca="1">IF(OR(Z$132="",$B164=""),"",HLOOKUP(Z$132,Indices2!$E$1:$YY$108,Calc!$B164,FALSE))</f>
        <v>#N/A</v>
      </c>
      <c r="AA164" t="e">
        <f ca="1">IF(OR(AA$132="",$B164=""),"",HLOOKUP(AA$132,Indices2!$E$1:$YY$108,Calc!$B164,FALSE))</f>
        <v>#N/A</v>
      </c>
      <c r="AB164" t="e">
        <f ca="1">IF(OR(AB$132="",$B164=""),"",HLOOKUP(AB$132,Indices2!$E$1:$YY$108,Calc!$B164,FALSE))</f>
        <v>#N/A</v>
      </c>
      <c r="AC164" t="e">
        <f ca="1">IF(OR(AC$132="",$B164=""),"",HLOOKUP(AC$132,Indices2!$E$1:$YY$108,Calc!$B164,FALSE))</f>
        <v>#N/A</v>
      </c>
      <c r="AD164" t="e">
        <f ca="1">IF(OR(AD$132="",$B164=""),"",HLOOKUP(AD$132,Indices2!$E$1:$YY$108,Calc!$B164,FALSE))</f>
        <v>#N/A</v>
      </c>
      <c r="AE164" t="e">
        <f ca="1">IF(OR(AE$132="",$B164=""),"",HLOOKUP(AE$132,Indices2!$E$1:$YY$108,Calc!$B164,FALSE))</f>
        <v>#N/A</v>
      </c>
      <c r="AF164" t="e">
        <f ca="1">IF(OR(AF$132="",$B164=""),"",HLOOKUP(AF$132,Indices2!$E$1:$YY$108,Calc!$B164,FALSE))</f>
        <v>#N/A</v>
      </c>
      <c r="AG164" t="e">
        <f ca="1">IF(OR(AG$132="",$B164=""),"",HLOOKUP(AG$132,Indices2!$E$1:$YY$108,Calc!$B164,FALSE))</f>
        <v>#N/A</v>
      </c>
      <c r="AH164" t="e">
        <f ca="1">IF(OR(AH$132="",$B164=""),"",HLOOKUP(AH$132,Indices2!$E$1:$YY$108,Calc!$B164,FALSE))</f>
        <v>#N/A</v>
      </c>
      <c r="AI164" t="e">
        <f ca="1">IF(OR(AI$132="",$B164=""),"",HLOOKUP(AI$132,Indices2!$E$1:$YY$108,Calc!$B164,FALSE))</f>
        <v>#N/A</v>
      </c>
      <c r="AJ164" t="e">
        <f ca="1">IF(OR(AJ$132="",$B164=""),"",HLOOKUP(AJ$132,Indices2!$E$1:$YY$108,Calc!$B164,FALSE))</f>
        <v>#N/A</v>
      </c>
      <c r="AK164" t="e">
        <f ca="1">IF(OR(AK$132="",$B164=""),"",HLOOKUP(AK$132,Indices2!$E$1:$YY$108,Calc!$B164,FALSE))</f>
        <v>#N/A</v>
      </c>
      <c r="AL164" t="e">
        <f ca="1">IF(OR(AL$132="",$B164=""),"",HLOOKUP(AL$132,Indices2!$E$1:$YY$108,Calc!$B164,FALSE))</f>
        <v>#N/A</v>
      </c>
      <c r="AM164" t="e">
        <f ca="1">IF(OR(AM$132="",$B164=""),"",HLOOKUP(AM$132,Indices2!$E$1:$YY$108,Calc!$B164,FALSE))</f>
        <v>#N/A</v>
      </c>
      <c r="AN164" t="e">
        <f ca="1">IF(OR(AN$132="",$B164=""),"",HLOOKUP(AN$132,Indices2!$E$1:$YY$108,Calc!$B164,FALSE))</f>
        <v>#N/A</v>
      </c>
      <c r="AO164" t="e">
        <f ca="1">IF(OR(AO$132="",$B164=""),"",HLOOKUP(AO$132,Indices2!$E$1:$YY$108,Calc!$B164,FALSE))</f>
        <v>#N/A</v>
      </c>
      <c r="AP164" t="e">
        <f ca="1">IF(OR(AP$132="",$B164=""),"",HLOOKUP(AP$132,Indices2!$E$1:$YY$108,Calc!$B164,FALSE))</f>
        <v>#N/A</v>
      </c>
      <c r="AQ164" t="e">
        <f ca="1">IF(OR(AQ$132="",$B164=""),"",HLOOKUP(AQ$132,Indices2!$E$1:$YY$108,Calc!$B164,FALSE))</f>
        <v>#N/A</v>
      </c>
      <c r="AR164" t="e">
        <f ca="1">IF(OR(AR$132="",$B164=""),"",HLOOKUP(AR$132,Indices2!$E$1:$YY$108,Calc!$B164,FALSE))</f>
        <v>#N/A</v>
      </c>
      <c r="AS164" t="e">
        <f ca="1">IF(OR(AS$132="",$B164=""),"",HLOOKUP(AS$132,Indices2!$E$1:$YY$108,Calc!$B164,FALSE))</f>
        <v>#N/A</v>
      </c>
      <c r="AT164" t="e">
        <f ca="1">IF(OR(AT$132="",$B164=""),"",HLOOKUP(AT$132,Indices2!$E$1:$YY$108,Calc!$B164,FALSE))</f>
        <v>#N/A</v>
      </c>
      <c r="AU164" t="e">
        <f ca="1">IF(OR(AU$132="",$B164=""),"",HLOOKUP(AU$132,Indices2!$E$1:$YY$108,Calc!$B164,FALSE))</f>
        <v>#N/A</v>
      </c>
      <c r="AV164" t="e">
        <f ca="1">IF(OR(AV$132="",$B164=""),"",HLOOKUP(AV$132,Indices2!$E$1:$YY$108,Calc!$B164,FALSE))</f>
        <v>#N/A</v>
      </c>
      <c r="AW164" t="e">
        <f ca="1">IF(OR(AW$132="",$B164=""),"",HLOOKUP(AW$132,Indices2!$E$1:$YY$108,Calc!$B164,FALSE))</f>
        <v>#N/A</v>
      </c>
      <c r="AX164" t="e">
        <f ca="1">IF(OR(AX$132="",$B164=""),"",HLOOKUP(AX$132,Indices2!$E$1:$YY$108,Calc!$B164,FALSE))</f>
        <v>#N/A</v>
      </c>
      <c r="AY164" t="e">
        <f ca="1">IF(OR(AY$132="",$B164=""),"",HLOOKUP(AY$132,Indices2!$E$1:$YY$108,Calc!$B164,FALSE))</f>
        <v>#N/A</v>
      </c>
      <c r="AZ164" t="e">
        <f ca="1">IF(OR(AZ$132="",$B164=""),"",HLOOKUP(AZ$132,Indices2!$E$1:$YY$108,Calc!$B164,FALSE))</f>
        <v>#N/A</v>
      </c>
      <c r="BA164" t="e">
        <f ca="1">IF(OR(BA$132="",$B164=""),"",HLOOKUP(BA$132,Indices2!$E$1:$YY$108,Calc!$B164,FALSE))</f>
        <v>#N/A</v>
      </c>
      <c r="BB164" t="e">
        <f ca="1">IF(OR(BB$132="",$B164=""),"",HLOOKUP(BB$132,Indices2!$E$1:$YY$108,Calc!$B164,FALSE))</f>
        <v>#N/A</v>
      </c>
      <c r="BC164" t="e">
        <f ca="1">IF(OR(BC$132="",$B164=""),"",HLOOKUP(BC$132,Indices2!$E$1:$YY$108,Calc!$B164,FALSE))</f>
        <v>#N/A</v>
      </c>
      <c r="BD164" t="e">
        <f ca="1">IF(OR(BD$132="",$B164=""),"",HLOOKUP(BD$132,Indices2!$E$1:$YY$108,Calc!$B164,FALSE))</f>
        <v>#N/A</v>
      </c>
      <c r="BE164" t="e">
        <f ca="1">IF(OR(BE$132="",$B164=""),"",HLOOKUP(BE$132,Indices2!$E$1:$YY$108,Calc!$B164,FALSE))</f>
        <v>#N/A</v>
      </c>
      <c r="BF164" t="e">
        <f ca="1">IF(OR(BF$132="",$B164=""),"",HLOOKUP(BF$132,Indices2!$E$1:$YY$108,Calc!$B164,FALSE))</f>
        <v>#N/A</v>
      </c>
      <c r="BG164" t="e">
        <f ca="1">IF(OR(BG$132="",$B164=""),"",HLOOKUP(BG$132,Indices2!$E$1:$YY$108,Calc!$B164,FALSE))</f>
        <v>#N/A</v>
      </c>
      <c r="BH164" t="e">
        <f ca="1">IF(OR(BH$132="",$B164=""),"",HLOOKUP(BH$132,Indices2!$E$1:$YY$108,Calc!$B164,FALSE))</f>
        <v>#N/A</v>
      </c>
      <c r="BI164" t="e">
        <f ca="1">IF(OR(BI$132="",$B164=""),"",HLOOKUP(BI$132,Indices2!$E$1:$YY$108,Calc!$B164,FALSE))</f>
        <v>#N/A</v>
      </c>
      <c r="BJ164" t="e">
        <f ca="1">IF(OR(BJ$132="",$B164=""),"",HLOOKUP(BJ$132,Indices2!$E$1:$YY$108,Calc!$B164,FALSE))</f>
        <v>#N/A</v>
      </c>
      <c r="BK164" t="e">
        <f ca="1">IF(OR(BK$132="",$B164=""),"",HLOOKUP(BK$132,Indices2!$E$1:$YY$108,Calc!$B164,FALSE))</f>
        <v>#N/A</v>
      </c>
      <c r="BL164" t="e">
        <f ca="1">IF(OR(BL$132="",$B164=""),"",HLOOKUP(BL$132,Indices2!$E$1:$YY$108,Calc!$B164,FALSE))</f>
        <v>#N/A</v>
      </c>
      <c r="BM164" t="e">
        <f ca="1">IF(OR(BM$132="",$B164=""),"",HLOOKUP(BM$132,Indices2!$E$1:$YY$108,Calc!$B164,FALSE))</f>
        <v>#N/A</v>
      </c>
      <c r="BN164" t="e">
        <f ca="1">IF(OR(BN$132="",$B164=""),"",HLOOKUP(BN$132,Indices2!$E$1:$YY$108,Calc!$B164,FALSE))</f>
        <v>#N/A</v>
      </c>
      <c r="BO164" t="e">
        <f ca="1">IF(OR(BO$132="",$B164=""),"",HLOOKUP(BO$132,Indices2!$E$1:$YY$108,Calc!$B164,FALSE))</f>
        <v>#N/A</v>
      </c>
      <c r="BP164" t="e">
        <f ca="1">IF(OR(BP$132="",$B164=""),"",HLOOKUP(BP$132,Indices2!$E$1:$YY$108,Calc!$B164,FALSE))</f>
        <v>#N/A</v>
      </c>
      <c r="BQ164" t="e">
        <f ca="1">IF(OR(BQ$132="",$B164=""),"",HLOOKUP(BQ$132,Indices2!$E$1:$YY$108,Calc!$B164,FALSE))</f>
        <v>#N/A</v>
      </c>
      <c r="BR164" t="e">
        <f ca="1">IF(OR(BR$132="",$B164=""),"",HLOOKUP(BR$132,Indices2!$E$1:$YY$108,Calc!$B164,FALSE))</f>
        <v>#N/A</v>
      </c>
      <c r="BS164" t="e">
        <f ca="1">IF(OR(BS$132="",$B164=""),"",HLOOKUP(BS$132,Indices2!$E$1:$YY$108,Calc!$B164,FALSE))</f>
        <v>#N/A</v>
      </c>
      <c r="BT164" t="e">
        <f ca="1">IF(OR(BT$132="",$B164=""),"",HLOOKUP(BT$132,Indices2!$E$1:$YY$108,Calc!$B164,FALSE))</f>
        <v>#N/A</v>
      </c>
      <c r="BU164" t="e">
        <f ca="1">IF(OR(BU$132="",$B164=""),"",HLOOKUP(BU$132,Indices2!$E$1:$YY$108,Calc!$B164,FALSE))</f>
        <v>#N/A</v>
      </c>
      <c r="BV164" t="e">
        <f ca="1">IF(OR(BV$132="",$B164=""),"",HLOOKUP(BV$132,Indices2!$E$1:$YY$108,Calc!$B164,FALSE))</f>
        <v>#N/A</v>
      </c>
      <c r="BW164" t="e">
        <f ca="1">IF(OR(BW$132="",$B164=""),"",HLOOKUP(BW$132,Indices2!$E$1:$YY$108,Calc!$B164,FALSE))</f>
        <v>#N/A</v>
      </c>
      <c r="BX164" t="e">
        <f ca="1">IF(OR(BX$132="",$B164=""),"",HLOOKUP(BX$132,Indices2!$E$1:$YY$108,Calc!$B164,FALSE))</f>
        <v>#N/A</v>
      </c>
      <c r="BY164" t="e">
        <f ca="1">IF(OR(BY$132="",$B164=""),"",HLOOKUP(BY$132,Indices2!$E$1:$YY$108,Calc!$B164,FALSE))</f>
        <v>#N/A</v>
      </c>
      <c r="BZ164" t="e">
        <f ca="1">IF(OR(BZ$132="",$B164=""),"",HLOOKUP(BZ$132,Indices2!$E$1:$YY$108,Calc!$B164,FALSE))</f>
        <v>#N/A</v>
      </c>
      <c r="CA164" t="e">
        <f ca="1">IF(OR(CA$132="",$B164=""),"",HLOOKUP(CA$132,Indices2!$E$1:$YY$108,Calc!$B164,FALSE))</f>
        <v>#N/A</v>
      </c>
      <c r="CB164" t="e">
        <f ca="1">IF(OR(CB$132="",$B164=""),"",HLOOKUP(CB$132,Indices2!$E$1:$YY$108,Calc!$B164,FALSE))</f>
        <v>#N/A</v>
      </c>
      <c r="CC164" t="e">
        <f ca="1">IF(OR(CC$132="",$B164=""),"",HLOOKUP(CC$132,Indices2!$E$1:$YY$108,Calc!$B164,FALSE))</f>
        <v>#N/A</v>
      </c>
      <c r="CD164" t="e">
        <f ca="1">IF(OR(CD$132="",$B164=""),"",HLOOKUP(CD$132,Indices2!$E$1:$YY$108,Calc!$B164,FALSE))</f>
        <v>#N/A</v>
      </c>
      <c r="CE164" t="e">
        <f ca="1">IF(OR(CE$132="",$B164=""),"",HLOOKUP(CE$132,Indices2!$E$1:$YY$108,Calc!$B164,FALSE))</f>
        <v>#N/A</v>
      </c>
      <c r="CF164" t="e">
        <f ca="1">IF(OR(CF$132="",$B164=""),"",HLOOKUP(CF$132,Indices2!$E$1:$YY$108,Calc!$B164,FALSE))</f>
        <v>#N/A</v>
      </c>
      <c r="CG164" t="e">
        <f ca="1">IF(OR(CG$132="",$B164=""),"",HLOOKUP(CG$132,Indices2!$E$1:$YY$108,Calc!$B164,FALSE))</f>
        <v>#N/A</v>
      </c>
      <c r="CH164" t="e">
        <f ca="1">IF(OR(CH$132="",$B164=""),"",HLOOKUP(CH$132,Indices2!$E$1:$YY$108,Calc!$B164,FALSE))</f>
        <v>#N/A</v>
      </c>
      <c r="CI164" t="e">
        <f ca="1">IF(OR(CI$132="",$B164=""),"",HLOOKUP(CI$132,Indices2!$E$1:$YY$108,Calc!$B164,FALSE))</f>
        <v>#N/A</v>
      </c>
      <c r="CJ164" t="e">
        <f ca="1">IF(OR(CJ$132="",$B164=""),"",HLOOKUP(CJ$132,Indices2!$E$1:$YY$108,Calc!$B164,FALSE))</f>
        <v>#N/A</v>
      </c>
      <c r="CK164" t="e">
        <f ca="1">IF(OR(CK$132="",$B164=""),"",HLOOKUP(CK$132,Indices2!$E$1:$YY$108,Calc!$B164,FALSE))</f>
        <v>#N/A</v>
      </c>
      <c r="CL164" t="e">
        <f ca="1">IF(OR(CL$132="",$B164=""),"",HLOOKUP(CL$132,Indices2!$E$1:$YY$108,Calc!$B164,FALSE))</f>
        <v>#N/A</v>
      </c>
      <c r="CM164" t="e">
        <f ca="1">IF(OR(CM$132="",$B164=""),"",HLOOKUP(CM$132,Indices2!$E$1:$YY$108,Calc!$B164,FALSE))</f>
        <v>#N/A</v>
      </c>
      <c r="CN164" t="e">
        <f ca="1">IF(OR(CN$132="",$B164=""),"",HLOOKUP(CN$132,Indices2!$E$1:$YY$108,Calc!$B164,FALSE))</f>
        <v>#N/A</v>
      </c>
      <c r="CO164" t="e">
        <f ca="1">IF(OR(CO$132="",$B164=""),"",HLOOKUP(CO$132,Indices2!$E$1:$YY$108,Calc!$B164,FALSE))</f>
        <v>#N/A</v>
      </c>
      <c r="CP164" t="e">
        <f ca="1">IF(OR(CP$132="",$B164=""),"",HLOOKUP(CP$132,Indices2!$E$1:$YY$108,Calc!$B164,FALSE))</f>
        <v>#N/A</v>
      </c>
      <c r="CQ164" t="e">
        <f ca="1">IF(OR(CQ$132="",$B164=""),"",HLOOKUP(CQ$132,Indices2!$E$1:$YY$108,Calc!$B164,FALSE))</f>
        <v>#N/A</v>
      </c>
      <c r="CR164" t="e">
        <f ca="1">IF(OR(CR$132="",$B164=""),"",HLOOKUP(CR$132,Indices2!$E$1:$YY$108,Calc!$B164,FALSE))</f>
        <v>#N/A</v>
      </c>
      <c r="CS164" t="e">
        <f ca="1">IF(OR(CS$132="",$B164=""),"",HLOOKUP(CS$132,Indices2!$E$1:$YY$108,Calc!$B164,FALSE))</f>
        <v>#N/A</v>
      </c>
      <c r="CT164" t="e">
        <f ca="1">IF(OR(CT$132="",$B164=""),"",HLOOKUP(CT$132,Indices2!$E$1:$YY$108,Calc!$B164,FALSE))</f>
        <v>#N/A</v>
      </c>
      <c r="CU164" t="e">
        <f ca="1">IF(OR(CU$132="",$B164=""),"",HLOOKUP(CU$132,Indices2!$E$1:$YY$108,Calc!$B164,FALSE))</f>
        <v>#N/A</v>
      </c>
      <c r="CV164" t="e">
        <f ca="1">IF(OR(CV$132="",$B164=""),"",HLOOKUP(CV$132,Indices2!$E$1:$YY$108,Calc!$B164,FALSE))</f>
        <v>#N/A</v>
      </c>
      <c r="CW164" t="e">
        <f ca="1">IF(OR(CW$132="",$B164=""),"",HLOOKUP(CW$132,Indices2!$E$1:$YY$108,Calc!$B164,FALSE))</f>
        <v>#N/A</v>
      </c>
      <c r="CX164" t="e">
        <f ca="1">IF(OR(CX$132="",$B164=""),"",HLOOKUP(CX$132,Indices2!$E$1:$YY$108,Calc!$B164,FALSE))</f>
        <v>#N/A</v>
      </c>
      <c r="CY164" t="e">
        <f ca="1">IF(OR(CY$132="",$B164=""),"",HLOOKUP(CY$132,Indices2!$E$1:$YY$108,Calc!$B164,FALSE))</f>
        <v>#N/A</v>
      </c>
      <c r="CZ164" t="e">
        <f ca="1">IF(OR(CZ$132="",$B164=""),"",HLOOKUP(CZ$132,Indices2!$E$1:$YY$108,Calc!$B164,FALSE))</f>
        <v>#N/A</v>
      </c>
      <c r="DA164" t="e">
        <f ca="1">IF(OR(DA$132="",$B164=""),"",HLOOKUP(DA$132,Indices2!$E$1:$YY$108,Calc!$B164,FALSE))</f>
        <v>#N/A</v>
      </c>
      <c r="DB164" t="e">
        <f ca="1">IF(OR(DB$132="",$B164=""),"",HLOOKUP(DB$132,Indices2!$E$1:$YY$108,Calc!$B164,FALSE))</f>
        <v>#N/A</v>
      </c>
      <c r="DC164" t="e">
        <f ca="1">IF(OR(DC$132="",$B164=""),"",HLOOKUP(DC$132,Indices2!$E$1:$YY$108,Calc!$B164,FALSE))</f>
        <v>#N/A</v>
      </c>
      <c r="DD164" t="e">
        <f ca="1">IF(OR(DD$132="",$B164=""),"",HLOOKUP(DD$132,Indices2!$E$1:$YY$108,Calc!$B164,FALSE))</f>
        <v>#N/A</v>
      </c>
      <c r="DE164" t="e">
        <f ca="1">IF(OR(DE$132="",$B164=""),"",HLOOKUP(DE$132,Indices2!$E$1:$YY$108,Calc!$B164,FALSE))</f>
        <v>#N/A</v>
      </c>
      <c r="DF164" t="e">
        <f ca="1">IF(OR(DF$132="",$B164=""),"",HLOOKUP(DF$132,Indices2!$E$1:$YY$108,Calc!$B164,FALSE))</f>
        <v>#N/A</v>
      </c>
      <c r="DG164" t="e">
        <f ca="1">IF(OR(DG$132="",$B164=""),"",HLOOKUP(DG$132,Indices2!$E$1:$YY$108,Calc!$B164,FALSE))</f>
        <v>#N/A</v>
      </c>
      <c r="DH164" t="e">
        <f ca="1">IF(OR(DH$132="",$B164=""),"",HLOOKUP(DH$132,Indices2!$E$1:$YY$108,Calc!$B164,FALSE))</f>
        <v>#N/A</v>
      </c>
      <c r="DI164" t="e">
        <f ca="1">IF(OR(DI$132="",$B164=""),"",HLOOKUP(DI$132,Indices2!$E$1:$YY$108,Calc!$B164,FALSE))</f>
        <v>#N/A</v>
      </c>
      <c r="DJ164" t="e">
        <f ca="1">IF(OR(DJ$132="",$B164=""),"",HLOOKUP(DJ$132,Indices2!$E$1:$YY$108,Calc!$B164,FALSE))</f>
        <v>#N/A</v>
      </c>
      <c r="DK164" t="e">
        <f ca="1">IF(OR(DK$132="",$B164=""),"",HLOOKUP(DK$132,Indices2!$E$1:$YY$108,Calc!$B164,FALSE))</f>
        <v>#N/A</v>
      </c>
      <c r="DL164" t="e">
        <f ca="1">IF(OR(DL$132="",$B164=""),"",HLOOKUP(DL$132,Indices2!$E$1:$YY$108,Calc!$B164,FALSE))</f>
        <v>#N/A</v>
      </c>
      <c r="DM164" t="e">
        <f ca="1">IF(OR(DM$132="",$B164=""),"",HLOOKUP(DM$132,Indices2!$E$1:$YY$108,Calc!$B164,FALSE))</f>
        <v>#N/A</v>
      </c>
      <c r="DN164" t="e">
        <f ca="1">IF(OR(DN$132="",$B164=""),"",HLOOKUP(DN$132,Indices2!$E$1:$YY$108,Calc!$B164,FALSE))</f>
        <v>#N/A</v>
      </c>
      <c r="DO164" t="e">
        <f ca="1">IF(OR(DO$132="",$B164=""),"",HLOOKUP(DO$132,Indices2!$E$1:$YY$108,Calc!$B164,FALSE))</f>
        <v>#N/A</v>
      </c>
      <c r="DP164" t="e">
        <f ca="1">IF(OR(DP$132="",$B164=""),"",HLOOKUP(DP$132,Indices2!$E$1:$YY$108,Calc!$B164,FALSE))</f>
        <v>#N/A</v>
      </c>
      <c r="DQ164" t="e">
        <f ca="1">IF(OR(DQ$132="",$B164=""),"",HLOOKUP(DQ$132,Indices2!$E$1:$YY$108,Calc!$B164,FALSE))</f>
        <v>#N/A</v>
      </c>
      <c r="DR164" t="e">
        <f ca="1">IF(OR(DR$132="",$B164=""),"",HLOOKUP(DR$132,Indices2!$E$1:$YY$108,Calc!$B164,FALSE))</f>
        <v>#N/A</v>
      </c>
      <c r="DS164" t="e">
        <f ca="1">IF(OR(DS$132="",$B164=""),"",HLOOKUP(DS$132,Indices2!$E$1:$YY$108,Calc!$B164,FALSE))</f>
        <v>#N/A</v>
      </c>
      <c r="DT164" t="e">
        <f ca="1">IF(OR(DT$132="",$B164=""),"",HLOOKUP(DT$132,Indices2!$E$1:$YY$108,Calc!$B164,FALSE))</f>
        <v>#N/A</v>
      </c>
      <c r="DU164" t="e">
        <f ca="1">IF(OR(DU$132="",$B164=""),"",HLOOKUP(DU$132,Indices2!$E$1:$YY$108,Calc!$B164,FALSE))</f>
        <v>#N/A</v>
      </c>
      <c r="DV164" t="e">
        <f ca="1">IF(OR(DV$132="",$B164=""),"",HLOOKUP(DV$132,Indices2!$E$1:$YY$108,Calc!$B164,FALSE))</f>
        <v>#N/A</v>
      </c>
      <c r="DW164" t="e">
        <f ca="1">IF(OR(DW$132="",$B164=""),"",HLOOKUP(DW$132,Indices2!$E$1:$YY$108,Calc!$B164,FALSE))</f>
        <v>#N/A</v>
      </c>
      <c r="DX164" t="e">
        <f ca="1">IF(OR(DX$132="",$B164=""),"",HLOOKUP(DX$132,Indices2!$E$1:$YY$108,Calc!$B164,FALSE))</f>
        <v>#N/A</v>
      </c>
      <c r="DY164" t="e">
        <f ca="1">IF(OR(DY$132="",$B164=""),"",HLOOKUP(DY$132,Indices2!$E$1:$YY$108,Calc!$B164,FALSE))</f>
        <v>#N/A</v>
      </c>
      <c r="DZ164" t="e">
        <f ca="1">IF(OR(DZ$132="",$B164=""),"",HLOOKUP(DZ$132,Indices2!$E$1:$YY$108,Calc!$B164,FALSE))</f>
        <v>#N/A</v>
      </c>
      <c r="EA164" t="e">
        <f ca="1">IF(OR(EA$132="",$B164=""),"",HLOOKUP(EA$132,Indices2!$E$1:$YY$108,Calc!$B164,FALSE))</f>
        <v>#N/A</v>
      </c>
      <c r="EB164" t="e">
        <f ca="1">IF(OR(EB$132="",$B164=""),"",HLOOKUP(EB$132,Indices2!$E$1:$YY$108,Calc!$B164,FALSE))</f>
        <v>#N/A</v>
      </c>
      <c r="EC164" t="e">
        <f ca="1">IF(OR(EC$132="",$B164=""),"",HLOOKUP(EC$132,Indices2!$E$1:$YY$108,Calc!$B164,FALSE))</f>
        <v>#N/A</v>
      </c>
      <c r="ED164" t="e">
        <f ca="1">IF(OR(ED$132="",$B164=""),"",HLOOKUP(ED$132,Indices2!$E$1:$YY$108,Calc!$B164,FALSE))</f>
        <v>#N/A</v>
      </c>
      <c r="EE164" t="e">
        <f ca="1">IF(OR(EE$132="",$B164=""),"",HLOOKUP(EE$132,Indices2!$E$1:$YY$108,Calc!$B164,FALSE))</f>
        <v>#N/A</v>
      </c>
      <c r="EF164" t="e">
        <f ca="1">IF(OR(EF$132="",$B164=""),"",HLOOKUP(EF$132,Indices2!$E$1:$YY$108,Calc!$B164,FALSE))</f>
        <v>#N/A</v>
      </c>
      <c r="EG164" t="e">
        <f ca="1">IF(OR(EG$132="",$B164=""),"",HLOOKUP(EG$132,Indices2!$E$1:$YY$108,Calc!$B164,FALSE))</f>
        <v>#N/A</v>
      </c>
      <c r="EH164" t="e">
        <f ca="1">IF(OR(EH$132="",$B164=""),"",HLOOKUP(EH$132,Indices2!$E$1:$YY$108,Calc!$B164,FALSE))</f>
        <v>#N/A</v>
      </c>
      <c r="EI164" t="e">
        <f ca="1">IF(OR(EI$132="",$B164=""),"",HLOOKUP(EI$132,Indices2!$E$1:$YY$108,Calc!$B164,FALSE))</f>
        <v>#N/A</v>
      </c>
      <c r="EJ164" t="e">
        <f ca="1">IF(OR(EJ$132="",$B164=""),"",HLOOKUP(EJ$132,Indices2!$E$1:$YY$108,Calc!$B164,FALSE))</f>
        <v>#N/A</v>
      </c>
      <c r="EK164" t="e">
        <f ca="1">IF(OR(EK$132="",$B164=""),"",HLOOKUP(EK$132,Indices2!$E$1:$YY$108,Calc!$B164,FALSE))</f>
        <v>#N/A</v>
      </c>
      <c r="EL164" t="e">
        <f ca="1">IF(OR(EL$132="",$B164=""),"",HLOOKUP(EL$132,Indices2!$E$1:$YY$108,Calc!$B164,FALSE))</f>
        <v>#N/A</v>
      </c>
      <c r="EM164" t="e">
        <f ca="1">IF(OR(EM$132="",$B164=""),"",HLOOKUP(EM$132,Indices2!$E$1:$YY$108,Calc!$B164,FALSE))</f>
        <v>#N/A</v>
      </c>
      <c r="EN164" t="e">
        <f ca="1">IF(OR(EN$132="",$B164=""),"",HLOOKUP(EN$132,Indices2!$E$1:$YY$108,Calc!$B164,FALSE))</f>
        <v>#N/A</v>
      </c>
      <c r="EO164" t="e">
        <f ca="1">IF(OR(EO$132="",$B164=""),"",HLOOKUP(EO$132,Indices2!$E$1:$YY$108,Calc!$B164,FALSE))</f>
        <v>#N/A</v>
      </c>
      <c r="EP164" t="e">
        <f ca="1">IF(OR(EP$132="",$B164=""),"",HLOOKUP(EP$132,Indices2!$E$1:$YY$108,Calc!$B164,FALSE))</f>
        <v>#N/A</v>
      </c>
      <c r="EQ164" t="e">
        <f ca="1">IF(OR(EQ$132="",$B164=""),"",HLOOKUP(EQ$132,Indices2!$E$1:$YY$108,Calc!$B164,FALSE))</f>
        <v>#N/A</v>
      </c>
      <c r="ER164" t="e">
        <f ca="1">IF(OR(ER$132="",$B164=""),"",HLOOKUP(ER$132,Indices2!$E$1:$YY$108,Calc!$B164,FALSE))</f>
        <v>#N/A</v>
      </c>
      <c r="ES164" t="e">
        <f ca="1">IF(OR(ES$132="",$B164=""),"",HLOOKUP(ES$132,Indices2!$E$1:$YY$108,Calc!$B164,FALSE))</f>
        <v>#N/A</v>
      </c>
      <c r="ET164" t="e">
        <f ca="1">IF(OR(ET$132="",$B164=""),"",HLOOKUP(ET$132,Indices2!$E$1:$YY$108,Calc!$B164,FALSE))</f>
        <v>#N/A</v>
      </c>
      <c r="EU164" t="e">
        <f ca="1">IF(OR(EU$132="",$B164=""),"",HLOOKUP(EU$132,Indices2!$E$1:$YY$108,Calc!$B164,FALSE))</f>
        <v>#N/A</v>
      </c>
      <c r="EV164" t="e">
        <f ca="1">IF(OR(EV$132="",$B164=""),"",HLOOKUP(EV$132,Indices2!$E$1:$YY$108,Calc!$B164,FALSE))</f>
        <v>#N/A</v>
      </c>
      <c r="EW164" t="e">
        <f ca="1">IF(OR(EW$132="",$B164=""),"",HLOOKUP(EW$132,Indices2!$E$1:$YY$108,Calc!$B164,FALSE))</f>
        <v>#N/A</v>
      </c>
      <c r="EX164" t="e">
        <f ca="1">IF(OR(EX$132="",$B164=""),"",HLOOKUP(EX$132,Indices2!$E$1:$YY$108,Calc!$B164,FALSE))</f>
        <v>#N/A</v>
      </c>
      <c r="EY164" t="e">
        <f ca="1">IF(OR(EY$132="",$B164=""),"",HLOOKUP(EY$132,Indices2!$E$1:$YY$108,Calc!$B164,FALSE))</f>
        <v>#N/A</v>
      </c>
      <c r="EZ164" t="e">
        <f ca="1">IF(OR(EZ$132="",$B164=""),"",HLOOKUP(EZ$132,Indices2!$E$1:$YY$108,Calc!$B164,FALSE))</f>
        <v>#N/A</v>
      </c>
      <c r="FA164" t="e">
        <f ca="1">IF(OR(FA$132="",$B164=""),"",HLOOKUP(FA$132,Indices2!$E$1:$YY$108,Calc!$B164,FALSE))</f>
        <v>#N/A</v>
      </c>
      <c r="FB164" t="e">
        <f ca="1">IF(OR(FB$132="",$B164=""),"",HLOOKUP(FB$132,Indices2!$E$1:$YY$108,Calc!$B164,FALSE))</f>
        <v>#N/A</v>
      </c>
      <c r="FC164" t="e">
        <f ca="1">IF(OR(FC$132="",$B164=""),"",HLOOKUP(FC$132,Indices2!$E$1:$YY$108,Calc!$B164,FALSE))</f>
        <v>#N/A</v>
      </c>
      <c r="FD164" t="e">
        <f ca="1">IF(OR(FD$132="",$B164=""),"",HLOOKUP(FD$132,Indices2!$E$1:$YY$108,Calc!$B164,FALSE))</f>
        <v>#N/A</v>
      </c>
      <c r="FE164" t="e">
        <f ca="1">IF(OR(FE$132="",$B164=""),"",HLOOKUP(FE$132,Indices2!$E$1:$YY$108,Calc!$B164,FALSE))</f>
        <v>#N/A</v>
      </c>
      <c r="FF164" t="e">
        <f ca="1">IF(OR(FF$132="",$B164=""),"",HLOOKUP(FF$132,Indices2!$E$1:$YY$108,Calc!$B164,FALSE))</f>
        <v>#N/A</v>
      </c>
      <c r="FG164" t="e">
        <f ca="1">IF(OR(FG$132="",$B164=""),"",HLOOKUP(FG$132,Indices2!$E$1:$YY$108,Calc!$B164,FALSE))</f>
        <v>#N/A</v>
      </c>
      <c r="FH164" t="e">
        <f ca="1">IF(OR(FH$132="",$B164=""),"",HLOOKUP(FH$132,Indices2!$E$1:$YY$108,Calc!$B164,FALSE))</f>
        <v>#N/A</v>
      </c>
      <c r="FI164" t="e">
        <f ca="1">IF(OR(FI$132="",$B164=""),"",HLOOKUP(FI$132,Indices2!$E$1:$YY$108,Calc!$B164,FALSE))</f>
        <v>#N/A</v>
      </c>
      <c r="FJ164" t="e">
        <f ca="1">IF(OR(FJ$132="",$B164=""),"",HLOOKUP(FJ$132,Indices2!$E$1:$YY$108,Calc!$B164,FALSE))</f>
        <v>#N/A</v>
      </c>
      <c r="FK164" t="e">
        <f ca="1">IF(OR(FK$132="",$B164=""),"",HLOOKUP(FK$132,Indices2!$E$1:$YY$108,Calc!$B164,FALSE))</f>
        <v>#N/A</v>
      </c>
      <c r="FL164" t="e">
        <f ca="1">IF(OR(FL$132="",$B164=""),"",HLOOKUP(FL$132,Indices2!$E$1:$YY$108,Calc!$B164,FALSE))</f>
        <v>#N/A</v>
      </c>
      <c r="FM164" t="e">
        <f ca="1">IF(OR(FM$132="",$B164=""),"",HLOOKUP(FM$132,Indices2!$E$1:$YY$108,Calc!$B164,FALSE))</f>
        <v>#N/A</v>
      </c>
      <c r="FN164" t="e">
        <f ca="1">IF(OR(FN$132="",$B164=""),"",HLOOKUP(FN$132,Indices2!$E$1:$YY$108,Calc!$B164,FALSE))</f>
        <v>#N/A</v>
      </c>
      <c r="FO164" t="e">
        <f ca="1">IF(OR(FO$132="",$B164=""),"",HLOOKUP(FO$132,Indices2!$E$1:$YY$108,Calc!$B164,FALSE))</f>
        <v>#N/A</v>
      </c>
      <c r="FP164" t="e">
        <f ca="1">IF(OR(FP$132="",$B164=""),"",HLOOKUP(FP$132,Indices2!$E$1:$YY$108,Calc!$B164,FALSE))</f>
        <v>#N/A</v>
      </c>
      <c r="FQ164" t="e">
        <f ca="1">IF(OR(FQ$132="",$B164=""),"",HLOOKUP(FQ$132,Indices2!$E$1:$YY$108,Calc!$B164,FALSE))</f>
        <v>#N/A</v>
      </c>
      <c r="FR164" t="e">
        <f ca="1">IF(OR(FR$132="",$B164=""),"",HLOOKUP(FR$132,Indices2!$E$1:$YY$108,Calc!$B164,FALSE))</f>
        <v>#N/A</v>
      </c>
      <c r="FS164" t="e">
        <f ca="1">IF(OR(FS$132="",$B164=""),"",HLOOKUP(FS$132,Indices2!$E$1:$YY$108,Calc!$B164,FALSE))</f>
        <v>#N/A</v>
      </c>
      <c r="FT164" t="e">
        <f ca="1">IF(OR(FT$132="",$B164=""),"",HLOOKUP(FT$132,Indices2!$E$1:$YY$108,Calc!$B164,FALSE))</f>
        <v>#N/A</v>
      </c>
      <c r="FU164" t="e">
        <f ca="1">IF(OR(FU$132="",$B164=""),"",HLOOKUP(FU$132,Indices2!$E$1:$YY$108,Calc!$B164,FALSE))</f>
        <v>#N/A</v>
      </c>
      <c r="FV164" t="e">
        <f ca="1">IF(OR(FV$132="",$B164=""),"",HLOOKUP(FV$132,Indices2!$E$1:$YY$108,Calc!$B164,FALSE))</f>
        <v>#N/A</v>
      </c>
      <c r="FW164" t="e">
        <f ca="1">IF(OR(FW$132="",$B164=""),"",HLOOKUP(FW$132,Indices2!$E$1:$YY$108,Calc!$B164,FALSE))</f>
        <v>#N/A</v>
      </c>
      <c r="FX164" t="e">
        <f ca="1">IF(OR(FX$132="",$B164=""),"",HLOOKUP(FX$132,Indices2!$E$1:$YY$108,Calc!$B164,FALSE))</f>
        <v>#N/A</v>
      </c>
      <c r="FY164" t="e">
        <f ca="1">IF(OR(FY$132="",$B164=""),"",HLOOKUP(FY$132,Indices2!$E$1:$YY$108,Calc!$B164,FALSE))</f>
        <v>#N/A</v>
      </c>
      <c r="FZ164" t="e">
        <f ca="1">IF(OR(FZ$132="",$B164=""),"",HLOOKUP(FZ$132,Indices2!$E$1:$YY$108,Calc!$B164,FALSE))</f>
        <v>#N/A</v>
      </c>
      <c r="GA164" t="e">
        <f ca="1">IF(OR(GA$132="",$B164=""),"",HLOOKUP(GA$132,Indices2!$E$1:$YY$108,Calc!$B164,FALSE))</f>
        <v>#N/A</v>
      </c>
      <c r="GB164" t="e">
        <f ca="1">IF(OR(GB$132="",$B164=""),"",HLOOKUP(GB$132,Indices2!$E$1:$YY$108,Calc!$B164,FALSE))</f>
        <v>#N/A</v>
      </c>
      <c r="GC164" t="e">
        <f ca="1">IF(OR(GC$132="",$B164=""),"",HLOOKUP(GC$132,Indices2!$E$1:$YY$108,Calc!$B164,FALSE))</f>
        <v>#N/A</v>
      </c>
      <c r="GD164" t="e">
        <f ca="1">IF(OR(GD$132="",$B164=""),"",HLOOKUP(GD$132,Indices2!$E$1:$YY$108,Calc!$B164,FALSE))</f>
        <v>#N/A</v>
      </c>
      <c r="GE164" t="e">
        <f ca="1">IF(OR(GE$132="",$B164=""),"",HLOOKUP(GE$132,Indices2!$E$1:$YY$108,Calc!$B164,FALSE))</f>
        <v>#N/A</v>
      </c>
      <c r="GF164" t="e">
        <f ca="1">IF(OR(GF$132="",$B164=""),"",HLOOKUP(GF$132,Indices2!$E$1:$YY$108,Calc!$B164,FALSE))</f>
        <v>#N/A</v>
      </c>
      <c r="GG164" t="e">
        <f ca="1">IF(OR(GG$132="",$B164=""),"",HLOOKUP(GG$132,Indices2!$E$1:$YY$108,Calc!$B164,FALSE))</f>
        <v>#N/A</v>
      </c>
      <c r="GH164" t="e">
        <f ca="1">IF(OR(GH$132="",$B164=""),"",HLOOKUP(GH$132,Indices2!$E$1:$YY$108,Calc!$B164,FALSE))</f>
        <v>#N/A</v>
      </c>
      <c r="GI164" t="e">
        <f ca="1">IF(OR(GI$132="",$B164=""),"",HLOOKUP(GI$132,Indices2!$E$1:$YY$108,Calc!$B164,FALSE))</f>
        <v>#N/A</v>
      </c>
      <c r="GJ164" t="e">
        <f ca="1">IF(OR(GJ$132="",$B164=""),"",HLOOKUP(GJ$132,Indices2!$E$1:$YY$108,Calc!$B164,FALSE))</f>
        <v>#N/A</v>
      </c>
      <c r="GK164" t="e">
        <f ca="1">IF(OR(GK$132="",$B164=""),"",HLOOKUP(GK$132,Indices2!$E$1:$YY$108,Calc!$B164,FALSE))</f>
        <v>#N/A</v>
      </c>
      <c r="GL164" t="e">
        <f ca="1">IF(OR(GL$132="",$B164=""),"",HLOOKUP(GL$132,Indices2!$E$1:$YY$108,Calc!$B164,FALSE))</f>
        <v>#N/A</v>
      </c>
      <c r="GM164" t="e">
        <f ca="1">IF(OR(GM$132="",$B164=""),"",HLOOKUP(GM$132,Indices2!$E$1:$YY$108,Calc!$B164,FALSE))</f>
        <v>#N/A</v>
      </c>
      <c r="GN164" t="e">
        <f ca="1">IF(OR(GN$132="",$B164=""),"",HLOOKUP(GN$132,Indices2!$E$1:$YY$108,Calc!$B164,FALSE))</f>
        <v>#N/A</v>
      </c>
      <c r="GO164" t="e">
        <f ca="1">IF(OR(GO$132="",$B164=""),"",HLOOKUP(GO$132,Indices2!$E$1:$YY$108,Calc!$B164,FALSE))</f>
        <v>#N/A</v>
      </c>
      <c r="GP164" t="e">
        <f ca="1">IF(OR(GP$132="",$B164=""),"",HLOOKUP(GP$132,Indices2!$E$1:$YY$108,Calc!$B164,FALSE))</f>
        <v>#N/A</v>
      </c>
      <c r="GQ164" t="e">
        <f ca="1">IF(OR(GQ$132="",$B164=""),"",HLOOKUP(GQ$132,Indices2!$E$1:$YY$108,Calc!$B164,FALSE))</f>
        <v>#N/A</v>
      </c>
      <c r="GR164" t="e">
        <f ca="1">IF(OR(GR$132="",$B164=""),"",HLOOKUP(GR$132,Indices2!$E$1:$YY$108,Calc!$B164,FALSE))</f>
        <v>#N/A</v>
      </c>
      <c r="GS164" t="e">
        <f ca="1">IF(OR(GS$132="",$B164=""),"",HLOOKUP(GS$132,Indices2!$E$1:$YY$108,Calc!$B164,FALSE))</f>
        <v>#N/A</v>
      </c>
      <c r="GT164" t="e">
        <f ca="1">IF(OR(GT$132="",$B164=""),"",HLOOKUP(GT$132,Indices2!$E$1:$YY$108,Calc!$B164,FALSE))</f>
        <v>#N/A</v>
      </c>
      <c r="GU164" t="e">
        <f ca="1">IF(OR(GU$132="",$B164=""),"",HLOOKUP(GU$132,Indices2!$E$1:$YY$108,Calc!$B164,FALSE))</f>
        <v>#N/A</v>
      </c>
      <c r="GV164" t="e">
        <f ca="1">IF(OR(GV$132="",$B164=""),"",HLOOKUP(GV$132,Indices2!$E$1:$YY$108,Calc!$B164,FALSE))</f>
        <v>#N/A</v>
      </c>
      <c r="GW164" t="e">
        <f ca="1">IF(OR(GW$132="",$B164=""),"",HLOOKUP(GW$132,Indices2!$E$1:$YY$108,Calc!$B164,FALSE))</f>
        <v>#N/A</v>
      </c>
      <c r="GX164" t="e">
        <f ca="1">IF(OR(GX$132="",$B164=""),"",HLOOKUP(GX$132,Indices2!$E$1:$YY$108,Calc!$B164,FALSE))</f>
        <v>#N/A</v>
      </c>
      <c r="GY164" t="e">
        <f ca="1">IF(OR(GY$132="",$B164=""),"",HLOOKUP(GY$132,Indices2!$E$1:$YY$108,Calc!$B164,FALSE))</f>
        <v>#N/A</v>
      </c>
      <c r="GZ164" t="e">
        <f ca="1">IF(OR(GZ$132="",$B164=""),"",HLOOKUP(GZ$132,Indices2!$E$1:$YY$108,Calc!$B164,FALSE))</f>
        <v>#N/A</v>
      </c>
      <c r="HA164" t="e">
        <f ca="1">IF(OR(HA$132="",$B164=""),"",HLOOKUP(HA$132,Indices2!$E$1:$YY$108,Calc!$B164,FALSE))</f>
        <v>#N/A</v>
      </c>
      <c r="HB164" t="e">
        <f ca="1">IF(OR(HB$132="",$B164=""),"",HLOOKUP(HB$132,Indices2!$E$1:$YY$108,Calc!$B164,FALSE))</f>
        <v>#N/A</v>
      </c>
      <c r="HC164" t="e">
        <f ca="1">IF(OR(HC$132="",$B164=""),"",HLOOKUP(HC$132,Indices2!$E$1:$YY$108,Calc!$B164,FALSE))</f>
        <v>#N/A</v>
      </c>
      <c r="HD164" t="e">
        <f ca="1">IF(OR(HD$132="",$B164=""),"",HLOOKUP(HD$132,Indices2!$E$1:$YY$108,Calc!$B164,FALSE))</f>
        <v>#N/A</v>
      </c>
      <c r="HE164" t="e">
        <f ca="1">IF(OR(HE$132="",$B164=""),"",HLOOKUP(HE$132,Indices2!$E$1:$YY$108,Calc!$B164,FALSE))</f>
        <v>#N/A</v>
      </c>
      <c r="HF164" t="e">
        <f ca="1">IF(OR(HF$132="",$B164=""),"",HLOOKUP(HF$132,Indices2!$E$1:$YY$108,Calc!$B164,FALSE))</f>
        <v>#N/A</v>
      </c>
      <c r="HG164" t="e">
        <f ca="1">IF(OR(HG$132="",$B164=""),"",HLOOKUP(HG$132,Indices2!$E$1:$YY$108,Calc!$B164,FALSE))</f>
        <v>#N/A</v>
      </c>
      <c r="HH164" t="e">
        <f ca="1">IF(OR(HH$132="",$B164=""),"",HLOOKUP(HH$132,Indices2!$E$1:$YY$108,Calc!$B164,FALSE))</f>
        <v>#N/A</v>
      </c>
      <c r="HI164" t="e">
        <f ca="1">IF(OR(HI$132="",$B164=""),"",HLOOKUP(HI$132,Indices2!$E$1:$YY$108,Calc!$B164,FALSE))</f>
        <v>#N/A</v>
      </c>
      <c r="HJ164" t="e">
        <f ca="1">IF(OR(HJ$132="",$B164=""),"",HLOOKUP(HJ$132,Indices2!$E$1:$YY$108,Calc!$B164,FALSE))</f>
        <v>#N/A</v>
      </c>
      <c r="HK164" t="e">
        <f ca="1">IF(OR(HK$132="",$B164=""),"",HLOOKUP(HK$132,Indices2!$E$1:$YY$108,Calc!$B164,FALSE))</f>
        <v>#N/A</v>
      </c>
      <c r="HL164" t="e">
        <f ca="1">IF(OR(HL$132="",$B164=""),"",HLOOKUP(HL$132,Indices2!$E$1:$YY$108,Calc!$B164,FALSE))</f>
        <v>#N/A</v>
      </c>
      <c r="HM164" t="e">
        <f ca="1">IF(OR(HM$132="",$B164=""),"",HLOOKUP(HM$132,Indices2!$E$1:$YY$108,Calc!$B164,FALSE))</f>
        <v>#N/A</v>
      </c>
      <c r="HN164" t="e">
        <f ca="1">IF(OR(HN$132="",$B164=""),"",HLOOKUP(HN$132,Indices2!$E$1:$YY$108,Calc!$B164,FALSE))</f>
        <v>#N/A</v>
      </c>
      <c r="HO164" t="e">
        <f ca="1">IF(OR(HO$132="",$B164=""),"",HLOOKUP(HO$132,Indices2!$E$1:$YY$108,Calc!$B164,FALSE))</f>
        <v>#N/A</v>
      </c>
      <c r="HP164" t="e">
        <f ca="1">IF(OR(HP$132="",$B164=""),"",HLOOKUP(HP$132,Indices2!$E$1:$YY$108,Calc!$B164,FALSE))</f>
        <v>#N/A</v>
      </c>
      <c r="HQ164" t="e">
        <f ca="1">IF(OR(HQ$132="",$B164=""),"",HLOOKUP(HQ$132,Indices2!$E$1:$YY$108,Calc!$B164,FALSE))</f>
        <v>#N/A</v>
      </c>
      <c r="HR164" t="e">
        <f ca="1">IF(OR(HR$132="",$B164=""),"",HLOOKUP(HR$132,Indices2!$E$1:$YY$108,Calc!$B164,FALSE))</f>
        <v>#N/A</v>
      </c>
      <c r="HS164" t="e">
        <f ca="1">IF(OR(HS$132="",$B164=""),"",HLOOKUP(HS$132,Indices2!$E$1:$YY$108,Calc!$B164,FALSE))</f>
        <v>#N/A</v>
      </c>
      <c r="HT164" t="e">
        <f ca="1">IF(OR(HT$132="",$B164=""),"",HLOOKUP(HT$132,Indices2!$E$1:$YY$108,Calc!$B164,FALSE))</f>
        <v>#N/A</v>
      </c>
      <c r="HU164" t="e">
        <f ca="1">IF(OR(HU$132="",$B164=""),"",HLOOKUP(HU$132,Indices2!$E$1:$YY$108,Calc!$B164,FALSE))</f>
        <v>#N/A</v>
      </c>
      <c r="HV164" t="e">
        <f ca="1">IF(OR(HV$132="",$B164=""),"",HLOOKUP(HV$132,Indices2!$E$1:$YY$108,Calc!$B164,FALSE))</f>
        <v>#N/A</v>
      </c>
      <c r="HW164" t="e">
        <f ca="1">IF(OR(HW$132="",$B164=""),"",HLOOKUP(HW$132,Indices2!$E$1:$YY$108,Calc!$B164,FALSE))</f>
        <v>#N/A</v>
      </c>
      <c r="HX164" t="e">
        <f ca="1">IF(OR(HX$132="",$B164=""),"",HLOOKUP(HX$132,Indices2!$E$1:$YY$108,Calc!$B164,FALSE))</f>
        <v>#N/A</v>
      </c>
      <c r="HY164" t="e">
        <f ca="1">IF(OR(HY$132="",$B164=""),"",HLOOKUP(HY$132,Indices2!$E$1:$YY$108,Calc!$B164,FALSE))</f>
        <v>#N/A</v>
      </c>
      <c r="HZ164" t="e">
        <f ca="1">IF(OR(HZ$132="",$B164=""),"",HLOOKUP(HZ$132,Indices2!$E$1:$YY$108,Calc!$B164,FALSE))</f>
        <v>#N/A</v>
      </c>
      <c r="IA164" t="e">
        <f ca="1">IF(OR(IA$132="",$B164=""),"",HLOOKUP(IA$132,Indices2!$E$1:$YY$108,Calc!$B164,FALSE))</f>
        <v>#N/A</v>
      </c>
      <c r="IB164" t="e">
        <f ca="1">IF(OR(IB$132="",$B164=""),"",HLOOKUP(IB$132,Indices2!$E$1:$YY$108,Calc!$B164,FALSE))</f>
        <v>#N/A</v>
      </c>
      <c r="IC164" t="e">
        <f ca="1">IF(OR(IC$132="",$B164=""),"",HLOOKUP(IC$132,Indices2!$E$1:$YY$108,Calc!$B164,FALSE))</f>
        <v>#N/A</v>
      </c>
      <c r="ID164" t="e">
        <f ca="1">IF(OR(ID$132="",$B164=""),"",HLOOKUP(ID$132,Indices2!$E$1:$YY$108,Calc!$B164,FALSE))</f>
        <v>#N/A</v>
      </c>
      <c r="IE164" t="e">
        <f ca="1">IF(OR(IE$132="",$B164=""),"",HLOOKUP(IE$132,Indices2!$E$1:$YY$108,Calc!$B164,FALSE))</f>
        <v>#N/A</v>
      </c>
      <c r="IF164" t="e">
        <f ca="1">IF(OR(IF$132="",$B164=""),"",HLOOKUP(IF$132,Indices2!$E$1:$YY$108,Calc!$B164,FALSE))</f>
        <v>#N/A</v>
      </c>
      <c r="IG164" t="e">
        <f ca="1">IF(OR(IG$132="",$B164=""),"",HLOOKUP(IG$132,Indices2!$E$1:$YY$108,Calc!$B164,FALSE))</f>
        <v>#N/A</v>
      </c>
      <c r="IH164" t="e">
        <f ca="1">IF(OR(IH$132="",$B164=""),"",HLOOKUP(IH$132,Indices2!$E$1:$YY$108,Calc!$B164,FALSE))</f>
        <v>#N/A</v>
      </c>
      <c r="II164" t="e">
        <f ca="1">IF(OR(II$132="",$B164=""),"",HLOOKUP(II$132,Indices2!$E$1:$YY$108,Calc!$B164,FALSE))</f>
        <v>#N/A</v>
      </c>
      <c r="IJ164" t="e">
        <f ca="1">IF(OR(IJ$132="",$B164=""),"",HLOOKUP(IJ$132,Indices2!$E$1:$YY$108,Calc!$B164,FALSE))</f>
        <v>#N/A</v>
      </c>
      <c r="IK164" t="e">
        <f ca="1">IF(OR(IK$132="",$B164=""),"",HLOOKUP(IK$132,Indices2!$E$1:$YY$108,Calc!$B164,FALSE))</f>
        <v>#N/A</v>
      </c>
      <c r="IL164" t="e">
        <f ca="1">IF(OR(IL$132="",$B164=""),"",HLOOKUP(IL$132,Indices2!$E$1:$YY$108,Calc!$B164,FALSE))</f>
        <v>#N/A</v>
      </c>
      <c r="IM164" t="e">
        <f ca="1">IF(OR(IM$132="",$B164=""),"",HLOOKUP(IM$132,Indices2!$E$1:$YY$108,Calc!$B164,FALSE))</f>
        <v>#N/A</v>
      </c>
      <c r="IN164" t="e">
        <f ca="1">IF(OR(IN$132="",$B164=""),"",HLOOKUP(IN$132,Indices2!$E$1:$YY$108,Calc!$B164,FALSE))</f>
        <v>#N/A</v>
      </c>
      <c r="IO164" t="e">
        <f ca="1">IF(OR(IO$132="",$B164=""),"",HLOOKUP(IO$132,Indices2!$E$1:$YY$108,Calc!$B164,FALSE))</f>
        <v>#N/A</v>
      </c>
      <c r="IP164" t="e">
        <f ca="1">IF(OR(IP$132="",$B164=""),"",HLOOKUP(IP$132,Indices2!$E$1:$YY$108,Calc!$B164,FALSE))</f>
        <v>#N/A</v>
      </c>
      <c r="IQ164" t="e">
        <f ca="1">IF(OR(IQ$132="",$B164=""),"",HLOOKUP(IQ$132,Indices2!$E$1:$YY$108,Calc!$B164,FALSE))</f>
        <v>#N/A</v>
      </c>
      <c r="IR164" t="e">
        <f ca="1">IF(OR(IR$132="",$B164=""),"",HLOOKUP(IR$132,Indices2!$E$1:$YY$108,Calc!$B164,FALSE))</f>
        <v>#N/A</v>
      </c>
      <c r="IS164" t="e">
        <f ca="1">IF(OR(IS$132="",$B164=""),"",HLOOKUP(IS$132,Indices2!$E$1:$YY$108,Calc!$B164,FALSE))</f>
        <v>#N/A</v>
      </c>
      <c r="IT164" t="e">
        <f ca="1">IF(OR(IT$132="",$B164=""),"",HLOOKUP(IT$132,Indices2!$E$1:$YY$108,Calc!$B164,FALSE))</f>
        <v>#N/A</v>
      </c>
      <c r="IU164" t="e">
        <f ca="1">IF(OR(IU$132="",$B164=""),"",HLOOKUP(IU$132,Indices2!$E$1:$YY$108,Calc!$B164,FALSE))</f>
        <v>#N/A</v>
      </c>
      <c r="IV164" t="e">
        <f ca="1">IF(OR(IV$132="",$B164=""),"",HLOOKUP(IV$132,Indices2!$E$1:$YY$108,Calc!$B164,FALSE))</f>
        <v>#N/A</v>
      </c>
      <c r="IW164" t="e">
        <f ca="1">IF(OR(IW$132="",$B164=""),"",HLOOKUP(IW$132,Indices2!$E$1:$YY$108,Calc!$B164,FALSE))</f>
        <v>#N/A</v>
      </c>
      <c r="IX164" t="e">
        <f ca="1">IF(OR(IX$132="",$B164=""),"",HLOOKUP(IX$132,Indices2!$E$1:$YY$108,Calc!$B164,FALSE))</f>
        <v>#N/A</v>
      </c>
      <c r="IY164" t="e">
        <f ca="1">IF(OR(IY$132="",$B164=""),"",HLOOKUP(IY$132,Indices2!$E$1:$YY$108,Calc!$B164,FALSE))</f>
        <v>#N/A</v>
      </c>
      <c r="IZ164" t="e">
        <f ca="1">IF(OR(IZ$132="",$B164=""),"",HLOOKUP(IZ$132,Indices2!$E$1:$YY$108,Calc!$B164,FALSE))</f>
        <v>#N/A</v>
      </c>
      <c r="JA164" t="e">
        <f ca="1">IF(OR(JA$132="",$B164=""),"",HLOOKUP(JA$132,Indices2!$E$1:$YY$108,Calc!$B164,FALSE))</f>
        <v>#N/A</v>
      </c>
      <c r="JB164" t="e">
        <f ca="1">IF(OR(JB$132="",$B164=""),"",HLOOKUP(JB$132,Indices2!$E$1:$YY$108,Calc!$B164,FALSE))</f>
        <v>#N/A</v>
      </c>
      <c r="JC164" t="e">
        <f ca="1">IF(OR(JC$132="",$B164=""),"",HLOOKUP(JC$132,Indices2!$E$1:$YY$108,Calc!$B164,FALSE))</f>
        <v>#N/A</v>
      </c>
      <c r="JD164" t="e">
        <f ca="1">IF(OR(JD$132="",$B164=""),"",HLOOKUP(JD$132,Indices2!$E$1:$YY$108,Calc!$B164,FALSE))</f>
        <v>#N/A</v>
      </c>
      <c r="JE164" t="e">
        <f ca="1">IF(OR(JE$132="",$B164=""),"",HLOOKUP(JE$132,Indices2!$E$1:$YY$108,Calc!$B164,FALSE))</f>
        <v>#N/A</v>
      </c>
      <c r="JF164" t="e">
        <f ca="1">IF(OR(JF$132="",$B164=""),"",HLOOKUP(JF$132,Indices2!$E$1:$YY$108,Calc!$B164,FALSE))</f>
        <v>#N/A</v>
      </c>
      <c r="JG164" t="e">
        <f ca="1">IF(OR(JG$132="",$B164=""),"",HLOOKUP(JG$132,Indices2!$E$1:$YY$108,Calc!$B164,FALSE))</f>
        <v>#N/A</v>
      </c>
      <c r="JH164" t="e">
        <f ca="1">IF(OR(JH$132="",$B164=""),"",HLOOKUP(JH$132,Indices2!$E$1:$YY$108,Calc!$B164,FALSE))</f>
        <v>#N/A</v>
      </c>
      <c r="JI164" t="e">
        <f ca="1">IF(OR(JI$132="",$B164=""),"",HLOOKUP(JI$132,Indices2!$E$1:$YY$108,Calc!$B164,FALSE))</f>
        <v>#N/A</v>
      </c>
      <c r="JJ164" t="e">
        <f ca="1">IF(OR(JJ$132="",$B164=""),"",HLOOKUP(JJ$132,Indices2!$E$1:$YY$108,Calc!$B164,FALSE))</f>
        <v>#N/A</v>
      </c>
      <c r="JK164" t="e">
        <f ca="1">IF(OR(JK$132="",$B164=""),"",HLOOKUP(JK$132,Indices2!$E$1:$YY$108,Calc!$B164,FALSE))</f>
        <v>#N/A</v>
      </c>
      <c r="JL164" t="e">
        <f ca="1">IF(OR(JL$132="",$B164=""),"",HLOOKUP(JL$132,Indices2!$E$1:$YY$108,Calc!$B164,FALSE))</f>
        <v>#N/A</v>
      </c>
      <c r="JM164" t="e">
        <f ca="1">IF(OR(JM$132="",$B164=""),"",HLOOKUP(JM$132,Indices2!$E$1:$YY$108,Calc!$B164,FALSE))</f>
        <v>#N/A</v>
      </c>
      <c r="JN164" t="e">
        <f ca="1">IF(OR(JN$132="",$B164=""),"",HLOOKUP(JN$132,Indices2!$E$1:$YY$108,Calc!$B164,FALSE))</f>
        <v>#N/A</v>
      </c>
      <c r="JO164" t="e">
        <f ca="1">IF(OR(JO$132="",$B164=""),"",HLOOKUP(JO$132,Indices2!$E$1:$YY$108,Calc!$B164,FALSE))</f>
        <v>#N/A</v>
      </c>
      <c r="JP164" t="e">
        <f ca="1">IF(OR(JP$132="",$B164=""),"",HLOOKUP(JP$132,Indices2!$E$1:$YY$108,Calc!$B164,FALSE))</f>
        <v>#N/A</v>
      </c>
      <c r="JQ164" t="e">
        <f ca="1">IF(OR(JQ$132="",$B164=""),"",HLOOKUP(JQ$132,Indices2!$E$1:$YY$108,Calc!$B164,FALSE))</f>
        <v>#N/A</v>
      </c>
      <c r="JR164" t="e">
        <f ca="1">IF(OR(JR$132="",$B164=""),"",HLOOKUP(JR$132,Indices2!$E$1:$YY$108,Calc!$B164,FALSE))</f>
        <v>#N/A</v>
      </c>
      <c r="JS164" t="e">
        <f ca="1">IF(OR(JS$132="",$B164=""),"",HLOOKUP(JS$132,Indices2!$E$1:$YY$108,Calc!$B164,FALSE))</f>
        <v>#N/A</v>
      </c>
      <c r="JT164" t="e">
        <f ca="1">IF(OR(JT$132="",$B164=""),"",HLOOKUP(JT$132,Indices2!$E$1:$YY$108,Calc!$B164,FALSE))</f>
        <v>#N/A</v>
      </c>
      <c r="JU164" t="e">
        <f ca="1">IF(OR(JU$132="",$B164=""),"",HLOOKUP(JU$132,Indices2!$E$1:$YY$108,Calc!$B164,FALSE))</f>
        <v>#N/A</v>
      </c>
      <c r="JV164" t="e">
        <f ca="1">IF(OR(JV$132="",$B164=""),"",HLOOKUP(JV$132,Indices2!$E$1:$YY$108,Calc!$B164,FALSE))</f>
        <v>#N/A</v>
      </c>
      <c r="JW164" t="e">
        <f ca="1">IF(OR(JW$132="",$B164=""),"",HLOOKUP(JW$132,Indices2!$E$1:$YY$108,Calc!$B164,FALSE))</f>
        <v>#N/A</v>
      </c>
      <c r="JX164" t="e">
        <f ca="1">IF(OR(JX$132="",$B164=""),"",HLOOKUP(JX$132,Indices2!$E$1:$YY$108,Calc!$B164,FALSE))</f>
        <v>#N/A</v>
      </c>
      <c r="JY164" t="e">
        <f ca="1">IF(OR(JY$132="",$B164=""),"",HLOOKUP(JY$132,Indices2!$E$1:$YY$108,Calc!$B164,FALSE))</f>
        <v>#N/A</v>
      </c>
      <c r="JZ164" t="e">
        <f ca="1">IF(OR(JZ$132="",$B164=""),"",HLOOKUP(JZ$132,Indices2!$E$1:$YY$108,Calc!$B164,FALSE))</f>
        <v>#N/A</v>
      </c>
      <c r="KA164" t="e">
        <f ca="1">IF(OR(KA$132="",$B164=""),"",HLOOKUP(KA$132,Indices2!$E$1:$YY$108,Calc!$B164,FALSE))</f>
        <v>#N/A</v>
      </c>
      <c r="KB164" t="e">
        <f ca="1">IF(OR(KB$132="",$B164=""),"",HLOOKUP(KB$132,Indices2!$E$1:$YY$108,Calc!$B164,FALSE))</f>
        <v>#N/A</v>
      </c>
      <c r="KC164" t="e">
        <f ca="1">IF(OR(KC$132="",$B164=""),"",HLOOKUP(KC$132,Indices2!$E$1:$YY$108,Calc!$B164,FALSE))</f>
        <v>#N/A</v>
      </c>
      <c r="KD164" t="e">
        <f ca="1">IF(OR(KD$132="",$B164=""),"",HLOOKUP(KD$132,Indices2!$E$1:$YY$108,Calc!$B164,FALSE))</f>
        <v>#N/A</v>
      </c>
      <c r="KE164" t="e">
        <f ca="1">IF(OR(KE$132="",$B164=""),"",HLOOKUP(KE$132,Indices2!$E$1:$YY$108,Calc!$B164,FALSE))</f>
        <v>#N/A</v>
      </c>
      <c r="KF164" t="e">
        <f ca="1">IF(OR(KF$132="",$B164=""),"",HLOOKUP(KF$132,Indices2!$E$1:$YY$108,Calc!$B164,FALSE))</f>
        <v>#N/A</v>
      </c>
      <c r="KG164" t="e">
        <f ca="1">IF(OR(KG$132="",$B164=""),"",HLOOKUP(KG$132,Indices2!$E$1:$YY$108,Calc!$B164,FALSE))</f>
        <v>#N/A</v>
      </c>
      <c r="KH164" t="e">
        <f ca="1">IF(OR(KH$132="",$B164=""),"",HLOOKUP(KH$132,Indices2!$E$1:$YY$108,Calc!$B164,FALSE))</f>
        <v>#N/A</v>
      </c>
      <c r="KI164" t="e">
        <f ca="1">IF(OR(KI$132="",$B164=""),"",HLOOKUP(KI$132,Indices2!$E$1:$YY$108,Calc!$B164,FALSE))</f>
        <v>#N/A</v>
      </c>
      <c r="KJ164" t="e">
        <f ca="1">IF(OR(KJ$132="",$B164=""),"",HLOOKUP(KJ$132,Indices2!$E$1:$YY$108,Calc!$B164,FALSE))</f>
        <v>#N/A</v>
      </c>
      <c r="KK164" t="e">
        <f ca="1">IF(OR(KK$132="",$B164=""),"",HLOOKUP(KK$132,Indices2!$E$1:$YY$108,Calc!$B164,FALSE))</f>
        <v>#N/A</v>
      </c>
      <c r="KL164" t="e">
        <f ca="1">IF(OR(KL$132="",$B164=""),"",HLOOKUP(KL$132,Indices2!$E$1:$YY$108,Calc!$B164,FALSE))</f>
        <v>#N/A</v>
      </c>
      <c r="KM164" t="e">
        <f ca="1">IF(OR(KM$132="",$B164=""),"",HLOOKUP(KM$132,Indices2!$E$1:$YY$108,Calc!$B164,FALSE))</f>
        <v>#N/A</v>
      </c>
      <c r="KN164" t="e">
        <f ca="1">IF(OR(KN$132="",$B164=""),"",HLOOKUP(KN$132,Indices2!$E$1:$YY$108,Calc!$B164,FALSE))</f>
        <v>#N/A</v>
      </c>
      <c r="KO164" t="e">
        <f ca="1">IF(OR(KO$132="",$B164=""),"",HLOOKUP(KO$132,Indices2!$E$1:$YY$108,Calc!$B164,FALSE))</f>
        <v>#N/A</v>
      </c>
      <c r="KP164" t="e">
        <f ca="1">IF(OR(KP$132="",$B164=""),"",HLOOKUP(KP$132,Indices2!$E$1:$YY$108,Calc!$B164,FALSE))</f>
        <v>#N/A</v>
      </c>
      <c r="KQ164" t="e">
        <f ca="1">IF(OR(KQ$132="",$B164=""),"",HLOOKUP(KQ$132,Indices2!$E$1:$YY$108,Calc!$B164,FALSE))</f>
        <v>#N/A</v>
      </c>
      <c r="KR164" t="e">
        <f ca="1">IF(OR(KR$132="",$B164=""),"",HLOOKUP(KR$132,Indices2!$E$1:$YY$108,Calc!$B164,FALSE))</f>
        <v>#N/A</v>
      </c>
      <c r="KS164" t="e">
        <f ca="1">IF(OR(KS$132="",$B164=""),"",HLOOKUP(KS$132,Indices2!$E$1:$YY$108,Calc!$B164,FALSE))</f>
        <v>#N/A</v>
      </c>
      <c r="KT164" t="e">
        <f ca="1">IF(OR(KT$132="",$B164=""),"",HLOOKUP(KT$132,Indices2!$E$1:$YY$108,Calc!$B164,FALSE))</f>
        <v>#N/A</v>
      </c>
      <c r="KU164" t="e">
        <f ca="1">IF(OR(KU$132="",$B164=""),"",HLOOKUP(KU$132,Indices2!$E$1:$YY$108,Calc!$B164,FALSE))</f>
        <v>#N/A</v>
      </c>
      <c r="KV164" t="e">
        <f ca="1">IF(OR(KV$132="",$B164=""),"",HLOOKUP(KV$132,Indices2!$E$1:$YY$108,Calc!$B164,FALSE))</f>
        <v>#N/A</v>
      </c>
      <c r="KW164" t="e">
        <f ca="1">IF(OR(KW$132="",$B164=""),"",HLOOKUP(KW$132,Indices2!$E$1:$YY$108,Calc!$B164,FALSE))</f>
        <v>#N/A</v>
      </c>
      <c r="KX164" t="e">
        <f ca="1">IF(OR(KX$132="",$B164=""),"",HLOOKUP(KX$132,Indices2!$E$1:$YY$108,Calc!$B164,FALSE))</f>
        <v>#N/A</v>
      </c>
      <c r="KY164" t="e">
        <f ca="1">IF(OR(KY$132="",$B164=""),"",HLOOKUP(KY$132,Indices2!$E$1:$YY$108,Calc!$B164,FALSE))</f>
        <v>#N/A</v>
      </c>
      <c r="KZ164" t="e">
        <f ca="1">IF(OR(KZ$132="",$B164=""),"",HLOOKUP(KZ$132,Indices2!$E$1:$YY$108,Calc!$B164,FALSE))</f>
        <v>#N/A</v>
      </c>
      <c r="LA164" t="e">
        <f ca="1">IF(OR(LA$132="",$B164=""),"",HLOOKUP(LA$132,Indices2!$E$1:$YY$108,Calc!$B164,FALSE))</f>
        <v>#N/A</v>
      </c>
      <c r="LB164" t="e">
        <f ca="1">IF(OR(LB$132="",$B164=""),"",HLOOKUP(LB$132,Indices2!$E$1:$YY$108,Calc!$B164,FALSE))</f>
        <v>#N/A</v>
      </c>
      <c r="LC164" t="e">
        <f ca="1">IF(OR(LC$132="",$B164=""),"",HLOOKUP(LC$132,Indices2!$E$1:$YY$108,Calc!$B164,FALSE))</f>
        <v>#N/A</v>
      </c>
      <c r="LD164" t="e">
        <f ca="1">IF(OR(LD$132="",$B164=""),"",HLOOKUP(LD$132,Indices2!$E$1:$YY$108,Calc!$B164,FALSE))</f>
        <v>#N/A</v>
      </c>
      <c r="LE164" t="e">
        <f ca="1">IF(OR(LE$132="",$B164=""),"",HLOOKUP(LE$132,Indices2!$E$1:$YY$108,Calc!$B164,FALSE))</f>
        <v>#N/A</v>
      </c>
      <c r="LF164" t="e">
        <f ca="1">IF(OR(LF$132="",$B164=""),"",HLOOKUP(LF$132,Indices2!$E$1:$YY$108,Calc!$B164,FALSE))</f>
        <v>#N/A</v>
      </c>
      <c r="LG164" t="e">
        <f ca="1">IF(OR(LG$132="",$B164=""),"",HLOOKUP(LG$132,Indices2!$E$1:$YY$108,Calc!$B164,FALSE))</f>
        <v>#N/A</v>
      </c>
      <c r="LH164" t="e">
        <f ca="1">IF(OR(LH$132="",$B164=""),"",HLOOKUP(LH$132,Indices2!$E$1:$YY$108,Calc!$B164,FALSE))</f>
        <v>#N/A</v>
      </c>
      <c r="LI164" t="e">
        <f ca="1">IF(OR(LI$132="",$B164=""),"",HLOOKUP(LI$132,Indices2!$E$1:$YY$108,Calc!$B164,FALSE))</f>
        <v>#N/A</v>
      </c>
      <c r="LJ164" t="e">
        <f ca="1">IF(OR(LJ$132="",$B164=""),"",HLOOKUP(LJ$132,Indices2!$E$1:$YY$108,Calc!$B164,FALSE))</f>
        <v>#N/A</v>
      </c>
      <c r="LK164" t="e">
        <f ca="1">IF(OR(LK$132="",$B164=""),"",HLOOKUP(LK$132,Indices2!$E$1:$YY$108,Calc!$B164,FALSE))</f>
        <v>#N/A</v>
      </c>
      <c r="LL164" t="e">
        <f ca="1">IF(OR(LL$132="",$B164=""),"",HLOOKUP(LL$132,Indices2!$E$1:$YY$108,Calc!$B164,FALSE))</f>
        <v>#N/A</v>
      </c>
      <c r="LM164" t="e">
        <f ca="1">IF(OR(LM$132="",$B164=""),"",HLOOKUP(LM$132,Indices2!$E$1:$YY$108,Calc!$B164,FALSE))</f>
        <v>#N/A</v>
      </c>
      <c r="LN164" t="e">
        <f ca="1">IF(OR(LN$132="",$B164=""),"",HLOOKUP(LN$132,Indices2!$E$1:$YY$108,Calc!$B164,FALSE))</f>
        <v>#N/A</v>
      </c>
      <c r="LO164" t="e">
        <f ca="1">IF(OR(LO$132="",$B164=""),"",HLOOKUP(LO$132,Indices2!$E$1:$YY$108,Calc!$B164,FALSE))</f>
        <v>#N/A</v>
      </c>
      <c r="LP164" t="e">
        <f ca="1">IF(OR(LP$132="",$B164=""),"",HLOOKUP(LP$132,Indices2!$E$1:$YY$108,Calc!$B164,FALSE))</f>
        <v>#N/A</v>
      </c>
      <c r="LQ164" t="e">
        <f ca="1">IF(OR(LQ$132="",$B164=""),"",HLOOKUP(LQ$132,Indices2!$E$1:$YY$108,Calc!$B164,FALSE))</f>
        <v>#N/A</v>
      </c>
      <c r="LR164" t="e">
        <f ca="1">IF(OR(LR$132="",$B164=""),"",HLOOKUP(LR$132,Indices2!$E$1:$YY$108,Calc!$B164,FALSE))</f>
        <v>#N/A</v>
      </c>
      <c r="LS164" t="e">
        <f ca="1">IF(OR(LS$132="",$B164=""),"",HLOOKUP(LS$132,Indices2!$E$1:$YY$108,Calc!$B164,FALSE))</f>
        <v>#N/A</v>
      </c>
      <c r="LT164" t="e">
        <f ca="1">IF(OR(LT$132="",$B164=""),"",HLOOKUP(LT$132,Indices2!$E$1:$YY$108,Calc!$B164,FALSE))</f>
        <v>#N/A</v>
      </c>
      <c r="LU164" t="e">
        <f ca="1">IF(OR(LU$132="",$B164=""),"",HLOOKUP(LU$132,Indices2!$E$1:$YY$108,Calc!$B164,FALSE))</f>
        <v>#N/A</v>
      </c>
      <c r="LV164" t="e">
        <f ca="1">IF(OR(LV$132="",$B164=""),"",HLOOKUP(LV$132,Indices2!$E$1:$YY$108,Calc!$B164,FALSE))</f>
        <v>#N/A</v>
      </c>
      <c r="LW164" t="e">
        <f ca="1">IF(OR(LW$132="",$B164=""),"",HLOOKUP(LW$132,Indices2!$E$1:$YY$108,Calc!$B164,FALSE))</f>
        <v>#N/A</v>
      </c>
      <c r="LX164" t="e">
        <f ca="1">IF(OR(LX$132="",$B164=""),"",HLOOKUP(LX$132,Indices2!$E$1:$YY$108,Calc!$B164,FALSE))</f>
        <v>#N/A</v>
      </c>
      <c r="LY164" t="e">
        <f ca="1">IF(OR(LY$132="",$B164=""),"",HLOOKUP(LY$132,Indices2!$E$1:$YY$108,Calc!$B164,FALSE))</f>
        <v>#N/A</v>
      </c>
      <c r="LZ164" t="e">
        <f ca="1">IF(OR(LZ$132="",$B164=""),"",HLOOKUP(LZ$132,Indices2!$E$1:$YY$108,Calc!$B164,FALSE))</f>
        <v>#N/A</v>
      </c>
      <c r="MA164" t="e">
        <f ca="1">IF(OR(MA$132="",$B164=""),"",HLOOKUP(MA$132,Indices2!$E$1:$YY$108,Calc!$B164,FALSE))</f>
        <v>#N/A</v>
      </c>
      <c r="MB164" t="e">
        <f ca="1">IF(OR(MB$132="",$B164=""),"",HLOOKUP(MB$132,Indices2!$E$1:$YY$108,Calc!$B164,FALSE))</f>
        <v>#N/A</v>
      </c>
      <c r="MC164" t="e">
        <f ca="1">IF(OR(MC$132="",$B164=""),"",HLOOKUP(MC$132,Indices2!$E$1:$YY$108,Calc!$B164,FALSE))</f>
        <v>#N/A</v>
      </c>
      <c r="MD164" t="e">
        <f ca="1">IF(OR(MD$132="",$B164=""),"",HLOOKUP(MD$132,Indices2!$E$1:$YY$108,Calc!$B164,FALSE))</f>
        <v>#N/A</v>
      </c>
      <c r="ME164" t="e">
        <f ca="1">IF(OR(ME$132="",$B164=""),"",HLOOKUP(ME$132,Indices2!$E$1:$YY$108,Calc!$B164,FALSE))</f>
        <v>#N/A</v>
      </c>
      <c r="MF164" t="e">
        <f ca="1">IF(OR(MF$132="",$B164=""),"",HLOOKUP(MF$132,Indices2!$E$1:$YY$108,Calc!$B164,FALSE))</f>
        <v>#N/A</v>
      </c>
      <c r="MG164" t="e">
        <f ca="1">IF(OR(MG$132="",$B164=""),"",HLOOKUP(MG$132,Indices2!$E$1:$YY$108,Calc!$B164,FALSE))</f>
        <v>#N/A</v>
      </c>
      <c r="MH164" t="e">
        <f ca="1">IF(OR(MH$132="",$B164=""),"",HLOOKUP(MH$132,Indices2!$E$1:$YY$108,Calc!$B164,FALSE))</f>
        <v>#N/A</v>
      </c>
      <c r="MI164" t="e">
        <f ca="1">IF(OR(MI$132="",$B164=""),"",HLOOKUP(MI$132,Indices2!$E$1:$YY$108,Calc!$B164,FALSE))</f>
        <v>#N/A</v>
      </c>
      <c r="MJ164" t="e">
        <f ca="1">IF(OR(MJ$132="",$B164=""),"",HLOOKUP(MJ$132,Indices2!$E$1:$YY$108,Calc!$B164,FALSE))</f>
        <v>#N/A</v>
      </c>
      <c r="MK164" t="e">
        <f ca="1">IF(OR(MK$132="",$B164=""),"",HLOOKUP(MK$132,Indices2!$E$1:$YY$108,Calc!$B164,FALSE))</f>
        <v>#N/A</v>
      </c>
      <c r="ML164" t="e">
        <f ca="1">IF(OR(ML$132="",$B164=""),"",HLOOKUP(ML$132,Indices2!$E$1:$YY$108,Calc!$B164,FALSE))</f>
        <v>#N/A</v>
      </c>
      <c r="MM164" t="e">
        <f ca="1">IF(OR(MM$132="",$B164=""),"",HLOOKUP(MM$132,Indices2!$E$1:$YY$108,Calc!$B164,FALSE))</f>
        <v>#N/A</v>
      </c>
      <c r="MN164" t="e">
        <f ca="1">IF(OR(MN$132="",$B164=""),"",HLOOKUP(MN$132,Indices2!$E$1:$YY$108,Calc!$B164,FALSE))</f>
        <v>#N/A</v>
      </c>
      <c r="MO164" t="e">
        <f ca="1">IF(OR(MO$132="",$B164=""),"",HLOOKUP(MO$132,Indices2!$E$1:$YY$108,Calc!$B164,FALSE))</f>
        <v>#N/A</v>
      </c>
      <c r="MP164" t="e">
        <f ca="1">IF(OR(MP$132="",$B164=""),"",HLOOKUP(MP$132,Indices2!$E$1:$YY$108,Calc!$B164,FALSE))</f>
        <v>#N/A</v>
      </c>
      <c r="MQ164" t="e">
        <f ca="1">IF(OR(MQ$132="",$B164=""),"",HLOOKUP(MQ$132,Indices2!$E$1:$YY$108,Calc!$B164,FALSE))</f>
        <v>#N/A</v>
      </c>
      <c r="MR164" t="e">
        <f ca="1">IF(OR(MR$132="",$B164=""),"",HLOOKUP(MR$132,Indices2!$E$1:$YY$108,Calc!$B164,FALSE))</f>
        <v>#N/A</v>
      </c>
      <c r="MS164" t="e">
        <f ca="1">IF(OR(MS$132="",$B164=""),"",HLOOKUP(MS$132,Indices2!$E$1:$YY$108,Calc!$B164,FALSE))</f>
        <v>#N/A</v>
      </c>
      <c r="MT164" t="e">
        <f ca="1">IF(OR(MT$132="",$B164=""),"",HLOOKUP(MT$132,Indices2!$E$1:$YY$108,Calc!$B164,FALSE))</f>
        <v>#N/A</v>
      </c>
      <c r="MU164" t="e">
        <f ca="1">IF(OR(MU$132="",$B164=""),"",HLOOKUP(MU$132,Indices2!$E$1:$YY$108,Calc!$B164,FALSE))</f>
        <v>#N/A</v>
      </c>
      <c r="MV164" t="e">
        <f ca="1">IF(OR(MV$132="",$B164=""),"",HLOOKUP(MV$132,Indices2!$E$1:$YY$108,Calc!$B164,FALSE))</f>
        <v>#N/A</v>
      </c>
      <c r="MW164" t="e">
        <f ca="1">IF(OR(MW$132="",$B164=""),"",HLOOKUP(MW$132,Indices2!$E$1:$YY$108,Calc!$B164,FALSE))</f>
        <v>#N/A</v>
      </c>
      <c r="MX164" t="e">
        <f ca="1">IF(OR(MX$132="",$B164=""),"",HLOOKUP(MX$132,Indices2!$E$1:$YY$108,Calc!$B164,FALSE))</f>
        <v>#N/A</v>
      </c>
      <c r="MY164" t="e">
        <f ca="1">IF(OR(MY$132="",$B164=""),"",HLOOKUP(MY$132,Indices2!$E$1:$YY$108,Calc!$B164,FALSE))</f>
        <v>#N/A</v>
      </c>
      <c r="MZ164" t="e">
        <f ca="1">IF(OR(MZ$132="",$B164=""),"",HLOOKUP(MZ$132,Indices2!$E$1:$YY$108,Calc!$B164,FALSE))</f>
        <v>#N/A</v>
      </c>
      <c r="NA164" t="e">
        <f ca="1">IF(OR(NA$132="",$B164=""),"",HLOOKUP(NA$132,Indices2!$E$1:$YY$108,Calc!$B164,FALSE))</f>
        <v>#N/A</v>
      </c>
      <c r="NB164" t="e">
        <f ca="1">IF(OR(NB$132="",$B164=""),"",HLOOKUP(NB$132,Indices2!$E$1:$YY$108,Calc!$B164,FALSE))</f>
        <v>#N/A</v>
      </c>
      <c r="NC164" t="e">
        <f ca="1">IF(OR(NC$132="",$B164=""),"",HLOOKUP(NC$132,Indices2!$E$1:$YY$108,Calc!$B164,FALSE))</f>
        <v>#N/A</v>
      </c>
      <c r="ND164" t="e">
        <f ca="1">IF(OR(ND$132="",$B164=""),"",HLOOKUP(ND$132,Indices2!$E$1:$YY$108,Calc!$B164,FALSE))</f>
        <v>#N/A</v>
      </c>
      <c r="NE164" t="e">
        <f ca="1">IF(OR(NE$132="",$B164=""),"",HLOOKUP(NE$132,Indices2!$E$1:$YY$108,Calc!$B164,FALSE))</f>
        <v>#N/A</v>
      </c>
      <c r="NF164" t="e">
        <f ca="1">IF(OR(NF$132="",$B164=""),"",HLOOKUP(NF$132,Indices2!$E$1:$YY$108,Calc!$B164,FALSE))</f>
        <v>#N/A</v>
      </c>
      <c r="NG164" t="e">
        <f ca="1">IF(OR(NG$132="",$B164=""),"",HLOOKUP(NG$132,Indices2!$E$1:$YY$108,Calc!$B164,FALSE))</f>
        <v>#N/A</v>
      </c>
      <c r="NH164" t="e">
        <f ca="1">IF(OR(NH$132="",$B164=""),"",HLOOKUP(NH$132,Indices2!$E$1:$YY$108,Calc!$B164,FALSE))</f>
        <v>#N/A</v>
      </c>
      <c r="NI164" t="e">
        <f ca="1">IF(OR(NI$132="",$B164=""),"",HLOOKUP(NI$132,Indices2!$E$1:$YY$108,Calc!$B164,FALSE))</f>
        <v>#N/A</v>
      </c>
      <c r="NJ164" t="e">
        <f ca="1">IF(OR(NJ$132="",$B164=""),"",HLOOKUP(NJ$132,Indices2!$E$1:$YY$108,Calc!$B164,FALSE))</f>
        <v>#N/A</v>
      </c>
      <c r="NK164" t="e">
        <f ca="1">IF(OR(NK$132="",$B164=""),"",HLOOKUP(NK$132,Indices2!$E$1:$YY$108,Calc!$B164,FALSE))</f>
        <v>#N/A</v>
      </c>
      <c r="NL164" t="e">
        <f ca="1">IF(OR(NL$132="",$B164=""),"",HLOOKUP(NL$132,Indices2!$E$1:$YY$108,Calc!$B164,FALSE))</f>
        <v>#N/A</v>
      </c>
      <c r="NM164" t="e">
        <f ca="1">IF(OR(NM$132="",$B164=""),"",HLOOKUP(NM$132,Indices2!$E$1:$YY$108,Calc!$B164,FALSE))</f>
        <v>#N/A</v>
      </c>
      <c r="NN164" t="e">
        <f ca="1">IF(OR(NN$132="",$B164=""),"",HLOOKUP(NN$132,Indices2!$E$1:$YY$108,Calc!$B164,FALSE))</f>
        <v>#N/A</v>
      </c>
      <c r="NO164" t="e">
        <f ca="1">IF(OR(NO$132="",$B164=""),"",HLOOKUP(NO$132,Indices2!$E$1:$YY$108,Calc!$B164,FALSE))</f>
        <v>#N/A</v>
      </c>
      <c r="NP164" t="e">
        <f ca="1">IF(OR(NP$132="",$B164=""),"",HLOOKUP(NP$132,Indices2!$E$1:$YY$108,Calc!$B164,FALSE))</f>
        <v>#N/A</v>
      </c>
      <c r="NQ164" t="e">
        <f ca="1">IF(OR(NQ$132="",$B164=""),"",HLOOKUP(NQ$132,Indices2!$E$1:$YY$108,Calc!$B164,FALSE))</f>
        <v>#N/A</v>
      </c>
      <c r="NR164" t="e">
        <f ca="1">IF(OR(NR$132="",$B164=""),"",HLOOKUP(NR$132,Indices2!$E$1:$YY$108,Calc!$B164,FALSE))</f>
        <v>#N/A</v>
      </c>
      <c r="NS164" t="e">
        <f ca="1">IF(OR(NS$132="",$B164=""),"",HLOOKUP(NS$132,Indices2!$E$1:$YY$108,Calc!$B164,FALSE))</f>
        <v>#N/A</v>
      </c>
      <c r="NT164" t="e">
        <f ca="1">IF(OR(NT$132="",$B164=""),"",HLOOKUP(NT$132,Indices2!$E$1:$YY$108,Calc!$B164,FALSE))</f>
        <v>#N/A</v>
      </c>
      <c r="NU164" t="e">
        <f ca="1">IF(OR(NU$132="",$B164=""),"",HLOOKUP(NU$132,Indices2!$E$1:$YY$108,Calc!$B164,FALSE))</f>
        <v>#N/A</v>
      </c>
      <c r="NV164" t="e">
        <f ca="1">IF(OR(NV$132="",$B164=""),"",HLOOKUP(NV$132,Indices2!$E$1:$YY$108,Calc!$B164,FALSE))</f>
        <v>#N/A</v>
      </c>
      <c r="NW164" t="e">
        <f ca="1">IF(OR(NW$132="",$B164=""),"",HLOOKUP(NW$132,Indices2!$E$1:$YY$108,Calc!$B164,FALSE))</f>
        <v>#N/A</v>
      </c>
      <c r="NX164" t="e">
        <f ca="1">IF(OR(NX$132="",$B164=""),"",HLOOKUP(NX$132,Indices2!$E$1:$YY$108,Calc!$B164,FALSE))</f>
        <v>#N/A</v>
      </c>
      <c r="NY164" t="e">
        <f ca="1">IF(OR(NY$132="",$B164=""),"",HLOOKUP(NY$132,Indices2!$E$1:$YY$108,Calc!$B164,FALSE))</f>
        <v>#N/A</v>
      </c>
      <c r="NZ164" t="e">
        <f ca="1">IF(OR(NZ$132="",$B164=""),"",HLOOKUP(NZ$132,Indices2!$E$1:$YY$108,Calc!$B164,FALSE))</f>
        <v>#N/A</v>
      </c>
      <c r="OA164" t="e">
        <f ca="1">IF(OR(OA$132="",$B164=""),"",HLOOKUP(OA$132,Indices2!$E$1:$YY$108,Calc!$B164,FALSE))</f>
        <v>#N/A</v>
      </c>
      <c r="OB164" t="e">
        <f ca="1">IF(OR(OB$132="",$B164=""),"",HLOOKUP(OB$132,Indices2!$E$1:$YY$108,Calc!$B164,FALSE))</f>
        <v>#N/A</v>
      </c>
      <c r="OC164" t="e">
        <f ca="1">IF(OR(OC$132="",$B164=""),"",HLOOKUP(OC$132,Indices2!$E$1:$YY$108,Calc!$B164,FALSE))</f>
        <v>#N/A</v>
      </c>
      <c r="OD164" t="e">
        <f ca="1">IF(OR(OD$132="",$B164=""),"",HLOOKUP(OD$132,Indices2!$E$1:$YY$108,Calc!$B164,FALSE))</f>
        <v>#N/A</v>
      </c>
      <c r="OE164" t="e">
        <f ca="1">IF(OR(OE$132="",$B164=""),"",HLOOKUP(OE$132,Indices2!$E$1:$YY$108,Calc!$B164,FALSE))</f>
        <v>#N/A</v>
      </c>
      <c r="OF164" t="e">
        <f ca="1">IF(OR(OF$132="",$B164=""),"",HLOOKUP(OF$132,Indices2!$E$1:$YY$108,Calc!$B164,FALSE))</f>
        <v>#N/A</v>
      </c>
      <c r="OG164" t="e">
        <f ca="1">IF(OR(OG$132="",$B164=""),"",HLOOKUP(OG$132,Indices2!$E$1:$YY$108,Calc!$B164,FALSE))</f>
        <v>#N/A</v>
      </c>
      <c r="OH164" t="e">
        <f ca="1">IF(OR(OH$132="",$B164=""),"",HLOOKUP(OH$132,Indices2!$E$1:$YY$108,Calc!$B164,FALSE))</f>
        <v>#N/A</v>
      </c>
      <c r="OI164" t="e">
        <f ca="1">IF(OR(OI$132="",$B164=""),"",HLOOKUP(OI$132,Indices2!$E$1:$YY$108,Calc!$B164,FALSE))</f>
        <v>#N/A</v>
      </c>
      <c r="OJ164" t="e">
        <f ca="1">IF(OR(OJ$132="",$B164=""),"",HLOOKUP(OJ$132,Indices2!$E$1:$YY$108,Calc!$B164,FALSE))</f>
        <v>#N/A</v>
      </c>
      <c r="OK164" t="e">
        <f ca="1">IF(OR(OK$132="",$B164=""),"",HLOOKUP(OK$132,Indices2!$E$1:$YY$108,Calc!$B164,FALSE))</f>
        <v>#N/A</v>
      </c>
      <c r="OL164" t="e">
        <f ca="1">IF(OR(OL$132="",$B164=""),"",HLOOKUP(OL$132,Indices2!$E$1:$YY$108,Calc!$B164,FALSE))</f>
        <v>#N/A</v>
      </c>
      <c r="OM164" t="e">
        <f ca="1">IF(OR(OM$132="",$B164=""),"",HLOOKUP(OM$132,Indices2!$E$1:$YY$108,Calc!$B164,FALSE))</f>
        <v>#N/A</v>
      </c>
      <c r="ON164" t="e">
        <f ca="1">IF(OR(ON$132="",$B164=""),"",HLOOKUP(ON$132,Indices2!$E$1:$YY$108,Calc!$B164,FALSE))</f>
        <v>#N/A</v>
      </c>
      <c r="OO164" t="e">
        <f ca="1">IF(OR(OO$132="",$B164=""),"",HLOOKUP(OO$132,Indices2!$E$1:$YY$108,Calc!$B164,FALSE))</f>
        <v>#N/A</v>
      </c>
      <c r="OP164" t="e">
        <f ca="1">IF(OR(OP$132="",$B164=""),"",HLOOKUP(OP$132,Indices2!$E$1:$YY$108,Calc!$B164,FALSE))</f>
        <v>#N/A</v>
      </c>
      <c r="OQ164" t="e">
        <f ca="1">IF(OR(OQ$132="",$B164=""),"",HLOOKUP(OQ$132,Indices2!$E$1:$YY$108,Calc!$B164,FALSE))</f>
        <v>#N/A</v>
      </c>
      <c r="OR164" t="e">
        <f ca="1">IF(OR(OR$132="",$B164=""),"",HLOOKUP(OR$132,Indices2!$E$1:$YY$108,Calc!$B164,FALSE))</f>
        <v>#N/A</v>
      </c>
      <c r="OS164" t="e">
        <f ca="1">IF(OR(OS$132="",$B164=""),"",HLOOKUP(OS$132,Indices2!$E$1:$YY$108,Calc!$B164,FALSE))</f>
        <v>#N/A</v>
      </c>
      <c r="OT164" t="e">
        <f ca="1">IF(OR(OT$132="",$B164=""),"",HLOOKUP(OT$132,Indices2!$E$1:$YY$108,Calc!$B164,FALSE))</f>
        <v>#N/A</v>
      </c>
      <c r="OU164" t="e">
        <f ca="1">IF(OR(OU$132="",$B164=""),"",HLOOKUP(OU$132,Indices2!$E$1:$YY$108,Calc!$B164,FALSE))</f>
        <v>#N/A</v>
      </c>
      <c r="OV164" t="e">
        <f ca="1">IF(OR(OV$132="",$B164=""),"",HLOOKUP(OV$132,Indices2!$E$1:$YY$108,Calc!$B164,FALSE))</f>
        <v>#N/A</v>
      </c>
      <c r="OW164" t="e">
        <f ca="1">IF(OR(OW$132="",$B164=""),"",HLOOKUP(OW$132,Indices2!$E$1:$YY$108,Calc!$B164,FALSE))</f>
        <v>#N/A</v>
      </c>
      <c r="OX164" t="e">
        <f ca="1">IF(OR(OX$132="",$B164=""),"",HLOOKUP(OX$132,Indices2!$E$1:$YY$108,Calc!$B164,FALSE))</f>
        <v>#N/A</v>
      </c>
      <c r="OY164" t="e">
        <f ca="1">IF(OR(OY$132="",$B164=""),"",HLOOKUP(OY$132,Indices2!$E$1:$YY$108,Calc!$B164,FALSE))</f>
        <v>#N/A</v>
      </c>
      <c r="OZ164" t="e">
        <f ca="1">IF(OR(OZ$132="",$B164=""),"",HLOOKUP(OZ$132,Indices2!$E$1:$YY$108,Calc!$B164,FALSE))</f>
        <v>#N/A</v>
      </c>
      <c r="PA164" t="e">
        <f ca="1">IF(OR(PA$132="",$B164=""),"",HLOOKUP(PA$132,Indices2!$E$1:$YY$108,Calc!$B164,FALSE))</f>
        <v>#N/A</v>
      </c>
      <c r="PB164" t="e">
        <f ca="1">IF(OR(PB$132="",$B164=""),"",HLOOKUP(PB$132,Indices2!$E$1:$YY$108,Calc!$B164,FALSE))</f>
        <v>#N/A</v>
      </c>
      <c r="PC164" t="e">
        <f ca="1">IF(OR(PC$132="",$B164=""),"",HLOOKUP(PC$132,Indices2!$E$1:$YY$108,Calc!$B164,FALSE))</f>
        <v>#N/A</v>
      </c>
      <c r="PD164" t="e">
        <f ca="1">IF(OR(PD$132="",$B164=""),"",HLOOKUP(PD$132,Indices2!$E$1:$YY$108,Calc!$B164,FALSE))</f>
        <v>#N/A</v>
      </c>
      <c r="PE164" t="e">
        <f ca="1">IF(OR(PE$132="",$B164=""),"",HLOOKUP(PE$132,Indices2!$E$1:$YY$108,Calc!$B164,FALSE))</f>
        <v>#N/A</v>
      </c>
      <c r="PF164" t="e">
        <f ca="1">IF(OR(PF$132="",$B164=""),"",HLOOKUP(PF$132,Indices2!$E$1:$YY$108,Calc!$B164,FALSE))</f>
        <v>#N/A</v>
      </c>
      <c r="PG164" t="e">
        <f ca="1">IF(OR(PG$132="",$B164=""),"",HLOOKUP(PG$132,Indices2!$E$1:$YY$108,Calc!$B164,FALSE))</f>
        <v>#N/A</v>
      </c>
      <c r="PH164" t="e">
        <f ca="1">IF(OR(PH$132="",$B164=""),"",HLOOKUP(PH$132,Indices2!$E$1:$YY$108,Calc!$B164,FALSE))</f>
        <v>#N/A</v>
      </c>
      <c r="PI164" t="e">
        <f ca="1">IF(OR(PI$132="",$B164=""),"",HLOOKUP(PI$132,Indices2!$E$1:$YY$108,Calc!$B164,FALSE))</f>
        <v>#N/A</v>
      </c>
      <c r="PJ164" t="e">
        <f ca="1">IF(OR(PJ$132="",$B164=""),"",HLOOKUP(PJ$132,Indices2!$E$1:$YY$108,Calc!$B164,FALSE))</f>
        <v>#N/A</v>
      </c>
      <c r="PK164" t="e">
        <f ca="1">IF(OR(PK$132="",$B164=""),"",HLOOKUP(PK$132,Indices2!$E$1:$YY$108,Calc!$B164,FALSE))</f>
        <v>#N/A</v>
      </c>
      <c r="PL164" t="e">
        <f ca="1">IF(OR(PL$132="",$B164=""),"",HLOOKUP(PL$132,Indices2!$E$1:$YY$108,Calc!$B164,FALSE))</f>
        <v>#N/A</v>
      </c>
      <c r="PM164" t="e">
        <f ca="1">IF(OR(PM$132="",$B164=""),"",HLOOKUP(PM$132,Indices2!$E$1:$YY$108,Calc!$B164,FALSE))</f>
        <v>#N/A</v>
      </c>
      <c r="PN164" t="e">
        <f ca="1">IF(OR(PN$132="",$B164=""),"",HLOOKUP(PN$132,Indices2!$E$1:$YY$108,Calc!$B164,FALSE))</f>
        <v>#N/A</v>
      </c>
      <c r="PO164" t="e">
        <f ca="1">IF(OR(PO$132="",$B164=""),"",HLOOKUP(PO$132,Indices2!$E$1:$YY$108,Calc!$B164,FALSE))</f>
        <v>#N/A</v>
      </c>
      <c r="PP164" t="e">
        <f ca="1">IF(OR(PP$132="",$B164=""),"",HLOOKUP(PP$132,Indices2!$E$1:$YY$108,Calc!$B164,FALSE))</f>
        <v>#N/A</v>
      </c>
      <c r="PQ164" t="e">
        <f ca="1">IF(OR(PQ$132="",$B164=""),"",HLOOKUP(PQ$132,Indices2!$E$1:$YY$108,Calc!$B164,FALSE))</f>
        <v>#N/A</v>
      </c>
      <c r="PR164" t="e">
        <f ca="1">IF(OR(PR$132="",$B164=""),"",HLOOKUP(PR$132,Indices2!$E$1:$YY$108,Calc!$B164,FALSE))</f>
        <v>#N/A</v>
      </c>
      <c r="PS164" t="e">
        <f ca="1">IF(OR(PS$132="",$B164=""),"",HLOOKUP(PS$132,Indices2!$E$1:$YY$108,Calc!$B164,FALSE))</f>
        <v>#N/A</v>
      </c>
      <c r="PT164" t="e">
        <f ca="1">IF(OR(PT$132="",$B164=""),"",HLOOKUP(PT$132,Indices2!$E$1:$YY$108,Calc!$B164,FALSE))</f>
        <v>#N/A</v>
      </c>
      <c r="PU164" t="e">
        <f ca="1">IF(OR(PU$132="",$B164=""),"",HLOOKUP(PU$132,Indices2!$E$1:$YY$108,Calc!$B164,FALSE))</f>
        <v>#N/A</v>
      </c>
      <c r="PV164" t="e">
        <f ca="1">IF(OR(PV$132="",$B164=""),"",HLOOKUP(PV$132,Indices2!$E$1:$YY$108,Calc!$B164,FALSE))</f>
        <v>#N/A</v>
      </c>
      <c r="PW164" t="e">
        <f ca="1">IF(OR(PW$132="",$B164=""),"",HLOOKUP(PW$132,Indices2!$E$1:$YY$108,Calc!$B164,FALSE))</f>
        <v>#N/A</v>
      </c>
      <c r="PX164" t="e">
        <f ca="1">IF(OR(PX$132="",$B164=""),"",HLOOKUP(PX$132,Indices2!$E$1:$YY$108,Calc!$B164,FALSE))</f>
        <v>#N/A</v>
      </c>
      <c r="PY164" t="e">
        <f ca="1">IF(OR(PY$132="",$B164=""),"",HLOOKUP(PY$132,Indices2!$E$1:$YY$108,Calc!$B164,FALSE))</f>
        <v>#N/A</v>
      </c>
      <c r="PZ164" t="e">
        <f ca="1">IF(OR(PZ$132="",$B164=""),"",HLOOKUP(PZ$132,Indices2!$E$1:$YY$108,Calc!$B164,FALSE))</f>
        <v>#N/A</v>
      </c>
      <c r="QA164" t="e">
        <f ca="1">IF(OR(QA$132="",$B164=""),"",HLOOKUP(QA$132,Indices2!$E$1:$YY$108,Calc!$B164,FALSE))</f>
        <v>#N/A</v>
      </c>
      <c r="QB164" t="e">
        <f ca="1">IF(OR(QB$132="",$B164=""),"",HLOOKUP(QB$132,Indices2!$E$1:$YY$108,Calc!$B164,FALSE))</f>
        <v>#N/A</v>
      </c>
      <c r="QC164" t="e">
        <f ca="1">IF(OR(QC$132="",$B164=""),"",HLOOKUP(QC$132,Indices2!$E$1:$YY$108,Calc!$B164,FALSE))</f>
        <v>#N/A</v>
      </c>
      <c r="QD164" t="e">
        <f ca="1">IF(OR(QD$132="",$B164=""),"",HLOOKUP(QD$132,Indices2!$E$1:$YY$108,Calc!$B164,FALSE))</f>
        <v>#N/A</v>
      </c>
      <c r="QE164" t="e">
        <f ca="1">IF(OR(QE$132="",$B164=""),"",HLOOKUP(QE$132,Indices2!$E$1:$YY$108,Calc!$B164,FALSE))</f>
        <v>#N/A</v>
      </c>
      <c r="QF164" t="e">
        <f ca="1">IF(OR(QF$132="",$B164=""),"",HLOOKUP(QF$132,Indices2!$E$1:$YY$108,Calc!$B164,FALSE))</f>
        <v>#N/A</v>
      </c>
      <c r="QG164" t="e">
        <f ca="1">IF(OR(QG$132="",$B164=""),"",HLOOKUP(QG$132,Indices2!$E$1:$YY$108,Calc!$B164,FALSE))</f>
        <v>#N/A</v>
      </c>
      <c r="QH164" t="e">
        <f ca="1">IF(OR(QH$132="",$B164=""),"",HLOOKUP(QH$132,Indices2!$E$1:$YY$108,Calc!$B164,FALSE))</f>
        <v>#N/A</v>
      </c>
      <c r="QI164" t="e">
        <f ca="1">IF(OR(QI$132="",$B164=""),"",HLOOKUP(QI$132,Indices2!$E$1:$YY$108,Calc!$B164,FALSE))</f>
        <v>#N/A</v>
      </c>
      <c r="QJ164" t="e">
        <f ca="1">IF(OR(QJ$132="",$B164=""),"",HLOOKUP(QJ$132,Indices2!$E$1:$YY$108,Calc!$B164,FALSE))</f>
        <v>#N/A</v>
      </c>
      <c r="QK164" t="e">
        <f ca="1">IF(OR(QK$132="",$B164=""),"",HLOOKUP(QK$132,Indices2!$E$1:$YY$108,Calc!$B164,FALSE))</f>
        <v>#N/A</v>
      </c>
      <c r="QL164" t="e">
        <f ca="1">IF(OR(QL$132="",$B164=""),"",HLOOKUP(QL$132,Indices2!$E$1:$YY$108,Calc!$B164,FALSE))</f>
        <v>#N/A</v>
      </c>
      <c r="QM164" t="e">
        <f ca="1">IF(OR(QM$132="",$B164=""),"",HLOOKUP(QM$132,Indices2!$E$1:$YY$108,Calc!$B164,FALSE))</f>
        <v>#N/A</v>
      </c>
      <c r="QN164" t="e">
        <f ca="1">IF(OR(QN$132="",$B164=""),"",HLOOKUP(QN$132,Indices2!$E$1:$YY$108,Calc!$B164,FALSE))</f>
        <v>#N/A</v>
      </c>
      <c r="QO164" t="e">
        <f ca="1">IF(OR(QO$132="",$B164=""),"",HLOOKUP(QO$132,Indices2!$E$1:$YY$108,Calc!$B164,FALSE))</f>
        <v>#N/A</v>
      </c>
      <c r="QP164" t="e">
        <f ca="1">IF(OR(QP$132="",$B164=""),"",HLOOKUP(QP$132,Indices2!$E$1:$YY$108,Calc!$B164,FALSE))</f>
        <v>#N/A</v>
      </c>
      <c r="QQ164" t="e">
        <f ca="1">IF(OR(QQ$132="",$B164=""),"",HLOOKUP(QQ$132,Indices2!$E$1:$YY$108,Calc!$B164,FALSE))</f>
        <v>#N/A</v>
      </c>
      <c r="QR164" t="e">
        <f ca="1">IF(OR(QR$132="",$B164=""),"",HLOOKUP(QR$132,Indices2!$E$1:$YY$108,Calc!$B164,FALSE))</f>
        <v>#N/A</v>
      </c>
      <c r="QS164" t="e">
        <f ca="1">IF(OR(QS$132="",$B164=""),"",HLOOKUP(QS$132,Indices2!$E$1:$YY$108,Calc!$B164,FALSE))</f>
        <v>#N/A</v>
      </c>
      <c r="QT164" t="e">
        <f ca="1">IF(OR(QT$132="",$B164=""),"",HLOOKUP(QT$132,Indices2!$E$1:$YY$108,Calc!$B164,FALSE))</f>
        <v>#N/A</v>
      </c>
      <c r="QU164" t="e">
        <f ca="1">IF(OR(QU$132="",$B164=""),"",HLOOKUP(QU$132,Indices2!$E$1:$YY$108,Calc!$B164,FALSE))</f>
        <v>#N/A</v>
      </c>
      <c r="QV164" t="e">
        <f ca="1">IF(OR(QV$132="",$B164=""),"",HLOOKUP(QV$132,Indices2!$E$1:$YY$108,Calc!$B164,FALSE))</f>
        <v>#N/A</v>
      </c>
      <c r="QW164" t="e">
        <f ca="1">IF(OR(QW$132="",$B164=""),"",HLOOKUP(QW$132,Indices2!$E$1:$YY$108,Calc!$B164,FALSE))</f>
        <v>#N/A</v>
      </c>
      <c r="QX164" t="e">
        <f ca="1">IF(OR(QX$132="",$B164=""),"",HLOOKUP(QX$132,Indices2!$E$1:$YY$108,Calc!$B164,FALSE))</f>
        <v>#N/A</v>
      </c>
      <c r="QY164" t="e">
        <f ca="1">IF(OR(QY$132="",$B164=""),"",HLOOKUP(QY$132,Indices2!$E$1:$YY$108,Calc!$B164,FALSE))</f>
        <v>#N/A</v>
      </c>
      <c r="QZ164" t="e">
        <f ca="1">IF(OR(QZ$132="",$B164=""),"",HLOOKUP(QZ$132,Indices2!$E$1:$YY$108,Calc!$B164,FALSE))</f>
        <v>#N/A</v>
      </c>
      <c r="RA164" t="e">
        <f ca="1">IF(OR(RA$132="",$B164=""),"",HLOOKUP(RA$132,Indices2!$E$1:$YY$108,Calc!$B164,FALSE))</f>
        <v>#N/A</v>
      </c>
      <c r="RB164" t="e">
        <f ca="1">IF(OR(RB$132="",$B164=""),"",HLOOKUP(RB$132,Indices2!$E$1:$YY$108,Calc!$B164,FALSE))</f>
        <v>#N/A</v>
      </c>
      <c r="RC164" t="e">
        <f ca="1">IF(OR(RC$132="",$B164=""),"",HLOOKUP(RC$132,Indices2!$E$1:$YY$108,Calc!$B164,FALSE))</f>
        <v>#N/A</v>
      </c>
      <c r="RD164" t="e">
        <f ca="1">IF(OR(RD$132="",$B164=""),"",HLOOKUP(RD$132,Indices2!$E$1:$YY$108,Calc!$B164,FALSE))</f>
        <v>#N/A</v>
      </c>
      <c r="RE164" t="e">
        <f ca="1">IF(OR(RE$132="",$B164=""),"",HLOOKUP(RE$132,Indices2!$E$1:$YY$108,Calc!$B164,FALSE))</f>
        <v>#N/A</v>
      </c>
      <c r="RF164" t="e">
        <f ca="1">IF(OR(RF$132="",$B164=""),"",HLOOKUP(RF$132,Indices2!$E$1:$YY$108,Calc!$B164,FALSE))</f>
        <v>#N/A</v>
      </c>
      <c r="RG164" t="e">
        <f ca="1">IF(OR(RG$132="",$B164=""),"",HLOOKUP(RG$132,Indices2!$E$1:$YY$108,Calc!$B164,FALSE))</f>
        <v>#N/A</v>
      </c>
      <c r="RH164" t="e">
        <f ca="1">IF(OR(RH$132="",$B164=""),"",HLOOKUP(RH$132,Indices2!$E$1:$YY$108,Calc!$B164,FALSE))</f>
        <v>#N/A</v>
      </c>
      <c r="RI164" t="e">
        <f ca="1">IF(OR(RI$132="",$B164=""),"",HLOOKUP(RI$132,Indices2!$E$1:$YY$108,Calc!$B164,FALSE))</f>
        <v>#N/A</v>
      </c>
      <c r="RJ164" t="e">
        <f ca="1">IF(OR(RJ$132="",$B164=""),"",HLOOKUP(RJ$132,Indices2!$E$1:$YY$108,Calc!$B164,FALSE))</f>
        <v>#N/A</v>
      </c>
      <c r="RK164" t="e">
        <f ca="1">IF(OR(RK$132="",$B164=""),"",HLOOKUP(RK$132,Indices2!$E$1:$YY$108,Calc!$B164,FALSE))</f>
        <v>#N/A</v>
      </c>
      <c r="RL164" t="e">
        <f ca="1">IF(OR(RL$132="",$B164=""),"",HLOOKUP(RL$132,Indices2!$E$1:$YY$108,Calc!$B164,FALSE))</f>
        <v>#N/A</v>
      </c>
    </row>
    <row r="167" spans="1:480">
      <c r="A167" t="s">
        <v>115</v>
      </c>
    </row>
    <row r="168" spans="1:480">
      <c r="A168" t="str">
        <f>Quant!BV4</f>
        <v>S&amp;P GSCI TR</v>
      </c>
      <c r="B168" t="e">
        <f>MATCH($A168,Indices2!$B:$B,0)</f>
        <v>#N/A</v>
      </c>
      <c r="C168" t="e">
        <f>IF(OR(C$132="",$B168=""),"",HLOOKUP(C$132,Indices2!$E$1:$YY$108,Calc!$B168,FALSE))</f>
        <v>#N/A</v>
      </c>
      <c r="D168" t="e">
        <f ca="1">IF(OR(D$132="",$B168=""),"",HLOOKUP(D$132,Indices2!$E$1:$YY$108,Calc!$B168,FALSE))</f>
        <v>#N/A</v>
      </c>
      <c r="E168" t="e">
        <f ca="1">IF(OR(E$132="",$B168=""),"",HLOOKUP(E$132,Indices2!$E$1:$YY$108,Calc!$B168,FALSE))</f>
        <v>#N/A</v>
      </c>
      <c r="F168" t="e">
        <f ca="1">IF(OR(F$132="",$B168=""),"",HLOOKUP(F$132,Indices2!$E$1:$YY$108,Calc!$B168,FALSE))</f>
        <v>#N/A</v>
      </c>
      <c r="G168" t="e">
        <f ca="1">IF(OR(G$132="",$B168=""),"",HLOOKUP(G$132,Indices2!$E$1:$YY$108,Calc!$B168,FALSE))</f>
        <v>#N/A</v>
      </c>
      <c r="H168" t="e">
        <f ca="1">IF(OR(H$132="",$B168=""),"",HLOOKUP(H$132,Indices2!$E$1:$YY$108,Calc!$B168,FALSE))</f>
        <v>#N/A</v>
      </c>
      <c r="I168" t="e">
        <f ca="1">IF(OR(I$132="",$B168=""),"",HLOOKUP(I$132,Indices2!$E$1:$YY$108,Calc!$B168,FALSE))</f>
        <v>#N/A</v>
      </c>
      <c r="J168" t="e">
        <f ca="1">IF(OR(J$132="",$B168=""),"",HLOOKUP(J$132,Indices2!$E$1:$YY$108,Calc!$B168,FALSE))</f>
        <v>#N/A</v>
      </c>
      <c r="K168" t="e">
        <f ca="1">IF(OR(K$132="",$B168=""),"",HLOOKUP(K$132,Indices2!$E$1:$YY$108,Calc!$B168,FALSE))</f>
        <v>#N/A</v>
      </c>
      <c r="L168" t="e">
        <f ca="1">IF(OR(L$132="",$B168=""),"",HLOOKUP(L$132,Indices2!$E$1:$YY$108,Calc!$B168,FALSE))</f>
        <v>#N/A</v>
      </c>
      <c r="M168" t="e">
        <f ca="1">IF(OR(M$132="",$B168=""),"",HLOOKUP(M$132,Indices2!$E$1:$YY$108,Calc!$B168,FALSE))</f>
        <v>#N/A</v>
      </c>
      <c r="N168" t="e">
        <f ca="1">IF(OR(N$132="",$B168=""),"",HLOOKUP(N$132,Indices2!$E$1:$YY$108,Calc!$B168,FALSE))</f>
        <v>#N/A</v>
      </c>
      <c r="O168" t="e">
        <f ca="1">IF(OR(O$132="",$B168=""),"",HLOOKUP(O$132,Indices2!$E$1:$YY$108,Calc!$B168,FALSE))</f>
        <v>#N/A</v>
      </c>
      <c r="P168" t="e">
        <f ca="1">IF(OR(P$132="",$B168=""),"",HLOOKUP(P$132,Indices2!$E$1:$YY$108,Calc!$B168,FALSE))</f>
        <v>#N/A</v>
      </c>
      <c r="Q168" t="e">
        <f ca="1">IF(OR(Q$132="",$B168=""),"",HLOOKUP(Q$132,Indices2!$E$1:$YY$108,Calc!$B168,FALSE))</f>
        <v>#N/A</v>
      </c>
      <c r="R168" t="e">
        <f ca="1">IF(OR(R$132="",$B168=""),"",HLOOKUP(R$132,Indices2!$E$1:$YY$108,Calc!$B168,FALSE))</f>
        <v>#N/A</v>
      </c>
      <c r="S168" t="e">
        <f ca="1">IF(OR(S$132="",$B168=""),"",HLOOKUP(S$132,Indices2!$E$1:$YY$108,Calc!$B168,FALSE))</f>
        <v>#N/A</v>
      </c>
      <c r="T168" t="e">
        <f ca="1">IF(OR(T$132="",$B168=""),"",HLOOKUP(T$132,Indices2!$E$1:$YY$108,Calc!$B168,FALSE))</f>
        <v>#N/A</v>
      </c>
      <c r="U168" t="e">
        <f ca="1">IF(OR(U$132="",$B168=""),"",HLOOKUP(U$132,Indices2!$E$1:$YY$108,Calc!$B168,FALSE))</f>
        <v>#N/A</v>
      </c>
      <c r="V168" t="e">
        <f ca="1">IF(OR(V$132="",$B168=""),"",HLOOKUP(V$132,Indices2!$E$1:$YY$108,Calc!$B168,FALSE))</f>
        <v>#N/A</v>
      </c>
      <c r="W168" t="e">
        <f ca="1">IF(OR(W$132="",$B168=""),"",HLOOKUP(W$132,Indices2!$E$1:$YY$108,Calc!$B168,FALSE))</f>
        <v>#N/A</v>
      </c>
      <c r="X168" t="e">
        <f ca="1">IF(OR(X$132="",$B168=""),"",HLOOKUP(X$132,Indices2!$E$1:$YY$108,Calc!$B168,FALSE))</f>
        <v>#N/A</v>
      </c>
      <c r="Y168" t="e">
        <f ca="1">IF(OR(Y$132="",$B168=""),"",HLOOKUP(Y$132,Indices2!$E$1:$YY$108,Calc!$B168,FALSE))</f>
        <v>#N/A</v>
      </c>
      <c r="Z168" t="e">
        <f ca="1">IF(OR(Z$132="",$B168=""),"",HLOOKUP(Z$132,Indices2!$E$1:$YY$108,Calc!$B168,FALSE))</f>
        <v>#N/A</v>
      </c>
      <c r="AA168" t="e">
        <f ca="1">IF(OR(AA$132="",$B168=""),"",HLOOKUP(AA$132,Indices2!$E$1:$YY$108,Calc!$B168,FALSE))</f>
        <v>#N/A</v>
      </c>
      <c r="AB168" t="e">
        <f ca="1">IF(OR(AB$132="",$B168=""),"",HLOOKUP(AB$132,Indices2!$E$1:$YY$108,Calc!$B168,FALSE))</f>
        <v>#N/A</v>
      </c>
      <c r="AC168" t="e">
        <f ca="1">IF(OR(AC$132="",$B168=""),"",HLOOKUP(AC$132,Indices2!$E$1:$YY$108,Calc!$B168,FALSE))</f>
        <v>#N/A</v>
      </c>
      <c r="AD168" t="e">
        <f ca="1">IF(OR(AD$132="",$B168=""),"",HLOOKUP(AD$132,Indices2!$E$1:$YY$108,Calc!$B168,FALSE))</f>
        <v>#N/A</v>
      </c>
      <c r="AE168" t="e">
        <f ca="1">IF(OR(AE$132="",$B168=""),"",HLOOKUP(AE$132,Indices2!$E$1:$YY$108,Calc!$B168,FALSE))</f>
        <v>#N/A</v>
      </c>
      <c r="AF168" t="e">
        <f ca="1">IF(OR(AF$132="",$B168=""),"",HLOOKUP(AF$132,Indices2!$E$1:$YY$108,Calc!$B168,FALSE))</f>
        <v>#N/A</v>
      </c>
      <c r="AG168" t="e">
        <f ca="1">IF(OR(AG$132="",$B168=""),"",HLOOKUP(AG$132,Indices2!$E$1:$YY$108,Calc!$B168,FALSE))</f>
        <v>#N/A</v>
      </c>
      <c r="AH168" t="e">
        <f ca="1">IF(OR(AH$132="",$B168=""),"",HLOOKUP(AH$132,Indices2!$E$1:$YY$108,Calc!$B168,FALSE))</f>
        <v>#N/A</v>
      </c>
      <c r="AI168" t="e">
        <f ca="1">IF(OR(AI$132="",$B168=""),"",HLOOKUP(AI$132,Indices2!$E$1:$YY$108,Calc!$B168,FALSE))</f>
        <v>#N/A</v>
      </c>
      <c r="AJ168" t="e">
        <f ca="1">IF(OR(AJ$132="",$B168=""),"",HLOOKUP(AJ$132,Indices2!$E$1:$YY$108,Calc!$B168,FALSE))</f>
        <v>#N/A</v>
      </c>
      <c r="AK168" t="e">
        <f ca="1">IF(OR(AK$132="",$B168=""),"",HLOOKUP(AK$132,Indices2!$E$1:$YY$108,Calc!$B168,FALSE))</f>
        <v>#N/A</v>
      </c>
      <c r="AL168" t="e">
        <f ca="1">IF(OR(AL$132="",$B168=""),"",HLOOKUP(AL$132,Indices2!$E$1:$YY$108,Calc!$B168,FALSE))</f>
        <v>#N/A</v>
      </c>
      <c r="AM168" t="e">
        <f ca="1">IF(OR(AM$132="",$B168=""),"",HLOOKUP(AM$132,Indices2!$E$1:$YY$108,Calc!$B168,FALSE))</f>
        <v>#N/A</v>
      </c>
      <c r="AN168" t="e">
        <f ca="1">IF(OR(AN$132="",$B168=""),"",HLOOKUP(AN$132,Indices2!$E$1:$YY$108,Calc!$B168,FALSE))</f>
        <v>#N/A</v>
      </c>
      <c r="AO168" t="e">
        <f ca="1">IF(OR(AO$132="",$B168=""),"",HLOOKUP(AO$132,Indices2!$E$1:$YY$108,Calc!$B168,FALSE))</f>
        <v>#N/A</v>
      </c>
      <c r="AP168" t="e">
        <f ca="1">IF(OR(AP$132="",$B168=""),"",HLOOKUP(AP$132,Indices2!$E$1:$YY$108,Calc!$B168,FALSE))</f>
        <v>#N/A</v>
      </c>
      <c r="AQ168" t="e">
        <f ca="1">IF(OR(AQ$132="",$B168=""),"",HLOOKUP(AQ$132,Indices2!$E$1:$YY$108,Calc!$B168,FALSE))</f>
        <v>#N/A</v>
      </c>
      <c r="AR168" t="e">
        <f ca="1">IF(OR(AR$132="",$B168=""),"",HLOOKUP(AR$132,Indices2!$E$1:$YY$108,Calc!$B168,FALSE))</f>
        <v>#N/A</v>
      </c>
      <c r="AS168" t="e">
        <f ca="1">IF(OR(AS$132="",$B168=""),"",HLOOKUP(AS$132,Indices2!$E$1:$YY$108,Calc!$B168,FALSE))</f>
        <v>#N/A</v>
      </c>
      <c r="AT168" t="e">
        <f ca="1">IF(OR(AT$132="",$B168=""),"",HLOOKUP(AT$132,Indices2!$E$1:$YY$108,Calc!$B168,FALSE))</f>
        <v>#N/A</v>
      </c>
      <c r="AU168" t="e">
        <f ca="1">IF(OR(AU$132="",$B168=""),"",HLOOKUP(AU$132,Indices2!$E$1:$YY$108,Calc!$B168,FALSE))</f>
        <v>#N/A</v>
      </c>
      <c r="AV168" t="e">
        <f ca="1">IF(OR(AV$132="",$B168=""),"",HLOOKUP(AV$132,Indices2!$E$1:$YY$108,Calc!$B168,FALSE))</f>
        <v>#N/A</v>
      </c>
      <c r="AW168" t="e">
        <f ca="1">IF(OR(AW$132="",$B168=""),"",HLOOKUP(AW$132,Indices2!$E$1:$YY$108,Calc!$B168,FALSE))</f>
        <v>#N/A</v>
      </c>
      <c r="AX168" t="e">
        <f ca="1">IF(OR(AX$132="",$B168=""),"",HLOOKUP(AX$132,Indices2!$E$1:$YY$108,Calc!$B168,FALSE))</f>
        <v>#N/A</v>
      </c>
      <c r="AY168" t="e">
        <f ca="1">IF(OR(AY$132="",$B168=""),"",HLOOKUP(AY$132,Indices2!$E$1:$YY$108,Calc!$B168,FALSE))</f>
        <v>#N/A</v>
      </c>
      <c r="AZ168" t="e">
        <f ca="1">IF(OR(AZ$132="",$B168=""),"",HLOOKUP(AZ$132,Indices2!$E$1:$YY$108,Calc!$B168,FALSE))</f>
        <v>#N/A</v>
      </c>
      <c r="BA168" t="e">
        <f ca="1">IF(OR(BA$132="",$B168=""),"",HLOOKUP(BA$132,Indices2!$E$1:$YY$108,Calc!$B168,FALSE))</f>
        <v>#N/A</v>
      </c>
      <c r="BB168" t="e">
        <f ca="1">IF(OR(BB$132="",$B168=""),"",HLOOKUP(BB$132,Indices2!$E$1:$YY$108,Calc!$B168,FALSE))</f>
        <v>#N/A</v>
      </c>
      <c r="BC168" t="e">
        <f ca="1">IF(OR(BC$132="",$B168=""),"",HLOOKUP(BC$132,Indices2!$E$1:$YY$108,Calc!$B168,FALSE))</f>
        <v>#N/A</v>
      </c>
      <c r="BD168" t="e">
        <f ca="1">IF(OR(BD$132="",$B168=""),"",HLOOKUP(BD$132,Indices2!$E$1:$YY$108,Calc!$B168,FALSE))</f>
        <v>#N/A</v>
      </c>
      <c r="BE168" t="e">
        <f ca="1">IF(OR(BE$132="",$B168=""),"",HLOOKUP(BE$132,Indices2!$E$1:$YY$108,Calc!$B168,FALSE))</f>
        <v>#N/A</v>
      </c>
      <c r="BF168" t="e">
        <f ca="1">IF(OR(BF$132="",$B168=""),"",HLOOKUP(BF$132,Indices2!$E$1:$YY$108,Calc!$B168,FALSE))</f>
        <v>#N/A</v>
      </c>
      <c r="BG168" t="e">
        <f ca="1">IF(OR(BG$132="",$B168=""),"",HLOOKUP(BG$132,Indices2!$E$1:$YY$108,Calc!$B168,FALSE))</f>
        <v>#N/A</v>
      </c>
      <c r="BH168" t="e">
        <f ca="1">IF(OR(BH$132="",$B168=""),"",HLOOKUP(BH$132,Indices2!$E$1:$YY$108,Calc!$B168,FALSE))</f>
        <v>#N/A</v>
      </c>
      <c r="BI168" t="e">
        <f ca="1">IF(OR(BI$132="",$B168=""),"",HLOOKUP(BI$132,Indices2!$E$1:$YY$108,Calc!$B168,FALSE))</f>
        <v>#N/A</v>
      </c>
      <c r="BJ168" t="e">
        <f ca="1">IF(OR(BJ$132="",$B168=""),"",HLOOKUP(BJ$132,Indices2!$E$1:$YY$108,Calc!$B168,FALSE))</f>
        <v>#N/A</v>
      </c>
      <c r="BK168" t="e">
        <f ca="1">IF(OR(BK$132="",$B168=""),"",HLOOKUP(BK$132,Indices2!$E$1:$YY$108,Calc!$B168,FALSE))</f>
        <v>#N/A</v>
      </c>
      <c r="BL168" t="e">
        <f ca="1">IF(OR(BL$132="",$B168=""),"",HLOOKUP(BL$132,Indices2!$E$1:$YY$108,Calc!$B168,FALSE))</f>
        <v>#N/A</v>
      </c>
      <c r="BM168" t="e">
        <f ca="1">IF(OR(BM$132="",$B168=""),"",HLOOKUP(BM$132,Indices2!$E$1:$YY$108,Calc!$B168,FALSE))</f>
        <v>#N/A</v>
      </c>
      <c r="BN168" t="e">
        <f ca="1">IF(OR(BN$132="",$B168=""),"",HLOOKUP(BN$132,Indices2!$E$1:$YY$108,Calc!$B168,FALSE))</f>
        <v>#N/A</v>
      </c>
      <c r="BO168" t="e">
        <f ca="1">IF(OR(BO$132="",$B168=""),"",HLOOKUP(BO$132,Indices2!$E$1:$YY$108,Calc!$B168,FALSE))</f>
        <v>#N/A</v>
      </c>
      <c r="BP168" t="e">
        <f ca="1">IF(OR(BP$132="",$B168=""),"",HLOOKUP(BP$132,Indices2!$E$1:$YY$108,Calc!$B168,FALSE))</f>
        <v>#N/A</v>
      </c>
      <c r="BQ168" t="e">
        <f ca="1">IF(OR(BQ$132="",$B168=""),"",HLOOKUP(BQ$132,Indices2!$E$1:$YY$108,Calc!$B168,FALSE))</f>
        <v>#N/A</v>
      </c>
      <c r="BR168" t="e">
        <f ca="1">IF(OR(BR$132="",$B168=""),"",HLOOKUP(BR$132,Indices2!$E$1:$YY$108,Calc!$B168,FALSE))</f>
        <v>#N/A</v>
      </c>
      <c r="BS168" t="e">
        <f ca="1">IF(OR(BS$132="",$B168=""),"",HLOOKUP(BS$132,Indices2!$E$1:$YY$108,Calc!$B168,FALSE))</f>
        <v>#N/A</v>
      </c>
      <c r="BT168" t="e">
        <f ca="1">IF(OR(BT$132="",$B168=""),"",HLOOKUP(BT$132,Indices2!$E$1:$YY$108,Calc!$B168,FALSE))</f>
        <v>#N/A</v>
      </c>
      <c r="BU168" t="e">
        <f ca="1">IF(OR(BU$132="",$B168=""),"",HLOOKUP(BU$132,Indices2!$E$1:$YY$108,Calc!$B168,FALSE))</f>
        <v>#N/A</v>
      </c>
      <c r="BV168" t="e">
        <f ca="1">IF(OR(BV$132="",$B168=""),"",HLOOKUP(BV$132,Indices2!$E$1:$YY$108,Calc!$B168,FALSE))</f>
        <v>#N/A</v>
      </c>
      <c r="BW168" t="e">
        <f ca="1">IF(OR(BW$132="",$B168=""),"",HLOOKUP(BW$132,Indices2!$E$1:$YY$108,Calc!$B168,FALSE))</f>
        <v>#N/A</v>
      </c>
      <c r="BX168" t="e">
        <f ca="1">IF(OR(BX$132="",$B168=""),"",HLOOKUP(BX$132,Indices2!$E$1:$YY$108,Calc!$B168,FALSE))</f>
        <v>#N/A</v>
      </c>
      <c r="BY168" t="e">
        <f ca="1">IF(OR(BY$132="",$B168=""),"",HLOOKUP(BY$132,Indices2!$E$1:$YY$108,Calc!$B168,FALSE))</f>
        <v>#N/A</v>
      </c>
      <c r="BZ168" t="e">
        <f ca="1">IF(OR(BZ$132="",$B168=""),"",HLOOKUP(BZ$132,Indices2!$E$1:$YY$108,Calc!$B168,FALSE))</f>
        <v>#N/A</v>
      </c>
      <c r="CA168" t="e">
        <f ca="1">IF(OR(CA$132="",$B168=""),"",HLOOKUP(CA$132,Indices2!$E$1:$YY$108,Calc!$B168,FALSE))</f>
        <v>#N/A</v>
      </c>
      <c r="CB168" t="e">
        <f ca="1">IF(OR(CB$132="",$B168=""),"",HLOOKUP(CB$132,Indices2!$E$1:$YY$108,Calc!$B168,FALSE))</f>
        <v>#N/A</v>
      </c>
      <c r="CC168" t="e">
        <f ca="1">IF(OR(CC$132="",$B168=""),"",HLOOKUP(CC$132,Indices2!$E$1:$YY$108,Calc!$B168,FALSE))</f>
        <v>#N/A</v>
      </c>
      <c r="CD168" t="e">
        <f ca="1">IF(OR(CD$132="",$B168=""),"",HLOOKUP(CD$132,Indices2!$E$1:$YY$108,Calc!$B168,FALSE))</f>
        <v>#N/A</v>
      </c>
      <c r="CE168" t="e">
        <f ca="1">IF(OR(CE$132="",$B168=""),"",HLOOKUP(CE$132,Indices2!$E$1:$YY$108,Calc!$B168,FALSE))</f>
        <v>#N/A</v>
      </c>
      <c r="CF168" t="e">
        <f ca="1">IF(OR(CF$132="",$B168=""),"",HLOOKUP(CF$132,Indices2!$E$1:$YY$108,Calc!$B168,FALSE))</f>
        <v>#N/A</v>
      </c>
      <c r="CG168" t="e">
        <f ca="1">IF(OR(CG$132="",$B168=""),"",HLOOKUP(CG$132,Indices2!$E$1:$YY$108,Calc!$B168,FALSE))</f>
        <v>#N/A</v>
      </c>
      <c r="CH168" t="e">
        <f ca="1">IF(OR(CH$132="",$B168=""),"",HLOOKUP(CH$132,Indices2!$E$1:$YY$108,Calc!$B168,FALSE))</f>
        <v>#N/A</v>
      </c>
      <c r="CI168" t="e">
        <f ca="1">IF(OR(CI$132="",$B168=""),"",HLOOKUP(CI$132,Indices2!$E$1:$YY$108,Calc!$B168,FALSE))</f>
        <v>#N/A</v>
      </c>
      <c r="CJ168" t="e">
        <f ca="1">IF(OR(CJ$132="",$B168=""),"",HLOOKUP(CJ$132,Indices2!$E$1:$YY$108,Calc!$B168,FALSE))</f>
        <v>#N/A</v>
      </c>
      <c r="CK168" t="e">
        <f ca="1">IF(OR(CK$132="",$B168=""),"",HLOOKUP(CK$132,Indices2!$E$1:$YY$108,Calc!$B168,FALSE))</f>
        <v>#N/A</v>
      </c>
      <c r="CL168" t="e">
        <f ca="1">IF(OR(CL$132="",$B168=""),"",HLOOKUP(CL$132,Indices2!$E$1:$YY$108,Calc!$B168,FALSE))</f>
        <v>#N/A</v>
      </c>
      <c r="CM168" t="e">
        <f ca="1">IF(OR(CM$132="",$B168=""),"",HLOOKUP(CM$132,Indices2!$E$1:$YY$108,Calc!$B168,FALSE))</f>
        <v>#N/A</v>
      </c>
      <c r="CN168" t="e">
        <f ca="1">IF(OR(CN$132="",$B168=""),"",HLOOKUP(CN$132,Indices2!$E$1:$YY$108,Calc!$B168,FALSE))</f>
        <v>#N/A</v>
      </c>
      <c r="CO168" t="e">
        <f ca="1">IF(OR(CO$132="",$B168=""),"",HLOOKUP(CO$132,Indices2!$E$1:$YY$108,Calc!$B168,FALSE))</f>
        <v>#N/A</v>
      </c>
      <c r="CP168" t="e">
        <f ca="1">IF(OR(CP$132="",$B168=""),"",HLOOKUP(CP$132,Indices2!$E$1:$YY$108,Calc!$B168,FALSE))</f>
        <v>#N/A</v>
      </c>
      <c r="CQ168" t="e">
        <f ca="1">IF(OR(CQ$132="",$B168=""),"",HLOOKUP(CQ$132,Indices2!$E$1:$YY$108,Calc!$B168,FALSE))</f>
        <v>#N/A</v>
      </c>
      <c r="CR168" t="e">
        <f ca="1">IF(OR(CR$132="",$B168=""),"",HLOOKUP(CR$132,Indices2!$E$1:$YY$108,Calc!$B168,FALSE))</f>
        <v>#N/A</v>
      </c>
      <c r="CS168" t="e">
        <f ca="1">IF(OR(CS$132="",$B168=""),"",HLOOKUP(CS$132,Indices2!$E$1:$YY$108,Calc!$B168,FALSE))</f>
        <v>#N/A</v>
      </c>
      <c r="CT168" t="e">
        <f ca="1">IF(OR(CT$132="",$B168=""),"",HLOOKUP(CT$132,Indices2!$E$1:$YY$108,Calc!$B168,FALSE))</f>
        <v>#N/A</v>
      </c>
      <c r="CU168" t="e">
        <f ca="1">IF(OR(CU$132="",$B168=""),"",HLOOKUP(CU$132,Indices2!$E$1:$YY$108,Calc!$B168,FALSE))</f>
        <v>#N/A</v>
      </c>
      <c r="CV168" t="e">
        <f ca="1">IF(OR(CV$132="",$B168=""),"",HLOOKUP(CV$132,Indices2!$E$1:$YY$108,Calc!$B168,FALSE))</f>
        <v>#N/A</v>
      </c>
      <c r="CW168" t="e">
        <f ca="1">IF(OR(CW$132="",$B168=""),"",HLOOKUP(CW$132,Indices2!$E$1:$YY$108,Calc!$B168,FALSE))</f>
        <v>#N/A</v>
      </c>
      <c r="CX168" t="e">
        <f ca="1">IF(OR(CX$132="",$B168=""),"",HLOOKUP(CX$132,Indices2!$E$1:$YY$108,Calc!$B168,FALSE))</f>
        <v>#N/A</v>
      </c>
      <c r="CY168" t="e">
        <f ca="1">IF(OR(CY$132="",$B168=""),"",HLOOKUP(CY$132,Indices2!$E$1:$YY$108,Calc!$B168,FALSE))</f>
        <v>#N/A</v>
      </c>
      <c r="CZ168" t="e">
        <f ca="1">IF(OR(CZ$132="",$B168=""),"",HLOOKUP(CZ$132,Indices2!$E$1:$YY$108,Calc!$B168,FALSE))</f>
        <v>#N/A</v>
      </c>
      <c r="DA168" t="e">
        <f ca="1">IF(OR(DA$132="",$B168=""),"",HLOOKUP(DA$132,Indices2!$E$1:$YY$108,Calc!$B168,FALSE))</f>
        <v>#N/A</v>
      </c>
      <c r="DB168" t="e">
        <f ca="1">IF(OR(DB$132="",$B168=""),"",HLOOKUP(DB$132,Indices2!$E$1:$YY$108,Calc!$B168,FALSE))</f>
        <v>#N/A</v>
      </c>
      <c r="DC168" t="e">
        <f ca="1">IF(OR(DC$132="",$B168=""),"",HLOOKUP(DC$132,Indices2!$E$1:$YY$108,Calc!$B168,FALSE))</f>
        <v>#N/A</v>
      </c>
      <c r="DD168" t="e">
        <f ca="1">IF(OR(DD$132="",$B168=""),"",HLOOKUP(DD$132,Indices2!$E$1:$YY$108,Calc!$B168,FALSE))</f>
        <v>#N/A</v>
      </c>
      <c r="DE168" t="e">
        <f ca="1">IF(OR(DE$132="",$B168=""),"",HLOOKUP(DE$132,Indices2!$E$1:$YY$108,Calc!$B168,FALSE))</f>
        <v>#N/A</v>
      </c>
      <c r="DF168" t="e">
        <f ca="1">IF(OR(DF$132="",$B168=""),"",HLOOKUP(DF$132,Indices2!$E$1:$YY$108,Calc!$B168,FALSE))</f>
        <v>#N/A</v>
      </c>
      <c r="DG168" t="e">
        <f ca="1">IF(OR(DG$132="",$B168=""),"",HLOOKUP(DG$132,Indices2!$E$1:$YY$108,Calc!$B168,FALSE))</f>
        <v>#N/A</v>
      </c>
      <c r="DH168" t="e">
        <f ca="1">IF(OR(DH$132="",$B168=""),"",HLOOKUP(DH$132,Indices2!$E$1:$YY$108,Calc!$B168,FALSE))</f>
        <v>#N/A</v>
      </c>
      <c r="DI168" t="e">
        <f ca="1">IF(OR(DI$132="",$B168=""),"",HLOOKUP(DI$132,Indices2!$E$1:$YY$108,Calc!$B168,FALSE))</f>
        <v>#N/A</v>
      </c>
      <c r="DJ168" t="e">
        <f ca="1">IF(OR(DJ$132="",$B168=""),"",HLOOKUP(DJ$132,Indices2!$E$1:$YY$108,Calc!$B168,FALSE))</f>
        <v>#N/A</v>
      </c>
      <c r="DK168" t="e">
        <f ca="1">IF(OR(DK$132="",$B168=""),"",HLOOKUP(DK$132,Indices2!$E$1:$YY$108,Calc!$B168,FALSE))</f>
        <v>#N/A</v>
      </c>
      <c r="DL168" t="e">
        <f ca="1">IF(OR(DL$132="",$B168=""),"",HLOOKUP(DL$132,Indices2!$E$1:$YY$108,Calc!$B168,FALSE))</f>
        <v>#N/A</v>
      </c>
      <c r="DM168" t="e">
        <f ca="1">IF(OR(DM$132="",$B168=""),"",HLOOKUP(DM$132,Indices2!$E$1:$YY$108,Calc!$B168,FALSE))</f>
        <v>#N/A</v>
      </c>
      <c r="DN168" t="e">
        <f ca="1">IF(OR(DN$132="",$B168=""),"",HLOOKUP(DN$132,Indices2!$E$1:$YY$108,Calc!$B168,FALSE))</f>
        <v>#N/A</v>
      </c>
      <c r="DO168" t="e">
        <f ca="1">IF(OR(DO$132="",$B168=""),"",HLOOKUP(DO$132,Indices2!$E$1:$YY$108,Calc!$B168,FALSE))</f>
        <v>#N/A</v>
      </c>
      <c r="DP168" t="e">
        <f ca="1">IF(OR(DP$132="",$B168=""),"",HLOOKUP(DP$132,Indices2!$E$1:$YY$108,Calc!$B168,FALSE))</f>
        <v>#N/A</v>
      </c>
      <c r="DQ168" t="e">
        <f ca="1">IF(OR(DQ$132="",$B168=""),"",HLOOKUP(DQ$132,Indices2!$E$1:$YY$108,Calc!$B168,FALSE))</f>
        <v>#N/A</v>
      </c>
      <c r="DR168" t="e">
        <f ca="1">IF(OR(DR$132="",$B168=""),"",HLOOKUP(DR$132,Indices2!$E$1:$YY$108,Calc!$B168,FALSE))</f>
        <v>#N/A</v>
      </c>
      <c r="DS168" t="e">
        <f ca="1">IF(OR(DS$132="",$B168=""),"",HLOOKUP(DS$132,Indices2!$E$1:$YY$108,Calc!$B168,FALSE))</f>
        <v>#N/A</v>
      </c>
      <c r="DT168" t="e">
        <f ca="1">IF(OR(DT$132="",$B168=""),"",HLOOKUP(DT$132,Indices2!$E$1:$YY$108,Calc!$B168,FALSE))</f>
        <v>#N/A</v>
      </c>
      <c r="DU168" t="e">
        <f ca="1">IF(OR(DU$132="",$B168=""),"",HLOOKUP(DU$132,Indices2!$E$1:$YY$108,Calc!$B168,FALSE))</f>
        <v>#N/A</v>
      </c>
      <c r="DV168" t="e">
        <f ca="1">IF(OR(DV$132="",$B168=""),"",HLOOKUP(DV$132,Indices2!$E$1:$YY$108,Calc!$B168,FALSE))</f>
        <v>#N/A</v>
      </c>
      <c r="DW168" t="e">
        <f ca="1">IF(OR(DW$132="",$B168=""),"",HLOOKUP(DW$132,Indices2!$E$1:$YY$108,Calc!$B168,FALSE))</f>
        <v>#N/A</v>
      </c>
      <c r="DX168" t="e">
        <f ca="1">IF(OR(DX$132="",$B168=""),"",HLOOKUP(DX$132,Indices2!$E$1:$YY$108,Calc!$B168,FALSE))</f>
        <v>#N/A</v>
      </c>
      <c r="DY168" t="e">
        <f ca="1">IF(OR(DY$132="",$B168=""),"",HLOOKUP(DY$132,Indices2!$E$1:$YY$108,Calc!$B168,FALSE))</f>
        <v>#N/A</v>
      </c>
      <c r="DZ168" t="e">
        <f ca="1">IF(OR(DZ$132="",$B168=""),"",HLOOKUP(DZ$132,Indices2!$E$1:$YY$108,Calc!$B168,FALSE))</f>
        <v>#N/A</v>
      </c>
      <c r="EA168" t="e">
        <f ca="1">IF(OR(EA$132="",$B168=""),"",HLOOKUP(EA$132,Indices2!$E$1:$YY$108,Calc!$B168,FALSE))</f>
        <v>#N/A</v>
      </c>
      <c r="EB168" t="e">
        <f ca="1">IF(OR(EB$132="",$B168=""),"",HLOOKUP(EB$132,Indices2!$E$1:$YY$108,Calc!$B168,FALSE))</f>
        <v>#N/A</v>
      </c>
      <c r="EC168" t="e">
        <f ca="1">IF(OR(EC$132="",$B168=""),"",HLOOKUP(EC$132,Indices2!$E$1:$YY$108,Calc!$B168,FALSE))</f>
        <v>#N/A</v>
      </c>
      <c r="ED168" t="e">
        <f ca="1">IF(OR(ED$132="",$B168=""),"",HLOOKUP(ED$132,Indices2!$E$1:$YY$108,Calc!$B168,FALSE))</f>
        <v>#N/A</v>
      </c>
      <c r="EE168" t="e">
        <f ca="1">IF(OR(EE$132="",$B168=""),"",HLOOKUP(EE$132,Indices2!$E$1:$YY$108,Calc!$B168,FALSE))</f>
        <v>#N/A</v>
      </c>
      <c r="EF168" t="e">
        <f ca="1">IF(OR(EF$132="",$B168=""),"",HLOOKUP(EF$132,Indices2!$E$1:$YY$108,Calc!$B168,FALSE))</f>
        <v>#N/A</v>
      </c>
      <c r="EG168" t="e">
        <f ca="1">IF(OR(EG$132="",$B168=""),"",HLOOKUP(EG$132,Indices2!$E$1:$YY$108,Calc!$B168,FALSE))</f>
        <v>#N/A</v>
      </c>
      <c r="EH168" t="e">
        <f ca="1">IF(OR(EH$132="",$B168=""),"",HLOOKUP(EH$132,Indices2!$E$1:$YY$108,Calc!$B168,FALSE))</f>
        <v>#N/A</v>
      </c>
      <c r="EI168" t="e">
        <f ca="1">IF(OR(EI$132="",$B168=""),"",HLOOKUP(EI$132,Indices2!$E$1:$YY$108,Calc!$B168,FALSE))</f>
        <v>#N/A</v>
      </c>
      <c r="EJ168" t="e">
        <f ca="1">IF(OR(EJ$132="",$B168=""),"",HLOOKUP(EJ$132,Indices2!$E$1:$YY$108,Calc!$B168,FALSE))</f>
        <v>#N/A</v>
      </c>
      <c r="EK168" t="e">
        <f ca="1">IF(OR(EK$132="",$B168=""),"",HLOOKUP(EK$132,Indices2!$E$1:$YY$108,Calc!$B168,FALSE))</f>
        <v>#N/A</v>
      </c>
      <c r="EL168" t="e">
        <f ca="1">IF(OR(EL$132="",$B168=""),"",HLOOKUP(EL$132,Indices2!$E$1:$YY$108,Calc!$B168,FALSE))</f>
        <v>#N/A</v>
      </c>
      <c r="EM168" t="e">
        <f ca="1">IF(OR(EM$132="",$B168=""),"",HLOOKUP(EM$132,Indices2!$E$1:$YY$108,Calc!$B168,FALSE))</f>
        <v>#N/A</v>
      </c>
      <c r="EN168" t="e">
        <f ca="1">IF(OR(EN$132="",$B168=""),"",HLOOKUP(EN$132,Indices2!$E$1:$YY$108,Calc!$B168,FALSE))</f>
        <v>#N/A</v>
      </c>
      <c r="EO168" t="e">
        <f ca="1">IF(OR(EO$132="",$B168=""),"",HLOOKUP(EO$132,Indices2!$E$1:$YY$108,Calc!$B168,FALSE))</f>
        <v>#N/A</v>
      </c>
      <c r="EP168" t="e">
        <f ca="1">IF(OR(EP$132="",$B168=""),"",HLOOKUP(EP$132,Indices2!$E$1:$YY$108,Calc!$B168,FALSE))</f>
        <v>#N/A</v>
      </c>
      <c r="EQ168" t="e">
        <f ca="1">IF(OR(EQ$132="",$B168=""),"",HLOOKUP(EQ$132,Indices2!$E$1:$YY$108,Calc!$B168,FALSE))</f>
        <v>#N/A</v>
      </c>
      <c r="ER168" t="e">
        <f ca="1">IF(OR(ER$132="",$B168=""),"",HLOOKUP(ER$132,Indices2!$E$1:$YY$108,Calc!$B168,FALSE))</f>
        <v>#N/A</v>
      </c>
      <c r="ES168" t="e">
        <f ca="1">IF(OR(ES$132="",$B168=""),"",HLOOKUP(ES$132,Indices2!$E$1:$YY$108,Calc!$B168,FALSE))</f>
        <v>#N/A</v>
      </c>
      <c r="ET168" t="e">
        <f ca="1">IF(OR(ET$132="",$B168=""),"",HLOOKUP(ET$132,Indices2!$E$1:$YY$108,Calc!$B168,FALSE))</f>
        <v>#N/A</v>
      </c>
      <c r="EU168" t="e">
        <f ca="1">IF(OR(EU$132="",$B168=""),"",HLOOKUP(EU$132,Indices2!$E$1:$YY$108,Calc!$B168,FALSE))</f>
        <v>#N/A</v>
      </c>
      <c r="EV168" t="e">
        <f ca="1">IF(OR(EV$132="",$B168=""),"",HLOOKUP(EV$132,Indices2!$E$1:$YY$108,Calc!$B168,FALSE))</f>
        <v>#N/A</v>
      </c>
      <c r="EW168" t="e">
        <f ca="1">IF(OR(EW$132="",$B168=""),"",HLOOKUP(EW$132,Indices2!$E$1:$YY$108,Calc!$B168,FALSE))</f>
        <v>#N/A</v>
      </c>
      <c r="EX168" t="e">
        <f ca="1">IF(OR(EX$132="",$B168=""),"",HLOOKUP(EX$132,Indices2!$E$1:$YY$108,Calc!$B168,FALSE))</f>
        <v>#N/A</v>
      </c>
      <c r="EY168" t="e">
        <f ca="1">IF(OR(EY$132="",$B168=""),"",HLOOKUP(EY$132,Indices2!$E$1:$YY$108,Calc!$B168,FALSE))</f>
        <v>#N/A</v>
      </c>
      <c r="EZ168" t="e">
        <f ca="1">IF(OR(EZ$132="",$B168=""),"",HLOOKUP(EZ$132,Indices2!$E$1:$YY$108,Calc!$B168,FALSE))</f>
        <v>#N/A</v>
      </c>
      <c r="FA168" t="e">
        <f ca="1">IF(OR(FA$132="",$B168=""),"",HLOOKUP(FA$132,Indices2!$E$1:$YY$108,Calc!$B168,FALSE))</f>
        <v>#N/A</v>
      </c>
      <c r="FB168" t="e">
        <f ca="1">IF(OR(FB$132="",$B168=""),"",HLOOKUP(FB$132,Indices2!$E$1:$YY$108,Calc!$B168,FALSE))</f>
        <v>#N/A</v>
      </c>
      <c r="FC168" t="e">
        <f ca="1">IF(OR(FC$132="",$B168=""),"",HLOOKUP(FC$132,Indices2!$E$1:$YY$108,Calc!$B168,FALSE))</f>
        <v>#N/A</v>
      </c>
      <c r="FD168" t="e">
        <f ca="1">IF(OR(FD$132="",$B168=""),"",HLOOKUP(FD$132,Indices2!$E$1:$YY$108,Calc!$B168,FALSE))</f>
        <v>#N/A</v>
      </c>
      <c r="FE168" t="e">
        <f ca="1">IF(OR(FE$132="",$B168=""),"",HLOOKUP(FE$132,Indices2!$E$1:$YY$108,Calc!$B168,FALSE))</f>
        <v>#N/A</v>
      </c>
      <c r="FF168" t="e">
        <f ca="1">IF(OR(FF$132="",$B168=""),"",HLOOKUP(FF$132,Indices2!$E$1:$YY$108,Calc!$B168,FALSE))</f>
        <v>#N/A</v>
      </c>
      <c r="FG168" t="e">
        <f ca="1">IF(OR(FG$132="",$B168=""),"",HLOOKUP(FG$132,Indices2!$E$1:$YY$108,Calc!$B168,FALSE))</f>
        <v>#N/A</v>
      </c>
      <c r="FH168" t="e">
        <f ca="1">IF(OR(FH$132="",$B168=""),"",HLOOKUP(FH$132,Indices2!$E$1:$YY$108,Calc!$B168,FALSE))</f>
        <v>#N/A</v>
      </c>
      <c r="FI168" t="e">
        <f ca="1">IF(OR(FI$132="",$B168=""),"",HLOOKUP(FI$132,Indices2!$E$1:$YY$108,Calc!$B168,FALSE))</f>
        <v>#N/A</v>
      </c>
      <c r="FJ168" t="e">
        <f ca="1">IF(OR(FJ$132="",$B168=""),"",HLOOKUP(FJ$132,Indices2!$E$1:$YY$108,Calc!$B168,FALSE))</f>
        <v>#N/A</v>
      </c>
      <c r="FK168" t="e">
        <f ca="1">IF(OR(FK$132="",$B168=""),"",HLOOKUP(FK$132,Indices2!$E$1:$YY$108,Calc!$B168,FALSE))</f>
        <v>#N/A</v>
      </c>
      <c r="FL168" t="e">
        <f ca="1">IF(OR(FL$132="",$B168=""),"",HLOOKUP(FL$132,Indices2!$E$1:$YY$108,Calc!$B168,FALSE))</f>
        <v>#N/A</v>
      </c>
      <c r="FM168" t="e">
        <f ca="1">IF(OR(FM$132="",$B168=""),"",HLOOKUP(FM$132,Indices2!$E$1:$YY$108,Calc!$B168,FALSE))</f>
        <v>#N/A</v>
      </c>
      <c r="FN168" t="e">
        <f ca="1">IF(OR(FN$132="",$B168=""),"",HLOOKUP(FN$132,Indices2!$E$1:$YY$108,Calc!$B168,FALSE))</f>
        <v>#N/A</v>
      </c>
      <c r="FO168" t="e">
        <f ca="1">IF(OR(FO$132="",$B168=""),"",HLOOKUP(FO$132,Indices2!$E$1:$YY$108,Calc!$B168,FALSE))</f>
        <v>#N/A</v>
      </c>
      <c r="FP168" t="e">
        <f ca="1">IF(OR(FP$132="",$B168=""),"",HLOOKUP(FP$132,Indices2!$E$1:$YY$108,Calc!$B168,FALSE))</f>
        <v>#N/A</v>
      </c>
      <c r="FQ168" t="e">
        <f ca="1">IF(OR(FQ$132="",$B168=""),"",HLOOKUP(FQ$132,Indices2!$E$1:$YY$108,Calc!$B168,FALSE))</f>
        <v>#N/A</v>
      </c>
      <c r="FR168" t="e">
        <f ca="1">IF(OR(FR$132="",$B168=""),"",HLOOKUP(FR$132,Indices2!$E$1:$YY$108,Calc!$B168,FALSE))</f>
        <v>#N/A</v>
      </c>
      <c r="FS168" t="e">
        <f ca="1">IF(OR(FS$132="",$B168=""),"",HLOOKUP(FS$132,Indices2!$E$1:$YY$108,Calc!$B168,FALSE))</f>
        <v>#N/A</v>
      </c>
      <c r="FT168" t="e">
        <f ca="1">IF(OR(FT$132="",$B168=""),"",HLOOKUP(FT$132,Indices2!$E$1:$YY$108,Calc!$B168,FALSE))</f>
        <v>#N/A</v>
      </c>
      <c r="FU168" t="e">
        <f ca="1">IF(OR(FU$132="",$B168=""),"",HLOOKUP(FU$132,Indices2!$E$1:$YY$108,Calc!$B168,FALSE))</f>
        <v>#N/A</v>
      </c>
      <c r="FV168" t="e">
        <f ca="1">IF(OR(FV$132="",$B168=""),"",HLOOKUP(FV$132,Indices2!$E$1:$YY$108,Calc!$B168,FALSE))</f>
        <v>#N/A</v>
      </c>
      <c r="FW168" t="e">
        <f ca="1">IF(OR(FW$132="",$B168=""),"",HLOOKUP(FW$132,Indices2!$E$1:$YY$108,Calc!$B168,FALSE))</f>
        <v>#N/A</v>
      </c>
      <c r="FX168" t="e">
        <f ca="1">IF(OR(FX$132="",$B168=""),"",HLOOKUP(FX$132,Indices2!$E$1:$YY$108,Calc!$B168,FALSE))</f>
        <v>#N/A</v>
      </c>
      <c r="FY168" t="e">
        <f ca="1">IF(OR(FY$132="",$B168=""),"",HLOOKUP(FY$132,Indices2!$E$1:$YY$108,Calc!$B168,FALSE))</f>
        <v>#N/A</v>
      </c>
      <c r="FZ168" t="e">
        <f ca="1">IF(OR(FZ$132="",$B168=""),"",HLOOKUP(FZ$132,Indices2!$E$1:$YY$108,Calc!$B168,FALSE))</f>
        <v>#N/A</v>
      </c>
      <c r="GA168" t="e">
        <f ca="1">IF(OR(GA$132="",$B168=""),"",HLOOKUP(GA$132,Indices2!$E$1:$YY$108,Calc!$B168,FALSE))</f>
        <v>#N/A</v>
      </c>
      <c r="GB168" t="e">
        <f ca="1">IF(OR(GB$132="",$B168=""),"",HLOOKUP(GB$132,Indices2!$E$1:$YY$108,Calc!$B168,FALSE))</f>
        <v>#N/A</v>
      </c>
      <c r="GC168" t="e">
        <f ca="1">IF(OR(GC$132="",$B168=""),"",HLOOKUP(GC$132,Indices2!$E$1:$YY$108,Calc!$B168,FALSE))</f>
        <v>#N/A</v>
      </c>
      <c r="GD168" t="e">
        <f ca="1">IF(OR(GD$132="",$B168=""),"",HLOOKUP(GD$132,Indices2!$E$1:$YY$108,Calc!$B168,FALSE))</f>
        <v>#N/A</v>
      </c>
      <c r="GE168" t="e">
        <f ca="1">IF(OR(GE$132="",$B168=""),"",HLOOKUP(GE$132,Indices2!$E$1:$YY$108,Calc!$B168,FALSE))</f>
        <v>#N/A</v>
      </c>
      <c r="GF168" t="e">
        <f ca="1">IF(OR(GF$132="",$B168=""),"",HLOOKUP(GF$132,Indices2!$E$1:$YY$108,Calc!$B168,FALSE))</f>
        <v>#N/A</v>
      </c>
      <c r="GG168" t="e">
        <f ca="1">IF(OR(GG$132="",$B168=""),"",HLOOKUP(GG$132,Indices2!$E$1:$YY$108,Calc!$B168,FALSE))</f>
        <v>#N/A</v>
      </c>
      <c r="GH168" t="e">
        <f ca="1">IF(OR(GH$132="",$B168=""),"",HLOOKUP(GH$132,Indices2!$E$1:$YY$108,Calc!$B168,FALSE))</f>
        <v>#N/A</v>
      </c>
      <c r="GI168" t="e">
        <f ca="1">IF(OR(GI$132="",$B168=""),"",HLOOKUP(GI$132,Indices2!$E$1:$YY$108,Calc!$B168,FALSE))</f>
        <v>#N/A</v>
      </c>
      <c r="GJ168" t="e">
        <f ca="1">IF(OR(GJ$132="",$B168=""),"",HLOOKUP(GJ$132,Indices2!$E$1:$YY$108,Calc!$B168,FALSE))</f>
        <v>#N/A</v>
      </c>
      <c r="GK168" t="e">
        <f ca="1">IF(OR(GK$132="",$B168=""),"",HLOOKUP(GK$132,Indices2!$E$1:$YY$108,Calc!$B168,FALSE))</f>
        <v>#N/A</v>
      </c>
      <c r="GL168" t="e">
        <f ca="1">IF(OR(GL$132="",$B168=""),"",HLOOKUP(GL$132,Indices2!$E$1:$YY$108,Calc!$B168,FALSE))</f>
        <v>#N/A</v>
      </c>
      <c r="GM168" t="e">
        <f ca="1">IF(OR(GM$132="",$B168=""),"",HLOOKUP(GM$132,Indices2!$E$1:$YY$108,Calc!$B168,FALSE))</f>
        <v>#N/A</v>
      </c>
      <c r="GN168" t="e">
        <f ca="1">IF(OR(GN$132="",$B168=""),"",HLOOKUP(GN$132,Indices2!$E$1:$YY$108,Calc!$B168,FALSE))</f>
        <v>#N/A</v>
      </c>
      <c r="GO168" t="e">
        <f ca="1">IF(OR(GO$132="",$B168=""),"",HLOOKUP(GO$132,Indices2!$E$1:$YY$108,Calc!$B168,FALSE))</f>
        <v>#N/A</v>
      </c>
      <c r="GP168" t="e">
        <f ca="1">IF(OR(GP$132="",$B168=""),"",HLOOKUP(GP$132,Indices2!$E$1:$YY$108,Calc!$B168,FALSE))</f>
        <v>#N/A</v>
      </c>
      <c r="GQ168" t="e">
        <f ca="1">IF(OR(GQ$132="",$B168=""),"",HLOOKUP(GQ$132,Indices2!$E$1:$YY$108,Calc!$B168,FALSE))</f>
        <v>#N/A</v>
      </c>
      <c r="GR168" t="e">
        <f ca="1">IF(OR(GR$132="",$B168=""),"",HLOOKUP(GR$132,Indices2!$E$1:$YY$108,Calc!$B168,FALSE))</f>
        <v>#N/A</v>
      </c>
      <c r="GS168" t="e">
        <f ca="1">IF(OR(GS$132="",$B168=""),"",HLOOKUP(GS$132,Indices2!$E$1:$YY$108,Calc!$B168,FALSE))</f>
        <v>#N/A</v>
      </c>
      <c r="GT168" t="e">
        <f ca="1">IF(OR(GT$132="",$B168=""),"",HLOOKUP(GT$132,Indices2!$E$1:$YY$108,Calc!$B168,FALSE))</f>
        <v>#N/A</v>
      </c>
      <c r="GU168" t="e">
        <f ca="1">IF(OR(GU$132="",$B168=""),"",HLOOKUP(GU$132,Indices2!$E$1:$YY$108,Calc!$B168,FALSE))</f>
        <v>#N/A</v>
      </c>
      <c r="GV168" t="e">
        <f ca="1">IF(OR(GV$132="",$B168=""),"",HLOOKUP(GV$132,Indices2!$E$1:$YY$108,Calc!$B168,FALSE))</f>
        <v>#N/A</v>
      </c>
      <c r="GW168" t="e">
        <f ca="1">IF(OR(GW$132="",$B168=""),"",HLOOKUP(GW$132,Indices2!$E$1:$YY$108,Calc!$B168,FALSE))</f>
        <v>#N/A</v>
      </c>
      <c r="GX168" t="e">
        <f ca="1">IF(OR(GX$132="",$B168=""),"",HLOOKUP(GX$132,Indices2!$E$1:$YY$108,Calc!$B168,FALSE))</f>
        <v>#N/A</v>
      </c>
      <c r="GY168" t="e">
        <f ca="1">IF(OR(GY$132="",$B168=""),"",HLOOKUP(GY$132,Indices2!$E$1:$YY$108,Calc!$B168,FALSE))</f>
        <v>#N/A</v>
      </c>
      <c r="GZ168" t="e">
        <f ca="1">IF(OR(GZ$132="",$B168=""),"",HLOOKUP(GZ$132,Indices2!$E$1:$YY$108,Calc!$B168,FALSE))</f>
        <v>#N/A</v>
      </c>
      <c r="HA168" t="e">
        <f ca="1">IF(OR(HA$132="",$B168=""),"",HLOOKUP(HA$132,Indices2!$E$1:$YY$108,Calc!$B168,FALSE))</f>
        <v>#N/A</v>
      </c>
      <c r="HB168" t="e">
        <f ca="1">IF(OR(HB$132="",$B168=""),"",HLOOKUP(HB$132,Indices2!$E$1:$YY$108,Calc!$B168,FALSE))</f>
        <v>#N/A</v>
      </c>
      <c r="HC168" t="e">
        <f ca="1">IF(OR(HC$132="",$B168=""),"",HLOOKUP(HC$132,Indices2!$E$1:$YY$108,Calc!$B168,FALSE))</f>
        <v>#N/A</v>
      </c>
      <c r="HD168" t="e">
        <f ca="1">IF(OR(HD$132="",$B168=""),"",HLOOKUP(HD$132,Indices2!$E$1:$YY$108,Calc!$B168,FALSE))</f>
        <v>#N/A</v>
      </c>
      <c r="HE168" t="e">
        <f ca="1">IF(OR(HE$132="",$B168=""),"",HLOOKUP(HE$132,Indices2!$E$1:$YY$108,Calc!$B168,FALSE))</f>
        <v>#N/A</v>
      </c>
      <c r="HF168" t="e">
        <f ca="1">IF(OR(HF$132="",$B168=""),"",HLOOKUP(HF$132,Indices2!$E$1:$YY$108,Calc!$B168,FALSE))</f>
        <v>#N/A</v>
      </c>
      <c r="HG168" t="e">
        <f ca="1">IF(OR(HG$132="",$B168=""),"",HLOOKUP(HG$132,Indices2!$E$1:$YY$108,Calc!$B168,FALSE))</f>
        <v>#N/A</v>
      </c>
      <c r="HH168" t="e">
        <f ca="1">IF(OR(HH$132="",$B168=""),"",HLOOKUP(HH$132,Indices2!$E$1:$YY$108,Calc!$B168,FALSE))</f>
        <v>#N/A</v>
      </c>
      <c r="HI168" t="e">
        <f ca="1">IF(OR(HI$132="",$B168=""),"",HLOOKUP(HI$132,Indices2!$E$1:$YY$108,Calc!$B168,FALSE))</f>
        <v>#N/A</v>
      </c>
      <c r="HJ168" t="e">
        <f ca="1">IF(OR(HJ$132="",$B168=""),"",HLOOKUP(HJ$132,Indices2!$E$1:$YY$108,Calc!$B168,FALSE))</f>
        <v>#N/A</v>
      </c>
      <c r="HK168" t="e">
        <f ca="1">IF(OR(HK$132="",$B168=""),"",HLOOKUP(HK$132,Indices2!$E$1:$YY$108,Calc!$B168,FALSE))</f>
        <v>#N/A</v>
      </c>
      <c r="HL168" t="e">
        <f ca="1">IF(OR(HL$132="",$B168=""),"",HLOOKUP(HL$132,Indices2!$E$1:$YY$108,Calc!$B168,FALSE))</f>
        <v>#N/A</v>
      </c>
      <c r="HM168" t="e">
        <f ca="1">IF(OR(HM$132="",$B168=""),"",HLOOKUP(HM$132,Indices2!$E$1:$YY$108,Calc!$B168,FALSE))</f>
        <v>#N/A</v>
      </c>
      <c r="HN168" t="e">
        <f ca="1">IF(OR(HN$132="",$B168=""),"",HLOOKUP(HN$132,Indices2!$E$1:$YY$108,Calc!$B168,FALSE))</f>
        <v>#N/A</v>
      </c>
      <c r="HO168" t="e">
        <f ca="1">IF(OR(HO$132="",$B168=""),"",HLOOKUP(HO$132,Indices2!$E$1:$YY$108,Calc!$B168,FALSE))</f>
        <v>#N/A</v>
      </c>
      <c r="HP168" t="e">
        <f ca="1">IF(OR(HP$132="",$B168=""),"",HLOOKUP(HP$132,Indices2!$E$1:$YY$108,Calc!$B168,FALSE))</f>
        <v>#N/A</v>
      </c>
      <c r="HQ168" t="e">
        <f ca="1">IF(OR(HQ$132="",$B168=""),"",HLOOKUP(HQ$132,Indices2!$E$1:$YY$108,Calc!$B168,FALSE))</f>
        <v>#N/A</v>
      </c>
      <c r="HR168" t="e">
        <f ca="1">IF(OR(HR$132="",$B168=""),"",HLOOKUP(HR$132,Indices2!$E$1:$YY$108,Calc!$B168,FALSE))</f>
        <v>#N/A</v>
      </c>
      <c r="HS168" t="e">
        <f ca="1">IF(OR(HS$132="",$B168=""),"",HLOOKUP(HS$132,Indices2!$E$1:$YY$108,Calc!$B168,FALSE))</f>
        <v>#N/A</v>
      </c>
      <c r="HT168" t="e">
        <f ca="1">IF(OR(HT$132="",$B168=""),"",HLOOKUP(HT$132,Indices2!$E$1:$YY$108,Calc!$B168,FALSE))</f>
        <v>#N/A</v>
      </c>
      <c r="HU168" t="e">
        <f ca="1">IF(OR(HU$132="",$B168=""),"",HLOOKUP(HU$132,Indices2!$E$1:$YY$108,Calc!$B168,FALSE))</f>
        <v>#N/A</v>
      </c>
      <c r="HV168" t="e">
        <f ca="1">IF(OR(HV$132="",$B168=""),"",HLOOKUP(HV$132,Indices2!$E$1:$YY$108,Calc!$B168,FALSE))</f>
        <v>#N/A</v>
      </c>
      <c r="HW168" t="e">
        <f ca="1">IF(OR(HW$132="",$B168=""),"",HLOOKUP(HW$132,Indices2!$E$1:$YY$108,Calc!$B168,FALSE))</f>
        <v>#N/A</v>
      </c>
      <c r="HX168" t="e">
        <f ca="1">IF(OR(HX$132="",$B168=""),"",HLOOKUP(HX$132,Indices2!$E$1:$YY$108,Calc!$B168,FALSE))</f>
        <v>#N/A</v>
      </c>
      <c r="HY168" t="e">
        <f ca="1">IF(OR(HY$132="",$B168=""),"",HLOOKUP(HY$132,Indices2!$E$1:$YY$108,Calc!$B168,FALSE))</f>
        <v>#N/A</v>
      </c>
      <c r="HZ168" t="e">
        <f ca="1">IF(OR(HZ$132="",$B168=""),"",HLOOKUP(HZ$132,Indices2!$E$1:$YY$108,Calc!$B168,FALSE))</f>
        <v>#N/A</v>
      </c>
      <c r="IA168" t="e">
        <f ca="1">IF(OR(IA$132="",$B168=""),"",HLOOKUP(IA$132,Indices2!$E$1:$YY$108,Calc!$B168,FALSE))</f>
        <v>#N/A</v>
      </c>
      <c r="IB168" t="e">
        <f ca="1">IF(OR(IB$132="",$B168=""),"",HLOOKUP(IB$132,Indices2!$E$1:$YY$108,Calc!$B168,FALSE))</f>
        <v>#N/A</v>
      </c>
      <c r="IC168" t="e">
        <f ca="1">IF(OR(IC$132="",$B168=""),"",HLOOKUP(IC$132,Indices2!$E$1:$YY$108,Calc!$B168,FALSE))</f>
        <v>#N/A</v>
      </c>
      <c r="ID168" t="e">
        <f ca="1">IF(OR(ID$132="",$B168=""),"",HLOOKUP(ID$132,Indices2!$E$1:$YY$108,Calc!$B168,FALSE))</f>
        <v>#N/A</v>
      </c>
      <c r="IE168" t="e">
        <f ca="1">IF(OR(IE$132="",$B168=""),"",HLOOKUP(IE$132,Indices2!$E$1:$YY$108,Calc!$B168,FALSE))</f>
        <v>#N/A</v>
      </c>
      <c r="IF168" t="e">
        <f ca="1">IF(OR(IF$132="",$B168=""),"",HLOOKUP(IF$132,Indices2!$E$1:$YY$108,Calc!$B168,FALSE))</f>
        <v>#N/A</v>
      </c>
      <c r="IG168" t="e">
        <f ca="1">IF(OR(IG$132="",$B168=""),"",HLOOKUP(IG$132,Indices2!$E$1:$YY$108,Calc!$B168,FALSE))</f>
        <v>#N/A</v>
      </c>
      <c r="IH168" t="e">
        <f ca="1">IF(OR(IH$132="",$B168=""),"",HLOOKUP(IH$132,Indices2!$E$1:$YY$108,Calc!$B168,FALSE))</f>
        <v>#N/A</v>
      </c>
      <c r="II168" t="e">
        <f ca="1">IF(OR(II$132="",$B168=""),"",HLOOKUP(II$132,Indices2!$E$1:$YY$108,Calc!$B168,FALSE))</f>
        <v>#N/A</v>
      </c>
      <c r="IJ168" t="e">
        <f ca="1">IF(OR(IJ$132="",$B168=""),"",HLOOKUP(IJ$132,Indices2!$E$1:$YY$108,Calc!$B168,FALSE))</f>
        <v>#N/A</v>
      </c>
      <c r="IK168" t="e">
        <f ca="1">IF(OR(IK$132="",$B168=""),"",HLOOKUP(IK$132,Indices2!$E$1:$YY$108,Calc!$B168,FALSE))</f>
        <v>#N/A</v>
      </c>
      <c r="IL168" t="e">
        <f ca="1">IF(OR(IL$132="",$B168=""),"",HLOOKUP(IL$132,Indices2!$E$1:$YY$108,Calc!$B168,FALSE))</f>
        <v>#N/A</v>
      </c>
      <c r="IM168" t="e">
        <f ca="1">IF(OR(IM$132="",$B168=""),"",HLOOKUP(IM$132,Indices2!$E$1:$YY$108,Calc!$B168,FALSE))</f>
        <v>#N/A</v>
      </c>
      <c r="IN168" t="e">
        <f ca="1">IF(OR(IN$132="",$B168=""),"",HLOOKUP(IN$132,Indices2!$E$1:$YY$108,Calc!$B168,FALSE))</f>
        <v>#N/A</v>
      </c>
      <c r="IO168" t="e">
        <f ca="1">IF(OR(IO$132="",$B168=""),"",HLOOKUP(IO$132,Indices2!$E$1:$YY$108,Calc!$B168,FALSE))</f>
        <v>#N/A</v>
      </c>
      <c r="IP168" t="e">
        <f ca="1">IF(OR(IP$132="",$B168=""),"",HLOOKUP(IP$132,Indices2!$E$1:$YY$108,Calc!$B168,FALSE))</f>
        <v>#N/A</v>
      </c>
      <c r="IQ168" t="e">
        <f ca="1">IF(OR(IQ$132="",$B168=""),"",HLOOKUP(IQ$132,Indices2!$E$1:$YY$108,Calc!$B168,FALSE))</f>
        <v>#N/A</v>
      </c>
      <c r="IR168" t="e">
        <f ca="1">IF(OR(IR$132="",$B168=""),"",HLOOKUP(IR$132,Indices2!$E$1:$YY$108,Calc!$B168,FALSE))</f>
        <v>#N/A</v>
      </c>
      <c r="IS168" t="e">
        <f ca="1">IF(OR(IS$132="",$B168=""),"",HLOOKUP(IS$132,Indices2!$E$1:$YY$108,Calc!$B168,FALSE))</f>
        <v>#N/A</v>
      </c>
      <c r="IT168" t="e">
        <f ca="1">IF(OR(IT$132="",$B168=""),"",HLOOKUP(IT$132,Indices2!$E$1:$YY$108,Calc!$B168,FALSE))</f>
        <v>#N/A</v>
      </c>
      <c r="IU168" t="e">
        <f ca="1">IF(OR(IU$132="",$B168=""),"",HLOOKUP(IU$132,Indices2!$E$1:$YY$108,Calc!$B168,FALSE))</f>
        <v>#N/A</v>
      </c>
      <c r="IV168" t="e">
        <f ca="1">IF(OR(IV$132="",$B168=""),"",HLOOKUP(IV$132,Indices2!$E$1:$YY$108,Calc!$B168,FALSE))</f>
        <v>#N/A</v>
      </c>
      <c r="IW168" t="e">
        <f ca="1">IF(OR(IW$132="",$B168=""),"",HLOOKUP(IW$132,Indices2!$E$1:$YY$108,Calc!$B168,FALSE))</f>
        <v>#N/A</v>
      </c>
      <c r="IX168" t="e">
        <f ca="1">IF(OR(IX$132="",$B168=""),"",HLOOKUP(IX$132,Indices2!$E$1:$YY$108,Calc!$B168,FALSE))</f>
        <v>#N/A</v>
      </c>
      <c r="IY168" t="e">
        <f ca="1">IF(OR(IY$132="",$B168=""),"",HLOOKUP(IY$132,Indices2!$E$1:$YY$108,Calc!$B168,FALSE))</f>
        <v>#N/A</v>
      </c>
      <c r="IZ168" t="e">
        <f ca="1">IF(OR(IZ$132="",$B168=""),"",HLOOKUP(IZ$132,Indices2!$E$1:$YY$108,Calc!$B168,FALSE))</f>
        <v>#N/A</v>
      </c>
      <c r="JA168" t="e">
        <f ca="1">IF(OR(JA$132="",$B168=""),"",HLOOKUP(JA$132,Indices2!$E$1:$YY$108,Calc!$B168,FALSE))</f>
        <v>#N/A</v>
      </c>
      <c r="JB168" t="e">
        <f ca="1">IF(OR(JB$132="",$B168=""),"",HLOOKUP(JB$132,Indices2!$E$1:$YY$108,Calc!$B168,FALSE))</f>
        <v>#N/A</v>
      </c>
      <c r="JC168" t="e">
        <f ca="1">IF(OR(JC$132="",$B168=""),"",HLOOKUP(JC$132,Indices2!$E$1:$YY$108,Calc!$B168,FALSE))</f>
        <v>#N/A</v>
      </c>
      <c r="JD168" t="e">
        <f ca="1">IF(OR(JD$132="",$B168=""),"",HLOOKUP(JD$132,Indices2!$E$1:$YY$108,Calc!$B168,FALSE))</f>
        <v>#N/A</v>
      </c>
      <c r="JE168" t="e">
        <f ca="1">IF(OR(JE$132="",$B168=""),"",HLOOKUP(JE$132,Indices2!$E$1:$YY$108,Calc!$B168,FALSE))</f>
        <v>#N/A</v>
      </c>
      <c r="JF168" t="e">
        <f ca="1">IF(OR(JF$132="",$B168=""),"",HLOOKUP(JF$132,Indices2!$E$1:$YY$108,Calc!$B168,FALSE))</f>
        <v>#N/A</v>
      </c>
      <c r="JG168" t="e">
        <f ca="1">IF(OR(JG$132="",$B168=""),"",HLOOKUP(JG$132,Indices2!$E$1:$YY$108,Calc!$B168,FALSE))</f>
        <v>#N/A</v>
      </c>
      <c r="JH168" t="e">
        <f ca="1">IF(OR(JH$132="",$B168=""),"",HLOOKUP(JH$132,Indices2!$E$1:$YY$108,Calc!$B168,FALSE))</f>
        <v>#N/A</v>
      </c>
      <c r="JI168" t="e">
        <f ca="1">IF(OR(JI$132="",$B168=""),"",HLOOKUP(JI$132,Indices2!$E$1:$YY$108,Calc!$B168,FALSE))</f>
        <v>#N/A</v>
      </c>
      <c r="JJ168" t="e">
        <f ca="1">IF(OR(JJ$132="",$B168=""),"",HLOOKUP(JJ$132,Indices2!$E$1:$YY$108,Calc!$B168,FALSE))</f>
        <v>#N/A</v>
      </c>
      <c r="JK168" t="e">
        <f ca="1">IF(OR(JK$132="",$B168=""),"",HLOOKUP(JK$132,Indices2!$E$1:$YY$108,Calc!$B168,FALSE))</f>
        <v>#N/A</v>
      </c>
      <c r="JL168" t="e">
        <f ca="1">IF(OR(JL$132="",$B168=""),"",HLOOKUP(JL$132,Indices2!$E$1:$YY$108,Calc!$B168,FALSE))</f>
        <v>#N/A</v>
      </c>
      <c r="JM168" t="e">
        <f ca="1">IF(OR(JM$132="",$B168=""),"",HLOOKUP(JM$132,Indices2!$E$1:$YY$108,Calc!$B168,FALSE))</f>
        <v>#N/A</v>
      </c>
      <c r="JN168" t="e">
        <f ca="1">IF(OR(JN$132="",$B168=""),"",HLOOKUP(JN$132,Indices2!$E$1:$YY$108,Calc!$B168,FALSE))</f>
        <v>#N/A</v>
      </c>
      <c r="JO168" t="e">
        <f ca="1">IF(OR(JO$132="",$B168=""),"",HLOOKUP(JO$132,Indices2!$E$1:$YY$108,Calc!$B168,FALSE))</f>
        <v>#N/A</v>
      </c>
      <c r="JP168" t="e">
        <f ca="1">IF(OR(JP$132="",$B168=""),"",HLOOKUP(JP$132,Indices2!$E$1:$YY$108,Calc!$B168,FALSE))</f>
        <v>#N/A</v>
      </c>
      <c r="JQ168" t="e">
        <f ca="1">IF(OR(JQ$132="",$B168=""),"",HLOOKUP(JQ$132,Indices2!$E$1:$YY$108,Calc!$B168,FALSE))</f>
        <v>#N/A</v>
      </c>
      <c r="JR168" t="e">
        <f ca="1">IF(OR(JR$132="",$B168=""),"",HLOOKUP(JR$132,Indices2!$E$1:$YY$108,Calc!$B168,FALSE))</f>
        <v>#N/A</v>
      </c>
      <c r="JS168" t="e">
        <f ca="1">IF(OR(JS$132="",$B168=""),"",HLOOKUP(JS$132,Indices2!$E$1:$YY$108,Calc!$B168,FALSE))</f>
        <v>#N/A</v>
      </c>
      <c r="JT168" t="e">
        <f ca="1">IF(OR(JT$132="",$B168=""),"",HLOOKUP(JT$132,Indices2!$E$1:$YY$108,Calc!$B168,FALSE))</f>
        <v>#N/A</v>
      </c>
      <c r="JU168" t="e">
        <f ca="1">IF(OR(JU$132="",$B168=""),"",HLOOKUP(JU$132,Indices2!$E$1:$YY$108,Calc!$B168,FALSE))</f>
        <v>#N/A</v>
      </c>
      <c r="JV168" t="e">
        <f ca="1">IF(OR(JV$132="",$B168=""),"",HLOOKUP(JV$132,Indices2!$E$1:$YY$108,Calc!$B168,FALSE))</f>
        <v>#N/A</v>
      </c>
      <c r="JW168" t="e">
        <f ca="1">IF(OR(JW$132="",$B168=""),"",HLOOKUP(JW$132,Indices2!$E$1:$YY$108,Calc!$B168,FALSE))</f>
        <v>#N/A</v>
      </c>
      <c r="JX168" t="e">
        <f ca="1">IF(OR(JX$132="",$B168=""),"",HLOOKUP(JX$132,Indices2!$E$1:$YY$108,Calc!$B168,FALSE))</f>
        <v>#N/A</v>
      </c>
      <c r="JY168" t="e">
        <f ca="1">IF(OR(JY$132="",$B168=""),"",HLOOKUP(JY$132,Indices2!$E$1:$YY$108,Calc!$B168,FALSE))</f>
        <v>#N/A</v>
      </c>
      <c r="JZ168" t="e">
        <f ca="1">IF(OR(JZ$132="",$B168=""),"",HLOOKUP(JZ$132,Indices2!$E$1:$YY$108,Calc!$B168,FALSE))</f>
        <v>#N/A</v>
      </c>
      <c r="KA168" t="e">
        <f ca="1">IF(OR(KA$132="",$B168=""),"",HLOOKUP(KA$132,Indices2!$E$1:$YY$108,Calc!$B168,FALSE))</f>
        <v>#N/A</v>
      </c>
      <c r="KB168" t="e">
        <f ca="1">IF(OR(KB$132="",$B168=""),"",HLOOKUP(KB$132,Indices2!$E$1:$YY$108,Calc!$B168,FALSE))</f>
        <v>#N/A</v>
      </c>
      <c r="KC168" t="e">
        <f ca="1">IF(OR(KC$132="",$B168=""),"",HLOOKUP(KC$132,Indices2!$E$1:$YY$108,Calc!$B168,FALSE))</f>
        <v>#N/A</v>
      </c>
      <c r="KD168" t="e">
        <f ca="1">IF(OR(KD$132="",$B168=""),"",HLOOKUP(KD$132,Indices2!$E$1:$YY$108,Calc!$B168,FALSE))</f>
        <v>#N/A</v>
      </c>
      <c r="KE168" t="e">
        <f ca="1">IF(OR(KE$132="",$B168=""),"",HLOOKUP(KE$132,Indices2!$E$1:$YY$108,Calc!$B168,FALSE))</f>
        <v>#N/A</v>
      </c>
      <c r="KF168" t="e">
        <f ca="1">IF(OR(KF$132="",$B168=""),"",HLOOKUP(KF$132,Indices2!$E$1:$YY$108,Calc!$B168,FALSE))</f>
        <v>#N/A</v>
      </c>
      <c r="KG168" t="e">
        <f ca="1">IF(OR(KG$132="",$B168=""),"",HLOOKUP(KG$132,Indices2!$E$1:$YY$108,Calc!$B168,FALSE))</f>
        <v>#N/A</v>
      </c>
      <c r="KH168" t="e">
        <f ca="1">IF(OR(KH$132="",$B168=""),"",HLOOKUP(KH$132,Indices2!$E$1:$YY$108,Calc!$B168,FALSE))</f>
        <v>#N/A</v>
      </c>
      <c r="KI168" t="e">
        <f ca="1">IF(OR(KI$132="",$B168=""),"",HLOOKUP(KI$132,Indices2!$E$1:$YY$108,Calc!$B168,FALSE))</f>
        <v>#N/A</v>
      </c>
      <c r="KJ168" t="e">
        <f ca="1">IF(OR(KJ$132="",$B168=""),"",HLOOKUP(KJ$132,Indices2!$E$1:$YY$108,Calc!$B168,FALSE))</f>
        <v>#N/A</v>
      </c>
      <c r="KK168" t="e">
        <f ca="1">IF(OR(KK$132="",$B168=""),"",HLOOKUP(KK$132,Indices2!$E$1:$YY$108,Calc!$B168,FALSE))</f>
        <v>#N/A</v>
      </c>
      <c r="KL168" t="e">
        <f ca="1">IF(OR(KL$132="",$B168=""),"",HLOOKUP(KL$132,Indices2!$E$1:$YY$108,Calc!$B168,FALSE))</f>
        <v>#N/A</v>
      </c>
      <c r="KM168" t="e">
        <f ca="1">IF(OR(KM$132="",$B168=""),"",HLOOKUP(KM$132,Indices2!$E$1:$YY$108,Calc!$B168,FALSE))</f>
        <v>#N/A</v>
      </c>
      <c r="KN168" t="e">
        <f ca="1">IF(OR(KN$132="",$B168=""),"",HLOOKUP(KN$132,Indices2!$E$1:$YY$108,Calc!$B168,FALSE))</f>
        <v>#N/A</v>
      </c>
      <c r="KO168" t="e">
        <f ca="1">IF(OR(KO$132="",$B168=""),"",HLOOKUP(KO$132,Indices2!$E$1:$YY$108,Calc!$B168,FALSE))</f>
        <v>#N/A</v>
      </c>
      <c r="KP168" t="e">
        <f ca="1">IF(OR(KP$132="",$B168=""),"",HLOOKUP(KP$132,Indices2!$E$1:$YY$108,Calc!$B168,FALSE))</f>
        <v>#N/A</v>
      </c>
      <c r="KQ168" t="e">
        <f ca="1">IF(OR(KQ$132="",$B168=""),"",HLOOKUP(KQ$132,Indices2!$E$1:$YY$108,Calc!$B168,FALSE))</f>
        <v>#N/A</v>
      </c>
      <c r="KR168" t="e">
        <f ca="1">IF(OR(KR$132="",$B168=""),"",HLOOKUP(KR$132,Indices2!$E$1:$YY$108,Calc!$B168,FALSE))</f>
        <v>#N/A</v>
      </c>
      <c r="KS168" t="e">
        <f ca="1">IF(OR(KS$132="",$B168=""),"",HLOOKUP(KS$132,Indices2!$E$1:$YY$108,Calc!$B168,FALSE))</f>
        <v>#N/A</v>
      </c>
      <c r="KT168" t="e">
        <f ca="1">IF(OR(KT$132="",$B168=""),"",HLOOKUP(KT$132,Indices2!$E$1:$YY$108,Calc!$B168,FALSE))</f>
        <v>#N/A</v>
      </c>
      <c r="KU168" t="e">
        <f ca="1">IF(OR(KU$132="",$B168=""),"",HLOOKUP(KU$132,Indices2!$E$1:$YY$108,Calc!$B168,FALSE))</f>
        <v>#N/A</v>
      </c>
      <c r="KV168" t="e">
        <f ca="1">IF(OR(KV$132="",$B168=""),"",HLOOKUP(KV$132,Indices2!$E$1:$YY$108,Calc!$B168,FALSE))</f>
        <v>#N/A</v>
      </c>
      <c r="KW168" t="e">
        <f ca="1">IF(OR(KW$132="",$B168=""),"",HLOOKUP(KW$132,Indices2!$E$1:$YY$108,Calc!$B168,FALSE))</f>
        <v>#N/A</v>
      </c>
      <c r="KX168" t="e">
        <f ca="1">IF(OR(KX$132="",$B168=""),"",HLOOKUP(KX$132,Indices2!$E$1:$YY$108,Calc!$B168,FALSE))</f>
        <v>#N/A</v>
      </c>
      <c r="KY168" t="e">
        <f ca="1">IF(OR(KY$132="",$B168=""),"",HLOOKUP(KY$132,Indices2!$E$1:$YY$108,Calc!$B168,FALSE))</f>
        <v>#N/A</v>
      </c>
      <c r="KZ168" t="e">
        <f ca="1">IF(OR(KZ$132="",$B168=""),"",HLOOKUP(KZ$132,Indices2!$E$1:$YY$108,Calc!$B168,FALSE))</f>
        <v>#N/A</v>
      </c>
      <c r="LA168" t="e">
        <f ca="1">IF(OR(LA$132="",$B168=""),"",HLOOKUP(LA$132,Indices2!$E$1:$YY$108,Calc!$B168,FALSE))</f>
        <v>#N/A</v>
      </c>
      <c r="LB168" t="e">
        <f ca="1">IF(OR(LB$132="",$B168=""),"",HLOOKUP(LB$132,Indices2!$E$1:$YY$108,Calc!$B168,FALSE))</f>
        <v>#N/A</v>
      </c>
      <c r="LC168" t="e">
        <f ca="1">IF(OR(LC$132="",$B168=""),"",HLOOKUP(LC$132,Indices2!$E$1:$YY$108,Calc!$B168,FALSE))</f>
        <v>#N/A</v>
      </c>
      <c r="LD168" t="e">
        <f ca="1">IF(OR(LD$132="",$B168=""),"",HLOOKUP(LD$132,Indices2!$E$1:$YY$108,Calc!$B168,FALSE))</f>
        <v>#N/A</v>
      </c>
      <c r="LE168" t="e">
        <f ca="1">IF(OR(LE$132="",$B168=""),"",HLOOKUP(LE$132,Indices2!$E$1:$YY$108,Calc!$B168,FALSE))</f>
        <v>#N/A</v>
      </c>
      <c r="LF168" t="e">
        <f ca="1">IF(OR(LF$132="",$B168=""),"",HLOOKUP(LF$132,Indices2!$E$1:$YY$108,Calc!$B168,FALSE))</f>
        <v>#N/A</v>
      </c>
      <c r="LG168" t="e">
        <f ca="1">IF(OR(LG$132="",$B168=""),"",HLOOKUP(LG$132,Indices2!$E$1:$YY$108,Calc!$B168,FALSE))</f>
        <v>#N/A</v>
      </c>
      <c r="LH168" t="e">
        <f ca="1">IF(OR(LH$132="",$B168=""),"",HLOOKUP(LH$132,Indices2!$E$1:$YY$108,Calc!$B168,FALSE))</f>
        <v>#N/A</v>
      </c>
      <c r="LI168" t="e">
        <f ca="1">IF(OR(LI$132="",$B168=""),"",HLOOKUP(LI$132,Indices2!$E$1:$YY$108,Calc!$B168,FALSE))</f>
        <v>#N/A</v>
      </c>
      <c r="LJ168" t="e">
        <f ca="1">IF(OR(LJ$132="",$B168=""),"",HLOOKUP(LJ$132,Indices2!$E$1:$YY$108,Calc!$B168,FALSE))</f>
        <v>#N/A</v>
      </c>
      <c r="LK168" t="e">
        <f ca="1">IF(OR(LK$132="",$B168=""),"",HLOOKUP(LK$132,Indices2!$E$1:$YY$108,Calc!$B168,FALSE))</f>
        <v>#N/A</v>
      </c>
      <c r="LL168" t="e">
        <f ca="1">IF(OR(LL$132="",$B168=""),"",HLOOKUP(LL$132,Indices2!$E$1:$YY$108,Calc!$B168,FALSE))</f>
        <v>#N/A</v>
      </c>
      <c r="LM168" t="e">
        <f ca="1">IF(OR(LM$132="",$B168=""),"",HLOOKUP(LM$132,Indices2!$E$1:$YY$108,Calc!$B168,FALSE))</f>
        <v>#N/A</v>
      </c>
      <c r="LN168" t="e">
        <f ca="1">IF(OR(LN$132="",$B168=""),"",HLOOKUP(LN$132,Indices2!$E$1:$YY$108,Calc!$B168,FALSE))</f>
        <v>#N/A</v>
      </c>
      <c r="LO168" t="e">
        <f ca="1">IF(OR(LO$132="",$B168=""),"",HLOOKUP(LO$132,Indices2!$E$1:$YY$108,Calc!$B168,FALSE))</f>
        <v>#N/A</v>
      </c>
      <c r="LP168" t="e">
        <f ca="1">IF(OR(LP$132="",$B168=""),"",HLOOKUP(LP$132,Indices2!$E$1:$YY$108,Calc!$B168,FALSE))</f>
        <v>#N/A</v>
      </c>
      <c r="LQ168" t="e">
        <f ca="1">IF(OR(LQ$132="",$B168=""),"",HLOOKUP(LQ$132,Indices2!$E$1:$YY$108,Calc!$B168,FALSE))</f>
        <v>#N/A</v>
      </c>
      <c r="LR168" t="e">
        <f ca="1">IF(OR(LR$132="",$B168=""),"",HLOOKUP(LR$132,Indices2!$E$1:$YY$108,Calc!$B168,FALSE))</f>
        <v>#N/A</v>
      </c>
      <c r="LS168" t="e">
        <f ca="1">IF(OR(LS$132="",$B168=""),"",HLOOKUP(LS$132,Indices2!$E$1:$YY$108,Calc!$B168,FALSE))</f>
        <v>#N/A</v>
      </c>
      <c r="LT168" t="e">
        <f ca="1">IF(OR(LT$132="",$B168=""),"",HLOOKUP(LT$132,Indices2!$E$1:$YY$108,Calc!$B168,FALSE))</f>
        <v>#N/A</v>
      </c>
      <c r="LU168" t="e">
        <f ca="1">IF(OR(LU$132="",$B168=""),"",HLOOKUP(LU$132,Indices2!$E$1:$YY$108,Calc!$B168,FALSE))</f>
        <v>#N/A</v>
      </c>
      <c r="LV168" t="e">
        <f ca="1">IF(OR(LV$132="",$B168=""),"",HLOOKUP(LV$132,Indices2!$E$1:$YY$108,Calc!$B168,FALSE))</f>
        <v>#N/A</v>
      </c>
      <c r="LW168" t="e">
        <f ca="1">IF(OR(LW$132="",$B168=""),"",HLOOKUP(LW$132,Indices2!$E$1:$YY$108,Calc!$B168,FALSE))</f>
        <v>#N/A</v>
      </c>
      <c r="LX168" t="e">
        <f ca="1">IF(OR(LX$132="",$B168=""),"",HLOOKUP(LX$132,Indices2!$E$1:$YY$108,Calc!$B168,FALSE))</f>
        <v>#N/A</v>
      </c>
      <c r="LY168" t="e">
        <f ca="1">IF(OR(LY$132="",$B168=""),"",HLOOKUP(LY$132,Indices2!$E$1:$YY$108,Calc!$B168,FALSE))</f>
        <v>#N/A</v>
      </c>
      <c r="LZ168" t="e">
        <f ca="1">IF(OR(LZ$132="",$B168=""),"",HLOOKUP(LZ$132,Indices2!$E$1:$YY$108,Calc!$B168,FALSE))</f>
        <v>#N/A</v>
      </c>
      <c r="MA168" t="e">
        <f ca="1">IF(OR(MA$132="",$B168=""),"",HLOOKUP(MA$132,Indices2!$E$1:$YY$108,Calc!$B168,FALSE))</f>
        <v>#N/A</v>
      </c>
      <c r="MB168" t="e">
        <f ca="1">IF(OR(MB$132="",$B168=""),"",HLOOKUP(MB$132,Indices2!$E$1:$YY$108,Calc!$B168,FALSE))</f>
        <v>#N/A</v>
      </c>
      <c r="MC168" t="e">
        <f ca="1">IF(OR(MC$132="",$B168=""),"",HLOOKUP(MC$132,Indices2!$E$1:$YY$108,Calc!$B168,FALSE))</f>
        <v>#N/A</v>
      </c>
      <c r="MD168" t="e">
        <f ca="1">IF(OR(MD$132="",$B168=""),"",HLOOKUP(MD$132,Indices2!$E$1:$YY$108,Calc!$B168,FALSE))</f>
        <v>#N/A</v>
      </c>
      <c r="ME168" t="e">
        <f ca="1">IF(OR(ME$132="",$B168=""),"",HLOOKUP(ME$132,Indices2!$E$1:$YY$108,Calc!$B168,FALSE))</f>
        <v>#N/A</v>
      </c>
      <c r="MF168" t="e">
        <f ca="1">IF(OR(MF$132="",$B168=""),"",HLOOKUP(MF$132,Indices2!$E$1:$YY$108,Calc!$B168,FALSE))</f>
        <v>#N/A</v>
      </c>
      <c r="MG168" t="e">
        <f ca="1">IF(OR(MG$132="",$B168=""),"",HLOOKUP(MG$132,Indices2!$E$1:$YY$108,Calc!$B168,FALSE))</f>
        <v>#N/A</v>
      </c>
      <c r="MH168" t="e">
        <f ca="1">IF(OR(MH$132="",$B168=""),"",HLOOKUP(MH$132,Indices2!$E$1:$YY$108,Calc!$B168,FALSE))</f>
        <v>#N/A</v>
      </c>
      <c r="MI168" t="e">
        <f ca="1">IF(OR(MI$132="",$B168=""),"",HLOOKUP(MI$132,Indices2!$E$1:$YY$108,Calc!$B168,FALSE))</f>
        <v>#N/A</v>
      </c>
      <c r="MJ168" t="e">
        <f ca="1">IF(OR(MJ$132="",$B168=""),"",HLOOKUP(MJ$132,Indices2!$E$1:$YY$108,Calc!$B168,FALSE))</f>
        <v>#N/A</v>
      </c>
      <c r="MK168" t="e">
        <f ca="1">IF(OR(MK$132="",$B168=""),"",HLOOKUP(MK$132,Indices2!$E$1:$YY$108,Calc!$B168,FALSE))</f>
        <v>#N/A</v>
      </c>
      <c r="ML168" t="e">
        <f ca="1">IF(OR(ML$132="",$B168=""),"",HLOOKUP(ML$132,Indices2!$E$1:$YY$108,Calc!$B168,FALSE))</f>
        <v>#N/A</v>
      </c>
      <c r="MM168" t="e">
        <f ca="1">IF(OR(MM$132="",$B168=""),"",HLOOKUP(MM$132,Indices2!$E$1:$YY$108,Calc!$B168,FALSE))</f>
        <v>#N/A</v>
      </c>
      <c r="MN168" t="e">
        <f ca="1">IF(OR(MN$132="",$B168=""),"",HLOOKUP(MN$132,Indices2!$E$1:$YY$108,Calc!$B168,FALSE))</f>
        <v>#N/A</v>
      </c>
      <c r="MO168" t="e">
        <f ca="1">IF(OR(MO$132="",$B168=""),"",HLOOKUP(MO$132,Indices2!$E$1:$YY$108,Calc!$B168,FALSE))</f>
        <v>#N/A</v>
      </c>
      <c r="MP168" t="e">
        <f ca="1">IF(OR(MP$132="",$B168=""),"",HLOOKUP(MP$132,Indices2!$E$1:$YY$108,Calc!$B168,FALSE))</f>
        <v>#N/A</v>
      </c>
      <c r="MQ168" t="e">
        <f ca="1">IF(OR(MQ$132="",$B168=""),"",HLOOKUP(MQ$132,Indices2!$E$1:$YY$108,Calc!$B168,FALSE))</f>
        <v>#N/A</v>
      </c>
      <c r="MR168" t="e">
        <f ca="1">IF(OR(MR$132="",$B168=""),"",HLOOKUP(MR$132,Indices2!$E$1:$YY$108,Calc!$B168,FALSE))</f>
        <v>#N/A</v>
      </c>
      <c r="MS168" t="e">
        <f ca="1">IF(OR(MS$132="",$B168=""),"",HLOOKUP(MS$132,Indices2!$E$1:$YY$108,Calc!$B168,FALSE))</f>
        <v>#N/A</v>
      </c>
      <c r="MT168" t="e">
        <f ca="1">IF(OR(MT$132="",$B168=""),"",HLOOKUP(MT$132,Indices2!$E$1:$YY$108,Calc!$B168,FALSE))</f>
        <v>#N/A</v>
      </c>
      <c r="MU168" t="e">
        <f ca="1">IF(OR(MU$132="",$B168=""),"",HLOOKUP(MU$132,Indices2!$E$1:$YY$108,Calc!$B168,FALSE))</f>
        <v>#N/A</v>
      </c>
      <c r="MV168" t="e">
        <f ca="1">IF(OR(MV$132="",$B168=""),"",HLOOKUP(MV$132,Indices2!$E$1:$YY$108,Calc!$B168,FALSE))</f>
        <v>#N/A</v>
      </c>
      <c r="MW168" t="e">
        <f ca="1">IF(OR(MW$132="",$B168=""),"",HLOOKUP(MW$132,Indices2!$E$1:$YY$108,Calc!$B168,FALSE))</f>
        <v>#N/A</v>
      </c>
      <c r="MX168" t="e">
        <f ca="1">IF(OR(MX$132="",$B168=""),"",HLOOKUP(MX$132,Indices2!$E$1:$YY$108,Calc!$B168,FALSE))</f>
        <v>#N/A</v>
      </c>
      <c r="MY168" t="e">
        <f ca="1">IF(OR(MY$132="",$B168=""),"",HLOOKUP(MY$132,Indices2!$E$1:$YY$108,Calc!$B168,FALSE))</f>
        <v>#N/A</v>
      </c>
      <c r="MZ168" t="e">
        <f ca="1">IF(OR(MZ$132="",$B168=""),"",HLOOKUP(MZ$132,Indices2!$E$1:$YY$108,Calc!$B168,FALSE))</f>
        <v>#N/A</v>
      </c>
      <c r="NA168" t="e">
        <f ca="1">IF(OR(NA$132="",$B168=""),"",HLOOKUP(NA$132,Indices2!$E$1:$YY$108,Calc!$B168,FALSE))</f>
        <v>#N/A</v>
      </c>
      <c r="NB168" t="e">
        <f ca="1">IF(OR(NB$132="",$B168=""),"",HLOOKUP(NB$132,Indices2!$E$1:$YY$108,Calc!$B168,FALSE))</f>
        <v>#N/A</v>
      </c>
      <c r="NC168" t="e">
        <f ca="1">IF(OR(NC$132="",$B168=""),"",HLOOKUP(NC$132,Indices2!$E$1:$YY$108,Calc!$B168,FALSE))</f>
        <v>#N/A</v>
      </c>
      <c r="ND168" t="e">
        <f ca="1">IF(OR(ND$132="",$B168=""),"",HLOOKUP(ND$132,Indices2!$E$1:$YY$108,Calc!$B168,FALSE))</f>
        <v>#N/A</v>
      </c>
      <c r="NE168" t="e">
        <f ca="1">IF(OR(NE$132="",$B168=""),"",HLOOKUP(NE$132,Indices2!$E$1:$YY$108,Calc!$B168,FALSE))</f>
        <v>#N/A</v>
      </c>
      <c r="NF168" t="e">
        <f ca="1">IF(OR(NF$132="",$B168=""),"",HLOOKUP(NF$132,Indices2!$E$1:$YY$108,Calc!$B168,FALSE))</f>
        <v>#N/A</v>
      </c>
      <c r="NG168" t="e">
        <f ca="1">IF(OR(NG$132="",$B168=""),"",HLOOKUP(NG$132,Indices2!$E$1:$YY$108,Calc!$B168,FALSE))</f>
        <v>#N/A</v>
      </c>
      <c r="NH168" t="e">
        <f ca="1">IF(OR(NH$132="",$B168=""),"",HLOOKUP(NH$132,Indices2!$E$1:$YY$108,Calc!$B168,FALSE))</f>
        <v>#N/A</v>
      </c>
      <c r="NI168" t="e">
        <f ca="1">IF(OR(NI$132="",$B168=""),"",HLOOKUP(NI$132,Indices2!$E$1:$YY$108,Calc!$B168,FALSE))</f>
        <v>#N/A</v>
      </c>
      <c r="NJ168" t="e">
        <f ca="1">IF(OR(NJ$132="",$B168=""),"",HLOOKUP(NJ$132,Indices2!$E$1:$YY$108,Calc!$B168,FALSE))</f>
        <v>#N/A</v>
      </c>
      <c r="NK168" t="e">
        <f ca="1">IF(OR(NK$132="",$B168=""),"",HLOOKUP(NK$132,Indices2!$E$1:$YY$108,Calc!$B168,FALSE))</f>
        <v>#N/A</v>
      </c>
      <c r="NL168" t="e">
        <f ca="1">IF(OR(NL$132="",$B168=""),"",HLOOKUP(NL$132,Indices2!$E$1:$YY$108,Calc!$B168,FALSE))</f>
        <v>#N/A</v>
      </c>
      <c r="NM168" t="e">
        <f ca="1">IF(OR(NM$132="",$B168=""),"",HLOOKUP(NM$132,Indices2!$E$1:$YY$108,Calc!$B168,FALSE))</f>
        <v>#N/A</v>
      </c>
      <c r="NN168" t="e">
        <f ca="1">IF(OR(NN$132="",$B168=""),"",HLOOKUP(NN$132,Indices2!$E$1:$YY$108,Calc!$B168,FALSE))</f>
        <v>#N/A</v>
      </c>
      <c r="NO168" t="e">
        <f ca="1">IF(OR(NO$132="",$B168=""),"",HLOOKUP(NO$132,Indices2!$E$1:$YY$108,Calc!$B168,FALSE))</f>
        <v>#N/A</v>
      </c>
      <c r="NP168" t="e">
        <f ca="1">IF(OR(NP$132="",$B168=""),"",HLOOKUP(NP$132,Indices2!$E$1:$YY$108,Calc!$B168,FALSE))</f>
        <v>#N/A</v>
      </c>
      <c r="NQ168" t="e">
        <f ca="1">IF(OR(NQ$132="",$B168=""),"",HLOOKUP(NQ$132,Indices2!$E$1:$YY$108,Calc!$B168,FALSE))</f>
        <v>#N/A</v>
      </c>
      <c r="NR168" t="e">
        <f ca="1">IF(OR(NR$132="",$B168=""),"",HLOOKUP(NR$132,Indices2!$E$1:$YY$108,Calc!$B168,FALSE))</f>
        <v>#N/A</v>
      </c>
      <c r="NS168" t="e">
        <f ca="1">IF(OR(NS$132="",$B168=""),"",HLOOKUP(NS$132,Indices2!$E$1:$YY$108,Calc!$B168,FALSE))</f>
        <v>#N/A</v>
      </c>
      <c r="NT168" t="e">
        <f ca="1">IF(OR(NT$132="",$B168=""),"",HLOOKUP(NT$132,Indices2!$E$1:$YY$108,Calc!$B168,FALSE))</f>
        <v>#N/A</v>
      </c>
      <c r="NU168" t="e">
        <f ca="1">IF(OR(NU$132="",$B168=""),"",HLOOKUP(NU$132,Indices2!$E$1:$YY$108,Calc!$B168,FALSE))</f>
        <v>#N/A</v>
      </c>
      <c r="NV168" t="e">
        <f ca="1">IF(OR(NV$132="",$B168=""),"",HLOOKUP(NV$132,Indices2!$E$1:$YY$108,Calc!$B168,FALSE))</f>
        <v>#N/A</v>
      </c>
      <c r="NW168" t="e">
        <f ca="1">IF(OR(NW$132="",$B168=""),"",HLOOKUP(NW$132,Indices2!$E$1:$YY$108,Calc!$B168,FALSE))</f>
        <v>#N/A</v>
      </c>
      <c r="NX168" t="e">
        <f ca="1">IF(OR(NX$132="",$B168=""),"",HLOOKUP(NX$132,Indices2!$E$1:$YY$108,Calc!$B168,FALSE))</f>
        <v>#N/A</v>
      </c>
      <c r="NY168" t="e">
        <f ca="1">IF(OR(NY$132="",$B168=""),"",HLOOKUP(NY$132,Indices2!$E$1:$YY$108,Calc!$B168,FALSE))</f>
        <v>#N/A</v>
      </c>
      <c r="NZ168" t="e">
        <f ca="1">IF(OR(NZ$132="",$B168=""),"",HLOOKUP(NZ$132,Indices2!$E$1:$YY$108,Calc!$B168,FALSE))</f>
        <v>#N/A</v>
      </c>
      <c r="OA168" t="e">
        <f ca="1">IF(OR(OA$132="",$B168=""),"",HLOOKUP(OA$132,Indices2!$E$1:$YY$108,Calc!$B168,FALSE))</f>
        <v>#N/A</v>
      </c>
      <c r="OB168" t="e">
        <f ca="1">IF(OR(OB$132="",$B168=""),"",HLOOKUP(OB$132,Indices2!$E$1:$YY$108,Calc!$B168,FALSE))</f>
        <v>#N/A</v>
      </c>
      <c r="OC168" t="e">
        <f ca="1">IF(OR(OC$132="",$B168=""),"",HLOOKUP(OC$132,Indices2!$E$1:$YY$108,Calc!$B168,FALSE))</f>
        <v>#N/A</v>
      </c>
      <c r="OD168" t="e">
        <f ca="1">IF(OR(OD$132="",$B168=""),"",HLOOKUP(OD$132,Indices2!$E$1:$YY$108,Calc!$B168,FALSE))</f>
        <v>#N/A</v>
      </c>
      <c r="OE168" t="e">
        <f ca="1">IF(OR(OE$132="",$B168=""),"",HLOOKUP(OE$132,Indices2!$E$1:$YY$108,Calc!$B168,FALSE))</f>
        <v>#N/A</v>
      </c>
      <c r="OF168" t="e">
        <f ca="1">IF(OR(OF$132="",$B168=""),"",HLOOKUP(OF$132,Indices2!$E$1:$YY$108,Calc!$B168,FALSE))</f>
        <v>#N/A</v>
      </c>
      <c r="OG168" t="e">
        <f ca="1">IF(OR(OG$132="",$B168=""),"",HLOOKUP(OG$132,Indices2!$E$1:$YY$108,Calc!$B168,FALSE))</f>
        <v>#N/A</v>
      </c>
      <c r="OH168" t="e">
        <f ca="1">IF(OR(OH$132="",$B168=""),"",HLOOKUP(OH$132,Indices2!$E$1:$YY$108,Calc!$B168,FALSE))</f>
        <v>#N/A</v>
      </c>
      <c r="OI168" t="e">
        <f ca="1">IF(OR(OI$132="",$B168=""),"",HLOOKUP(OI$132,Indices2!$E$1:$YY$108,Calc!$B168,FALSE))</f>
        <v>#N/A</v>
      </c>
      <c r="OJ168" t="e">
        <f ca="1">IF(OR(OJ$132="",$B168=""),"",HLOOKUP(OJ$132,Indices2!$E$1:$YY$108,Calc!$B168,FALSE))</f>
        <v>#N/A</v>
      </c>
      <c r="OK168" t="e">
        <f ca="1">IF(OR(OK$132="",$B168=""),"",HLOOKUP(OK$132,Indices2!$E$1:$YY$108,Calc!$B168,FALSE))</f>
        <v>#N/A</v>
      </c>
      <c r="OL168" t="e">
        <f ca="1">IF(OR(OL$132="",$B168=""),"",HLOOKUP(OL$132,Indices2!$E$1:$YY$108,Calc!$B168,FALSE))</f>
        <v>#N/A</v>
      </c>
      <c r="OM168" t="e">
        <f ca="1">IF(OR(OM$132="",$B168=""),"",HLOOKUP(OM$132,Indices2!$E$1:$YY$108,Calc!$B168,FALSE))</f>
        <v>#N/A</v>
      </c>
      <c r="ON168" t="e">
        <f ca="1">IF(OR(ON$132="",$B168=""),"",HLOOKUP(ON$132,Indices2!$E$1:$YY$108,Calc!$B168,FALSE))</f>
        <v>#N/A</v>
      </c>
      <c r="OO168" t="e">
        <f ca="1">IF(OR(OO$132="",$B168=""),"",HLOOKUP(OO$132,Indices2!$E$1:$YY$108,Calc!$B168,FALSE))</f>
        <v>#N/A</v>
      </c>
      <c r="OP168" t="e">
        <f ca="1">IF(OR(OP$132="",$B168=""),"",HLOOKUP(OP$132,Indices2!$E$1:$YY$108,Calc!$B168,FALSE))</f>
        <v>#N/A</v>
      </c>
      <c r="OQ168" t="e">
        <f ca="1">IF(OR(OQ$132="",$B168=""),"",HLOOKUP(OQ$132,Indices2!$E$1:$YY$108,Calc!$B168,FALSE))</f>
        <v>#N/A</v>
      </c>
      <c r="OR168" t="e">
        <f ca="1">IF(OR(OR$132="",$B168=""),"",HLOOKUP(OR$132,Indices2!$E$1:$YY$108,Calc!$B168,FALSE))</f>
        <v>#N/A</v>
      </c>
      <c r="OS168" t="e">
        <f ca="1">IF(OR(OS$132="",$B168=""),"",HLOOKUP(OS$132,Indices2!$E$1:$YY$108,Calc!$B168,FALSE))</f>
        <v>#N/A</v>
      </c>
      <c r="OT168" t="e">
        <f ca="1">IF(OR(OT$132="",$B168=""),"",HLOOKUP(OT$132,Indices2!$E$1:$YY$108,Calc!$B168,FALSE))</f>
        <v>#N/A</v>
      </c>
      <c r="OU168" t="e">
        <f ca="1">IF(OR(OU$132="",$B168=""),"",HLOOKUP(OU$132,Indices2!$E$1:$YY$108,Calc!$B168,FALSE))</f>
        <v>#N/A</v>
      </c>
      <c r="OV168" t="e">
        <f ca="1">IF(OR(OV$132="",$B168=""),"",HLOOKUP(OV$132,Indices2!$E$1:$YY$108,Calc!$B168,FALSE))</f>
        <v>#N/A</v>
      </c>
      <c r="OW168" t="e">
        <f ca="1">IF(OR(OW$132="",$B168=""),"",HLOOKUP(OW$132,Indices2!$E$1:$YY$108,Calc!$B168,FALSE))</f>
        <v>#N/A</v>
      </c>
      <c r="OX168" t="e">
        <f ca="1">IF(OR(OX$132="",$B168=""),"",HLOOKUP(OX$132,Indices2!$E$1:$YY$108,Calc!$B168,FALSE))</f>
        <v>#N/A</v>
      </c>
      <c r="OY168" t="e">
        <f ca="1">IF(OR(OY$132="",$B168=""),"",HLOOKUP(OY$132,Indices2!$E$1:$YY$108,Calc!$B168,FALSE))</f>
        <v>#N/A</v>
      </c>
      <c r="OZ168" t="e">
        <f ca="1">IF(OR(OZ$132="",$B168=""),"",HLOOKUP(OZ$132,Indices2!$E$1:$YY$108,Calc!$B168,FALSE))</f>
        <v>#N/A</v>
      </c>
      <c r="PA168" t="e">
        <f ca="1">IF(OR(PA$132="",$B168=""),"",HLOOKUP(PA$132,Indices2!$E$1:$YY$108,Calc!$B168,FALSE))</f>
        <v>#N/A</v>
      </c>
      <c r="PB168" t="e">
        <f ca="1">IF(OR(PB$132="",$B168=""),"",HLOOKUP(PB$132,Indices2!$E$1:$YY$108,Calc!$B168,FALSE))</f>
        <v>#N/A</v>
      </c>
      <c r="PC168" t="e">
        <f ca="1">IF(OR(PC$132="",$B168=""),"",HLOOKUP(PC$132,Indices2!$E$1:$YY$108,Calc!$B168,FALSE))</f>
        <v>#N/A</v>
      </c>
      <c r="PD168" t="e">
        <f ca="1">IF(OR(PD$132="",$B168=""),"",HLOOKUP(PD$132,Indices2!$E$1:$YY$108,Calc!$B168,FALSE))</f>
        <v>#N/A</v>
      </c>
      <c r="PE168" t="e">
        <f ca="1">IF(OR(PE$132="",$B168=""),"",HLOOKUP(PE$132,Indices2!$E$1:$YY$108,Calc!$B168,FALSE))</f>
        <v>#N/A</v>
      </c>
      <c r="PF168" t="e">
        <f ca="1">IF(OR(PF$132="",$B168=""),"",HLOOKUP(PF$132,Indices2!$E$1:$YY$108,Calc!$B168,FALSE))</f>
        <v>#N/A</v>
      </c>
      <c r="PG168" t="e">
        <f ca="1">IF(OR(PG$132="",$B168=""),"",HLOOKUP(PG$132,Indices2!$E$1:$YY$108,Calc!$B168,FALSE))</f>
        <v>#N/A</v>
      </c>
      <c r="PH168" t="e">
        <f ca="1">IF(OR(PH$132="",$B168=""),"",HLOOKUP(PH$132,Indices2!$E$1:$YY$108,Calc!$B168,FALSE))</f>
        <v>#N/A</v>
      </c>
      <c r="PI168" t="e">
        <f ca="1">IF(OR(PI$132="",$B168=""),"",HLOOKUP(PI$132,Indices2!$E$1:$YY$108,Calc!$B168,FALSE))</f>
        <v>#N/A</v>
      </c>
      <c r="PJ168" t="e">
        <f ca="1">IF(OR(PJ$132="",$B168=""),"",HLOOKUP(PJ$132,Indices2!$E$1:$YY$108,Calc!$B168,FALSE))</f>
        <v>#N/A</v>
      </c>
      <c r="PK168" t="e">
        <f ca="1">IF(OR(PK$132="",$B168=""),"",HLOOKUP(PK$132,Indices2!$E$1:$YY$108,Calc!$B168,FALSE))</f>
        <v>#N/A</v>
      </c>
      <c r="PL168" t="e">
        <f ca="1">IF(OR(PL$132="",$B168=""),"",HLOOKUP(PL$132,Indices2!$E$1:$YY$108,Calc!$B168,FALSE))</f>
        <v>#N/A</v>
      </c>
      <c r="PM168" t="e">
        <f ca="1">IF(OR(PM$132="",$B168=""),"",HLOOKUP(PM$132,Indices2!$E$1:$YY$108,Calc!$B168,FALSE))</f>
        <v>#N/A</v>
      </c>
      <c r="PN168" t="e">
        <f ca="1">IF(OR(PN$132="",$B168=""),"",HLOOKUP(PN$132,Indices2!$E$1:$YY$108,Calc!$B168,FALSE))</f>
        <v>#N/A</v>
      </c>
      <c r="PO168" t="e">
        <f ca="1">IF(OR(PO$132="",$B168=""),"",HLOOKUP(PO$132,Indices2!$E$1:$YY$108,Calc!$B168,FALSE))</f>
        <v>#N/A</v>
      </c>
      <c r="PP168" t="e">
        <f ca="1">IF(OR(PP$132="",$B168=""),"",HLOOKUP(PP$132,Indices2!$E$1:$YY$108,Calc!$B168,FALSE))</f>
        <v>#N/A</v>
      </c>
      <c r="PQ168" t="e">
        <f ca="1">IF(OR(PQ$132="",$B168=""),"",HLOOKUP(PQ$132,Indices2!$E$1:$YY$108,Calc!$B168,FALSE))</f>
        <v>#N/A</v>
      </c>
      <c r="PR168" t="e">
        <f ca="1">IF(OR(PR$132="",$B168=""),"",HLOOKUP(PR$132,Indices2!$E$1:$YY$108,Calc!$B168,FALSE))</f>
        <v>#N/A</v>
      </c>
      <c r="PS168" t="e">
        <f ca="1">IF(OR(PS$132="",$B168=""),"",HLOOKUP(PS$132,Indices2!$E$1:$YY$108,Calc!$B168,FALSE))</f>
        <v>#N/A</v>
      </c>
      <c r="PT168" t="e">
        <f ca="1">IF(OR(PT$132="",$B168=""),"",HLOOKUP(PT$132,Indices2!$E$1:$YY$108,Calc!$B168,FALSE))</f>
        <v>#N/A</v>
      </c>
      <c r="PU168" t="e">
        <f ca="1">IF(OR(PU$132="",$B168=""),"",HLOOKUP(PU$132,Indices2!$E$1:$YY$108,Calc!$B168,FALSE))</f>
        <v>#N/A</v>
      </c>
      <c r="PV168" t="e">
        <f ca="1">IF(OR(PV$132="",$B168=""),"",HLOOKUP(PV$132,Indices2!$E$1:$YY$108,Calc!$B168,FALSE))</f>
        <v>#N/A</v>
      </c>
      <c r="PW168" t="e">
        <f ca="1">IF(OR(PW$132="",$B168=""),"",HLOOKUP(PW$132,Indices2!$E$1:$YY$108,Calc!$B168,FALSE))</f>
        <v>#N/A</v>
      </c>
      <c r="PX168" t="e">
        <f ca="1">IF(OR(PX$132="",$B168=""),"",HLOOKUP(PX$132,Indices2!$E$1:$YY$108,Calc!$B168,FALSE))</f>
        <v>#N/A</v>
      </c>
      <c r="PY168" t="e">
        <f ca="1">IF(OR(PY$132="",$B168=""),"",HLOOKUP(PY$132,Indices2!$E$1:$YY$108,Calc!$B168,FALSE))</f>
        <v>#N/A</v>
      </c>
      <c r="PZ168" t="e">
        <f ca="1">IF(OR(PZ$132="",$B168=""),"",HLOOKUP(PZ$132,Indices2!$E$1:$YY$108,Calc!$B168,FALSE))</f>
        <v>#N/A</v>
      </c>
      <c r="QA168" t="e">
        <f ca="1">IF(OR(QA$132="",$B168=""),"",HLOOKUP(QA$132,Indices2!$E$1:$YY$108,Calc!$B168,FALSE))</f>
        <v>#N/A</v>
      </c>
      <c r="QB168" t="e">
        <f ca="1">IF(OR(QB$132="",$B168=""),"",HLOOKUP(QB$132,Indices2!$E$1:$YY$108,Calc!$B168,FALSE))</f>
        <v>#N/A</v>
      </c>
      <c r="QC168" t="e">
        <f ca="1">IF(OR(QC$132="",$B168=""),"",HLOOKUP(QC$132,Indices2!$E$1:$YY$108,Calc!$B168,FALSE))</f>
        <v>#N/A</v>
      </c>
      <c r="QD168" t="e">
        <f ca="1">IF(OR(QD$132="",$B168=""),"",HLOOKUP(QD$132,Indices2!$E$1:$YY$108,Calc!$B168,FALSE))</f>
        <v>#N/A</v>
      </c>
      <c r="QE168" t="e">
        <f ca="1">IF(OR(QE$132="",$B168=""),"",HLOOKUP(QE$132,Indices2!$E$1:$YY$108,Calc!$B168,FALSE))</f>
        <v>#N/A</v>
      </c>
      <c r="QF168" t="e">
        <f ca="1">IF(OR(QF$132="",$B168=""),"",HLOOKUP(QF$132,Indices2!$E$1:$YY$108,Calc!$B168,FALSE))</f>
        <v>#N/A</v>
      </c>
      <c r="QG168" t="e">
        <f ca="1">IF(OR(QG$132="",$B168=""),"",HLOOKUP(QG$132,Indices2!$E$1:$YY$108,Calc!$B168,FALSE))</f>
        <v>#N/A</v>
      </c>
      <c r="QH168" t="e">
        <f ca="1">IF(OR(QH$132="",$B168=""),"",HLOOKUP(QH$132,Indices2!$E$1:$YY$108,Calc!$B168,FALSE))</f>
        <v>#N/A</v>
      </c>
      <c r="QI168" t="e">
        <f ca="1">IF(OR(QI$132="",$B168=""),"",HLOOKUP(QI$132,Indices2!$E$1:$YY$108,Calc!$B168,FALSE))</f>
        <v>#N/A</v>
      </c>
      <c r="QJ168" t="e">
        <f ca="1">IF(OR(QJ$132="",$B168=""),"",HLOOKUP(QJ$132,Indices2!$E$1:$YY$108,Calc!$B168,FALSE))</f>
        <v>#N/A</v>
      </c>
      <c r="QK168" t="e">
        <f ca="1">IF(OR(QK$132="",$B168=""),"",HLOOKUP(QK$132,Indices2!$E$1:$YY$108,Calc!$B168,FALSE))</f>
        <v>#N/A</v>
      </c>
      <c r="QL168" t="e">
        <f ca="1">IF(OR(QL$132="",$B168=""),"",HLOOKUP(QL$132,Indices2!$E$1:$YY$108,Calc!$B168,FALSE))</f>
        <v>#N/A</v>
      </c>
      <c r="QM168" t="e">
        <f ca="1">IF(OR(QM$132="",$B168=""),"",HLOOKUP(QM$132,Indices2!$E$1:$YY$108,Calc!$B168,FALSE))</f>
        <v>#N/A</v>
      </c>
      <c r="QN168" t="e">
        <f ca="1">IF(OR(QN$132="",$B168=""),"",HLOOKUP(QN$132,Indices2!$E$1:$YY$108,Calc!$B168,FALSE))</f>
        <v>#N/A</v>
      </c>
      <c r="QO168" t="e">
        <f ca="1">IF(OR(QO$132="",$B168=""),"",HLOOKUP(QO$132,Indices2!$E$1:$YY$108,Calc!$B168,FALSE))</f>
        <v>#N/A</v>
      </c>
      <c r="QP168" t="e">
        <f ca="1">IF(OR(QP$132="",$B168=""),"",HLOOKUP(QP$132,Indices2!$E$1:$YY$108,Calc!$B168,FALSE))</f>
        <v>#N/A</v>
      </c>
      <c r="QQ168" t="e">
        <f ca="1">IF(OR(QQ$132="",$B168=""),"",HLOOKUP(QQ$132,Indices2!$E$1:$YY$108,Calc!$B168,FALSE))</f>
        <v>#N/A</v>
      </c>
      <c r="QR168" t="e">
        <f ca="1">IF(OR(QR$132="",$B168=""),"",HLOOKUP(QR$132,Indices2!$E$1:$YY$108,Calc!$B168,FALSE))</f>
        <v>#N/A</v>
      </c>
      <c r="QS168" t="e">
        <f ca="1">IF(OR(QS$132="",$B168=""),"",HLOOKUP(QS$132,Indices2!$E$1:$YY$108,Calc!$B168,FALSE))</f>
        <v>#N/A</v>
      </c>
      <c r="QT168" t="e">
        <f ca="1">IF(OR(QT$132="",$B168=""),"",HLOOKUP(QT$132,Indices2!$E$1:$YY$108,Calc!$B168,FALSE))</f>
        <v>#N/A</v>
      </c>
      <c r="QU168" t="e">
        <f ca="1">IF(OR(QU$132="",$B168=""),"",HLOOKUP(QU$132,Indices2!$E$1:$YY$108,Calc!$B168,FALSE))</f>
        <v>#N/A</v>
      </c>
      <c r="QV168" t="e">
        <f ca="1">IF(OR(QV$132="",$B168=""),"",HLOOKUP(QV$132,Indices2!$E$1:$YY$108,Calc!$B168,FALSE))</f>
        <v>#N/A</v>
      </c>
      <c r="QW168" t="e">
        <f ca="1">IF(OR(QW$132="",$B168=""),"",HLOOKUP(QW$132,Indices2!$E$1:$YY$108,Calc!$B168,FALSE))</f>
        <v>#N/A</v>
      </c>
      <c r="QX168" t="e">
        <f ca="1">IF(OR(QX$132="",$B168=""),"",HLOOKUP(QX$132,Indices2!$E$1:$YY$108,Calc!$B168,FALSE))</f>
        <v>#N/A</v>
      </c>
      <c r="QY168" t="e">
        <f ca="1">IF(OR(QY$132="",$B168=""),"",HLOOKUP(QY$132,Indices2!$E$1:$YY$108,Calc!$B168,FALSE))</f>
        <v>#N/A</v>
      </c>
      <c r="QZ168" t="e">
        <f ca="1">IF(OR(QZ$132="",$B168=""),"",HLOOKUP(QZ$132,Indices2!$E$1:$YY$108,Calc!$B168,FALSE))</f>
        <v>#N/A</v>
      </c>
      <c r="RA168" t="e">
        <f ca="1">IF(OR(RA$132="",$B168=""),"",HLOOKUP(RA$132,Indices2!$E$1:$YY$108,Calc!$B168,FALSE))</f>
        <v>#N/A</v>
      </c>
      <c r="RB168" t="e">
        <f ca="1">IF(OR(RB$132="",$B168=""),"",HLOOKUP(RB$132,Indices2!$E$1:$YY$108,Calc!$B168,FALSE))</f>
        <v>#N/A</v>
      </c>
      <c r="RC168" t="e">
        <f ca="1">IF(OR(RC$132="",$B168=""),"",HLOOKUP(RC$132,Indices2!$E$1:$YY$108,Calc!$B168,FALSE))</f>
        <v>#N/A</v>
      </c>
      <c r="RD168" t="e">
        <f ca="1">IF(OR(RD$132="",$B168=""),"",HLOOKUP(RD$132,Indices2!$E$1:$YY$108,Calc!$B168,FALSE))</f>
        <v>#N/A</v>
      </c>
      <c r="RE168" t="e">
        <f ca="1">IF(OR(RE$132="",$B168=""),"",HLOOKUP(RE$132,Indices2!$E$1:$YY$108,Calc!$B168,FALSE))</f>
        <v>#N/A</v>
      </c>
      <c r="RF168" t="e">
        <f ca="1">IF(OR(RF$132="",$B168=""),"",HLOOKUP(RF$132,Indices2!$E$1:$YY$108,Calc!$B168,FALSE))</f>
        <v>#N/A</v>
      </c>
      <c r="RG168" t="e">
        <f ca="1">IF(OR(RG$132="",$B168=""),"",HLOOKUP(RG$132,Indices2!$E$1:$YY$108,Calc!$B168,FALSE))</f>
        <v>#N/A</v>
      </c>
      <c r="RH168" t="e">
        <f ca="1">IF(OR(RH$132="",$B168=""),"",HLOOKUP(RH$132,Indices2!$E$1:$YY$108,Calc!$B168,FALSE))</f>
        <v>#N/A</v>
      </c>
      <c r="RI168" t="e">
        <f ca="1">IF(OR(RI$132="",$B168=""),"",HLOOKUP(RI$132,Indices2!$E$1:$YY$108,Calc!$B168,FALSE))</f>
        <v>#N/A</v>
      </c>
      <c r="RJ168" t="e">
        <f ca="1">IF(OR(RJ$132="",$B168=""),"",HLOOKUP(RJ$132,Indices2!$E$1:$YY$108,Calc!$B168,FALSE))</f>
        <v>#N/A</v>
      </c>
      <c r="RK168" t="e">
        <f ca="1">IF(OR(RK$132="",$B168=""),"",HLOOKUP(RK$132,Indices2!$E$1:$YY$108,Calc!$B168,FALSE))</f>
        <v>#N/A</v>
      </c>
      <c r="RL168" t="e">
        <f ca="1">IF(OR(RL$132="",$B168=""),"",HLOOKUP(RL$132,Indices2!$E$1:$YY$108,Calc!$B168,FALSE))</f>
        <v>#N/A</v>
      </c>
    </row>
    <row r="169" spans="1:480">
      <c r="A169" t="str">
        <f>Quant!BV5</f>
        <v>CRB Commodity Index</v>
      </c>
      <c r="B169" t="e">
        <f>MATCH($A169,Indices2!$B:$B,0)</f>
        <v>#N/A</v>
      </c>
      <c r="C169" t="e">
        <f>IF(OR(C$132="",$B169=""),"",HLOOKUP(C$132,Indices2!$E$1:$YY$108,Calc!$B169,FALSE))</f>
        <v>#N/A</v>
      </c>
      <c r="D169" t="e">
        <f ca="1">IF(OR(D$132="",$B169=""),"",HLOOKUP(D$132,Indices2!$E$1:$YY$108,Calc!$B169,FALSE))</f>
        <v>#N/A</v>
      </c>
      <c r="E169" t="e">
        <f ca="1">IF(OR(E$132="",$B169=""),"",HLOOKUP(E$132,Indices2!$E$1:$YY$108,Calc!$B169,FALSE))</f>
        <v>#N/A</v>
      </c>
      <c r="F169" t="e">
        <f ca="1">IF(OR(F$132="",$B169=""),"",HLOOKUP(F$132,Indices2!$E$1:$YY$108,Calc!$B169,FALSE))</f>
        <v>#N/A</v>
      </c>
      <c r="G169" t="e">
        <f ca="1">IF(OR(G$132="",$B169=""),"",HLOOKUP(G$132,Indices2!$E$1:$YY$108,Calc!$B169,FALSE))</f>
        <v>#N/A</v>
      </c>
      <c r="H169" t="e">
        <f ca="1">IF(OR(H$132="",$B169=""),"",HLOOKUP(H$132,Indices2!$E$1:$YY$108,Calc!$B169,FALSE))</f>
        <v>#N/A</v>
      </c>
      <c r="I169" t="e">
        <f ca="1">IF(OR(I$132="",$B169=""),"",HLOOKUP(I$132,Indices2!$E$1:$YY$108,Calc!$B169,FALSE))</f>
        <v>#N/A</v>
      </c>
      <c r="J169" t="e">
        <f ca="1">IF(OR(J$132="",$B169=""),"",HLOOKUP(J$132,Indices2!$E$1:$YY$108,Calc!$B169,FALSE))</f>
        <v>#N/A</v>
      </c>
      <c r="K169" t="e">
        <f ca="1">IF(OR(K$132="",$B169=""),"",HLOOKUP(K$132,Indices2!$E$1:$YY$108,Calc!$B169,FALSE))</f>
        <v>#N/A</v>
      </c>
      <c r="L169" t="e">
        <f ca="1">IF(OR(L$132="",$B169=""),"",HLOOKUP(L$132,Indices2!$E$1:$YY$108,Calc!$B169,FALSE))</f>
        <v>#N/A</v>
      </c>
      <c r="M169" t="e">
        <f ca="1">IF(OR(M$132="",$B169=""),"",HLOOKUP(M$132,Indices2!$E$1:$YY$108,Calc!$B169,FALSE))</f>
        <v>#N/A</v>
      </c>
      <c r="N169" t="e">
        <f ca="1">IF(OR(N$132="",$B169=""),"",HLOOKUP(N$132,Indices2!$E$1:$YY$108,Calc!$B169,FALSE))</f>
        <v>#N/A</v>
      </c>
      <c r="O169" t="e">
        <f ca="1">IF(OR(O$132="",$B169=""),"",HLOOKUP(O$132,Indices2!$E$1:$YY$108,Calc!$B169,FALSE))</f>
        <v>#N/A</v>
      </c>
      <c r="P169" t="e">
        <f ca="1">IF(OR(P$132="",$B169=""),"",HLOOKUP(P$132,Indices2!$E$1:$YY$108,Calc!$B169,FALSE))</f>
        <v>#N/A</v>
      </c>
      <c r="Q169" t="e">
        <f ca="1">IF(OR(Q$132="",$B169=""),"",HLOOKUP(Q$132,Indices2!$E$1:$YY$108,Calc!$B169,FALSE))</f>
        <v>#N/A</v>
      </c>
      <c r="R169" t="e">
        <f ca="1">IF(OR(R$132="",$B169=""),"",HLOOKUP(R$132,Indices2!$E$1:$YY$108,Calc!$B169,FALSE))</f>
        <v>#N/A</v>
      </c>
      <c r="S169" t="e">
        <f ca="1">IF(OR(S$132="",$B169=""),"",HLOOKUP(S$132,Indices2!$E$1:$YY$108,Calc!$B169,FALSE))</f>
        <v>#N/A</v>
      </c>
      <c r="T169" t="e">
        <f ca="1">IF(OR(T$132="",$B169=""),"",HLOOKUP(T$132,Indices2!$E$1:$YY$108,Calc!$B169,FALSE))</f>
        <v>#N/A</v>
      </c>
      <c r="U169" t="e">
        <f ca="1">IF(OR(U$132="",$B169=""),"",HLOOKUP(U$132,Indices2!$E$1:$YY$108,Calc!$B169,FALSE))</f>
        <v>#N/A</v>
      </c>
      <c r="V169" t="e">
        <f ca="1">IF(OR(V$132="",$B169=""),"",HLOOKUP(V$132,Indices2!$E$1:$YY$108,Calc!$B169,FALSE))</f>
        <v>#N/A</v>
      </c>
      <c r="W169" t="e">
        <f ca="1">IF(OR(W$132="",$B169=""),"",HLOOKUP(W$132,Indices2!$E$1:$YY$108,Calc!$B169,FALSE))</f>
        <v>#N/A</v>
      </c>
      <c r="X169" t="e">
        <f ca="1">IF(OR(X$132="",$B169=""),"",HLOOKUP(X$132,Indices2!$E$1:$YY$108,Calc!$B169,FALSE))</f>
        <v>#N/A</v>
      </c>
      <c r="Y169" t="e">
        <f ca="1">IF(OR(Y$132="",$B169=""),"",HLOOKUP(Y$132,Indices2!$E$1:$YY$108,Calc!$B169,FALSE))</f>
        <v>#N/A</v>
      </c>
      <c r="Z169" t="e">
        <f ca="1">IF(OR(Z$132="",$B169=""),"",HLOOKUP(Z$132,Indices2!$E$1:$YY$108,Calc!$B169,FALSE))</f>
        <v>#N/A</v>
      </c>
      <c r="AA169" t="e">
        <f ca="1">IF(OR(AA$132="",$B169=""),"",HLOOKUP(AA$132,Indices2!$E$1:$YY$108,Calc!$B169,FALSE))</f>
        <v>#N/A</v>
      </c>
      <c r="AB169" t="e">
        <f ca="1">IF(OR(AB$132="",$B169=""),"",HLOOKUP(AB$132,Indices2!$E$1:$YY$108,Calc!$B169,FALSE))</f>
        <v>#N/A</v>
      </c>
      <c r="AC169" t="e">
        <f ca="1">IF(OR(AC$132="",$B169=""),"",HLOOKUP(AC$132,Indices2!$E$1:$YY$108,Calc!$B169,FALSE))</f>
        <v>#N/A</v>
      </c>
      <c r="AD169" t="e">
        <f ca="1">IF(OR(AD$132="",$B169=""),"",HLOOKUP(AD$132,Indices2!$E$1:$YY$108,Calc!$B169,FALSE))</f>
        <v>#N/A</v>
      </c>
      <c r="AE169" t="e">
        <f ca="1">IF(OR(AE$132="",$B169=""),"",HLOOKUP(AE$132,Indices2!$E$1:$YY$108,Calc!$B169,FALSE))</f>
        <v>#N/A</v>
      </c>
      <c r="AF169" t="e">
        <f ca="1">IF(OR(AF$132="",$B169=""),"",HLOOKUP(AF$132,Indices2!$E$1:$YY$108,Calc!$B169,FALSE))</f>
        <v>#N/A</v>
      </c>
      <c r="AG169" t="e">
        <f ca="1">IF(OR(AG$132="",$B169=""),"",HLOOKUP(AG$132,Indices2!$E$1:$YY$108,Calc!$B169,FALSE))</f>
        <v>#N/A</v>
      </c>
      <c r="AH169" t="e">
        <f ca="1">IF(OR(AH$132="",$B169=""),"",HLOOKUP(AH$132,Indices2!$E$1:$YY$108,Calc!$B169,FALSE))</f>
        <v>#N/A</v>
      </c>
      <c r="AI169" t="e">
        <f ca="1">IF(OR(AI$132="",$B169=""),"",HLOOKUP(AI$132,Indices2!$E$1:$YY$108,Calc!$B169,FALSE))</f>
        <v>#N/A</v>
      </c>
      <c r="AJ169" t="e">
        <f ca="1">IF(OR(AJ$132="",$B169=""),"",HLOOKUP(AJ$132,Indices2!$E$1:$YY$108,Calc!$B169,FALSE))</f>
        <v>#N/A</v>
      </c>
      <c r="AK169" t="e">
        <f ca="1">IF(OR(AK$132="",$B169=""),"",HLOOKUP(AK$132,Indices2!$E$1:$YY$108,Calc!$B169,FALSE))</f>
        <v>#N/A</v>
      </c>
      <c r="AL169" t="e">
        <f ca="1">IF(OR(AL$132="",$B169=""),"",HLOOKUP(AL$132,Indices2!$E$1:$YY$108,Calc!$B169,FALSE))</f>
        <v>#N/A</v>
      </c>
      <c r="AM169" t="e">
        <f ca="1">IF(OR(AM$132="",$B169=""),"",HLOOKUP(AM$132,Indices2!$E$1:$YY$108,Calc!$B169,FALSE))</f>
        <v>#N/A</v>
      </c>
      <c r="AN169" t="e">
        <f ca="1">IF(OR(AN$132="",$B169=""),"",HLOOKUP(AN$132,Indices2!$E$1:$YY$108,Calc!$B169,FALSE))</f>
        <v>#N/A</v>
      </c>
      <c r="AO169" t="e">
        <f ca="1">IF(OR(AO$132="",$B169=""),"",HLOOKUP(AO$132,Indices2!$E$1:$YY$108,Calc!$B169,FALSE))</f>
        <v>#N/A</v>
      </c>
      <c r="AP169" t="e">
        <f ca="1">IF(OR(AP$132="",$B169=""),"",HLOOKUP(AP$132,Indices2!$E$1:$YY$108,Calc!$B169,FALSE))</f>
        <v>#N/A</v>
      </c>
      <c r="AQ169" t="e">
        <f ca="1">IF(OR(AQ$132="",$B169=""),"",HLOOKUP(AQ$132,Indices2!$E$1:$YY$108,Calc!$B169,FALSE))</f>
        <v>#N/A</v>
      </c>
      <c r="AR169" t="e">
        <f ca="1">IF(OR(AR$132="",$B169=""),"",HLOOKUP(AR$132,Indices2!$E$1:$YY$108,Calc!$B169,FALSE))</f>
        <v>#N/A</v>
      </c>
      <c r="AS169" t="e">
        <f ca="1">IF(OR(AS$132="",$B169=""),"",HLOOKUP(AS$132,Indices2!$E$1:$YY$108,Calc!$B169,FALSE))</f>
        <v>#N/A</v>
      </c>
      <c r="AT169" t="e">
        <f ca="1">IF(OR(AT$132="",$B169=""),"",HLOOKUP(AT$132,Indices2!$E$1:$YY$108,Calc!$B169,FALSE))</f>
        <v>#N/A</v>
      </c>
      <c r="AU169" t="e">
        <f ca="1">IF(OR(AU$132="",$B169=""),"",HLOOKUP(AU$132,Indices2!$E$1:$YY$108,Calc!$B169,FALSE))</f>
        <v>#N/A</v>
      </c>
      <c r="AV169" t="e">
        <f ca="1">IF(OR(AV$132="",$B169=""),"",HLOOKUP(AV$132,Indices2!$E$1:$YY$108,Calc!$B169,FALSE))</f>
        <v>#N/A</v>
      </c>
      <c r="AW169" t="e">
        <f ca="1">IF(OR(AW$132="",$B169=""),"",HLOOKUP(AW$132,Indices2!$E$1:$YY$108,Calc!$B169,FALSE))</f>
        <v>#N/A</v>
      </c>
      <c r="AX169" t="e">
        <f ca="1">IF(OR(AX$132="",$B169=""),"",HLOOKUP(AX$132,Indices2!$E$1:$YY$108,Calc!$B169,FALSE))</f>
        <v>#N/A</v>
      </c>
      <c r="AY169" t="e">
        <f ca="1">IF(OR(AY$132="",$B169=""),"",HLOOKUP(AY$132,Indices2!$E$1:$YY$108,Calc!$B169,FALSE))</f>
        <v>#N/A</v>
      </c>
      <c r="AZ169" t="e">
        <f ca="1">IF(OR(AZ$132="",$B169=""),"",HLOOKUP(AZ$132,Indices2!$E$1:$YY$108,Calc!$B169,FALSE))</f>
        <v>#N/A</v>
      </c>
      <c r="BA169" t="e">
        <f ca="1">IF(OR(BA$132="",$B169=""),"",HLOOKUP(BA$132,Indices2!$E$1:$YY$108,Calc!$B169,FALSE))</f>
        <v>#N/A</v>
      </c>
      <c r="BB169" t="e">
        <f ca="1">IF(OR(BB$132="",$B169=""),"",HLOOKUP(BB$132,Indices2!$E$1:$YY$108,Calc!$B169,FALSE))</f>
        <v>#N/A</v>
      </c>
      <c r="BC169" t="e">
        <f ca="1">IF(OR(BC$132="",$B169=""),"",HLOOKUP(BC$132,Indices2!$E$1:$YY$108,Calc!$B169,FALSE))</f>
        <v>#N/A</v>
      </c>
      <c r="BD169" t="e">
        <f ca="1">IF(OR(BD$132="",$B169=""),"",HLOOKUP(BD$132,Indices2!$E$1:$YY$108,Calc!$B169,FALSE))</f>
        <v>#N/A</v>
      </c>
      <c r="BE169" t="e">
        <f ca="1">IF(OR(BE$132="",$B169=""),"",HLOOKUP(BE$132,Indices2!$E$1:$YY$108,Calc!$B169,FALSE))</f>
        <v>#N/A</v>
      </c>
      <c r="BF169" t="e">
        <f ca="1">IF(OR(BF$132="",$B169=""),"",HLOOKUP(BF$132,Indices2!$E$1:$YY$108,Calc!$B169,FALSE))</f>
        <v>#N/A</v>
      </c>
      <c r="BG169" t="e">
        <f ca="1">IF(OR(BG$132="",$B169=""),"",HLOOKUP(BG$132,Indices2!$E$1:$YY$108,Calc!$B169,FALSE))</f>
        <v>#N/A</v>
      </c>
      <c r="BH169" t="e">
        <f ca="1">IF(OR(BH$132="",$B169=""),"",HLOOKUP(BH$132,Indices2!$E$1:$YY$108,Calc!$B169,FALSE))</f>
        <v>#N/A</v>
      </c>
      <c r="BI169" t="e">
        <f ca="1">IF(OR(BI$132="",$B169=""),"",HLOOKUP(BI$132,Indices2!$E$1:$YY$108,Calc!$B169,FALSE))</f>
        <v>#N/A</v>
      </c>
      <c r="BJ169" t="e">
        <f ca="1">IF(OR(BJ$132="",$B169=""),"",HLOOKUP(BJ$132,Indices2!$E$1:$YY$108,Calc!$B169,FALSE))</f>
        <v>#N/A</v>
      </c>
      <c r="BK169" t="e">
        <f ca="1">IF(OR(BK$132="",$B169=""),"",HLOOKUP(BK$132,Indices2!$E$1:$YY$108,Calc!$B169,FALSE))</f>
        <v>#N/A</v>
      </c>
      <c r="BL169" t="e">
        <f ca="1">IF(OR(BL$132="",$B169=""),"",HLOOKUP(BL$132,Indices2!$E$1:$YY$108,Calc!$B169,FALSE))</f>
        <v>#N/A</v>
      </c>
      <c r="BM169" t="e">
        <f ca="1">IF(OR(BM$132="",$B169=""),"",HLOOKUP(BM$132,Indices2!$E$1:$YY$108,Calc!$B169,FALSE))</f>
        <v>#N/A</v>
      </c>
      <c r="BN169" t="e">
        <f ca="1">IF(OR(BN$132="",$B169=""),"",HLOOKUP(BN$132,Indices2!$E$1:$YY$108,Calc!$B169,FALSE))</f>
        <v>#N/A</v>
      </c>
      <c r="BO169" t="e">
        <f ca="1">IF(OR(BO$132="",$B169=""),"",HLOOKUP(BO$132,Indices2!$E$1:$YY$108,Calc!$B169,FALSE))</f>
        <v>#N/A</v>
      </c>
      <c r="BP169" t="e">
        <f ca="1">IF(OR(BP$132="",$B169=""),"",HLOOKUP(BP$132,Indices2!$E$1:$YY$108,Calc!$B169,FALSE))</f>
        <v>#N/A</v>
      </c>
      <c r="BQ169" t="e">
        <f ca="1">IF(OR(BQ$132="",$B169=""),"",HLOOKUP(BQ$132,Indices2!$E$1:$YY$108,Calc!$B169,FALSE))</f>
        <v>#N/A</v>
      </c>
      <c r="BR169" t="e">
        <f ca="1">IF(OR(BR$132="",$B169=""),"",HLOOKUP(BR$132,Indices2!$E$1:$YY$108,Calc!$B169,FALSE))</f>
        <v>#N/A</v>
      </c>
      <c r="BS169" t="e">
        <f ca="1">IF(OR(BS$132="",$B169=""),"",HLOOKUP(BS$132,Indices2!$E$1:$YY$108,Calc!$B169,FALSE))</f>
        <v>#N/A</v>
      </c>
      <c r="BT169" t="e">
        <f ca="1">IF(OR(BT$132="",$B169=""),"",HLOOKUP(BT$132,Indices2!$E$1:$YY$108,Calc!$B169,FALSE))</f>
        <v>#N/A</v>
      </c>
      <c r="BU169" t="e">
        <f ca="1">IF(OR(BU$132="",$B169=""),"",HLOOKUP(BU$132,Indices2!$E$1:$YY$108,Calc!$B169,FALSE))</f>
        <v>#N/A</v>
      </c>
      <c r="BV169" t="e">
        <f ca="1">IF(OR(BV$132="",$B169=""),"",HLOOKUP(BV$132,Indices2!$E$1:$YY$108,Calc!$B169,FALSE))</f>
        <v>#N/A</v>
      </c>
      <c r="BW169" t="e">
        <f ca="1">IF(OR(BW$132="",$B169=""),"",HLOOKUP(BW$132,Indices2!$E$1:$YY$108,Calc!$B169,FALSE))</f>
        <v>#N/A</v>
      </c>
      <c r="BX169" t="e">
        <f ca="1">IF(OR(BX$132="",$B169=""),"",HLOOKUP(BX$132,Indices2!$E$1:$YY$108,Calc!$B169,FALSE))</f>
        <v>#N/A</v>
      </c>
      <c r="BY169" t="e">
        <f ca="1">IF(OR(BY$132="",$B169=""),"",HLOOKUP(BY$132,Indices2!$E$1:$YY$108,Calc!$B169,FALSE))</f>
        <v>#N/A</v>
      </c>
      <c r="BZ169" t="e">
        <f ca="1">IF(OR(BZ$132="",$B169=""),"",HLOOKUP(BZ$132,Indices2!$E$1:$YY$108,Calc!$B169,FALSE))</f>
        <v>#N/A</v>
      </c>
      <c r="CA169" t="e">
        <f ca="1">IF(OR(CA$132="",$B169=""),"",HLOOKUP(CA$132,Indices2!$E$1:$YY$108,Calc!$B169,FALSE))</f>
        <v>#N/A</v>
      </c>
      <c r="CB169" t="e">
        <f ca="1">IF(OR(CB$132="",$B169=""),"",HLOOKUP(CB$132,Indices2!$E$1:$YY$108,Calc!$B169,FALSE))</f>
        <v>#N/A</v>
      </c>
      <c r="CC169" t="e">
        <f ca="1">IF(OR(CC$132="",$B169=""),"",HLOOKUP(CC$132,Indices2!$E$1:$YY$108,Calc!$B169,FALSE))</f>
        <v>#N/A</v>
      </c>
      <c r="CD169" t="e">
        <f ca="1">IF(OR(CD$132="",$B169=""),"",HLOOKUP(CD$132,Indices2!$E$1:$YY$108,Calc!$B169,FALSE))</f>
        <v>#N/A</v>
      </c>
      <c r="CE169" t="e">
        <f ca="1">IF(OR(CE$132="",$B169=""),"",HLOOKUP(CE$132,Indices2!$E$1:$YY$108,Calc!$B169,FALSE))</f>
        <v>#N/A</v>
      </c>
      <c r="CF169" t="e">
        <f ca="1">IF(OR(CF$132="",$B169=""),"",HLOOKUP(CF$132,Indices2!$E$1:$YY$108,Calc!$B169,FALSE))</f>
        <v>#N/A</v>
      </c>
      <c r="CG169" t="e">
        <f ca="1">IF(OR(CG$132="",$B169=""),"",HLOOKUP(CG$132,Indices2!$E$1:$YY$108,Calc!$B169,FALSE))</f>
        <v>#N/A</v>
      </c>
      <c r="CH169" t="e">
        <f ca="1">IF(OR(CH$132="",$B169=""),"",HLOOKUP(CH$132,Indices2!$E$1:$YY$108,Calc!$B169,FALSE))</f>
        <v>#N/A</v>
      </c>
      <c r="CI169" t="e">
        <f ca="1">IF(OR(CI$132="",$B169=""),"",HLOOKUP(CI$132,Indices2!$E$1:$YY$108,Calc!$B169,FALSE))</f>
        <v>#N/A</v>
      </c>
      <c r="CJ169" t="e">
        <f ca="1">IF(OR(CJ$132="",$B169=""),"",HLOOKUP(CJ$132,Indices2!$E$1:$YY$108,Calc!$B169,FALSE))</f>
        <v>#N/A</v>
      </c>
      <c r="CK169" t="e">
        <f ca="1">IF(OR(CK$132="",$B169=""),"",HLOOKUP(CK$132,Indices2!$E$1:$YY$108,Calc!$B169,FALSE))</f>
        <v>#N/A</v>
      </c>
      <c r="CL169" t="e">
        <f ca="1">IF(OR(CL$132="",$B169=""),"",HLOOKUP(CL$132,Indices2!$E$1:$YY$108,Calc!$B169,FALSE))</f>
        <v>#N/A</v>
      </c>
      <c r="CM169" t="e">
        <f ca="1">IF(OR(CM$132="",$B169=""),"",HLOOKUP(CM$132,Indices2!$E$1:$YY$108,Calc!$B169,FALSE))</f>
        <v>#N/A</v>
      </c>
      <c r="CN169" t="e">
        <f ca="1">IF(OR(CN$132="",$B169=""),"",HLOOKUP(CN$132,Indices2!$E$1:$YY$108,Calc!$B169,FALSE))</f>
        <v>#N/A</v>
      </c>
      <c r="CO169" t="e">
        <f ca="1">IF(OR(CO$132="",$B169=""),"",HLOOKUP(CO$132,Indices2!$E$1:$YY$108,Calc!$B169,FALSE))</f>
        <v>#N/A</v>
      </c>
      <c r="CP169" t="e">
        <f ca="1">IF(OR(CP$132="",$B169=""),"",HLOOKUP(CP$132,Indices2!$E$1:$YY$108,Calc!$B169,FALSE))</f>
        <v>#N/A</v>
      </c>
      <c r="CQ169" t="e">
        <f ca="1">IF(OR(CQ$132="",$B169=""),"",HLOOKUP(CQ$132,Indices2!$E$1:$YY$108,Calc!$B169,FALSE))</f>
        <v>#N/A</v>
      </c>
      <c r="CR169" t="e">
        <f ca="1">IF(OR(CR$132="",$B169=""),"",HLOOKUP(CR$132,Indices2!$E$1:$YY$108,Calc!$B169,FALSE))</f>
        <v>#N/A</v>
      </c>
      <c r="CS169" t="e">
        <f ca="1">IF(OR(CS$132="",$B169=""),"",HLOOKUP(CS$132,Indices2!$E$1:$YY$108,Calc!$B169,FALSE))</f>
        <v>#N/A</v>
      </c>
      <c r="CT169" t="e">
        <f ca="1">IF(OR(CT$132="",$B169=""),"",HLOOKUP(CT$132,Indices2!$E$1:$YY$108,Calc!$B169,FALSE))</f>
        <v>#N/A</v>
      </c>
      <c r="CU169" t="e">
        <f ca="1">IF(OR(CU$132="",$B169=""),"",HLOOKUP(CU$132,Indices2!$E$1:$YY$108,Calc!$B169,FALSE))</f>
        <v>#N/A</v>
      </c>
      <c r="CV169" t="e">
        <f ca="1">IF(OR(CV$132="",$B169=""),"",HLOOKUP(CV$132,Indices2!$E$1:$YY$108,Calc!$B169,FALSE))</f>
        <v>#N/A</v>
      </c>
      <c r="CW169" t="e">
        <f ca="1">IF(OR(CW$132="",$B169=""),"",HLOOKUP(CW$132,Indices2!$E$1:$YY$108,Calc!$B169,FALSE))</f>
        <v>#N/A</v>
      </c>
      <c r="CX169" t="e">
        <f ca="1">IF(OR(CX$132="",$B169=""),"",HLOOKUP(CX$132,Indices2!$E$1:$YY$108,Calc!$B169,FALSE))</f>
        <v>#N/A</v>
      </c>
      <c r="CY169" t="e">
        <f ca="1">IF(OR(CY$132="",$B169=""),"",HLOOKUP(CY$132,Indices2!$E$1:$YY$108,Calc!$B169,FALSE))</f>
        <v>#N/A</v>
      </c>
      <c r="CZ169" t="e">
        <f ca="1">IF(OR(CZ$132="",$B169=""),"",HLOOKUP(CZ$132,Indices2!$E$1:$YY$108,Calc!$B169,FALSE))</f>
        <v>#N/A</v>
      </c>
      <c r="DA169" t="e">
        <f ca="1">IF(OR(DA$132="",$B169=""),"",HLOOKUP(DA$132,Indices2!$E$1:$YY$108,Calc!$B169,FALSE))</f>
        <v>#N/A</v>
      </c>
      <c r="DB169" t="e">
        <f ca="1">IF(OR(DB$132="",$B169=""),"",HLOOKUP(DB$132,Indices2!$E$1:$YY$108,Calc!$B169,FALSE))</f>
        <v>#N/A</v>
      </c>
      <c r="DC169" t="e">
        <f ca="1">IF(OR(DC$132="",$B169=""),"",HLOOKUP(DC$132,Indices2!$E$1:$YY$108,Calc!$B169,FALSE))</f>
        <v>#N/A</v>
      </c>
      <c r="DD169" t="e">
        <f ca="1">IF(OR(DD$132="",$B169=""),"",HLOOKUP(DD$132,Indices2!$E$1:$YY$108,Calc!$B169,FALSE))</f>
        <v>#N/A</v>
      </c>
      <c r="DE169" t="e">
        <f ca="1">IF(OR(DE$132="",$B169=""),"",HLOOKUP(DE$132,Indices2!$E$1:$YY$108,Calc!$B169,FALSE))</f>
        <v>#N/A</v>
      </c>
      <c r="DF169" t="e">
        <f ca="1">IF(OR(DF$132="",$B169=""),"",HLOOKUP(DF$132,Indices2!$E$1:$YY$108,Calc!$B169,FALSE))</f>
        <v>#N/A</v>
      </c>
      <c r="DG169" t="e">
        <f ca="1">IF(OR(DG$132="",$B169=""),"",HLOOKUP(DG$132,Indices2!$E$1:$YY$108,Calc!$B169,FALSE))</f>
        <v>#N/A</v>
      </c>
      <c r="DH169" t="e">
        <f ca="1">IF(OR(DH$132="",$B169=""),"",HLOOKUP(DH$132,Indices2!$E$1:$YY$108,Calc!$B169,FALSE))</f>
        <v>#N/A</v>
      </c>
      <c r="DI169" t="e">
        <f ca="1">IF(OR(DI$132="",$B169=""),"",HLOOKUP(DI$132,Indices2!$E$1:$YY$108,Calc!$B169,FALSE))</f>
        <v>#N/A</v>
      </c>
      <c r="DJ169" t="e">
        <f ca="1">IF(OR(DJ$132="",$B169=""),"",HLOOKUP(DJ$132,Indices2!$E$1:$YY$108,Calc!$B169,FALSE))</f>
        <v>#N/A</v>
      </c>
      <c r="DK169" t="e">
        <f ca="1">IF(OR(DK$132="",$B169=""),"",HLOOKUP(DK$132,Indices2!$E$1:$YY$108,Calc!$B169,FALSE))</f>
        <v>#N/A</v>
      </c>
      <c r="DL169" t="e">
        <f ca="1">IF(OR(DL$132="",$B169=""),"",HLOOKUP(DL$132,Indices2!$E$1:$YY$108,Calc!$B169,FALSE))</f>
        <v>#N/A</v>
      </c>
      <c r="DM169" t="e">
        <f ca="1">IF(OR(DM$132="",$B169=""),"",HLOOKUP(DM$132,Indices2!$E$1:$YY$108,Calc!$B169,FALSE))</f>
        <v>#N/A</v>
      </c>
      <c r="DN169" t="e">
        <f ca="1">IF(OR(DN$132="",$B169=""),"",HLOOKUP(DN$132,Indices2!$E$1:$YY$108,Calc!$B169,FALSE))</f>
        <v>#N/A</v>
      </c>
      <c r="DO169" t="e">
        <f ca="1">IF(OR(DO$132="",$B169=""),"",HLOOKUP(DO$132,Indices2!$E$1:$YY$108,Calc!$B169,FALSE))</f>
        <v>#N/A</v>
      </c>
      <c r="DP169" t="e">
        <f ca="1">IF(OR(DP$132="",$B169=""),"",HLOOKUP(DP$132,Indices2!$E$1:$YY$108,Calc!$B169,FALSE))</f>
        <v>#N/A</v>
      </c>
      <c r="DQ169" t="e">
        <f ca="1">IF(OR(DQ$132="",$B169=""),"",HLOOKUP(DQ$132,Indices2!$E$1:$YY$108,Calc!$B169,FALSE))</f>
        <v>#N/A</v>
      </c>
      <c r="DR169" t="e">
        <f ca="1">IF(OR(DR$132="",$B169=""),"",HLOOKUP(DR$132,Indices2!$E$1:$YY$108,Calc!$B169,FALSE))</f>
        <v>#N/A</v>
      </c>
      <c r="DS169" t="e">
        <f ca="1">IF(OR(DS$132="",$B169=""),"",HLOOKUP(DS$132,Indices2!$E$1:$YY$108,Calc!$B169,FALSE))</f>
        <v>#N/A</v>
      </c>
      <c r="DT169" t="e">
        <f ca="1">IF(OR(DT$132="",$B169=""),"",HLOOKUP(DT$132,Indices2!$E$1:$YY$108,Calc!$B169,FALSE))</f>
        <v>#N/A</v>
      </c>
      <c r="DU169" t="e">
        <f ca="1">IF(OR(DU$132="",$B169=""),"",HLOOKUP(DU$132,Indices2!$E$1:$YY$108,Calc!$B169,FALSE))</f>
        <v>#N/A</v>
      </c>
      <c r="DV169" t="e">
        <f ca="1">IF(OR(DV$132="",$B169=""),"",HLOOKUP(DV$132,Indices2!$E$1:$YY$108,Calc!$B169,FALSE))</f>
        <v>#N/A</v>
      </c>
      <c r="DW169" t="e">
        <f ca="1">IF(OR(DW$132="",$B169=""),"",HLOOKUP(DW$132,Indices2!$E$1:$YY$108,Calc!$B169,FALSE))</f>
        <v>#N/A</v>
      </c>
      <c r="DX169" t="e">
        <f ca="1">IF(OR(DX$132="",$B169=""),"",HLOOKUP(DX$132,Indices2!$E$1:$YY$108,Calc!$B169,FALSE))</f>
        <v>#N/A</v>
      </c>
      <c r="DY169" t="e">
        <f ca="1">IF(OR(DY$132="",$B169=""),"",HLOOKUP(DY$132,Indices2!$E$1:$YY$108,Calc!$B169,FALSE))</f>
        <v>#N/A</v>
      </c>
      <c r="DZ169" t="e">
        <f ca="1">IF(OR(DZ$132="",$B169=""),"",HLOOKUP(DZ$132,Indices2!$E$1:$YY$108,Calc!$B169,FALSE))</f>
        <v>#N/A</v>
      </c>
      <c r="EA169" t="e">
        <f ca="1">IF(OR(EA$132="",$B169=""),"",HLOOKUP(EA$132,Indices2!$E$1:$YY$108,Calc!$B169,FALSE))</f>
        <v>#N/A</v>
      </c>
      <c r="EB169" t="e">
        <f ca="1">IF(OR(EB$132="",$B169=""),"",HLOOKUP(EB$132,Indices2!$E$1:$YY$108,Calc!$B169,FALSE))</f>
        <v>#N/A</v>
      </c>
      <c r="EC169" t="e">
        <f ca="1">IF(OR(EC$132="",$B169=""),"",HLOOKUP(EC$132,Indices2!$E$1:$YY$108,Calc!$B169,FALSE))</f>
        <v>#N/A</v>
      </c>
      <c r="ED169" t="e">
        <f ca="1">IF(OR(ED$132="",$B169=""),"",HLOOKUP(ED$132,Indices2!$E$1:$YY$108,Calc!$B169,FALSE))</f>
        <v>#N/A</v>
      </c>
      <c r="EE169" t="e">
        <f ca="1">IF(OR(EE$132="",$B169=""),"",HLOOKUP(EE$132,Indices2!$E$1:$YY$108,Calc!$B169,FALSE))</f>
        <v>#N/A</v>
      </c>
      <c r="EF169" t="e">
        <f ca="1">IF(OR(EF$132="",$B169=""),"",HLOOKUP(EF$132,Indices2!$E$1:$YY$108,Calc!$B169,FALSE))</f>
        <v>#N/A</v>
      </c>
      <c r="EG169" t="e">
        <f ca="1">IF(OR(EG$132="",$B169=""),"",HLOOKUP(EG$132,Indices2!$E$1:$YY$108,Calc!$B169,FALSE))</f>
        <v>#N/A</v>
      </c>
      <c r="EH169" t="e">
        <f ca="1">IF(OR(EH$132="",$B169=""),"",HLOOKUP(EH$132,Indices2!$E$1:$YY$108,Calc!$B169,FALSE))</f>
        <v>#N/A</v>
      </c>
      <c r="EI169" t="e">
        <f ca="1">IF(OR(EI$132="",$B169=""),"",HLOOKUP(EI$132,Indices2!$E$1:$YY$108,Calc!$B169,FALSE))</f>
        <v>#N/A</v>
      </c>
      <c r="EJ169" t="e">
        <f ca="1">IF(OR(EJ$132="",$B169=""),"",HLOOKUP(EJ$132,Indices2!$E$1:$YY$108,Calc!$B169,FALSE))</f>
        <v>#N/A</v>
      </c>
      <c r="EK169" t="e">
        <f ca="1">IF(OR(EK$132="",$B169=""),"",HLOOKUP(EK$132,Indices2!$E$1:$YY$108,Calc!$B169,FALSE))</f>
        <v>#N/A</v>
      </c>
      <c r="EL169" t="e">
        <f ca="1">IF(OR(EL$132="",$B169=""),"",HLOOKUP(EL$132,Indices2!$E$1:$YY$108,Calc!$B169,FALSE))</f>
        <v>#N/A</v>
      </c>
      <c r="EM169" t="e">
        <f ca="1">IF(OR(EM$132="",$B169=""),"",HLOOKUP(EM$132,Indices2!$E$1:$YY$108,Calc!$B169,FALSE))</f>
        <v>#N/A</v>
      </c>
      <c r="EN169" t="e">
        <f ca="1">IF(OR(EN$132="",$B169=""),"",HLOOKUP(EN$132,Indices2!$E$1:$YY$108,Calc!$B169,FALSE))</f>
        <v>#N/A</v>
      </c>
      <c r="EO169" t="e">
        <f ca="1">IF(OR(EO$132="",$B169=""),"",HLOOKUP(EO$132,Indices2!$E$1:$YY$108,Calc!$B169,FALSE))</f>
        <v>#N/A</v>
      </c>
      <c r="EP169" t="e">
        <f ca="1">IF(OR(EP$132="",$B169=""),"",HLOOKUP(EP$132,Indices2!$E$1:$YY$108,Calc!$B169,FALSE))</f>
        <v>#N/A</v>
      </c>
      <c r="EQ169" t="e">
        <f ca="1">IF(OR(EQ$132="",$B169=""),"",HLOOKUP(EQ$132,Indices2!$E$1:$YY$108,Calc!$B169,FALSE))</f>
        <v>#N/A</v>
      </c>
      <c r="ER169" t="e">
        <f ca="1">IF(OR(ER$132="",$B169=""),"",HLOOKUP(ER$132,Indices2!$E$1:$YY$108,Calc!$B169,FALSE))</f>
        <v>#N/A</v>
      </c>
      <c r="ES169" t="e">
        <f ca="1">IF(OR(ES$132="",$B169=""),"",HLOOKUP(ES$132,Indices2!$E$1:$YY$108,Calc!$B169,FALSE))</f>
        <v>#N/A</v>
      </c>
      <c r="ET169" t="e">
        <f ca="1">IF(OR(ET$132="",$B169=""),"",HLOOKUP(ET$132,Indices2!$E$1:$YY$108,Calc!$B169,FALSE))</f>
        <v>#N/A</v>
      </c>
      <c r="EU169" t="e">
        <f ca="1">IF(OR(EU$132="",$B169=""),"",HLOOKUP(EU$132,Indices2!$E$1:$YY$108,Calc!$B169,FALSE))</f>
        <v>#N/A</v>
      </c>
      <c r="EV169" t="e">
        <f ca="1">IF(OR(EV$132="",$B169=""),"",HLOOKUP(EV$132,Indices2!$E$1:$YY$108,Calc!$B169,FALSE))</f>
        <v>#N/A</v>
      </c>
      <c r="EW169" t="e">
        <f ca="1">IF(OR(EW$132="",$B169=""),"",HLOOKUP(EW$132,Indices2!$E$1:$YY$108,Calc!$B169,FALSE))</f>
        <v>#N/A</v>
      </c>
      <c r="EX169" t="e">
        <f ca="1">IF(OR(EX$132="",$B169=""),"",HLOOKUP(EX$132,Indices2!$E$1:$YY$108,Calc!$B169,FALSE))</f>
        <v>#N/A</v>
      </c>
      <c r="EY169" t="e">
        <f ca="1">IF(OR(EY$132="",$B169=""),"",HLOOKUP(EY$132,Indices2!$E$1:$YY$108,Calc!$B169,FALSE))</f>
        <v>#N/A</v>
      </c>
      <c r="EZ169" t="e">
        <f ca="1">IF(OR(EZ$132="",$B169=""),"",HLOOKUP(EZ$132,Indices2!$E$1:$YY$108,Calc!$B169,FALSE))</f>
        <v>#N/A</v>
      </c>
      <c r="FA169" t="e">
        <f ca="1">IF(OR(FA$132="",$B169=""),"",HLOOKUP(FA$132,Indices2!$E$1:$YY$108,Calc!$B169,FALSE))</f>
        <v>#N/A</v>
      </c>
      <c r="FB169" t="e">
        <f ca="1">IF(OR(FB$132="",$B169=""),"",HLOOKUP(FB$132,Indices2!$E$1:$YY$108,Calc!$B169,FALSE))</f>
        <v>#N/A</v>
      </c>
      <c r="FC169" t="e">
        <f ca="1">IF(OR(FC$132="",$B169=""),"",HLOOKUP(FC$132,Indices2!$E$1:$YY$108,Calc!$B169,FALSE))</f>
        <v>#N/A</v>
      </c>
      <c r="FD169" t="e">
        <f ca="1">IF(OR(FD$132="",$B169=""),"",HLOOKUP(FD$132,Indices2!$E$1:$YY$108,Calc!$B169,FALSE))</f>
        <v>#N/A</v>
      </c>
      <c r="FE169" t="e">
        <f ca="1">IF(OR(FE$132="",$B169=""),"",HLOOKUP(FE$132,Indices2!$E$1:$YY$108,Calc!$B169,FALSE))</f>
        <v>#N/A</v>
      </c>
      <c r="FF169" t="e">
        <f ca="1">IF(OR(FF$132="",$B169=""),"",HLOOKUP(FF$132,Indices2!$E$1:$YY$108,Calc!$B169,FALSE))</f>
        <v>#N/A</v>
      </c>
      <c r="FG169" t="e">
        <f ca="1">IF(OR(FG$132="",$B169=""),"",HLOOKUP(FG$132,Indices2!$E$1:$YY$108,Calc!$B169,FALSE))</f>
        <v>#N/A</v>
      </c>
      <c r="FH169" t="e">
        <f ca="1">IF(OR(FH$132="",$B169=""),"",HLOOKUP(FH$132,Indices2!$E$1:$YY$108,Calc!$B169,FALSE))</f>
        <v>#N/A</v>
      </c>
      <c r="FI169" t="e">
        <f ca="1">IF(OR(FI$132="",$B169=""),"",HLOOKUP(FI$132,Indices2!$E$1:$YY$108,Calc!$B169,FALSE))</f>
        <v>#N/A</v>
      </c>
      <c r="FJ169" t="e">
        <f ca="1">IF(OR(FJ$132="",$B169=""),"",HLOOKUP(FJ$132,Indices2!$E$1:$YY$108,Calc!$B169,FALSE))</f>
        <v>#N/A</v>
      </c>
      <c r="FK169" t="e">
        <f ca="1">IF(OR(FK$132="",$B169=""),"",HLOOKUP(FK$132,Indices2!$E$1:$YY$108,Calc!$B169,FALSE))</f>
        <v>#N/A</v>
      </c>
      <c r="FL169" t="e">
        <f ca="1">IF(OR(FL$132="",$B169=""),"",HLOOKUP(FL$132,Indices2!$E$1:$YY$108,Calc!$B169,FALSE))</f>
        <v>#N/A</v>
      </c>
      <c r="FM169" t="e">
        <f ca="1">IF(OR(FM$132="",$B169=""),"",HLOOKUP(FM$132,Indices2!$E$1:$YY$108,Calc!$B169,FALSE))</f>
        <v>#N/A</v>
      </c>
      <c r="FN169" t="e">
        <f ca="1">IF(OR(FN$132="",$B169=""),"",HLOOKUP(FN$132,Indices2!$E$1:$YY$108,Calc!$B169,FALSE))</f>
        <v>#N/A</v>
      </c>
      <c r="FO169" t="e">
        <f ca="1">IF(OR(FO$132="",$B169=""),"",HLOOKUP(FO$132,Indices2!$E$1:$YY$108,Calc!$B169,FALSE))</f>
        <v>#N/A</v>
      </c>
      <c r="FP169" t="e">
        <f ca="1">IF(OR(FP$132="",$B169=""),"",HLOOKUP(FP$132,Indices2!$E$1:$YY$108,Calc!$B169,FALSE))</f>
        <v>#N/A</v>
      </c>
      <c r="FQ169" t="e">
        <f ca="1">IF(OR(FQ$132="",$B169=""),"",HLOOKUP(FQ$132,Indices2!$E$1:$YY$108,Calc!$B169,FALSE))</f>
        <v>#N/A</v>
      </c>
      <c r="FR169" t="e">
        <f ca="1">IF(OR(FR$132="",$B169=""),"",HLOOKUP(FR$132,Indices2!$E$1:$YY$108,Calc!$B169,FALSE))</f>
        <v>#N/A</v>
      </c>
      <c r="FS169" t="e">
        <f ca="1">IF(OR(FS$132="",$B169=""),"",HLOOKUP(FS$132,Indices2!$E$1:$YY$108,Calc!$B169,FALSE))</f>
        <v>#N/A</v>
      </c>
      <c r="FT169" t="e">
        <f ca="1">IF(OR(FT$132="",$B169=""),"",HLOOKUP(FT$132,Indices2!$E$1:$YY$108,Calc!$B169,FALSE))</f>
        <v>#N/A</v>
      </c>
      <c r="FU169" t="e">
        <f ca="1">IF(OR(FU$132="",$B169=""),"",HLOOKUP(FU$132,Indices2!$E$1:$YY$108,Calc!$B169,FALSE))</f>
        <v>#N/A</v>
      </c>
      <c r="FV169" t="e">
        <f ca="1">IF(OR(FV$132="",$B169=""),"",HLOOKUP(FV$132,Indices2!$E$1:$YY$108,Calc!$B169,FALSE))</f>
        <v>#N/A</v>
      </c>
      <c r="FW169" t="e">
        <f ca="1">IF(OR(FW$132="",$B169=""),"",HLOOKUP(FW$132,Indices2!$E$1:$YY$108,Calc!$B169,FALSE))</f>
        <v>#N/A</v>
      </c>
      <c r="FX169" t="e">
        <f ca="1">IF(OR(FX$132="",$B169=""),"",HLOOKUP(FX$132,Indices2!$E$1:$YY$108,Calc!$B169,FALSE))</f>
        <v>#N/A</v>
      </c>
      <c r="FY169" t="e">
        <f ca="1">IF(OR(FY$132="",$B169=""),"",HLOOKUP(FY$132,Indices2!$E$1:$YY$108,Calc!$B169,FALSE))</f>
        <v>#N/A</v>
      </c>
      <c r="FZ169" t="e">
        <f ca="1">IF(OR(FZ$132="",$B169=""),"",HLOOKUP(FZ$132,Indices2!$E$1:$YY$108,Calc!$B169,FALSE))</f>
        <v>#N/A</v>
      </c>
      <c r="GA169" t="e">
        <f ca="1">IF(OR(GA$132="",$B169=""),"",HLOOKUP(GA$132,Indices2!$E$1:$YY$108,Calc!$B169,FALSE))</f>
        <v>#N/A</v>
      </c>
      <c r="GB169" t="e">
        <f ca="1">IF(OR(GB$132="",$B169=""),"",HLOOKUP(GB$132,Indices2!$E$1:$YY$108,Calc!$B169,FALSE))</f>
        <v>#N/A</v>
      </c>
      <c r="GC169" t="e">
        <f ca="1">IF(OR(GC$132="",$B169=""),"",HLOOKUP(GC$132,Indices2!$E$1:$YY$108,Calc!$B169,FALSE))</f>
        <v>#N/A</v>
      </c>
      <c r="GD169" t="e">
        <f ca="1">IF(OR(GD$132="",$B169=""),"",HLOOKUP(GD$132,Indices2!$E$1:$YY$108,Calc!$B169,FALSE))</f>
        <v>#N/A</v>
      </c>
      <c r="GE169" t="e">
        <f ca="1">IF(OR(GE$132="",$B169=""),"",HLOOKUP(GE$132,Indices2!$E$1:$YY$108,Calc!$B169,FALSE))</f>
        <v>#N/A</v>
      </c>
      <c r="GF169" t="e">
        <f ca="1">IF(OR(GF$132="",$B169=""),"",HLOOKUP(GF$132,Indices2!$E$1:$YY$108,Calc!$B169,FALSE))</f>
        <v>#N/A</v>
      </c>
      <c r="GG169" t="e">
        <f ca="1">IF(OR(GG$132="",$B169=""),"",HLOOKUP(GG$132,Indices2!$E$1:$YY$108,Calc!$B169,FALSE))</f>
        <v>#N/A</v>
      </c>
      <c r="GH169" t="e">
        <f ca="1">IF(OR(GH$132="",$B169=""),"",HLOOKUP(GH$132,Indices2!$E$1:$YY$108,Calc!$B169,FALSE))</f>
        <v>#N/A</v>
      </c>
      <c r="GI169" t="e">
        <f ca="1">IF(OR(GI$132="",$B169=""),"",HLOOKUP(GI$132,Indices2!$E$1:$YY$108,Calc!$B169,FALSE))</f>
        <v>#N/A</v>
      </c>
      <c r="GJ169" t="e">
        <f ca="1">IF(OR(GJ$132="",$B169=""),"",HLOOKUP(GJ$132,Indices2!$E$1:$YY$108,Calc!$B169,FALSE))</f>
        <v>#N/A</v>
      </c>
      <c r="GK169" t="e">
        <f ca="1">IF(OR(GK$132="",$B169=""),"",HLOOKUP(GK$132,Indices2!$E$1:$YY$108,Calc!$B169,FALSE))</f>
        <v>#N/A</v>
      </c>
      <c r="GL169" t="e">
        <f ca="1">IF(OR(GL$132="",$B169=""),"",HLOOKUP(GL$132,Indices2!$E$1:$YY$108,Calc!$B169,FALSE))</f>
        <v>#N/A</v>
      </c>
      <c r="GM169" t="e">
        <f ca="1">IF(OR(GM$132="",$B169=""),"",HLOOKUP(GM$132,Indices2!$E$1:$YY$108,Calc!$B169,FALSE))</f>
        <v>#N/A</v>
      </c>
      <c r="GN169" t="e">
        <f ca="1">IF(OR(GN$132="",$B169=""),"",HLOOKUP(GN$132,Indices2!$E$1:$YY$108,Calc!$B169,FALSE))</f>
        <v>#N/A</v>
      </c>
      <c r="GO169" t="e">
        <f ca="1">IF(OR(GO$132="",$B169=""),"",HLOOKUP(GO$132,Indices2!$E$1:$YY$108,Calc!$B169,FALSE))</f>
        <v>#N/A</v>
      </c>
      <c r="GP169" t="e">
        <f ca="1">IF(OR(GP$132="",$B169=""),"",HLOOKUP(GP$132,Indices2!$E$1:$YY$108,Calc!$B169,FALSE))</f>
        <v>#N/A</v>
      </c>
      <c r="GQ169" t="e">
        <f ca="1">IF(OR(GQ$132="",$B169=""),"",HLOOKUP(GQ$132,Indices2!$E$1:$YY$108,Calc!$B169,FALSE))</f>
        <v>#N/A</v>
      </c>
      <c r="GR169" t="e">
        <f ca="1">IF(OR(GR$132="",$B169=""),"",HLOOKUP(GR$132,Indices2!$E$1:$YY$108,Calc!$B169,FALSE))</f>
        <v>#N/A</v>
      </c>
      <c r="GS169" t="e">
        <f ca="1">IF(OR(GS$132="",$B169=""),"",HLOOKUP(GS$132,Indices2!$E$1:$YY$108,Calc!$B169,FALSE))</f>
        <v>#N/A</v>
      </c>
      <c r="GT169" t="e">
        <f ca="1">IF(OR(GT$132="",$B169=""),"",HLOOKUP(GT$132,Indices2!$E$1:$YY$108,Calc!$B169,FALSE))</f>
        <v>#N/A</v>
      </c>
      <c r="GU169" t="e">
        <f ca="1">IF(OR(GU$132="",$B169=""),"",HLOOKUP(GU$132,Indices2!$E$1:$YY$108,Calc!$B169,FALSE))</f>
        <v>#N/A</v>
      </c>
      <c r="GV169" t="e">
        <f ca="1">IF(OR(GV$132="",$B169=""),"",HLOOKUP(GV$132,Indices2!$E$1:$YY$108,Calc!$B169,FALSE))</f>
        <v>#N/A</v>
      </c>
      <c r="GW169" t="e">
        <f ca="1">IF(OR(GW$132="",$B169=""),"",HLOOKUP(GW$132,Indices2!$E$1:$YY$108,Calc!$B169,FALSE))</f>
        <v>#N/A</v>
      </c>
      <c r="GX169" t="e">
        <f ca="1">IF(OR(GX$132="",$B169=""),"",HLOOKUP(GX$132,Indices2!$E$1:$YY$108,Calc!$B169,FALSE))</f>
        <v>#N/A</v>
      </c>
      <c r="GY169" t="e">
        <f ca="1">IF(OR(GY$132="",$B169=""),"",HLOOKUP(GY$132,Indices2!$E$1:$YY$108,Calc!$B169,FALSE))</f>
        <v>#N/A</v>
      </c>
      <c r="GZ169" t="e">
        <f ca="1">IF(OR(GZ$132="",$B169=""),"",HLOOKUP(GZ$132,Indices2!$E$1:$YY$108,Calc!$B169,FALSE))</f>
        <v>#N/A</v>
      </c>
      <c r="HA169" t="e">
        <f ca="1">IF(OR(HA$132="",$B169=""),"",HLOOKUP(HA$132,Indices2!$E$1:$YY$108,Calc!$B169,FALSE))</f>
        <v>#N/A</v>
      </c>
      <c r="HB169" t="e">
        <f ca="1">IF(OR(HB$132="",$B169=""),"",HLOOKUP(HB$132,Indices2!$E$1:$YY$108,Calc!$B169,FALSE))</f>
        <v>#N/A</v>
      </c>
      <c r="HC169" t="e">
        <f ca="1">IF(OR(HC$132="",$B169=""),"",HLOOKUP(HC$132,Indices2!$E$1:$YY$108,Calc!$B169,FALSE))</f>
        <v>#N/A</v>
      </c>
      <c r="HD169" t="e">
        <f ca="1">IF(OR(HD$132="",$B169=""),"",HLOOKUP(HD$132,Indices2!$E$1:$YY$108,Calc!$B169,FALSE))</f>
        <v>#N/A</v>
      </c>
      <c r="HE169" t="e">
        <f ca="1">IF(OR(HE$132="",$B169=""),"",HLOOKUP(HE$132,Indices2!$E$1:$YY$108,Calc!$B169,FALSE))</f>
        <v>#N/A</v>
      </c>
      <c r="HF169" t="e">
        <f ca="1">IF(OR(HF$132="",$B169=""),"",HLOOKUP(HF$132,Indices2!$E$1:$YY$108,Calc!$B169,FALSE))</f>
        <v>#N/A</v>
      </c>
      <c r="HG169" t="e">
        <f ca="1">IF(OR(HG$132="",$B169=""),"",HLOOKUP(HG$132,Indices2!$E$1:$YY$108,Calc!$B169,FALSE))</f>
        <v>#N/A</v>
      </c>
      <c r="HH169" t="e">
        <f ca="1">IF(OR(HH$132="",$B169=""),"",HLOOKUP(HH$132,Indices2!$E$1:$YY$108,Calc!$B169,FALSE))</f>
        <v>#N/A</v>
      </c>
      <c r="HI169" t="e">
        <f ca="1">IF(OR(HI$132="",$B169=""),"",HLOOKUP(HI$132,Indices2!$E$1:$YY$108,Calc!$B169,FALSE))</f>
        <v>#N/A</v>
      </c>
      <c r="HJ169" t="e">
        <f ca="1">IF(OR(HJ$132="",$B169=""),"",HLOOKUP(HJ$132,Indices2!$E$1:$YY$108,Calc!$B169,FALSE))</f>
        <v>#N/A</v>
      </c>
      <c r="HK169" t="e">
        <f ca="1">IF(OR(HK$132="",$B169=""),"",HLOOKUP(HK$132,Indices2!$E$1:$YY$108,Calc!$B169,FALSE))</f>
        <v>#N/A</v>
      </c>
      <c r="HL169" t="e">
        <f ca="1">IF(OR(HL$132="",$B169=""),"",HLOOKUP(HL$132,Indices2!$E$1:$YY$108,Calc!$B169,FALSE))</f>
        <v>#N/A</v>
      </c>
      <c r="HM169" t="e">
        <f ca="1">IF(OR(HM$132="",$B169=""),"",HLOOKUP(HM$132,Indices2!$E$1:$YY$108,Calc!$B169,FALSE))</f>
        <v>#N/A</v>
      </c>
      <c r="HN169" t="e">
        <f ca="1">IF(OR(HN$132="",$B169=""),"",HLOOKUP(HN$132,Indices2!$E$1:$YY$108,Calc!$B169,FALSE))</f>
        <v>#N/A</v>
      </c>
      <c r="HO169" t="e">
        <f ca="1">IF(OR(HO$132="",$B169=""),"",HLOOKUP(HO$132,Indices2!$E$1:$YY$108,Calc!$B169,FALSE))</f>
        <v>#N/A</v>
      </c>
      <c r="HP169" t="e">
        <f ca="1">IF(OR(HP$132="",$B169=""),"",HLOOKUP(HP$132,Indices2!$E$1:$YY$108,Calc!$B169,FALSE))</f>
        <v>#N/A</v>
      </c>
      <c r="HQ169" t="e">
        <f ca="1">IF(OR(HQ$132="",$B169=""),"",HLOOKUP(HQ$132,Indices2!$E$1:$YY$108,Calc!$B169,FALSE))</f>
        <v>#N/A</v>
      </c>
      <c r="HR169" t="e">
        <f ca="1">IF(OR(HR$132="",$B169=""),"",HLOOKUP(HR$132,Indices2!$E$1:$YY$108,Calc!$B169,FALSE))</f>
        <v>#N/A</v>
      </c>
      <c r="HS169" t="e">
        <f ca="1">IF(OR(HS$132="",$B169=""),"",HLOOKUP(HS$132,Indices2!$E$1:$YY$108,Calc!$B169,FALSE))</f>
        <v>#N/A</v>
      </c>
      <c r="HT169" t="e">
        <f ca="1">IF(OR(HT$132="",$B169=""),"",HLOOKUP(HT$132,Indices2!$E$1:$YY$108,Calc!$B169,FALSE))</f>
        <v>#N/A</v>
      </c>
      <c r="HU169" t="e">
        <f ca="1">IF(OR(HU$132="",$B169=""),"",HLOOKUP(HU$132,Indices2!$E$1:$YY$108,Calc!$B169,FALSE))</f>
        <v>#N/A</v>
      </c>
      <c r="HV169" t="e">
        <f ca="1">IF(OR(HV$132="",$B169=""),"",HLOOKUP(HV$132,Indices2!$E$1:$YY$108,Calc!$B169,FALSE))</f>
        <v>#N/A</v>
      </c>
      <c r="HW169" t="e">
        <f ca="1">IF(OR(HW$132="",$B169=""),"",HLOOKUP(HW$132,Indices2!$E$1:$YY$108,Calc!$B169,FALSE))</f>
        <v>#N/A</v>
      </c>
      <c r="HX169" t="e">
        <f ca="1">IF(OR(HX$132="",$B169=""),"",HLOOKUP(HX$132,Indices2!$E$1:$YY$108,Calc!$B169,FALSE))</f>
        <v>#N/A</v>
      </c>
      <c r="HY169" t="e">
        <f ca="1">IF(OR(HY$132="",$B169=""),"",HLOOKUP(HY$132,Indices2!$E$1:$YY$108,Calc!$B169,FALSE))</f>
        <v>#N/A</v>
      </c>
      <c r="HZ169" t="e">
        <f ca="1">IF(OR(HZ$132="",$B169=""),"",HLOOKUP(HZ$132,Indices2!$E$1:$YY$108,Calc!$B169,FALSE))</f>
        <v>#N/A</v>
      </c>
      <c r="IA169" t="e">
        <f ca="1">IF(OR(IA$132="",$B169=""),"",HLOOKUP(IA$132,Indices2!$E$1:$YY$108,Calc!$B169,FALSE))</f>
        <v>#N/A</v>
      </c>
      <c r="IB169" t="e">
        <f ca="1">IF(OR(IB$132="",$B169=""),"",HLOOKUP(IB$132,Indices2!$E$1:$YY$108,Calc!$B169,FALSE))</f>
        <v>#N/A</v>
      </c>
      <c r="IC169" t="e">
        <f ca="1">IF(OR(IC$132="",$B169=""),"",HLOOKUP(IC$132,Indices2!$E$1:$YY$108,Calc!$B169,FALSE))</f>
        <v>#N/A</v>
      </c>
      <c r="ID169" t="e">
        <f ca="1">IF(OR(ID$132="",$B169=""),"",HLOOKUP(ID$132,Indices2!$E$1:$YY$108,Calc!$B169,FALSE))</f>
        <v>#N/A</v>
      </c>
      <c r="IE169" t="e">
        <f ca="1">IF(OR(IE$132="",$B169=""),"",HLOOKUP(IE$132,Indices2!$E$1:$YY$108,Calc!$B169,FALSE))</f>
        <v>#N/A</v>
      </c>
      <c r="IF169" t="e">
        <f ca="1">IF(OR(IF$132="",$B169=""),"",HLOOKUP(IF$132,Indices2!$E$1:$YY$108,Calc!$B169,FALSE))</f>
        <v>#N/A</v>
      </c>
      <c r="IG169" t="e">
        <f ca="1">IF(OR(IG$132="",$B169=""),"",HLOOKUP(IG$132,Indices2!$E$1:$YY$108,Calc!$B169,FALSE))</f>
        <v>#N/A</v>
      </c>
      <c r="IH169" t="e">
        <f ca="1">IF(OR(IH$132="",$B169=""),"",HLOOKUP(IH$132,Indices2!$E$1:$YY$108,Calc!$B169,FALSE))</f>
        <v>#N/A</v>
      </c>
      <c r="II169" t="e">
        <f ca="1">IF(OR(II$132="",$B169=""),"",HLOOKUP(II$132,Indices2!$E$1:$YY$108,Calc!$B169,FALSE))</f>
        <v>#N/A</v>
      </c>
      <c r="IJ169" t="e">
        <f ca="1">IF(OR(IJ$132="",$B169=""),"",HLOOKUP(IJ$132,Indices2!$E$1:$YY$108,Calc!$B169,FALSE))</f>
        <v>#N/A</v>
      </c>
      <c r="IK169" t="e">
        <f ca="1">IF(OR(IK$132="",$B169=""),"",HLOOKUP(IK$132,Indices2!$E$1:$YY$108,Calc!$B169,FALSE))</f>
        <v>#N/A</v>
      </c>
      <c r="IL169" t="e">
        <f ca="1">IF(OR(IL$132="",$B169=""),"",HLOOKUP(IL$132,Indices2!$E$1:$YY$108,Calc!$B169,FALSE))</f>
        <v>#N/A</v>
      </c>
      <c r="IM169" t="e">
        <f ca="1">IF(OR(IM$132="",$B169=""),"",HLOOKUP(IM$132,Indices2!$E$1:$YY$108,Calc!$B169,FALSE))</f>
        <v>#N/A</v>
      </c>
      <c r="IN169" t="e">
        <f ca="1">IF(OR(IN$132="",$B169=""),"",HLOOKUP(IN$132,Indices2!$E$1:$YY$108,Calc!$B169,FALSE))</f>
        <v>#N/A</v>
      </c>
      <c r="IO169" t="e">
        <f ca="1">IF(OR(IO$132="",$B169=""),"",HLOOKUP(IO$132,Indices2!$E$1:$YY$108,Calc!$B169,FALSE))</f>
        <v>#N/A</v>
      </c>
      <c r="IP169" t="e">
        <f ca="1">IF(OR(IP$132="",$B169=""),"",HLOOKUP(IP$132,Indices2!$E$1:$YY$108,Calc!$B169,FALSE))</f>
        <v>#N/A</v>
      </c>
      <c r="IQ169" t="e">
        <f ca="1">IF(OR(IQ$132="",$B169=""),"",HLOOKUP(IQ$132,Indices2!$E$1:$YY$108,Calc!$B169,FALSE))</f>
        <v>#N/A</v>
      </c>
      <c r="IR169" t="e">
        <f ca="1">IF(OR(IR$132="",$B169=""),"",HLOOKUP(IR$132,Indices2!$E$1:$YY$108,Calc!$B169,FALSE))</f>
        <v>#N/A</v>
      </c>
      <c r="IS169" t="e">
        <f ca="1">IF(OR(IS$132="",$B169=""),"",HLOOKUP(IS$132,Indices2!$E$1:$YY$108,Calc!$B169,FALSE))</f>
        <v>#N/A</v>
      </c>
      <c r="IT169" t="e">
        <f ca="1">IF(OR(IT$132="",$B169=""),"",HLOOKUP(IT$132,Indices2!$E$1:$YY$108,Calc!$B169,FALSE))</f>
        <v>#N/A</v>
      </c>
      <c r="IU169" t="e">
        <f ca="1">IF(OR(IU$132="",$B169=""),"",HLOOKUP(IU$132,Indices2!$E$1:$YY$108,Calc!$B169,FALSE))</f>
        <v>#N/A</v>
      </c>
      <c r="IV169" t="e">
        <f ca="1">IF(OR(IV$132="",$B169=""),"",HLOOKUP(IV$132,Indices2!$E$1:$YY$108,Calc!$B169,FALSE))</f>
        <v>#N/A</v>
      </c>
      <c r="IW169" t="e">
        <f ca="1">IF(OR(IW$132="",$B169=""),"",HLOOKUP(IW$132,Indices2!$E$1:$YY$108,Calc!$B169,FALSE))</f>
        <v>#N/A</v>
      </c>
      <c r="IX169" t="e">
        <f ca="1">IF(OR(IX$132="",$B169=""),"",HLOOKUP(IX$132,Indices2!$E$1:$YY$108,Calc!$B169,FALSE))</f>
        <v>#N/A</v>
      </c>
      <c r="IY169" t="e">
        <f ca="1">IF(OR(IY$132="",$B169=""),"",HLOOKUP(IY$132,Indices2!$E$1:$YY$108,Calc!$B169,FALSE))</f>
        <v>#N/A</v>
      </c>
      <c r="IZ169" t="e">
        <f ca="1">IF(OR(IZ$132="",$B169=""),"",HLOOKUP(IZ$132,Indices2!$E$1:$YY$108,Calc!$B169,FALSE))</f>
        <v>#N/A</v>
      </c>
      <c r="JA169" t="e">
        <f ca="1">IF(OR(JA$132="",$B169=""),"",HLOOKUP(JA$132,Indices2!$E$1:$YY$108,Calc!$B169,FALSE))</f>
        <v>#N/A</v>
      </c>
      <c r="JB169" t="e">
        <f ca="1">IF(OR(JB$132="",$B169=""),"",HLOOKUP(JB$132,Indices2!$E$1:$YY$108,Calc!$B169,FALSE))</f>
        <v>#N/A</v>
      </c>
      <c r="JC169" t="e">
        <f ca="1">IF(OR(JC$132="",$B169=""),"",HLOOKUP(JC$132,Indices2!$E$1:$YY$108,Calc!$B169,FALSE))</f>
        <v>#N/A</v>
      </c>
      <c r="JD169" t="e">
        <f ca="1">IF(OR(JD$132="",$B169=""),"",HLOOKUP(JD$132,Indices2!$E$1:$YY$108,Calc!$B169,FALSE))</f>
        <v>#N/A</v>
      </c>
      <c r="JE169" t="e">
        <f ca="1">IF(OR(JE$132="",$B169=""),"",HLOOKUP(JE$132,Indices2!$E$1:$YY$108,Calc!$B169,FALSE))</f>
        <v>#N/A</v>
      </c>
      <c r="JF169" t="e">
        <f ca="1">IF(OR(JF$132="",$B169=""),"",HLOOKUP(JF$132,Indices2!$E$1:$YY$108,Calc!$B169,FALSE))</f>
        <v>#N/A</v>
      </c>
      <c r="JG169" t="e">
        <f ca="1">IF(OR(JG$132="",$B169=""),"",HLOOKUP(JG$132,Indices2!$E$1:$YY$108,Calc!$B169,FALSE))</f>
        <v>#N/A</v>
      </c>
      <c r="JH169" t="e">
        <f ca="1">IF(OR(JH$132="",$B169=""),"",HLOOKUP(JH$132,Indices2!$E$1:$YY$108,Calc!$B169,FALSE))</f>
        <v>#N/A</v>
      </c>
      <c r="JI169" t="e">
        <f ca="1">IF(OR(JI$132="",$B169=""),"",HLOOKUP(JI$132,Indices2!$E$1:$YY$108,Calc!$B169,FALSE))</f>
        <v>#N/A</v>
      </c>
      <c r="JJ169" t="e">
        <f ca="1">IF(OR(JJ$132="",$B169=""),"",HLOOKUP(JJ$132,Indices2!$E$1:$YY$108,Calc!$B169,FALSE))</f>
        <v>#N/A</v>
      </c>
      <c r="JK169" t="e">
        <f ca="1">IF(OR(JK$132="",$B169=""),"",HLOOKUP(JK$132,Indices2!$E$1:$YY$108,Calc!$B169,FALSE))</f>
        <v>#N/A</v>
      </c>
      <c r="JL169" t="e">
        <f ca="1">IF(OR(JL$132="",$B169=""),"",HLOOKUP(JL$132,Indices2!$E$1:$YY$108,Calc!$B169,FALSE))</f>
        <v>#N/A</v>
      </c>
      <c r="JM169" t="e">
        <f ca="1">IF(OR(JM$132="",$B169=""),"",HLOOKUP(JM$132,Indices2!$E$1:$YY$108,Calc!$B169,FALSE))</f>
        <v>#N/A</v>
      </c>
      <c r="JN169" t="e">
        <f ca="1">IF(OR(JN$132="",$B169=""),"",HLOOKUP(JN$132,Indices2!$E$1:$YY$108,Calc!$B169,FALSE))</f>
        <v>#N/A</v>
      </c>
      <c r="JO169" t="e">
        <f ca="1">IF(OR(JO$132="",$B169=""),"",HLOOKUP(JO$132,Indices2!$E$1:$YY$108,Calc!$B169,FALSE))</f>
        <v>#N/A</v>
      </c>
      <c r="JP169" t="e">
        <f ca="1">IF(OR(JP$132="",$B169=""),"",HLOOKUP(JP$132,Indices2!$E$1:$YY$108,Calc!$B169,FALSE))</f>
        <v>#N/A</v>
      </c>
      <c r="JQ169" t="e">
        <f ca="1">IF(OR(JQ$132="",$B169=""),"",HLOOKUP(JQ$132,Indices2!$E$1:$YY$108,Calc!$B169,FALSE))</f>
        <v>#N/A</v>
      </c>
      <c r="JR169" t="e">
        <f ca="1">IF(OR(JR$132="",$B169=""),"",HLOOKUP(JR$132,Indices2!$E$1:$YY$108,Calc!$B169,FALSE))</f>
        <v>#N/A</v>
      </c>
      <c r="JS169" t="e">
        <f ca="1">IF(OR(JS$132="",$B169=""),"",HLOOKUP(JS$132,Indices2!$E$1:$YY$108,Calc!$B169,FALSE))</f>
        <v>#N/A</v>
      </c>
      <c r="JT169" t="e">
        <f ca="1">IF(OR(JT$132="",$B169=""),"",HLOOKUP(JT$132,Indices2!$E$1:$YY$108,Calc!$B169,FALSE))</f>
        <v>#N/A</v>
      </c>
      <c r="JU169" t="e">
        <f ca="1">IF(OR(JU$132="",$B169=""),"",HLOOKUP(JU$132,Indices2!$E$1:$YY$108,Calc!$B169,FALSE))</f>
        <v>#N/A</v>
      </c>
      <c r="JV169" t="e">
        <f ca="1">IF(OR(JV$132="",$B169=""),"",HLOOKUP(JV$132,Indices2!$E$1:$YY$108,Calc!$B169,FALSE))</f>
        <v>#N/A</v>
      </c>
      <c r="JW169" t="e">
        <f ca="1">IF(OR(JW$132="",$B169=""),"",HLOOKUP(JW$132,Indices2!$E$1:$YY$108,Calc!$B169,FALSE))</f>
        <v>#N/A</v>
      </c>
      <c r="JX169" t="e">
        <f ca="1">IF(OR(JX$132="",$B169=""),"",HLOOKUP(JX$132,Indices2!$E$1:$YY$108,Calc!$B169,FALSE))</f>
        <v>#N/A</v>
      </c>
      <c r="JY169" t="e">
        <f ca="1">IF(OR(JY$132="",$B169=""),"",HLOOKUP(JY$132,Indices2!$E$1:$YY$108,Calc!$B169,FALSE))</f>
        <v>#N/A</v>
      </c>
      <c r="JZ169" t="e">
        <f ca="1">IF(OR(JZ$132="",$B169=""),"",HLOOKUP(JZ$132,Indices2!$E$1:$YY$108,Calc!$B169,FALSE))</f>
        <v>#N/A</v>
      </c>
      <c r="KA169" t="e">
        <f ca="1">IF(OR(KA$132="",$B169=""),"",HLOOKUP(KA$132,Indices2!$E$1:$YY$108,Calc!$B169,FALSE))</f>
        <v>#N/A</v>
      </c>
      <c r="KB169" t="e">
        <f ca="1">IF(OR(KB$132="",$B169=""),"",HLOOKUP(KB$132,Indices2!$E$1:$YY$108,Calc!$B169,FALSE))</f>
        <v>#N/A</v>
      </c>
      <c r="KC169" t="e">
        <f ca="1">IF(OR(KC$132="",$B169=""),"",HLOOKUP(KC$132,Indices2!$E$1:$YY$108,Calc!$B169,FALSE))</f>
        <v>#N/A</v>
      </c>
      <c r="KD169" t="e">
        <f ca="1">IF(OR(KD$132="",$B169=""),"",HLOOKUP(KD$132,Indices2!$E$1:$YY$108,Calc!$B169,FALSE))</f>
        <v>#N/A</v>
      </c>
      <c r="KE169" t="e">
        <f ca="1">IF(OR(KE$132="",$B169=""),"",HLOOKUP(KE$132,Indices2!$E$1:$YY$108,Calc!$B169,FALSE))</f>
        <v>#N/A</v>
      </c>
      <c r="KF169" t="e">
        <f ca="1">IF(OR(KF$132="",$B169=""),"",HLOOKUP(KF$132,Indices2!$E$1:$YY$108,Calc!$B169,FALSE))</f>
        <v>#N/A</v>
      </c>
      <c r="KG169" t="e">
        <f ca="1">IF(OR(KG$132="",$B169=""),"",HLOOKUP(KG$132,Indices2!$E$1:$YY$108,Calc!$B169,FALSE))</f>
        <v>#N/A</v>
      </c>
      <c r="KH169" t="e">
        <f ca="1">IF(OR(KH$132="",$B169=""),"",HLOOKUP(KH$132,Indices2!$E$1:$YY$108,Calc!$B169,FALSE))</f>
        <v>#N/A</v>
      </c>
      <c r="KI169" t="e">
        <f ca="1">IF(OR(KI$132="",$B169=""),"",HLOOKUP(KI$132,Indices2!$E$1:$YY$108,Calc!$B169,FALSE))</f>
        <v>#N/A</v>
      </c>
      <c r="KJ169" t="e">
        <f ca="1">IF(OR(KJ$132="",$B169=""),"",HLOOKUP(KJ$132,Indices2!$E$1:$YY$108,Calc!$B169,FALSE))</f>
        <v>#N/A</v>
      </c>
      <c r="KK169" t="e">
        <f ca="1">IF(OR(KK$132="",$B169=""),"",HLOOKUP(KK$132,Indices2!$E$1:$YY$108,Calc!$B169,FALSE))</f>
        <v>#N/A</v>
      </c>
      <c r="KL169" t="e">
        <f ca="1">IF(OR(KL$132="",$B169=""),"",HLOOKUP(KL$132,Indices2!$E$1:$YY$108,Calc!$B169,FALSE))</f>
        <v>#N/A</v>
      </c>
      <c r="KM169" t="e">
        <f ca="1">IF(OR(KM$132="",$B169=""),"",HLOOKUP(KM$132,Indices2!$E$1:$YY$108,Calc!$B169,FALSE))</f>
        <v>#N/A</v>
      </c>
      <c r="KN169" t="e">
        <f ca="1">IF(OR(KN$132="",$B169=""),"",HLOOKUP(KN$132,Indices2!$E$1:$YY$108,Calc!$B169,FALSE))</f>
        <v>#N/A</v>
      </c>
      <c r="KO169" t="e">
        <f ca="1">IF(OR(KO$132="",$B169=""),"",HLOOKUP(KO$132,Indices2!$E$1:$YY$108,Calc!$B169,FALSE))</f>
        <v>#N/A</v>
      </c>
      <c r="KP169" t="e">
        <f ca="1">IF(OR(KP$132="",$B169=""),"",HLOOKUP(KP$132,Indices2!$E$1:$YY$108,Calc!$B169,FALSE))</f>
        <v>#N/A</v>
      </c>
      <c r="KQ169" t="e">
        <f ca="1">IF(OR(KQ$132="",$B169=""),"",HLOOKUP(KQ$132,Indices2!$E$1:$YY$108,Calc!$B169,FALSE))</f>
        <v>#N/A</v>
      </c>
      <c r="KR169" t="e">
        <f ca="1">IF(OR(KR$132="",$B169=""),"",HLOOKUP(KR$132,Indices2!$E$1:$YY$108,Calc!$B169,FALSE))</f>
        <v>#N/A</v>
      </c>
      <c r="KS169" t="e">
        <f ca="1">IF(OR(KS$132="",$B169=""),"",HLOOKUP(KS$132,Indices2!$E$1:$YY$108,Calc!$B169,FALSE))</f>
        <v>#N/A</v>
      </c>
      <c r="KT169" t="e">
        <f ca="1">IF(OR(KT$132="",$B169=""),"",HLOOKUP(KT$132,Indices2!$E$1:$YY$108,Calc!$B169,FALSE))</f>
        <v>#N/A</v>
      </c>
      <c r="KU169" t="e">
        <f ca="1">IF(OR(KU$132="",$B169=""),"",HLOOKUP(KU$132,Indices2!$E$1:$YY$108,Calc!$B169,FALSE))</f>
        <v>#N/A</v>
      </c>
      <c r="KV169" t="e">
        <f ca="1">IF(OR(KV$132="",$B169=""),"",HLOOKUP(KV$132,Indices2!$E$1:$YY$108,Calc!$B169,FALSE))</f>
        <v>#N/A</v>
      </c>
      <c r="KW169" t="e">
        <f ca="1">IF(OR(KW$132="",$B169=""),"",HLOOKUP(KW$132,Indices2!$E$1:$YY$108,Calc!$B169,FALSE))</f>
        <v>#N/A</v>
      </c>
      <c r="KX169" t="e">
        <f ca="1">IF(OR(KX$132="",$B169=""),"",HLOOKUP(KX$132,Indices2!$E$1:$YY$108,Calc!$B169,FALSE))</f>
        <v>#N/A</v>
      </c>
      <c r="KY169" t="e">
        <f ca="1">IF(OR(KY$132="",$B169=""),"",HLOOKUP(KY$132,Indices2!$E$1:$YY$108,Calc!$B169,FALSE))</f>
        <v>#N/A</v>
      </c>
      <c r="KZ169" t="e">
        <f ca="1">IF(OR(KZ$132="",$B169=""),"",HLOOKUP(KZ$132,Indices2!$E$1:$YY$108,Calc!$B169,FALSE))</f>
        <v>#N/A</v>
      </c>
      <c r="LA169" t="e">
        <f ca="1">IF(OR(LA$132="",$B169=""),"",HLOOKUP(LA$132,Indices2!$E$1:$YY$108,Calc!$B169,FALSE))</f>
        <v>#N/A</v>
      </c>
      <c r="LB169" t="e">
        <f ca="1">IF(OR(LB$132="",$B169=""),"",HLOOKUP(LB$132,Indices2!$E$1:$YY$108,Calc!$B169,FALSE))</f>
        <v>#N/A</v>
      </c>
      <c r="LC169" t="e">
        <f ca="1">IF(OR(LC$132="",$B169=""),"",HLOOKUP(LC$132,Indices2!$E$1:$YY$108,Calc!$B169,FALSE))</f>
        <v>#N/A</v>
      </c>
      <c r="LD169" t="e">
        <f ca="1">IF(OR(LD$132="",$B169=""),"",HLOOKUP(LD$132,Indices2!$E$1:$YY$108,Calc!$B169,FALSE))</f>
        <v>#N/A</v>
      </c>
      <c r="LE169" t="e">
        <f ca="1">IF(OR(LE$132="",$B169=""),"",HLOOKUP(LE$132,Indices2!$E$1:$YY$108,Calc!$B169,FALSE))</f>
        <v>#N/A</v>
      </c>
      <c r="LF169" t="e">
        <f ca="1">IF(OR(LF$132="",$B169=""),"",HLOOKUP(LF$132,Indices2!$E$1:$YY$108,Calc!$B169,FALSE))</f>
        <v>#N/A</v>
      </c>
      <c r="LG169" t="e">
        <f ca="1">IF(OR(LG$132="",$B169=""),"",HLOOKUP(LG$132,Indices2!$E$1:$YY$108,Calc!$B169,FALSE))</f>
        <v>#N/A</v>
      </c>
      <c r="LH169" t="e">
        <f ca="1">IF(OR(LH$132="",$B169=""),"",HLOOKUP(LH$132,Indices2!$E$1:$YY$108,Calc!$B169,FALSE))</f>
        <v>#N/A</v>
      </c>
      <c r="LI169" t="e">
        <f ca="1">IF(OR(LI$132="",$B169=""),"",HLOOKUP(LI$132,Indices2!$E$1:$YY$108,Calc!$B169,FALSE))</f>
        <v>#N/A</v>
      </c>
      <c r="LJ169" t="e">
        <f ca="1">IF(OR(LJ$132="",$B169=""),"",HLOOKUP(LJ$132,Indices2!$E$1:$YY$108,Calc!$B169,FALSE))</f>
        <v>#N/A</v>
      </c>
      <c r="LK169" t="e">
        <f ca="1">IF(OR(LK$132="",$B169=""),"",HLOOKUP(LK$132,Indices2!$E$1:$YY$108,Calc!$B169,FALSE))</f>
        <v>#N/A</v>
      </c>
      <c r="LL169" t="e">
        <f ca="1">IF(OR(LL$132="",$B169=""),"",HLOOKUP(LL$132,Indices2!$E$1:$YY$108,Calc!$B169,FALSE))</f>
        <v>#N/A</v>
      </c>
      <c r="LM169" t="e">
        <f ca="1">IF(OR(LM$132="",$B169=""),"",HLOOKUP(LM$132,Indices2!$E$1:$YY$108,Calc!$B169,FALSE))</f>
        <v>#N/A</v>
      </c>
      <c r="LN169" t="e">
        <f ca="1">IF(OR(LN$132="",$B169=""),"",HLOOKUP(LN$132,Indices2!$E$1:$YY$108,Calc!$B169,FALSE))</f>
        <v>#N/A</v>
      </c>
      <c r="LO169" t="e">
        <f ca="1">IF(OR(LO$132="",$B169=""),"",HLOOKUP(LO$132,Indices2!$E$1:$YY$108,Calc!$B169,FALSE))</f>
        <v>#N/A</v>
      </c>
      <c r="LP169" t="e">
        <f ca="1">IF(OR(LP$132="",$B169=""),"",HLOOKUP(LP$132,Indices2!$E$1:$YY$108,Calc!$B169,FALSE))</f>
        <v>#N/A</v>
      </c>
      <c r="LQ169" t="e">
        <f ca="1">IF(OR(LQ$132="",$B169=""),"",HLOOKUP(LQ$132,Indices2!$E$1:$YY$108,Calc!$B169,FALSE))</f>
        <v>#N/A</v>
      </c>
      <c r="LR169" t="e">
        <f ca="1">IF(OR(LR$132="",$B169=""),"",HLOOKUP(LR$132,Indices2!$E$1:$YY$108,Calc!$B169,FALSE))</f>
        <v>#N/A</v>
      </c>
      <c r="LS169" t="e">
        <f ca="1">IF(OR(LS$132="",$B169=""),"",HLOOKUP(LS$132,Indices2!$E$1:$YY$108,Calc!$B169,FALSE))</f>
        <v>#N/A</v>
      </c>
      <c r="LT169" t="e">
        <f ca="1">IF(OR(LT$132="",$B169=""),"",HLOOKUP(LT$132,Indices2!$E$1:$YY$108,Calc!$B169,FALSE))</f>
        <v>#N/A</v>
      </c>
      <c r="LU169" t="e">
        <f ca="1">IF(OR(LU$132="",$B169=""),"",HLOOKUP(LU$132,Indices2!$E$1:$YY$108,Calc!$B169,FALSE))</f>
        <v>#N/A</v>
      </c>
      <c r="LV169" t="e">
        <f ca="1">IF(OR(LV$132="",$B169=""),"",HLOOKUP(LV$132,Indices2!$E$1:$YY$108,Calc!$B169,FALSE))</f>
        <v>#N/A</v>
      </c>
      <c r="LW169" t="e">
        <f ca="1">IF(OR(LW$132="",$B169=""),"",HLOOKUP(LW$132,Indices2!$E$1:$YY$108,Calc!$B169,FALSE))</f>
        <v>#N/A</v>
      </c>
      <c r="LX169" t="e">
        <f ca="1">IF(OR(LX$132="",$B169=""),"",HLOOKUP(LX$132,Indices2!$E$1:$YY$108,Calc!$B169,FALSE))</f>
        <v>#N/A</v>
      </c>
      <c r="LY169" t="e">
        <f ca="1">IF(OR(LY$132="",$B169=""),"",HLOOKUP(LY$132,Indices2!$E$1:$YY$108,Calc!$B169,FALSE))</f>
        <v>#N/A</v>
      </c>
      <c r="LZ169" t="e">
        <f ca="1">IF(OR(LZ$132="",$B169=""),"",HLOOKUP(LZ$132,Indices2!$E$1:$YY$108,Calc!$B169,FALSE))</f>
        <v>#N/A</v>
      </c>
      <c r="MA169" t="e">
        <f ca="1">IF(OR(MA$132="",$B169=""),"",HLOOKUP(MA$132,Indices2!$E$1:$YY$108,Calc!$B169,FALSE))</f>
        <v>#N/A</v>
      </c>
      <c r="MB169" t="e">
        <f ca="1">IF(OR(MB$132="",$B169=""),"",HLOOKUP(MB$132,Indices2!$E$1:$YY$108,Calc!$B169,FALSE))</f>
        <v>#N/A</v>
      </c>
      <c r="MC169" t="e">
        <f ca="1">IF(OR(MC$132="",$B169=""),"",HLOOKUP(MC$132,Indices2!$E$1:$YY$108,Calc!$B169,FALSE))</f>
        <v>#N/A</v>
      </c>
      <c r="MD169" t="e">
        <f ca="1">IF(OR(MD$132="",$B169=""),"",HLOOKUP(MD$132,Indices2!$E$1:$YY$108,Calc!$B169,FALSE))</f>
        <v>#N/A</v>
      </c>
      <c r="ME169" t="e">
        <f ca="1">IF(OR(ME$132="",$B169=""),"",HLOOKUP(ME$132,Indices2!$E$1:$YY$108,Calc!$B169,FALSE))</f>
        <v>#N/A</v>
      </c>
      <c r="MF169" t="e">
        <f ca="1">IF(OR(MF$132="",$B169=""),"",HLOOKUP(MF$132,Indices2!$E$1:$YY$108,Calc!$B169,FALSE))</f>
        <v>#N/A</v>
      </c>
      <c r="MG169" t="e">
        <f ca="1">IF(OR(MG$132="",$B169=""),"",HLOOKUP(MG$132,Indices2!$E$1:$YY$108,Calc!$B169,FALSE))</f>
        <v>#N/A</v>
      </c>
      <c r="MH169" t="e">
        <f ca="1">IF(OR(MH$132="",$B169=""),"",HLOOKUP(MH$132,Indices2!$E$1:$YY$108,Calc!$B169,FALSE))</f>
        <v>#N/A</v>
      </c>
      <c r="MI169" t="e">
        <f ca="1">IF(OR(MI$132="",$B169=""),"",HLOOKUP(MI$132,Indices2!$E$1:$YY$108,Calc!$B169,FALSE))</f>
        <v>#N/A</v>
      </c>
      <c r="MJ169" t="e">
        <f ca="1">IF(OR(MJ$132="",$B169=""),"",HLOOKUP(MJ$132,Indices2!$E$1:$YY$108,Calc!$B169,FALSE))</f>
        <v>#N/A</v>
      </c>
      <c r="MK169" t="e">
        <f ca="1">IF(OR(MK$132="",$B169=""),"",HLOOKUP(MK$132,Indices2!$E$1:$YY$108,Calc!$B169,FALSE))</f>
        <v>#N/A</v>
      </c>
      <c r="ML169" t="e">
        <f ca="1">IF(OR(ML$132="",$B169=""),"",HLOOKUP(ML$132,Indices2!$E$1:$YY$108,Calc!$B169,FALSE))</f>
        <v>#N/A</v>
      </c>
      <c r="MM169" t="e">
        <f ca="1">IF(OR(MM$132="",$B169=""),"",HLOOKUP(MM$132,Indices2!$E$1:$YY$108,Calc!$B169,FALSE))</f>
        <v>#N/A</v>
      </c>
      <c r="MN169" t="e">
        <f ca="1">IF(OR(MN$132="",$B169=""),"",HLOOKUP(MN$132,Indices2!$E$1:$YY$108,Calc!$B169,FALSE))</f>
        <v>#N/A</v>
      </c>
      <c r="MO169" t="e">
        <f ca="1">IF(OR(MO$132="",$B169=""),"",HLOOKUP(MO$132,Indices2!$E$1:$YY$108,Calc!$B169,FALSE))</f>
        <v>#N/A</v>
      </c>
      <c r="MP169" t="e">
        <f ca="1">IF(OR(MP$132="",$B169=""),"",HLOOKUP(MP$132,Indices2!$E$1:$YY$108,Calc!$B169,FALSE))</f>
        <v>#N/A</v>
      </c>
      <c r="MQ169" t="e">
        <f ca="1">IF(OR(MQ$132="",$B169=""),"",HLOOKUP(MQ$132,Indices2!$E$1:$YY$108,Calc!$B169,FALSE))</f>
        <v>#N/A</v>
      </c>
      <c r="MR169" t="e">
        <f ca="1">IF(OR(MR$132="",$B169=""),"",HLOOKUP(MR$132,Indices2!$E$1:$YY$108,Calc!$B169,FALSE))</f>
        <v>#N/A</v>
      </c>
      <c r="MS169" t="e">
        <f ca="1">IF(OR(MS$132="",$B169=""),"",HLOOKUP(MS$132,Indices2!$E$1:$YY$108,Calc!$B169,FALSE))</f>
        <v>#N/A</v>
      </c>
      <c r="MT169" t="e">
        <f ca="1">IF(OR(MT$132="",$B169=""),"",HLOOKUP(MT$132,Indices2!$E$1:$YY$108,Calc!$B169,FALSE))</f>
        <v>#N/A</v>
      </c>
      <c r="MU169" t="e">
        <f ca="1">IF(OR(MU$132="",$B169=""),"",HLOOKUP(MU$132,Indices2!$E$1:$YY$108,Calc!$B169,FALSE))</f>
        <v>#N/A</v>
      </c>
      <c r="MV169" t="e">
        <f ca="1">IF(OR(MV$132="",$B169=""),"",HLOOKUP(MV$132,Indices2!$E$1:$YY$108,Calc!$B169,FALSE))</f>
        <v>#N/A</v>
      </c>
      <c r="MW169" t="e">
        <f ca="1">IF(OR(MW$132="",$B169=""),"",HLOOKUP(MW$132,Indices2!$E$1:$YY$108,Calc!$B169,FALSE))</f>
        <v>#N/A</v>
      </c>
      <c r="MX169" t="e">
        <f ca="1">IF(OR(MX$132="",$B169=""),"",HLOOKUP(MX$132,Indices2!$E$1:$YY$108,Calc!$B169,FALSE))</f>
        <v>#N/A</v>
      </c>
      <c r="MY169" t="e">
        <f ca="1">IF(OR(MY$132="",$B169=""),"",HLOOKUP(MY$132,Indices2!$E$1:$YY$108,Calc!$B169,FALSE))</f>
        <v>#N/A</v>
      </c>
      <c r="MZ169" t="e">
        <f ca="1">IF(OR(MZ$132="",$B169=""),"",HLOOKUP(MZ$132,Indices2!$E$1:$YY$108,Calc!$B169,FALSE))</f>
        <v>#N/A</v>
      </c>
      <c r="NA169" t="e">
        <f ca="1">IF(OR(NA$132="",$B169=""),"",HLOOKUP(NA$132,Indices2!$E$1:$YY$108,Calc!$B169,FALSE))</f>
        <v>#N/A</v>
      </c>
      <c r="NB169" t="e">
        <f ca="1">IF(OR(NB$132="",$B169=""),"",HLOOKUP(NB$132,Indices2!$E$1:$YY$108,Calc!$B169,FALSE))</f>
        <v>#N/A</v>
      </c>
      <c r="NC169" t="e">
        <f ca="1">IF(OR(NC$132="",$B169=""),"",HLOOKUP(NC$132,Indices2!$E$1:$YY$108,Calc!$B169,FALSE))</f>
        <v>#N/A</v>
      </c>
      <c r="ND169" t="e">
        <f ca="1">IF(OR(ND$132="",$B169=""),"",HLOOKUP(ND$132,Indices2!$E$1:$YY$108,Calc!$B169,FALSE))</f>
        <v>#N/A</v>
      </c>
      <c r="NE169" t="e">
        <f ca="1">IF(OR(NE$132="",$B169=""),"",HLOOKUP(NE$132,Indices2!$E$1:$YY$108,Calc!$B169,FALSE))</f>
        <v>#N/A</v>
      </c>
      <c r="NF169" t="e">
        <f ca="1">IF(OR(NF$132="",$B169=""),"",HLOOKUP(NF$132,Indices2!$E$1:$YY$108,Calc!$B169,FALSE))</f>
        <v>#N/A</v>
      </c>
      <c r="NG169" t="e">
        <f ca="1">IF(OR(NG$132="",$B169=""),"",HLOOKUP(NG$132,Indices2!$E$1:$YY$108,Calc!$B169,FALSE))</f>
        <v>#N/A</v>
      </c>
      <c r="NH169" t="e">
        <f ca="1">IF(OR(NH$132="",$B169=""),"",HLOOKUP(NH$132,Indices2!$E$1:$YY$108,Calc!$B169,FALSE))</f>
        <v>#N/A</v>
      </c>
      <c r="NI169" t="e">
        <f ca="1">IF(OR(NI$132="",$B169=""),"",HLOOKUP(NI$132,Indices2!$E$1:$YY$108,Calc!$B169,FALSE))</f>
        <v>#N/A</v>
      </c>
      <c r="NJ169" t="e">
        <f ca="1">IF(OR(NJ$132="",$B169=""),"",HLOOKUP(NJ$132,Indices2!$E$1:$YY$108,Calc!$B169,FALSE))</f>
        <v>#N/A</v>
      </c>
      <c r="NK169" t="e">
        <f ca="1">IF(OR(NK$132="",$B169=""),"",HLOOKUP(NK$132,Indices2!$E$1:$YY$108,Calc!$B169,FALSE))</f>
        <v>#N/A</v>
      </c>
      <c r="NL169" t="e">
        <f ca="1">IF(OR(NL$132="",$B169=""),"",HLOOKUP(NL$132,Indices2!$E$1:$YY$108,Calc!$B169,FALSE))</f>
        <v>#N/A</v>
      </c>
      <c r="NM169" t="e">
        <f ca="1">IF(OR(NM$132="",$B169=""),"",HLOOKUP(NM$132,Indices2!$E$1:$YY$108,Calc!$B169,FALSE))</f>
        <v>#N/A</v>
      </c>
      <c r="NN169" t="e">
        <f ca="1">IF(OR(NN$132="",$B169=""),"",HLOOKUP(NN$132,Indices2!$E$1:$YY$108,Calc!$B169,FALSE))</f>
        <v>#N/A</v>
      </c>
      <c r="NO169" t="e">
        <f ca="1">IF(OR(NO$132="",$B169=""),"",HLOOKUP(NO$132,Indices2!$E$1:$YY$108,Calc!$B169,FALSE))</f>
        <v>#N/A</v>
      </c>
      <c r="NP169" t="e">
        <f ca="1">IF(OR(NP$132="",$B169=""),"",HLOOKUP(NP$132,Indices2!$E$1:$YY$108,Calc!$B169,FALSE))</f>
        <v>#N/A</v>
      </c>
      <c r="NQ169" t="e">
        <f ca="1">IF(OR(NQ$132="",$B169=""),"",HLOOKUP(NQ$132,Indices2!$E$1:$YY$108,Calc!$B169,FALSE))</f>
        <v>#N/A</v>
      </c>
      <c r="NR169" t="e">
        <f ca="1">IF(OR(NR$132="",$B169=""),"",HLOOKUP(NR$132,Indices2!$E$1:$YY$108,Calc!$B169,FALSE))</f>
        <v>#N/A</v>
      </c>
      <c r="NS169" t="e">
        <f ca="1">IF(OR(NS$132="",$B169=""),"",HLOOKUP(NS$132,Indices2!$E$1:$YY$108,Calc!$B169,FALSE))</f>
        <v>#N/A</v>
      </c>
      <c r="NT169" t="e">
        <f ca="1">IF(OR(NT$132="",$B169=""),"",HLOOKUP(NT$132,Indices2!$E$1:$YY$108,Calc!$B169,FALSE))</f>
        <v>#N/A</v>
      </c>
      <c r="NU169" t="e">
        <f ca="1">IF(OR(NU$132="",$B169=""),"",HLOOKUP(NU$132,Indices2!$E$1:$YY$108,Calc!$B169,FALSE))</f>
        <v>#N/A</v>
      </c>
      <c r="NV169" t="e">
        <f ca="1">IF(OR(NV$132="",$B169=""),"",HLOOKUP(NV$132,Indices2!$E$1:$YY$108,Calc!$B169,FALSE))</f>
        <v>#N/A</v>
      </c>
      <c r="NW169" t="e">
        <f ca="1">IF(OR(NW$132="",$B169=""),"",HLOOKUP(NW$132,Indices2!$E$1:$YY$108,Calc!$B169,FALSE))</f>
        <v>#N/A</v>
      </c>
      <c r="NX169" t="e">
        <f ca="1">IF(OR(NX$132="",$B169=""),"",HLOOKUP(NX$132,Indices2!$E$1:$YY$108,Calc!$B169,FALSE))</f>
        <v>#N/A</v>
      </c>
      <c r="NY169" t="e">
        <f ca="1">IF(OR(NY$132="",$B169=""),"",HLOOKUP(NY$132,Indices2!$E$1:$YY$108,Calc!$B169,FALSE))</f>
        <v>#N/A</v>
      </c>
      <c r="NZ169" t="e">
        <f ca="1">IF(OR(NZ$132="",$B169=""),"",HLOOKUP(NZ$132,Indices2!$E$1:$YY$108,Calc!$B169,FALSE))</f>
        <v>#N/A</v>
      </c>
      <c r="OA169" t="e">
        <f ca="1">IF(OR(OA$132="",$B169=""),"",HLOOKUP(OA$132,Indices2!$E$1:$YY$108,Calc!$B169,FALSE))</f>
        <v>#N/A</v>
      </c>
      <c r="OB169" t="e">
        <f ca="1">IF(OR(OB$132="",$B169=""),"",HLOOKUP(OB$132,Indices2!$E$1:$YY$108,Calc!$B169,FALSE))</f>
        <v>#N/A</v>
      </c>
      <c r="OC169" t="e">
        <f ca="1">IF(OR(OC$132="",$B169=""),"",HLOOKUP(OC$132,Indices2!$E$1:$YY$108,Calc!$B169,FALSE))</f>
        <v>#N/A</v>
      </c>
      <c r="OD169" t="e">
        <f ca="1">IF(OR(OD$132="",$B169=""),"",HLOOKUP(OD$132,Indices2!$E$1:$YY$108,Calc!$B169,FALSE))</f>
        <v>#N/A</v>
      </c>
      <c r="OE169" t="e">
        <f ca="1">IF(OR(OE$132="",$B169=""),"",HLOOKUP(OE$132,Indices2!$E$1:$YY$108,Calc!$B169,FALSE))</f>
        <v>#N/A</v>
      </c>
      <c r="OF169" t="e">
        <f ca="1">IF(OR(OF$132="",$B169=""),"",HLOOKUP(OF$132,Indices2!$E$1:$YY$108,Calc!$B169,FALSE))</f>
        <v>#N/A</v>
      </c>
      <c r="OG169" t="e">
        <f ca="1">IF(OR(OG$132="",$B169=""),"",HLOOKUP(OG$132,Indices2!$E$1:$YY$108,Calc!$B169,FALSE))</f>
        <v>#N/A</v>
      </c>
      <c r="OH169" t="e">
        <f ca="1">IF(OR(OH$132="",$B169=""),"",HLOOKUP(OH$132,Indices2!$E$1:$YY$108,Calc!$B169,FALSE))</f>
        <v>#N/A</v>
      </c>
      <c r="OI169" t="e">
        <f ca="1">IF(OR(OI$132="",$B169=""),"",HLOOKUP(OI$132,Indices2!$E$1:$YY$108,Calc!$B169,FALSE))</f>
        <v>#N/A</v>
      </c>
      <c r="OJ169" t="e">
        <f ca="1">IF(OR(OJ$132="",$B169=""),"",HLOOKUP(OJ$132,Indices2!$E$1:$YY$108,Calc!$B169,FALSE))</f>
        <v>#N/A</v>
      </c>
      <c r="OK169" t="e">
        <f ca="1">IF(OR(OK$132="",$B169=""),"",HLOOKUP(OK$132,Indices2!$E$1:$YY$108,Calc!$B169,FALSE))</f>
        <v>#N/A</v>
      </c>
      <c r="OL169" t="e">
        <f ca="1">IF(OR(OL$132="",$B169=""),"",HLOOKUP(OL$132,Indices2!$E$1:$YY$108,Calc!$B169,FALSE))</f>
        <v>#N/A</v>
      </c>
      <c r="OM169" t="e">
        <f ca="1">IF(OR(OM$132="",$B169=""),"",HLOOKUP(OM$132,Indices2!$E$1:$YY$108,Calc!$B169,FALSE))</f>
        <v>#N/A</v>
      </c>
      <c r="ON169" t="e">
        <f ca="1">IF(OR(ON$132="",$B169=""),"",HLOOKUP(ON$132,Indices2!$E$1:$YY$108,Calc!$B169,FALSE))</f>
        <v>#N/A</v>
      </c>
      <c r="OO169" t="e">
        <f ca="1">IF(OR(OO$132="",$B169=""),"",HLOOKUP(OO$132,Indices2!$E$1:$YY$108,Calc!$B169,FALSE))</f>
        <v>#N/A</v>
      </c>
      <c r="OP169" t="e">
        <f ca="1">IF(OR(OP$132="",$B169=""),"",HLOOKUP(OP$132,Indices2!$E$1:$YY$108,Calc!$B169,FALSE))</f>
        <v>#N/A</v>
      </c>
      <c r="OQ169" t="e">
        <f ca="1">IF(OR(OQ$132="",$B169=""),"",HLOOKUP(OQ$132,Indices2!$E$1:$YY$108,Calc!$B169,FALSE))</f>
        <v>#N/A</v>
      </c>
      <c r="OR169" t="e">
        <f ca="1">IF(OR(OR$132="",$B169=""),"",HLOOKUP(OR$132,Indices2!$E$1:$YY$108,Calc!$B169,FALSE))</f>
        <v>#N/A</v>
      </c>
      <c r="OS169" t="e">
        <f ca="1">IF(OR(OS$132="",$B169=""),"",HLOOKUP(OS$132,Indices2!$E$1:$YY$108,Calc!$B169,FALSE))</f>
        <v>#N/A</v>
      </c>
      <c r="OT169" t="e">
        <f ca="1">IF(OR(OT$132="",$B169=""),"",HLOOKUP(OT$132,Indices2!$E$1:$YY$108,Calc!$B169,FALSE))</f>
        <v>#N/A</v>
      </c>
      <c r="OU169" t="e">
        <f ca="1">IF(OR(OU$132="",$B169=""),"",HLOOKUP(OU$132,Indices2!$E$1:$YY$108,Calc!$B169,FALSE))</f>
        <v>#N/A</v>
      </c>
      <c r="OV169" t="e">
        <f ca="1">IF(OR(OV$132="",$B169=""),"",HLOOKUP(OV$132,Indices2!$E$1:$YY$108,Calc!$B169,FALSE))</f>
        <v>#N/A</v>
      </c>
      <c r="OW169" t="e">
        <f ca="1">IF(OR(OW$132="",$B169=""),"",HLOOKUP(OW$132,Indices2!$E$1:$YY$108,Calc!$B169,FALSE))</f>
        <v>#N/A</v>
      </c>
      <c r="OX169" t="e">
        <f ca="1">IF(OR(OX$132="",$B169=""),"",HLOOKUP(OX$132,Indices2!$E$1:$YY$108,Calc!$B169,FALSE))</f>
        <v>#N/A</v>
      </c>
      <c r="OY169" t="e">
        <f ca="1">IF(OR(OY$132="",$B169=""),"",HLOOKUP(OY$132,Indices2!$E$1:$YY$108,Calc!$B169,FALSE))</f>
        <v>#N/A</v>
      </c>
      <c r="OZ169" t="e">
        <f ca="1">IF(OR(OZ$132="",$B169=""),"",HLOOKUP(OZ$132,Indices2!$E$1:$YY$108,Calc!$B169,FALSE))</f>
        <v>#N/A</v>
      </c>
      <c r="PA169" t="e">
        <f ca="1">IF(OR(PA$132="",$B169=""),"",HLOOKUP(PA$132,Indices2!$E$1:$YY$108,Calc!$B169,FALSE))</f>
        <v>#N/A</v>
      </c>
      <c r="PB169" t="e">
        <f ca="1">IF(OR(PB$132="",$B169=""),"",HLOOKUP(PB$132,Indices2!$E$1:$YY$108,Calc!$B169,FALSE))</f>
        <v>#N/A</v>
      </c>
      <c r="PC169" t="e">
        <f ca="1">IF(OR(PC$132="",$B169=""),"",HLOOKUP(PC$132,Indices2!$E$1:$YY$108,Calc!$B169,FALSE))</f>
        <v>#N/A</v>
      </c>
      <c r="PD169" t="e">
        <f ca="1">IF(OR(PD$132="",$B169=""),"",HLOOKUP(PD$132,Indices2!$E$1:$YY$108,Calc!$B169,FALSE))</f>
        <v>#N/A</v>
      </c>
      <c r="PE169" t="e">
        <f ca="1">IF(OR(PE$132="",$B169=""),"",HLOOKUP(PE$132,Indices2!$E$1:$YY$108,Calc!$B169,FALSE))</f>
        <v>#N/A</v>
      </c>
      <c r="PF169" t="e">
        <f ca="1">IF(OR(PF$132="",$B169=""),"",HLOOKUP(PF$132,Indices2!$E$1:$YY$108,Calc!$B169,FALSE))</f>
        <v>#N/A</v>
      </c>
      <c r="PG169" t="e">
        <f ca="1">IF(OR(PG$132="",$B169=""),"",HLOOKUP(PG$132,Indices2!$E$1:$YY$108,Calc!$B169,FALSE))</f>
        <v>#N/A</v>
      </c>
      <c r="PH169" t="e">
        <f ca="1">IF(OR(PH$132="",$B169=""),"",HLOOKUP(PH$132,Indices2!$E$1:$YY$108,Calc!$B169,FALSE))</f>
        <v>#N/A</v>
      </c>
      <c r="PI169" t="e">
        <f ca="1">IF(OR(PI$132="",$B169=""),"",HLOOKUP(PI$132,Indices2!$E$1:$YY$108,Calc!$B169,FALSE))</f>
        <v>#N/A</v>
      </c>
      <c r="PJ169" t="e">
        <f ca="1">IF(OR(PJ$132="",$B169=""),"",HLOOKUP(PJ$132,Indices2!$E$1:$YY$108,Calc!$B169,FALSE))</f>
        <v>#N/A</v>
      </c>
      <c r="PK169" t="e">
        <f ca="1">IF(OR(PK$132="",$B169=""),"",HLOOKUP(PK$132,Indices2!$E$1:$YY$108,Calc!$B169,FALSE))</f>
        <v>#N/A</v>
      </c>
      <c r="PL169" t="e">
        <f ca="1">IF(OR(PL$132="",$B169=""),"",HLOOKUP(PL$132,Indices2!$E$1:$YY$108,Calc!$B169,FALSE))</f>
        <v>#N/A</v>
      </c>
      <c r="PM169" t="e">
        <f ca="1">IF(OR(PM$132="",$B169=""),"",HLOOKUP(PM$132,Indices2!$E$1:$YY$108,Calc!$B169,FALSE))</f>
        <v>#N/A</v>
      </c>
      <c r="PN169" t="e">
        <f ca="1">IF(OR(PN$132="",$B169=""),"",HLOOKUP(PN$132,Indices2!$E$1:$YY$108,Calc!$B169,FALSE))</f>
        <v>#N/A</v>
      </c>
      <c r="PO169" t="e">
        <f ca="1">IF(OR(PO$132="",$B169=""),"",HLOOKUP(PO$132,Indices2!$E$1:$YY$108,Calc!$B169,FALSE))</f>
        <v>#N/A</v>
      </c>
      <c r="PP169" t="e">
        <f ca="1">IF(OR(PP$132="",$B169=""),"",HLOOKUP(PP$132,Indices2!$E$1:$YY$108,Calc!$B169,FALSE))</f>
        <v>#N/A</v>
      </c>
      <c r="PQ169" t="e">
        <f ca="1">IF(OR(PQ$132="",$B169=""),"",HLOOKUP(PQ$132,Indices2!$E$1:$YY$108,Calc!$B169,FALSE))</f>
        <v>#N/A</v>
      </c>
      <c r="PR169" t="e">
        <f ca="1">IF(OR(PR$132="",$B169=""),"",HLOOKUP(PR$132,Indices2!$E$1:$YY$108,Calc!$B169,FALSE))</f>
        <v>#N/A</v>
      </c>
      <c r="PS169" t="e">
        <f ca="1">IF(OR(PS$132="",$B169=""),"",HLOOKUP(PS$132,Indices2!$E$1:$YY$108,Calc!$B169,FALSE))</f>
        <v>#N/A</v>
      </c>
      <c r="PT169" t="e">
        <f ca="1">IF(OR(PT$132="",$B169=""),"",HLOOKUP(PT$132,Indices2!$E$1:$YY$108,Calc!$B169,FALSE))</f>
        <v>#N/A</v>
      </c>
      <c r="PU169" t="e">
        <f ca="1">IF(OR(PU$132="",$B169=""),"",HLOOKUP(PU$132,Indices2!$E$1:$YY$108,Calc!$B169,FALSE))</f>
        <v>#N/A</v>
      </c>
      <c r="PV169" t="e">
        <f ca="1">IF(OR(PV$132="",$B169=""),"",HLOOKUP(PV$132,Indices2!$E$1:$YY$108,Calc!$B169,FALSE))</f>
        <v>#N/A</v>
      </c>
      <c r="PW169" t="e">
        <f ca="1">IF(OR(PW$132="",$B169=""),"",HLOOKUP(PW$132,Indices2!$E$1:$YY$108,Calc!$B169,FALSE))</f>
        <v>#N/A</v>
      </c>
      <c r="PX169" t="e">
        <f ca="1">IF(OR(PX$132="",$B169=""),"",HLOOKUP(PX$132,Indices2!$E$1:$YY$108,Calc!$B169,FALSE))</f>
        <v>#N/A</v>
      </c>
      <c r="PY169" t="e">
        <f ca="1">IF(OR(PY$132="",$B169=""),"",HLOOKUP(PY$132,Indices2!$E$1:$YY$108,Calc!$B169,FALSE))</f>
        <v>#N/A</v>
      </c>
      <c r="PZ169" t="e">
        <f ca="1">IF(OR(PZ$132="",$B169=""),"",HLOOKUP(PZ$132,Indices2!$E$1:$YY$108,Calc!$B169,FALSE))</f>
        <v>#N/A</v>
      </c>
      <c r="QA169" t="e">
        <f ca="1">IF(OR(QA$132="",$B169=""),"",HLOOKUP(QA$132,Indices2!$E$1:$YY$108,Calc!$B169,FALSE))</f>
        <v>#N/A</v>
      </c>
      <c r="QB169" t="e">
        <f ca="1">IF(OR(QB$132="",$B169=""),"",HLOOKUP(QB$132,Indices2!$E$1:$YY$108,Calc!$B169,FALSE))</f>
        <v>#N/A</v>
      </c>
      <c r="QC169" t="e">
        <f ca="1">IF(OR(QC$132="",$B169=""),"",HLOOKUP(QC$132,Indices2!$E$1:$YY$108,Calc!$B169,FALSE))</f>
        <v>#N/A</v>
      </c>
      <c r="QD169" t="e">
        <f ca="1">IF(OR(QD$132="",$B169=""),"",HLOOKUP(QD$132,Indices2!$E$1:$YY$108,Calc!$B169,FALSE))</f>
        <v>#N/A</v>
      </c>
      <c r="QE169" t="e">
        <f ca="1">IF(OR(QE$132="",$B169=""),"",HLOOKUP(QE$132,Indices2!$E$1:$YY$108,Calc!$B169,FALSE))</f>
        <v>#N/A</v>
      </c>
      <c r="QF169" t="e">
        <f ca="1">IF(OR(QF$132="",$B169=""),"",HLOOKUP(QF$132,Indices2!$E$1:$YY$108,Calc!$B169,FALSE))</f>
        <v>#N/A</v>
      </c>
      <c r="QG169" t="e">
        <f ca="1">IF(OR(QG$132="",$B169=""),"",HLOOKUP(QG$132,Indices2!$E$1:$YY$108,Calc!$B169,FALSE))</f>
        <v>#N/A</v>
      </c>
      <c r="QH169" t="e">
        <f ca="1">IF(OR(QH$132="",$B169=""),"",HLOOKUP(QH$132,Indices2!$E$1:$YY$108,Calc!$B169,FALSE))</f>
        <v>#N/A</v>
      </c>
      <c r="QI169" t="e">
        <f ca="1">IF(OR(QI$132="",$B169=""),"",HLOOKUP(QI$132,Indices2!$E$1:$YY$108,Calc!$B169,FALSE))</f>
        <v>#N/A</v>
      </c>
      <c r="QJ169" t="e">
        <f ca="1">IF(OR(QJ$132="",$B169=""),"",HLOOKUP(QJ$132,Indices2!$E$1:$YY$108,Calc!$B169,FALSE))</f>
        <v>#N/A</v>
      </c>
      <c r="QK169" t="e">
        <f ca="1">IF(OR(QK$132="",$B169=""),"",HLOOKUP(QK$132,Indices2!$E$1:$YY$108,Calc!$B169,FALSE))</f>
        <v>#N/A</v>
      </c>
      <c r="QL169" t="e">
        <f ca="1">IF(OR(QL$132="",$B169=""),"",HLOOKUP(QL$132,Indices2!$E$1:$YY$108,Calc!$B169,FALSE))</f>
        <v>#N/A</v>
      </c>
      <c r="QM169" t="e">
        <f ca="1">IF(OR(QM$132="",$B169=""),"",HLOOKUP(QM$132,Indices2!$E$1:$YY$108,Calc!$B169,FALSE))</f>
        <v>#N/A</v>
      </c>
      <c r="QN169" t="e">
        <f ca="1">IF(OR(QN$132="",$B169=""),"",HLOOKUP(QN$132,Indices2!$E$1:$YY$108,Calc!$B169,FALSE))</f>
        <v>#N/A</v>
      </c>
      <c r="QO169" t="e">
        <f ca="1">IF(OR(QO$132="",$B169=""),"",HLOOKUP(QO$132,Indices2!$E$1:$YY$108,Calc!$B169,FALSE))</f>
        <v>#N/A</v>
      </c>
      <c r="QP169" t="e">
        <f ca="1">IF(OR(QP$132="",$B169=""),"",HLOOKUP(QP$132,Indices2!$E$1:$YY$108,Calc!$B169,FALSE))</f>
        <v>#N/A</v>
      </c>
      <c r="QQ169" t="e">
        <f ca="1">IF(OR(QQ$132="",$B169=""),"",HLOOKUP(QQ$132,Indices2!$E$1:$YY$108,Calc!$B169,FALSE))</f>
        <v>#N/A</v>
      </c>
      <c r="QR169" t="e">
        <f ca="1">IF(OR(QR$132="",$B169=""),"",HLOOKUP(QR$132,Indices2!$E$1:$YY$108,Calc!$B169,FALSE))</f>
        <v>#N/A</v>
      </c>
      <c r="QS169" t="e">
        <f ca="1">IF(OR(QS$132="",$B169=""),"",HLOOKUP(QS$132,Indices2!$E$1:$YY$108,Calc!$B169,FALSE))</f>
        <v>#N/A</v>
      </c>
      <c r="QT169" t="e">
        <f ca="1">IF(OR(QT$132="",$B169=""),"",HLOOKUP(QT$132,Indices2!$E$1:$YY$108,Calc!$B169,FALSE))</f>
        <v>#N/A</v>
      </c>
      <c r="QU169" t="e">
        <f ca="1">IF(OR(QU$132="",$B169=""),"",HLOOKUP(QU$132,Indices2!$E$1:$YY$108,Calc!$B169,FALSE))</f>
        <v>#N/A</v>
      </c>
      <c r="QV169" t="e">
        <f ca="1">IF(OR(QV$132="",$B169=""),"",HLOOKUP(QV$132,Indices2!$E$1:$YY$108,Calc!$B169,FALSE))</f>
        <v>#N/A</v>
      </c>
      <c r="QW169" t="e">
        <f ca="1">IF(OR(QW$132="",$B169=""),"",HLOOKUP(QW$132,Indices2!$E$1:$YY$108,Calc!$B169,FALSE))</f>
        <v>#N/A</v>
      </c>
      <c r="QX169" t="e">
        <f ca="1">IF(OR(QX$132="",$B169=""),"",HLOOKUP(QX$132,Indices2!$E$1:$YY$108,Calc!$B169,FALSE))</f>
        <v>#N/A</v>
      </c>
      <c r="QY169" t="e">
        <f ca="1">IF(OR(QY$132="",$B169=""),"",HLOOKUP(QY$132,Indices2!$E$1:$YY$108,Calc!$B169,FALSE))</f>
        <v>#N/A</v>
      </c>
      <c r="QZ169" t="e">
        <f ca="1">IF(OR(QZ$132="",$B169=""),"",HLOOKUP(QZ$132,Indices2!$E$1:$YY$108,Calc!$B169,FALSE))</f>
        <v>#N/A</v>
      </c>
      <c r="RA169" t="e">
        <f ca="1">IF(OR(RA$132="",$B169=""),"",HLOOKUP(RA$132,Indices2!$E$1:$YY$108,Calc!$B169,FALSE))</f>
        <v>#N/A</v>
      </c>
      <c r="RB169" t="e">
        <f ca="1">IF(OR(RB$132="",$B169=""),"",HLOOKUP(RB$132,Indices2!$E$1:$YY$108,Calc!$B169,FALSE))</f>
        <v>#N/A</v>
      </c>
      <c r="RC169" t="e">
        <f ca="1">IF(OR(RC$132="",$B169=""),"",HLOOKUP(RC$132,Indices2!$E$1:$YY$108,Calc!$B169,FALSE))</f>
        <v>#N/A</v>
      </c>
      <c r="RD169" t="e">
        <f ca="1">IF(OR(RD$132="",$B169=""),"",HLOOKUP(RD$132,Indices2!$E$1:$YY$108,Calc!$B169,FALSE))</f>
        <v>#N/A</v>
      </c>
      <c r="RE169" t="e">
        <f ca="1">IF(OR(RE$132="",$B169=""),"",HLOOKUP(RE$132,Indices2!$E$1:$YY$108,Calc!$B169,FALSE))</f>
        <v>#N/A</v>
      </c>
      <c r="RF169" t="e">
        <f ca="1">IF(OR(RF$132="",$B169=""),"",HLOOKUP(RF$132,Indices2!$E$1:$YY$108,Calc!$B169,FALSE))</f>
        <v>#N/A</v>
      </c>
      <c r="RG169" t="e">
        <f ca="1">IF(OR(RG$132="",$B169=""),"",HLOOKUP(RG$132,Indices2!$E$1:$YY$108,Calc!$B169,FALSE))</f>
        <v>#N/A</v>
      </c>
      <c r="RH169" t="e">
        <f ca="1">IF(OR(RH$132="",$B169=""),"",HLOOKUP(RH$132,Indices2!$E$1:$YY$108,Calc!$B169,FALSE))</f>
        <v>#N/A</v>
      </c>
      <c r="RI169" t="e">
        <f ca="1">IF(OR(RI$132="",$B169=""),"",HLOOKUP(RI$132,Indices2!$E$1:$YY$108,Calc!$B169,FALSE))</f>
        <v>#N/A</v>
      </c>
      <c r="RJ169" t="e">
        <f ca="1">IF(OR(RJ$132="",$B169=""),"",HLOOKUP(RJ$132,Indices2!$E$1:$YY$108,Calc!$B169,FALSE))</f>
        <v>#N/A</v>
      </c>
      <c r="RK169" t="e">
        <f ca="1">IF(OR(RK$132="",$B169=""),"",HLOOKUP(RK$132,Indices2!$E$1:$YY$108,Calc!$B169,FALSE))</f>
        <v>#N/A</v>
      </c>
      <c r="RL169" t="e">
        <f ca="1">IF(OR(RL$132="",$B169=""),"",HLOOKUP(RL$132,Indices2!$E$1:$YY$108,Calc!$B169,FALSE))</f>
        <v>#N/A</v>
      </c>
    </row>
    <row r="170" spans="1:480">
      <c r="A170" t="str">
        <f>Quant!BV6</f>
        <v>WTI Crude Oil</v>
      </c>
      <c r="B170" t="e">
        <f>MATCH($A170,Indices2!$B:$B,0)</f>
        <v>#N/A</v>
      </c>
      <c r="C170" t="e">
        <f>IF(OR(C$132="",$B170=""),"",HLOOKUP(C$132,Indices2!$E$1:$YY$108,Calc!$B170,FALSE))</f>
        <v>#N/A</v>
      </c>
      <c r="D170" t="e">
        <f ca="1">IF(OR(D$132="",$B170=""),"",HLOOKUP(D$132,Indices2!$E$1:$YY$108,Calc!$B170,FALSE))</f>
        <v>#N/A</v>
      </c>
      <c r="E170" t="e">
        <f ca="1">IF(OR(E$132="",$B170=""),"",HLOOKUP(E$132,Indices2!$E$1:$YY$108,Calc!$B170,FALSE))</f>
        <v>#N/A</v>
      </c>
      <c r="F170" t="e">
        <f ca="1">IF(OR(F$132="",$B170=""),"",HLOOKUP(F$132,Indices2!$E$1:$YY$108,Calc!$B170,FALSE))</f>
        <v>#N/A</v>
      </c>
      <c r="G170" t="e">
        <f ca="1">IF(OR(G$132="",$B170=""),"",HLOOKUP(G$132,Indices2!$E$1:$YY$108,Calc!$B170,FALSE))</f>
        <v>#N/A</v>
      </c>
      <c r="H170" t="e">
        <f ca="1">IF(OR(H$132="",$B170=""),"",HLOOKUP(H$132,Indices2!$E$1:$YY$108,Calc!$B170,FALSE))</f>
        <v>#N/A</v>
      </c>
      <c r="I170" t="e">
        <f ca="1">IF(OR(I$132="",$B170=""),"",HLOOKUP(I$132,Indices2!$E$1:$YY$108,Calc!$B170,FALSE))</f>
        <v>#N/A</v>
      </c>
      <c r="J170" t="e">
        <f ca="1">IF(OR(J$132="",$B170=""),"",HLOOKUP(J$132,Indices2!$E$1:$YY$108,Calc!$B170,FALSE))</f>
        <v>#N/A</v>
      </c>
      <c r="K170" t="e">
        <f ca="1">IF(OR(K$132="",$B170=""),"",HLOOKUP(K$132,Indices2!$E$1:$YY$108,Calc!$B170,FALSE))</f>
        <v>#N/A</v>
      </c>
      <c r="L170" t="e">
        <f ca="1">IF(OR(L$132="",$B170=""),"",HLOOKUP(L$132,Indices2!$E$1:$YY$108,Calc!$B170,FALSE))</f>
        <v>#N/A</v>
      </c>
      <c r="M170" t="e">
        <f ca="1">IF(OR(M$132="",$B170=""),"",HLOOKUP(M$132,Indices2!$E$1:$YY$108,Calc!$B170,FALSE))</f>
        <v>#N/A</v>
      </c>
      <c r="N170" t="e">
        <f ca="1">IF(OR(N$132="",$B170=""),"",HLOOKUP(N$132,Indices2!$E$1:$YY$108,Calc!$B170,FALSE))</f>
        <v>#N/A</v>
      </c>
      <c r="O170" t="e">
        <f ca="1">IF(OR(O$132="",$B170=""),"",HLOOKUP(O$132,Indices2!$E$1:$YY$108,Calc!$B170,FALSE))</f>
        <v>#N/A</v>
      </c>
      <c r="P170" t="e">
        <f ca="1">IF(OR(P$132="",$B170=""),"",HLOOKUP(P$132,Indices2!$E$1:$YY$108,Calc!$B170,FALSE))</f>
        <v>#N/A</v>
      </c>
      <c r="Q170" t="e">
        <f ca="1">IF(OR(Q$132="",$B170=""),"",HLOOKUP(Q$132,Indices2!$E$1:$YY$108,Calc!$B170,FALSE))</f>
        <v>#N/A</v>
      </c>
      <c r="R170" t="e">
        <f ca="1">IF(OR(R$132="",$B170=""),"",HLOOKUP(R$132,Indices2!$E$1:$YY$108,Calc!$B170,FALSE))</f>
        <v>#N/A</v>
      </c>
      <c r="S170" t="e">
        <f ca="1">IF(OR(S$132="",$B170=""),"",HLOOKUP(S$132,Indices2!$E$1:$YY$108,Calc!$B170,FALSE))</f>
        <v>#N/A</v>
      </c>
      <c r="T170" t="e">
        <f ca="1">IF(OR(T$132="",$B170=""),"",HLOOKUP(T$132,Indices2!$E$1:$YY$108,Calc!$B170,FALSE))</f>
        <v>#N/A</v>
      </c>
      <c r="U170" t="e">
        <f ca="1">IF(OR(U$132="",$B170=""),"",HLOOKUP(U$132,Indices2!$E$1:$YY$108,Calc!$B170,FALSE))</f>
        <v>#N/A</v>
      </c>
      <c r="V170" t="e">
        <f ca="1">IF(OR(V$132="",$B170=""),"",HLOOKUP(V$132,Indices2!$E$1:$YY$108,Calc!$B170,FALSE))</f>
        <v>#N/A</v>
      </c>
      <c r="W170" t="e">
        <f ca="1">IF(OR(W$132="",$B170=""),"",HLOOKUP(W$132,Indices2!$E$1:$YY$108,Calc!$B170,FALSE))</f>
        <v>#N/A</v>
      </c>
      <c r="X170" t="e">
        <f ca="1">IF(OR(X$132="",$B170=""),"",HLOOKUP(X$132,Indices2!$E$1:$YY$108,Calc!$B170,FALSE))</f>
        <v>#N/A</v>
      </c>
      <c r="Y170" t="e">
        <f ca="1">IF(OR(Y$132="",$B170=""),"",HLOOKUP(Y$132,Indices2!$E$1:$YY$108,Calc!$B170,FALSE))</f>
        <v>#N/A</v>
      </c>
      <c r="Z170" t="e">
        <f ca="1">IF(OR(Z$132="",$B170=""),"",HLOOKUP(Z$132,Indices2!$E$1:$YY$108,Calc!$B170,FALSE))</f>
        <v>#N/A</v>
      </c>
      <c r="AA170" t="e">
        <f ca="1">IF(OR(AA$132="",$B170=""),"",HLOOKUP(AA$132,Indices2!$E$1:$YY$108,Calc!$B170,FALSE))</f>
        <v>#N/A</v>
      </c>
      <c r="AB170" t="e">
        <f ca="1">IF(OR(AB$132="",$B170=""),"",HLOOKUP(AB$132,Indices2!$E$1:$YY$108,Calc!$B170,FALSE))</f>
        <v>#N/A</v>
      </c>
      <c r="AC170" t="e">
        <f ca="1">IF(OR(AC$132="",$B170=""),"",HLOOKUP(AC$132,Indices2!$E$1:$YY$108,Calc!$B170,FALSE))</f>
        <v>#N/A</v>
      </c>
      <c r="AD170" t="e">
        <f ca="1">IF(OR(AD$132="",$B170=""),"",HLOOKUP(AD$132,Indices2!$E$1:$YY$108,Calc!$B170,FALSE))</f>
        <v>#N/A</v>
      </c>
      <c r="AE170" t="e">
        <f ca="1">IF(OR(AE$132="",$B170=""),"",HLOOKUP(AE$132,Indices2!$E$1:$YY$108,Calc!$B170,FALSE))</f>
        <v>#N/A</v>
      </c>
      <c r="AF170" t="e">
        <f ca="1">IF(OR(AF$132="",$B170=""),"",HLOOKUP(AF$132,Indices2!$E$1:$YY$108,Calc!$B170,FALSE))</f>
        <v>#N/A</v>
      </c>
      <c r="AG170" t="e">
        <f ca="1">IF(OR(AG$132="",$B170=""),"",HLOOKUP(AG$132,Indices2!$E$1:$YY$108,Calc!$B170,FALSE))</f>
        <v>#N/A</v>
      </c>
      <c r="AH170" t="e">
        <f ca="1">IF(OR(AH$132="",$B170=""),"",HLOOKUP(AH$132,Indices2!$E$1:$YY$108,Calc!$B170,FALSE))</f>
        <v>#N/A</v>
      </c>
      <c r="AI170" t="e">
        <f ca="1">IF(OR(AI$132="",$B170=""),"",HLOOKUP(AI$132,Indices2!$E$1:$YY$108,Calc!$B170,FALSE))</f>
        <v>#N/A</v>
      </c>
      <c r="AJ170" t="e">
        <f ca="1">IF(OR(AJ$132="",$B170=""),"",HLOOKUP(AJ$132,Indices2!$E$1:$YY$108,Calc!$B170,FALSE))</f>
        <v>#N/A</v>
      </c>
      <c r="AK170" t="e">
        <f ca="1">IF(OR(AK$132="",$B170=""),"",HLOOKUP(AK$132,Indices2!$E$1:$YY$108,Calc!$B170,FALSE))</f>
        <v>#N/A</v>
      </c>
      <c r="AL170" t="e">
        <f ca="1">IF(OR(AL$132="",$B170=""),"",HLOOKUP(AL$132,Indices2!$E$1:$YY$108,Calc!$B170,FALSE))</f>
        <v>#N/A</v>
      </c>
      <c r="AM170" t="e">
        <f ca="1">IF(OR(AM$132="",$B170=""),"",HLOOKUP(AM$132,Indices2!$E$1:$YY$108,Calc!$B170,FALSE))</f>
        <v>#N/A</v>
      </c>
      <c r="AN170" t="e">
        <f ca="1">IF(OR(AN$132="",$B170=""),"",HLOOKUP(AN$132,Indices2!$E$1:$YY$108,Calc!$B170,FALSE))</f>
        <v>#N/A</v>
      </c>
      <c r="AO170" t="e">
        <f ca="1">IF(OR(AO$132="",$B170=""),"",HLOOKUP(AO$132,Indices2!$E$1:$YY$108,Calc!$B170,FALSE))</f>
        <v>#N/A</v>
      </c>
      <c r="AP170" t="e">
        <f ca="1">IF(OR(AP$132="",$B170=""),"",HLOOKUP(AP$132,Indices2!$E$1:$YY$108,Calc!$B170,FALSE))</f>
        <v>#N/A</v>
      </c>
      <c r="AQ170" t="e">
        <f ca="1">IF(OR(AQ$132="",$B170=""),"",HLOOKUP(AQ$132,Indices2!$E$1:$YY$108,Calc!$B170,FALSE))</f>
        <v>#N/A</v>
      </c>
      <c r="AR170" t="e">
        <f ca="1">IF(OR(AR$132="",$B170=""),"",HLOOKUP(AR$132,Indices2!$E$1:$YY$108,Calc!$B170,FALSE))</f>
        <v>#N/A</v>
      </c>
      <c r="AS170" t="e">
        <f ca="1">IF(OR(AS$132="",$B170=""),"",HLOOKUP(AS$132,Indices2!$E$1:$YY$108,Calc!$B170,FALSE))</f>
        <v>#N/A</v>
      </c>
      <c r="AT170" t="e">
        <f ca="1">IF(OR(AT$132="",$B170=""),"",HLOOKUP(AT$132,Indices2!$E$1:$YY$108,Calc!$B170,FALSE))</f>
        <v>#N/A</v>
      </c>
      <c r="AU170" t="e">
        <f ca="1">IF(OR(AU$132="",$B170=""),"",HLOOKUP(AU$132,Indices2!$E$1:$YY$108,Calc!$B170,FALSE))</f>
        <v>#N/A</v>
      </c>
      <c r="AV170" t="e">
        <f ca="1">IF(OR(AV$132="",$B170=""),"",HLOOKUP(AV$132,Indices2!$E$1:$YY$108,Calc!$B170,FALSE))</f>
        <v>#N/A</v>
      </c>
      <c r="AW170" t="e">
        <f ca="1">IF(OR(AW$132="",$B170=""),"",HLOOKUP(AW$132,Indices2!$E$1:$YY$108,Calc!$B170,FALSE))</f>
        <v>#N/A</v>
      </c>
      <c r="AX170" t="e">
        <f ca="1">IF(OR(AX$132="",$B170=""),"",HLOOKUP(AX$132,Indices2!$E$1:$YY$108,Calc!$B170,FALSE))</f>
        <v>#N/A</v>
      </c>
      <c r="AY170" t="e">
        <f ca="1">IF(OR(AY$132="",$B170=""),"",HLOOKUP(AY$132,Indices2!$E$1:$YY$108,Calc!$B170,FALSE))</f>
        <v>#N/A</v>
      </c>
      <c r="AZ170" t="e">
        <f ca="1">IF(OR(AZ$132="",$B170=""),"",HLOOKUP(AZ$132,Indices2!$E$1:$YY$108,Calc!$B170,FALSE))</f>
        <v>#N/A</v>
      </c>
      <c r="BA170" t="e">
        <f ca="1">IF(OR(BA$132="",$B170=""),"",HLOOKUP(BA$132,Indices2!$E$1:$YY$108,Calc!$B170,FALSE))</f>
        <v>#N/A</v>
      </c>
      <c r="BB170" t="e">
        <f ca="1">IF(OR(BB$132="",$B170=""),"",HLOOKUP(BB$132,Indices2!$E$1:$YY$108,Calc!$B170,FALSE))</f>
        <v>#N/A</v>
      </c>
      <c r="BC170" t="e">
        <f ca="1">IF(OR(BC$132="",$B170=""),"",HLOOKUP(BC$132,Indices2!$E$1:$YY$108,Calc!$B170,FALSE))</f>
        <v>#N/A</v>
      </c>
      <c r="BD170" t="e">
        <f ca="1">IF(OR(BD$132="",$B170=""),"",HLOOKUP(BD$132,Indices2!$E$1:$YY$108,Calc!$B170,FALSE))</f>
        <v>#N/A</v>
      </c>
      <c r="BE170" t="e">
        <f ca="1">IF(OR(BE$132="",$B170=""),"",HLOOKUP(BE$132,Indices2!$E$1:$YY$108,Calc!$B170,FALSE))</f>
        <v>#N/A</v>
      </c>
      <c r="BF170" t="e">
        <f ca="1">IF(OR(BF$132="",$B170=""),"",HLOOKUP(BF$132,Indices2!$E$1:$YY$108,Calc!$B170,FALSE))</f>
        <v>#N/A</v>
      </c>
      <c r="BG170" t="e">
        <f ca="1">IF(OR(BG$132="",$B170=""),"",HLOOKUP(BG$132,Indices2!$E$1:$YY$108,Calc!$B170,FALSE))</f>
        <v>#N/A</v>
      </c>
      <c r="BH170" t="e">
        <f ca="1">IF(OR(BH$132="",$B170=""),"",HLOOKUP(BH$132,Indices2!$E$1:$YY$108,Calc!$B170,FALSE))</f>
        <v>#N/A</v>
      </c>
      <c r="BI170" t="e">
        <f ca="1">IF(OR(BI$132="",$B170=""),"",HLOOKUP(BI$132,Indices2!$E$1:$YY$108,Calc!$B170,FALSE))</f>
        <v>#N/A</v>
      </c>
      <c r="BJ170" t="e">
        <f ca="1">IF(OR(BJ$132="",$B170=""),"",HLOOKUP(BJ$132,Indices2!$E$1:$YY$108,Calc!$B170,FALSE))</f>
        <v>#N/A</v>
      </c>
      <c r="BK170" t="e">
        <f ca="1">IF(OR(BK$132="",$B170=""),"",HLOOKUP(BK$132,Indices2!$E$1:$YY$108,Calc!$B170,FALSE))</f>
        <v>#N/A</v>
      </c>
      <c r="BL170" t="e">
        <f ca="1">IF(OR(BL$132="",$B170=""),"",HLOOKUP(BL$132,Indices2!$E$1:$YY$108,Calc!$B170,FALSE))</f>
        <v>#N/A</v>
      </c>
      <c r="BM170" t="e">
        <f ca="1">IF(OR(BM$132="",$B170=""),"",HLOOKUP(BM$132,Indices2!$E$1:$YY$108,Calc!$B170,FALSE))</f>
        <v>#N/A</v>
      </c>
      <c r="BN170" t="e">
        <f ca="1">IF(OR(BN$132="",$B170=""),"",HLOOKUP(BN$132,Indices2!$E$1:$YY$108,Calc!$B170,FALSE))</f>
        <v>#N/A</v>
      </c>
      <c r="BO170" t="e">
        <f ca="1">IF(OR(BO$132="",$B170=""),"",HLOOKUP(BO$132,Indices2!$E$1:$YY$108,Calc!$B170,FALSE))</f>
        <v>#N/A</v>
      </c>
      <c r="BP170" t="e">
        <f ca="1">IF(OR(BP$132="",$B170=""),"",HLOOKUP(BP$132,Indices2!$E$1:$YY$108,Calc!$B170,FALSE))</f>
        <v>#N/A</v>
      </c>
      <c r="BQ170" t="e">
        <f ca="1">IF(OR(BQ$132="",$B170=""),"",HLOOKUP(BQ$132,Indices2!$E$1:$YY$108,Calc!$B170,FALSE))</f>
        <v>#N/A</v>
      </c>
      <c r="BR170" t="e">
        <f ca="1">IF(OR(BR$132="",$B170=""),"",HLOOKUP(BR$132,Indices2!$E$1:$YY$108,Calc!$B170,FALSE))</f>
        <v>#N/A</v>
      </c>
      <c r="BS170" t="e">
        <f ca="1">IF(OR(BS$132="",$B170=""),"",HLOOKUP(BS$132,Indices2!$E$1:$YY$108,Calc!$B170,FALSE))</f>
        <v>#N/A</v>
      </c>
      <c r="BT170" t="e">
        <f ca="1">IF(OR(BT$132="",$B170=""),"",HLOOKUP(BT$132,Indices2!$E$1:$YY$108,Calc!$B170,FALSE))</f>
        <v>#N/A</v>
      </c>
      <c r="BU170" t="e">
        <f ca="1">IF(OR(BU$132="",$B170=""),"",HLOOKUP(BU$132,Indices2!$E$1:$YY$108,Calc!$B170,FALSE))</f>
        <v>#N/A</v>
      </c>
      <c r="BV170" t="e">
        <f ca="1">IF(OR(BV$132="",$B170=""),"",HLOOKUP(BV$132,Indices2!$E$1:$YY$108,Calc!$B170,FALSE))</f>
        <v>#N/A</v>
      </c>
      <c r="BW170" t="e">
        <f ca="1">IF(OR(BW$132="",$B170=""),"",HLOOKUP(BW$132,Indices2!$E$1:$YY$108,Calc!$B170,FALSE))</f>
        <v>#N/A</v>
      </c>
      <c r="BX170" t="e">
        <f ca="1">IF(OR(BX$132="",$B170=""),"",HLOOKUP(BX$132,Indices2!$E$1:$YY$108,Calc!$B170,FALSE))</f>
        <v>#N/A</v>
      </c>
      <c r="BY170" t="e">
        <f ca="1">IF(OR(BY$132="",$B170=""),"",HLOOKUP(BY$132,Indices2!$E$1:$YY$108,Calc!$B170,FALSE))</f>
        <v>#N/A</v>
      </c>
      <c r="BZ170" t="e">
        <f ca="1">IF(OR(BZ$132="",$B170=""),"",HLOOKUP(BZ$132,Indices2!$E$1:$YY$108,Calc!$B170,FALSE))</f>
        <v>#N/A</v>
      </c>
      <c r="CA170" t="e">
        <f ca="1">IF(OR(CA$132="",$B170=""),"",HLOOKUP(CA$132,Indices2!$E$1:$YY$108,Calc!$B170,FALSE))</f>
        <v>#N/A</v>
      </c>
      <c r="CB170" t="e">
        <f ca="1">IF(OR(CB$132="",$B170=""),"",HLOOKUP(CB$132,Indices2!$E$1:$YY$108,Calc!$B170,FALSE))</f>
        <v>#N/A</v>
      </c>
      <c r="CC170" t="e">
        <f ca="1">IF(OR(CC$132="",$B170=""),"",HLOOKUP(CC$132,Indices2!$E$1:$YY$108,Calc!$B170,FALSE))</f>
        <v>#N/A</v>
      </c>
      <c r="CD170" t="e">
        <f ca="1">IF(OR(CD$132="",$B170=""),"",HLOOKUP(CD$132,Indices2!$E$1:$YY$108,Calc!$B170,FALSE))</f>
        <v>#N/A</v>
      </c>
      <c r="CE170" t="e">
        <f ca="1">IF(OR(CE$132="",$B170=""),"",HLOOKUP(CE$132,Indices2!$E$1:$YY$108,Calc!$B170,FALSE))</f>
        <v>#N/A</v>
      </c>
      <c r="CF170" t="e">
        <f ca="1">IF(OR(CF$132="",$B170=""),"",HLOOKUP(CF$132,Indices2!$E$1:$YY$108,Calc!$B170,FALSE))</f>
        <v>#N/A</v>
      </c>
      <c r="CG170" t="e">
        <f ca="1">IF(OR(CG$132="",$B170=""),"",HLOOKUP(CG$132,Indices2!$E$1:$YY$108,Calc!$B170,FALSE))</f>
        <v>#N/A</v>
      </c>
      <c r="CH170" t="e">
        <f ca="1">IF(OR(CH$132="",$B170=""),"",HLOOKUP(CH$132,Indices2!$E$1:$YY$108,Calc!$B170,FALSE))</f>
        <v>#N/A</v>
      </c>
      <c r="CI170" t="e">
        <f ca="1">IF(OR(CI$132="",$B170=""),"",HLOOKUP(CI$132,Indices2!$E$1:$YY$108,Calc!$B170,FALSE))</f>
        <v>#N/A</v>
      </c>
      <c r="CJ170" t="e">
        <f ca="1">IF(OR(CJ$132="",$B170=""),"",HLOOKUP(CJ$132,Indices2!$E$1:$YY$108,Calc!$B170,FALSE))</f>
        <v>#N/A</v>
      </c>
      <c r="CK170" t="e">
        <f ca="1">IF(OR(CK$132="",$B170=""),"",HLOOKUP(CK$132,Indices2!$E$1:$YY$108,Calc!$B170,FALSE))</f>
        <v>#N/A</v>
      </c>
      <c r="CL170" t="e">
        <f ca="1">IF(OR(CL$132="",$B170=""),"",HLOOKUP(CL$132,Indices2!$E$1:$YY$108,Calc!$B170,FALSE))</f>
        <v>#N/A</v>
      </c>
      <c r="CM170" t="e">
        <f ca="1">IF(OR(CM$132="",$B170=""),"",HLOOKUP(CM$132,Indices2!$E$1:$YY$108,Calc!$B170,FALSE))</f>
        <v>#N/A</v>
      </c>
      <c r="CN170" t="e">
        <f ca="1">IF(OR(CN$132="",$B170=""),"",HLOOKUP(CN$132,Indices2!$E$1:$YY$108,Calc!$B170,FALSE))</f>
        <v>#N/A</v>
      </c>
      <c r="CO170" t="e">
        <f ca="1">IF(OR(CO$132="",$B170=""),"",HLOOKUP(CO$132,Indices2!$E$1:$YY$108,Calc!$B170,FALSE))</f>
        <v>#N/A</v>
      </c>
      <c r="CP170" t="e">
        <f ca="1">IF(OR(CP$132="",$B170=""),"",HLOOKUP(CP$132,Indices2!$E$1:$YY$108,Calc!$B170,FALSE))</f>
        <v>#N/A</v>
      </c>
      <c r="CQ170" t="e">
        <f ca="1">IF(OR(CQ$132="",$B170=""),"",HLOOKUP(CQ$132,Indices2!$E$1:$YY$108,Calc!$B170,FALSE))</f>
        <v>#N/A</v>
      </c>
      <c r="CR170" t="e">
        <f ca="1">IF(OR(CR$132="",$B170=""),"",HLOOKUP(CR$132,Indices2!$E$1:$YY$108,Calc!$B170,FALSE))</f>
        <v>#N/A</v>
      </c>
      <c r="CS170" t="e">
        <f ca="1">IF(OR(CS$132="",$B170=""),"",HLOOKUP(CS$132,Indices2!$E$1:$YY$108,Calc!$B170,FALSE))</f>
        <v>#N/A</v>
      </c>
      <c r="CT170" t="e">
        <f ca="1">IF(OR(CT$132="",$B170=""),"",HLOOKUP(CT$132,Indices2!$E$1:$YY$108,Calc!$B170,FALSE))</f>
        <v>#N/A</v>
      </c>
      <c r="CU170" t="e">
        <f ca="1">IF(OR(CU$132="",$B170=""),"",HLOOKUP(CU$132,Indices2!$E$1:$YY$108,Calc!$B170,FALSE))</f>
        <v>#N/A</v>
      </c>
      <c r="CV170" t="e">
        <f ca="1">IF(OR(CV$132="",$B170=""),"",HLOOKUP(CV$132,Indices2!$E$1:$YY$108,Calc!$B170,FALSE))</f>
        <v>#N/A</v>
      </c>
      <c r="CW170" t="e">
        <f ca="1">IF(OR(CW$132="",$B170=""),"",HLOOKUP(CW$132,Indices2!$E$1:$YY$108,Calc!$B170,FALSE))</f>
        <v>#N/A</v>
      </c>
      <c r="CX170" t="e">
        <f ca="1">IF(OR(CX$132="",$B170=""),"",HLOOKUP(CX$132,Indices2!$E$1:$YY$108,Calc!$B170,FALSE))</f>
        <v>#N/A</v>
      </c>
      <c r="CY170" t="e">
        <f ca="1">IF(OR(CY$132="",$B170=""),"",HLOOKUP(CY$132,Indices2!$E$1:$YY$108,Calc!$B170,FALSE))</f>
        <v>#N/A</v>
      </c>
      <c r="CZ170" t="e">
        <f ca="1">IF(OR(CZ$132="",$B170=""),"",HLOOKUP(CZ$132,Indices2!$E$1:$YY$108,Calc!$B170,FALSE))</f>
        <v>#N/A</v>
      </c>
      <c r="DA170" t="e">
        <f ca="1">IF(OR(DA$132="",$B170=""),"",HLOOKUP(DA$132,Indices2!$E$1:$YY$108,Calc!$B170,FALSE))</f>
        <v>#N/A</v>
      </c>
      <c r="DB170" t="e">
        <f ca="1">IF(OR(DB$132="",$B170=""),"",HLOOKUP(DB$132,Indices2!$E$1:$YY$108,Calc!$B170,FALSE))</f>
        <v>#N/A</v>
      </c>
      <c r="DC170" t="e">
        <f ca="1">IF(OR(DC$132="",$B170=""),"",HLOOKUP(DC$132,Indices2!$E$1:$YY$108,Calc!$B170,FALSE))</f>
        <v>#N/A</v>
      </c>
      <c r="DD170" t="e">
        <f ca="1">IF(OR(DD$132="",$B170=""),"",HLOOKUP(DD$132,Indices2!$E$1:$YY$108,Calc!$B170,FALSE))</f>
        <v>#N/A</v>
      </c>
      <c r="DE170" t="e">
        <f ca="1">IF(OR(DE$132="",$B170=""),"",HLOOKUP(DE$132,Indices2!$E$1:$YY$108,Calc!$B170,FALSE))</f>
        <v>#N/A</v>
      </c>
      <c r="DF170" t="e">
        <f ca="1">IF(OR(DF$132="",$B170=""),"",HLOOKUP(DF$132,Indices2!$E$1:$YY$108,Calc!$B170,FALSE))</f>
        <v>#N/A</v>
      </c>
      <c r="DG170" t="e">
        <f ca="1">IF(OR(DG$132="",$B170=""),"",HLOOKUP(DG$132,Indices2!$E$1:$YY$108,Calc!$B170,FALSE))</f>
        <v>#N/A</v>
      </c>
      <c r="DH170" t="e">
        <f ca="1">IF(OR(DH$132="",$B170=""),"",HLOOKUP(DH$132,Indices2!$E$1:$YY$108,Calc!$B170,FALSE))</f>
        <v>#N/A</v>
      </c>
      <c r="DI170" t="e">
        <f ca="1">IF(OR(DI$132="",$B170=""),"",HLOOKUP(DI$132,Indices2!$E$1:$YY$108,Calc!$B170,FALSE))</f>
        <v>#N/A</v>
      </c>
      <c r="DJ170" t="e">
        <f ca="1">IF(OR(DJ$132="",$B170=""),"",HLOOKUP(DJ$132,Indices2!$E$1:$YY$108,Calc!$B170,FALSE))</f>
        <v>#N/A</v>
      </c>
      <c r="DK170" t="e">
        <f ca="1">IF(OR(DK$132="",$B170=""),"",HLOOKUP(DK$132,Indices2!$E$1:$YY$108,Calc!$B170,FALSE))</f>
        <v>#N/A</v>
      </c>
      <c r="DL170" t="e">
        <f ca="1">IF(OR(DL$132="",$B170=""),"",HLOOKUP(DL$132,Indices2!$E$1:$YY$108,Calc!$B170,FALSE))</f>
        <v>#N/A</v>
      </c>
      <c r="DM170" t="e">
        <f ca="1">IF(OR(DM$132="",$B170=""),"",HLOOKUP(DM$132,Indices2!$E$1:$YY$108,Calc!$B170,FALSE))</f>
        <v>#N/A</v>
      </c>
      <c r="DN170" t="e">
        <f ca="1">IF(OR(DN$132="",$B170=""),"",HLOOKUP(DN$132,Indices2!$E$1:$YY$108,Calc!$B170,FALSE))</f>
        <v>#N/A</v>
      </c>
      <c r="DO170" t="e">
        <f ca="1">IF(OR(DO$132="",$B170=""),"",HLOOKUP(DO$132,Indices2!$E$1:$YY$108,Calc!$B170,FALSE))</f>
        <v>#N/A</v>
      </c>
      <c r="DP170" t="e">
        <f ca="1">IF(OR(DP$132="",$B170=""),"",HLOOKUP(DP$132,Indices2!$E$1:$YY$108,Calc!$B170,FALSE))</f>
        <v>#N/A</v>
      </c>
      <c r="DQ170" t="e">
        <f ca="1">IF(OR(DQ$132="",$B170=""),"",HLOOKUP(DQ$132,Indices2!$E$1:$YY$108,Calc!$B170,FALSE))</f>
        <v>#N/A</v>
      </c>
      <c r="DR170" t="e">
        <f ca="1">IF(OR(DR$132="",$B170=""),"",HLOOKUP(DR$132,Indices2!$E$1:$YY$108,Calc!$B170,FALSE))</f>
        <v>#N/A</v>
      </c>
      <c r="DS170" t="e">
        <f ca="1">IF(OR(DS$132="",$B170=""),"",HLOOKUP(DS$132,Indices2!$E$1:$YY$108,Calc!$B170,FALSE))</f>
        <v>#N/A</v>
      </c>
      <c r="DT170" t="e">
        <f ca="1">IF(OR(DT$132="",$B170=""),"",HLOOKUP(DT$132,Indices2!$E$1:$YY$108,Calc!$B170,FALSE))</f>
        <v>#N/A</v>
      </c>
      <c r="DU170" t="e">
        <f ca="1">IF(OR(DU$132="",$B170=""),"",HLOOKUP(DU$132,Indices2!$E$1:$YY$108,Calc!$B170,FALSE))</f>
        <v>#N/A</v>
      </c>
      <c r="DV170" t="e">
        <f ca="1">IF(OR(DV$132="",$B170=""),"",HLOOKUP(DV$132,Indices2!$E$1:$YY$108,Calc!$B170,FALSE))</f>
        <v>#N/A</v>
      </c>
      <c r="DW170" t="e">
        <f ca="1">IF(OR(DW$132="",$B170=""),"",HLOOKUP(DW$132,Indices2!$E$1:$YY$108,Calc!$B170,FALSE))</f>
        <v>#N/A</v>
      </c>
      <c r="DX170" t="e">
        <f ca="1">IF(OR(DX$132="",$B170=""),"",HLOOKUP(DX$132,Indices2!$E$1:$YY$108,Calc!$B170,FALSE))</f>
        <v>#N/A</v>
      </c>
      <c r="DY170" t="e">
        <f ca="1">IF(OR(DY$132="",$B170=""),"",HLOOKUP(DY$132,Indices2!$E$1:$YY$108,Calc!$B170,FALSE))</f>
        <v>#N/A</v>
      </c>
      <c r="DZ170" t="e">
        <f ca="1">IF(OR(DZ$132="",$B170=""),"",HLOOKUP(DZ$132,Indices2!$E$1:$YY$108,Calc!$B170,FALSE))</f>
        <v>#N/A</v>
      </c>
      <c r="EA170" t="e">
        <f ca="1">IF(OR(EA$132="",$B170=""),"",HLOOKUP(EA$132,Indices2!$E$1:$YY$108,Calc!$B170,FALSE))</f>
        <v>#N/A</v>
      </c>
      <c r="EB170" t="e">
        <f ca="1">IF(OR(EB$132="",$B170=""),"",HLOOKUP(EB$132,Indices2!$E$1:$YY$108,Calc!$B170,FALSE))</f>
        <v>#N/A</v>
      </c>
      <c r="EC170" t="e">
        <f ca="1">IF(OR(EC$132="",$B170=""),"",HLOOKUP(EC$132,Indices2!$E$1:$YY$108,Calc!$B170,FALSE))</f>
        <v>#N/A</v>
      </c>
      <c r="ED170" t="e">
        <f ca="1">IF(OR(ED$132="",$B170=""),"",HLOOKUP(ED$132,Indices2!$E$1:$YY$108,Calc!$B170,FALSE))</f>
        <v>#N/A</v>
      </c>
      <c r="EE170" t="e">
        <f ca="1">IF(OR(EE$132="",$B170=""),"",HLOOKUP(EE$132,Indices2!$E$1:$YY$108,Calc!$B170,FALSE))</f>
        <v>#N/A</v>
      </c>
      <c r="EF170" t="e">
        <f ca="1">IF(OR(EF$132="",$B170=""),"",HLOOKUP(EF$132,Indices2!$E$1:$YY$108,Calc!$B170,FALSE))</f>
        <v>#N/A</v>
      </c>
      <c r="EG170" t="e">
        <f ca="1">IF(OR(EG$132="",$B170=""),"",HLOOKUP(EG$132,Indices2!$E$1:$YY$108,Calc!$B170,FALSE))</f>
        <v>#N/A</v>
      </c>
      <c r="EH170" t="e">
        <f ca="1">IF(OR(EH$132="",$B170=""),"",HLOOKUP(EH$132,Indices2!$E$1:$YY$108,Calc!$B170,FALSE))</f>
        <v>#N/A</v>
      </c>
      <c r="EI170" t="e">
        <f ca="1">IF(OR(EI$132="",$B170=""),"",HLOOKUP(EI$132,Indices2!$E$1:$YY$108,Calc!$B170,FALSE))</f>
        <v>#N/A</v>
      </c>
      <c r="EJ170" t="e">
        <f ca="1">IF(OR(EJ$132="",$B170=""),"",HLOOKUP(EJ$132,Indices2!$E$1:$YY$108,Calc!$B170,FALSE))</f>
        <v>#N/A</v>
      </c>
      <c r="EK170" t="e">
        <f ca="1">IF(OR(EK$132="",$B170=""),"",HLOOKUP(EK$132,Indices2!$E$1:$YY$108,Calc!$B170,FALSE))</f>
        <v>#N/A</v>
      </c>
      <c r="EL170" t="e">
        <f ca="1">IF(OR(EL$132="",$B170=""),"",HLOOKUP(EL$132,Indices2!$E$1:$YY$108,Calc!$B170,FALSE))</f>
        <v>#N/A</v>
      </c>
      <c r="EM170" t="e">
        <f ca="1">IF(OR(EM$132="",$B170=""),"",HLOOKUP(EM$132,Indices2!$E$1:$YY$108,Calc!$B170,FALSE))</f>
        <v>#N/A</v>
      </c>
      <c r="EN170" t="e">
        <f ca="1">IF(OR(EN$132="",$B170=""),"",HLOOKUP(EN$132,Indices2!$E$1:$YY$108,Calc!$B170,FALSE))</f>
        <v>#N/A</v>
      </c>
      <c r="EO170" t="e">
        <f ca="1">IF(OR(EO$132="",$B170=""),"",HLOOKUP(EO$132,Indices2!$E$1:$YY$108,Calc!$B170,FALSE))</f>
        <v>#N/A</v>
      </c>
      <c r="EP170" t="e">
        <f ca="1">IF(OR(EP$132="",$B170=""),"",HLOOKUP(EP$132,Indices2!$E$1:$YY$108,Calc!$B170,FALSE))</f>
        <v>#N/A</v>
      </c>
      <c r="EQ170" t="e">
        <f ca="1">IF(OR(EQ$132="",$B170=""),"",HLOOKUP(EQ$132,Indices2!$E$1:$YY$108,Calc!$B170,FALSE))</f>
        <v>#N/A</v>
      </c>
      <c r="ER170" t="e">
        <f ca="1">IF(OR(ER$132="",$B170=""),"",HLOOKUP(ER$132,Indices2!$E$1:$YY$108,Calc!$B170,FALSE))</f>
        <v>#N/A</v>
      </c>
      <c r="ES170" t="e">
        <f ca="1">IF(OR(ES$132="",$B170=""),"",HLOOKUP(ES$132,Indices2!$E$1:$YY$108,Calc!$B170,FALSE))</f>
        <v>#N/A</v>
      </c>
      <c r="ET170" t="e">
        <f ca="1">IF(OR(ET$132="",$B170=""),"",HLOOKUP(ET$132,Indices2!$E$1:$YY$108,Calc!$B170,FALSE))</f>
        <v>#N/A</v>
      </c>
      <c r="EU170" t="e">
        <f ca="1">IF(OR(EU$132="",$B170=""),"",HLOOKUP(EU$132,Indices2!$E$1:$YY$108,Calc!$B170,FALSE))</f>
        <v>#N/A</v>
      </c>
      <c r="EV170" t="e">
        <f ca="1">IF(OR(EV$132="",$B170=""),"",HLOOKUP(EV$132,Indices2!$E$1:$YY$108,Calc!$B170,FALSE))</f>
        <v>#N/A</v>
      </c>
      <c r="EW170" t="e">
        <f ca="1">IF(OR(EW$132="",$B170=""),"",HLOOKUP(EW$132,Indices2!$E$1:$YY$108,Calc!$B170,FALSE))</f>
        <v>#N/A</v>
      </c>
      <c r="EX170" t="e">
        <f ca="1">IF(OR(EX$132="",$B170=""),"",HLOOKUP(EX$132,Indices2!$E$1:$YY$108,Calc!$B170,FALSE))</f>
        <v>#N/A</v>
      </c>
      <c r="EY170" t="e">
        <f ca="1">IF(OR(EY$132="",$B170=""),"",HLOOKUP(EY$132,Indices2!$E$1:$YY$108,Calc!$B170,FALSE))</f>
        <v>#N/A</v>
      </c>
      <c r="EZ170" t="e">
        <f ca="1">IF(OR(EZ$132="",$B170=""),"",HLOOKUP(EZ$132,Indices2!$E$1:$YY$108,Calc!$B170,FALSE))</f>
        <v>#N/A</v>
      </c>
      <c r="FA170" t="e">
        <f ca="1">IF(OR(FA$132="",$B170=""),"",HLOOKUP(FA$132,Indices2!$E$1:$YY$108,Calc!$B170,FALSE))</f>
        <v>#N/A</v>
      </c>
      <c r="FB170" t="e">
        <f ca="1">IF(OR(FB$132="",$B170=""),"",HLOOKUP(FB$132,Indices2!$E$1:$YY$108,Calc!$B170,FALSE))</f>
        <v>#N/A</v>
      </c>
      <c r="FC170" t="e">
        <f ca="1">IF(OR(FC$132="",$B170=""),"",HLOOKUP(FC$132,Indices2!$E$1:$YY$108,Calc!$B170,FALSE))</f>
        <v>#N/A</v>
      </c>
      <c r="FD170" t="e">
        <f ca="1">IF(OR(FD$132="",$B170=""),"",HLOOKUP(FD$132,Indices2!$E$1:$YY$108,Calc!$B170,FALSE))</f>
        <v>#N/A</v>
      </c>
      <c r="FE170" t="e">
        <f ca="1">IF(OR(FE$132="",$B170=""),"",HLOOKUP(FE$132,Indices2!$E$1:$YY$108,Calc!$B170,FALSE))</f>
        <v>#N/A</v>
      </c>
      <c r="FF170" t="e">
        <f ca="1">IF(OR(FF$132="",$B170=""),"",HLOOKUP(FF$132,Indices2!$E$1:$YY$108,Calc!$B170,FALSE))</f>
        <v>#N/A</v>
      </c>
      <c r="FG170" t="e">
        <f ca="1">IF(OR(FG$132="",$B170=""),"",HLOOKUP(FG$132,Indices2!$E$1:$YY$108,Calc!$B170,FALSE))</f>
        <v>#N/A</v>
      </c>
      <c r="FH170" t="e">
        <f ca="1">IF(OR(FH$132="",$B170=""),"",HLOOKUP(FH$132,Indices2!$E$1:$YY$108,Calc!$B170,FALSE))</f>
        <v>#N/A</v>
      </c>
      <c r="FI170" t="e">
        <f ca="1">IF(OR(FI$132="",$B170=""),"",HLOOKUP(FI$132,Indices2!$E$1:$YY$108,Calc!$B170,FALSE))</f>
        <v>#N/A</v>
      </c>
      <c r="FJ170" t="e">
        <f ca="1">IF(OR(FJ$132="",$B170=""),"",HLOOKUP(FJ$132,Indices2!$E$1:$YY$108,Calc!$B170,FALSE))</f>
        <v>#N/A</v>
      </c>
      <c r="FK170" t="e">
        <f ca="1">IF(OR(FK$132="",$B170=""),"",HLOOKUP(FK$132,Indices2!$E$1:$YY$108,Calc!$B170,FALSE))</f>
        <v>#N/A</v>
      </c>
      <c r="FL170" t="e">
        <f ca="1">IF(OR(FL$132="",$B170=""),"",HLOOKUP(FL$132,Indices2!$E$1:$YY$108,Calc!$B170,FALSE))</f>
        <v>#N/A</v>
      </c>
      <c r="FM170" t="e">
        <f ca="1">IF(OR(FM$132="",$B170=""),"",HLOOKUP(FM$132,Indices2!$E$1:$YY$108,Calc!$B170,FALSE))</f>
        <v>#N/A</v>
      </c>
      <c r="FN170" t="e">
        <f ca="1">IF(OR(FN$132="",$B170=""),"",HLOOKUP(FN$132,Indices2!$E$1:$YY$108,Calc!$B170,FALSE))</f>
        <v>#N/A</v>
      </c>
      <c r="FO170" t="e">
        <f ca="1">IF(OR(FO$132="",$B170=""),"",HLOOKUP(FO$132,Indices2!$E$1:$YY$108,Calc!$B170,FALSE))</f>
        <v>#N/A</v>
      </c>
      <c r="FP170" t="e">
        <f ca="1">IF(OR(FP$132="",$B170=""),"",HLOOKUP(FP$132,Indices2!$E$1:$YY$108,Calc!$B170,FALSE))</f>
        <v>#N/A</v>
      </c>
      <c r="FQ170" t="e">
        <f ca="1">IF(OR(FQ$132="",$B170=""),"",HLOOKUP(FQ$132,Indices2!$E$1:$YY$108,Calc!$B170,FALSE))</f>
        <v>#N/A</v>
      </c>
      <c r="FR170" t="e">
        <f ca="1">IF(OR(FR$132="",$B170=""),"",HLOOKUP(FR$132,Indices2!$E$1:$YY$108,Calc!$B170,FALSE))</f>
        <v>#N/A</v>
      </c>
      <c r="FS170" t="e">
        <f ca="1">IF(OR(FS$132="",$B170=""),"",HLOOKUP(FS$132,Indices2!$E$1:$YY$108,Calc!$B170,FALSE))</f>
        <v>#N/A</v>
      </c>
      <c r="FT170" t="e">
        <f ca="1">IF(OR(FT$132="",$B170=""),"",HLOOKUP(FT$132,Indices2!$E$1:$YY$108,Calc!$B170,FALSE))</f>
        <v>#N/A</v>
      </c>
      <c r="FU170" t="e">
        <f ca="1">IF(OR(FU$132="",$B170=""),"",HLOOKUP(FU$132,Indices2!$E$1:$YY$108,Calc!$B170,FALSE))</f>
        <v>#N/A</v>
      </c>
      <c r="FV170" t="e">
        <f ca="1">IF(OR(FV$132="",$B170=""),"",HLOOKUP(FV$132,Indices2!$E$1:$YY$108,Calc!$B170,FALSE))</f>
        <v>#N/A</v>
      </c>
      <c r="FW170" t="e">
        <f ca="1">IF(OR(FW$132="",$B170=""),"",HLOOKUP(FW$132,Indices2!$E$1:$YY$108,Calc!$B170,FALSE))</f>
        <v>#N/A</v>
      </c>
      <c r="FX170" t="e">
        <f ca="1">IF(OR(FX$132="",$B170=""),"",HLOOKUP(FX$132,Indices2!$E$1:$YY$108,Calc!$B170,FALSE))</f>
        <v>#N/A</v>
      </c>
      <c r="FY170" t="e">
        <f ca="1">IF(OR(FY$132="",$B170=""),"",HLOOKUP(FY$132,Indices2!$E$1:$YY$108,Calc!$B170,FALSE))</f>
        <v>#N/A</v>
      </c>
      <c r="FZ170" t="e">
        <f ca="1">IF(OR(FZ$132="",$B170=""),"",HLOOKUP(FZ$132,Indices2!$E$1:$YY$108,Calc!$B170,FALSE))</f>
        <v>#N/A</v>
      </c>
      <c r="GA170" t="e">
        <f ca="1">IF(OR(GA$132="",$B170=""),"",HLOOKUP(GA$132,Indices2!$E$1:$YY$108,Calc!$B170,FALSE))</f>
        <v>#N/A</v>
      </c>
      <c r="GB170" t="e">
        <f ca="1">IF(OR(GB$132="",$B170=""),"",HLOOKUP(GB$132,Indices2!$E$1:$YY$108,Calc!$B170,FALSE))</f>
        <v>#N/A</v>
      </c>
      <c r="GC170" t="e">
        <f ca="1">IF(OR(GC$132="",$B170=""),"",HLOOKUP(GC$132,Indices2!$E$1:$YY$108,Calc!$B170,FALSE))</f>
        <v>#N/A</v>
      </c>
      <c r="GD170" t="e">
        <f ca="1">IF(OR(GD$132="",$B170=""),"",HLOOKUP(GD$132,Indices2!$E$1:$YY$108,Calc!$B170,FALSE))</f>
        <v>#N/A</v>
      </c>
      <c r="GE170" t="e">
        <f ca="1">IF(OR(GE$132="",$B170=""),"",HLOOKUP(GE$132,Indices2!$E$1:$YY$108,Calc!$B170,FALSE))</f>
        <v>#N/A</v>
      </c>
      <c r="GF170" t="e">
        <f ca="1">IF(OR(GF$132="",$B170=""),"",HLOOKUP(GF$132,Indices2!$E$1:$YY$108,Calc!$B170,FALSE))</f>
        <v>#N/A</v>
      </c>
      <c r="GG170" t="e">
        <f ca="1">IF(OR(GG$132="",$B170=""),"",HLOOKUP(GG$132,Indices2!$E$1:$YY$108,Calc!$B170,FALSE))</f>
        <v>#N/A</v>
      </c>
      <c r="GH170" t="e">
        <f ca="1">IF(OR(GH$132="",$B170=""),"",HLOOKUP(GH$132,Indices2!$E$1:$YY$108,Calc!$B170,FALSE))</f>
        <v>#N/A</v>
      </c>
      <c r="GI170" t="e">
        <f ca="1">IF(OR(GI$132="",$B170=""),"",HLOOKUP(GI$132,Indices2!$E$1:$YY$108,Calc!$B170,FALSE))</f>
        <v>#N/A</v>
      </c>
      <c r="GJ170" t="e">
        <f ca="1">IF(OR(GJ$132="",$B170=""),"",HLOOKUP(GJ$132,Indices2!$E$1:$YY$108,Calc!$B170,FALSE))</f>
        <v>#N/A</v>
      </c>
      <c r="GK170" t="e">
        <f ca="1">IF(OR(GK$132="",$B170=""),"",HLOOKUP(GK$132,Indices2!$E$1:$YY$108,Calc!$B170,FALSE))</f>
        <v>#N/A</v>
      </c>
      <c r="GL170" t="e">
        <f ca="1">IF(OR(GL$132="",$B170=""),"",HLOOKUP(GL$132,Indices2!$E$1:$YY$108,Calc!$B170,FALSE))</f>
        <v>#N/A</v>
      </c>
      <c r="GM170" t="e">
        <f ca="1">IF(OR(GM$132="",$B170=""),"",HLOOKUP(GM$132,Indices2!$E$1:$YY$108,Calc!$B170,FALSE))</f>
        <v>#N/A</v>
      </c>
      <c r="GN170" t="e">
        <f ca="1">IF(OR(GN$132="",$B170=""),"",HLOOKUP(GN$132,Indices2!$E$1:$YY$108,Calc!$B170,FALSE))</f>
        <v>#N/A</v>
      </c>
      <c r="GO170" t="e">
        <f ca="1">IF(OR(GO$132="",$B170=""),"",HLOOKUP(GO$132,Indices2!$E$1:$YY$108,Calc!$B170,FALSE))</f>
        <v>#N/A</v>
      </c>
      <c r="GP170" t="e">
        <f ca="1">IF(OR(GP$132="",$B170=""),"",HLOOKUP(GP$132,Indices2!$E$1:$YY$108,Calc!$B170,FALSE))</f>
        <v>#N/A</v>
      </c>
      <c r="GQ170" t="e">
        <f ca="1">IF(OR(GQ$132="",$B170=""),"",HLOOKUP(GQ$132,Indices2!$E$1:$YY$108,Calc!$B170,FALSE))</f>
        <v>#N/A</v>
      </c>
      <c r="GR170" t="e">
        <f ca="1">IF(OR(GR$132="",$B170=""),"",HLOOKUP(GR$132,Indices2!$E$1:$YY$108,Calc!$B170,FALSE))</f>
        <v>#N/A</v>
      </c>
      <c r="GS170" t="e">
        <f ca="1">IF(OR(GS$132="",$B170=""),"",HLOOKUP(GS$132,Indices2!$E$1:$YY$108,Calc!$B170,FALSE))</f>
        <v>#N/A</v>
      </c>
      <c r="GT170" t="e">
        <f ca="1">IF(OR(GT$132="",$B170=""),"",HLOOKUP(GT$132,Indices2!$E$1:$YY$108,Calc!$B170,FALSE))</f>
        <v>#N/A</v>
      </c>
      <c r="GU170" t="e">
        <f ca="1">IF(OR(GU$132="",$B170=""),"",HLOOKUP(GU$132,Indices2!$E$1:$YY$108,Calc!$B170,FALSE))</f>
        <v>#N/A</v>
      </c>
      <c r="GV170" t="e">
        <f ca="1">IF(OR(GV$132="",$B170=""),"",HLOOKUP(GV$132,Indices2!$E$1:$YY$108,Calc!$B170,FALSE))</f>
        <v>#N/A</v>
      </c>
      <c r="GW170" t="e">
        <f ca="1">IF(OR(GW$132="",$B170=""),"",HLOOKUP(GW$132,Indices2!$E$1:$YY$108,Calc!$B170,FALSE))</f>
        <v>#N/A</v>
      </c>
      <c r="GX170" t="e">
        <f ca="1">IF(OR(GX$132="",$B170=""),"",HLOOKUP(GX$132,Indices2!$E$1:$YY$108,Calc!$B170,FALSE))</f>
        <v>#N/A</v>
      </c>
      <c r="GY170" t="e">
        <f ca="1">IF(OR(GY$132="",$B170=""),"",HLOOKUP(GY$132,Indices2!$E$1:$YY$108,Calc!$B170,FALSE))</f>
        <v>#N/A</v>
      </c>
      <c r="GZ170" t="e">
        <f ca="1">IF(OR(GZ$132="",$B170=""),"",HLOOKUP(GZ$132,Indices2!$E$1:$YY$108,Calc!$B170,FALSE))</f>
        <v>#N/A</v>
      </c>
      <c r="HA170" t="e">
        <f ca="1">IF(OR(HA$132="",$B170=""),"",HLOOKUP(HA$132,Indices2!$E$1:$YY$108,Calc!$B170,FALSE))</f>
        <v>#N/A</v>
      </c>
      <c r="HB170" t="e">
        <f ca="1">IF(OR(HB$132="",$B170=""),"",HLOOKUP(HB$132,Indices2!$E$1:$YY$108,Calc!$B170,FALSE))</f>
        <v>#N/A</v>
      </c>
      <c r="HC170" t="e">
        <f ca="1">IF(OR(HC$132="",$B170=""),"",HLOOKUP(HC$132,Indices2!$E$1:$YY$108,Calc!$B170,FALSE))</f>
        <v>#N/A</v>
      </c>
      <c r="HD170" t="e">
        <f ca="1">IF(OR(HD$132="",$B170=""),"",HLOOKUP(HD$132,Indices2!$E$1:$YY$108,Calc!$B170,FALSE))</f>
        <v>#N/A</v>
      </c>
      <c r="HE170" t="e">
        <f ca="1">IF(OR(HE$132="",$B170=""),"",HLOOKUP(HE$132,Indices2!$E$1:$YY$108,Calc!$B170,FALSE))</f>
        <v>#N/A</v>
      </c>
      <c r="HF170" t="e">
        <f ca="1">IF(OR(HF$132="",$B170=""),"",HLOOKUP(HF$132,Indices2!$E$1:$YY$108,Calc!$B170,FALSE))</f>
        <v>#N/A</v>
      </c>
      <c r="HG170" t="e">
        <f ca="1">IF(OR(HG$132="",$B170=""),"",HLOOKUP(HG$132,Indices2!$E$1:$YY$108,Calc!$B170,FALSE))</f>
        <v>#N/A</v>
      </c>
      <c r="HH170" t="e">
        <f ca="1">IF(OR(HH$132="",$B170=""),"",HLOOKUP(HH$132,Indices2!$E$1:$YY$108,Calc!$B170,FALSE))</f>
        <v>#N/A</v>
      </c>
      <c r="HI170" t="e">
        <f ca="1">IF(OR(HI$132="",$B170=""),"",HLOOKUP(HI$132,Indices2!$E$1:$YY$108,Calc!$B170,FALSE))</f>
        <v>#N/A</v>
      </c>
      <c r="HJ170" t="e">
        <f ca="1">IF(OR(HJ$132="",$B170=""),"",HLOOKUP(HJ$132,Indices2!$E$1:$YY$108,Calc!$B170,FALSE))</f>
        <v>#N/A</v>
      </c>
      <c r="HK170" t="e">
        <f ca="1">IF(OR(HK$132="",$B170=""),"",HLOOKUP(HK$132,Indices2!$E$1:$YY$108,Calc!$B170,FALSE))</f>
        <v>#N/A</v>
      </c>
      <c r="HL170" t="e">
        <f ca="1">IF(OR(HL$132="",$B170=""),"",HLOOKUP(HL$132,Indices2!$E$1:$YY$108,Calc!$B170,FALSE))</f>
        <v>#N/A</v>
      </c>
      <c r="HM170" t="e">
        <f ca="1">IF(OR(HM$132="",$B170=""),"",HLOOKUP(HM$132,Indices2!$E$1:$YY$108,Calc!$B170,FALSE))</f>
        <v>#N/A</v>
      </c>
      <c r="HN170" t="e">
        <f ca="1">IF(OR(HN$132="",$B170=""),"",HLOOKUP(HN$132,Indices2!$E$1:$YY$108,Calc!$B170,FALSE))</f>
        <v>#N/A</v>
      </c>
      <c r="HO170" t="e">
        <f ca="1">IF(OR(HO$132="",$B170=""),"",HLOOKUP(HO$132,Indices2!$E$1:$YY$108,Calc!$B170,FALSE))</f>
        <v>#N/A</v>
      </c>
      <c r="HP170" t="e">
        <f ca="1">IF(OR(HP$132="",$B170=""),"",HLOOKUP(HP$132,Indices2!$E$1:$YY$108,Calc!$B170,FALSE))</f>
        <v>#N/A</v>
      </c>
      <c r="HQ170" t="e">
        <f ca="1">IF(OR(HQ$132="",$B170=""),"",HLOOKUP(HQ$132,Indices2!$E$1:$YY$108,Calc!$B170,FALSE))</f>
        <v>#N/A</v>
      </c>
      <c r="HR170" t="e">
        <f ca="1">IF(OR(HR$132="",$B170=""),"",HLOOKUP(HR$132,Indices2!$E$1:$YY$108,Calc!$B170,FALSE))</f>
        <v>#N/A</v>
      </c>
      <c r="HS170" t="e">
        <f ca="1">IF(OR(HS$132="",$B170=""),"",HLOOKUP(HS$132,Indices2!$E$1:$YY$108,Calc!$B170,FALSE))</f>
        <v>#N/A</v>
      </c>
      <c r="HT170" t="e">
        <f ca="1">IF(OR(HT$132="",$B170=""),"",HLOOKUP(HT$132,Indices2!$E$1:$YY$108,Calc!$B170,FALSE))</f>
        <v>#N/A</v>
      </c>
      <c r="HU170" t="e">
        <f ca="1">IF(OR(HU$132="",$B170=""),"",HLOOKUP(HU$132,Indices2!$E$1:$YY$108,Calc!$B170,FALSE))</f>
        <v>#N/A</v>
      </c>
      <c r="HV170" t="e">
        <f ca="1">IF(OR(HV$132="",$B170=""),"",HLOOKUP(HV$132,Indices2!$E$1:$YY$108,Calc!$B170,FALSE))</f>
        <v>#N/A</v>
      </c>
      <c r="HW170" t="e">
        <f ca="1">IF(OR(HW$132="",$B170=""),"",HLOOKUP(HW$132,Indices2!$E$1:$YY$108,Calc!$B170,FALSE))</f>
        <v>#N/A</v>
      </c>
      <c r="HX170" t="e">
        <f ca="1">IF(OR(HX$132="",$B170=""),"",HLOOKUP(HX$132,Indices2!$E$1:$YY$108,Calc!$B170,FALSE))</f>
        <v>#N/A</v>
      </c>
      <c r="HY170" t="e">
        <f ca="1">IF(OR(HY$132="",$B170=""),"",HLOOKUP(HY$132,Indices2!$E$1:$YY$108,Calc!$B170,FALSE))</f>
        <v>#N/A</v>
      </c>
      <c r="HZ170" t="e">
        <f ca="1">IF(OR(HZ$132="",$B170=""),"",HLOOKUP(HZ$132,Indices2!$E$1:$YY$108,Calc!$B170,FALSE))</f>
        <v>#N/A</v>
      </c>
      <c r="IA170" t="e">
        <f ca="1">IF(OR(IA$132="",$B170=""),"",HLOOKUP(IA$132,Indices2!$E$1:$YY$108,Calc!$B170,FALSE))</f>
        <v>#N/A</v>
      </c>
      <c r="IB170" t="e">
        <f ca="1">IF(OR(IB$132="",$B170=""),"",HLOOKUP(IB$132,Indices2!$E$1:$YY$108,Calc!$B170,FALSE))</f>
        <v>#N/A</v>
      </c>
      <c r="IC170" t="e">
        <f ca="1">IF(OR(IC$132="",$B170=""),"",HLOOKUP(IC$132,Indices2!$E$1:$YY$108,Calc!$B170,FALSE))</f>
        <v>#N/A</v>
      </c>
      <c r="ID170" t="e">
        <f ca="1">IF(OR(ID$132="",$B170=""),"",HLOOKUP(ID$132,Indices2!$E$1:$YY$108,Calc!$B170,FALSE))</f>
        <v>#N/A</v>
      </c>
      <c r="IE170" t="e">
        <f ca="1">IF(OR(IE$132="",$B170=""),"",HLOOKUP(IE$132,Indices2!$E$1:$YY$108,Calc!$B170,FALSE))</f>
        <v>#N/A</v>
      </c>
      <c r="IF170" t="e">
        <f ca="1">IF(OR(IF$132="",$B170=""),"",HLOOKUP(IF$132,Indices2!$E$1:$YY$108,Calc!$B170,FALSE))</f>
        <v>#N/A</v>
      </c>
      <c r="IG170" t="e">
        <f ca="1">IF(OR(IG$132="",$B170=""),"",HLOOKUP(IG$132,Indices2!$E$1:$YY$108,Calc!$B170,FALSE))</f>
        <v>#N/A</v>
      </c>
      <c r="IH170" t="e">
        <f ca="1">IF(OR(IH$132="",$B170=""),"",HLOOKUP(IH$132,Indices2!$E$1:$YY$108,Calc!$B170,FALSE))</f>
        <v>#N/A</v>
      </c>
      <c r="II170" t="e">
        <f ca="1">IF(OR(II$132="",$B170=""),"",HLOOKUP(II$132,Indices2!$E$1:$YY$108,Calc!$B170,FALSE))</f>
        <v>#N/A</v>
      </c>
      <c r="IJ170" t="e">
        <f ca="1">IF(OR(IJ$132="",$B170=""),"",HLOOKUP(IJ$132,Indices2!$E$1:$YY$108,Calc!$B170,FALSE))</f>
        <v>#N/A</v>
      </c>
      <c r="IK170" t="e">
        <f ca="1">IF(OR(IK$132="",$B170=""),"",HLOOKUP(IK$132,Indices2!$E$1:$YY$108,Calc!$B170,FALSE))</f>
        <v>#N/A</v>
      </c>
      <c r="IL170" t="e">
        <f ca="1">IF(OR(IL$132="",$B170=""),"",HLOOKUP(IL$132,Indices2!$E$1:$YY$108,Calc!$B170,FALSE))</f>
        <v>#N/A</v>
      </c>
      <c r="IM170" t="e">
        <f ca="1">IF(OR(IM$132="",$B170=""),"",HLOOKUP(IM$132,Indices2!$E$1:$YY$108,Calc!$B170,FALSE))</f>
        <v>#N/A</v>
      </c>
      <c r="IN170" t="e">
        <f ca="1">IF(OR(IN$132="",$B170=""),"",HLOOKUP(IN$132,Indices2!$E$1:$YY$108,Calc!$B170,FALSE))</f>
        <v>#N/A</v>
      </c>
      <c r="IO170" t="e">
        <f ca="1">IF(OR(IO$132="",$B170=""),"",HLOOKUP(IO$132,Indices2!$E$1:$YY$108,Calc!$B170,FALSE))</f>
        <v>#N/A</v>
      </c>
      <c r="IP170" t="e">
        <f ca="1">IF(OR(IP$132="",$B170=""),"",HLOOKUP(IP$132,Indices2!$E$1:$YY$108,Calc!$B170,FALSE))</f>
        <v>#N/A</v>
      </c>
      <c r="IQ170" t="e">
        <f ca="1">IF(OR(IQ$132="",$B170=""),"",HLOOKUP(IQ$132,Indices2!$E$1:$YY$108,Calc!$B170,FALSE))</f>
        <v>#N/A</v>
      </c>
      <c r="IR170" t="e">
        <f ca="1">IF(OR(IR$132="",$B170=""),"",HLOOKUP(IR$132,Indices2!$E$1:$YY$108,Calc!$B170,FALSE))</f>
        <v>#N/A</v>
      </c>
      <c r="IS170" t="e">
        <f ca="1">IF(OR(IS$132="",$B170=""),"",HLOOKUP(IS$132,Indices2!$E$1:$YY$108,Calc!$B170,FALSE))</f>
        <v>#N/A</v>
      </c>
      <c r="IT170" t="e">
        <f ca="1">IF(OR(IT$132="",$B170=""),"",HLOOKUP(IT$132,Indices2!$E$1:$YY$108,Calc!$B170,FALSE))</f>
        <v>#N/A</v>
      </c>
      <c r="IU170" t="e">
        <f ca="1">IF(OR(IU$132="",$B170=""),"",HLOOKUP(IU$132,Indices2!$E$1:$YY$108,Calc!$B170,FALSE))</f>
        <v>#N/A</v>
      </c>
      <c r="IV170" t="e">
        <f ca="1">IF(OR(IV$132="",$B170=""),"",HLOOKUP(IV$132,Indices2!$E$1:$YY$108,Calc!$B170,FALSE))</f>
        <v>#N/A</v>
      </c>
      <c r="IW170" t="e">
        <f ca="1">IF(OR(IW$132="",$B170=""),"",HLOOKUP(IW$132,Indices2!$E$1:$YY$108,Calc!$B170,FALSE))</f>
        <v>#N/A</v>
      </c>
      <c r="IX170" t="e">
        <f ca="1">IF(OR(IX$132="",$B170=""),"",HLOOKUP(IX$132,Indices2!$E$1:$YY$108,Calc!$B170,FALSE))</f>
        <v>#N/A</v>
      </c>
      <c r="IY170" t="e">
        <f ca="1">IF(OR(IY$132="",$B170=""),"",HLOOKUP(IY$132,Indices2!$E$1:$YY$108,Calc!$B170,FALSE))</f>
        <v>#N/A</v>
      </c>
      <c r="IZ170" t="e">
        <f ca="1">IF(OR(IZ$132="",$B170=""),"",HLOOKUP(IZ$132,Indices2!$E$1:$YY$108,Calc!$B170,FALSE))</f>
        <v>#N/A</v>
      </c>
      <c r="JA170" t="e">
        <f ca="1">IF(OR(JA$132="",$B170=""),"",HLOOKUP(JA$132,Indices2!$E$1:$YY$108,Calc!$B170,FALSE))</f>
        <v>#N/A</v>
      </c>
      <c r="JB170" t="e">
        <f ca="1">IF(OR(JB$132="",$B170=""),"",HLOOKUP(JB$132,Indices2!$E$1:$YY$108,Calc!$B170,FALSE))</f>
        <v>#N/A</v>
      </c>
      <c r="JC170" t="e">
        <f ca="1">IF(OR(JC$132="",$B170=""),"",HLOOKUP(JC$132,Indices2!$E$1:$YY$108,Calc!$B170,FALSE))</f>
        <v>#N/A</v>
      </c>
      <c r="JD170" t="e">
        <f ca="1">IF(OR(JD$132="",$B170=""),"",HLOOKUP(JD$132,Indices2!$E$1:$YY$108,Calc!$B170,FALSE))</f>
        <v>#N/A</v>
      </c>
      <c r="JE170" t="e">
        <f ca="1">IF(OR(JE$132="",$B170=""),"",HLOOKUP(JE$132,Indices2!$E$1:$YY$108,Calc!$B170,FALSE))</f>
        <v>#N/A</v>
      </c>
      <c r="JF170" t="e">
        <f ca="1">IF(OR(JF$132="",$B170=""),"",HLOOKUP(JF$132,Indices2!$E$1:$YY$108,Calc!$B170,FALSE))</f>
        <v>#N/A</v>
      </c>
      <c r="JG170" t="e">
        <f ca="1">IF(OR(JG$132="",$B170=""),"",HLOOKUP(JG$132,Indices2!$E$1:$YY$108,Calc!$B170,FALSE))</f>
        <v>#N/A</v>
      </c>
      <c r="JH170" t="e">
        <f ca="1">IF(OR(JH$132="",$B170=""),"",HLOOKUP(JH$132,Indices2!$E$1:$YY$108,Calc!$B170,FALSE))</f>
        <v>#N/A</v>
      </c>
      <c r="JI170" t="e">
        <f ca="1">IF(OR(JI$132="",$B170=""),"",HLOOKUP(JI$132,Indices2!$E$1:$YY$108,Calc!$B170,FALSE))</f>
        <v>#N/A</v>
      </c>
      <c r="JJ170" t="e">
        <f ca="1">IF(OR(JJ$132="",$B170=""),"",HLOOKUP(JJ$132,Indices2!$E$1:$YY$108,Calc!$B170,FALSE))</f>
        <v>#N/A</v>
      </c>
      <c r="JK170" t="e">
        <f ca="1">IF(OR(JK$132="",$B170=""),"",HLOOKUP(JK$132,Indices2!$E$1:$YY$108,Calc!$B170,FALSE))</f>
        <v>#N/A</v>
      </c>
      <c r="JL170" t="e">
        <f ca="1">IF(OR(JL$132="",$B170=""),"",HLOOKUP(JL$132,Indices2!$E$1:$YY$108,Calc!$B170,FALSE))</f>
        <v>#N/A</v>
      </c>
      <c r="JM170" t="e">
        <f ca="1">IF(OR(JM$132="",$B170=""),"",HLOOKUP(JM$132,Indices2!$E$1:$YY$108,Calc!$B170,FALSE))</f>
        <v>#N/A</v>
      </c>
      <c r="JN170" t="e">
        <f ca="1">IF(OR(JN$132="",$B170=""),"",HLOOKUP(JN$132,Indices2!$E$1:$YY$108,Calc!$B170,FALSE))</f>
        <v>#N/A</v>
      </c>
      <c r="JO170" t="e">
        <f ca="1">IF(OR(JO$132="",$B170=""),"",HLOOKUP(JO$132,Indices2!$E$1:$YY$108,Calc!$B170,FALSE))</f>
        <v>#N/A</v>
      </c>
      <c r="JP170" t="e">
        <f ca="1">IF(OR(JP$132="",$B170=""),"",HLOOKUP(JP$132,Indices2!$E$1:$YY$108,Calc!$B170,FALSE))</f>
        <v>#N/A</v>
      </c>
      <c r="JQ170" t="e">
        <f ca="1">IF(OR(JQ$132="",$B170=""),"",HLOOKUP(JQ$132,Indices2!$E$1:$YY$108,Calc!$B170,FALSE))</f>
        <v>#N/A</v>
      </c>
      <c r="JR170" t="e">
        <f ca="1">IF(OR(JR$132="",$B170=""),"",HLOOKUP(JR$132,Indices2!$E$1:$YY$108,Calc!$B170,FALSE))</f>
        <v>#N/A</v>
      </c>
      <c r="JS170" t="e">
        <f ca="1">IF(OR(JS$132="",$B170=""),"",HLOOKUP(JS$132,Indices2!$E$1:$YY$108,Calc!$B170,FALSE))</f>
        <v>#N/A</v>
      </c>
      <c r="JT170" t="e">
        <f ca="1">IF(OR(JT$132="",$B170=""),"",HLOOKUP(JT$132,Indices2!$E$1:$YY$108,Calc!$B170,FALSE))</f>
        <v>#N/A</v>
      </c>
      <c r="JU170" t="e">
        <f ca="1">IF(OR(JU$132="",$B170=""),"",HLOOKUP(JU$132,Indices2!$E$1:$YY$108,Calc!$B170,FALSE))</f>
        <v>#N/A</v>
      </c>
      <c r="JV170" t="e">
        <f ca="1">IF(OR(JV$132="",$B170=""),"",HLOOKUP(JV$132,Indices2!$E$1:$YY$108,Calc!$B170,FALSE))</f>
        <v>#N/A</v>
      </c>
      <c r="JW170" t="e">
        <f ca="1">IF(OR(JW$132="",$B170=""),"",HLOOKUP(JW$132,Indices2!$E$1:$YY$108,Calc!$B170,FALSE))</f>
        <v>#N/A</v>
      </c>
      <c r="JX170" t="e">
        <f ca="1">IF(OR(JX$132="",$B170=""),"",HLOOKUP(JX$132,Indices2!$E$1:$YY$108,Calc!$B170,FALSE))</f>
        <v>#N/A</v>
      </c>
      <c r="JY170" t="e">
        <f ca="1">IF(OR(JY$132="",$B170=""),"",HLOOKUP(JY$132,Indices2!$E$1:$YY$108,Calc!$B170,FALSE))</f>
        <v>#N/A</v>
      </c>
      <c r="JZ170" t="e">
        <f ca="1">IF(OR(JZ$132="",$B170=""),"",HLOOKUP(JZ$132,Indices2!$E$1:$YY$108,Calc!$B170,FALSE))</f>
        <v>#N/A</v>
      </c>
      <c r="KA170" t="e">
        <f ca="1">IF(OR(KA$132="",$B170=""),"",HLOOKUP(KA$132,Indices2!$E$1:$YY$108,Calc!$B170,FALSE))</f>
        <v>#N/A</v>
      </c>
      <c r="KB170" t="e">
        <f ca="1">IF(OR(KB$132="",$B170=""),"",HLOOKUP(KB$132,Indices2!$E$1:$YY$108,Calc!$B170,FALSE))</f>
        <v>#N/A</v>
      </c>
      <c r="KC170" t="e">
        <f ca="1">IF(OR(KC$132="",$B170=""),"",HLOOKUP(KC$132,Indices2!$E$1:$YY$108,Calc!$B170,FALSE))</f>
        <v>#N/A</v>
      </c>
      <c r="KD170" t="e">
        <f ca="1">IF(OR(KD$132="",$B170=""),"",HLOOKUP(KD$132,Indices2!$E$1:$YY$108,Calc!$B170,FALSE))</f>
        <v>#N/A</v>
      </c>
      <c r="KE170" t="e">
        <f ca="1">IF(OR(KE$132="",$B170=""),"",HLOOKUP(KE$132,Indices2!$E$1:$YY$108,Calc!$B170,FALSE))</f>
        <v>#N/A</v>
      </c>
      <c r="KF170" t="e">
        <f ca="1">IF(OR(KF$132="",$B170=""),"",HLOOKUP(KF$132,Indices2!$E$1:$YY$108,Calc!$B170,FALSE))</f>
        <v>#N/A</v>
      </c>
      <c r="KG170" t="e">
        <f ca="1">IF(OR(KG$132="",$B170=""),"",HLOOKUP(KG$132,Indices2!$E$1:$YY$108,Calc!$B170,FALSE))</f>
        <v>#N/A</v>
      </c>
      <c r="KH170" t="e">
        <f ca="1">IF(OR(KH$132="",$B170=""),"",HLOOKUP(KH$132,Indices2!$E$1:$YY$108,Calc!$B170,FALSE))</f>
        <v>#N/A</v>
      </c>
      <c r="KI170" t="e">
        <f ca="1">IF(OR(KI$132="",$B170=""),"",HLOOKUP(KI$132,Indices2!$E$1:$YY$108,Calc!$B170,FALSE))</f>
        <v>#N/A</v>
      </c>
      <c r="KJ170" t="e">
        <f ca="1">IF(OR(KJ$132="",$B170=""),"",HLOOKUP(KJ$132,Indices2!$E$1:$YY$108,Calc!$B170,FALSE))</f>
        <v>#N/A</v>
      </c>
      <c r="KK170" t="e">
        <f ca="1">IF(OR(KK$132="",$B170=""),"",HLOOKUP(KK$132,Indices2!$E$1:$YY$108,Calc!$B170,FALSE))</f>
        <v>#N/A</v>
      </c>
      <c r="KL170" t="e">
        <f ca="1">IF(OR(KL$132="",$B170=""),"",HLOOKUP(KL$132,Indices2!$E$1:$YY$108,Calc!$B170,FALSE))</f>
        <v>#N/A</v>
      </c>
      <c r="KM170" t="e">
        <f ca="1">IF(OR(KM$132="",$B170=""),"",HLOOKUP(KM$132,Indices2!$E$1:$YY$108,Calc!$B170,FALSE))</f>
        <v>#N/A</v>
      </c>
      <c r="KN170" t="e">
        <f ca="1">IF(OR(KN$132="",$B170=""),"",HLOOKUP(KN$132,Indices2!$E$1:$YY$108,Calc!$B170,FALSE))</f>
        <v>#N/A</v>
      </c>
      <c r="KO170" t="e">
        <f ca="1">IF(OR(KO$132="",$B170=""),"",HLOOKUP(KO$132,Indices2!$E$1:$YY$108,Calc!$B170,FALSE))</f>
        <v>#N/A</v>
      </c>
      <c r="KP170" t="e">
        <f ca="1">IF(OR(KP$132="",$B170=""),"",HLOOKUP(KP$132,Indices2!$E$1:$YY$108,Calc!$B170,FALSE))</f>
        <v>#N/A</v>
      </c>
      <c r="KQ170" t="e">
        <f ca="1">IF(OR(KQ$132="",$B170=""),"",HLOOKUP(KQ$132,Indices2!$E$1:$YY$108,Calc!$B170,FALSE))</f>
        <v>#N/A</v>
      </c>
      <c r="KR170" t="e">
        <f ca="1">IF(OR(KR$132="",$B170=""),"",HLOOKUP(KR$132,Indices2!$E$1:$YY$108,Calc!$B170,FALSE))</f>
        <v>#N/A</v>
      </c>
      <c r="KS170" t="e">
        <f ca="1">IF(OR(KS$132="",$B170=""),"",HLOOKUP(KS$132,Indices2!$E$1:$YY$108,Calc!$B170,FALSE))</f>
        <v>#N/A</v>
      </c>
      <c r="KT170" t="e">
        <f ca="1">IF(OR(KT$132="",$B170=""),"",HLOOKUP(KT$132,Indices2!$E$1:$YY$108,Calc!$B170,FALSE))</f>
        <v>#N/A</v>
      </c>
      <c r="KU170" t="e">
        <f ca="1">IF(OR(KU$132="",$B170=""),"",HLOOKUP(KU$132,Indices2!$E$1:$YY$108,Calc!$B170,FALSE))</f>
        <v>#N/A</v>
      </c>
      <c r="KV170" t="e">
        <f ca="1">IF(OR(KV$132="",$B170=""),"",HLOOKUP(KV$132,Indices2!$E$1:$YY$108,Calc!$B170,FALSE))</f>
        <v>#N/A</v>
      </c>
      <c r="KW170" t="e">
        <f ca="1">IF(OR(KW$132="",$B170=""),"",HLOOKUP(KW$132,Indices2!$E$1:$YY$108,Calc!$B170,FALSE))</f>
        <v>#N/A</v>
      </c>
      <c r="KX170" t="e">
        <f ca="1">IF(OR(KX$132="",$B170=""),"",HLOOKUP(KX$132,Indices2!$E$1:$YY$108,Calc!$B170,FALSE))</f>
        <v>#N/A</v>
      </c>
      <c r="KY170" t="e">
        <f ca="1">IF(OR(KY$132="",$B170=""),"",HLOOKUP(KY$132,Indices2!$E$1:$YY$108,Calc!$B170,FALSE))</f>
        <v>#N/A</v>
      </c>
      <c r="KZ170" t="e">
        <f ca="1">IF(OR(KZ$132="",$B170=""),"",HLOOKUP(KZ$132,Indices2!$E$1:$YY$108,Calc!$B170,FALSE))</f>
        <v>#N/A</v>
      </c>
      <c r="LA170" t="e">
        <f ca="1">IF(OR(LA$132="",$B170=""),"",HLOOKUP(LA$132,Indices2!$E$1:$YY$108,Calc!$B170,FALSE))</f>
        <v>#N/A</v>
      </c>
      <c r="LB170" t="e">
        <f ca="1">IF(OR(LB$132="",$B170=""),"",HLOOKUP(LB$132,Indices2!$E$1:$YY$108,Calc!$B170,FALSE))</f>
        <v>#N/A</v>
      </c>
      <c r="LC170" t="e">
        <f ca="1">IF(OR(LC$132="",$B170=""),"",HLOOKUP(LC$132,Indices2!$E$1:$YY$108,Calc!$B170,FALSE))</f>
        <v>#N/A</v>
      </c>
      <c r="LD170" t="e">
        <f ca="1">IF(OR(LD$132="",$B170=""),"",HLOOKUP(LD$132,Indices2!$E$1:$YY$108,Calc!$B170,FALSE))</f>
        <v>#N/A</v>
      </c>
      <c r="LE170" t="e">
        <f ca="1">IF(OR(LE$132="",$B170=""),"",HLOOKUP(LE$132,Indices2!$E$1:$YY$108,Calc!$B170,FALSE))</f>
        <v>#N/A</v>
      </c>
      <c r="LF170" t="e">
        <f ca="1">IF(OR(LF$132="",$B170=""),"",HLOOKUP(LF$132,Indices2!$E$1:$YY$108,Calc!$B170,FALSE))</f>
        <v>#N/A</v>
      </c>
      <c r="LG170" t="e">
        <f ca="1">IF(OR(LG$132="",$B170=""),"",HLOOKUP(LG$132,Indices2!$E$1:$YY$108,Calc!$B170,FALSE))</f>
        <v>#N/A</v>
      </c>
      <c r="LH170" t="e">
        <f ca="1">IF(OR(LH$132="",$B170=""),"",HLOOKUP(LH$132,Indices2!$E$1:$YY$108,Calc!$B170,FALSE))</f>
        <v>#N/A</v>
      </c>
      <c r="LI170" t="e">
        <f ca="1">IF(OR(LI$132="",$B170=""),"",HLOOKUP(LI$132,Indices2!$E$1:$YY$108,Calc!$B170,FALSE))</f>
        <v>#N/A</v>
      </c>
      <c r="LJ170" t="e">
        <f ca="1">IF(OR(LJ$132="",$B170=""),"",HLOOKUP(LJ$132,Indices2!$E$1:$YY$108,Calc!$B170,FALSE))</f>
        <v>#N/A</v>
      </c>
      <c r="LK170" t="e">
        <f ca="1">IF(OR(LK$132="",$B170=""),"",HLOOKUP(LK$132,Indices2!$E$1:$YY$108,Calc!$B170,FALSE))</f>
        <v>#N/A</v>
      </c>
      <c r="LL170" t="e">
        <f ca="1">IF(OR(LL$132="",$B170=""),"",HLOOKUP(LL$132,Indices2!$E$1:$YY$108,Calc!$B170,FALSE))</f>
        <v>#N/A</v>
      </c>
      <c r="LM170" t="e">
        <f ca="1">IF(OR(LM$132="",$B170=""),"",HLOOKUP(LM$132,Indices2!$E$1:$YY$108,Calc!$B170,FALSE))</f>
        <v>#N/A</v>
      </c>
      <c r="LN170" t="e">
        <f ca="1">IF(OR(LN$132="",$B170=""),"",HLOOKUP(LN$132,Indices2!$E$1:$YY$108,Calc!$B170,FALSE))</f>
        <v>#N/A</v>
      </c>
      <c r="LO170" t="e">
        <f ca="1">IF(OR(LO$132="",$B170=""),"",HLOOKUP(LO$132,Indices2!$E$1:$YY$108,Calc!$B170,FALSE))</f>
        <v>#N/A</v>
      </c>
      <c r="LP170" t="e">
        <f ca="1">IF(OR(LP$132="",$B170=""),"",HLOOKUP(LP$132,Indices2!$E$1:$YY$108,Calc!$B170,FALSE))</f>
        <v>#N/A</v>
      </c>
      <c r="LQ170" t="e">
        <f ca="1">IF(OR(LQ$132="",$B170=""),"",HLOOKUP(LQ$132,Indices2!$E$1:$YY$108,Calc!$B170,FALSE))</f>
        <v>#N/A</v>
      </c>
      <c r="LR170" t="e">
        <f ca="1">IF(OR(LR$132="",$B170=""),"",HLOOKUP(LR$132,Indices2!$E$1:$YY$108,Calc!$B170,FALSE))</f>
        <v>#N/A</v>
      </c>
      <c r="LS170" t="e">
        <f ca="1">IF(OR(LS$132="",$B170=""),"",HLOOKUP(LS$132,Indices2!$E$1:$YY$108,Calc!$B170,FALSE))</f>
        <v>#N/A</v>
      </c>
      <c r="LT170" t="e">
        <f ca="1">IF(OR(LT$132="",$B170=""),"",HLOOKUP(LT$132,Indices2!$E$1:$YY$108,Calc!$B170,FALSE))</f>
        <v>#N/A</v>
      </c>
      <c r="LU170" t="e">
        <f ca="1">IF(OR(LU$132="",$B170=""),"",HLOOKUP(LU$132,Indices2!$E$1:$YY$108,Calc!$B170,FALSE))</f>
        <v>#N/A</v>
      </c>
      <c r="LV170" t="e">
        <f ca="1">IF(OR(LV$132="",$B170=""),"",HLOOKUP(LV$132,Indices2!$E$1:$YY$108,Calc!$B170,FALSE))</f>
        <v>#N/A</v>
      </c>
      <c r="LW170" t="e">
        <f ca="1">IF(OR(LW$132="",$B170=""),"",HLOOKUP(LW$132,Indices2!$E$1:$YY$108,Calc!$B170,FALSE))</f>
        <v>#N/A</v>
      </c>
      <c r="LX170" t="e">
        <f ca="1">IF(OR(LX$132="",$B170=""),"",HLOOKUP(LX$132,Indices2!$E$1:$YY$108,Calc!$B170,FALSE))</f>
        <v>#N/A</v>
      </c>
      <c r="LY170" t="e">
        <f ca="1">IF(OR(LY$132="",$B170=""),"",HLOOKUP(LY$132,Indices2!$E$1:$YY$108,Calc!$B170,FALSE))</f>
        <v>#N/A</v>
      </c>
      <c r="LZ170" t="e">
        <f ca="1">IF(OR(LZ$132="",$B170=""),"",HLOOKUP(LZ$132,Indices2!$E$1:$YY$108,Calc!$B170,FALSE))</f>
        <v>#N/A</v>
      </c>
      <c r="MA170" t="e">
        <f ca="1">IF(OR(MA$132="",$B170=""),"",HLOOKUP(MA$132,Indices2!$E$1:$YY$108,Calc!$B170,FALSE))</f>
        <v>#N/A</v>
      </c>
      <c r="MB170" t="e">
        <f ca="1">IF(OR(MB$132="",$B170=""),"",HLOOKUP(MB$132,Indices2!$E$1:$YY$108,Calc!$B170,FALSE))</f>
        <v>#N/A</v>
      </c>
      <c r="MC170" t="e">
        <f ca="1">IF(OR(MC$132="",$B170=""),"",HLOOKUP(MC$132,Indices2!$E$1:$YY$108,Calc!$B170,FALSE))</f>
        <v>#N/A</v>
      </c>
      <c r="MD170" t="e">
        <f ca="1">IF(OR(MD$132="",$B170=""),"",HLOOKUP(MD$132,Indices2!$E$1:$YY$108,Calc!$B170,FALSE))</f>
        <v>#N/A</v>
      </c>
      <c r="ME170" t="e">
        <f ca="1">IF(OR(ME$132="",$B170=""),"",HLOOKUP(ME$132,Indices2!$E$1:$YY$108,Calc!$B170,FALSE))</f>
        <v>#N/A</v>
      </c>
      <c r="MF170" t="e">
        <f ca="1">IF(OR(MF$132="",$B170=""),"",HLOOKUP(MF$132,Indices2!$E$1:$YY$108,Calc!$B170,FALSE))</f>
        <v>#N/A</v>
      </c>
      <c r="MG170" t="e">
        <f ca="1">IF(OR(MG$132="",$B170=""),"",HLOOKUP(MG$132,Indices2!$E$1:$YY$108,Calc!$B170,FALSE))</f>
        <v>#N/A</v>
      </c>
      <c r="MH170" t="e">
        <f ca="1">IF(OR(MH$132="",$B170=""),"",HLOOKUP(MH$132,Indices2!$E$1:$YY$108,Calc!$B170,FALSE))</f>
        <v>#N/A</v>
      </c>
      <c r="MI170" t="e">
        <f ca="1">IF(OR(MI$132="",$B170=""),"",HLOOKUP(MI$132,Indices2!$E$1:$YY$108,Calc!$B170,FALSE))</f>
        <v>#N/A</v>
      </c>
      <c r="MJ170" t="e">
        <f ca="1">IF(OR(MJ$132="",$B170=""),"",HLOOKUP(MJ$132,Indices2!$E$1:$YY$108,Calc!$B170,FALSE))</f>
        <v>#N/A</v>
      </c>
      <c r="MK170" t="e">
        <f ca="1">IF(OR(MK$132="",$B170=""),"",HLOOKUP(MK$132,Indices2!$E$1:$YY$108,Calc!$B170,FALSE))</f>
        <v>#N/A</v>
      </c>
      <c r="ML170" t="e">
        <f ca="1">IF(OR(ML$132="",$B170=""),"",HLOOKUP(ML$132,Indices2!$E$1:$YY$108,Calc!$B170,FALSE))</f>
        <v>#N/A</v>
      </c>
      <c r="MM170" t="e">
        <f ca="1">IF(OR(MM$132="",$B170=""),"",HLOOKUP(MM$132,Indices2!$E$1:$YY$108,Calc!$B170,FALSE))</f>
        <v>#N/A</v>
      </c>
      <c r="MN170" t="e">
        <f ca="1">IF(OR(MN$132="",$B170=""),"",HLOOKUP(MN$132,Indices2!$E$1:$YY$108,Calc!$B170,FALSE))</f>
        <v>#N/A</v>
      </c>
      <c r="MO170" t="e">
        <f ca="1">IF(OR(MO$132="",$B170=""),"",HLOOKUP(MO$132,Indices2!$E$1:$YY$108,Calc!$B170,FALSE))</f>
        <v>#N/A</v>
      </c>
      <c r="MP170" t="e">
        <f ca="1">IF(OR(MP$132="",$B170=""),"",HLOOKUP(MP$132,Indices2!$E$1:$YY$108,Calc!$B170,FALSE))</f>
        <v>#N/A</v>
      </c>
      <c r="MQ170" t="e">
        <f ca="1">IF(OR(MQ$132="",$B170=""),"",HLOOKUP(MQ$132,Indices2!$E$1:$YY$108,Calc!$B170,FALSE))</f>
        <v>#N/A</v>
      </c>
      <c r="MR170" t="e">
        <f ca="1">IF(OR(MR$132="",$B170=""),"",HLOOKUP(MR$132,Indices2!$E$1:$YY$108,Calc!$B170,FALSE))</f>
        <v>#N/A</v>
      </c>
      <c r="MS170" t="e">
        <f ca="1">IF(OR(MS$132="",$B170=""),"",HLOOKUP(MS$132,Indices2!$E$1:$YY$108,Calc!$B170,FALSE))</f>
        <v>#N/A</v>
      </c>
      <c r="MT170" t="e">
        <f ca="1">IF(OR(MT$132="",$B170=""),"",HLOOKUP(MT$132,Indices2!$E$1:$YY$108,Calc!$B170,FALSE))</f>
        <v>#N/A</v>
      </c>
      <c r="MU170" t="e">
        <f ca="1">IF(OR(MU$132="",$B170=""),"",HLOOKUP(MU$132,Indices2!$E$1:$YY$108,Calc!$B170,FALSE))</f>
        <v>#N/A</v>
      </c>
      <c r="MV170" t="e">
        <f ca="1">IF(OR(MV$132="",$B170=""),"",HLOOKUP(MV$132,Indices2!$E$1:$YY$108,Calc!$B170,FALSE))</f>
        <v>#N/A</v>
      </c>
      <c r="MW170" t="e">
        <f ca="1">IF(OR(MW$132="",$B170=""),"",HLOOKUP(MW$132,Indices2!$E$1:$YY$108,Calc!$B170,FALSE))</f>
        <v>#N/A</v>
      </c>
      <c r="MX170" t="e">
        <f ca="1">IF(OR(MX$132="",$B170=""),"",HLOOKUP(MX$132,Indices2!$E$1:$YY$108,Calc!$B170,FALSE))</f>
        <v>#N/A</v>
      </c>
      <c r="MY170" t="e">
        <f ca="1">IF(OR(MY$132="",$B170=""),"",HLOOKUP(MY$132,Indices2!$E$1:$YY$108,Calc!$B170,FALSE))</f>
        <v>#N/A</v>
      </c>
      <c r="MZ170" t="e">
        <f ca="1">IF(OR(MZ$132="",$B170=""),"",HLOOKUP(MZ$132,Indices2!$E$1:$YY$108,Calc!$B170,FALSE))</f>
        <v>#N/A</v>
      </c>
      <c r="NA170" t="e">
        <f ca="1">IF(OR(NA$132="",$B170=""),"",HLOOKUP(NA$132,Indices2!$E$1:$YY$108,Calc!$B170,FALSE))</f>
        <v>#N/A</v>
      </c>
      <c r="NB170" t="e">
        <f ca="1">IF(OR(NB$132="",$B170=""),"",HLOOKUP(NB$132,Indices2!$E$1:$YY$108,Calc!$B170,FALSE))</f>
        <v>#N/A</v>
      </c>
      <c r="NC170" t="e">
        <f ca="1">IF(OR(NC$132="",$B170=""),"",HLOOKUP(NC$132,Indices2!$E$1:$YY$108,Calc!$B170,FALSE))</f>
        <v>#N/A</v>
      </c>
      <c r="ND170" t="e">
        <f ca="1">IF(OR(ND$132="",$B170=""),"",HLOOKUP(ND$132,Indices2!$E$1:$YY$108,Calc!$B170,FALSE))</f>
        <v>#N/A</v>
      </c>
      <c r="NE170" t="e">
        <f ca="1">IF(OR(NE$132="",$B170=""),"",HLOOKUP(NE$132,Indices2!$E$1:$YY$108,Calc!$B170,FALSE))</f>
        <v>#N/A</v>
      </c>
      <c r="NF170" t="e">
        <f ca="1">IF(OR(NF$132="",$B170=""),"",HLOOKUP(NF$132,Indices2!$E$1:$YY$108,Calc!$B170,FALSE))</f>
        <v>#N/A</v>
      </c>
      <c r="NG170" t="e">
        <f ca="1">IF(OR(NG$132="",$B170=""),"",HLOOKUP(NG$132,Indices2!$E$1:$YY$108,Calc!$B170,FALSE))</f>
        <v>#N/A</v>
      </c>
      <c r="NH170" t="e">
        <f ca="1">IF(OR(NH$132="",$B170=""),"",HLOOKUP(NH$132,Indices2!$E$1:$YY$108,Calc!$B170,FALSE))</f>
        <v>#N/A</v>
      </c>
      <c r="NI170" t="e">
        <f ca="1">IF(OR(NI$132="",$B170=""),"",HLOOKUP(NI$132,Indices2!$E$1:$YY$108,Calc!$B170,FALSE))</f>
        <v>#N/A</v>
      </c>
      <c r="NJ170" t="e">
        <f ca="1">IF(OR(NJ$132="",$B170=""),"",HLOOKUP(NJ$132,Indices2!$E$1:$YY$108,Calc!$B170,FALSE))</f>
        <v>#N/A</v>
      </c>
      <c r="NK170" t="e">
        <f ca="1">IF(OR(NK$132="",$B170=""),"",HLOOKUP(NK$132,Indices2!$E$1:$YY$108,Calc!$B170,FALSE))</f>
        <v>#N/A</v>
      </c>
      <c r="NL170" t="e">
        <f ca="1">IF(OR(NL$132="",$B170=""),"",HLOOKUP(NL$132,Indices2!$E$1:$YY$108,Calc!$B170,FALSE))</f>
        <v>#N/A</v>
      </c>
      <c r="NM170" t="e">
        <f ca="1">IF(OR(NM$132="",$B170=""),"",HLOOKUP(NM$132,Indices2!$E$1:$YY$108,Calc!$B170,FALSE))</f>
        <v>#N/A</v>
      </c>
      <c r="NN170" t="e">
        <f ca="1">IF(OR(NN$132="",$B170=""),"",HLOOKUP(NN$132,Indices2!$E$1:$YY$108,Calc!$B170,FALSE))</f>
        <v>#N/A</v>
      </c>
      <c r="NO170" t="e">
        <f ca="1">IF(OR(NO$132="",$B170=""),"",HLOOKUP(NO$132,Indices2!$E$1:$YY$108,Calc!$B170,FALSE))</f>
        <v>#N/A</v>
      </c>
      <c r="NP170" t="e">
        <f ca="1">IF(OR(NP$132="",$B170=""),"",HLOOKUP(NP$132,Indices2!$E$1:$YY$108,Calc!$B170,FALSE))</f>
        <v>#N/A</v>
      </c>
      <c r="NQ170" t="e">
        <f ca="1">IF(OR(NQ$132="",$B170=""),"",HLOOKUP(NQ$132,Indices2!$E$1:$YY$108,Calc!$B170,FALSE))</f>
        <v>#N/A</v>
      </c>
      <c r="NR170" t="e">
        <f ca="1">IF(OR(NR$132="",$B170=""),"",HLOOKUP(NR$132,Indices2!$E$1:$YY$108,Calc!$B170,FALSE))</f>
        <v>#N/A</v>
      </c>
      <c r="NS170" t="e">
        <f ca="1">IF(OR(NS$132="",$B170=""),"",HLOOKUP(NS$132,Indices2!$E$1:$YY$108,Calc!$B170,FALSE))</f>
        <v>#N/A</v>
      </c>
      <c r="NT170" t="e">
        <f ca="1">IF(OR(NT$132="",$B170=""),"",HLOOKUP(NT$132,Indices2!$E$1:$YY$108,Calc!$B170,FALSE))</f>
        <v>#N/A</v>
      </c>
      <c r="NU170" t="e">
        <f ca="1">IF(OR(NU$132="",$B170=""),"",HLOOKUP(NU$132,Indices2!$E$1:$YY$108,Calc!$B170,FALSE))</f>
        <v>#N/A</v>
      </c>
      <c r="NV170" t="e">
        <f ca="1">IF(OR(NV$132="",$B170=""),"",HLOOKUP(NV$132,Indices2!$E$1:$YY$108,Calc!$B170,FALSE))</f>
        <v>#N/A</v>
      </c>
      <c r="NW170" t="e">
        <f ca="1">IF(OR(NW$132="",$B170=""),"",HLOOKUP(NW$132,Indices2!$E$1:$YY$108,Calc!$B170,FALSE))</f>
        <v>#N/A</v>
      </c>
      <c r="NX170" t="e">
        <f ca="1">IF(OR(NX$132="",$B170=""),"",HLOOKUP(NX$132,Indices2!$E$1:$YY$108,Calc!$B170,FALSE))</f>
        <v>#N/A</v>
      </c>
      <c r="NY170" t="e">
        <f ca="1">IF(OR(NY$132="",$B170=""),"",HLOOKUP(NY$132,Indices2!$E$1:$YY$108,Calc!$B170,FALSE))</f>
        <v>#N/A</v>
      </c>
      <c r="NZ170" t="e">
        <f ca="1">IF(OR(NZ$132="",$B170=""),"",HLOOKUP(NZ$132,Indices2!$E$1:$YY$108,Calc!$B170,FALSE))</f>
        <v>#N/A</v>
      </c>
      <c r="OA170" t="e">
        <f ca="1">IF(OR(OA$132="",$B170=""),"",HLOOKUP(OA$132,Indices2!$E$1:$YY$108,Calc!$B170,FALSE))</f>
        <v>#N/A</v>
      </c>
      <c r="OB170" t="e">
        <f ca="1">IF(OR(OB$132="",$B170=""),"",HLOOKUP(OB$132,Indices2!$E$1:$YY$108,Calc!$B170,FALSE))</f>
        <v>#N/A</v>
      </c>
      <c r="OC170" t="e">
        <f ca="1">IF(OR(OC$132="",$B170=""),"",HLOOKUP(OC$132,Indices2!$E$1:$YY$108,Calc!$B170,FALSE))</f>
        <v>#N/A</v>
      </c>
      <c r="OD170" t="e">
        <f ca="1">IF(OR(OD$132="",$B170=""),"",HLOOKUP(OD$132,Indices2!$E$1:$YY$108,Calc!$B170,FALSE))</f>
        <v>#N/A</v>
      </c>
      <c r="OE170" t="e">
        <f ca="1">IF(OR(OE$132="",$B170=""),"",HLOOKUP(OE$132,Indices2!$E$1:$YY$108,Calc!$B170,FALSE))</f>
        <v>#N/A</v>
      </c>
      <c r="OF170" t="e">
        <f ca="1">IF(OR(OF$132="",$B170=""),"",HLOOKUP(OF$132,Indices2!$E$1:$YY$108,Calc!$B170,FALSE))</f>
        <v>#N/A</v>
      </c>
      <c r="OG170" t="e">
        <f ca="1">IF(OR(OG$132="",$B170=""),"",HLOOKUP(OG$132,Indices2!$E$1:$YY$108,Calc!$B170,FALSE))</f>
        <v>#N/A</v>
      </c>
      <c r="OH170" t="e">
        <f ca="1">IF(OR(OH$132="",$B170=""),"",HLOOKUP(OH$132,Indices2!$E$1:$YY$108,Calc!$B170,FALSE))</f>
        <v>#N/A</v>
      </c>
      <c r="OI170" t="e">
        <f ca="1">IF(OR(OI$132="",$B170=""),"",HLOOKUP(OI$132,Indices2!$E$1:$YY$108,Calc!$B170,FALSE))</f>
        <v>#N/A</v>
      </c>
      <c r="OJ170" t="e">
        <f ca="1">IF(OR(OJ$132="",$B170=""),"",HLOOKUP(OJ$132,Indices2!$E$1:$YY$108,Calc!$B170,FALSE))</f>
        <v>#N/A</v>
      </c>
      <c r="OK170" t="e">
        <f ca="1">IF(OR(OK$132="",$B170=""),"",HLOOKUP(OK$132,Indices2!$E$1:$YY$108,Calc!$B170,FALSE))</f>
        <v>#N/A</v>
      </c>
      <c r="OL170" t="e">
        <f ca="1">IF(OR(OL$132="",$B170=""),"",HLOOKUP(OL$132,Indices2!$E$1:$YY$108,Calc!$B170,FALSE))</f>
        <v>#N/A</v>
      </c>
      <c r="OM170" t="e">
        <f ca="1">IF(OR(OM$132="",$B170=""),"",HLOOKUP(OM$132,Indices2!$E$1:$YY$108,Calc!$B170,FALSE))</f>
        <v>#N/A</v>
      </c>
      <c r="ON170" t="e">
        <f ca="1">IF(OR(ON$132="",$B170=""),"",HLOOKUP(ON$132,Indices2!$E$1:$YY$108,Calc!$B170,FALSE))</f>
        <v>#N/A</v>
      </c>
      <c r="OO170" t="e">
        <f ca="1">IF(OR(OO$132="",$B170=""),"",HLOOKUP(OO$132,Indices2!$E$1:$YY$108,Calc!$B170,FALSE))</f>
        <v>#N/A</v>
      </c>
      <c r="OP170" t="e">
        <f ca="1">IF(OR(OP$132="",$B170=""),"",HLOOKUP(OP$132,Indices2!$E$1:$YY$108,Calc!$B170,FALSE))</f>
        <v>#N/A</v>
      </c>
      <c r="OQ170" t="e">
        <f ca="1">IF(OR(OQ$132="",$B170=""),"",HLOOKUP(OQ$132,Indices2!$E$1:$YY$108,Calc!$B170,FALSE))</f>
        <v>#N/A</v>
      </c>
      <c r="OR170" t="e">
        <f ca="1">IF(OR(OR$132="",$B170=""),"",HLOOKUP(OR$132,Indices2!$E$1:$YY$108,Calc!$B170,FALSE))</f>
        <v>#N/A</v>
      </c>
      <c r="OS170" t="e">
        <f ca="1">IF(OR(OS$132="",$B170=""),"",HLOOKUP(OS$132,Indices2!$E$1:$YY$108,Calc!$B170,FALSE))</f>
        <v>#N/A</v>
      </c>
      <c r="OT170" t="e">
        <f ca="1">IF(OR(OT$132="",$B170=""),"",HLOOKUP(OT$132,Indices2!$E$1:$YY$108,Calc!$B170,FALSE))</f>
        <v>#N/A</v>
      </c>
      <c r="OU170" t="e">
        <f ca="1">IF(OR(OU$132="",$B170=""),"",HLOOKUP(OU$132,Indices2!$E$1:$YY$108,Calc!$B170,FALSE))</f>
        <v>#N/A</v>
      </c>
      <c r="OV170" t="e">
        <f ca="1">IF(OR(OV$132="",$B170=""),"",HLOOKUP(OV$132,Indices2!$E$1:$YY$108,Calc!$B170,FALSE))</f>
        <v>#N/A</v>
      </c>
      <c r="OW170" t="e">
        <f ca="1">IF(OR(OW$132="",$B170=""),"",HLOOKUP(OW$132,Indices2!$E$1:$YY$108,Calc!$B170,FALSE))</f>
        <v>#N/A</v>
      </c>
      <c r="OX170" t="e">
        <f ca="1">IF(OR(OX$132="",$B170=""),"",HLOOKUP(OX$132,Indices2!$E$1:$YY$108,Calc!$B170,FALSE))</f>
        <v>#N/A</v>
      </c>
      <c r="OY170" t="e">
        <f ca="1">IF(OR(OY$132="",$B170=""),"",HLOOKUP(OY$132,Indices2!$E$1:$YY$108,Calc!$B170,FALSE))</f>
        <v>#N/A</v>
      </c>
      <c r="OZ170" t="e">
        <f ca="1">IF(OR(OZ$132="",$B170=""),"",HLOOKUP(OZ$132,Indices2!$E$1:$YY$108,Calc!$B170,FALSE))</f>
        <v>#N/A</v>
      </c>
      <c r="PA170" t="e">
        <f ca="1">IF(OR(PA$132="",$B170=""),"",HLOOKUP(PA$132,Indices2!$E$1:$YY$108,Calc!$B170,FALSE))</f>
        <v>#N/A</v>
      </c>
      <c r="PB170" t="e">
        <f ca="1">IF(OR(PB$132="",$B170=""),"",HLOOKUP(PB$132,Indices2!$E$1:$YY$108,Calc!$B170,FALSE))</f>
        <v>#N/A</v>
      </c>
      <c r="PC170" t="e">
        <f ca="1">IF(OR(PC$132="",$B170=""),"",HLOOKUP(PC$132,Indices2!$E$1:$YY$108,Calc!$B170,FALSE))</f>
        <v>#N/A</v>
      </c>
      <c r="PD170" t="e">
        <f ca="1">IF(OR(PD$132="",$B170=""),"",HLOOKUP(PD$132,Indices2!$E$1:$YY$108,Calc!$B170,FALSE))</f>
        <v>#N/A</v>
      </c>
      <c r="PE170" t="e">
        <f ca="1">IF(OR(PE$132="",$B170=""),"",HLOOKUP(PE$132,Indices2!$E$1:$YY$108,Calc!$B170,FALSE))</f>
        <v>#N/A</v>
      </c>
      <c r="PF170" t="e">
        <f ca="1">IF(OR(PF$132="",$B170=""),"",HLOOKUP(PF$132,Indices2!$E$1:$YY$108,Calc!$B170,FALSE))</f>
        <v>#N/A</v>
      </c>
      <c r="PG170" t="e">
        <f ca="1">IF(OR(PG$132="",$B170=""),"",HLOOKUP(PG$132,Indices2!$E$1:$YY$108,Calc!$B170,FALSE))</f>
        <v>#N/A</v>
      </c>
      <c r="PH170" t="e">
        <f ca="1">IF(OR(PH$132="",$B170=""),"",HLOOKUP(PH$132,Indices2!$E$1:$YY$108,Calc!$B170,FALSE))</f>
        <v>#N/A</v>
      </c>
      <c r="PI170" t="e">
        <f ca="1">IF(OR(PI$132="",$B170=""),"",HLOOKUP(PI$132,Indices2!$E$1:$YY$108,Calc!$B170,FALSE))</f>
        <v>#N/A</v>
      </c>
      <c r="PJ170" t="e">
        <f ca="1">IF(OR(PJ$132="",$B170=""),"",HLOOKUP(PJ$132,Indices2!$E$1:$YY$108,Calc!$B170,FALSE))</f>
        <v>#N/A</v>
      </c>
      <c r="PK170" t="e">
        <f ca="1">IF(OR(PK$132="",$B170=""),"",HLOOKUP(PK$132,Indices2!$E$1:$YY$108,Calc!$B170,FALSE))</f>
        <v>#N/A</v>
      </c>
      <c r="PL170" t="e">
        <f ca="1">IF(OR(PL$132="",$B170=""),"",HLOOKUP(PL$132,Indices2!$E$1:$YY$108,Calc!$B170,FALSE))</f>
        <v>#N/A</v>
      </c>
      <c r="PM170" t="e">
        <f ca="1">IF(OR(PM$132="",$B170=""),"",HLOOKUP(PM$132,Indices2!$E$1:$YY$108,Calc!$B170,FALSE))</f>
        <v>#N/A</v>
      </c>
      <c r="PN170" t="e">
        <f ca="1">IF(OR(PN$132="",$B170=""),"",HLOOKUP(PN$132,Indices2!$E$1:$YY$108,Calc!$B170,FALSE))</f>
        <v>#N/A</v>
      </c>
      <c r="PO170" t="e">
        <f ca="1">IF(OR(PO$132="",$B170=""),"",HLOOKUP(PO$132,Indices2!$E$1:$YY$108,Calc!$B170,FALSE))</f>
        <v>#N/A</v>
      </c>
      <c r="PP170" t="e">
        <f ca="1">IF(OR(PP$132="",$B170=""),"",HLOOKUP(PP$132,Indices2!$E$1:$YY$108,Calc!$B170,FALSE))</f>
        <v>#N/A</v>
      </c>
      <c r="PQ170" t="e">
        <f ca="1">IF(OR(PQ$132="",$B170=""),"",HLOOKUP(PQ$132,Indices2!$E$1:$YY$108,Calc!$B170,FALSE))</f>
        <v>#N/A</v>
      </c>
      <c r="PR170" t="e">
        <f ca="1">IF(OR(PR$132="",$B170=""),"",HLOOKUP(PR$132,Indices2!$E$1:$YY$108,Calc!$B170,FALSE))</f>
        <v>#N/A</v>
      </c>
      <c r="PS170" t="e">
        <f ca="1">IF(OR(PS$132="",$B170=""),"",HLOOKUP(PS$132,Indices2!$E$1:$YY$108,Calc!$B170,FALSE))</f>
        <v>#N/A</v>
      </c>
      <c r="PT170" t="e">
        <f ca="1">IF(OR(PT$132="",$B170=""),"",HLOOKUP(PT$132,Indices2!$E$1:$YY$108,Calc!$B170,FALSE))</f>
        <v>#N/A</v>
      </c>
      <c r="PU170" t="e">
        <f ca="1">IF(OR(PU$132="",$B170=""),"",HLOOKUP(PU$132,Indices2!$E$1:$YY$108,Calc!$B170,FALSE))</f>
        <v>#N/A</v>
      </c>
      <c r="PV170" t="e">
        <f ca="1">IF(OR(PV$132="",$B170=""),"",HLOOKUP(PV$132,Indices2!$E$1:$YY$108,Calc!$B170,FALSE))</f>
        <v>#N/A</v>
      </c>
      <c r="PW170" t="e">
        <f ca="1">IF(OR(PW$132="",$B170=""),"",HLOOKUP(PW$132,Indices2!$E$1:$YY$108,Calc!$B170,FALSE))</f>
        <v>#N/A</v>
      </c>
      <c r="PX170" t="e">
        <f ca="1">IF(OR(PX$132="",$B170=""),"",HLOOKUP(PX$132,Indices2!$E$1:$YY$108,Calc!$B170,FALSE))</f>
        <v>#N/A</v>
      </c>
      <c r="PY170" t="e">
        <f ca="1">IF(OR(PY$132="",$B170=""),"",HLOOKUP(PY$132,Indices2!$E$1:$YY$108,Calc!$B170,FALSE))</f>
        <v>#N/A</v>
      </c>
      <c r="PZ170" t="e">
        <f ca="1">IF(OR(PZ$132="",$B170=""),"",HLOOKUP(PZ$132,Indices2!$E$1:$YY$108,Calc!$B170,FALSE))</f>
        <v>#N/A</v>
      </c>
      <c r="QA170" t="e">
        <f ca="1">IF(OR(QA$132="",$B170=""),"",HLOOKUP(QA$132,Indices2!$E$1:$YY$108,Calc!$B170,FALSE))</f>
        <v>#N/A</v>
      </c>
      <c r="QB170" t="e">
        <f ca="1">IF(OR(QB$132="",$B170=""),"",HLOOKUP(QB$132,Indices2!$E$1:$YY$108,Calc!$B170,FALSE))</f>
        <v>#N/A</v>
      </c>
      <c r="QC170" t="e">
        <f ca="1">IF(OR(QC$132="",$B170=""),"",HLOOKUP(QC$132,Indices2!$E$1:$YY$108,Calc!$B170,FALSE))</f>
        <v>#N/A</v>
      </c>
      <c r="QD170" t="e">
        <f ca="1">IF(OR(QD$132="",$B170=""),"",HLOOKUP(QD$132,Indices2!$E$1:$YY$108,Calc!$B170,FALSE))</f>
        <v>#N/A</v>
      </c>
      <c r="QE170" t="e">
        <f ca="1">IF(OR(QE$132="",$B170=""),"",HLOOKUP(QE$132,Indices2!$E$1:$YY$108,Calc!$B170,FALSE))</f>
        <v>#N/A</v>
      </c>
      <c r="QF170" t="e">
        <f ca="1">IF(OR(QF$132="",$B170=""),"",HLOOKUP(QF$132,Indices2!$E$1:$YY$108,Calc!$B170,FALSE))</f>
        <v>#N/A</v>
      </c>
      <c r="QG170" t="e">
        <f ca="1">IF(OR(QG$132="",$B170=""),"",HLOOKUP(QG$132,Indices2!$E$1:$YY$108,Calc!$B170,FALSE))</f>
        <v>#N/A</v>
      </c>
      <c r="QH170" t="e">
        <f ca="1">IF(OR(QH$132="",$B170=""),"",HLOOKUP(QH$132,Indices2!$E$1:$YY$108,Calc!$B170,FALSE))</f>
        <v>#N/A</v>
      </c>
      <c r="QI170" t="e">
        <f ca="1">IF(OR(QI$132="",$B170=""),"",HLOOKUP(QI$132,Indices2!$E$1:$YY$108,Calc!$B170,FALSE))</f>
        <v>#N/A</v>
      </c>
      <c r="QJ170" t="e">
        <f ca="1">IF(OR(QJ$132="",$B170=""),"",HLOOKUP(QJ$132,Indices2!$E$1:$YY$108,Calc!$B170,FALSE))</f>
        <v>#N/A</v>
      </c>
      <c r="QK170" t="e">
        <f ca="1">IF(OR(QK$132="",$B170=""),"",HLOOKUP(QK$132,Indices2!$E$1:$YY$108,Calc!$B170,FALSE))</f>
        <v>#N/A</v>
      </c>
      <c r="QL170" t="e">
        <f ca="1">IF(OR(QL$132="",$B170=""),"",HLOOKUP(QL$132,Indices2!$E$1:$YY$108,Calc!$B170,FALSE))</f>
        <v>#N/A</v>
      </c>
      <c r="QM170" t="e">
        <f ca="1">IF(OR(QM$132="",$B170=""),"",HLOOKUP(QM$132,Indices2!$E$1:$YY$108,Calc!$B170,FALSE))</f>
        <v>#N/A</v>
      </c>
      <c r="QN170" t="e">
        <f ca="1">IF(OR(QN$132="",$B170=""),"",HLOOKUP(QN$132,Indices2!$E$1:$YY$108,Calc!$B170,FALSE))</f>
        <v>#N/A</v>
      </c>
      <c r="QO170" t="e">
        <f ca="1">IF(OR(QO$132="",$B170=""),"",HLOOKUP(QO$132,Indices2!$E$1:$YY$108,Calc!$B170,FALSE))</f>
        <v>#N/A</v>
      </c>
      <c r="QP170" t="e">
        <f ca="1">IF(OR(QP$132="",$B170=""),"",HLOOKUP(QP$132,Indices2!$E$1:$YY$108,Calc!$B170,FALSE))</f>
        <v>#N/A</v>
      </c>
      <c r="QQ170" t="e">
        <f ca="1">IF(OR(QQ$132="",$B170=""),"",HLOOKUP(QQ$132,Indices2!$E$1:$YY$108,Calc!$B170,FALSE))</f>
        <v>#N/A</v>
      </c>
      <c r="QR170" t="e">
        <f ca="1">IF(OR(QR$132="",$B170=""),"",HLOOKUP(QR$132,Indices2!$E$1:$YY$108,Calc!$B170,FALSE))</f>
        <v>#N/A</v>
      </c>
      <c r="QS170" t="e">
        <f ca="1">IF(OR(QS$132="",$B170=""),"",HLOOKUP(QS$132,Indices2!$E$1:$YY$108,Calc!$B170,FALSE))</f>
        <v>#N/A</v>
      </c>
      <c r="QT170" t="e">
        <f ca="1">IF(OR(QT$132="",$B170=""),"",HLOOKUP(QT$132,Indices2!$E$1:$YY$108,Calc!$B170,FALSE))</f>
        <v>#N/A</v>
      </c>
      <c r="QU170" t="e">
        <f ca="1">IF(OR(QU$132="",$B170=""),"",HLOOKUP(QU$132,Indices2!$E$1:$YY$108,Calc!$B170,FALSE))</f>
        <v>#N/A</v>
      </c>
      <c r="QV170" t="e">
        <f ca="1">IF(OR(QV$132="",$B170=""),"",HLOOKUP(QV$132,Indices2!$E$1:$YY$108,Calc!$B170,FALSE))</f>
        <v>#N/A</v>
      </c>
      <c r="QW170" t="e">
        <f ca="1">IF(OR(QW$132="",$B170=""),"",HLOOKUP(QW$132,Indices2!$E$1:$YY$108,Calc!$B170,FALSE))</f>
        <v>#N/A</v>
      </c>
      <c r="QX170" t="e">
        <f ca="1">IF(OR(QX$132="",$B170=""),"",HLOOKUP(QX$132,Indices2!$E$1:$YY$108,Calc!$B170,FALSE))</f>
        <v>#N/A</v>
      </c>
      <c r="QY170" t="e">
        <f ca="1">IF(OR(QY$132="",$B170=""),"",HLOOKUP(QY$132,Indices2!$E$1:$YY$108,Calc!$B170,FALSE))</f>
        <v>#N/A</v>
      </c>
      <c r="QZ170" t="e">
        <f ca="1">IF(OR(QZ$132="",$B170=""),"",HLOOKUP(QZ$132,Indices2!$E$1:$YY$108,Calc!$B170,FALSE))</f>
        <v>#N/A</v>
      </c>
      <c r="RA170" t="e">
        <f ca="1">IF(OR(RA$132="",$B170=""),"",HLOOKUP(RA$132,Indices2!$E$1:$YY$108,Calc!$B170,FALSE))</f>
        <v>#N/A</v>
      </c>
      <c r="RB170" t="e">
        <f ca="1">IF(OR(RB$132="",$B170=""),"",HLOOKUP(RB$132,Indices2!$E$1:$YY$108,Calc!$B170,FALSE))</f>
        <v>#N/A</v>
      </c>
      <c r="RC170" t="e">
        <f ca="1">IF(OR(RC$132="",$B170=""),"",HLOOKUP(RC$132,Indices2!$E$1:$YY$108,Calc!$B170,FALSE))</f>
        <v>#N/A</v>
      </c>
      <c r="RD170" t="e">
        <f ca="1">IF(OR(RD$132="",$B170=""),"",HLOOKUP(RD$132,Indices2!$E$1:$YY$108,Calc!$B170,FALSE))</f>
        <v>#N/A</v>
      </c>
      <c r="RE170" t="e">
        <f ca="1">IF(OR(RE$132="",$B170=""),"",HLOOKUP(RE$132,Indices2!$E$1:$YY$108,Calc!$B170,FALSE))</f>
        <v>#N/A</v>
      </c>
      <c r="RF170" t="e">
        <f ca="1">IF(OR(RF$132="",$B170=""),"",HLOOKUP(RF$132,Indices2!$E$1:$YY$108,Calc!$B170,FALSE))</f>
        <v>#N/A</v>
      </c>
      <c r="RG170" t="e">
        <f ca="1">IF(OR(RG$132="",$B170=""),"",HLOOKUP(RG$132,Indices2!$E$1:$YY$108,Calc!$B170,FALSE))</f>
        <v>#N/A</v>
      </c>
      <c r="RH170" t="e">
        <f ca="1">IF(OR(RH$132="",$B170=""),"",HLOOKUP(RH$132,Indices2!$E$1:$YY$108,Calc!$B170,FALSE))</f>
        <v>#N/A</v>
      </c>
      <c r="RI170" t="e">
        <f ca="1">IF(OR(RI$132="",$B170=""),"",HLOOKUP(RI$132,Indices2!$E$1:$YY$108,Calc!$B170,FALSE))</f>
        <v>#N/A</v>
      </c>
      <c r="RJ170" t="e">
        <f ca="1">IF(OR(RJ$132="",$B170=""),"",HLOOKUP(RJ$132,Indices2!$E$1:$YY$108,Calc!$B170,FALSE))</f>
        <v>#N/A</v>
      </c>
      <c r="RK170" t="e">
        <f ca="1">IF(OR(RK$132="",$B170=""),"",HLOOKUP(RK$132,Indices2!$E$1:$YY$108,Calc!$B170,FALSE))</f>
        <v>#N/A</v>
      </c>
      <c r="RL170" t="e">
        <f ca="1">IF(OR(RL$132="",$B170=""),"",HLOOKUP(RL$132,Indices2!$E$1:$YY$108,Calc!$B170,FALSE))</f>
        <v>#N/A</v>
      </c>
    </row>
    <row r="171" spans="1:480">
      <c r="A171" t="str">
        <f>Quant!BV7</f>
        <v>Natural Gas</v>
      </c>
      <c r="B171" t="e">
        <f>MATCH($A171,Indices2!$B:$B,0)</f>
        <v>#N/A</v>
      </c>
      <c r="C171" t="e">
        <f>IF(OR(C$132="",$B171=""),"",HLOOKUP(C$132,Indices2!$E$1:$YY$108,Calc!$B171,FALSE))</f>
        <v>#N/A</v>
      </c>
      <c r="D171" t="e">
        <f ca="1">IF(OR(D$132="",$B171=""),"",HLOOKUP(D$132,Indices2!$E$1:$YY$108,Calc!$B171,FALSE))</f>
        <v>#N/A</v>
      </c>
      <c r="E171" t="e">
        <f ca="1">IF(OR(E$132="",$B171=""),"",HLOOKUP(E$132,Indices2!$E$1:$YY$108,Calc!$B171,FALSE))</f>
        <v>#N/A</v>
      </c>
      <c r="F171" t="e">
        <f ca="1">IF(OR(F$132="",$B171=""),"",HLOOKUP(F$132,Indices2!$E$1:$YY$108,Calc!$B171,FALSE))</f>
        <v>#N/A</v>
      </c>
      <c r="G171" t="e">
        <f ca="1">IF(OR(G$132="",$B171=""),"",HLOOKUP(G$132,Indices2!$E$1:$YY$108,Calc!$B171,FALSE))</f>
        <v>#N/A</v>
      </c>
      <c r="H171" t="e">
        <f ca="1">IF(OR(H$132="",$B171=""),"",HLOOKUP(H$132,Indices2!$E$1:$YY$108,Calc!$B171,FALSE))</f>
        <v>#N/A</v>
      </c>
      <c r="I171" t="e">
        <f ca="1">IF(OR(I$132="",$B171=""),"",HLOOKUP(I$132,Indices2!$E$1:$YY$108,Calc!$B171,FALSE))</f>
        <v>#N/A</v>
      </c>
      <c r="J171" t="e">
        <f ca="1">IF(OR(J$132="",$B171=""),"",HLOOKUP(J$132,Indices2!$E$1:$YY$108,Calc!$B171,FALSE))</f>
        <v>#N/A</v>
      </c>
      <c r="K171" t="e">
        <f ca="1">IF(OR(K$132="",$B171=""),"",HLOOKUP(K$132,Indices2!$E$1:$YY$108,Calc!$B171,FALSE))</f>
        <v>#N/A</v>
      </c>
      <c r="L171" t="e">
        <f ca="1">IF(OR(L$132="",$B171=""),"",HLOOKUP(L$132,Indices2!$E$1:$YY$108,Calc!$B171,FALSE))</f>
        <v>#N/A</v>
      </c>
      <c r="M171" t="e">
        <f ca="1">IF(OR(M$132="",$B171=""),"",HLOOKUP(M$132,Indices2!$E$1:$YY$108,Calc!$B171,FALSE))</f>
        <v>#N/A</v>
      </c>
      <c r="N171" t="e">
        <f ca="1">IF(OR(N$132="",$B171=""),"",HLOOKUP(N$132,Indices2!$E$1:$YY$108,Calc!$B171,FALSE))</f>
        <v>#N/A</v>
      </c>
      <c r="O171" t="e">
        <f ca="1">IF(OR(O$132="",$B171=""),"",HLOOKUP(O$132,Indices2!$E$1:$YY$108,Calc!$B171,FALSE))</f>
        <v>#N/A</v>
      </c>
      <c r="P171" t="e">
        <f ca="1">IF(OR(P$132="",$B171=""),"",HLOOKUP(P$132,Indices2!$E$1:$YY$108,Calc!$B171,FALSE))</f>
        <v>#N/A</v>
      </c>
      <c r="Q171" t="e">
        <f ca="1">IF(OR(Q$132="",$B171=""),"",HLOOKUP(Q$132,Indices2!$E$1:$YY$108,Calc!$B171,FALSE))</f>
        <v>#N/A</v>
      </c>
      <c r="R171" t="e">
        <f ca="1">IF(OR(R$132="",$B171=""),"",HLOOKUP(R$132,Indices2!$E$1:$YY$108,Calc!$B171,FALSE))</f>
        <v>#N/A</v>
      </c>
      <c r="S171" t="e">
        <f ca="1">IF(OR(S$132="",$B171=""),"",HLOOKUP(S$132,Indices2!$E$1:$YY$108,Calc!$B171,FALSE))</f>
        <v>#N/A</v>
      </c>
      <c r="T171" t="e">
        <f ca="1">IF(OR(T$132="",$B171=""),"",HLOOKUP(T$132,Indices2!$E$1:$YY$108,Calc!$B171,FALSE))</f>
        <v>#N/A</v>
      </c>
      <c r="U171" t="e">
        <f ca="1">IF(OR(U$132="",$B171=""),"",HLOOKUP(U$132,Indices2!$E$1:$YY$108,Calc!$B171,FALSE))</f>
        <v>#N/A</v>
      </c>
      <c r="V171" t="e">
        <f ca="1">IF(OR(V$132="",$B171=""),"",HLOOKUP(V$132,Indices2!$E$1:$YY$108,Calc!$B171,FALSE))</f>
        <v>#N/A</v>
      </c>
      <c r="W171" t="e">
        <f ca="1">IF(OR(W$132="",$B171=""),"",HLOOKUP(W$132,Indices2!$E$1:$YY$108,Calc!$B171,FALSE))</f>
        <v>#N/A</v>
      </c>
      <c r="X171" t="e">
        <f ca="1">IF(OR(X$132="",$B171=""),"",HLOOKUP(X$132,Indices2!$E$1:$YY$108,Calc!$B171,FALSE))</f>
        <v>#N/A</v>
      </c>
      <c r="Y171" t="e">
        <f ca="1">IF(OR(Y$132="",$B171=""),"",HLOOKUP(Y$132,Indices2!$E$1:$YY$108,Calc!$B171,FALSE))</f>
        <v>#N/A</v>
      </c>
      <c r="Z171" t="e">
        <f ca="1">IF(OR(Z$132="",$B171=""),"",HLOOKUP(Z$132,Indices2!$E$1:$YY$108,Calc!$B171,FALSE))</f>
        <v>#N/A</v>
      </c>
      <c r="AA171" t="e">
        <f ca="1">IF(OR(AA$132="",$B171=""),"",HLOOKUP(AA$132,Indices2!$E$1:$YY$108,Calc!$B171,FALSE))</f>
        <v>#N/A</v>
      </c>
      <c r="AB171" t="e">
        <f ca="1">IF(OR(AB$132="",$B171=""),"",HLOOKUP(AB$132,Indices2!$E$1:$YY$108,Calc!$B171,FALSE))</f>
        <v>#N/A</v>
      </c>
      <c r="AC171" t="e">
        <f ca="1">IF(OR(AC$132="",$B171=""),"",HLOOKUP(AC$132,Indices2!$E$1:$YY$108,Calc!$B171,FALSE))</f>
        <v>#N/A</v>
      </c>
      <c r="AD171" t="e">
        <f ca="1">IF(OR(AD$132="",$B171=""),"",HLOOKUP(AD$132,Indices2!$E$1:$YY$108,Calc!$B171,FALSE))</f>
        <v>#N/A</v>
      </c>
      <c r="AE171" t="e">
        <f ca="1">IF(OR(AE$132="",$B171=""),"",HLOOKUP(AE$132,Indices2!$E$1:$YY$108,Calc!$B171,FALSE))</f>
        <v>#N/A</v>
      </c>
      <c r="AF171" t="e">
        <f ca="1">IF(OR(AF$132="",$B171=""),"",HLOOKUP(AF$132,Indices2!$E$1:$YY$108,Calc!$B171,FALSE))</f>
        <v>#N/A</v>
      </c>
      <c r="AG171" t="e">
        <f ca="1">IF(OR(AG$132="",$B171=""),"",HLOOKUP(AG$132,Indices2!$E$1:$YY$108,Calc!$B171,FALSE))</f>
        <v>#N/A</v>
      </c>
      <c r="AH171" t="e">
        <f ca="1">IF(OR(AH$132="",$B171=""),"",HLOOKUP(AH$132,Indices2!$E$1:$YY$108,Calc!$B171,FALSE))</f>
        <v>#N/A</v>
      </c>
      <c r="AI171" t="e">
        <f ca="1">IF(OR(AI$132="",$B171=""),"",HLOOKUP(AI$132,Indices2!$E$1:$YY$108,Calc!$B171,FALSE))</f>
        <v>#N/A</v>
      </c>
      <c r="AJ171" t="e">
        <f ca="1">IF(OR(AJ$132="",$B171=""),"",HLOOKUP(AJ$132,Indices2!$E$1:$YY$108,Calc!$B171,FALSE))</f>
        <v>#N/A</v>
      </c>
      <c r="AK171" t="e">
        <f ca="1">IF(OR(AK$132="",$B171=""),"",HLOOKUP(AK$132,Indices2!$E$1:$YY$108,Calc!$B171,FALSE))</f>
        <v>#N/A</v>
      </c>
      <c r="AL171" t="e">
        <f ca="1">IF(OR(AL$132="",$B171=""),"",HLOOKUP(AL$132,Indices2!$E$1:$YY$108,Calc!$B171,FALSE))</f>
        <v>#N/A</v>
      </c>
      <c r="AM171" t="e">
        <f ca="1">IF(OR(AM$132="",$B171=""),"",HLOOKUP(AM$132,Indices2!$E$1:$YY$108,Calc!$B171,FALSE))</f>
        <v>#N/A</v>
      </c>
      <c r="AN171" t="e">
        <f ca="1">IF(OR(AN$132="",$B171=""),"",HLOOKUP(AN$132,Indices2!$E$1:$YY$108,Calc!$B171,FALSE))</f>
        <v>#N/A</v>
      </c>
      <c r="AO171" t="e">
        <f ca="1">IF(OR(AO$132="",$B171=""),"",HLOOKUP(AO$132,Indices2!$E$1:$YY$108,Calc!$B171,FALSE))</f>
        <v>#N/A</v>
      </c>
      <c r="AP171" t="e">
        <f ca="1">IF(OR(AP$132="",$B171=""),"",HLOOKUP(AP$132,Indices2!$E$1:$YY$108,Calc!$B171,FALSE))</f>
        <v>#N/A</v>
      </c>
      <c r="AQ171" t="e">
        <f ca="1">IF(OR(AQ$132="",$B171=""),"",HLOOKUP(AQ$132,Indices2!$E$1:$YY$108,Calc!$B171,FALSE))</f>
        <v>#N/A</v>
      </c>
      <c r="AR171" t="e">
        <f ca="1">IF(OR(AR$132="",$B171=""),"",HLOOKUP(AR$132,Indices2!$E$1:$YY$108,Calc!$B171,FALSE))</f>
        <v>#N/A</v>
      </c>
      <c r="AS171" t="e">
        <f ca="1">IF(OR(AS$132="",$B171=""),"",HLOOKUP(AS$132,Indices2!$E$1:$YY$108,Calc!$B171,FALSE))</f>
        <v>#N/A</v>
      </c>
      <c r="AT171" t="e">
        <f ca="1">IF(OR(AT$132="",$B171=""),"",HLOOKUP(AT$132,Indices2!$E$1:$YY$108,Calc!$B171,FALSE))</f>
        <v>#N/A</v>
      </c>
      <c r="AU171" t="e">
        <f ca="1">IF(OR(AU$132="",$B171=""),"",HLOOKUP(AU$132,Indices2!$E$1:$YY$108,Calc!$B171,FALSE))</f>
        <v>#N/A</v>
      </c>
      <c r="AV171" t="e">
        <f ca="1">IF(OR(AV$132="",$B171=""),"",HLOOKUP(AV$132,Indices2!$E$1:$YY$108,Calc!$B171,FALSE))</f>
        <v>#N/A</v>
      </c>
      <c r="AW171" t="e">
        <f ca="1">IF(OR(AW$132="",$B171=""),"",HLOOKUP(AW$132,Indices2!$E$1:$YY$108,Calc!$B171,FALSE))</f>
        <v>#N/A</v>
      </c>
      <c r="AX171" t="e">
        <f ca="1">IF(OR(AX$132="",$B171=""),"",HLOOKUP(AX$132,Indices2!$E$1:$YY$108,Calc!$B171,FALSE))</f>
        <v>#N/A</v>
      </c>
      <c r="AY171" t="e">
        <f ca="1">IF(OR(AY$132="",$B171=""),"",HLOOKUP(AY$132,Indices2!$E$1:$YY$108,Calc!$B171,FALSE))</f>
        <v>#N/A</v>
      </c>
      <c r="AZ171" t="e">
        <f ca="1">IF(OR(AZ$132="",$B171=""),"",HLOOKUP(AZ$132,Indices2!$E$1:$YY$108,Calc!$B171,FALSE))</f>
        <v>#N/A</v>
      </c>
      <c r="BA171" t="e">
        <f ca="1">IF(OR(BA$132="",$B171=""),"",HLOOKUP(BA$132,Indices2!$E$1:$YY$108,Calc!$B171,FALSE))</f>
        <v>#N/A</v>
      </c>
      <c r="BB171" t="e">
        <f ca="1">IF(OR(BB$132="",$B171=""),"",HLOOKUP(BB$132,Indices2!$E$1:$YY$108,Calc!$B171,FALSE))</f>
        <v>#N/A</v>
      </c>
      <c r="BC171" t="e">
        <f ca="1">IF(OR(BC$132="",$B171=""),"",HLOOKUP(BC$132,Indices2!$E$1:$YY$108,Calc!$B171,FALSE))</f>
        <v>#N/A</v>
      </c>
      <c r="BD171" t="e">
        <f ca="1">IF(OR(BD$132="",$B171=""),"",HLOOKUP(BD$132,Indices2!$E$1:$YY$108,Calc!$B171,FALSE))</f>
        <v>#N/A</v>
      </c>
      <c r="BE171" t="e">
        <f ca="1">IF(OR(BE$132="",$B171=""),"",HLOOKUP(BE$132,Indices2!$E$1:$YY$108,Calc!$B171,FALSE))</f>
        <v>#N/A</v>
      </c>
      <c r="BF171" t="e">
        <f ca="1">IF(OR(BF$132="",$B171=""),"",HLOOKUP(BF$132,Indices2!$E$1:$YY$108,Calc!$B171,FALSE))</f>
        <v>#N/A</v>
      </c>
      <c r="BG171" t="e">
        <f ca="1">IF(OR(BG$132="",$B171=""),"",HLOOKUP(BG$132,Indices2!$E$1:$YY$108,Calc!$B171,FALSE))</f>
        <v>#N/A</v>
      </c>
      <c r="BH171" t="e">
        <f ca="1">IF(OR(BH$132="",$B171=""),"",HLOOKUP(BH$132,Indices2!$E$1:$YY$108,Calc!$B171,FALSE))</f>
        <v>#N/A</v>
      </c>
      <c r="BI171" t="e">
        <f ca="1">IF(OR(BI$132="",$B171=""),"",HLOOKUP(BI$132,Indices2!$E$1:$YY$108,Calc!$B171,FALSE))</f>
        <v>#N/A</v>
      </c>
      <c r="BJ171" t="e">
        <f ca="1">IF(OR(BJ$132="",$B171=""),"",HLOOKUP(BJ$132,Indices2!$E$1:$YY$108,Calc!$B171,FALSE))</f>
        <v>#N/A</v>
      </c>
      <c r="BK171" t="e">
        <f ca="1">IF(OR(BK$132="",$B171=""),"",HLOOKUP(BK$132,Indices2!$E$1:$YY$108,Calc!$B171,FALSE))</f>
        <v>#N/A</v>
      </c>
      <c r="BL171" t="e">
        <f ca="1">IF(OR(BL$132="",$B171=""),"",HLOOKUP(BL$132,Indices2!$E$1:$YY$108,Calc!$B171,FALSE))</f>
        <v>#N/A</v>
      </c>
      <c r="BM171" t="e">
        <f ca="1">IF(OR(BM$132="",$B171=""),"",HLOOKUP(BM$132,Indices2!$E$1:$YY$108,Calc!$B171,FALSE))</f>
        <v>#N/A</v>
      </c>
      <c r="BN171" t="e">
        <f ca="1">IF(OR(BN$132="",$B171=""),"",HLOOKUP(BN$132,Indices2!$E$1:$YY$108,Calc!$B171,FALSE))</f>
        <v>#N/A</v>
      </c>
      <c r="BO171" t="e">
        <f ca="1">IF(OR(BO$132="",$B171=""),"",HLOOKUP(BO$132,Indices2!$E$1:$YY$108,Calc!$B171,FALSE))</f>
        <v>#N/A</v>
      </c>
      <c r="BP171" t="e">
        <f ca="1">IF(OR(BP$132="",$B171=""),"",HLOOKUP(BP$132,Indices2!$E$1:$YY$108,Calc!$B171,FALSE))</f>
        <v>#N/A</v>
      </c>
      <c r="BQ171" t="e">
        <f ca="1">IF(OR(BQ$132="",$B171=""),"",HLOOKUP(BQ$132,Indices2!$E$1:$YY$108,Calc!$B171,FALSE))</f>
        <v>#N/A</v>
      </c>
      <c r="BR171" t="e">
        <f ca="1">IF(OR(BR$132="",$B171=""),"",HLOOKUP(BR$132,Indices2!$E$1:$YY$108,Calc!$B171,FALSE))</f>
        <v>#N/A</v>
      </c>
      <c r="BS171" t="e">
        <f ca="1">IF(OR(BS$132="",$B171=""),"",HLOOKUP(BS$132,Indices2!$E$1:$YY$108,Calc!$B171,FALSE))</f>
        <v>#N/A</v>
      </c>
      <c r="BT171" t="e">
        <f ca="1">IF(OR(BT$132="",$B171=""),"",HLOOKUP(BT$132,Indices2!$E$1:$YY$108,Calc!$B171,FALSE))</f>
        <v>#N/A</v>
      </c>
      <c r="BU171" t="e">
        <f ca="1">IF(OR(BU$132="",$B171=""),"",HLOOKUP(BU$132,Indices2!$E$1:$YY$108,Calc!$B171,FALSE))</f>
        <v>#N/A</v>
      </c>
      <c r="BV171" t="e">
        <f ca="1">IF(OR(BV$132="",$B171=""),"",HLOOKUP(BV$132,Indices2!$E$1:$YY$108,Calc!$B171,FALSE))</f>
        <v>#N/A</v>
      </c>
      <c r="BW171" t="e">
        <f ca="1">IF(OR(BW$132="",$B171=""),"",HLOOKUP(BW$132,Indices2!$E$1:$YY$108,Calc!$B171,FALSE))</f>
        <v>#N/A</v>
      </c>
      <c r="BX171" t="e">
        <f ca="1">IF(OR(BX$132="",$B171=""),"",HLOOKUP(BX$132,Indices2!$E$1:$YY$108,Calc!$B171,FALSE))</f>
        <v>#N/A</v>
      </c>
      <c r="BY171" t="e">
        <f ca="1">IF(OR(BY$132="",$B171=""),"",HLOOKUP(BY$132,Indices2!$E$1:$YY$108,Calc!$B171,FALSE))</f>
        <v>#N/A</v>
      </c>
      <c r="BZ171" t="e">
        <f ca="1">IF(OR(BZ$132="",$B171=""),"",HLOOKUP(BZ$132,Indices2!$E$1:$YY$108,Calc!$B171,FALSE))</f>
        <v>#N/A</v>
      </c>
      <c r="CA171" t="e">
        <f ca="1">IF(OR(CA$132="",$B171=""),"",HLOOKUP(CA$132,Indices2!$E$1:$YY$108,Calc!$B171,FALSE))</f>
        <v>#N/A</v>
      </c>
      <c r="CB171" t="e">
        <f ca="1">IF(OR(CB$132="",$B171=""),"",HLOOKUP(CB$132,Indices2!$E$1:$YY$108,Calc!$B171,FALSE))</f>
        <v>#N/A</v>
      </c>
      <c r="CC171" t="e">
        <f ca="1">IF(OR(CC$132="",$B171=""),"",HLOOKUP(CC$132,Indices2!$E$1:$YY$108,Calc!$B171,FALSE))</f>
        <v>#N/A</v>
      </c>
      <c r="CD171" t="e">
        <f ca="1">IF(OR(CD$132="",$B171=""),"",HLOOKUP(CD$132,Indices2!$E$1:$YY$108,Calc!$B171,FALSE))</f>
        <v>#N/A</v>
      </c>
      <c r="CE171" t="e">
        <f ca="1">IF(OR(CE$132="",$B171=""),"",HLOOKUP(CE$132,Indices2!$E$1:$YY$108,Calc!$B171,FALSE))</f>
        <v>#N/A</v>
      </c>
      <c r="CF171" t="e">
        <f ca="1">IF(OR(CF$132="",$B171=""),"",HLOOKUP(CF$132,Indices2!$E$1:$YY$108,Calc!$B171,FALSE))</f>
        <v>#N/A</v>
      </c>
      <c r="CG171" t="e">
        <f ca="1">IF(OR(CG$132="",$B171=""),"",HLOOKUP(CG$132,Indices2!$E$1:$YY$108,Calc!$B171,FALSE))</f>
        <v>#N/A</v>
      </c>
      <c r="CH171" t="e">
        <f ca="1">IF(OR(CH$132="",$B171=""),"",HLOOKUP(CH$132,Indices2!$E$1:$YY$108,Calc!$B171,FALSE))</f>
        <v>#N/A</v>
      </c>
      <c r="CI171" t="e">
        <f ca="1">IF(OR(CI$132="",$B171=""),"",HLOOKUP(CI$132,Indices2!$E$1:$YY$108,Calc!$B171,FALSE))</f>
        <v>#N/A</v>
      </c>
      <c r="CJ171" t="e">
        <f ca="1">IF(OR(CJ$132="",$B171=""),"",HLOOKUP(CJ$132,Indices2!$E$1:$YY$108,Calc!$B171,FALSE))</f>
        <v>#N/A</v>
      </c>
      <c r="CK171" t="e">
        <f ca="1">IF(OR(CK$132="",$B171=""),"",HLOOKUP(CK$132,Indices2!$E$1:$YY$108,Calc!$B171,FALSE))</f>
        <v>#N/A</v>
      </c>
      <c r="CL171" t="e">
        <f ca="1">IF(OR(CL$132="",$B171=""),"",HLOOKUP(CL$132,Indices2!$E$1:$YY$108,Calc!$B171,FALSE))</f>
        <v>#N/A</v>
      </c>
      <c r="CM171" t="e">
        <f ca="1">IF(OR(CM$132="",$B171=""),"",HLOOKUP(CM$132,Indices2!$E$1:$YY$108,Calc!$B171,FALSE))</f>
        <v>#N/A</v>
      </c>
      <c r="CN171" t="e">
        <f ca="1">IF(OR(CN$132="",$B171=""),"",HLOOKUP(CN$132,Indices2!$E$1:$YY$108,Calc!$B171,FALSE))</f>
        <v>#N/A</v>
      </c>
      <c r="CO171" t="e">
        <f ca="1">IF(OR(CO$132="",$B171=""),"",HLOOKUP(CO$132,Indices2!$E$1:$YY$108,Calc!$B171,FALSE))</f>
        <v>#N/A</v>
      </c>
      <c r="CP171" t="e">
        <f ca="1">IF(OR(CP$132="",$B171=""),"",HLOOKUP(CP$132,Indices2!$E$1:$YY$108,Calc!$B171,FALSE))</f>
        <v>#N/A</v>
      </c>
      <c r="CQ171" t="e">
        <f ca="1">IF(OR(CQ$132="",$B171=""),"",HLOOKUP(CQ$132,Indices2!$E$1:$YY$108,Calc!$B171,FALSE))</f>
        <v>#N/A</v>
      </c>
      <c r="CR171" t="e">
        <f ca="1">IF(OR(CR$132="",$B171=""),"",HLOOKUP(CR$132,Indices2!$E$1:$YY$108,Calc!$B171,FALSE))</f>
        <v>#N/A</v>
      </c>
      <c r="CS171" t="e">
        <f ca="1">IF(OR(CS$132="",$B171=""),"",HLOOKUP(CS$132,Indices2!$E$1:$YY$108,Calc!$B171,FALSE))</f>
        <v>#N/A</v>
      </c>
      <c r="CT171" t="e">
        <f ca="1">IF(OR(CT$132="",$B171=""),"",HLOOKUP(CT$132,Indices2!$E$1:$YY$108,Calc!$B171,FALSE))</f>
        <v>#N/A</v>
      </c>
      <c r="CU171" t="e">
        <f ca="1">IF(OR(CU$132="",$B171=""),"",HLOOKUP(CU$132,Indices2!$E$1:$YY$108,Calc!$B171,FALSE))</f>
        <v>#N/A</v>
      </c>
      <c r="CV171" t="e">
        <f ca="1">IF(OR(CV$132="",$B171=""),"",HLOOKUP(CV$132,Indices2!$E$1:$YY$108,Calc!$B171,FALSE))</f>
        <v>#N/A</v>
      </c>
      <c r="CW171" t="e">
        <f ca="1">IF(OR(CW$132="",$B171=""),"",HLOOKUP(CW$132,Indices2!$E$1:$YY$108,Calc!$B171,FALSE))</f>
        <v>#N/A</v>
      </c>
      <c r="CX171" t="e">
        <f ca="1">IF(OR(CX$132="",$B171=""),"",HLOOKUP(CX$132,Indices2!$E$1:$YY$108,Calc!$B171,FALSE))</f>
        <v>#N/A</v>
      </c>
      <c r="CY171" t="e">
        <f ca="1">IF(OR(CY$132="",$B171=""),"",HLOOKUP(CY$132,Indices2!$E$1:$YY$108,Calc!$B171,FALSE))</f>
        <v>#N/A</v>
      </c>
      <c r="CZ171" t="e">
        <f ca="1">IF(OR(CZ$132="",$B171=""),"",HLOOKUP(CZ$132,Indices2!$E$1:$YY$108,Calc!$B171,FALSE))</f>
        <v>#N/A</v>
      </c>
      <c r="DA171" t="e">
        <f ca="1">IF(OR(DA$132="",$B171=""),"",HLOOKUP(DA$132,Indices2!$E$1:$YY$108,Calc!$B171,FALSE))</f>
        <v>#N/A</v>
      </c>
      <c r="DB171" t="e">
        <f ca="1">IF(OR(DB$132="",$B171=""),"",HLOOKUP(DB$132,Indices2!$E$1:$YY$108,Calc!$B171,FALSE))</f>
        <v>#N/A</v>
      </c>
      <c r="DC171" t="e">
        <f ca="1">IF(OR(DC$132="",$B171=""),"",HLOOKUP(DC$132,Indices2!$E$1:$YY$108,Calc!$B171,FALSE))</f>
        <v>#N/A</v>
      </c>
      <c r="DD171" t="e">
        <f ca="1">IF(OR(DD$132="",$B171=""),"",HLOOKUP(DD$132,Indices2!$E$1:$YY$108,Calc!$B171,FALSE))</f>
        <v>#N/A</v>
      </c>
      <c r="DE171" t="e">
        <f ca="1">IF(OR(DE$132="",$B171=""),"",HLOOKUP(DE$132,Indices2!$E$1:$YY$108,Calc!$B171,FALSE))</f>
        <v>#N/A</v>
      </c>
      <c r="DF171" t="e">
        <f ca="1">IF(OR(DF$132="",$B171=""),"",HLOOKUP(DF$132,Indices2!$E$1:$YY$108,Calc!$B171,FALSE))</f>
        <v>#N/A</v>
      </c>
      <c r="DG171" t="e">
        <f ca="1">IF(OR(DG$132="",$B171=""),"",HLOOKUP(DG$132,Indices2!$E$1:$YY$108,Calc!$B171,FALSE))</f>
        <v>#N/A</v>
      </c>
      <c r="DH171" t="e">
        <f ca="1">IF(OR(DH$132="",$B171=""),"",HLOOKUP(DH$132,Indices2!$E$1:$YY$108,Calc!$B171,FALSE))</f>
        <v>#N/A</v>
      </c>
      <c r="DI171" t="e">
        <f ca="1">IF(OR(DI$132="",$B171=""),"",HLOOKUP(DI$132,Indices2!$E$1:$YY$108,Calc!$B171,FALSE))</f>
        <v>#N/A</v>
      </c>
      <c r="DJ171" t="e">
        <f ca="1">IF(OR(DJ$132="",$B171=""),"",HLOOKUP(DJ$132,Indices2!$E$1:$YY$108,Calc!$B171,FALSE))</f>
        <v>#N/A</v>
      </c>
      <c r="DK171" t="e">
        <f ca="1">IF(OR(DK$132="",$B171=""),"",HLOOKUP(DK$132,Indices2!$E$1:$YY$108,Calc!$B171,FALSE))</f>
        <v>#N/A</v>
      </c>
      <c r="DL171" t="e">
        <f ca="1">IF(OR(DL$132="",$B171=""),"",HLOOKUP(DL$132,Indices2!$E$1:$YY$108,Calc!$B171,FALSE))</f>
        <v>#N/A</v>
      </c>
      <c r="DM171" t="e">
        <f ca="1">IF(OR(DM$132="",$B171=""),"",HLOOKUP(DM$132,Indices2!$E$1:$YY$108,Calc!$B171,FALSE))</f>
        <v>#N/A</v>
      </c>
      <c r="DN171" t="e">
        <f ca="1">IF(OR(DN$132="",$B171=""),"",HLOOKUP(DN$132,Indices2!$E$1:$YY$108,Calc!$B171,FALSE))</f>
        <v>#N/A</v>
      </c>
      <c r="DO171" t="e">
        <f ca="1">IF(OR(DO$132="",$B171=""),"",HLOOKUP(DO$132,Indices2!$E$1:$YY$108,Calc!$B171,FALSE))</f>
        <v>#N/A</v>
      </c>
      <c r="DP171" t="e">
        <f ca="1">IF(OR(DP$132="",$B171=""),"",HLOOKUP(DP$132,Indices2!$E$1:$YY$108,Calc!$B171,FALSE))</f>
        <v>#N/A</v>
      </c>
      <c r="DQ171" t="e">
        <f ca="1">IF(OR(DQ$132="",$B171=""),"",HLOOKUP(DQ$132,Indices2!$E$1:$YY$108,Calc!$B171,FALSE))</f>
        <v>#N/A</v>
      </c>
      <c r="DR171" t="e">
        <f ca="1">IF(OR(DR$132="",$B171=""),"",HLOOKUP(DR$132,Indices2!$E$1:$YY$108,Calc!$B171,FALSE))</f>
        <v>#N/A</v>
      </c>
      <c r="DS171" t="e">
        <f ca="1">IF(OR(DS$132="",$B171=""),"",HLOOKUP(DS$132,Indices2!$E$1:$YY$108,Calc!$B171,FALSE))</f>
        <v>#N/A</v>
      </c>
      <c r="DT171" t="e">
        <f ca="1">IF(OR(DT$132="",$B171=""),"",HLOOKUP(DT$132,Indices2!$E$1:$YY$108,Calc!$B171,FALSE))</f>
        <v>#N/A</v>
      </c>
      <c r="DU171" t="e">
        <f ca="1">IF(OR(DU$132="",$B171=""),"",HLOOKUP(DU$132,Indices2!$E$1:$YY$108,Calc!$B171,FALSE))</f>
        <v>#N/A</v>
      </c>
      <c r="DV171" t="e">
        <f ca="1">IF(OR(DV$132="",$B171=""),"",HLOOKUP(DV$132,Indices2!$E$1:$YY$108,Calc!$B171,FALSE))</f>
        <v>#N/A</v>
      </c>
      <c r="DW171" t="e">
        <f ca="1">IF(OR(DW$132="",$B171=""),"",HLOOKUP(DW$132,Indices2!$E$1:$YY$108,Calc!$B171,FALSE))</f>
        <v>#N/A</v>
      </c>
      <c r="DX171" t="e">
        <f ca="1">IF(OR(DX$132="",$B171=""),"",HLOOKUP(DX$132,Indices2!$E$1:$YY$108,Calc!$B171,FALSE))</f>
        <v>#N/A</v>
      </c>
      <c r="DY171" t="e">
        <f ca="1">IF(OR(DY$132="",$B171=""),"",HLOOKUP(DY$132,Indices2!$E$1:$YY$108,Calc!$B171,FALSE))</f>
        <v>#N/A</v>
      </c>
      <c r="DZ171" t="e">
        <f ca="1">IF(OR(DZ$132="",$B171=""),"",HLOOKUP(DZ$132,Indices2!$E$1:$YY$108,Calc!$B171,FALSE))</f>
        <v>#N/A</v>
      </c>
      <c r="EA171" t="e">
        <f ca="1">IF(OR(EA$132="",$B171=""),"",HLOOKUP(EA$132,Indices2!$E$1:$YY$108,Calc!$B171,FALSE))</f>
        <v>#N/A</v>
      </c>
      <c r="EB171" t="e">
        <f ca="1">IF(OR(EB$132="",$B171=""),"",HLOOKUP(EB$132,Indices2!$E$1:$YY$108,Calc!$B171,FALSE))</f>
        <v>#N/A</v>
      </c>
      <c r="EC171" t="e">
        <f ca="1">IF(OR(EC$132="",$B171=""),"",HLOOKUP(EC$132,Indices2!$E$1:$YY$108,Calc!$B171,FALSE))</f>
        <v>#N/A</v>
      </c>
      <c r="ED171" t="e">
        <f ca="1">IF(OR(ED$132="",$B171=""),"",HLOOKUP(ED$132,Indices2!$E$1:$YY$108,Calc!$B171,FALSE))</f>
        <v>#N/A</v>
      </c>
      <c r="EE171" t="e">
        <f ca="1">IF(OR(EE$132="",$B171=""),"",HLOOKUP(EE$132,Indices2!$E$1:$YY$108,Calc!$B171,FALSE))</f>
        <v>#N/A</v>
      </c>
      <c r="EF171" t="e">
        <f ca="1">IF(OR(EF$132="",$B171=""),"",HLOOKUP(EF$132,Indices2!$E$1:$YY$108,Calc!$B171,FALSE))</f>
        <v>#N/A</v>
      </c>
      <c r="EG171" t="e">
        <f ca="1">IF(OR(EG$132="",$B171=""),"",HLOOKUP(EG$132,Indices2!$E$1:$YY$108,Calc!$B171,FALSE))</f>
        <v>#N/A</v>
      </c>
      <c r="EH171" t="e">
        <f ca="1">IF(OR(EH$132="",$B171=""),"",HLOOKUP(EH$132,Indices2!$E$1:$YY$108,Calc!$B171,FALSE))</f>
        <v>#N/A</v>
      </c>
      <c r="EI171" t="e">
        <f ca="1">IF(OR(EI$132="",$B171=""),"",HLOOKUP(EI$132,Indices2!$E$1:$YY$108,Calc!$B171,FALSE))</f>
        <v>#N/A</v>
      </c>
      <c r="EJ171" t="e">
        <f ca="1">IF(OR(EJ$132="",$B171=""),"",HLOOKUP(EJ$132,Indices2!$E$1:$YY$108,Calc!$B171,FALSE))</f>
        <v>#N/A</v>
      </c>
      <c r="EK171" t="e">
        <f ca="1">IF(OR(EK$132="",$B171=""),"",HLOOKUP(EK$132,Indices2!$E$1:$YY$108,Calc!$B171,FALSE))</f>
        <v>#N/A</v>
      </c>
      <c r="EL171" t="e">
        <f ca="1">IF(OR(EL$132="",$B171=""),"",HLOOKUP(EL$132,Indices2!$E$1:$YY$108,Calc!$B171,FALSE))</f>
        <v>#N/A</v>
      </c>
      <c r="EM171" t="e">
        <f ca="1">IF(OR(EM$132="",$B171=""),"",HLOOKUP(EM$132,Indices2!$E$1:$YY$108,Calc!$B171,FALSE))</f>
        <v>#N/A</v>
      </c>
      <c r="EN171" t="e">
        <f ca="1">IF(OR(EN$132="",$B171=""),"",HLOOKUP(EN$132,Indices2!$E$1:$YY$108,Calc!$B171,FALSE))</f>
        <v>#N/A</v>
      </c>
      <c r="EO171" t="e">
        <f ca="1">IF(OR(EO$132="",$B171=""),"",HLOOKUP(EO$132,Indices2!$E$1:$YY$108,Calc!$B171,FALSE))</f>
        <v>#N/A</v>
      </c>
      <c r="EP171" t="e">
        <f ca="1">IF(OR(EP$132="",$B171=""),"",HLOOKUP(EP$132,Indices2!$E$1:$YY$108,Calc!$B171,FALSE))</f>
        <v>#N/A</v>
      </c>
      <c r="EQ171" t="e">
        <f ca="1">IF(OR(EQ$132="",$B171=""),"",HLOOKUP(EQ$132,Indices2!$E$1:$YY$108,Calc!$B171,FALSE))</f>
        <v>#N/A</v>
      </c>
      <c r="ER171" t="e">
        <f ca="1">IF(OR(ER$132="",$B171=""),"",HLOOKUP(ER$132,Indices2!$E$1:$YY$108,Calc!$B171,FALSE))</f>
        <v>#N/A</v>
      </c>
      <c r="ES171" t="e">
        <f ca="1">IF(OR(ES$132="",$B171=""),"",HLOOKUP(ES$132,Indices2!$E$1:$YY$108,Calc!$B171,FALSE))</f>
        <v>#N/A</v>
      </c>
      <c r="ET171" t="e">
        <f ca="1">IF(OR(ET$132="",$B171=""),"",HLOOKUP(ET$132,Indices2!$E$1:$YY$108,Calc!$B171,FALSE))</f>
        <v>#N/A</v>
      </c>
      <c r="EU171" t="e">
        <f ca="1">IF(OR(EU$132="",$B171=""),"",HLOOKUP(EU$132,Indices2!$E$1:$YY$108,Calc!$B171,FALSE))</f>
        <v>#N/A</v>
      </c>
      <c r="EV171" t="e">
        <f ca="1">IF(OR(EV$132="",$B171=""),"",HLOOKUP(EV$132,Indices2!$E$1:$YY$108,Calc!$B171,FALSE))</f>
        <v>#N/A</v>
      </c>
      <c r="EW171" t="e">
        <f ca="1">IF(OR(EW$132="",$B171=""),"",HLOOKUP(EW$132,Indices2!$E$1:$YY$108,Calc!$B171,FALSE))</f>
        <v>#N/A</v>
      </c>
      <c r="EX171" t="e">
        <f ca="1">IF(OR(EX$132="",$B171=""),"",HLOOKUP(EX$132,Indices2!$E$1:$YY$108,Calc!$B171,FALSE))</f>
        <v>#N/A</v>
      </c>
      <c r="EY171" t="e">
        <f ca="1">IF(OR(EY$132="",$B171=""),"",HLOOKUP(EY$132,Indices2!$E$1:$YY$108,Calc!$B171,FALSE))</f>
        <v>#N/A</v>
      </c>
      <c r="EZ171" t="e">
        <f ca="1">IF(OR(EZ$132="",$B171=""),"",HLOOKUP(EZ$132,Indices2!$E$1:$YY$108,Calc!$B171,FALSE))</f>
        <v>#N/A</v>
      </c>
      <c r="FA171" t="e">
        <f ca="1">IF(OR(FA$132="",$B171=""),"",HLOOKUP(FA$132,Indices2!$E$1:$YY$108,Calc!$B171,FALSE))</f>
        <v>#N/A</v>
      </c>
      <c r="FB171" t="e">
        <f ca="1">IF(OR(FB$132="",$B171=""),"",HLOOKUP(FB$132,Indices2!$E$1:$YY$108,Calc!$B171,FALSE))</f>
        <v>#N/A</v>
      </c>
      <c r="FC171" t="e">
        <f ca="1">IF(OR(FC$132="",$B171=""),"",HLOOKUP(FC$132,Indices2!$E$1:$YY$108,Calc!$B171,FALSE))</f>
        <v>#N/A</v>
      </c>
      <c r="FD171" t="e">
        <f ca="1">IF(OR(FD$132="",$B171=""),"",HLOOKUP(FD$132,Indices2!$E$1:$YY$108,Calc!$B171,FALSE))</f>
        <v>#N/A</v>
      </c>
      <c r="FE171" t="e">
        <f ca="1">IF(OR(FE$132="",$B171=""),"",HLOOKUP(FE$132,Indices2!$E$1:$YY$108,Calc!$B171,FALSE))</f>
        <v>#N/A</v>
      </c>
      <c r="FF171" t="e">
        <f ca="1">IF(OR(FF$132="",$B171=""),"",HLOOKUP(FF$132,Indices2!$E$1:$YY$108,Calc!$B171,FALSE))</f>
        <v>#N/A</v>
      </c>
      <c r="FG171" t="e">
        <f ca="1">IF(OR(FG$132="",$B171=""),"",HLOOKUP(FG$132,Indices2!$E$1:$YY$108,Calc!$B171,FALSE))</f>
        <v>#N/A</v>
      </c>
      <c r="FH171" t="e">
        <f ca="1">IF(OR(FH$132="",$B171=""),"",HLOOKUP(FH$132,Indices2!$E$1:$YY$108,Calc!$B171,FALSE))</f>
        <v>#N/A</v>
      </c>
      <c r="FI171" t="e">
        <f ca="1">IF(OR(FI$132="",$B171=""),"",HLOOKUP(FI$132,Indices2!$E$1:$YY$108,Calc!$B171,FALSE))</f>
        <v>#N/A</v>
      </c>
      <c r="FJ171" t="e">
        <f ca="1">IF(OR(FJ$132="",$B171=""),"",HLOOKUP(FJ$132,Indices2!$E$1:$YY$108,Calc!$B171,FALSE))</f>
        <v>#N/A</v>
      </c>
      <c r="FK171" t="e">
        <f ca="1">IF(OR(FK$132="",$B171=""),"",HLOOKUP(FK$132,Indices2!$E$1:$YY$108,Calc!$B171,FALSE))</f>
        <v>#N/A</v>
      </c>
      <c r="FL171" t="e">
        <f ca="1">IF(OR(FL$132="",$B171=""),"",HLOOKUP(FL$132,Indices2!$E$1:$YY$108,Calc!$B171,FALSE))</f>
        <v>#N/A</v>
      </c>
      <c r="FM171" t="e">
        <f ca="1">IF(OR(FM$132="",$B171=""),"",HLOOKUP(FM$132,Indices2!$E$1:$YY$108,Calc!$B171,FALSE))</f>
        <v>#N/A</v>
      </c>
      <c r="FN171" t="e">
        <f ca="1">IF(OR(FN$132="",$B171=""),"",HLOOKUP(FN$132,Indices2!$E$1:$YY$108,Calc!$B171,FALSE))</f>
        <v>#N/A</v>
      </c>
      <c r="FO171" t="e">
        <f ca="1">IF(OR(FO$132="",$B171=""),"",HLOOKUP(FO$132,Indices2!$E$1:$YY$108,Calc!$B171,FALSE))</f>
        <v>#N/A</v>
      </c>
      <c r="FP171" t="e">
        <f ca="1">IF(OR(FP$132="",$B171=""),"",HLOOKUP(FP$132,Indices2!$E$1:$YY$108,Calc!$B171,FALSE))</f>
        <v>#N/A</v>
      </c>
      <c r="FQ171" t="e">
        <f ca="1">IF(OR(FQ$132="",$B171=""),"",HLOOKUP(FQ$132,Indices2!$E$1:$YY$108,Calc!$B171,FALSE))</f>
        <v>#N/A</v>
      </c>
      <c r="FR171" t="e">
        <f ca="1">IF(OR(FR$132="",$B171=""),"",HLOOKUP(FR$132,Indices2!$E$1:$YY$108,Calc!$B171,FALSE))</f>
        <v>#N/A</v>
      </c>
      <c r="FS171" t="e">
        <f ca="1">IF(OR(FS$132="",$B171=""),"",HLOOKUP(FS$132,Indices2!$E$1:$YY$108,Calc!$B171,FALSE))</f>
        <v>#N/A</v>
      </c>
      <c r="FT171" t="e">
        <f ca="1">IF(OR(FT$132="",$B171=""),"",HLOOKUP(FT$132,Indices2!$E$1:$YY$108,Calc!$B171,FALSE))</f>
        <v>#N/A</v>
      </c>
      <c r="FU171" t="e">
        <f ca="1">IF(OR(FU$132="",$B171=""),"",HLOOKUP(FU$132,Indices2!$E$1:$YY$108,Calc!$B171,FALSE))</f>
        <v>#N/A</v>
      </c>
      <c r="FV171" t="e">
        <f ca="1">IF(OR(FV$132="",$B171=""),"",HLOOKUP(FV$132,Indices2!$E$1:$YY$108,Calc!$B171,FALSE))</f>
        <v>#N/A</v>
      </c>
      <c r="FW171" t="e">
        <f ca="1">IF(OR(FW$132="",$B171=""),"",HLOOKUP(FW$132,Indices2!$E$1:$YY$108,Calc!$B171,FALSE))</f>
        <v>#N/A</v>
      </c>
      <c r="FX171" t="e">
        <f ca="1">IF(OR(FX$132="",$B171=""),"",HLOOKUP(FX$132,Indices2!$E$1:$YY$108,Calc!$B171,FALSE))</f>
        <v>#N/A</v>
      </c>
      <c r="FY171" t="e">
        <f ca="1">IF(OR(FY$132="",$B171=""),"",HLOOKUP(FY$132,Indices2!$E$1:$YY$108,Calc!$B171,FALSE))</f>
        <v>#N/A</v>
      </c>
      <c r="FZ171" t="e">
        <f ca="1">IF(OR(FZ$132="",$B171=""),"",HLOOKUP(FZ$132,Indices2!$E$1:$YY$108,Calc!$B171,FALSE))</f>
        <v>#N/A</v>
      </c>
      <c r="GA171" t="e">
        <f ca="1">IF(OR(GA$132="",$B171=""),"",HLOOKUP(GA$132,Indices2!$E$1:$YY$108,Calc!$B171,FALSE))</f>
        <v>#N/A</v>
      </c>
      <c r="GB171" t="e">
        <f ca="1">IF(OR(GB$132="",$B171=""),"",HLOOKUP(GB$132,Indices2!$E$1:$YY$108,Calc!$B171,FALSE))</f>
        <v>#N/A</v>
      </c>
      <c r="GC171" t="e">
        <f ca="1">IF(OR(GC$132="",$B171=""),"",HLOOKUP(GC$132,Indices2!$E$1:$YY$108,Calc!$B171,FALSE))</f>
        <v>#N/A</v>
      </c>
      <c r="GD171" t="e">
        <f ca="1">IF(OR(GD$132="",$B171=""),"",HLOOKUP(GD$132,Indices2!$E$1:$YY$108,Calc!$B171,FALSE))</f>
        <v>#N/A</v>
      </c>
      <c r="GE171" t="e">
        <f ca="1">IF(OR(GE$132="",$B171=""),"",HLOOKUP(GE$132,Indices2!$E$1:$YY$108,Calc!$B171,FALSE))</f>
        <v>#N/A</v>
      </c>
      <c r="GF171" t="e">
        <f ca="1">IF(OR(GF$132="",$B171=""),"",HLOOKUP(GF$132,Indices2!$E$1:$YY$108,Calc!$B171,FALSE))</f>
        <v>#N/A</v>
      </c>
      <c r="GG171" t="e">
        <f ca="1">IF(OR(GG$132="",$B171=""),"",HLOOKUP(GG$132,Indices2!$E$1:$YY$108,Calc!$B171,FALSE))</f>
        <v>#N/A</v>
      </c>
      <c r="GH171" t="e">
        <f ca="1">IF(OR(GH$132="",$B171=""),"",HLOOKUP(GH$132,Indices2!$E$1:$YY$108,Calc!$B171,FALSE))</f>
        <v>#N/A</v>
      </c>
      <c r="GI171" t="e">
        <f ca="1">IF(OR(GI$132="",$B171=""),"",HLOOKUP(GI$132,Indices2!$E$1:$YY$108,Calc!$B171,FALSE))</f>
        <v>#N/A</v>
      </c>
      <c r="GJ171" t="e">
        <f ca="1">IF(OR(GJ$132="",$B171=""),"",HLOOKUP(GJ$132,Indices2!$E$1:$YY$108,Calc!$B171,FALSE))</f>
        <v>#N/A</v>
      </c>
      <c r="GK171" t="e">
        <f ca="1">IF(OR(GK$132="",$B171=""),"",HLOOKUP(GK$132,Indices2!$E$1:$YY$108,Calc!$B171,FALSE))</f>
        <v>#N/A</v>
      </c>
      <c r="GL171" t="e">
        <f ca="1">IF(OR(GL$132="",$B171=""),"",HLOOKUP(GL$132,Indices2!$E$1:$YY$108,Calc!$B171,FALSE))</f>
        <v>#N/A</v>
      </c>
      <c r="GM171" t="e">
        <f ca="1">IF(OR(GM$132="",$B171=""),"",HLOOKUP(GM$132,Indices2!$E$1:$YY$108,Calc!$B171,FALSE))</f>
        <v>#N/A</v>
      </c>
      <c r="GN171" t="e">
        <f ca="1">IF(OR(GN$132="",$B171=""),"",HLOOKUP(GN$132,Indices2!$E$1:$YY$108,Calc!$B171,FALSE))</f>
        <v>#N/A</v>
      </c>
      <c r="GO171" t="e">
        <f ca="1">IF(OR(GO$132="",$B171=""),"",HLOOKUP(GO$132,Indices2!$E$1:$YY$108,Calc!$B171,FALSE))</f>
        <v>#N/A</v>
      </c>
      <c r="GP171" t="e">
        <f ca="1">IF(OR(GP$132="",$B171=""),"",HLOOKUP(GP$132,Indices2!$E$1:$YY$108,Calc!$B171,FALSE))</f>
        <v>#N/A</v>
      </c>
      <c r="GQ171" t="e">
        <f ca="1">IF(OR(GQ$132="",$B171=""),"",HLOOKUP(GQ$132,Indices2!$E$1:$YY$108,Calc!$B171,FALSE))</f>
        <v>#N/A</v>
      </c>
      <c r="GR171" t="e">
        <f ca="1">IF(OR(GR$132="",$B171=""),"",HLOOKUP(GR$132,Indices2!$E$1:$YY$108,Calc!$B171,FALSE))</f>
        <v>#N/A</v>
      </c>
      <c r="GS171" t="e">
        <f ca="1">IF(OR(GS$132="",$B171=""),"",HLOOKUP(GS$132,Indices2!$E$1:$YY$108,Calc!$B171,FALSE))</f>
        <v>#N/A</v>
      </c>
      <c r="GT171" t="e">
        <f ca="1">IF(OR(GT$132="",$B171=""),"",HLOOKUP(GT$132,Indices2!$E$1:$YY$108,Calc!$B171,FALSE))</f>
        <v>#N/A</v>
      </c>
      <c r="GU171" t="e">
        <f ca="1">IF(OR(GU$132="",$B171=""),"",HLOOKUP(GU$132,Indices2!$E$1:$YY$108,Calc!$B171,FALSE))</f>
        <v>#N/A</v>
      </c>
      <c r="GV171" t="e">
        <f ca="1">IF(OR(GV$132="",$B171=""),"",HLOOKUP(GV$132,Indices2!$E$1:$YY$108,Calc!$B171,FALSE))</f>
        <v>#N/A</v>
      </c>
      <c r="GW171" t="e">
        <f ca="1">IF(OR(GW$132="",$B171=""),"",HLOOKUP(GW$132,Indices2!$E$1:$YY$108,Calc!$B171,FALSE))</f>
        <v>#N/A</v>
      </c>
      <c r="GX171" t="e">
        <f ca="1">IF(OR(GX$132="",$B171=""),"",HLOOKUP(GX$132,Indices2!$E$1:$YY$108,Calc!$B171,FALSE))</f>
        <v>#N/A</v>
      </c>
      <c r="GY171" t="e">
        <f ca="1">IF(OR(GY$132="",$B171=""),"",HLOOKUP(GY$132,Indices2!$E$1:$YY$108,Calc!$B171,FALSE))</f>
        <v>#N/A</v>
      </c>
      <c r="GZ171" t="e">
        <f ca="1">IF(OR(GZ$132="",$B171=""),"",HLOOKUP(GZ$132,Indices2!$E$1:$YY$108,Calc!$B171,FALSE))</f>
        <v>#N/A</v>
      </c>
      <c r="HA171" t="e">
        <f ca="1">IF(OR(HA$132="",$B171=""),"",HLOOKUP(HA$132,Indices2!$E$1:$YY$108,Calc!$B171,FALSE))</f>
        <v>#N/A</v>
      </c>
      <c r="HB171" t="e">
        <f ca="1">IF(OR(HB$132="",$B171=""),"",HLOOKUP(HB$132,Indices2!$E$1:$YY$108,Calc!$B171,FALSE))</f>
        <v>#N/A</v>
      </c>
      <c r="HC171" t="e">
        <f ca="1">IF(OR(HC$132="",$B171=""),"",HLOOKUP(HC$132,Indices2!$E$1:$YY$108,Calc!$B171,FALSE))</f>
        <v>#N/A</v>
      </c>
      <c r="HD171" t="e">
        <f ca="1">IF(OR(HD$132="",$B171=""),"",HLOOKUP(HD$132,Indices2!$E$1:$YY$108,Calc!$B171,FALSE))</f>
        <v>#N/A</v>
      </c>
      <c r="HE171" t="e">
        <f ca="1">IF(OR(HE$132="",$B171=""),"",HLOOKUP(HE$132,Indices2!$E$1:$YY$108,Calc!$B171,FALSE))</f>
        <v>#N/A</v>
      </c>
      <c r="HF171" t="e">
        <f ca="1">IF(OR(HF$132="",$B171=""),"",HLOOKUP(HF$132,Indices2!$E$1:$YY$108,Calc!$B171,FALSE))</f>
        <v>#N/A</v>
      </c>
      <c r="HG171" t="e">
        <f ca="1">IF(OR(HG$132="",$B171=""),"",HLOOKUP(HG$132,Indices2!$E$1:$YY$108,Calc!$B171,FALSE))</f>
        <v>#N/A</v>
      </c>
      <c r="HH171" t="e">
        <f ca="1">IF(OR(HH$132="",$B171=""),"",HLOOKUP(HH$132,Indices2!$E$1:$YY$108,Calc!$B171,FALSE))</f>
        <v>#N/A</v>
      </c>
      <c r="HI171" t="e">
        <f ca="1">IF(OR(HI$132="",$B171=""),"",HLOOKUP(HI$132,Indices2!$E$1:$YY$108,Calc!$B171,FALSE))</f>
        <v>#N/A</v>
      </c>
      <c r="HJ171" t="e">
        <f ca="1">IF(OR(HJ$132="",$B171=""),"",HLOOKUP(HJ$132,Indices2!$E$1:$YY$108,Calc!$B171,FALSE))</f>
        <v>#N/A</v>
      </c>
      <c r="HK171" t="e">
        <f ca="1">IF(OR(HK$132="",$B171=""),"",HLOOKUP(HK$132,Indices2!$E$1:$YY$108,Calc!$B171,FALSE))</f>
        <v>#N/A</v>
      </c>
      <c r="HL171" t="e">
        <f ca="1">IF(OR(HL$132="",$B171=""),"",HLOOKUP(HL$132,Indices2!$E$1:$YY$108,Calc!$B171,FALSE))</f>
        <v>#N/A</v>
      </c>
      <c r="HM171" t="e">
        <f ca="1">IF(OR(HM$132="",$B171=""),"",HLOOKUP(HM$132,Indices2!$E$1:$YY$108,Calc!$B171,FALSE))</f>
        <v>#N/A</v>
      </c>
      <c r="HN171" t="e">
        <f ca="1">IF(OR(HN$132="",$B171=""),"",HLOOKUP(HN$132,Indices2!$E$1:$YY$108,Calc!$B171,FALSE))</f>
        <v>#N/A</v>
      </c>
      <c r="HO171" t="e">
        <f ca="1">IF(OR(HO$132="",$B171=""),"",HLOOKUP(HO$132,Indices2!$E$1:$YY$108,Calc!$B171,FALSE))</f>
        <v>#N/A</v>
      </c>
      <c r="HP171" t="e">
        <f ca="1">IF(OR(HP$132="",$B171=""),"",HLOOKUP(HP$132,Indices2!$E$1:$YY$108,Calc!$B171,FALSE))</f>
        <v>#N/A</v>
      </c>
      <c r="HQ171" t="e">
        <f ca="1">IF(OR(HQ$132="",$B171=""),"",HLOOKUP(HQ$132,Indices2!$E$1:$YY$108,Calc!$B171,FALSE))</f>
        <v>#N/A</v>
      </c>
      <c r="HR171" t="e">
        <f ca="1">IF(OR(HR$132="",$B171=""),"",HLOOKUP(HR$132,Indices2!$E$1:$YY$108,Calc!$B171,FALSE))</f>
        <v>#N/A</v>
      </c>
      <c r="HS171" t="e">
        <f ca="1">IF(OR(HS$132="",$B171=""),"",HLOOKUP(HS$132,Indices2!$E$1:$YY$108,Calc!$B171,FALSE))</f>
        <v>#N/A</v>
      </c>
      <c r="HT171" t="e">
        <f ca="1">IF(OR(HT$132="",$B171=""),"",HLOOKUP(HT$132,Indices2!$E$1:$YY$108,Calc!$B171,FALSE))</f>
        <v>#N/A</v>
      </c>
      <c r="HU171" t="e">
        <f ca="1">IF(OR(HU$132="",$B171=""),"",HLOOKUP(HU$132,Indices2!$E$1:$YY$108,Calc!$B171,FALSE))</f>
        <v>#N/A</v>
      </c>
      <c r="HV171" t="e">
        <f ca="1">IF(OR(HV$132="",$B171=""),"",HLOOKUP(HV$132,Indices2!$E$1:$YY$108,Calc!$B171,FALSE))</f>
        <v>#N/A</v>
      </c>
      <c r="HW171" t="e">
        <f ca="1">IF(OR(HW$132="",$B171=""),"",HLOOKUP(HW$132,Indices2!$E$1:$YY$108,Calc!$B171,FALSE))</f>
        <v>#N/A</v>
      </c>
      <c r="HX171" t="e">
        <f ca="1">IF(OR(HX$132="",$B171=""),"",HLOOKUP(HX$132,Indices2!$E$1:$YY$108,Calc!$B171,FALSE))</f>
        <v>#N/A</v>
      </c>
      <c r="HY171" t="e">
        <f ca="1">IF(OR(HY$132="",$B171=""),"",HLOOKUP(HY$132,Indices2!$E$1:$YY$108,Calc!$B171,FALSE))</f>
        <v>#N/A</v>
      </c>
      <c r="HZ171" t="e">
        <f ca="1">IF(OR(HZ$132="",$B171=""),"",HLOOKUP(HZ$132,Indices2!$E$1:$YY$108,Calc!$B171,FALSE))</f>
        <v>#N/A</v>
      </c>
      <c r="IA171" t="e">
        <f ca="1">IF(OR(IA$132="",$B171=""),"",HLOOKUP(IA$132,Indices2!$E$1:$YY$108,Calc!$B171,FALSE))</f>
        <v>#N/A</v>
      </c>
      <c r="IB171" t="e">
        <f ca="1">IF(OR(IB$132="",$B171=""),"",HLOOKUP(IB$132,Indices2!$E$1:$YY$108,Calc!$B171,FALSE))</f>
        <v>#N/A</v>
      </c>
      <c r="IC171" t="e">
        <f ca="1">IF(OR(IC$132="",$B171=""),"",HLOOKUP(IC$132,Indices2!$E$1:$YY$108,Calc!$B171,FALSE))</f>
        <v>#N/A</v>
      </c>
      <c r="ID171" t="e">
        <f ca="1">IF(OR(ID$132="",$B171=""),"",HLOOKUP(ID$132,Indices2!$E$1:$YY$108,Calc!$B171,FALSE))</f>
        <v>#N/A</v>
      </c>
      <c r="IE171" t="e">
        <f ca="1">IF(OR(IE$132="",$B171=""),"",HLOOKUP(IE$132,Indices2!$E$1:$YY$108,Calc!$B171,FALSE))</f>
        <v>#N/A</v>
      </c>
      <c r="IF171" t="e">
        <f ca="1">IF(OR(IF$132="",$B171=""),"",HLOOKUP(IF$132,Indices2!$E$1:$YY$108,Calc!$B171,FALSE))</f>
        <v>#N/A</v>
      </c>
      <c r="IG171" t="e">
        <f ca="1">IF(OR(IG$132="",$B171=""),"",HLOOKUP(IG$132,Indices2!$E$1:$YY$108,Calc!$B171,FALSE))</f>
        <v>#N/A</v>
      </c>
      <c r="IH171" t="e">
        <f ca="1">IF(OR(IH$132="",$B171=""),"",HLOOKUP(IH$132,Indices2!$E$1:$YY$108,Calc!$B171,FALSE))</f>
        <v>#N/A</v>
      </c>
      <c r="II171" t="e">
        <f ca="1">IF(OR(II$132="",$B171=""),"",HLOOKUP(II$132,Indices2!$E$1:$YY$108,Calc!$B171,FALSE))</f>
        <v>#N/A</v>
      </c>
      <c r="IJ171" t="e">
        <f ca="1">IF(OR(IJ$132="",$B171=""),"",HLOOKUP(IJ$132,Indices2!$E$1:$YY$108,Calc!$B171,FALSE))</f>
        <v>#N/A</v>
      </c>
      <c r="IK171" t="e">
        <f ca="1">IF(OR(IK$132="",$B171=""),"",HLOOKUP(IK$132,Indices2!$E$1:$YY$108,Calc!$B171,FALSE))</f>
        <v>#N/A</v>
      </c>
      <c r="IL171" t="e">
        <f ca="1">IF(OR(IL$132="",$B171=""),"",HLOOKUP(IL$132,Indices2!$E$1:$YY$108,Calc!$B171,FALSE))</f>
        <v>#N/A</v>
      </c>
      <c r="IM171" t="e">
        <f ca="1">IF(OR(IM$132="",$B171=""),"",HLOOKUP(IM$132,Indices2!$E$1:$YY$108,Calc!$B171,FALSE))</f>
        <v>#N/A</v>
      </c>
      <c r="IN171" t="e">
        <f ca="1">IF(OR(IN$132="",$B171=""),"",HLOOKUP(IN$132,Indices2!$E$1:$YY$108,Calc!$B171,FALSE))</f>
        <v>#N/A</v>
      </c>
      <c r="IO171" t="e">
        <f ca="1">IF(OR(IO$132="",$B171=""),"",HLOOKUP(IO$132,Indices2!$E$1:$YY$108,Calc!$B171,FALSE))</f>
        <v>#N/A</v>
      </c>
      <c r="IP171" t="e">
        <f ca="1">IF(OR(IP$132="",$B171=""),"",HLOOKUP(IP$132,Indices2!$E$1:$YY$108,Calc!$B171,FALSE))</f>
        <v>#N/A</v>
      </c>
      <c r="IQ171" t="e">
        <f ca="1">IF(OR(IQ$132="",$B171=""),"",HLOOKUP(IQ$132,Indices2!$E$1:$YY$108,Calc!$B171,FALSE))</f>
        <v>#N/A</v>
      </c>
      <c r="IR171" t="e">
        <f ca="1">IF(OR(IR$132="",$B171=""),"",HLOOKUP(IR$132,Indices2!$E$1:$YY$108,Calc!$B171,FALSE))</f>
        <v>#N/A</v>
      </c>
      <c r="IS171" t="e">
        <f ca="1">IF(OR(IS$132="",$B171=""),"",HLOOKUP(IS$132,Indices2!$E$1:$YY$108,Calc!$B171,FALSE))</f>
        <v>#N/A</v>
      </c>
      <c r="IT171" t="e">
        <f ca="1">IF(OR(IT$132="",$B171=""),"",HLOOKUP(IT$132,Indices2!$E$1:$YY$108,Calc!$B171,FALSE))</f>
        <v>#N/A</v>
      </c>
      <c r="IU171" t="e">
        <f ca="1">IF(OR(IU$132="",$B171=""),"",HLOOKUP(IU$132,Indices2!$E$1:$YY$108,Calc!$B171,FALSE))</f>
        <v>#N/A</v>
      </c>
      <c r="IV171" t="e">
        <f ca="1">IF(OR(IV$132="",$B171=""),"",HLOOKUP(IV$132,Indices2!$E$1:$YY$108,Calc!$B171,FALSE))</f>
        <v>#N/A</v>
      </c>
      <c r="IW171" t="e">
        <f ca="1">IF(OR(IW$132="",$B171=""),"",HLOOKUP(IW$132,Indices2!$E$1:$YY$108,Calc!$B171,FALSE))</f>
        <v>#N/A</v>
      </c>
      <c r="IX171" t="e">
        <f ca="1">IF(OR(IX$132="",$B171=""),"",HLOOKUP(IX$132,Indices2!$E$1:$YY$108,Calc!$B171,FALSE))</f>
        <v>#N/A</v>
      </c>
      <c r="IY171" t="e">
        <f ca="1">IF(OR(IY$132="",$B171=""),"",HLOOKUP(IY$132,Indices2!$E$1:$YY$108,Calc!$B171,FALSE))</f>
        <v>#N/A</v>
      </c>
      <c r="IZ171" t="e">
        <f ca="1">IF(OR(IZ$132="",$B171=""),"",HLOOKUP(IZ$132,Indices2!$E$1:$YY$108,Calc!$B171,FALSE))</f>
        <v>#N/A</v>
      </c>
      <c r="JA171" t="e">
        <f ca="1">IF(OR(JA$132="",$B171=""),"",HLOOKUP(JA$132,Indices2!$E$1:$YY$108,Calc!$B171,FALSE))</f>
        <v>#N/A</v>
      </c>
      <c r="JB171" t="e">
        <f ca="1">IF(OR(JB$132="",$B171=""),"",HLOOKUP(JB$132,Indices2!$E$1:$YY$108,Calc!$B171,FALSE))</f>
        <v>#N/A</v>
      </c>
      <c r="JC171" t="e">
        <f ca="1">IF(OR(JC$132="",$B171=""),"",HLOOKUP(JC$132,Indices2!$E$1:$YY$108,Calc!$B171,FALSE))</f>
        <v>#N/A</v>
      </c>
      <c r="JD171" t="e">
        <f ca="1">IF(OR(JD$132="",$B171=""),"",HLOOKUP(JD$132,Indices2!$E$1:$YY$108,Calc!$B171,FALSE))</f>
        <v>#N/A</v>
      </c>
      <c r="JE171" t="e">
        <f ca="1">IF(OR(JE$132="",$B171=""),"",HLOOKUP(JE$132,Indices2!$E$1:$YY$108,Calc!$B171,FALSE))</f>
        <v>#N/A</v>
      </c>
      <c r="JF171" t="e">
        <f ca="1">IF(OR(JF$132="",$B171=""),"",HLOOKUP(JF$132,Indices2!$E$1:$YY$108,Calc!$B171,FALSE))</f>
        <v>#N/A</v>
      </c>
      <c r="JG171" t="e">
        <f ca="1">IF(OR(JG$132="",$B171=""),"",HLOOKUP(JG$132,Indices2!$E$1:$YY$108,Calc!$B171,FALSE))</f>
        <v>#N/A</v>
      </c>
      <c r="JH171" t="e">
        <f ca="1">IF(OR(JH$132="",$B171=""),"",HLOOKUP(JH$132,Indices2!$E$1:$YY$108,Calc!$B171,FALSE))</f>
        <v>#N/A</v>
      </c>
      <c r="JI171" t="e">
        <f ca="1">IF(OR(JI$132="",$B171=""),"",HLOOKUP(JI$132,Indices2!$E$1:$YY$108,Calc!$B171,FALSE))</f>
        <v>#N/A</v>
      </c>
      <c r="JJ171" t="e">
        <f ca="1">IF(OR(JJ$132="",$B171=""),"",HLOOKUP(JJ$132,Indices2!$E$1:$YY$108,Calc!$B171,FALSE))</f>
        <v>#N/A</v>
      </c>
      <c r="JK171" t="e">
        <f ca="1">IF(OR(JK$132="",$B171=""),"",HLOOKUP(JK$132,Indices2!$E$1:$YY$108,Calc!$B171,FALSE))</f>
        <v>#N/A</v>
      </c>
      <c r="JL171" t="e">
        <f ca="1">IF(OR(JL$132="",$B171=""),"",HLOOKUP(JL$132,Indices2!$E$1:$YY$108,Calc!$B171,FALSE))</f>
        <v>#N/A</v>
      </c>
      <c r="JM171" t="e">
        <f ca="1">IF(OR(JM$132="",$B171=""),"",HLOOKUP(JM$132,Indices2!$E$1:$YY$108,Calc!$B171,FALSE))</f>
        <v>#N/A</v>
      </c>
      <c r="JN171" t="e">
        <f ca="1">IF(OR(JN$132="",$B171=""),"",HLOOKUP(JN$132,Indices2!$E$1:$YY$108,Calc!$B171,FALSE))</f>
        <v>#N/A</v>
      </c>
      <c r="JO171" t="e">
        <f ca="1">IF(OR(JO$132="",$B171=""),"",HLOOKUP(JO$132,Indices2!$E$1:$YY$108,Calc!$B171,FALSE))</f>
        <v>#N/A</v>
      </c>
      <c r="JP171" t="e">
        <f ca="1">IF(OR(JP$132="",$B171=""),"",HLOOKUP(JP$132,Indices2!$E$1:$YY$108,Calc!$B171,FALSE))</f>
        <v>#N/A</v>
      </c>
      <c r="JQ171" t="e">
        <f ca="1">IF(OR(JQ$132="",$B171=""),"",HLOOKUP(JQ$132,Indices2!$E$1:$YY$108,Calc!$B171,FALSE))</f>
        <v>#N/A</v>
      </c>
      <c r="JR171" t="e">
        <f ca="1">IF(OR(JR$132="",$B171=""),"",HLOOKUP(JR$132,Indices2!$E$1:$YY$108,Calc!$B171,FALSE))</f>
        <v>#N/A</v>
      </c>
      <c r="JS171" t="e">
        <f ca="1">IF(OR(JS$132="",$B171=""),"",HLOOKUP(JS$132,Indices2!$E$1:$YY$108,Calc!$B171,FALSE))</f>
        <v>#N/A</v>
      </c>
      <c r="JT171" t="e">
        <f ca="1">IF(OR(JT$132="",$B171=""),"",HLOOKUP(JT$132,Indices2!$E$1:$YY$108,Calc!$B171,FALSE))</f>
        <v>#N/A</v>
      </c>
      <c r="JU171" t="e">
        <f ca="1">IF(OR(JU$132="",$B171=""),"",HLOOKUP(JU$132,Indices2!$E$1:$YY$108,Calc!$B171,FALSE))</f>
        <v>#N/A</v>
      </c>
      <c r="JV171" t="e">
        <f ca="1">IF(OR(JV$132="",$B171=""),"",HLOOKUP(JV$132,Indices2!$E$1:$YY$108,Calc!$B171,FALSE))</f>
        <v>#N/A</v>
      </c>
      <c r="JW171" t="e">
        <f ca="1">IF(OR(JW$132="",$B171=""),"",HLOOKUP(JW$132,Indices2!$E$1:$YY$108,Calc!$B171,FALSE))</f>
        <v>#N/A</v>
      </c>
      <c r="JX171" t="e">
        <f ca="1">IF(OR(JX$132="",$B171=""),"",HLOOKUP(JX$132,Indices2!$E$1:$YY$108,Calc!$B171,FALSE))</f>
        <v>#N/A</v>
      </c>
      <c r="JY171" t="e">
        <f ca="1">IF(OR(JY$132="",$B171=""),"",HLOOKUP(JY$132,Indices2!$E$1:$YY$108,Calc!$B171,FALSE))</f>
        <v>#N/A</v>
      </c>
      <c r="JZ171" t="e">
        <f ca="1">IF(OR(JZ$132="",$B171=""),"",HLOOKUP(JZ$132,Indices2!$E$1:$YY$108,Calc!$B171,FALSE))</f>
        <v>#N/A</v>
      </c>
      <c r="KA171" t="e">
        <f ca="1">IF(OR(KA$132="",$B171=""),"",HLOOKUP(KA$132,Indices2!$E$1:$YY$108,Calc!$B171,FALSE))</f>
        <v>#N/A</v>
      </c>
      <c r="KB171" t="e">
        <f ca="1">IF(OR(KB$132="",$B171=""),"",HLOOKUP(KB$132,Indices2!$E$1:$YY$108,Calc!$B171,FALSE))</f>
        <v>#N/A</v>
      </c>
      <c r="KC171" t="e">
        <f ca="1">IF(OR(KC$132="",$B171=""),"",HLOOKUP(KC$132,Indices2!$E$1:$YY$108,Calc!$B171,FALSE))</f>
        <v>#N/A</v>
      </c>
      <c r="KD171" t="e">
        <f ca="1">IF(OR(KD$132="",$B171=""),"",HLOOKUP(KD$132,Indices2!$E$1:$YY$108,Calc!$B171,FALSE))</f>
        <v>#N/A</v>
      </c>
      <c r="KE171" t="e">
        <f ca="1">IF(OR(KE$132="",$B171=""),"",HLOOKUP(KE$132,Indices2!$E$1:$YY$108,Calc!$B171,FALSE))</f>
        <v>#N/A</v>
      </c>
      <c r="KF171" t="e">
        <f ca="1">IF(OR(KF$132="",$B171=""),"",HLOOKUP(KF$132,Indices2!$E$1:$YY$108,Calc!$B171,FALSE))</f>
        <v>#N/A</v>
      </c>
      <c r="KG171" t="e">
        <f ca="1">IF(OR(KG$132="",$B171=""),"",HLOOKUP(KG$132,Indices2!$E$1:$YY$108,Calc!$B171,FALSE))</f>
        <v>#N/A</v>
      </c>
      <c r="KH171" t="e">
        <f ca="1">IF(OR(KH$132="",$B171=""),"",HLOOKUP(KH$132,Indices2!$E$1:$YY$108,Calc!$B171,FALSE))</f>
        <v>#N/A</v>
      </c>
      <c r="KI171" t="e">
        <f ca="1">IF(OR(KI$132="",$B171=""),"",HLOOKUP(KI$132,Indices2!$E$1:$YY$108,Calc!$B171,FALSE))</f>
        <v>#N/A</v>
      </c>
      <c r="KJ171" t="e">
        <f ca="1">IF(OR(KJ$132="",$B171=""),"",HLOOKUP(KJ$132,Indices2!$E$1:$YY$108,Calc!$B171,FALSE))</f>
        <v>#N/A</v>
      </c>
      <c r="KK171" t="e">
        <f ca="1">IF(OR(KK$132="",$B171=""),"",HLOOKUP(KK$132,Indices2!$E$1:$YY$108,Calc!$B171,FALSE))</f>
        <v>#N/A</v>
      </c>
      <c r="KL171" t="e">
        <f ca="1">IF(OR(KL$132="",$B171=""),"",HLOOKUP(KL$132,Indices2!$E$1:$YY$108,Calc!$B171,FALSE))</f>
        <v>#N/A</v>
      </c>
      <c r="KM171" t="e">
        <f ca="1">IF(OR(KM$132="",$B171=""),"",HLOOKUP(KM$132,Indices2!$E$1:$YY$108,Calc!$B171,FALSE))</f>
        <v>#N/A</v>
      </c>
      <c r="KN171" t="e">
        <f ca="1">IF(OR(KN$132="",$B171=""),"",HLOOKUP(KN$132,Indices2!$E$1:$YY$108,Calc!$B171,FALSE))</f>
        <v>#N/A</v>
      </c>
      <c r="KO171" t="e">
        <f ca="1">IF(OR(KO$132="",$B171=""),"",HLOOKUP(KO$132,Indices2!$E$1:$YY$108,Calc!$B171,FALSE))</f>
        <v>#N/A</v>
      </c>
      <c r="KP171" t="e">
        <f ca="1">IF(OR(KP$132="",$B171=""),"",HLOOKUP(KP$132,Indices2!$E$1:$YY$108,Calc!$B171,FALSE))</f>
        <v>#N/A</v>
      </c>
      <c r="KQ171" t="e">
        <f ca="1">IF(OR(KQ$132="",$B171=""),"",HLOOKUP(KQ$132,Indices2!$E$1:$YY$108,Calc!$B171,FALSE))</f>
        <v>#N/A</v>
      </c>
      <c r="KR171" t="e">
        <f ca="1">IF(OR(KR$132="",$B171=""),"",HLOOKUP(KR$132,Indices2!$E$1:$YY$108,Calc!$B171,FALSE))</f>
        <v>#N/A</v>
      </c>
      <c r="KS171" t="e">
        <f ca="1">IF(OR(KS$132="",$B171=""),"",HLOOKUP(KS$132,Indices2!$E$1:$YY$108,Calc!$B171,FALSE))</f>
        <v>#N/A</v>
      </c>
      <c r="KT171" t="e">
        <f ca="1">IF(OR(KT$132="",$B171=""),"",HLOOKUP(KT$132,Indices2!$E$1:$YY$108,Calc!$B171,FALSE))</f>
        <v>#N/A</v>
      </c>
      <c r="KU171" t="e">
        <f ca="1">IF(OR(KU$132="",$B171=""),"",HLOOKUP(KU$132,Indices2!$E$1:$YY$108,Calc!$B171,FALSE))</f>
        <v>#N/A</v>
      </c>
      <c r="KV171" t="e">
        <f ca="1">IF(OR(KV$132="",$B171=""),"",HLOOKUP(KV$132,Indices2!$E$1:$YY$108,Calc!$B171,FALSE))</f>
        <v>#N/A</v>
      </c>
      <c r="KW171" t="e">
        <f ca="1">IF(OR(KW$132="",$B171=""),"",HLOOKUP(KW$132,Indices2!$E$1:$YY$108,Calc!$B171,FALSE))</f>
        <v>#N/A</v>
      </c>
      <c r="KX171" t="e">
        <f ca="1">IF(OR(KX$132="",$B171=""),"",HLOOKUP(KX$132,Indices2!$E$1:$YY$108,Calc!$B171,FALSE))</f>
        <v>#N/A</v>
      </c>
      <c r="KY171" t="e">
        <f ca="1">IF(OR(KY$132="",$B171=""),"",HLOOKUP(KY$132,Indices2!$E$1:$YY$108,Calc!$B171,FALSE))</f>
        <v>#N/A</v>
      </c>
      <c r="KZ171" t="e">
        <f ca="1">IF(OR(KZ$132="",$B171=""),"",HLOOKUP(KZ$132,Indices2!$E$1:$YY$108,Calc!$B171,FALSE))</f>
        <v>#N/A</v>
      </c>
      <c r="LA171" t="e">
        <f ca="1">IF(OR(LA$132="",$B171=""),"",HLOOKUP(LA$132,Indices2!$E$1:$YY$108,Calc!$B171,FALSE))</f>
        <v>#N/A</v>
      </c>
      <c r="LB171" t="e">
        <f ca="1">IF(OR(LB$132="",$B171=""),"",HLOOKUP(LB$132,Indices2!$E$1:$YY$108,Calc!$B171,FALSE))</f>
        <v>#N/A</v>
      </c>
      <c r="LC171" t="e">
        <f ca="1">IF(OR(LC$132="",$B171=""),"",HLOOKUP(LC$132,Indices2!$E$1:$YY$108,Calc!$B171,FALSE))</f>
        <v>#N/A</v>
      </c>
      <c r="LD171" t="e">
        <f ca="1">IF(OR(LD$132="",$B171=""),"",HLOOKUP(LD$132,Indices2!$E$1:$YY$108,Calc!$B171,FALSE))</f>
        <v>#N/A</v>
      </c>
      <c r="LE171" t="e">
        <f ca="1">IF(OR(LE$132="",$B171=""),"",HLOOKUP(LE$132,Indices2!$E$1:$YY$108,Calc!$B171,FALSE))</f>
        <v>#N/A</v>
      </c>
      <c r="LF171" t="e">
        <f ca="1">IF(OR(LF$132="",$B171=""),"",HLOOKUP(LF$132,Indices2!$E$1:$YY$108,Calc!$B171,FALSE))</f>
        <v>#N/A</v>
      </c>
      <c r="LG171" t="e">
        <f ca="1">IF(OR(LG$132="",$B171=""),"",HLOOKUP(LG$132,Indices2!$E$1:$YY$108,Calc!$B171,FALSE))</f>
        <v>#N/A</v>
      </c>
      <c r="LH171" t="e">
        <f ca="1">IF(OR(LH$132="",$B171=""),"",HLOOKUP(LH$132,Indices2!$E$1:$YY$108,Calc!$B171,FALSE))</f>
        <v>#N/A</v>
      </c>
      <c r="LI171" t="e">
        <f ca="1">IF(OR(LI$132="",$B171=""),"",HLOOKUP(LI$132,Indices2!$E$1:$YY$108,Calc!$B171,FALSE))</f>
        <v>#N/A</v>
      </c>
      <c r="LJ171" t="e">
        <f ca="1">IF(OR(LJ$132="",$B171=""),"",HLOOKUP(LJ$132,Indices2!$E$1:$YY$108,Calc!$B171,FALSE))</f>
        <v>#N/A</v>
      </c>
      <c r="LK171" t="e">
        <f ca="1">IF(OR(LK$132="",$B171=""),"",HLOOKUP(LK$132,Indices2!$E$1:$YY$108,Calc!$B171,FALSE))</f>
        <v>#N/A</v>
      </c>
      <c r="LL171" t="e">
        <f ca="1">IF(OR(LL$132="",$B171=""),"",HLOOKUP(LL$132,Indices2!$E$1:$YY$108,Calc!$B171,FALSE))</f>
        <v>#N/A</v>
      </c>
      <c r="LM171" t="e">
        <f ca="1">IF(OR(LM$132="",$B171=""),"",HLOOKUP(LM$132,Indices2!$E$1:$YY$108,Calc!$B171,FALSE))</f>
        <v>#N/A</v>
      </c>
      <c r="LN171" t="e">
        <f ca="1">IF(OR(LN$132="",$B171=""),"",HLOOKUP(LN$132,Indices2!$E$1:$YY$108,Calc!$B171,FALSE))</f>
        <v>#N/A</v>
      </c>
      <c r="LO171" t="e">
        <f ca="1">IF(OR(LO$132="",$B171=""),"",HLOOKUP(LO$132,Indices2!$E$1:$YY$108,Calc!$B171,FALSE))</f>
        <v>#N/A</v>
      </c>
      <c r="LP171" t="e">
        <f ca="1">IF(OR(LP$132="",$B171=""),"",HLOOKUP(LP$132,Indices2!$E$1:$YY$108,Calc!$B171,FALSE))</f>
        <v>#N/A</v>
      </c>
      <c r="LQ171" t="e">
        <f ca="1">IF(OR(LQ$132="",$B171=""),"",HLOOKUP(LQ$132,Indices2!$E$1:$YY$108,Calc!$B171,FALSE))</f>
        <v>#N/A</v>
      </c>
      <c r="LR171" t="e">
        <f ca="1">IF(OR(LR$132="",$B171=""),"",HLOOKUP(LR$132,Indices2!$E$1:$YY$108,Calc!$B171,FALSE))</f>
        <v>#N/A</v>
      </c>
      <c r="LS171" t="e">
        <f ca="1">IF(OR(LS$132="",$B171=""),"",HLOOKUP(LS$132,Indices2!$E$1:$YY$108,Calc!$B171,FALSE))</f>
        <v>#N/A</v>
      </c>
      <c r="LT171" t="e">
        <f ca="1">IF(OR(LT$132="",$B171=""),"",HLOOKUP(LT$132,Indices2!$E$1:$YY$108,Calc!$B171,FALSE))</f>
        <v>#N/A</v>
      </c>
      <c r="LU171" t="e">
        <f ca="1">IF(OR(LU$132="",$B171=""),"",HLOOKUP(LU$132,Indices2!$E$1:$YY$108,Calc!$B171,FALSE))</f>
        <v>#N/A</v>
      </c>
      <c r="LV171" t="e">
        <f ca="1">IF(OR(LV$132="",$B171=""),"",HLOOKUP(LV$132,Indices2!$E$1:$YY$108,Calc!$B171,FALSE))</f>
        <v>#N/A</v>
      </c>
      <c r="LW171" t="e">
        <f ca="1">IF(OR(LW$132="",$B171=""),"",HLOOKUP(LW$132,Indices2!$E$1:$YY$108,Calc!$B171,FALSE))</f>
        <v>#N/A</v>
      </c>
      <c r="LX171" t="e">
        <f ca="1">IF(OR(LX$132="",$B171=""),"",HLOOKUP(LX$132,Indices2!$E$1:$YY$108,Calc!$B171,FALSE))</f>
        <v>#N/A</v>
      </c>
      <c r="LY171" t="e">
        <f ca="1">IF(OR(LY$132="",$B171=""),"",HLOOKUP(LY$132,Indices2!$E$1:$YY$108,Calc!$B171,FALSE))</f>
        <v>#N/A</v>
      </c>
      <c r="LZ171" t="e">
        <f ca="1">IF(OR(LZ$132="",$B171=""),"",HLOOKUP(LZ$132,Indices2!$E$1:$YY$108,Calc!$B171,FALSE))</f>
        <v>#N/A</v>
      </c>
      <c r="MA171" t="e">
        <f ca="1">IF(OR(MA$132="",$B171=""),"",HLOOKUP(MA$132,Indices2!$E$1:$YY$108,Calc!$B171,FALSE))</f>
        <v>#N/A</v>
      </c>
      <c r="MB171" t="e">
        <f ca="1">IF(OR(MB$132="",$B171=""),"",HLOOKUP(MB$132,Indices2!$E$1:$YY$108,Calc!$B171,FALSE))</f>
        <v>#N/A</v>
      </c>
      <c r="MC171" t="e">
        <f ca="1">IF(OR(MC$132="",$B171=""),"",HLOOKUP(MC$132,Indices2!$E$1:$YY$108,Calc!$B171,FALSE))</f>
        <v>#N/A</v>
      </c>
      <c r="MD171" t="e">
        <f ca="1">IF(OR(MD$132="",$B171=""),"",HLOOKUP(MD$132,Indices2!$E$1:$YY$108,Calc!$B171,FALSE))</f>
        <v>#N/A</v>
      </c>
      <c r="ME171" t="e">
        <f ca="1">IF(OR(ME$132="",$B171=""),"",HLOOKUP(ME$132,Indices2!$E$1:$YY$108,Calc!$B171,FALSE))</f>
        <v>#N/A</v>
      </c>
      <c r="MF171" t="e">
        <f ca="1">IF(OR(MF$132="",$B171=""),"",HLOOKUP(MF$132,Indices2!$E$1:$YY$108,Calc!$B171,FALSE))</f>
        <v>#N/A</v>
      </c>
      <c r="MG171" t="e">
        <f ca="1">IF(OR(MG$132="",$B171=""),"",HLOOKUP(MG$132,Indices2!$E$1:$YY$108,Calc!$B171,FALSE))</f>
        <v>#N/A</v>
      </c>
      <c r="MH171" t="e">
        <f ca="1">IF(OR(MH$132="",$B171=""),"",HLOOKUP(MH$132,Indices2!$E$1:$YY$108,Calc!$B171,FALSE))</f>
        <v>#N/A</v>
      </c>
      <c r="MI171" t="e">
        <f ca="1">IF(OR(MI$132="",$B171=""),"",HLOOKUP(MI$132,Indices2!$E$1:$YY$108,Calc!$B171,FALSE))</f>
        <v>#N/A</v>
      </c>
      <c r="MJ171" t="e">
        <f ca="1">IF(OR(MJ$132="",$B171=""),"",HLOOKUP(MJ$132,Indices2!$E$1:$YY$108,Calc!$B171,FALSE))</f>
        <v>#N/A</v>
      </c>
      <c r="MK171" t="e">
        <f ca="1">IF(OR(MK$132="",$B171=""),"",HLOOKUP(MK$132,Indices2!$E$1:$YY$108,Calc!$B171,FALSE))</f>
        <v>#N/A</v>
      </c>
      <c r="ML171" t="e">
        <f ca="1">IF(OR(ML$132="",$B171=""),"",HLOOKUP(ML$132,Indices2!$E$1:$YY$108,Calc!$B171,FALSE))</f>
        <v>#N/A</v>
      </c>
      <c r="MM171" t="e">
        <f ca="1">IF(OR(MM$132="",$B171=""),"",HLOOKUP(MM$132,Indices2!$E$1:$YY$108,Calc!$B171,FALSE))</f>
        <v>#N/A</v>
      </c>
      <c r="MN171" t="e">
        <f ca="1">IF(OR(MN$132="",$B171=""),"",HLOOKUP(MN$132,Indices2!$E$1:$YY$108,Calc!$B171,FALSE))</f>
        <v>#N/A</v>
      </c>
      <c r="MO171" t="e">
        <f ca="1">IF(OR(MO$132="",$B171=""),"",HLOOKUP(MO$132,Indices2!$E$1:$YY$108,Calc!$B171,FALSE))</f>
        <v>#N/A</v>
      </c>
      <c r="MP171" t="e">
        <f ca="1">IF(OR(MP$132="",$B171=""),"",HLOOKUP(MP$132,Indices2!$E$1:$YY$108,Calc!$B171,FALSE))</f>
        <v>#N/A</v>
      </c>
      <c r="MQ171" t="e">
        <f ca="1">IF(OR(MQ$132="",$B171=""),"",HLOOKUP(MQ$132,Indices2!$E$1:$YY$108,Calc!$B171,FALSE))</f>
        <v>#N/A</v>
      </c>
      <c r="MR171" t="e">
        <f ca="1">IF(OR(MR$132="",$B171=""),"",HLOOKUP(MR$132,Indices2!$E$1:$YY$108,Calc!$B171,FALSE))</f>
        <v>#N/A</v>
      </c>
      <c r="MS171" t="e">
        <f ca="1">IF(OR(MS$132="",$B171=""),"",HLOOKUP(MS$132,Indices2!$E$1:$YY$108,Calc!$B171,FALSE))</f>
        <v>#N/A</v>
      </c>
      <c r="MT171" t="e">
        <f ca="1">IF(OR(MT$132="",$B171=""),"",HLOOKUP(MT$132,Indices2!$E$1:$YY$108,Calc!$B171,FALSE))</f>
        <v>#N/A</v>
      </c>
      <c r="MU171" t="e">
        <f ca="1">IF(OR(MU$132="",$B171=""),"",HLOOKUP(MU$132,Indices2!$E$1:$YY$108,Calc!$B171,FALSE))</f>
        <v>#N/A</v>
      </c>
      <c r="MV171" t="e">
        <f ca="1">IF(OR(MV$132="",$B171=""),"",HLOOKUP(MV$132,Indices2!$E$1:$YY$108,Calc!$B171,FALSE))</f>
        <v>#N/A</v>
      </c>
      <c r="MW171" t="e">
        <f ca="1">IF(OR(MW$132="",$B171=""),"",HLOOKUP(MW$132,Indices2!$E$1:$YY$108,Calc!$B171,FALSE))</f>
        <v>#N/A</v>
      </c>
      <c r="MX171" t="e">
        <f ca="1">IF(OR(MX$132="",$B171=""),"",HLOOKUP(MX$132,Indices2!$E$1:$YY$108,Calc!$B171,FALSE))</f>
        <v>#N/A</v>
      </c>
      <c r="MY171" t="e">
        <f ca="1">IF(OR(MY$132="",$B171=""),"",HLOOKUP(MY$132,Indices2!$E$1:$YY$108,Calc!$B171,FALSE))</f>
        <v>#N/A</v>
      </c>
      <c r="MZ171" t="e">
        <f ca="1">IF(OR(MZ$132="",$B171=""),"",HLOOKUP(MZ$132,Indices2!$E$1:$YY$108,Calc!$B171,FALSE))</f>
        <v>#N/A</v>
      </c>
      <c r="NA171" t="e">
        <f ca="1">IF(OR(NA$132="",$B171=""),"",HLOOKUP(NA$132,Indices2!$E$1:$YY$108,Calc!$B171,FALSE))</f>
        <v>#N/A</v>
      </c>
      <c r="NB171" t="e">
        <f ca="1">IF(OR(NB$132="",$B171=""),"",HLOOKUP(NB$132,Indices2!$E$1:$YY$108,Calc!$B171,FALSE))</f>
        <v>#N/A</v>
      </c>
      <c r="NC171" t="e">
        <f ca="1">IF(OR(NC$132="",$B171=""),"",HLOOKUP(NC$132,Indices2!$E$1:$YY$108,Calc!$B171,FALSE))</f>
        <v>#N/A</v>
      </c>
      <c r="ND171" t="e">
        <f ca="1">IF(OR(ND$132="",$B171=""),"",HLOOKUP(ND$132,Indices2!$E$1:$YY$108,Calc!$B171,FALSE))</f>
        <v>#N/A</v>
      </c>
      <c r="NE171" t="e">
        <f ca="1">IF(OR(NE$132="",$B171=""),"",HLOOKUP(NE$132,Indices2!$E$1:$YY$108,Calc!$B171,FALSE))</f>
        <v>#N/A</v>
      </c>
      <c r="NF171" t="e">
        <f ca="1">IF(OR(NF$132="",$B171=""),"",HLOOKUP(NF$132,Indices2!$E$1:$YY$108,Calc!$B171,FALSE))</f>
        <v>#N/A</v>
      </c>
      <c r="NG171" t="e">
        <f ca="1">IF(OR(NG$132="",$B171=""),"",HLOOKUP(NG$132,Indices2!$E$1:$YY$108,Calc!$B171,FALSE))</f>
        <v>#N/A</v>
      </c>
      <c r="NH171" t="e">
        <f ca="1">IF(OR(NH$132="",$B171=""),"",HLOOKUP(NH$132,Indices2!$E$1:$YY$108,Calc!$B171,FALSE))</f>
        <v>#N/A</v>
      </c>
      <c r="NI171" t="e">
        <f ca="1">IF(OR(NI$132="",$B171=""),"",HLOOKUP(NI$132,Indices2!$E$1:$YY$108,Calc!$B171,FALSE))</f>
        <v>#N/A</v>
      </c>
      <c r="NJ171" t="e">
        <f ca="1">IF(OR(NJ$132="",$B171=""),"",HLOOKUP(NJ$132,Indices2!$E$1:$YY$108,Calc!$B171,FALSE))</f>
        <v>#N/A</v>
      </c>
      <c r="NK171" t="e">
        <f ca="1">IF(OR(NK$132="",$B171=""),"",HLOOKUP(NK$132,Indices2!$E$1:$YY$108,Calc!$B171,FALSE))</f>
        <v>#N/A</v>
      </c>
      <c r="NL171" t="e">
        <f ca="1">IF(OR(NL$132="",$B171=""),"",HLOOKUP(NL$132,Indices2!$E$1:$YY$108,Calc!$B171,FALSE))</f>
        <v>#N/A</v>
      </c>
      <c r="NM171" t="e">
        <f ca="1">IF(OR(NM$132="",$B171=""),"",HLOOKUP(NM$132,Indices2!$E$1:$YY$108,Calc!$B171,FALSE))</f>
        <v>#N/A</v>
      </c>
      <c r="NN171" t="e">
        <f ca="1">IF(OR(NN$132="",$B171=""),"",HLOOKUP(NN$132,Indices2!$E$1:$YY$108,Calc!$B171,FALSE))</f>
        <v>#N/A</v>
      </c>
      <c r="NO171" t="e">
        <f ca="1">IF(OR(NO$132="",$B171=""),"",HLOOKUP(NO$132,Indices2!$E$1:$YY$108,Calc!$B171,FALSE))</f>
        <v>#N/A</v>
      </c>
      <c r="NP171" t="e">
        <f ca="1">IF(OR(NP$132="",$B171=""),"",HLOOKUP(NP$132,Indices2!$E$1:$YY$108,Calc!$B171,FALSE))</f>
        <v>#N/A</v>
      </c>
      <c r="NQ171" t="e">
        <f ca="1">IF(OR(NQ$132="",$B171=""),"",HLOOKUP(NQ$132,Indices2!$E$1:$YY$108,Calc!$B171,FALSE))</f>
        <v>#N/A</v>
      </c>
      <c r="NR171" t="e">
        <f ca="1">IF(OR(NR$132="",$B171=""),"",HLOOKUP(NR$132,Indices2!$E$1:$YY$108,Calc!$B171,FALSE))</f>
        <v>#N/A</v>
      </c>
      <c r="NS171" t="e">
        <f ca="1">IF(OR(NS$132="",$B171=""),"",HLOOKUP(NS$132,Indices2!$E$1:$YY$108,Calc!$B171,FALSE))</f>
        <v>#N/A</v>
      </c>
      <c r="NT171" t="e">
        <f ca="1">IF(OR(NT$132="",$B171=""),"",HLOOKUP(NT$132,Indices2!$E$1:$YY$108,Calc!$B171,FALSE))</f>
        <v>#N/A</v>
      </c>
      <c r="NU171" t="e">
        <f ca="1">IF(OR(NU$132="",$B171=""),"",HLOOKUP(NU$132,Indices2!$E$1:$YY$108,Calc!$B171,FALSE))</f>
        <v>#N/A</v>
      </c>
      <c r="NV171" t="e">
        <f ca="1">IF(OR(NV$132="",$B171=""),"",HLOOKUP(NV$132,Indices2!$E$1:$YY$108,Calc!$B171,FALSE))</f>
        <v>#N/A</v>
      </c>
      <c r="NW171" t="e">
        <f ca="1">IF(OR(NW$132="",$B171=""),"",HLOOKUP(NW$132,Indices2!$E$1:$YY$108,Calc!$B171,FALSE))</f>
        <v>#N/A</v>
      </c>
      <c r="NX171" t="e">
        <f ca="1">IF(OR(NX$132="",$B171=""),"",HLOOKUP(NX$132,Indices2!$E$1:$YY$108,Calc!$B171,FALSE))</f>
        <v>#N/A</v>
      </c>
      <c r="NY171" t="e">
        <f ca="1">IF(OR(NY$132="",$B171=""),"",HLOOKUP(NY$132,Indices2!$E$1:$YY$108,Calc!$B171,FALSE))</f>
        <v>#N/A</v>
      </c>
      <c r="NZ171" t="e">
        <f ca="1">IF(OR(NZ$132="",$B171=""),"",HLOOKUP(NZ$132,Indices2!$E$1:$YY$108,Calc!$B171,FALSE))</f>
        <v>#N/A</v>
      </c>
      <c r="OA171" t="e">
        <f ca="1">IF(OR(OA$132="",$B171=""),"",HLOOKUP(OA$132,Indices2!$E$1:$YY$108,Calc!$B171,FALSE))</f>
        <v>#N/A</v>
      </c>
      <c r="OB171" t="e">
        <f ca="1">IF(OR(OB$132="",$B171=""),"",HLOOKUP(OB$132,Indices2!$E$1:$YY$108,Calc!$B171,FALSE))</f>
        <v>#N/A</v>
      </c>
      <c r="OC171" t="e">
        <f ca="1">IF(OR(OC$132="",$B171=""),"",HLOOKUP(OC$132,Indices2!$E$1:$YY$108,Calc!$B171,FALSE))</f>
        <v>#N/A</v>
      </c>
      <c r="OD171" t="e">
        <f ca="1">IF(OR(OD$132="",$B171=""),"",HLOOKUP(OD$132,Indices2!$E$1:$YY$108,Calc!$B171,FALSE))</f>
        <v>#N/A</v>
      </c>
      <c r="OE171" t="e">
        <f ca="1">IF(OR(OE$132="",$B171=""),"",HLOOKUP(OE$132,Indices2!$E$1:$YY$108,Calc!$B171,FALSE))</f>
        <v>#N/A</v>
      </c>
      <c r="OF171" t="e">
        <f ca="1">IF(OR(OF$132="",$B171=""),"",HLOOKUP(OF$132,Indices2!$E$1:$YY$108,Calc!$B171,FALSE))</f>
        <v>#N/A</v>
      </c>
      <c r="OG171" t="e">
        <f ca="1">IF(OR(OG$132="",$B171=""),"",HLOOKUP(OG$132,Indices2!$E$1:$YY$108,Calc!$B171,FALSE))</f>
        <v>#N/A</v>
      </c>
      <c r="OH171" t="e">
        <f ca="1">IF(OR(OH$132="",$B171=""),"",HLOOKUP(OH$132,Indices2!$E$1:$YY$108,Calc!$B171,FALSE))</f>
        <v>#N/A</v>
      </c>
      <c r="OI171" t="e">
        <f ca="1">IF(OR(OI$132="",$B171=""),"",HLOOKUP(OI$132,Indices2!$E$1:$YY$108,Calc!$B171,FALSE))</f>
        <v>#N/A</v>
      </c>
      <c r="OJ171" t="e">
        <f ca="1">IF(OR(OJ$132="",$B171=""),"",HLOOKUP(OJ$132,Indices2!$E$1:$YY$108,Calc!$B171,FALSE))</f>
        <v>#N/A</v>
      </c>
      <c r="OK171" t="e">
        <f ca="1">IF(OR(OK$132="",$B171=""),"",HLOOKUP(OK$132,Indices2!$E$1:$YY$108,Calc!$B171,FALSE))</f>
        <v>#N/A</v>
      </c>
      <c r="OL171" t="e">
        <f ca="1">IF(OR(OL$132="",$B171=""),"",HLOOKUP(OL$132,Indices2!$E$1:$YY$108,Calc!$B171,FALSE))</f>
        <v>#N/A</v>
      </c>
      <c r="OM171" t="e">
        <f ca="1">IF(OR(OM$132="",$B171=""),"",HLOOKUP(OM$132,Indices2!$E$1:$YY$108,Calc!$B171,FALSE))</f>
        <v>#N/A</v>
      </c>
      <c r="ON171" t="e">
        <f ca="1">IF(OR(ON$132="",$B171=""),"",HLOOKUP(ON$132,Indices2!$E$1:$YY$108,Calc!$B171,FALSE))</f>
        <v>#N/A</v>
      </c>
      <c r="OO171" t="e">
        <f ca="1">IF(OR(OO$132="",$B171=""),"",HLOOKUP(OO$132,Indices2!$E$1:$YY$108,Calc!$B171,FALSE))</f>
        <v>#N/A</v>
      </c>
      <c r="OP171" t="e">
        <f ca="1">IF(OR(OP$132="",$B171=""),"",HLOOKUP(OP$132,Indices2!$E$1:$YY$108,Calc!$B171,FALSE))</f>
        <v>#N/A</v>
      </c>
      <c r="OQ171" t="e">
        <f ca="1">IF(OR(OQ$132="",$B171=""),"",HLOOKUP(OQ$132,Indices2!$E$1:$YY$108,Calc!$B171,FALSE))</f>
        <v>#N/A</v>
      </c>
      <c r="OR171" t="e">
        <f ca="1">IF(OR(OR$132="",$B171=""),"",HLOOKUP(OR$132,Indices2!$E$1:$YY$108,Calc!$B171,FALSE))</f>
        <v>#N/A</v>
      </c>
      <c r="OS171" t="e">
        <f ca="1">IF(OR(OS$132="",$B171=""),"",HLOOKUP(OS$132,Indices2!$E$1:$YY$108,Calc!$B171,FALSE))</f>
        <v>#N/A</v>
      </c>
      <c r="OT171" t="e">
        <f ca="1">IF(OR(OT$132="",$B171=""),"",HLOOKUP(OT$132,Indices2!$E$1:$YY$108,Calc!$B171,FALSE))</f>
        <v>#N/A</v>
      </c>
      <c r="OU171" t="e">
        <f ca="1">IF(OR(OU$132="",$B171=""),"",HLOOKUP(OU$132,Indices2!$E$1:$YY$108,Calc!$B171,FALSE))</f>
        <v>#N/A</v>
      </c>
      <c r="OV171" t="e">
        <f ca="1">IF(OR(OV$132="",$B171=""),"",HLOOKUP(OV$132,Indices2!$E$1:$YY$108,Calc!$B171,FALSE))</f>
        <v>#N/A</v>
      </c>
      <c r="OW171" t="e">
        <f ca="1">IF(OR(OW$132="",$B171=""),"",HLOOKUP(OW$132,Indices2!$E$1:$YY$108,Calc!$B171,FALSE))</f>
        <v>#N/A</v>
      </c>
      <c r="OX171" t="e">
        <f ca="1">IF(OR(OX$132="",$B171=""),"",HLOOKUP(OX$132,Indices2!$E$1:$YY$108,Calc!$B171,FALSE))</f>
        <v>#N/A</v>
      </c>
      <c r="OY171" t="e">
        <f ca="1">IF(OR(OY$132="",$B171=""),"",HLOOKUP(OY$132,Indices2!$E$1:$YY$108,Calc!$B171,FALSE))</f>
        <v>#N/A</v>
      </c>
      <c r="OZ171" t="e">
        <f ca="1">IF(OR(OZ$132="",$B171=""),"",HLOOKUP(OZ$132,Indices2!$E$1:$YY$108,Calc!$B171,FALSE))</f>
        <v>#N/A</v>
      </c>
      <c r="PA171" t="e">
        <f ca="1">IF(OR(PA$132="",$B171=""),"",HLOOKUP(PA$132,Indices2!$E$1:$YY$108,Calc!$B171,FALSE))</f>
        <v>#N/A</v>
      </c>
      <c r="PB171" t="e">
        <f ca="1">IF(OR(PB$132="",$B171=""),"",HLOOKUP(PB$132,Indices2!$E$1:$YY$108,Calc!$B171,FALSE))</f>
        <v>#N/A</v>
      </c>
      <c r="PC171" t="e">
        <f ca="1">IF(OR(PC$132="",$B171=""),"",HLOOKUP(PC$132,Indices2!$E$1:$YY$108,Calc!$B171,FALSE))</f>
        <v>#N/A</v>
      </c>
      <c r="PD171" t="e">
        <f ca="1">IF(OR(PD$132="",$B171=""),"",HLOOKUP(PD$132,Indices2!$E$1:$YY$108,Calc!$B171,FALSE))</f>
        <v>#N/A</v>
      </c>
      <c r="PE171" t="e">
        <f ca="1">IF(OR(PE$132="",$B171=""),"",HLOOKUP(PE$132,Indices2!$E$1:$YY$108,Calc!$B171,FALSE))</f>
        <v>#N/A</v>
      </c>
      <c r="PF171" t="e">
        <f ca="1">IF(OR(PF$132="",$B171=""),"",HLOOKUP(PF$132,Indices2!$E$1:$YY$108,Calc!$B171,FALSE))</f>
        <v>#N/A</v>
      </c>
      <c r="PG171" t="e">
        <f ca="1">IF(OR(PG$132="",$B171=""),"",HLOOKUP(PG$132,Indices2!$E$1:$YY$108,Calc!$B171,FALSE))</f>
        <v>#N/A</v>
      </c>
      <c r="PH171" t="e">
        <f ca="1">IF(OR(PH$132="",$B171=""),"",HLOOKUP(PH$132,Indices2!$E$1:$YY$108,Calc!$B171,FALSE))</f>
        <v>#N/A</v>
      </c>
      <c r="PI171" t="e">
        <f ca="1">IF(OR(PI$132="",$B171=""),"",HLOOKUP(PI$132,Indices2!$E$1:$YY$108,Calc!$B171,FALSE))</f>
        <v>#N/A</v>
      </c>
      <c r="PJ171" t="e">
        <f ca="1">IF(OR(PJ$132="",$B171=""),"",HLOOKUP(PJ$132,Indices2!$E$1:$YY$108,Calc!$B171,FALSE))</f>
        <v>#N/A</v>
      </c>
      <c r="PK171" t="e">
        <f ca="1">IF(OR(PK$132="",$B171=""),"",HLOOKUP(PK$132,Indices2!$E$1:$YY$108,Calc!$B171,FALSE))</f>
        <v>#N/A</v>
      </c>
      <c r="PL171" t="e">
        <f ca="1">IF(OR(PL$132="",$B171=""),"",HLOOKUP(PL$132,Indices2!$E$1:$YY$108,Calc!$B171,FALSE))</f>
        <v>#N/A</v>
      </c>
      <c r="PM171" t="e">
        <f ca="1">IF(OR(PM$132="",$B171=""),"",HLOOKUP(PM$132,Indices2!$E$1:$YY$108,Calc!$B171,FALSE))</f>
        <v>#N/A</v>
      </c>
      <c r="PN171" t="e">
        <f ca="1">IF(OR(PN$132="",$B171=""),"",HLOOKUP(PN$132,Indices2!$E$1:$YY$108,Calc!$B171,FALSE))</f>
        <v>#N/A</v>
      </c>
      <c r="PO171" t="e">
        <f ca="1">IF(OR(PO$132="",$B171=""),"",HLOOKUP(PO$132,Indices2!$E$1:$YY$108,Calc!$B171,FALSE))</f>
        <v>#N/A</v>
      </c>
      <c r="PP171" t="e">
        <f ca="1">IF(OR(PP$132="",$B171=""),"",HLOOKUP(PP$132,Indices2!$E$1:$YY$108,Calc!$B171,FALSE))</f>
        <v>#N/A</v>
      </c>
      <c r="PQ171" t="e">
        <f ca="1">IF(OR(PQ$132="",$B171=""),"",HLOOKUP(PQ$132,Indices2!$E$1:$YY$108,Calc!$B171,FALSE))</f>
        <v>#N/A</v>
      </c>
      <c r="PR171" t="e">
        <f ca="1">IF(OR(PR$132="",$B171=""),"",HLOOKUP(PR$132,Indices2!$E$1:$YY$108,Calc!$B171,FALSE))</f>
        <v>#N/A</v>
      </c>
      <c r="PS171" t="e">
        <f ca="1">IF(OR(PS$132="",$B171=""),"",HLOOKUP(PS$132,Indices2!$E$1:$YY$108,Calc!$B171,FALSE))</f>
        <v>#N/A</v>
      </c>
      <c r="PT171" t="e">
        <f ca="1">IF(OR(PT$132="",$B171=""),"",HLOOKUP(PT$132,Indices2!$E$1:$YY$108,Calc!$B171,FALSE))</f>
        <v>#N/A</v>
      </c>
      <c r="PU171" t="e">
        <f ca="1">IF(OR(PU$132="",$B171=""),"",HLOOKUP(PU$132,Indices2!$E$1:$YY$108,Calc!$B171,FALSE))</f>
        <v>#N/A</v>
      </c>
      <c r="PV171" t="e">
        <f ca="1">IF(OR(PV$132="",$B171=""),"",HLOOKUP(PV$132,Indices2!$E$1:$YY$108,Calc!$B171,FALSE))</f>
        <v>#N/A</v>
      </c>
      <c r="PW171" t="e">
        <f ca="1">IF(OR(PW$132="",$B171=""),"",HLOOKUP(PW$132,Indices2!$E$1:$YY$108,Calc!$B171,FALSE))</f>
        <v>#N/A</v>
      </c>
      <c r="PX171" t="e">
        <f ca="1">IF(OR(PX$132="",$B171=""),"",HLOOKUP(PX$132,Indices2!$E$1:$YY$108,Calc!$B171,FALSE))</f>
        <v>#N/A</v>
      </c>
      <c r="PY171" t="e">
        <f ca="1">IF(OR(PY$132="",$B171=""),"",HLOOKUP(PY$132,Indices2!$E$1:$YY$108,Calc!$B171,FALSE))</f>
        <v>#N/A</v>
      </c>
      <c r="PZ171" t="e">
        <f ca="1">IF(OR(PZ$132="",$B171=""),"",HLOOKUP(PZ$132,Indices2!$E$1:$YY$108,Calc!$B171,FALSE))</f>
        <v>#N/A</v>
      </c>
      <c r="QA171" t="e">
        <f ca="1">IF(OR(QA$132="",$B171=""),"",HLOOKUP(QA$132,Indices2!$E$1:$YY$108,Calc!$B171,FALSE))</f>
        <v>#N/A</v>
      </c>
      <c r="QB171" t="e">
        <f ca="1">IF(OR(QB$132="",$B171=""),"",HLOOKUP(QB$132,Indices2!$E$1:$YY$108,Calc!$B171,FALSE))</f>
        <v>#N/A</v>
      </c>
      <c r="QC171" t="e">
        <f ca="1">IF(OR(QC$132="",$B171=""),"",HLOOKUP(QC$132,Indices2!$E$1:$YY$108,Calc!$B171,FALSE))</f>
        <v>#N/A</v>
      </c>
      <c r="QD171" t="e">
        <f ca="1">IF(OR(QD$132="",$B171=""),"",HLOOKUP(QD$132,Indices2!$E$1:$YY$108,Calc!$B171,FALSE))</f>
        <v>#N/A</v>
      </c>
      <c r="QE171" t="e">
        <f ca="1">IF(OR(QE$132="",$B171=""),"",HLOOKUP(QE$132,Indices2!$E$1:$YY$108,Calc!$B171,FALSE))</f>
        <v>#N/A</v>
      </c>
      <c r="QF171" t="e">
        <f ca="1">IF(OR(QF$132="",$B171=""),"",HLOOKUP(QF$132,Indices2!$E$1:$YY$108,Calc!$B171,FALSE))</f>
        <v>#N/A</v>
      </c>
      <c r="QG171" t="e">
        <f ca="1">IF(OR(QG$132="",$B171=""),"",HLOOKUP(QG$132,Indices2!$E$1:$YY$108,Calc!$B171,FALSE))</f>
        <v>#N/A</v>
      </c>
      <c r="QH171" t="e">
        <f ca="1">IF(OR(QH$132="",$B171=""),"",HLOOKUP(QH$132,Indices2!$E$1:$YY$108,Calc!$B171,FALSE))</f>
        <v>#N/A</v>
      </c>
      <c r="QI171" t="e">
        <f ca="1">IF(OR(QI$132="",$B171=""),"",HLOOKUP(QI$132,Indices2!$E$1:$YY$108,Calc!$B171,FALSE))</f>
        <v>#N/A</v>
      </c>
      <c r="QJ171" t="e">
        <f ca="1">IF(OR(QJ$132="",$B171=""),"",HLOOKUP(QJ$132,Indices2!$E$1:$YY$108,Calc!$B171,FALSE))</f>
        <v>#N/A</v>
      </c>
      <c r="QK171" t="e">
        <f ca="1">IF(OR(QK$132="",$B171=""),"",HLOOKUP(QK$132,Indices2!$E$1:$YY$108,Calc!$B171,FALSE))</f>
        <v>#N/A</v>
      </c>
      <c r="QL171" t="e">
        <f ca="1">IF(OR(QL$132="",$B171=""),"",HLOOKUP(QL$132,Indices2!$E$1:$YY$108,Calc!$B171,FALSE))</f>
        <v>#N/A</v>
      </c>
      <c r="QM171" t="e">
        <f ca="1">IF(OR(QM$132="",$B171=""),"",HLOOKUP(QM$132,Indices2!$E$1:$YY$108,Calc!$B171,FALSE))</f>
        <v>#N/A</v>
      </c>
      <c r="QN171" t="e">
        <f ca="1">IF(OR(QN$132="",$B171=""),"",HLOOKUP(QN$132,Indices2!$E$1:$YY$108,Calc!$B171,FALSE))</f>
        <v>#N/A</v>
      </c>
      <c r="QO171" t="e">
        <f ca="1">IF(OR(QO$132="",$B171=""),"",HLOOKUP(QO$132,Indices2!$E$1:$YY$108,Calc!$B171,FALSE))</f>
        <v>#N/A</v>
      </c>
      <c r="QP171" t="e">
        <f ca="1">IF(OR(QP$132="",$B171=""),"",HLOOKUP(QP$132,Indices2!$E$1:$YY$108,Calc!$B171,FALSE))</f>
        <v>#N/A</v>
      </c>
      <c r="QQ171" t="e">
        <f ca="1">IF(OR(QQ$132="",$B171=""),"",HLOOKUP(QQ$132,Indices2!$E$1:$YY$108,Calc!$B171,FALSE))</f>
        <v>#N/A</v>
      </c>
      <c r="QR171" t="e">
        <f ca="1">IF(OR(QR$132="",$B171=""),"",HLOOKUP(QR$132,Indices2!$E$1:$YY$108,Calc!$B171,FALSE))</f>
        <v>#N/A</v>
      </c>
      <c r="QS171" t="e">
        <f ca="1">IF(OR(QS$132="",$B171=""),"",HLOOKUP(QS$132,Indices2!$E$1:$YY$108,Calc!$B171,FALSE))</f>
        <v>#N/A</v>
      </c>
      <c r="QT171" t="e">
        <f ca="1">IF(OR(QT$132="",$B171=""),"",HLOOKUP(QT$132,Indices2!$E$1:$YY$108,Calc!$B171,FALSE))</f>
        <v>#N/A</v>
      </c>
      <c r="QU171" t="e">
        <f ca="1">IF(OR(QU$132="",$B171=""),"",HLOOKUP(QU$132,Indices2!$E$1:$YY$108,Calc!$B171,FALSE))</f>
        <v>#N/A</v>
      </c>
      <c r="QV171" t="e">
        <f ca="1">IF(OR(QV$132="",$B171=""),"",HLOOKUP(QV$132,Indices2!$E$1:$YY$108,Calc!$B171,FALSE))</f>
        <v>#N/A</v>
      </c>
      <c r="QW171" t="e">
        <f ca="1">IF(OR(QW$132="",$B171=""),"",HLOOKUP(QW$132,Indices2!$E$1:$YY$108,Calc!$B171,FALSE))</f>
        <v>#N/A</v>
      </c>
      <c r="QX171" t="e">
        <f ca="1">IF(OR(QX$132="",$B171=""),"",HLOOKUP(QX$132,Indices2!$E$1:$YY$108,Calc!$B171,FALSE))</f>
        <v>#N/A</v>
      </c>
      <c r="QY171" t="e">
        <f ca="1">IF(OR(QY$132="",$B171=""),"",HLOOKUP(QY$132,Indices2!$E$1:$YY$108,Calc!$B171,FALSE))</f>
        <v>#N/A</v>
      </c>
      <c r="QZ171" t="e">
        <f ca="1">IF(OR(QZ$132="",$B171=""),"",HLOOKUP(QZ$132,Indices2!$E$1:$YY$108,Calc!$B171,FALSE))</f>
        <v>#N/A</v>
      </c>
      <c r="RA171" t="e">
        <f ca="1">IF(OR(RA$132="",$B171=""),"",HLOOKUP(RA$132,Indices2!$E$1:$YY$108,Calc!$B171,FALSE))</f>
        <v>#N/A</v>
      </c>
      <c r="RB171" t="e">
        <f ca="1">IF(OR(RB$132="",$B171=""),"",HLOOKUP(RB$132,Indices2!$E$1:$YY$108,Calc!$B171,FALSE))</f>
        <v>#N/A</v>
      </c>
      <c r="RC171" t="e">
        <f ca="1">IF(OR(RC$132="",$B171=""),"",HLOOKUP(RC$132,Indices2!$E$1:$YY$108,Calc!$B171,FALSE))</f>
        <v>#N/A</v>
      </c>
      <c r="RD171" t="e">
        <f ca="1">IF(OR(RD$132="",$B171=""),"",HLOOKUP(RD$132,Indices2!$E$1:$YY$108,Calc!$B171,FALSE))</f>
        <v>#N/A</v>
      </c>
      <c r="RE171" t="e">
        <f ca="1">IF(OR(RE$132="",$B171=""),"",HLOOKUP(RE$132,Indices2!$E$1:$YY$108,Calc!$B171,FALSE))</f>
        <v>#N/A</v>
      </c>
      <c r="RF171" t="e">
        <f ca="1">IF(OR(RF$132="",$B171=""),"",HLOOKUP(RF$132,Indices2!$E$1:$YY$108,Calc!$B171,FALSE))</f>
        <v>#N/A</v>
      </c>
      <c r="RG171" t="e">
        <f ca="1">IF(OR(RG$132="",$B171=""),"",HLOOKUP(RG$132,Indices2!$E$1:$YY$108,Calc!$B171,FALSE))</f>
        <v>#N/A</v>
      </c>
      <c r="RH171" t="e">
        <f ca="1">IF(OR(RH$132="",$B171=""),"",HLOOKUP(RH$132,Indices2!$E$1:$YY$108,Calc!$B171,FALSE))</f>
        <v>#N/A</v>
      </c>
      <c r="RI171" t="e">
        <f ca="1">IF(OR(RI$132="",$B171=""),"",HLOOKUP(RI$132,Indices2!$E$1:$YY$108,Calc!$B171,FALSE))</f>
        <v>#N/A</v>
      </c>
      <c r="RJ171" t="e">
        <f ca="1">IF(OR(RJ$132="",$B171=""),"",HLOOKUP(RJ$132,Indices2!$E$1:$YY$108,Calc!$B171,FALSE))</f>
        <v>#N/A</v>
      </c>
      <c r="RK171" t="e">
        <f ca="1">IF(OR(RK$132="",$B171=""),"",HLOOKUP(RK$132,Indices2!$E$1:$YY$108,Calc!$B171,FALSE))</f>
        <v>#N/A</v>
      </c>
      <c r="RL171" t="e">
        <f ca="1">IF(OR(RL$132="",$B171=""),"",HLOOKUP(RL$132,Indices2!$E$1:$YY$108,Calc!$B171,FALSE))</f>
        <v>#N/A</v>
      </c>
    </row>
    <row r="172" spans="1:480">
      <c r="A172" t="str">
        <f>Quant!BV8</f>
        <v>Copper</v>
      </c>
      <c r="B172" t="e">
        <f>MATCH($A172,Indices2!$B:$B,0)</f>
        <v>#N/A</v>
      </c>
      <c r="C172" t="e">
        <f>IF(OR(C$132="",$B172=""),"",HLOOKUP(C$132,Indices2!$E$1:$YY$108,Calc!$B172,FALSE))</f>
        <v>#N/A</v>
      </c>
      <c r="D172" t="e">
        <f ca="1">IF(OR(D$132="",$B172=""),"",HLOOKUP(D$132,Indices2!$E$1:$YY$108,Calc!$B172,FALSE))</f>
        <v>#N/A</v>
      </c>
      <c r="E172" t="e">
        <f ca="1">IF(OR(E$132="",$B172=""),"",HLOOKUP(E$132,Indices2!$E$1:$YY$108,Calc!$B172,FALSE))</f>
        <v>#N/A</v>
      </c>
      <c r="F172" t="e">
        <f ca="1">IF(OR(F$132="",$B172=""),"",HLOOKUP(F$132,Indices2!$E$1:$YY$108,Calc!$B172,FALSE))</f>
        <v>#N/A</v>
      </c>
      <c r="G172" t="e">
        <f ca="1">IF(OR(G$132="",$B172=""),"",HLOOKUP(G$132,Indices2!$E$1:$YY$108,Calc!$B172,FALSE))</f>
        <v>#N/A</v>
      </c>
      <c r="H172" t="e">
        <f ca="1">IF(OR(H$132="",$B172=""),"",HLOOKUP(H$132,Indices2!$E$1:$YY$108,Calc!$B172,FALSE))</f>
        <v>#N/A</v>
      </c>
      <c r="I172" t="e">
        <f ca="1">IF(OR(I$132="",$B172=""),"",HLOOKUP(I$132,Indices2!$E$1:$YY$108,Calc!$B172,FALSE))</f>
        <v>#N/A</v>
      </c>
      <c r="J172" t="e">
        <f ca="1">IF(OR(J$132="",$B172=""),"",HLOOKUP(J$132,Indices2!$E$1:$YY$108,Calc!$B172,FALSE))</f>
        <v>#N/A</v>
      </c>
      <c r="K172" t="e">
        <f ca="1">IF(OR(K$132="",$B172=""),"",HLOOKUP(K$132,Indices2!$E$1:$YY$108,Calc!$B172,FALSE))</f>
        <v>#N/A</v>
      </c>
      <c r="L172" t="e">
        <f ca="1">IF(OR(L$132="",$B172=""),"",HLOOKUP(L$132,Indices2!$E$1:$YY$108,Calc!$B172,FALSE))</f>
        <v>#N/A</v>
      </c>
      <c r="M172" t="e">
        <f ca="1">IF(OR(M$132="",$B172=""),"",HLOOKUP(M$132,Indices2!$E$1:$YY$108,Calc!$B172,FALSE))</f>
        <v>#N/A</v>
      </c>
      <c r="N172" t="e">
        <f ca="1">IF(OR(N$132="",$B172=""),"",HLOOKUP(N$132,Indices2!$E$1:$YY$108,Calc!$B172,FALSE))</f>
        <v>#N/A</v>
      </c>
      <c r="O172" t="e">
        <f ca="1">IF(OR(O$132="",$B172=""),"",HLOOKUP(O$132,Indices2!$E$1:$YY$108,Calc!$B172,FALSE))</f>
        <v>#N/A</v>
      </c>
      <c r="P172" t="e">
        <f ca="1">IF(OR(P$132="",$B172=""),"",HLOOKUP(P$132,Indices2!$E$1:$YY$108,Calc!$B172,FALSE))</f>
        <v>#N/A</v>
      </c>
      <c r="Q172" t="e">
        <f ca="1">IF(OR(Q$132="",$B172=""),"",HLOOKUP(Q$132,Indices2!$E$1:$YY$108,Calc!$B172,FALSE))</f>
        <v>#N/A</v>
      </c>
      <c r="R172" t="e">
        <f ca="1">IF(OR(R$132="",$B172=""),"",HLOOKUP(R$132,Indices2!$E$1:$YY$108,Calc!$B172,FALSE))</f>
        <v>#N/A</v>
      </c>
      <c r="S172" t="e">
        <f ca="1">IF(OR(S$132="",$B172=""),"",HLOOKUP(S$132,Indices2!$E$1:$YY$108,Calc!$B172,FALSE))</f>
        <v>#N/A</v>
      </c>
      <c r="T172" t="e">
        <f ca="1">IF(OR(T$132="",$B172=""),"",HLOOKUP(T$132,Indices2!$E$1:$YY$108,Calc!$B172,FALSE))</f>
        <v>#N/A</v>
      </c>
      <c r="U172" t="e">
        <f ca="1">IF(OR(U$132="",$B172=""),"",HLOOKUP(U$132,Indices2!$E$1:$YY$108,Calc!$B172,FALSE))</f>
        <v>#N/A</v>
      </c>
      <c r="V172" t="e">
        <f ca="1">IF(OR(V$132="",$B172=""),"",HLOOKUP(V$132,Indices2!$E$1:$YY$108,Calc!$B172,FALSE))</f>
        <v>#N/A</v>
      </c>
      <c r="W172" t="e">
        <f ca="1">IF(OR(W$132="",$B172=""),"",HLOOKUP(W$132,Indices2!$E$1:$YY$108,Calc!$B172,FALSE))</f>
        <v>#N/A</v>
      </c>
      <c r="X172" t="e">
        <f ca="1">IF(OR(X$132="",$B172=""),"",HLOOKUP(X$132,Indices2!$E$1:$YY$108,Calc!$B172,FALSE))</f>
        <v>#N/A</v>
      </c>
      <c r="Y172" t="e">
        <f ca="1">IF(OR(Y$132="",$B172=""),"",HLOOKUP(Y$132,Indices2!$E$1:$YY$108,Calc!$B172,FALSE))</f>
        <v>#N/A</v>
      </c>
      <c r="Z172" t="e">
        <f ca="1">IF(OR(Z$132="",$B172=""),"",HLOOKUP(Z$132,Indices2!$E$1:$YY$108,Calc!$B172,FALSE))</f>
        <v>#N/A</v>
      </c>
      <c r="AA172" t="e">
        <f ca="1">IF(OR(AA$132="",$B172=""),"",HLOOKUP(AA$132,Indices2!$E$1:$YY$108,Calc!$B172,FALSE))</f>
        <v>#N/A</v>
      </c>
      <c r="AB172" t="e">
        <f ca="1">IF(OR(AB$132="",$B172=""),"",HLOOKUP(AB$132,Indices2!$E$1:$YY$108,Calc!$B172,FALSE))</f>
        <v>#N/A</v>
      </c>
      <c r="AC172" t="e">
        <f ca="1">IF(OR(AC$132="",$B172=""),"",HLOOKUP(AC$132,Indices2!$E$1:$YY$108,Calc!$B172,FALSE))</f>
        <v>#N/A</v>
      </c>
      <c r="AD172" t="e">
        <f ca="1">IF(OR(AD$132="",$B172=""),"",HLOOKUP(AD$132,Indices2!$E$1:$YY$108,Calc!$B172,FALSE))</f>
        <v>#N/A</v>
      </c>
      <c r="AE172" t="e">
        <f ca="1">IF(OR(AE$132="",$B172=""),"",HLOOKUP(AE$132,Indices2!$E$1:$YY$108,Calc!$B172,FALSE))</f>
        <v>#N/A</v>
      </c>
      <c r="AF172" t="e">
        <f ca="1">IF(OR(AF$132="",$B172=""),"",HLOOKUP(AF$132,Indices2!$E$1:$YY$108,Calc!$B172,FALSE))</f>
        <v>#N/A</v>
      </c>
      <c r="AG172" t="e">
        <f ca="1">IF(OR(AG$132="",$B172=""),"",HLOOKUP(AG$132,Indices2!$E$1:$YY$108,Calc!$B172,FALSE))</f>
        <v>#N/A</v>
      </c>
      <c r="AH172" t="e">
        <f ca="1">IF(OR(AH$132="",$B172=""),"",HLOOKUP(AH$132,Indices2!$E$1:$YY$108,Calc!$B172,FALSE))</f>
        <v>#N/A</v>
      </c>
      <c r="AI172" t="e">
        <f ca="1">IF(OR(AI$132="",$B172=""),"",HLOOKUP(AI$132,Indices2!$E$1:$YY$108,Calc!$B172,FALSE))</f>
        <v>#N/A</v>
      </c>
      <c r="AJ172" t="e">
        <f ca="1">IF(OR(AJ$132="",$B172=""),"",HLOOKUP(AJ$132,Indices2!$E$1:$YY$108,Calc!$B172,FALSE))</f>
        <v>#N/A</v>
      </c>
      <c r="AK172" t="e">
        <f ca="1">IF(OR(AK$132="",$B172=""),"",HLOOKUP(AK$132,Indices2!$E$1:$YY$108,Calc!$B172,FALSE))</f>
        <v>#N/A</v>
      </c>
      <c r="AL172" t="e">
        <f ca="1">IF(OR(AL$132="",$B172=""),"",HLOOKUP(AL$132,Indices2!$E$1:$YY$108,Calc!$B172,FALSE))</f>
        <v>#N/A</v>
      </c>
      <c r="AM172" t="e">
        <f ca="1">IF(OR(AM$132="",$B172=""),"",HLOOKUP(AM$132,Indices2!$E$1:$YY$108,Calc!$B172,FALSE))</f>
        <v>#N/A</v>
      </c>
      <c r="AN172" t="e">
        <f ca="1">IF(OR(AN$132="",$B172=""),"",HLOOKUP(AN$132,Indices2!$E$1:$YY$108,Calc!$B172,FALSE))</f>
        <v>#N/A</v>
      </c>
      <c r="AO172" t="e">
        <f ca="1">IF(OR(AO$132="",$B172=""),"",HLOOKUP(AO$132,Indices2!$E$1:$YY$108,Calc!$B172,FALSE))</f>
        <v>#N/A</v>
      </c>
      <c r="AP172" t="e">
        <f ca="1">IF(OR(AP$132="",$B172=""),"",HLOOKUP(AP$132,Indices2!$E$1:$YY$108,Calc!$B172,FALSE))</f>
        <v>#N/A</v>
      </c>
      <c r="AQ172" t="e">
        <f ca="1">IF(OR(AQ$132="",$B172=""),"",HLOOKUP(AQ$132,Indices2!$E$1:$YY$108,Calc!$B172,FALSE))</f>
        <v>#N/A</v>
      </c>
      <c r="AR172" t="e">
        <f ca="1">IF(OR(AR$132="",$B172=""),"",HLOOKUP(AR$132,Indices2!$E$1:$YY$108,Calc!$B172,FALSE))</f>
        <v>#N/A</v>
      </c>
      <c r="AS172" t="e">
        <f ca="1">IF(OR(AS$132="",$B172=""),"",HLOOKUP(AS$132,Indices2!$E$1:$YY$108,Calc!$B172,FALSE))</f>
        <v>#N/A</v>
      </c>
      <c r="AT172" t="e">
        <f ca="1">IF(OR(AT$132="",$B172=""),"",HLOOKUP(AT$132,Indices2!$E$1:$YY$108,Calc!$B172,FALSE))</f>
        <v>#N/A</v>
      </c>
      <c r="AU172" t="e">
        <f ca="1">IF(OR(AU$132="",$B172=""),"",HLOOKUP(AU$132,Indices2!$E$1:$YY$108,Calc!$B172,FALSE))</f>
        <v>#N/A</v>
      </c>
      <c r="AV172" t="e">
        <f ca="1">IF(OR(AV$132="",$B172=""),"",HLOOKUP(AV$132,Indices2!$E$1:$YY$108,Calc!$B172,FALSE))</f>
        <v>#N/A</v>
      </c>
      <c r="AW172" t="e">
        <f ca="1">IF(OR(AW$132="",$B172=""),"",HLOOKUP(AW$132,Indices2!$E$1:$YY$108,Calc!$B172,FALSE))</f>
        <v>#N/A</v>
      </c>
      <c r="AX172" t="e">
        <f ca="1">IF(OR(AX$132="",$B172=""),"",HLOOKUP(AX$132,Indices2!$E$1:$YY$108,Calc!$B172,FALSE))</f>
        <v>#N/A</v>
      </c>
      <c r="AY172" t="e">
        <f ca="1">IF(OR(AY$132="",$B172=""),"",HLOOKUP(AY$132,Indices2!$E$1:$YY$108,Calc!$B172,FALSE))</f>
        <v>#N/A</v>
      </c>
      <c r="AZ172" t="e">
        <f ca="1">IF(OR(AZ$132="",$B172=""),"",HLOOKUP(AZ$132,Indices2!$E$1:$YY$108,Calc!$B172,FALSE))</f>
        <v>#N/A</v>
      </c>
      <c r="BA172" t="e">
        <f ca="1">IF(OR(BA$132="",$B172=""),"",HLOOKUP(BA$132,Indices2!$E$1:$YY$108,Calc!$B172,FALSE))</f>
        <v>#N/A</v>
      </c>
      <c r="BB172" t="e">
        <f ca="1">IF(OR(BB$132="",$B172=""),"",HLOOKUP(BB$132,Indices2!$E$1:$YY$108,Calc!$B172,FALSE))</f>
        <v>#N/A</v>
      </c>
      <c r="BC172" t="e">
        <f ca="1">IF(OR(BC$132="",$B172=""),"",HLOOKUP(BC$132,Indices2!$E$1:$YY$108,Calc!$B172,FALSE))</f>
        <v>#N/A</v>
      </c>
      <c r="BD172" t="e">
        <f ca="1">IF(OR(BD$132="",$B172=""),"",HLOOKUP(BD$132,Indices2!$E$1:$YY$108,Calc!$B172,FALSE))</f>
        <v>#N/A</v>
      </c>
      <c r="BE172" t="e">
        <f ca="1">IF(OR(BE$132="",$B172=""),"",HLOOKUP(BE$132,Indices2!$E$1:$YY$108,Calc!$B172,FALSE))</f>
        <v>#N/A</v>
      </c>
      <c r="BF172" t="e">
        <f ca="1">IF(OR(BF$132="",$B172=""),"",HLOOKUP(BF$132,Indices2!$E$1:$YY$108,Calc!$B172,FALSE))</f>
        <v>#N/A</v>
      </c>
      <c r="BG172" t="e">
        <f ca="1">IF(OR(BG$132="",$B172=""),"",HLOOKUP(BG$132,Indices2!$E$1:$YY$108,Calc!$B172,FALSE))</f>
        <v>#N/A</v>
      </c>
      <c r="BH172" t="e">
        <f ca="1">IF(OR(BH$132="",$B172=""),"",HLOOKUP(BH$132,Indices2!$E$1:$YY$108,Calc!$B172,FALSE))</f>
        <v>#N/A</v>
      </c>
      <c r="BI172" t="e">
        <f ca="1">IF(OR(BI$132="",$B172=""),"",HLOOKUP(BI$132,Indices2!$E$1:$YY$108,Calc!$B172,FALSE))</f>
        <v>#N/A</v>
      </c>
      <c r="BJ172" t="e">
        <f ca="1">IF(OR(BJ$132="",$B172=""),"",HLOOKUP(BJ$132,Indices2!$E$1:$YY$108,Calc!$B172,FALSE))</f>
        <v>#N/A</v>
      </c>
      <c r="BK172" t="e">
        <f ca="1">IF(OR(BK$132="",$B172=""),"",HLOOKUP(BK$132,Indices2!$E$1:$YY$108,Calc!$B172,FALSE))</f>
        <v>#N/A</v>
      </c>
      <c r="BL172" t="e">
        <f ca="1">IF(OR(BL$132="",$B172=""),"",HLOOKUP(BL$132,Indices2!$E$1:$YY$108,Calc!$B172,FALSE))</f>
        <v>#N/A</v>
      </c>
      <c r="BM172" t="e">
        <f ca="1">IF(OR(BM$132="",$B172=""),"",HLOOKUP(BM$132,Indices2!$E$1:$YY$108,Calc!$B172,FALSE))</f>
        <v>#N/A</v>
      </c>
      <c r="BN172" t="e">
        <f ca="1">IF(OR(BN$132="",$B172=""),"",HLOOKUP(BN$132,Indices2!$E$1:$YY$108,Calc!$B172,FALSE))</f>
        <v>#N/A</v>
      </c>
      <c r="BO172" t="e">
        <f ca="1">IF(OR(BO$132="",$B172=""),"",HLOOKUP(BO$132,Indices2!$E$1:$YY$108,Calc!$B172,FALSE))</f>
        <v>#N/A</v>
      </c>
      <c r="BP172" t="e">
        <f ca="1">IF(OR(BP$132="",$B172=""),"",HLOOKUP(BP$132,Indices2!$E$1:$YY$108,Calc!$B172,FALSE))</f>
        <v>#N/A</v>
      </c>
      <c r="BQ172" t="e">
        <f ca="1">IF(OR(BQ$132="",$B172=""),"",HLOOKUP(BQ$132,Indices2!$E$1:$YY$108,Calc!$B172,FALSE))</f>
        <v>#N/A</v>
      </c>
      <c r="BR172" t="e">
        <f ca="1">IF(OR(BR$132="",$B172=""),"",HLOOKUP(BR$132,Indices2!$E$1:$YY$108,Calc!$B172,FALSE))</f>
        <v>#N/A</v>
      </c>
      <c r="BS172" t="e">
        <f ca="1">IF(OR(BS$132="",$B172=""),"",HLOOKUP(BS$132,Indices2!$E$1:$YY$108,Calc!$B172,FALSE))</f>
        <v>#N/A</v>
      </c>
      <c r="BT172" t="e">
        <f ca="1">IF(OR(BT$132="",$B172=""),"",HLOOKUP(BT$132,Indices2!$E$1:$YY$108,Calc!$B172,FALSE))</f>
        <v>#N/A</v>
      </c>
      <c r="BU172" t="e">
        <f ca="1">IF(OR(BU$132="",$B172=""),"",HLOOKUP(BU$132,Indices2!$E$1:$YY$108,Calc!$B172,FALSE))</f>
        <v>#N/A</v>
      </c>
      <c r="BV172" t="e">
        <f ca="1">IF(OR(BV$132="",$B172=""),"",HLOOKUP(BV$132,Indices2!$E$1:$YY$108,Calc!$B172,FALSE))</f>
        <v>#N/A</v>
      </c>
      <c r="BW172" t="e">
        <f ca="1">IF(OR(BW$132="",$B172=""),"",HLOOKUP(BW$132,Indices2!$E$1:$YY$108,Calc!$B172,FALSE))</f>
        <v>#N/A</v>
      </c>
      <c r="BX172" t="e">
        <f ca="1">IF(OR(BX$132="",$B172=""),"",HLOOKUP(BX$132,Indices2!$E$1:$YY$108,Calc!$B172,FALSE))</f>
        <v>#N/A</v>
      </c>
      <c r="BY172" t="e">
        <f ca="1">IF(OR(BY$132="",$B172=""),"",HLOOKUP(BY$132,Indices2!$E$1:$YY$108,Calc!$B172,FALSE))</f>
        <v>#N/A</v>
      </c>
      <c r="BZ172" t="e">
        <f ca="1">IF(OR(BZ$132="",$B172=""),"",HLOOKUP(BZ$132,Indices2!$E$1:$YY$108,Calc!$B172,FALSE))</f>
        <v>#N/A</v>
      </c>
      <c r="CA172" t="e">
        <f ca="1">IF(OR(CA$132="",$B172=""),"",HLOOKUP(CA$132,Indices2!$E$1:$YY$108,Calc!$B172,FALSE))</f>
        <v>#N/A</v>
      </c>
      <c r="CB172" t="e">
        <f ca="1">IF(OR(CB$132="",$B172=""),"",HLOOKUP(CB$132,Indices2!$E$1:$YY$108,Calc!$B172,FALSE))</f>
        <v>#N/A</v>
      </c>
      <c r="CC172" t="e">
        <f ca="1">IF(OR(CC$132="",$B172=""),"",HLOOKUP(CC$132,Indices2!$E$1:$YY$108,Calc!$B172,FALSE))</f>
        <v>#N/A</v>
      </c>
      <c r="CD172" t="e">
        <f ca="1">IF(OR(CD$132="",$B172=""),"",HLOOKUP(CD$132,Indices2!$E$1:$YY$108,Calc!$B172,FALSE))</f>
        <v>#N/A</v>
      </c>
      <c r="CE172" t="e">
        <f ca="1">IF(OR(CE$132="",$B172=""),"",HLOOKUP(CE$132,Indices2!$E$1:$YY$108,Calc!$B172,FALSE))</f>
        <v>#N/A</v>
      </c>
      <c r="CF172" t="e">
        <f ca="1">IF(OR(CF$132="",$B172=""),"",HLOOKUP(CF$132,Indices2!$E$1:$YY$108,Calc!$B172,FALSE))</f>
        <v>#N/A</v>
      </c>
      <c r="CG172" t="e">
        <f ca="1">IF(OR(CG$132="",$B172=""),"",HLOOKUP(CG$132,Indices2!$E$1:$YY$108,Calc!$B172,FALSE))</f>
        <v>#N/A</v>
      </c>
      <c r="CH172" t="e">
        <f ca="1">IF(OR(CH$132="",$B172=""),"",HLOOKUP(CH$132,Indices2!$E$1:$YY$108,Calc!$B172,FALSE))</f>
        <v>#N/A</v>
      </c>
      <c r="CI172" t="e">
        <f ca="1">IF(OR(CI$132="",$B172=""),"",HLOOKUP(CI$132,Indices2!$E$1:$YY$108,Calc!$B172,FALSE))</f>
        <v>#N/A</v>
      </c>
      <c r="CJ172" t="e">
        <f ca="1">IF(OR(CJ$132="",$B172=""),"",HLOOKUP(CJ$132,Indices2!$E$1:$YY$108,Calc!$B172,FALSE))</f>
        <v>#N/A</v>
      </c>
      <c r="CK172" t="e">
        <f ca="1">IF(OR(CK$132="",$B172=""),"",HLOOKUP(CK$132,Indices2!$E$1:$YY$108,Calc!$B172,FALSE))</f>
        <v>#N/A</v>
      </c>
      <c r="CL172" t="e">
        <f ca="1">IF(OR(CL$132="",$B172=""),"",HLOOKUP(CL$132,Indices2!$E$1:$YY$108,Calc!$B172,FALSE))</f>
        <v>#N/A</v>
      </c>
      <c r="CM172" t="e">
        <f ca="1">IF(OR(CM$132="",$B172=""),"",HLOOKUP(CM$132,Indices2!$E$1:$YY$108,Calc!$B172,FALSE))</f>
        <v>#N/A</v>
      </c>
      <c r="CN172" t="e">
        <f ca="1">IF(OR(CN$132="",$B172=""),"",HLOOKUP(CN$132,Indices2!$E$1:$YY$108,Calc!$B172,FALSE))</f>
        <v>#N/A</v>
      </c>
      <c r="CO172" t="e">
        <f ca="1">IF(OR(CO$132="",$B172=""),"",HLOOKUP(CO$132,Indices2!$E$1:$YY$108,Calc!$B172,FALSE))</f>
        <v>#N/A</v>
      </c>
      <c r="CP172" t="e">
        <f ca="1">IF(OR(CP$132="",$B172=""),"",HLOOKUP(CP$132,Indices2!$E$1:$YY$108,Calc!$B172,FALSE))</f>
        <v>#N/A</v>
      </c>
      <c r="CQ172" t="e">
        <f ca="1">IF(OR(CQ$132="",$B172=""),"",HLOOKUP(CQ$132,Indices2!$E$1:$YY$108,Calc!$B172,FALSE))</f>
        <v>#N/A</v>
      </c>
      <c r="CR172" t="e">
        <f ca="1">IF(OR(CR$132="",$B172=""),"",HLOOKUP(CR$132,Indices2!$E$1:$YY$108,Calc!$B172,FALSE))</f>
        <v>#N/A</v>
      </c>
      <c r="CS172" t="e">
        <f ca="1">IF(OR(CS$132="",$B172=""),"",HLOOKUP(CS$132,Indices2!$E$1:$YY$108,Calc!$B172,FALSE))</f>
        <v>#N/A</v>
      </c>
      <c r="CT172" t="e">
        <f ca="1">IF(OR(CT$132="",$B172=""),"",HLOOKUP(CT$132,Indices2!$E$1:$YY$108,Calc!$B172,FALSE))</f>
        <v>#N/A</v>
      </c>
      <c r="CU172" t="e">
        <f ca="1">IF(OR(CU$132="",$B172=""),"",HLOOKUP(CU$132,Indices2!$E$1:$YY$108,Calc!$B172,FALSE))</f>
        <v>#N/A</v>
      </c>
      <c r="CV172" t="e">
        <f ca="1">IF(OR(CV$132="",$B172=""),"",HLOOKUP(CV$132,Indices2!$E$1:$YY$108,Calc!$B172,FALSE))</f>
        <v>#N/A</v>
      </c>
      <c r="CW172" t="e">
        <f ca="1">IF(OR(CW$132="",$B172=""),"",HLOOKUP(CW$132,Indices2!$E$1:$YY$108,Calc!$B172,FALSE))</f>
        <v>#N/A</v>
      </c>
      <c r="CX172" t="e">
        <f ca="1">IF(OR(CX$132="",$B172=""),"",HLOOKUP(CX$132,Indices2!$E$1:$YY$108,Calc!$B172,FALSE))</f>
        <v>#N/A</v>
      </c>
      <c r="CY172" t="e">
        <f ca="1">IF(OR(CY$132="",$B172=""),"",HLOOKUP(CY$132,Indices2!$E$1:$YY$108,Calc!$B172,FALSE))</f>
        <v>#N/A</v>
      </c>
      <c r="CZ172" t="e">
        <f ca="1">IF(OR(CZ$132="",$B172=""),"",HLOOKUP(CZ$132,Indices2!$E$1:$YY$108,Calc!$B172,FALSE))</f>
        <v>#N/A</v>
      </c>
      <c r="DA172" t="e">
        <f ca="1">IF(OR(DA$132="",$B172=""),"",HLOOKUP(DA$132,Indices2!$E$1:$YY$108,Calc!$B172,FALSE))</f>
        <v>#N/A</v>
      </c>
      <c r="DB172" t="e">
        <f ca="1">IF(OR(DB$132="",$B172=""),"",HLOOKUP(DB$132,Indices2!$E$1:$YY$108,Calc!$B172,FALSE))</f>
        <v>#N/A</v>
      </c>
      <c r="DC172" t="e">
        <f ca="1">IF(OR(DC$132="",$B172=""),"",HLOOKUP(DC$132,Indices2!$E$1:$YY$108,Calc!$B172,FALSE))</f>
        <v>#N/A</v>
      </c>
      <c r="DD172" t="e">
        <f ca="1">IF(OR(DD$132="",$B172=""),"",HLOOKUP(DD$132,Indices2!$E$1:$YY$108,Calc!$B172,FALSE))</f>
        <v>#N/A</v>
      </c>
      <c r="DE172" t="e">
        <f ca="1">IF(OR(DE$132="",$B172=""),"",HLOOKUP(DE$132,Indices2!$E$1:$YY$108,Calc!$B172,FALSE))</f>
        <v>#N/A</v>
      </c>
      <c r="DF172" t="e">
        <f ca="1">IF(OR(DF$132="",$B172=""),"",HLOOKUP(DF$132,Indices2!$E$1:$YY$108,Calc!$B172,FALSE))</f>
        <v>#N/A</v>
      </c>
      <c r="DG172" t="e">
        <f ca="1">IF(OR(DG$132="",$B172=""),"",HLOOKUP(DG$132,Indices2!$E$1:$YY$108,Calc!$B172,FALSE))</f>
        <v>#N/A</v>
      </c>
      <c r="DH172" t="e">
        <f ca="1">IF(OR(DH$132="",$B172=""),"",HLOOKUP(DH$132,Indices2!$E$1:$YY$108,Calc!$B172,FALSE))</f>
        <v>#N/A</v>
      </c>
      <c r="DI172" t="e">
        <f ca="1">IF(OR(DI$132="",$B172=""),"",HLOOKUP(DI$132,Indices2!$E$1:$YY$108,Calc!$B172,FALSE))</f>
        <v>#N/A</v>
      </c>
      <c r="DJ172" t="e">
        <f ca="1">IF(OR(DJ$132="",$B172=""),"",HLOOKUP(DJ$132,Indices2!$E$1:$YY$108,Calc!$B172,FALSE))</f>
        <v>#N/A</v>
      </c>
      <c r="DK172" t="e">
        <f ca="1">IF(OR(DK$132="",$B172=""),"",HLOOKUP(DK$132,Indices2!$E$1:$YY$108,Calc!$B172,FALSE))</f>
        <v>#N/A</v>
      </c>
      <c r="DL172" t="e">
        <f ca="1">IF(OR(DL$132="",$B172=""),"",HLOOKUP(DL$132,Indices2!$E$1:$YY$108,Calc!$B172,FALSE))</f>
        <v>#N/A</v>
      </c>
      <c r="DM172" t="e">
        <f ca="1">IF(OR(DM$132="",$B172=""),"",HLOOKUP(DM$132,Indices2!$E$1:$YY$108,Calc!$B172,FALSE))</f>
        <v>#N/A</v>
      </c>
      <c r="DN172" t="e">
        <f ca="1">IF(OR(DN$132="",$B172=""),"",HLOOKUP(DN$132,Indices2!$E$1:$YY$108,Calc!$B172,FALSE))</f>
        <v>#N/A</v>
      </c>
      <c r="DO172" t="e">
        <f ca="1">IF(OR(DO$132="",$B172=""),"",HLOOKUP(DO$132,Indices2!$E$1:$YY$108,Calc!$B172,FALSE))</f>
        <v>#N/A</v>
      </c>
      <c r="DP172" t="e">
        <f ca="1">IF(OR(DP$132="",$B172=""),"",HLOOKUP(DP$132,Indices2!$E$1:$YY$108,Calc!$B172,FALSE))</f>
        <v>#N/A</v>
      </c>
      <c r="DQ172" t="e">
        <f ca="1">IF(OR(DQ$132="",$B172=""),"",HLOOKUP(DQ$132,Indices2!$E$1:$YY$108,Calc!$B172,FALSE))</f>
        <v>#N/A</v>
      </c>
      <c r="DR172" t="e">
        <f ca="1">IF(OR(DR$132="",$B172=""),"",HLOOKUP(DR$132,Indices2!$E$1:$YY$108,Calc!$B172,FALSE))</f>
        <v>#N/A</v>
      </c>
      <c r="DS172" t="e">
        <f ca="1">IF(OR(DS$132="",$B172=""),"",HLOOKUP(DS$132,Indices2!$E$1:$YY$108,Calc!$B172,FALSE))</f>
        <v>#N/A</v>
      </c>
      <c r="DT172" t="e">
        <f ca="1">IF(OR(DT$132="",$B172=""),"",HLOOKUP(DT$132,Indices2!$E$1:$YY$108,Calc!$B172,FALSE))</f>
        <v>#N/A</v>
      </c>
      <c r="DU172" t="e">
        <f ca="1">IF(OR(DU$132="",$B172=""),"",HLOOKUP(DU$132,Indices2!$E$1:$YY$108,Calc!$B172,FALSE))</f>
        <v>#N/A</v>
      </c>
      <c r="DV172" t="e">
        <f ca="1">IF(OR(DV$132="",$B172=""),"",HLOOKUP(DV$132,Indices2!$E$1:$YY$108,Calc!$B172,FALSE))</f>
        <v>#N/A</v>
      </c>
      <c r="DW172" t="e">
        <f ca="1">IF(OR(DW$132="",$B172=""),"",HLOOKUP(DW$132,Indices2!$E$1:$YY$108,Calc!$B172,FALSE))</f>
        <v>#N/A</v>
      </c>
      <c r="DX172" t="e">
        <f ca="1">IF(OR(DX$132="",$B172=""),"",HLOOKUP(DX$132,Indices2!$E$1:$YY$108,Calc!$B172,FALSE))</f>
        <v>#N/A</v>
      </c>
      <c r="DY172" t="e">
        <f ca="1">IF(OR(DY$132="",$B172=""),"",HLOOKUP(DY$132,Indices2!$E$1:$YY$108,Calc!$B172,FALSE))</f>
        <v>#N/A</v>
      </c>
      <c r="DZ172" t="e">
        <f ca="1">IF(OR(DZ$132="",$B172=""),"",HLOOKUP(DZ$132,Indices2!$E$1:$YY$108,Calc!$B172,FALSE))</f>
        <v>#N/A</v>
      </c>
      <c r="EA172" t="e">
        <f ca="1">IF(OR(EA$132="",$B172=""),"",HLOOKUP(EA$132,Indices2!$E$1:$YY$108,Calc!$B172,FALSE))</f>
        <v>#N/A</v>
      </c>
      <c r="EB172" t="e">
        <f ca="1">IF(OR(EB$132="",$B172=""),"",HLOOKUP(EB$132,Indices2!$E$1:$YY$108,Calc!$B172,FALSE))</f>
        <v>#N/A</v>
      </c>
      <c r="EC172" t="e">
        <f ca="1">IF(OR(EC$132="",$B172=""),"",HLOOKUP(EC$132,Indices2!$E$1:$YY$108,Calc!$B172,FALSE))</f>
        <v>#N/A</v>
      </c>
      <c r="ED172" t="e">
        <f ca="1">IF(OR(ED$132="",$B172=""),"",HLOOKUP(ED$132,Indices2!$E$1:$YY$108,Calc!$B172,FALSE))</f>
        <v>#N/A</v>
      </c>
      <c r="EE172" t="e">
        <f ca="1">IF(OR(EE$132="",$B172=""),"",HLOOKUP(EE$132,Indices2!$E$1:$YY$108,Calc!$B172,FALSE))</f>
        <v>#N/A</v>
      </c>
      <c r="EF172" t="e">
        <f ca="1">IF(OR(EF$132="",$B172=""),"",HLOOKUP(EF$132,Indices2!$E$1:$YY$108,Calc!$B172,FALSE))</f>
        <v>#N/A</v>
      </c>
      <c r="EG172" t="e">
        <f ca="1">IF(OR(EG$132="",$B172=""),"",HLOOKUP(EG$132,Indices2!$E$1:$YY$108,Calc!$B172,FALSE))</f>
        <v>#N/A</v>
      </c>
      <c r="EH172" t="e">
        <f ca="1">IF(OR(EH$132="",$B172=""),"",HLOOKUP(EH$132,Indices2!$E$1:$YY$108,Calc!$B172,FALSE))</f>
        <v>#N/A</v>
      </c>
      <c r="EI172" t="e">
        <f ca="1">IF(OR(EI$132="",$B172=""),"",HLOOKUP(EI$132,Indices2!$E$1:$YY$108,Calc!$B172,FALSE))</f>
        <v>#N/A</v>
      </c>
      <c r="EJ172" t="e">
        <f ca="1">IF(OR(EJ$132="",$B172=""),"",HLOOKUP(EJ$132,Indices2!$E$1:$YY$108,Calc!$B172,FALSE))</f>
        <v>#N/A</v>
      </c>
      <c r="EK172" t="e">
        <f ca="1">IF(OR(EK$132="",$B172=""),"",HLOOKUP(EK$132,Indices2!$E$1:$YY$108,Calc!$B172,FALSE))</f>
        <v>#N/A</v>
      </c>
      <c r="EL172" t="e">
        <f ca="1">IF(OR(EL$132="",$B172=""),"",HLOOKUP(EL$132,Indices2!$E$1:$YY$108,Calc!$B172,FALSE))</f>
        <v>#N/A</v>
      </c>
      <c r="EM172" t="e">
        <f ca="1">IF(OR(EM$132="",$B172=""),"",HLOOKUP(EM$132,Indices2!$E$1:$YY$108,Calc!$B172,FALSE))</f>
        <v>#N/A</v>
      </c>
      <c r="EN172" t="e">
        <f ca="1">IF(OR(EN$132="",$B172=""),"",HLOOKUP(EN$132,Indices2!$E$1:$YY$108,Calc!$B172,FALSE))</f>
        <v>#N/A</v>
      </c>
      <c r="EO172" t="e">
        <f ca="1">IF(OR(EO$132="",$B172=""),"",HLOOKUP(EO$132,Indices2!$E$1:$YY$108,Calc!$B172,FALSE))</f>
        <v>#N/A</v>
      </c>
      <c r="EP172" t="e">
        <f ca="1">IF(OR(EP$132="",$B172=""),"",HLOOKUP(EP$132,Indices2!$E$1:$YY$108,Calc!$B172,FALSE))</f>
        <v>#N/A</v>
      </c>
      <c r="EQ172" t="e">
        <f ca="1">IF(OR(EQ$132="",$B172=""),"",HLOOKUP(EQ$132,Indices2!$E$1:$YY$108,Calc!$B172,FALSE))</f>
        <v>#N/A</v>
      </c>
      <c r="ER172" t="e">
        <f ca="1">IF(OR(ER$132="",$B172=""),"",HLOOKUP(ER$132,Indices2!$E$1:$YY$108,Calc!$B172,FALSE))</f>
        <v>#N/A</v>
      </c>
      <c r="ES172" t="e">
        <f ca="1">IF(OR(ES$132="",$B172=""),"",HLOOKUP(ES$132,Indices2!$E$1:$YY$108,Calc!$B172,FALSE))</f>
        <v>#N/A</v>
      </c>
      <c r="ET172" t="e">
        <f ca="1">IF(OR(ET$132="",$B172=""),"",HLOOKUP(ET$132,Indices2!$E$1:$YY$108,Calc!$B172,FALSE))</f>
        <v>#N/A</v>
      </c>
      <c r="EU172" t="e">
        <f ca="1">IF(OR(EU$132="",$B172=""),"",HLOOKUP(EU$132,Indices2!$E$1:$YY$108,Calc!$B172,FALSE))</f>
        <v>#N/A</v>
      </c>
      <c r="EV172" t="e">
        <f ca="1">IF(OR(EV$132="",$B172=""),"",HLOOKUP(EV$132,Indices2!$E$1:$YY$108,Calc!$B172,FALSE))</f>
        <v>#N/A</v>
      </c>
      <c r="EW172" t="e">
        <f ca="1">IF(OR(EW$132="",$B172=""),"",HLOOKUP(EW$132,Indices2!$E$1:$YY$108,Calc!$B172,FALSE))</f>
        <v>#N/A</v>
      </c>
      <c r="EX172" t="e">
        <f ca="1">IF(OR(EX$132="",$B172=""),"",HLOOKUP(EX$132,Indices2!$E$1:$YY$108,Calc!$B172,FALSE))</f>
        <v>#N/A</v>
      </c>
      <c r="EY172" t="e">
        <f ca="1">IF(OR(EY$132="",$B172=""),"",HLOOKUP(EY$132,Indices2!$E$1:$YY$108,Calc!$B172,FALSE))</f>
        <v>#N/A</v>
      </c>
      <c r="EZ172" t="e">
        <f ca="1">IF(OR(EZ$132="",$B172=""),"",HLOOKUP(EZ$132,Indices2!$E$1:$YY$108,Calc!$B172,FALSE))</f>
        <v>#N/A</v>
      </c>
      <c r="FA172" t="e">
        <f ca="1">IF(OR(FA$132="",$B172=""),"",HLOOKUP(FA$132,Indices2!$E$1:$YY$108,Calc!$B172,FALSE))</f>
        <v>#N/A</v>
      </c>
      <c r="FB172" t="e">
        <f ca="1">IF(OR(FB$132="",$B172=""),"",HLOOKUP(FB$132,Indices2!$E$1:$YY$108,Calc!$B172,FALSE))</f>
        <v>#N/A</v>
      </c>
      <c r="FC172" t="e">
        <f ca="1">IF(OR(FC$132="",$B172=""),"",HLOOKUP(FC$132,Indices2!$E$1:$YY$108,Calc!$B172,FALSE))</f>
        <v>#N/A</v>
      </c>
      <c r="FD172" t="e">
        <f ca="1">IF(OR(FD$132="",$B172=""),"",HLOOKUP(FD$132,Indices2!$E$1:$YY$108,Calc!$B172,FALSE))</f>
        <v>#N/A</v>
      </c>
      <c r="FE172" t="e">
        <f ca="1">IF(OR(FE$132="",$B172=""),"",HLOOKUP(FE$132,Indices2!$E$1:$YY$108,Calc!$B172,FALSE))</f>
        <v>#N/A</v>
      </c>
      <c r="FF172" t="e">
        <f ca="1">IF(OR(FF$132="",$B172=""),"",HLOOKUP(FF$132,Indices2!$E$1:$YY$108,Calc!$B172,FALSE))</f>
        <v>#N/A</v>
      </c>
      <c r="FG172" t="e">
        <f ca="1">IF(OR(FG$132="",$B172=""),"",HLOOKUP(FG$132,Indices2!$E$1:$YY$108,Calc!$B172,FALSE))</f>
        <v>#N/A</v>
      </c>
      <c r="FH172" t="e">
        <f ca="1">IF(OR(FH$132="",$B172=""),"",HLOOKUP(FH$132,Indices2!$E$1:$YY$108,Calc!$B172,FALSE))</f>
        <v>#N/A</v>
      </c>
      <c r="FI172" t="e">
        <f ca="1">IF(OR(FI$132="",$B172=""),"",HLOOKUP(FI$132,Indices2!$E$1:$YY$108,Calc!$B172,FALSE))</f>
        <v>#N/A</v>
      </c>
      <c r="FJ172" t="e">
        <f ca="1">IF(OR(FJ$132="",$B172=""),"",HLOOKUP(FJ$132,Indices2!$E$1:$YY$108,Calc!$B172,FALSE))</f>
        <v>#N/A</v>
      </c>
      <c r="FK172" t="e">
        <f ca="1">IF(OR(FK$132="",$B172=""),"",HLOOKUP(FK$132,Indices2!$E$1:$YY$108,Calc!$B172,FALSE))</f>
        <v>#N/A</v>
      </c>
      <c r="FL172" t="e">
        <f ca="1">IF(OR(FL$132="",$B172=""),"",HLOOKUP(FL$132,Indices2!$E$1:$YY$108,Calc!$B172,FALSE))</f>
        <v>#N/A</v>
      </c>
      <c r="FM172" t="e">
        <f ca="1">IF(OR(FM$132="",$B172=""),"",HLOOKUP(FM$132,Indices2!$E$1:$YY$108,Calc!$B172,FALSE))</f>
        <v>#N/A</v>
      </c>
      <c r="FN172" t="e">
        <f ca="1">IF(OR(FN$132="",$B172=""),"",HLOOKUP(FN$132,Indices2!$E$1:$YY$108,Calc!$B172,FALSE))</f>
        <v>#N/A</v>
      </c>
      <c r="FO172" t="e">
        <f ca="1">IF(OR(FO$132="",$B172=""),"",HLOOKUP(FO$132,Indices2!$E$1:$YY$108,Calc!$B172,FALSE))</f>
        <v>#N/A</v>
      </c>
      <c r="FP172" t="e">
        <f ca="1">IF(OR(FP$132="",$B172=""),"",HLOOKUP(FP$132,Indices2!$E$1:$YY$108,Calc!$B172,FALSE))</f>
        <v>#N/A</v>
      </c>
      <c r="FQ172" t="e">
        <f ca="1">IF(OR(FQ$132="",$B172=""),"",HLOOKUP(FQ$132,Indices2!$E$1:$YY$108,Calc!$B172,FALSE))</f>
        <v>#N/A</v>
      </c>
      <c r="FR172" t="e">
        <f ca="1">IF(OR(FR$132="",$B172=""),"",HLOOKUP(FR$132,Indices2!$E$1:$YY$108,Calc!$B172,FALSE))</f>
        <v>#N/A</v>
      </c>
      <c r="FS172" t="e">
        <f ca="1">IF(OR(FS$132="",$B172=""),"",HLOOKUP(FS$132,Indices2!$E$1:$YY$108,Calc!$B172,FALSE))</f>
        <v>#N/A</v>
      </c>
      <c r="FT172" t="e">
        <f ca="1">IF(OR(FT$132="",$B172=""),"",HLOOKUP(FT$132,Indices2!$E$1:$YY$108,Calc!$B172,FALSE))</f>
        <v>#N/A</v>
      </c>
      <c r="FU172" t="e">
        <f ca="1">IF(OR(FU$132="",$B172=""),"",HLOOKUP(FU$132,Indices2!$E$1:$YY$108,Calc!$B172,FALSE))</f>
        <v>#N/A</v>
      </c>
      <c r="FV172" t="e">
        <f ca="1">IF(OR(FV$132="",$B172=""),"",HLOOKUP(FV$132,Indices2!$E$1:$YY$108,Calc!$B172,FALSE))</f>
        <v>#N/A</v>
      </c>
      <c r="FW172" t="e">
        <f ca="1">IF(OR(FW$132="",$B172=""),"",HLOOKUP(FW$132,Indices2!$E$1:$YY$108,Calc!$B172,FALSE))</f>
        <v>#N/A</v>
      </c>
      <c r="FX172" t="e">
        <f ca="1">IF(OR(FX$132="",$B172=""),"",HLOOKUP(FX$132,Indices2!$E$1:$YY$108,Calc!$B172,FALSE))</f>
        <v>#N/A</v>
      </c>
      <c r="FY172" t="e">
        <f ca="1">IF(OR(FY$132="",$B172=""),"",HLOOKUP(FY$132,Indices2!$E$1:$YY$108,Calc!$B172,FALSE))</f>
        <v>#N/A</v>
      </c>
      <c r="FZ172" t="e">
        <f ca="1">IF(OR(FZ$132="",$B172=""),"",HLOOKUP(FZ$132,Indices2!$E$1:$YY$108,Calc!$B172,FALSE))</f>
        <v>#N/A</v>
      </c>
      <c r="GA172" t="e">
        <f ca="1">IF(OR(GA$132="",$B172=""),"",HLOOKUP(GA$132,Indices2!$E$1:$YY$108,Calc!$B172,FALSE))</f>
        <v>#N/A</v>
      </c>
      <c r="GB172" t="e">
        <f ca="1">IF(OR(GB$132="",$B172=""),"",HLOOKUP(GB$132,Indices2!$E$1:$YY$108,Calc!$B172,FALSE))</f>
        <v>#N/A</v>
      </c>
      <c r="GC172" t="e">
        <f ca="1">IF(OR(GC$132="",$B172=""),"",HLOOKUP(GC$132,Indices2!$E$1:$YY$108,Calc!$B172,FALSE))</f>
        <v>#N/A</v>
      </c>
      <c r="GD172" t="e">
        <f ca="1">IF(OR(GD$132="",$B172=""),"",HLOOKUP(GD$132,Indices2!$E$1:$YY$108,Calc!$B172,FALSE))</f>
        <v>#N/A</v>
      </c>
      <c r="GE172" t="e">
        <f ca="1">IF(OR(GE$132="",$B172=""),"",HLOOKUP(GE$132,Indices2!$E$1:$YY$108,Calc!$B172,FALSE))</f>
        <v>#N/A</v>
      </c>
      <c r="GF172" t="e">
        <f ca="1">IF(OR(GF$132="",$B172=""),"",HLOOKUP(GF$132,Indices2!$E$1:$YY$108,Calc!$B172,FALSE))</f>
        <v>#N/A</v>
      </c>
      <c r="GG172" t="e">
        <f ca="1">IF(OR(GG$132="",$B172=""),"",HLOOKUP(GG$132,Indices2!$E$1:$YY$108,Calc!$B172,FALSE))</f>
        <v>#N/A</v>
      </c>
      <c r="GH172" t="e">
        <f ca="1">IF(OR(GH$132="",$B172=""),"",HLOOKUP(GH$132,Indices2!$E$1:$YY$108,Calc!$B172,FALSE))</f>
        <v>#N/A</v>
      </c>
      <c r="GI172" t="e">
        <f ca="1">IF(OR(GI$132="",$B172=""),"",HLOOKUP(GI$132,Indices2!$E$1:$YY$108,Calc!$B172,FALSE))</f>
        <v>#N/A</v>
      </c>
      <c r="GJ172" t="e">
        <f ca="1">IF(OR(GJ$132="",$B172=""),"",HLOOKUP(GJ$132,Indices2!$E$1:$YY$108,Calc!$B172,FALSE))</f>
        <v>#N/A</v>
      </c>
      <c r="GK172" t="e">
        <f ca="1">IF(OR(GK$132="",$B172=""),"",HLOOKUP(GK$132,Indices2!$E$1:$YY$108,Calc!$B172,FALSE))</f>
        <v>#N/A</v>
      </c>
      <c r="GL172" t="e">
        <f ca="1">IF(OR(GL$132="",$B172=""),"",HLOOKUP(GL$132,Indices2!$E$1:$YY$108,Calc!$B172,FALSE))</f>
        <v>#N/A</v>
      </c>
      <c r="GM172" t="e">
        <f ca="1">IF(OR(GM$132="",$B172=""),"",HLOOKUP(GM$132,Indices2!$E$1:$YY$108,Calc!$B172,FALSE))</f>
        <v>#N/A</v>
      </c>
      <c r="GN172" t="e">
        <f ca="1">IF(OR(GN$132="",$B172=""),"",HLOOKUP(GN$132,Indices2!$E$1:$YY$108,Calc!$B172,FALSE))</f>
        <v>#N/A</v>
      </c>
      <c r="GO172" t="e">
        <f ca="1">IF(OR(GO$132="",$B172=""),"",HLOOKUP(GO$132,Indices2!$E$1:$YY$108,Calc!$B172,FALSE))</f>
        <v>#N/A</v>
      </c>
      <c r="GP172" t="e">
        <f ca="1">IF(OR(GP$132="",$B172=""),"",HLOOKUP(GP$132,Indices2!$E$1:$YY$108,Calc!$B172,FALSE))</f>
        <v>#N/A</v>
      </c>
      <c r="GQ172" t="e">
        <f ca="1">IF(OR(GQ$132="",$B172=""),"",HLOOKUP(GQ$132,Indices2!$E$1:$YY$108,Calc!$B172,FALSE))</f>
        <v>#N/A</v>
      </c>
      <c r="GR172" t="e">
        <f ca="1">IF(OR(GR$132="",$B172=""),"",HLOOKUP(GR$132,Indices2!$E$1:$YY$108,Calc!$B172,FALSE))</f>
        <v>#N/A</v>
      </c>
      <c r="GS172" t="e">
        <f ca="1">IF(OR(GS$132="",$B172=""),"",HLOOKUP(GS$132,Indices2!$E$1:$YY$108,Calc!$B172,FALSE))</f>
        <v>#N/A</v>
      </c>
      <c r="GT172" t="e">
        <f ca="1">IF(OR(GT$132="",$B172=""),"",HLOOKUP(GT$132,Indices2!$E$1:$YY$108,Calc!$B172,FALSE))</f>
        <v>#N/A</v>
      </c>
      <c r="GU172" t="e">
        <f ca="1">IF(OR(GU$132="",$B172=""),"",HLOOKUP(GU$132,Indices2!$E$1:$YY$108,Calc!$B172,FALSE))</f>
        <v>#N/A</v>
      </c>
      <c r="GV172" t="e">
        <f ca="1">IF(OR(GV$132="",$B172=""),"",HLOOKUP(GV$132,Indices2!$E$1:$YY$108,Calc!$B172,FALSE))</f>
        <v>#N/A</v>
      </c>
      <c r="GW172" t="e">
        <f ca="1">IF(OR(GW$132="",$B172=""),"",HLOOKUP(GW$132,Indices2!$E$1:$YY$108,Calc!$B172,FALSE))</f>
        <v>#N/A</v>
      </c>
      <c r="GX172" t="e">
        <f ca="1">IF(OR(GX$132="",$B172=""),"",HLOOKUP(GX$132,Indices2!$E$1:$YY$108,Calc!$B172,FALSE))</f>
        <v>#N/A</v>
      </c>
      <c r="GY172" t="e">
        <f ca="1">IF(OR(GY$132="",$B172=""),"",HLOOKUP(GY$132,Indices2!$E$1:$YY$108,Calc!$B172,FALSE))</f>
        <v>#N/A</v>
      </c>
      <c r="GZ172" t="e">
        <f ca="1">IF(OR(GZ$132="",$B172=""),"",HLOOKUP(GZ$132,Indices2!$E$1:$YY$108,Calc!$B172,FALSE))</f>
        <v>#N/A</v>
      </c>
      <c r="HA172" t="e">
        <f ca="1">IF(OR(HA$132="",$B172=""),"",HLOOKUP(HA$132,Indices2!$E$1:$YY$108,Calc!$B172,FALSE))</f>
        <v>#N/A</v>
      </c>
      <c r="HB172" t="e">
        <f ca="1">IF(OR(HB$132="",$B172=""),"",HLOOKUP(HB$132,Indices2!$E$1:$YY$108,Calc!$B172,FALSE))</f>
        <v>#N/A</v>
      </c>
      <c r="HC172" t="e">
        <f ca="1">IF(OR(HC$132="",$B172=""),"",HLOOKUP(HC$132,Indices2!$E$1:$YY$108,Calc!$B172,FALSE))</f>
        <v>#N/A</v>
      </c>
      <c r="HD172" t="e">
        <f ca="1">IF(OR(HD$132="",$B172=""),"",HLOOKUP(HD$132,Indices2!$E$1:$YY$108,Calc!$B172,FALSE))</f>
        <v>#N/A</v>
      </c>
      <c r="HE172" t="e">
        <f ca="1">IF(OR(HE$132="",$B172=""),"",HLOOKUP(HE$132,Indices2!$E$1:$YY$108,Calc!$B172,FALSE))</f>
        <v>#N/A</v>
      </c>
      <c r="HF172" t="e">
        <f ca="1">IF(OR(HF$132="",$B172=""),"",HLOOKUP(HF$132,Indices2!$E$1:$YY$108,Calc!$B172,FALSE))</f>
        <v>#N/A</v>
      </c>
      <c r="HG172" t="e">
        <f ca="1">IF(OR(HG$132="",$B172=""),"",HLOOKUP(HG$132,Indices2!$E$1:$YY$108,Calc!$B172,FALSE))</f>
        <v>#N/A</v>
      </c>
      <c r="HH172" t="e">
        <f ca="1">IF(OR(HH$132="",$B172=""),"",HLOOKUP(HH$132,Indices2!$E$1:$YY$108,Calc!$B172,FALSE))</f>
        <v>#N/A</v>
      </c>
      <c r="HI172" t="e">
        <f ca="1">IF(OR(HI$132="",$B172=""),"",HLOOKUP(HI$132,Indices2!$E$1:$YY$108,Calc!$B172,FALSE))</f>
        <v>#N/A</v>
      </c>
      <c r="HJ172" t="e">
        <f ca="1">IF(OR(HJ$132="",$B172=""),"",HLOOKUP(HJ$132,Indices2!$E$1:$YY$108,Calc!$B172,FALSE))</f>
        <v>#N/A</v>
      </c>
      <c r="HK172" t="e">
        <f ca="1">IF(OR(HK$132="",$B172=""),"",HLOOKUP(HK$132,Indices2!$E$1:$YY$108,Calc!$B172,FALSE))</f>
        <v>#N/A</v>
      </c>
      <c r="HL172" t="e">
        <f ca="1">IF(OR(HL$132="",$B172=""),"",HLOOKUP(HL$132,Indices2!$E$1:$YY$108,Calc!$B172,FALSE))</f>
        <v>#N/A</v>
      </c>
      <c r="HM172" t="e">
        <f ca="1">IF(OR(HM$132="",$B172=""),"",HLOOKUP(HM$132,Indices2!$E$1:$YY$108,Calc!$B172,FALSE))</f>
        <v>#N/A</v>
      </c>
      <c r="HN172" t="e">
        <f ca="1">IF(OR(HN$132="",$B172=""),"",HLOOKUP(HN$132,Indices2!$E$1:$YY$108,Calc!$B172,FALSE))</f>
        <v>#N/A</v>
      </c>
      <c r="HO172" t="e">
        <f ca="1">IF(OR(HO$132="",$B172=""),"",HLOOKUP(HO$132,Indices2!$E$1:$YY$108,Calc!$B172,FALSE))</f>
        <v>#N/A</v>
      </c>
      <c r="HP172" t="e">
        <f ca="1">IF(OR(HP$132="",$B172=""),"",HLOOKUP(HP$132,Indices2!$E$1:$YY$108,Calc!$B172,FALSE))</f>
        <v>#N/A</v>
      </c>
      <c r="HQ172" t="e">
        <f ca="1">IF(OR(HQ$132="",$B172=""),"",HLOOKUP(HQ$132,Indices2!$E$1:$YY$108,Calc!$B172,FALSE))</f>
        <v>#N/A</v>
      </c>
      <c r="HR172" t="e">
        <f ca="1">IF(OR(HR$132="",$B172=""),"",HLOOKUP(HR$132,Indices2!$E$1:$YY$108,Calc!$B172,FALSE))</f>
        <v>#N/A</v>
      </c>
      <c r="HS172" t="e">
        <f ca="1">IF(OR(HS$132="",$B172=""),"",HLOOKUP(HS$132,Indices2!$E$1:$YY$108,Calc!$B172,FALSE))</f>
        <v>#N/A</v>
      </c>
      <c r="HT172" t="e">
        <f ca="1">IF(OR(HT$132="",$B172=""),"",HLOOKUP(HT$132,Indices2!$E$1:$YY$108,Calc!$B172,FALSE))</f>
        <v>#N/A</v>
      </c>
      <c r="HU172" t="e">
        <f ca="1">IF(OR(HU$132="",$B172=""),"",HLOOKUP(HU$132,Indices2!$E$1:$YY$108,Calc!$B172,FALSE))</f>
        <v>#N/A</v>
      </c>
      <c r="HV172" t="e">
        <f ca="1">IF(OR(HV$132="",$B172=""),"",HLOOKUP(HV$132,Indices2!$E$1:$YY$108,Calc!$B172,FALSE))</f>
        <v>#N/A</v>
      </c>
      <c r="HW172" t="e">
        <f ca="1">IF(OR(HW$132="",$B172=""),"",HLOOKUP(HW$132,Indices2!$E$1:$YY$108,Calc!$B172,FALSE))</f>
        <v>#N/A</v>
      </c>
      <c r="HX172" t="e">
        <f ca="1">IF(OR(HX$132="",$B172=""),"",HLOOKUP(HX$132,Indices2!$E$1:$YY$108,Calc!$B172,FALSE))</f>
        <v>#N/A</v>
      </c>
      <c r="HY172" t="e">
        <f ca="1">IF(OR(HY$132="",$B172=""),"",HLOOKUP(HY$132,Indices2!$E$1:$YY$108,Calc!$B172,FALSE))</f>
        <v>#N/A</v>
      </c>
      <c r="HZ172" t="e">
        <f ca="1">IF(OR(HZ$132="",$B172=""),"",HLOOKUP(HZ$132,Indices2!$E$1:$YY$108,Calc!$B172,FALSE))</f>
        <v>#N/A</v>
      </c>
      <c r="IA172" t="e">
        <f ca="1">IF(OR(IA$132="",$B172=""),"",HLOOKUP(IA$132,Indices2!$E$1:$YY$108,Calc!$B172,FALSE))</f>
        <v>#N/A</v>
      </c>
      <c r="IB172" t="e">
        <f ca="1">IF(OR(IB$132="",$B172=""),"",HLOOKUP(IB$132,Indices2!$E$1:$YY$108,Calc!$B172,FALSE))</f>
        <v>#N/A</v>
      </c>
      <c r="IC172" t="e">
        <f ca="1">IF(OR(IC$132="",$B172=""),"",HLOOKUP(IC$132,Indices2!$E$1:$YY$108,Calc!$B172,FALSE))</f>
        <v>#N/A</v>
      </c>
      <c r="ID172" t="e">
        <f ca="1">IF(OR(ID$132="",$B172=""),"",HLOOKUP(ID$132,Indices2!$E$1:$YY$108,Calc!$B172,FALSE))</f>
        <v>#N/A</v>
      </c>
      <c r="IE172" t="e">
        <f ca="1">IF(OR(IE$132="",$B172=""),"",HLOOKUP(IE$132,Indices2!$E$1:$YY$108,Calc!$B172,FALSE))</f>
        <v>#N/A</v>
      </c>
      <c r="IF172" t="e">
        <f ca="1">IF(OR(IF$132="",$B172=""),"",HLOOKUP(IF$132,Indices2!$E$1:$YY$108,Calc!$B172,FALSE))</f>
        <v>#N/A</v>
      </c>
      <c r="IG172" t="e">
        <f ca="1">IF(OR(IG$132="",$B172=""),"",HLOOKUP(IG$132,Indices2!$E$1:$YY$108,Calc!$B172,FALSE))</f>
        <v>#N/A</v>
      </c>
      <c r="IH172" t="e">
        <f ca="1">IF(OR(IH$132="",$B172=""),"",HLOOKUP(IH$132,Indices2!$E$1:$YY$108,Calc!$B172,FALSE))</f>
        <v>#N/A</v>
      </c>
      <c r="II172" t="e">
        <f ca="1">IF(OR(II$132="",$B172=""),"",HLOOKUP(II$132,Indices2!$E$1:$YY$108,Calc!$B172,FALSE))</f>
        <v>#N/A</v>
      </c>
      <c r="IJ172" t="e">
        <f ca="1">IF(OR(IJ$132="",$B172=""),"",HLOOKUP(IJ$132,Indices2!$E$1:$YY$108,Calc!$B172,FALSE))</f>
        <v>#N/A</v>
      </c>
      <c r="IK172" t="e">
        <f ca="1">IF(OR(IK$132="",$B172=""),"",HLOOKUP(IK$132,Indices2!$E$1:$YY$108,Calc!$B172,FALSE))</f>
        <v>#N/A</v>
      </c>
      <c r="IL172" t="e">
        <f ca="1">IF(OR(IL$132="",$B172=""),"",HLOOKUP(IL$132,Indices2!$E$1:$YY$108,Calc!$B172,FALSE))</f>
        <v>#N/A</v>
      </c>
      <c r="IM172" t="e">
        <f ca="1">IF(OR(IM$132="",$B172=""),"",HLOOKUP(IM$132,Indices2!$E$1:$YY$108,Calc!$B172,FALSE))</f>
        <v>#N/A</v>
      </c>
      <c r="IN172" t="e">
        <f ca="1">IF(OR(IN$132="",$B172=""),"",HLOOKUP(IN$132,Indices2!$E$1:$YY$108,Calc!$B172,FALSE))</f>
        <v>#N/A</v>
      </c>
      <c r="IO172" t="e">
        <f ca="1">IF(OR(IO$132="",$B172=""),"",HLOOKUP(IO$132,Indices2!$E$1:$YY$108,Calc!$B172,FALSE))</f>
        <v>#N/A</v>
      </c>
      <c r="IP172" t="e">
        <f ca="1">IF(OR(IP$132="",$B172=""),"",HLOOKUP(IP$132,Indices2!$E$1:$YY$108,Calc!$B172,FALSE))</f>
        <v>#N/A</v>
      </c>
      <c r="IQ172" t="e">
        <f ca="1">IF(OR(IQ$132="",$B172=""),"",HLOOKUP(IQ$132,Indices2!$E$1:$YY$108,Calc!$B172,FALSE))</f>
        <v>#N/A</v>
      </c>
      <c r="IR172" t="e">
        <f ca="1">IF(OR(IR$132="",$B172=""),"",HLOOKUP(IR$132,Indices2!$E$1:$YY$108,Calc!$B172,FALSE))</f>
        <v>#N/A</v>
      </c>
      <c r="IS172" t="e">
        <f ca="1">IF(OR(IS$132="",$B172=""),"",HLOOKUP(IS$132,Indices2!$E$1:$YY$108,Calc!$B172,FALSE))</f>
        <v>#N/A</v>
      </c>
      <c r="IT172" t="e">
        <f ca="1">IF(OR(IT$132="",$B172=""),"",HLOOKUP(IT$132,Indices2!$E$1:$YY$108,Calc!$B172,FALSE))</f>
        <v>#N/A</v>
      </c>
      <c r="IU172" t="e">
        <f ca="1">IF(OR(IU$132="",$B172=""),"",HLOOKUP(IU$132,Indices2!$E$1:$YY$108,Calc!$B172,FALSE))</f>
        <v>#N/A</v>
      </c>
      <c r="IV172" t="e">
        <f ca="1">IF(OR(IV$132="",$B172=""),"",HLOOKUP(IV$132,Indices2!$E$1:$YY$108,Calc!$B172,FALSE))</f>
        <v>#N/A</v>
      </c>
      <c r="IW172" t="e">
        <f ca="1">IF(OR(IW$132="",$B172=""),"",HLOOKUP(IW$132,Indices2!$E$1:$YY$108,Calc!$B172,FALSE))</f>
        <v>#N/A</v>
      </c>
      <c r="IX172" t="e">
        <f ca="1">IF(OR(IX$132="",$B172=""),"",HLOOKUP(IX$132,Indices2!$E$1:$YY$108,Calc!$B172,FALSE))</f>
        <v>#N/A</v>
      </c>
      <c r="IY172" t="e">
        <f ca="1">IF(OR(IY$132="",$B172=""),"",HLOOKUP(IY$132,Indices2!$E$1:$YY$108,Calc!$B172,FALSE))</f>
        <v>#N/A</v>
      </c>
      <c r="IZ172" t="e">
        <f ca="1">IF(OR(IZ$132="",$B172=""),"",HLOOKUP(IZ$132,Indices2!$E$1:$YY$108,Calc!$B172,FALSE))</f>
        <v>#N/A</v>
      </c>
      <c r="JA172" t="e">
        <f ca="1">IF(OR(JA$132="",$B172=""),"",HLOOKUP(JA$132,Indices2!$E$1:$YY$108,Calc!$B172,FALSE))</f>
        <v>#N/A</v>
      </c>
      <c r="JB172" t="e">
        <f ca="1">IF(OR(JB$132="",$B172=""),"",HLOOKUP(JB$132,Indices2!$E$1:$YY$108,Calc!$B172,FALSE))</f>
        <v>#N/A</v>
      </c>
      <c r="JC172" t="e">
        <f ca="1">IF(OR(JC$132="",$B172=""),"",HLOOKUP(JC$132,Indices2!$E$1:$YY$108,Calc!$B172,FALSE))</f>
        <v>#N/A</v>
      </c>
      <c r="JD172" t="e">
        <f ca="1">IF(OR(JD$132="",$B172=""),"",HLOOKUP(JD$132,Indices2!$E$1:$YY$108,Calc!$B172,FALSE))</f>
        <v>#N/A</v>
      </c>
      <c r="JE172" t="e">
        <f ca="1">IF(OR(JE$132="",$B172=""),"",HLOOKUP(JE$132,Indices2!$E$1:$YY$108,Calc!$B172,FALSE))</f>
        <v>#N/A</v>
      </c>
      <c r="JF172" t="e">
        <f ca="1">IF(OR(JF$132="",$B172=""),"",HLOOKUP(JF$132,Indices2!$E$1:$YY$108,Calc!$B172,FALSE))</f>
        <v>#N/A</v>
      </c>
      <c r="JG172" t="e">
        <f ca="1">IF(OR(JG$132="",$B172=""),"",HLOOKUP(JG$132,Indices2!$E$1:$YY$108,Calc!$B172,FALSE))</f>
        <v>#N/A</v>
      </c>
      <c r="JH172" t="e">
        <f ca="1">IF(OR(JH$132="",$B172=""),"",HLOOKUP(JH$132,Indices2!$E$1:$YY$108,Calc!$B172,FALSE))</f>
        <v>#N/A</v>
      </c>
      <c r="JI172" t="e">
        <f ca="1">IF(OR(JI$132="",$B172=""),"",HLOOKUP(JI$132,Indices2!$E$1:$YY$108,Calc!$B172,FALSE))</f>
        <v>#N/A</v>
      </c>
      <c r="JJ172" t="e">
        <f ca="1">IF(OR(JJ$132="",$B172=""),"",HLOOKUP(JJ$132,Indices2!$E$1:$YY$108,Calc!$B172,FALSE))</f>
        <v>#N/A</v>
      </c>
      <c r="JK172" t="e">
        <f ca="1">IF(OR(JK$132="",$B172=""),"",HLOOKUP(JK$132,Indices2!$E$1:$YY$108,Calc!$B172,FALSE))</f>
        <v>#N/A</v>
      </c>
      <c r="JL172" t="e">
        <f ca="1">IF(OR(JL$132="",$B172=""),"",HLOOKUP(JL$132,Indices2!$E$1:$YY$108,Calc!$B172,FALSE))</f>
        <v>#N/A</v>
      </c>
      <c r="JM172" t="e">
        <f ca="1">IF(OR(JM$132="",$B172=""),"",HLOOKUP(JM$132,Indices2!$E$1:$YY$108,Calc!$B172,FALSE))</f>
        <v>#N/A</v>
      </c>
      <c r="JN172" t="e">
        <f ca="1">IF(OR(JN$132="",$B172=""),"",HLOOKUP(JN$132,Indices2!$E$1:$YY$108,Calc!$B172,FALSE))</f>
        <v>#N/A</v>
      </c>
      <c r="JO172" t="e">
        <f ca="1">IF(OR(JO$132="",$B172=""),"",HLOOKUP(JO$132,Indices2!$E$1:$YY$108,Calc!$B172,FALSE))</f>
        <v>#N/A</v>
      </c>
      <c r="JP172" t="e">
        <f ca="1">IF(OR(JP$132="",$B172=""),"",HLOOKUP(JP$132,Indices2!$E$1:$YY$108,Calc!$B172,FALSE))</f>
        <v>#N/A</v>
      </c>
      <c r="JQ172" t="e">
        <f ca="1">IF(OR(JQ$132="",$B172=""),"",HLOOKUP(JQ$132,Indices2!$E$1:$YY$108,Calc!$B172,FALSE))</f>
        <v>#N/A</v>
      </c>
      <c r="JR172" t="e">
        <f ca="1">IF(OR(JR$132="",$B172=""),"",HLOOKUP(JR$132,Indices2!$E$1:$YY$108,Calc!$B172,FALSE))</f>
        <v>#N/A</v>
      </c>
      <c r="JS172" t="e">
        <f ca="1">IF(OR(JS$132="",$B172=""),"",HLOOKUP(JS$132,Indices2!$E$1:$YY$108,Calc!$B172,FALSE))</f>
        <v>#N/A</v>
      </c>
      <c r="JT172" t="e">
        <f ca="1">IF(OR(JT$132="",$B172=""),"",HLOOKUP(JT$132,Indices2!$E$1:$YY$108,Calc!$B172,FALSE))</f>
        <v>#N/A</v>
      </c>
      <c r="JU172" t="e">
        <f ca="1">IF(OR(JU$132="",$B172=""),"",HLOOKUP(JU$132,Indices2!$E$1:$YY$108,Calc!$B172,FALSE))</f>
        <v>#N/A</v>
      </c>
      <c r="JV172" t="e">
        <f ca="1">IF(OR(JV$132="",$B172=""),"",HLOOKUP(JV$132,Indices2!$E$1:$YY$108,Calc!$B172,FALSE))</f>
        <v>#N/A</v>
      </c>
      <c r="JW172" t="e">
        <f ca="1">IF(OR(JW$132="",$B172=""),"",HLOOKUP(JW$132,Indices2!$E$1:$YY$108,Calc!$B172,FALSE))</f>
        <v>#N/A</v>
      </c>
      <c r="JX172" t="e">
        <f ca="1">IF(OR(JX$132="",$B172=""),"",HLOOKUP(JX$132,Indices2!$E$1:$YY$108,Calc!$B172,FALSE))</f>
        <v>#N/A</v>
      </c>
      <c r="JY172" t="e">
        <f ca="1">IF(OR(JY$132="",$B172=""),"",HLOOKUP(JY$132,Indices2!$E$1:$YY$108,Calc!$B172,FALSE))</f>
        <v>#N/A</v>
      </c>
      <c r="JZ172" t="e">
        <f ca="1">IF(OR(JZ$132="",$B172=""),"",HLOOKUP(JZ$132,Indices2!$E$1:$YY$108,Calc!$B172,FALSE))</f>
        <v>#N/A</v>
      </c>
      <c r="KA172" t="e">
        <f ca="1">IF(OR(KA$132="",$B172=""),"",HLOOKUP(KA$132,Indices2!$E$1:$YY$108,Calc!$B172,FALSE))</f>
        <v>#N/A</v>
      </c>
      <c r="KB172" t="e">
        <f ca="1">IF(OR(KB$132="",$B172=""),"",HLOOKUP(KB$132,Indices2!$E$1:$YY$108,Calc!$B172,FALSE))</f>
        <v>#N/A</v>
      </c>
      <c r="KC172" t="e">
        <f ca="1">IF(OR(KC$132="",$B172=""),"",HLOOKUP(KC$132,Indices2!$E$1:$YY$108,Calc!$B172,FALSE))</f>
        <v>#N/A</v>
      </c>
      <c r="KD172" t="e">
        <f ca="1">IF(OR(KD$132="",$B172=""),"",HLOOKUP(KD$132,Indices2!$E$1:$YY$108,Calc!$B172,FALSE))</f>
        <v>#N/A</v>
      </c>
      <c r="KE172" t="e">
        <f ca="1">IF(OR(KE$132="",$B172=""),"",HLOOKUP(KE$132,Indices2!$E$1:$YY$108,Calc!$B172,FALSE))</f>
        <v>#N/A</v>
      </c>
      <c r="KF172" t="e">
        <f ca="1">IF(OR(KF$132="",$B172=""),"",HLOOKUP(KF$132,Indices2!$E$1:$YY$108,Calc!$B172,FALSE))</f>
        <v>#N/A</v>
      </c>
      <c r="KG172" t="e">
        <f ca="1">IF(OR(KG$132="",$B172=""),"",HLOOKUP(KG$132,Indices2!$E$1:$YY$108,Calc!$B172,FALSE))</f>
        <v>#N/A</v>
      </c>
      <c r="KH172" t="e">
        <f ca="1">IF(OR(KH$132="",$B172=""),"",HLOOKUP(KH$132,Indices2!$E$1:$YY$108,Calc!$B172,FALSE))</f>
        <v>#N/A</v>
      </c>
      <c r="KI172" t="e">
        <f ca="1">IF(OR(KI$132="",$B172=""),"",HLOOKUP(KI$132,Indices2!$E$1:$YY$108,Calc!$B172,FALSE))</f>
        <v>#N/A</v>
      </c>
      <c r="KJ172" t="e">
        <f ca="1">IF(OR(KJ$132="",$B172=""),"",HLOOKUP(KJ$132,Indices2!$E$1:$YY$108,Calc!$B172,FALSE))</f>
        <v>#N/A</v>
      </c>
      <c r="KK172" t="e">
        <f ca="1">IF(OR(KK$132="",$B172=""),"",HLOOKUP(KK$132,Indices2!$E$1:$YY$108,Calc!$B172,FALSE))</f>
        <v>#N/A</v>
      </c>
      <c r="KL172" t="e">
        <f ca="1">IF(OR(KL$132="",$B172=""),"",HLOOKUP(KL$132,Indices2!$E$1:$YY$108,Calc!$B172,FALSE))</f>
        <v>#N/A</v>
      </c>
      <c r="KM172" t="e">
        <f ca="1">IF(OR(KM$132="",$B172=""),"",HLOOKUP(KM$132,Indices2!$E$1:$YY$108,Calc!$B172,FALSE))</f>
        <v>#N/A</v>
      </c>
      <c r="KN172" t="e">
        <f ca="1">IF(OR(KN$132="",$B172=""),"",HLOOKUP(KN$132,Indices2!$E$1:$YY$108,Calc!$B172,FALSE))</f>
        <v>#N/A</v>
      </c>
      <c r="KO172" t="e">
        <f ca="1">IF(OR(KO$132="",$B172=""),"",HLOOKUP(KO$132,Indices2!$E$1:$YY$108,Calc!$B172,FALSE))</f>
        <v>#N/A</v>
      </c>
      <c r="KP172" t="e">
        <f ca="1">IF(OR(KP$132="",$B172=""),"",HLOOKUP(KP$132,Indices2!$E$1:$YY$108,Calc!$B172,FALSE))</f>
        <v>#N/A</v>
      </c>
      <c r="KQ172" t="e">
        <f ca="1">IF(OR(KQ$132="",$B172=""),"",HLOOKUP(KQ$132,Indices2!$E$1:$YY$108,Calc!$B172,FALSE))</f>
        <v>#N/A</v>
      </c>
      <c r="KR172" t="e">
        <f ca="1">IF(OR(KR$132="",$B172=""),"",HLOOKUP(KR$132,Indices2!$E$1:$YY$108,Calc!$B172,FALSE))</f>
        <v>#N/A</v>
      </c>
      <c r="KS172" t="e">
        <f ca="1">IF(OR(KS$132="",$B172=""),"",HLOOKUP(KS$132,Indices2!$E$1:$YY$108,Calc!$B172,FALSE))</f>
        <v>#N/A</v>
      </c>
      <c r="KT172" t="e">
        <f ca="1">IF(OR(KT$132="",$B172=""),"",HLOOKUP(KT$132,Indices2!$E$1:$YY$108,Calc!$B172,FALSE))</f>
        <v>#N/A</v>
      </c>
      <c r="KU172" t="e">
        <f ca="1">IF(OR(KU$132="",$B172=""),"",HLOOKUP(KU$132,Indices2!$E$1:$YY$108,Calc!$B172,FALSE))</f>
        <v>#N/A</v>
      </c>
      <c r="KV172" t="e">
        <f ca="1">IF(OR(KV$132="",$B172=""),"",HLOOKUP(KV$132,Indices2!$E$1:$YY$108,Calc!$B172,FALSE))</f>
        <v>#N/A</v>
      </c>
      <c r="KW172" t="e">
        <f ca="1">IF(OR(KW$132="",$B172=""),"",HLOOKUP(KW$132,Indices2!$E$1:$YY$108,Calc!$B172,FALSE))</f>
        <v>#N/A</v>
      </c>
      <c r="KX172" t="e">
        <f ca="1">IF(OR(KX$132="",$B172=""),"",HLOOKUP(KX$132,Indices2!$E$1:$YY$108,Calc!$B172,FALSE))</f>
        <v>#N/A</v>
      </c>
      <c r="KY172" t="e">
        <f ca="1">IF(OR(KY$132="",$B172=""),"",HLOOKUP(KY$132,Indices2!$E$1:$YY$108,Calc!$B172,FALSE))</f>
        <v>#N/A</v>
      </c>
      <c r="KZ172" t="e">
        <f ca="1">IF(OR(KZ$132="",$B172=""),"",HLOOKUP(KZ$132,Indices2!$E$1:$YY$108,Calc!$B172,FALSE))</f>
        <v>#N/A</v>
      </c>
      <c r="LA172" t="e">
        <f ca="1">IF(OR(LA$132="",$B172=""),"",HLOOKUP(LA$132,Indices2!$E$1:$YY$108,Calc!$B172,FALSE))</f>
        <v>#N/A</v>
      </c>
      <c r="LB172" t="e">
        <f ca="1">IF(OR(LB$132="",$B172=""),"",HLOOKUP(LB$132,Indices2!$E$1:$YY$108,Calc!$B172,FALSE))</f>
        <v>#N/A</v>
      </c>
      <c r="LC172" t="e">
        <f ca="1">IF(OR(LC$132="",$B172=""),"",HLOOKUP(LC$132,Indices2!$E$1:$YY$108,Calc!$B172,FALSE))</f>
        <v>#N/A</v>
      </c>
      <c r="LD172" t="e">
        <f ca="1">IF(OR(LD$132="",$B172=""),"",HLOOKUP(LD$132,Indices2!$E$1:$YY$108,Calc!$B172,FALSE))</f>
        <v>#N/A</v>
      </c>
      <c r="LE172" t="e">
        <f ca="1">IF(OR(LE$132="",$B172=""),"",HLOOKUP(LE$132,Indices2!$E$1:$YY$108,Calc!$B172,FALSE))</f>
        <v>#N/A</v>
      </c>
      <c r="LF172" t="e">
        <f ca="1">IF(OR(LF$132="",$B172=""),"",HLOOKUP(LF$132,Indices2!$E$1:$YY$108,Calc!$B172,FALSE))</f>
        <v>#N/A</v>
      </c>
      <c r="LG172" t="e">
        <f ca="1">IF(OR(LG$132="",$B172=""),"",HLOOKUP(LG$132,Indices2!$E$1:$YY$108,Calc!$B172,FALSE))</f>
        <v>#N/A</v>
      </c>
      <c r="LH172" t="e">
        <f ca="1">IF(OR(LH$132="",$B172=""),"",HLOOKUP(LH$132,Indices2!$E$1:$YY$108,Calc!$B172,FALSE))</f>
        <v>#N/A</v>
      </c>
      <c r="LI172" t="e">
        <f ca="1">IF(OR(LI$132="",$B172=""),"",HLOOKUP(LI$132,Indices2!$E$1:$YY$108,Calc!$B172,FALSE))</f>
        <v>#N/A</v>
      </c>
      <c r="LJ172" t="e">
        <f ca="1">IF(OR(LJ$132="",$B172=""),"",HLOOKUP(LJ$132,Indices2!$E$1:$YY$108,Calc!$B172,FALSE))</f>
        <v>#N/A</v>
      </c>
      <c r="LK172" t="e">
        <f ca="1">IF(OR(LK$132="",$B172=""),"",HLOOKUP(LK$132,Indices2!$E$1:$YY$108,Calc!$B172,FALSE))</f>
        <v>#N/A</v>
      </c>
      <c r="LL172" t="e">
        <f ca="1">IF(OR(LL$132="",$B172=""),"",HLOOKUP(LL$132,Indices2!$E$1:$YY$108,Calc!$B172,FALSE))</f>
        <v>#N/A</v>
      </c>
      <c r="LM172" t="e">
        <f ca="1">IF(OR(LM$132="",$B172=""),"",HLOOKUP(LM$132,Indices2!$E$1:$YY$108,Calc!$B172,FALSE))</f>
        <v>#N/A</v>
      </c>
      <c r="LN172" t="e">
        <f ca="1">IF(OR(LN$132="",$B172=""),"",HLOOKUP(LN$132,Indices2!$E$1:$YY$108,Calc!$B172,FALSE))</f>
        <v>#N/A</v>
      </c>
      <c r="LO172" t="e">
        <f ca="1">IF(OR(LO$132="",$B172=""),"",HLOOKUP(LO$132,Indices2!$E$1:$YY$108,Calc!$B172,FALSE))</f>
        <v>#N/A</v>
      </c>
      <c r="LP172" t="e">
        <f ca="1">IF(OR(LP$132="",$B172=""),"",HLOOKUP(LP$132,Indices2!$E$1:$YY$108,Calc!$B172,FALSE))</f>
        <v>#N/A</v>
      </c>
      <c r="LQ172" t="e">
        <f ca="1">IF(OR(LQ$132="",$B172=""),"",HLOOKUP(LQ$132,Indices2!$E$1:$YY$108,Calc!$B172,FALSE))</f>
        <v>#N/A</v>
      </c>
      <c r="LR172" t="e">
        <f ca="1">IF(OR(LR$132="",$B172=""),"",HLOOKUP(LR$132,Indices2!$E$1:$YY$108,Calc!$B172,FALSE))</f>
        <v>#N/A</v>
      </c>
      <c r="LS172" t="e">
        <f ca="1">IF(OR(LS$132="",$B172=""),"",HLOOKUP(LS$132,Indices2!$E$1:$YY$108,Calc!$B172,FALSE))</f>
        <v>#N/A</v>
      </c>
      <c r="LT172" t="e">
        <f ca="1">IF(OR(LT$132="",$B172=""),"",HLOOKUP(LT$132,Indices2!$E$1:$YY$108,Calc!$B172,FALSE))</f>
        <v>#N/A</v>
      </c>
      <c r="LU172" t="e">
        <f ca="1">IF(OR(LU$132="",$B172=""),"",HLOOKUP(LU$132,Indices2!$E$1:$YY$108,Calc!$B172,FALSE))</f>
        <v>#N/A</v>
      </c>
      <c r="LV172" t="e">
        <f ca="1">IF(OR(LV$132="",$B172=""),"",HLOOKUP(LV$132,Indices2!$E$1:$YY$108,Calc!$B172,FALSE))</f>
        <v>#N/A</v>
      </c>
      <c r="LW172" t="e">
        <f ca="1">IF(OR(LW$132="",$B172=""),"",HLOOKUP(LW$132,Indices2!$E$1:$YY$108,Calc!$B172,FALSE))</f>
        <v>#N/A</v>
      </c>
      <c r="LX172" t="e">
        <f ca="1">IF(OR(LX$132="",$B172=""),"",HLOOKUP(LX$132,Indices2!$E$1:$YY$108,Calc!$B172,FALSE))</f>
        <v>#N/A</v>
      </c>
      <c r="LY172" t="e">
        <f ca="1">IF(OR(LY$132="",$B172=""),"",HLOOKUP(LY$132,Indices2!$E$1:$YY$108,Calc!$B172,FALSE))</f>
        <v>#N/A</v>
      </c>
      <c r="LZ172" t="e">
        <f ca="1">IF(OR(LZ$132="",$B172=""),"",HLOOKUP(LZ$132,Indices2!$E$1:$YY$108,Calc!$B172,FALSE))</f>
        <v>#N/A</v>
      </c>
      <c r="MA172" t="e">
        <f ca="1">IF(OR(MA$132="",$B172=""),"",HLOOKUP(MA$132,Indices2!$E$1:$YY$108,Calc!$B172,FALSE))</f>
        <v>#N/A</v>
      </c>
      <c r="MB172" t="e">
        <f ca="1">IF(OR(MB$132="",$B172=""),"",HLOOKUP(MB$132,Indices2!$E$1:$YY$108,Calc!$B172,FALSE))</f>
        <v>#N/A</v>
      </c>
      <c r="MC172" t="e">
        <f ca="1">IF(OR(MC$132="",$B172=""),"",HLOOKUP(MC$132,Indices2!$E$1:$YY$108,Calc!$B172,FALSE))</f>
        <v>#N/A</v>
      </c>
      <c r="MD172" t="e">
        <f ca="1">IF(OR(MD$132="",$B172=""),"",HLOOKUP(MD$132,Indices2!$E$1:$YY$108,Calc!$B172,FALSE))</f>
        <v>#N/A</v>
      </c>
      <c r="ME172" t="e">
        <f ca="1">IF(OR(ME$132="",$B172=""),"",HLOOKUP(ME$132,Indices2!$E$1:$YY$108,Calc!$B172,FALSE))</f>
        <v>#N/A</v>
      </c>
      <c r="MF172" t="e">
        <f ca="1">IF(OR(MF$132="",$B172=""),"",HLOOKUP(MF$132,Indices2!$E$1:$YY$108,Calc!$B172,FALSE))</f>
        <v>#N/A</v>
      </c>
      <c r="MG172" t="e">
        <f ca="1">IF(OR(MG$132="",$B172=""),"",HLOOKUP(MG$132,Indices2!$E$1:$YY$108,Calc!$B172,FALSE))</f>
        <v>#N/A</v>
      </c>
      <c r="MH172" t="e">
        <f ca="1">IF(OR(MH$132="",$B172=""),"",HLOOKUP(MH$132,Indices2!$E$1:$YY$108,Calc!$B172,FALSE))</f>
        <v>#N/A</v>
      </c>
      <c r="MI172" t="e">
        <f ca="1">IF(OR(MI$132="",$B172=""),"",HLOOKUP(MI$132,Indices2!$E$1:$YY$108,Calc!$B172,FALSE))</f>
        <v>#N/A</v>
      </c>
      <c r="MJ172" t="e">
        <f ca="1">IF(OR(MJ$132="",$B172=""),"",HLOOKUP(MJ$132,Indices2!$E$1:$YY$108,Calc!$B172,FALSE))</f>
        <v>#N/A</v>
      </c>
      <c r="MK172" t="e">
        <f ca="1">IF(OR(MK$132="",$B172=""),"",HLOOKUP(MK$132,Indices2!$E$1:$YY$108,Calc!$B172,FALSE))</f>
        <v>#N/A</v>
      </c>
      <c r="ML172" t="e">
        <f ca="1">IF(OR(ML$132="",$B172=""),"",HLOOKUP(ML$132,Indices2!$E$1:$YY$108,Calc!$B172,FALSE))</f>
        <v>#N/A</v>
      </c>
      <c r="MM172" t="e">
        <f ca="1">IF(OR(MM$132="",$B172=""),"",HLOOKUP(MM$132,Indices2!$E$1:$YY$108,Calc!$B172,FALSE))</f>
        <v>#N/A</v>
      </c>
      <c r="MN172" t="e">
        <f ca="1">IF(OR(MN$132="",$B172=""),"",HLOOKUP(MN$132,Indices2!$E$1:$YY$108,Calc!$B172,FALSE))</f>
        <v>#N/A</v>
      </c>
      <c r="MO172" t="e">
        <f ca="1">IF(OR(MO$132="",$B172=""),"",HLOOKUP(MO$132,Indices2!$E$1:$YY$108,Calc!$B172,FALSE))</f>
        <v>#N/A</v>
      </c>
      <c r="MP172" t="e">
        <f ca="1">IF(OR(MP$132="",$B172=""),"",HLOOKUP(MP$132,Indices2!$E$1:$YY$108,Calc!$B172,FALSE))</f>
        <v>#N/A</v>
      </c>
      <c r="MQ172" t="e">
        <f ca="1">IF(OR(MQ$132="",$B172=""),"",HLOOKUP(MQ$132,Indices2!$E$1:$YY$108,Calc!$B172,FALSE))</f>
        <v>#N/A</v>
      </c>
      <c r="MR172" t="e">
        <f ca="1">IF(OR(MR$132="",$B172=""),"",HLOOKUP(MR$132,Indices2!$E$1:$YY$108,Calc!$B172,FALSE))</f>
        <v>#N/A</v>
      </c>
      <c r="MS172" t="e">
        <f ca="1">IF(OR(MS$132="",$B172=""),"",HLOOKUP(MS$132,Indices2!$E$1:$YY$108,Calc!$B172,FALSE))</f>
        <v>#N/A</v>
      </c>
      <c r="MT172" t="e">
        <f ca="1">IF(OR(MT$132="",$B172=""),"",HLOOKUP(MT$132,Indices2!$E$1:$YY$108,Calc!$B172,FALSE))</f>
        <v>#N/A</v>
      </c>
      <c r="MU172" t="e">
        <f ca="1">IF(OR(MU$132="",$B172=""),"",HLOOKUP(MU$132,Indices2!$E$1:$YY$108,Calc!$B172,FALSE))</f>
        <v>#N/A</v>
      </c>
      <c r="MV172" t="e">
        <f ca="1">IF(OR(MV$132="",$B172=""),"",HLOOKUP(MV$132,Indices2!$E$1:$YY$108,Calc!$B172,FALSE))</f>
        <v>#N/A</v>
      </c>
      <c r="MW172" t="e">
        <f ca="1">IF(OR(MW$132="",$B172=""),"",HLOOKUP(MW$132,Indices2!$E$1:$YY$108,Calc!$B172,FALSE))</f>
        <v>#N/A</v>
      </c>
      <c r="MX172" t="e">
        <f ca="1">IF(OR(MX$132="",$B172=""),"",HLOOKUP(MX$132,Indices2!$E$1:$YY$108,Calc!$B172,FALSE))</f>
        <v>#N/A</v>
      </c>
      <c r="MY172" t="e">
        <f ca="1">IF(OR(MY$132="",$B172=""),"",HLOOKUP(MY$132,Indices2!$E$1:$YY$108,Calc!$B172,FALSE))</f>
        <v>#N/A</v>
      </c>
      <c r="MZ172" t="e">
        <f ca="1">IF(OR(MZ$132="",$B172=""),"",HLOOKUP(MZ$132,Indices2!$E$1:$YY$108,Calc!$B172,FALSE))</f>
        <v>#N/A</v>
      </c>
      <c r="NA172" t="e">
        <f ca="1">IF(OR(NA$132="",$B172=""),"",HLOOKUP(NA$132,Indices2!$E$1:$YY$108,Calc!$B172,FALSE))</f>
        <v>#N/A</v>
      </c>
      <c r="NB172" t="e">
        <f ca="1">IF(OR(NB$132="",$B172=""),"",HLOOKUP(NB$132,Indices2!$E$1:$YY$108,Calc!$B172,FALSE))</f>
        <v>#N/A</v>
      </c>
      <c r="NC172" t="e">
        <f ca="1">IF(OR(NC$132="",$B172=""),"",HLOOKUP(NC$132,Indices2!$E$1:$YY$108,Calc!$B172,FALSE))</f>
        <v>#N/A</v>
      </c>
      <c r="ND172" t="e">
        <f ca="1">IF(OR(ND$132="",$B172=""),"",HLOOKUP(ND$132,Indices2!$E$1:$YY$108,Calc!$B172,FALSE))</f>
        <v>#N/A</v>
      </c>
      <c r="NE172" t="e">
        <f ca="1">IF(OR(NE$132="",$B172=""),"",HLOOKUP(NE$132,Indices2!$E$1:$YY$108,Calc!$B172,FALSE))</f>
        <v>#N/A</v>
      </c>
      <c r="NF172" t="e">
        <f ca="1">IF(OR(NF$132="",$B172=""),"",HLOOKUP(NF$132,Indices2!$E$1:$YY$108,Calc!$B172,FALSE))</f>
        <v>#N/A</v>
      </c>
      <c r="NG172" t="e">
        <f ca="1">IF(OR(NG$132="",$B172=""),"",HLOOKUP(NG$132,Indices2!$E$1:$YY$108,Calc!$B172,FALSE))</f>
        <v>#N/A</v>
      </c>
      <c r="NH172" t="e">
        <f ca="1">IF(OR(NH$132="",$B172=""),"",HLOOKUP(NH$132,Indices2!$E$1:$YY$108,Calc!$B172,FALSE))</f>
        <v>#N/A</v>
      </c>
      <c r="NI172" t="e">
        <f ca="1">IF(OR(NI$132="",$B172=""),"",HLOOKUP(NI$132,Indices2!$E$1:$YY$108,Calc!$B172,FALSE))</f>
        <v>#N/A</v>
      </c>
      <c r="NJ172" t="e">
        <f ca="1">IF(OR(NJ$132="",$B172=""),"",HLOOKUP(NJ$132,Indices2!$E$1:$YY$108,Calc!$B172,FALSE))</f>
        <v>#N/A</v>
      </c>
      <c r="NK172" t="e">
        <f ca="1">IF(OR(NK$132="",$B172=""),"",HLOOKUP(NK$132,Indices2!$E$1:$YY$108,Calc!$B172,FALSE))</f>
        <v>#N/A</v>
      </c>
      <c r="NL172" t="e">
        <f ca="1">IF(OR(NL$132="",$B172=""),"",HLOOKUP(NL$132,Indices2!$E$1:$YY$108,Calc!$B172,FALSE))</f>
        <v>#N/A</v>
      </c>
      <c r="NM172" t="e">
        <f ca="1">IF(OR(NM$132="",$B172=""),"",HLOOKUP(NM$132,Indices2!$E$1:$YY$108,Calc!$B172,FALSE))</f>
        <v>#N/A</v>
      </c>
      <c r="NN172" t="e">
        <f ca="1">IF(OR(NN$132="",$B172=""),"",HLOOKUP(NN$132,Indices2!$E$1:$YY$108,Calc!$B172,FALSE))</f>
        <v>#N/A</v>
      </c>
      <c r="NO172" t="e">
        <f ca="1">IF(OR(NO$132="",$B172=""),"",HLOOKUP(NO$132,Indices2!$E$1:$YY$108,Calc!$B172,FALSE))</f>
        <v>#N/A</v>
      </c>
      <c r="NP172" t="e">
        <f ca="1">IF(OR(NP$132="",$B172=""),"",HLOOKUP(NP$132,Indices2!$E$1:$YY$108,Calc!$B172,FALSE))</f>
        <v>#N/A</v>
      </c>
      <c r="NQ172" t="e">
        <f ca="1">IF(OR(NQ$132="",$B172=""),"",HLOOKUP(NQ$132,Indices2!$E$1:$YY$108,Calc!$B172,FALSE))</f>
        <v>#N/A</v>
      </c>
      <c r="NR172" t="e">
        <f ca="1">IF(OR(NR$132="",$B172=""),"",HLOOKUP(NR$132,Indices2!$E$1:$YY$108,Calc!$B172,FALSE))</f>
        <v>#N/A</v>
      </c>
      <c r="NS172" t="e">
        <f ca="1">IF(OR(NS$132="",$B172=""),"",HLOOKUP(NS$132,Indices2!$E$1:$YY$108,Calc!$B172,FALSE))</f>
        <v>#N/A</v>
      </c>
      <c r="NT172" t="e">
        <f ca="1">IF(OR(NT$132="",$B172=""),"",HLOOKUP(NT$132,Indices2!$E$1:$YY$108,Calc!$B172,FALSE))</f>
        <v>#N/A</v>
      </c>
      <c r="NU172" t="e">
        <f ca="1">IF(OR(NU$132="",$B172=""),"",HLOOKUP(NU$132,Indices2!$E$1:$YY$108,Calc!$B172,FALSE))</f>
        <v>#N/A</v>
      </c>
      <c r="NV172" t="e">
        <f ca="1">IF(OR(NV$132="",$B172=""),"",HLOOKUP(NV$132,Indices2!$E$1:$YY$108,Calc!$B172,FALSE))</f>
        <v>#N/A</v>
      </c>
      <c r="NW172" t="e">
        <f ca="1">IF(OR(NW$132="",$B172=""),"",HLOOKUP(NW$132,Indices2!$E$1:$YY$108,Calc!$B172,FALSE))</f>
        <v>#N/A</v>
      </c>
      <c r="NX172" t="e">
        <f ca="1">IF(OR(NX$132="",$B172=""),"",HLOOKUP(NX$132,Indices2!$E$1:$YY$108,Calc!$B172,FALSE))</f>
        <v>#N/A</v>
      </c>
      <c r="NY172" t="e">
        <f ca="1">IF(OR(NY$132="",$B172=""),"",HLOOKUP(NY$132,Indices2!$E$1:$YY$108,Calc!$B172,FALSE))</f>
        <v>#N/A</v>
      </c>
      <c r="NZ172" t="e">
        <f ca="1">IF(OR(NZ$132="",$B172=""),"",HLOOKUP(NZ$132,Indices2!$E$1:$YY$108,Calc!$B172,FALSE))</f>
        <v>#N/A</v>
      </c>
      <c r="OA172" t="e">
        <f ca="1">IF(OR(OA$132="",$B172=""),"",HLOOKUP(OA$132,Indices2!$E$1:$YY$108,Calc!$B172,FALSE))</f>
        <v>#N/A</v>
      </c>
      <c r="OB172" t="e">
        <f ca="1">IF(OR(OB$132="",$B172=""),"",HLOOKUP(OB$132,Indices2!$E$1:$YY$108,Calc!$B172,FALSE))</f>
        <v>#N/A</v>
      </c>
      <c r="OC172" t="e">
        <f ca="1">IF(OR(OC$132="",$B172=""),"",HLOOKUP(OC$132,Indices2!$E$1:$YY$108,Calc!$B172,FALSE))</f>
        <v>#N/A</v>
      </c>
      <c r="OD172" t="e">
        <f ca="1">IF(OR(OD$132="",$B172=""),"",HLOOKUP(OD$132,Indices2!$E$1:$YY$108,Calc!$B172,FALSE))</f>
        <v>#N/A</v>
      </c>
      <c r="OE172" t="e">
        <f ca="1">IF(OR(OE$132="",$B172=""),"",HLOOKUP(OE$132,Indices2!$E$1:$YY$108,Calc!$B172,FALSE))</f>
        <v>#N/A</v>
      </c>
      <c r="OF172" t="e">
        <f ca="1">IF(OR(OF$132="",$B172=""),"",HLOOKUP(OF$132,Indices2!$E$1:$YY$108,Calc!$B172,FALSE))</f>
        <v>#N/A</v>
      </c>
      <c r="OG172" t="e">
        <f ca="1">IF(OR(OG$132="",$B172=""),"",HLOOKUP(OG$132,Indices2!$E$1:$YY$108,Calc!$B172,FALSE))</f>
        <v>#N/A</v>
      </c>
      <c r="OH172" t="e">
        <f ca="1">IF(OR(OH$132="",$B172=""),"",HLOOKUP(OH$132,Indices2!$E$1:$YY$108,Calc!$B172,FALSE))</f>
        <v>#N/A</v>
      </c>
      <c r="OI172" t="e">
        <f ca="1">IF(OR(OI$132="",$B172=""),"",HLOOKUP(OI$132,Indices2!$E$1:$YY$108,Calc!$B172,FALSE))</f>
        <v>#N/A</v>
      </c>
      <c r="OJ172" t="e">
        <f ca="1">IF(OR(OJ$132="",$B172=""),"",HLOOKUP(OJ$132,Indices2!$E$1:$YY$108,Calc!$B172,FALSE))</f>
        <v>#N/A</v>
      </c>
      <c r="OK172" t="e">
        <f ca="1">IF(OR(OK$132="",$B172=""),"",HLOOKUP(OK$132,Indices2!$E$1:$YY$108,Calc!$B172,FALSE))</f>
        <v>#N/A</v>
      </c>
      <c r="OL172" t="e">
        <f ca="1">IF(OR(OL$132="",$B172=""),"",HLOOKUP(OL$132,Indices2!$E$1:$YY$108,Calc!$B172,FALSE))</f>
        <v>#N/A</v>
      </c>
      <c r="OM172" t="e">
        <f ca="1">IF(OR(OM$132="",$B172=""),"",HLOOKUP(OM$132,Indices2!$E$1:$YY$108,Calc!$B172,FALSE))</f>
        <v>#N/A</v>
      </c>
      <c r="ON172" t="e">
        <f ca="1">IF(OR(ON$132="",$B172=""),"",HLOOKUP(ON$132,Indices2!$E$1:$YY$108,Calc!$B172,FALSE))</f>
        <v>#N/A</v>
      </c>
      <c r="OO172" t="e">
        <f ca="1">IF(OR(OO$132="",$B172=""),"",HLOOKUP(OO$132,Indices2!$E$1:$YY$108,Calc!$B172,FALSE))</f>
        <v>#N/A</v>
      </c>
      <c r="OP172" t="e">
        <f ca="1">IF(OR(OP$132="",$B172=""),"",HLOOKUP(OP$132,Indices2!$E$1:$YY$108,Calc!$B172,FALSE))</f>
        <v>#N/A</v>
      </c>
      <c r="OQ172" t="e">
        <f ca="1">IF(OR(OQ$132="",$B172=""),"",HLOOKUP(OQ$132,Indices2!$E$1:$YY$108,Calc!$B172,FALSE))</f>
        <v>#N/A</v>
      </c>
      <c r="OR172" t="e">
        <f ca="1">IF(OR(OR$132="",$B172=""),"",HLOOKUP(OR$132,Indices2!$E$1:$YY$108,Calc!$B172,FALSE))</f>
        <v>#N/A</v>
      </c>
      <c r="OS172" t="e">
        <f ca="1">IF(OR(OS$132="",$B172=""),"",HLOOKUP(OS$132,Indices2!$E$1:$YY$108,Calc!$B172,FALSE))</f>
        <v>#N/A</v>
      </c>
      <c r="OT172" t="e">
        <f ca="1">IF(OR(OT$132="",$B172=""),"",HLOOKUP(OT$132,Indices2!$E$1:$YY$108,Calc!$B172,FALSE))</f>
        <v>#N/A</v>
      </c>
      <c r="OU172" t="e">
        <f ca="1">IF(OR(OU$132="",$B172=""),"",HLOOKUP(OU$132,Indices2!$E$1:$YY$108,Calc!$B172,FALSE))</f>
        <v>#N/A</v>
      </c>
      <c r="OV172" t="e">
        <f ca="1">IF(OR(OV$132="",$B172=""),"",HLOOKUP(OV$132,Indices2!$E$1:$YY$108,Calc!$B172,FALSE))</f>
        <v>#N/A</v>
      </c>
      <c r="OW172" t="e">
        <f ca="1">IF(OR(OW$132="",$B172=""),"",HLOOKUP(OW$132,Indices2!$E$1:$YY$108,Calc!$B172,FALSE))</f>
        <v>#N/A</v>
      </c>
      <c r="OX172" t="e">
        <f ca="1">IF(OR(OX$132="",$B172=""),"",HLOOKUP(OX$132,Indices2!$E$1:$YY$108,Calc!$B172,FALSE))</f>
        <v>#N/A</v>
      </c>
      <c r="OY172" t="e">
        <f ca="1">IF(OR(OY$132="",$B172=""),"",HLOOKUP(OY$132,Indices2!$E$1:$YY$108,Calc!$B172,FALSE))</f>
        <v>#N/A</v>
      </c>
      <c r="OZ172" t="e">
        <f ca="1">IF(OR(OZ$132="",$B172=""),"",HLOOKUP(OZ$132,Indices2!$E$1:$YY$108,Calc!$B172,FALSE))</f>
        <v>#N/A</v>
      </c>
      <c r="PA172" t="e">
        <f ca="1">IF(OR(PA$132="",$B172=""),"",HLOOKUP(PA$132,Indices2!$E$1:$YY$108,Calc!$B172,FALSE))</f>
        <v>#N/A</v>
      </c>
      <c r="PB172" t="e">
        <f ca="1">IF(OR(PB$132="",$B172=""),"",HLOOKUP(PB$132,Indices2!$E$1:$YY$108,Calc!$B172,FALSE))</f>
        <v>#N/A</v>
      </c>
      <c r="PC172" t="e">
        <f ca="1">IF(OR(PC$132="",$B172=""),"",HLOOKUP(PC$132,Indices2!$E$1:$YY$108,Calc!$B172,FALSE))</f>
        <v>#N/A</v>
      </c>
      <c r="PD172" t="e">
        <f ca="1">IF(OR(PD$132="",$B172=""),"",HLOOKUP(PD$132,Indices2!$E$1:$YY$108,Calc!$B172,FALSE))</f>
        <v>#N/A</v>
      </c>
      <c r="PE172" t="e">
        <f ca="1">IF(OR(PE$132="",$B172=""),"",HLOOKUP(PE$132,Indices2!$E$1:$YY$108,Calc!$B172,FALSE))</f>
        <v>#N/A</v>
      </c>
      <c r="PF172" t="e">
        <f ca="1">IF(OR(PF$132="",$B172=""),"",HLOOKUP(PF$132,Indices2!$E$1:$YY$108,Calc!$B172,FALSE))</f>
        <v>#N/A</v>
      </c>
      <c r="PG172" t="e">
        <f ca="1">IF(OR(PG$132="",$B172=""),"",HLOOKUP(PG$132,Indices2!$E$1:$YY$108,Calc!$B172,FALSE))</f>
        <v>#N/A</v>
      </c>
      <c r="PH172" t="e">
        <f ca="1">IF(OR(PH$132="",$B172=""),"",HLOOKUP(PH$132,Indices2!$E$1:$YY$108,Calc!$B172,FALSE))</f>
        <v>#N/A</v>
      </c>
      <c r="PI172" t="e">
        <f ca="1">IF(OR(PI$132="",$B172=""),"",HLOOKUP(PI$132,Indices2!$E$1:$YY$108,Calc!$B172,FALSE))</f>
        <v>#N/A</v>
      </c>
      <c r="PJ172" t="e">
        <f ca="1">IF(OR(PJ$132="",$B172=""),"",HLOOKUP(PJ$132,Indices2!$E$1:$YY$108,Calc!$B172,FALSE))</f>
        <v>#N/A</v>
      </c>
      <c r="PK172" t="e">
        <f ca="1">IF(OR(PK$132="",$B172=""),"",HLOOKUP(PK$132,Indices2!$E$1:$YY$108,Calc!$B172,FALSE))</f>
        <v>#N/A</v>
      </c>
      <c r="PL172" t="e">
        <f ca="1">IF(OR(PL$132="",$B172=""),"",HLOOKUP(PL$132,Indices2!$E$1:$YY$108,Calc!$B172,FALSE))</f>
        <v>#N/A</v>
      </c>
      <c r="PM172" t="e">
        <f ca="1">IF(OR(PM$132="",$B172=""),"",HLOOKUP(PM$132,Indices2!$E$1:$YY$108,Calc!$B172,FALSE))</f>
        <v>#N/A</v>
      </c>
      <c r="PN172" t="e">
        <f ca="1">IF(OR(PN$132="",$B172=""),"",HLOOKUP(PN$132,Indices2!$E$1:$YY$108,Calc!$B172,FALSE))</f>
        <v>#N/A</v>
      </c>
      <c r="PO172" t="e">
        <f ca="1">IF(OR(PO$132="",$B172=""),"",HLOOKUP(PO$132,Indices2!$E$1:$YY$108,Calc!$B172,FALSE))</f>
        <v>#N/A</v>
      </c>
      <c r="PP172" t="e">
        <f ca="1">IF(OR(PP$132="",$B172=""),"",HLOOKUP(PP$132,Indices2!$E$1:$YY$108,Calc!$B172,FALSE))</f>
        <v>#N/A</v>
      </c>
      <c r="PQ172" t="e">
        <f ca="1">IF(OR(PQ$132="",$B172=""),"",HLOOKUP(PQ$132,Indices2!$E$1:$YY$108,Calc!$B172,FALSE))</f>
        <v>#N/A</v>
      </c>
      <c r="PR172" t="e">
        <f ca="1">IF(OR(PR$132="",$B172=""),"",HLOOKUP(PR$132,Indices2!$E$1:$YY$108,Calc!$B172,FALSE))</f>
        <v>#N/A</v>
      </c>
      <c r="PS172" t="e">
        <f ca="1">IF(OR(PS$132="",$B172=""),"",HLOOKUP(PS$132,Indices2!$E$1:$YY$108,Calc!$B172,FALSE))</f>
        <v>#N/A</v>
      </c>
      <c r="PT172" t="e">
        <f ca="1">IF(OR(PT$132="",$B172=""),"",HLOOKUP(PT$132,Indices2!$E$1:$YY$108,Calc!$B172,FALSE))</f>
        <v>#N/A</v>
      </c>
      <c r="PU172" t="e">
        <f ca="1">IF(OR(PU$132="",$B172=""),"",HLOOKUP(PU$132,Indices2!$E$1:$YY$108,Calc!$B172,FALSE))</f>
        <v>#N/A</v>
      </c>
      <c r="PV172" t="e">
        <f ca="1">IF(OR(PV$132="",$B172=""),"",HLOOKUP(PV$132,Indices2!$E$1:$YY$108,Calc!$B172,FALSE))</f>
        <v>#N/A</v>
      </c>
      <c r="PW172" t="e">
        <f ca="1">IF(OR(PW$132="",$B172=""),"",HLOOKUP(PW$132,Indices2!$E$1:$YY$108,Calc!$B172,FALSE))</f>
        <v>#N/A</v>
      </c>
      <c r="PX172" t="e">
        <f ca="1">IF(OR(PX$132="",$B172=""),"",HLOOKUP(PX$132,Indices2!$E$1:$YY$108,Calc!$B172,FALSE))</f>
        <v>#N/A</v>
      </c>
      <c r="PY172" t="e">
        <f ca="1">IF(OR(PY$132="",$B172=""),"",HLOOKUP(PY$132,Indices2!$E$1:$YY$108,Calc!$B172,FALSE))</f>
        <v>#N/A</v>
      </c>
      <c r="PZ172" t="e">
        <f ca="1">IF(OR(PZ$132="",$B172=""),"",HLOOKUP(PZ$132,Indices2!$E$1:$YY$108,Calc!$B172,FALSE))</f>
        <v>#N/A</v>
      </c>
      <c r="QA172" t="e">
        <f ca="1">IF(OR(QA$132="",$B172=""),"",HLOOKUP(QA$132,Indices2!$E$1:$YY$108,Calc!$B172,FALSE))</f>
        <v>#N/A</v>
      </c>
      <c r="QB172" t="e">
        <f ca="1">IF(OR(QB$132="",$B172=""),"",HLOOKUP(QB$132,Indices2!$E$1:$YY$108,Calc!$B172,FALSE))</f>
        <v>#N/A</v>
      </c>
      <c r="QC172" t="e">
        <f ca="1">IF(OR(QC$132="",$B172=""),"",HLOOKUP(QC$132,Indices2!$E$1:$YY$108,Calc!$B172,FALSE))</f>
        <v>#N/A</v>
      </c>
      <c r="QD172" t="e">
        <f ca="1">IF(OR(QD$132="",$B172=""),"",HLOOKUP(QD$132,Indices2!$E$1:$YY$108,Calc!$B172,FALSE))</f>
        <v>#N/A</v>
      </c>
      <c r="QE172" t="e">
        <f ca="1">IF(OR(QE$132="",$B172=""),"",HLOOKUP(QE$132,Indices2!$E$1:$YY$108,Calc!$B172,FALSE))</f>
        <v>#N/A</v>
      </c>
      <c r="QF172" t="e">
        <f ca="1">IF(OR(QF$132="",$B172=""),"",HLOOKUP(QF$132,Indices2!$E$1:$YY$108,Calc!$B172,FALSE))</f>
        <v>#N/A</v>
      </c>
      <c r="QG172" t="e">
        <f ca="1">IF(OR(QG$132="",$B172=""),"",HLOOKUP(QG$132,Indices2!$E$1:$YY$108,Calc!$B172,FALSE))</f>
        <v>#N/A</v>
      </c>
      <c r="QH172" t="e">
        <f ca="1">IF(OR(QH$132="",$B172=""),"",HLOOKUP(QH$132,Indices2!$E$1:$YY$108,Calc!$B172,FALSE))</f>
        <v>#N/A</v>
      </c>
      <c r="QI172" t="e">
        <f ca="1">IF(OR(QI$132="",$B172=""),"",HLOOKUP(QI$132,Indices2!$E$1:$YY$108,Calc!$B172,FALSE))</f>
        <v>#N/A</v>
      </c>
      <c r="QJ172" t="e">
        <f ca="1">IF(OR(QJ$132="",$B172=""),"",HLOOKUP(QJ$132,Indices2!$E$1:$YY$108,Calc!$B172,FALSE))</f>
        <v>#N/A</v>
      </c>
      <c r="QK172" t="e">
        <f ca="1">IF(OR(QK$132="",$B172=""),"",HLOOKUP(QK$132,Indices2!$E$1:$YY$108,Calc!$B172,FALSE))</f>
        <v>#N/A</v>
      </c>
      <c r="QL172" t="e">
        <f ca="1">IF(OR(QL$132="",$B172=""),"",HLOOKUP(QL$132,Indices2!$E$1:$YY$108,Calc!$B172,FALSE))</f>
        <v>#N/A</v>
      </c>
      <c r="QM172" t="e">
        <f ca="1">IF(OR(QM$132="",$B172=""),"",HLOOKUP(QM$132,Indices2!$E$1:$YY$108,Calc!$B172,FALSE))</f>
        <v>#N/A</v>
      </c>
      <c r="QN172" t="e">
        <f ca="1">IF(OR(QN$132="",$B172=""),"",HLOOKUP(QN$132,Indices2!$E$1:$YY$108,Calc!$B172,FALSE))</f>
        <v>#N/A</v>
      </c>
      <c r="QO172" t="e">
        <f ca="1">IF(OR(QO$132="",$B172=""),"",HLOOKUP(QO$132,Indices2!$E$1:$YY$108,Calc!$B172,FALSE))</f>
        <v>#N/A</v>
      </c>
      <c r="QP172" t="e">
        <f ca="1">IF(OR(QP$132="",$B172=""),"",HLOOKUP(QP$132,Indices2!$E$1:$YY$108,Calc!$B172,FALSE))</f>
        <v>#N/A</v>
      </c>
      <c r="QQ172" t="e">
        <f ca="1">IF(OR(QQ$132="",$B172=""),"",HLOOKUP(QQ$132,Indices2!$E$1:$YY$108,Calc!$B172,FALSE))</f>
        <v>#N/A</v>
      </c>
      <c r="QR172" t="e">
        <f ca="1">IF(OR(QR$132="",$B172=""),"",HLOOKUP(QR$132,Indices2!$E$1:$YY$108,Calc!$B172,FALSE))</f>
        <v>#N/A</v>
      </c>
      <c r="QS172" t="e">
        <f ca="1">IF(OR(QS$132="",$B172=""),"",HLOOKUP(QS$132,Indices2!$E$1:$YY$108,Calc!$B172,FALSE))</f>
        <v>#N/A</v>
      </c>
      <c r="QT172" t="e">
        <f ca="1">IF(OR(QT$132="",$B172=""),"",HLOOKUP(QT$132,Indices2!$E$1:$YY$108,Calc!$B172,FALSE))</f>
        <v>#N/A</v>
      </c>
      <c r="QU172" t="e">
        <f ca="1">IF(OR(QU$132="",$B172=""),"",HLOOKUP(QU$132,Indices2!$E$1:$YY$108,Calc!$B172,FALSE))</f>
        <v>#N/A</v>
      </c>
      <c r="QV172" t="e">
        <f ca="1">IF(OR(QV$132="",$B172=""),"",HLOOKUP(QV$132,Indices2!$E$1:$YY$108,Calc!$B172,FALSE))</f>
        <v>#N/A</v>
      </c>
      <c r="QW172" t="e">
        <f ca="1">IF(OR(QW$132="",$B172=""),"",HLOOKUP(QW$132,Indices2!$E$1:$YY$108,Calc!$B172,FALSE))</f>
        <v>#N/A</v>
      </c>
      <c r="QX172" t="e">
        <f ca="1">IF(OR(QX$132="",$B172=""),"",HLOOKUP(QX$132,Indices2!$E$1:$YY$108,Calc!$B172,FALSE))</f>
        <v>#N/A</v>
      </c>
      <c r="QY172" t="e">
        <f ca="1">IF(OR(QY$132="",$B172=""),"",HLOOKUP(QY$132,Indices2!$E$1:$YY$108,Calc!$B172,FALSE))</f>
        <v>#N/A</v>
      </c>
      <c r="QZ172" t="e">
        <f ca="1">IF(OR(QZ$132="",$B172=""),"",HLOOKUP(QZ$132,Indices2!$E$1:$YY$108,Calc!$B172,FALSE))</f>
        <v>#N/A</v>
      </c>
      <c r="RA172" t="e">
        <f ca="1">IF(OR(RA$132="",$B172=""),"",HLOOKUP(RA$132,Indices2!$E$1:$YY$108,Calc!$B172,FALSE))</f>
        <v>#N/A</v>
      </c>
      <c r="RB172" t="e">
        <f ca="1">IF(OR(RB$132="",$B172=""),"",HLOOKUP(RB$132,Indices2!$E$1:$YY$108,Calc!$B172,FALSE))</f>
        <v>#N/A</v>
      </c>
      <c r="RC172" t="e">
        <f ca="1">IF(OR(RC$132="",$B172=""),"",HLOOKUP(RC$132,Indices2!$E$1:$YY$108,Calc!$B172,FALSE))</f>
        <v>#N/A</v>
      </c>
      <c r="RD172" t="e">
        <f ca="1">IF(OR(RD$132="",$B172=""),"",HLOOKUP(RD$132,Indices2!$E$1:$YY$108,Calc!$B172,FALSE))</f>
        <v>#N/A</v>
      </c>
      <c r="RE172" t="e">
        <f ca="1">IF(OR(RE$132="",$B172=""),"",HLOOKUP(RE$132,Indices2!$E$1:$YY$108,Calc!$B172,FALSE))</f>
        <v>#N/A</v>
      </c>
      <c r="RF172" t="e">
        <f ca="1">IF(OR(RF$132="",$B172=""),"",HLOOKUP(RF$132,Indices2!$E$1:$YY$108,Calc!$B172,FALSE))</f>
        <v>#N/A</v>
      </c>
      <c r="RG172" t="e">
        <f ca="1">IF(OR(RG$132="",$B172=""),"",HLOOKUP(RG$132,Indices2!$E$1:$YY$108,Calc!$B172,FALSE))</f>
        <v>#N/A</v>
      </c>
      <c r="RH172" t="e">
        <f ca="1">IF(OR(RH$132="",$B172=""),"",HLOOKUP(RH$132,Indices2!$E$1:$YY$108,Calc!$B172,FALSE))</f>
        <v>#N/A</v>
      </c>
      <c r="RI172" t="e">
        <f ca="1">IF(OR(RI$132="",$B172=""),"",HLOOKUP(RI$132,Indices2!$E$1:$YY$108,Calc!$B172,FALSE))</f>
        <v>#N/A</v>
      </c>
      <c r="RJ172" t="e">
        <f ca="1">IF(OR(RJ$132="",$B172=""),"",HLOOKUP(RJ$132,Indices2!$E$1:$YY$108,Calc!$B172,FALSE))</f>
        <v>#N/A</v>
      </c>
      <c r="RK172" t="e">
        <f ca="1">IF(OR(RK$132="",$B172=""),"",HLOOKUP(RK$132,Indices2!$E$1:$YY$108,Calc!$B172,FALSE))</f>
        <v>#N/A</v>
      </c>
      <c r="RL172" t="e">
        <f ca="1">IF(OR(RL$132="",$B172=""),"",HLOOKUP(RL$132,Indices2!$E$1:$YY$108,Calc!$B172,FALSE))</f>
        <v>#N/A</v>
      </c>
    </row>
    <row r="173" spans="1:480">
      <c r="A173" t="str">
        <f>Quant!BV9</f>
        <v>Aluminium</v>
      </c>
      <c r="B173" t="e">
        <f>MATCH($A173,Indices2!$B:$B,0)</f>
        <v>#N/A</v>
      </c>
      <c r="C173" t="e">
        <f>IF(OR(C$132="",$B173=""),"",HLOOKUP(C$132,Indices2!$E$1:$YY$108,Calc!$B173,FALSE))</f>
        <v>#N/A</v>
      </c>
      <c r="D173" t="e">
        <f ca="1">IF(OR(D$132="",$B173=""),"",HLOOKUP(D$132,Indices2!$E$1:$YY$108,Calc!$B173,FALSE))</f>
        <v>#N/A</v>
      </c>
      <c r="E173" t="e">
        <f ca="1">IF(OR(E$132="",$B173=""),"",HLOOKUP(E$132,Indices2!$E$1:$YY$108,Calc!$B173,FALSE))</f>
        <v>#N/A</v>
      </c>
      <c r="F173" t="e">
        <f ca="1">IF(OR(F$132="",$B173=""),"",HLOOKUP(F$132,Indices2!$E$1:$YY$108,Calc!$B173,FALSE))</f>
        <v>#N/A</v>
      </c>
      <c r="G173" t="e">
        <f ca="1">IF(OR(G$132="",$B173=""),"",HLOOKUP(G$132,Indices2!$E$1:$YY$108,Calc!$B173,FALSE))</f>
        <v>#N/A</v>
      </c>
      <c r="H173" t="e">
        <f ca="1">IF(OR(H$132="",$B173=""),"",HLOOKUP(H$132,Indices2!$E$1:$YY$108,Calc!$B173,FALSE))</f>
        <v>#N/A</v>
      </c>
      <c r="I173" t="e">
        <f ca="1">IF(OR(I$132="",$B173=""),"",HLOOKUP(I$132,Indices2!$E$1:$YY$108,Calc!$B173,FALSE))</f>
        <v>#N/A</v>
      </c>
      <c r="J173" t="e">
        <f ca="1">IF(OR(J$132="",$B173=""),"",HLOOKUP(J$132,Indices2!$E$1:$YY$108,Calc!$B173,FALSE))</f>
        <v>#N/A</v>
      </c>
      <c r="K173" t="e">
        <f ca="1">IF(OR(K$132="",$B173=""),"",HLOOKUP(K$132,Indices2!$E$1:$YY$108,Calc!$B173,FALSE))</f>
        <v>#N/A</v>
      </c>
      <c r="L173" t="e">
        <f ca="1">IF(OR(L$132="",$B173=""),"",HLOOKUP(L$132,Indices2!$E$1:$YY$108,Calc!$B173,FALSE))</f>
        <v>#N/A</v>
      </c>
      <c r="M173" t="e">
        <f ca="1">IF(OR(M$132="",$B173=""),"",HLOOKUP(M$132,Indices2!$E$1:$YY$108,Calc!$B173,FALSE))</f>
        <v>#N/A</v>
      </c>
      <c r="N173" t="e">
        <f ca="1">IF(OR(N$132="",$B173=""),"",HLOOKUP(N$132,Indices2!$E$1:$YY$108,Calc!$B173,FALSE))</f>
        <v>#N/A</v>
      </c>
      <c r="O173" t="e">
        <f ca="1">IF(OR(O$132="",$B173=""),"",HLOOKUP(O$132,Indices2!$E$1:$YY$108,Calc!$B173,FALSE))</f>
        <v>#N/A</v>
      </c>
      <c r="P173" t="e">
        <f ca="1">IF(OR(P$132="",$B173=""),"",HLOOKUP(P$132,Indices2!$E$1:$YY$108,Calc!$B173,FALSE))</f>
        <v>#N/A</v>
      </c>
      <c r="Q173" t="e">
        <f ca="1">IF(OR(Q$132="",$B173=""),"",HLOOKUP(Q$132,Indices2!$E$1:$YY$108,Calc!$B173,FALSE))</f>
        <v>#N/A</v>
      </c>
      <c r="R173" t="e">
        <f ca="1">IF(OR(R$132="",$B173=""),"",HLOOKUP(R$132,Indices2!$E$1:$YY$108,Calc!$B173,FALSE))</f>
        <v>#N/A</v>
      </c>
      <c r="S173" t="e">
        <f ca="1">IF(OR(S$132="",$B173=""),"",HLOOKUP(S$132,Indices2!$E$1:$YY$108,Calc!$B173,FALSE))</f>
        <v>#N/A</v>
      </c>
      <c r="T173" t="e">
        <f ca="1">IF(OR(T$132="",$B173=""),"",HLOOKUP(T$132,Indices2!$E$1:$YY$108,Calc!$B173,FALSE))</f>
        <v>#N/A</v>
      </c>
      <c r="U173" t="e">
        <f ca="1">IF(OR(U$132="",$B173=""),"",HLOOKUP(U$132,Indices2!$E$1:$YY$108,Calc!$B173,FALSE))</f>
        <v>#N/A</v>
      </c>
      <c r="V173" t="e">
        <f ca="1">IF(OR(V$132="",$B173=""),"",HLOOKUP(V$132,Indices2!$E$1:$YY$108,Calc!$B173,FALSE))</f>
        <v>#N/A</v>
      </c>
      <c r="W173" t="e">
        <f ca="1">IF(OR(W$132="",$B173=""),"",HLOOKUP(W$132,Indices2!$E$1:$YY$108,Calc!$B173,FALSE))</f>
        <v>#N/A</v>
      </c>
      <c r="X173" t="e">
        <f ca="1">IF(OR(X$132="",$B173=""),"",HLOOKUP(X$132,Indices2!$E$1:$YY$108,Calc!$B173,FALSE))</f>
        <v>#N/A</v>
      </c>
      <c r="Y173" t="e">
        <f ca="1">IF(OR(Y$132="",$B173=""),"",HLOOKUP(Y$132,Indices2!$E$1:$YY$108,Calc!$B173,FALSE))</f>
        <v>#N/A</v>
      </c>
      <c r="Z173" t="e">
        <f ca="1">IF(OR(Z$132="",$B173=""),"",HLOOKUP(Z$132,Indices2!$E$1:$YY$108,Calc!$B173,FALSE))</f>
        <v>#N/A</v>
      </c>
      <c r="AA173" t="e">
        <f ca="1">IF(OR(AA$132="",$B173=""),"",HLOOKUP(AA$132,Indices2!$E$1:$YY$108,Calc!$B173,FALSE))</f>
        <v>#N/A</v>
      </c>
      <c r="AB173" t="e">
        <f ca="1">IF(OR(AB$132="",$B173=""),"",HLOOKUP(AB$132,Indices2!$E$1:$YY$108,Calc!$B173,FALSE))</f>
        <v>#N/A</v>
      </c>
      <c r="AC173" t="e">
        <f ca="1">IF(OR(AC$132="",$B173=""),"",HLOOKUP(AC$132,Indices2!$E$1:$YY$108,Calc!$B173,FALSE))</f>
        <v>#N/A</v>
      </c>
      <c r="AD173" t="e">
        <f ca="1">IF(OR(AD$132="",$B173=""),"",HLOOKUP(AD$132,Indices2!$E$1:$YY$108,Calc!$B173,FALSE))</f>
        <v>#N/A</v>
      </c>
      <c r="AE173" t="e">
        <f ca="1">IF(OR(AE$132="",$B173=""),"",HLOOKUP(AE$132,Indices2!$E$1:$YY$108,Calc!$B173,FALSE))</f>
        <v>#N/A</v>
      </c>
      <c r="AF173" t="e">
        <f ca="1">IF(OR(AF$132="",$B173=""),"",HLOOKUP(AF$132,Indices2!$E$1:$YY$108,Calc!$B173,FALSE))</f>
        <v>#N/A</v>
      </c>
      <c r="AG173" t="e">
        <f ca="1">IF(OR(AG$132="",$B173=""),"",HLOOKUP(AG$132,Indices2!$E$1:$YY$108,Calc!$B173,FALSE))</f>
        <v>#N/A</v>
      </c>
      <c r="AH173" t="e">
        <f ca="1">IF(OR(AH$132="",$B173=""),"",HLOOKUP(AH$132,Indices2!$E$1:$YY$108,Calc!$B173,FALSE))</f>
        <v>#N/A</v>
      </c>
      <c r="AI173" t="e">
        <f ca="1">IF(OR(AI$132="",$B173=""),"",HLOOKUP(AI$132,Indices2!$E$1:$YY$108,Calc!$B173,FALSE))</f>
        <v>#N/A</v>
      </c>
      <c r="AJ173" t="e">
        <f ca="1">IF(OR(AJ$132="",$B173=""),"",HLOOKUP(AJ$132,Indices2!$E$1:$YY$108,Calc!$B173,FALSE))</f>
        <v>#N/A</v>
      </c>
      <c r="AK173" t="e">
        <f ca="1">IF(OR(AK$132="",$B173=""),"",HLOOKUP(AK$132,Indices2!$E$1:$YY$108,Calc!$B173,FALSE))</f>
        <v>#N/A</v>
      </c>
      <c r="AL173" t="e">
        <f ca="1">IF(OR(AL$132="",$B173=""),"",HLOOKUP(AL$132,Indices2!$E$1:$YY$108,Calc!$B173,FALSE))</f>
        <v>#N/A</v>
      </c>
      <c r="AM173" t="e">
        <f ca="1">IF(OR(AM$132="",$B173=""),"",HLOOKUP(AM$132,Indices2!$E$1:$YY$108,Calc!$B173,FALSE))</f>
        <v>#N/A</v>
      </c>
      <c r="AN173" t="e">
        <f ca="1">IF(OR(AN$132="",$B173=""),"",HLOOKUP(AN$132,Indices2!$E$1:$YY$108,Calc!$B173,FALSE))</f>
        <v>#N/A</v>
      </c>
      <c r="AO173" t="e">
        <f ca="1">IF(OR(AO$132="",$B173=""),"",HLOOKUP(AO$132,Indices2!$E$1:$YY$108,Calc!$B173,FALSE))</f>
        <v>#N/A</v>
      </c>
      <c r="AP173" t="e">
        <f ca="1">IF(OR(AP$132="",$B173=""),"",HLOOKUP(AP$132,Indices2!$E$1:$YY$108,Calc!$B173,FALSE))</f>
        <v>#N/A</v>
      </c>
      <c r="AQ173" t="e">
        <f ca="1">IF(OR(AQ$132="",$B173=""),"",HLOOKUP(AQ$132,Indices2!$E$1:$YY$108,Calc!$B173,FALSE))</f>
        <v>#N/A</v>
      </c>
      <c r="AR173" t="e">
        <f ca="1">IF(OR(AR$132="",$B173=""),"",HLOOKUP(AR$132,Indices2!$E$1:$YY$108,Calc!$B173,FALSE))</f>
        <v>#N/A</v>
      </c>
      <c r="AS173" t="e">
        <f ca="1">IF(OR(AS$132="",$B173=""),"",HLOOKUP(AS$132,Indices2!$E$1:$YY$108,Calc!$B173,FALSE))</f>
        <v>#N/A</v>
      </c>
      <c r="AT173" t="e">
        <f ca="1">IF(OR(AT$132="",$B173=""),"",HLOOKUP(AT$132,Indices2!$E$1:$YY$108,Calc!$B173,FALSE))</f>
        <v>#N/A</v>
      </c>
      <c r="AU173" t="e">
        <f ca="1">IF(OR(AU$132="",$B173=""),"",HLOOKUP(AU$132,Indices2!$E$1:$YY$108,Calc!$B173,FALSE))</f>
        <v>#N/A</v>
      </c>
      <c r="AV173" t="e">
        <f ca="1">IF(OR(AV$132="",$B173=""),"",HLOOKUP(AV$132,Indices2!$E$1:$YY$108,Calc!$B173,FALSE))</f>
        <v>#N/A</v>
      </c>
      <c r="AW173" t="e">
        <f ca="1">IF(OR(AW$132="",$B173=""),"",HLOOKUP(AW$132,Indices2!$E$1:$YY$108,Calc!$B173,FALSE))</f>
        <v>#N/A</v>
      </c>
      <c r="AX173" t="e">
        <f ca="1">IF(OR(AX$132="",$B173=""),"",HLOOKUP(AX$132,Indices2!$E$1:$YY$108,Calc!$B173,FALSE))</f>
        <v>#N/A</v>
      </c>
      <c r="AY173" t="e">
        <f ca="1">IF(OR(AY$132="",$B173=""),"",HLOOKUP(AY$132,Indices2!$E$1:$YY$108,Calc!$B173,FALSE))</f>
        <v>#N/A</v>
      </c>
      <c r="AZ173" t="e">
        <f ca="1">IF(OR(AZ$132="",$B173=""),"",HLOOKUP(AZ$132,Indices2!$E$1:$YY$108,Calc!$B173,FALSE))</f>
        <v>#N/A</v>
      </c>
      <c r="BA173" t="e">
        <f ca="1">IF(OR(BA$132="",$B173=""),"",HLOOKUP(BA$132,Indices2!$E$1:$YY$108,Calc!$B173,FALSE))</f>
        <v>#N/A</v>
      </c>
      <c r="BB173" t="e">
        <f ca="1">IF(OR(BB$132="",$B173=""),"",HLOOKUP(BB$132,Indices2!$E$1:$YY$108,Calc!$B173,FALSE))</f>
        <v>#N/A</v>
      </c>
      <c r="BC173" t="e">
        <f ca="1">IF(OR(BC$132="",$B173=""),"",HLOOKUP(BC$132,Indices2!$E$1:$YY$108,Calc!$B173,FALSE))</f>
        <v>#N/A</v>
      </c>
      <c r="BD173" t="e">
        <f ca="1">IF(OR(BD$132="",$B173=""),"",HLOOKUP(BD$132,Indices2!$E$1:$YY$108,Calc!$B173,FALSE))</f>
        <v>#N/A</v>
      </c>
      <c r="BE173" t="e">
        <f ca="1">IF(OR(BE$132="",$B173=""),"",HLOOKUP(BE$132,Indices2!$E$1:$YY$108,Calc!$B173,FALSE))</f>
        <v>#N/A</v>
      </c>
      <c r="BF173" t="e">
        <f ca="1">IF(OR(BF$132="",$B173=""),"",HLOOKUP(BF$132,Indices2!$E$1:$YY$108,Calc!$B173,FALSE))</f>
        <v>#N/A</v>
      </c>
      <c r="BG173" t="e">
        <f ca="1">IF(OR(BG$132="",$B173=""),"",HLOOKUP(BG$132,Indices2!$E$1:$YY$108,Calc!$B173,FALSE))</f>
        <v>#N/A</v>
      </c>
      <c r="BH173" t="e">
        <f ca="1">IF(OR(BH$132="",$B173=""),"",HLOOKUP(BH$132,Indices2!$E$1:$YY$108,Calc!$B173,FALSE))</f>
        <v>#N/A</v>
      </c>
      <c r="BI173" t="e">
        <f ca="1">IF(OR(BI$132="",$B173=""),"",HLOOKUP(BI$132,Indices2!$E$1:$YY$108,Calc!$B173,FALSE))</f>
        <v>#N/A</v>
      </c>
      <c r="BJ173" t="e">
        <f ca="1">IF(OR(BJ$132="",$B173=""),"",HLOOKUP(BJ$132,Indices2!$E$1:$YY$108,Calc!$B173,FALSE))</f>
        <v>#N/A</v>
      </c>
      <c r="BK173" t="e">
        <f ca="1">IF(OR(BK$132="",$B173=""),"",HLOOKUP(BK$132,Indices2!$E$1:$YY$108,Calc!$B173,FALSE))</f>
        <v>#N/A</v>
      </c>
      <c r="BL173" t="e">
        <f ca="1">IF(OR(BL$132="",$B173=""),"",HLOOKUP(BL$132,Indices2!$E$1:$YY$108,Calc!$B173,FALSE))</f>
        <v>#N/A</v>
      </c>
      <c r="BM173" t="e">
        <f ca="1">IF(OR(BM$132="",$B173=""),"",HLOOKUP(BM$132,Indices2!$E$1:$YY$108,Calc!$B173,FALSE))</f>
        <v>#N/A</v>
      </c>
      <c r="BN173" t="e">
        <f ca="1">IF(OR(BN$132="",$B173=""),"",HLOOKUP(BN$132,Indices2!$E$1:$YY$108,Calc!$B173,FALSE))</f>
        <v>#N/A</v>
      </c>
      <c r="BO173" t="e">
        <f ca="1">IF(OR(BO$132="",$B173=""),"",HLOOKUP(BO$132,Indices2!$E$1:$YY$108,Calc!$B173,FALSE))</f>
        <v>#N/A</v>
      </c>
      <c r="BP173" t="e">
        <f ca="1">IF(OR(BP$132="",$B173=""),"",HLOOKUP(BP$132,Indices2!$E$1:$YY$108,Calc!$B173,FALSE))</f>
        <v>#N/A</v>
      </c>
      <c r="BQ173" t="e">
        <f ca="1">IF(OR(BQ$132="",$B173=""),"",HLOOKUP(BQ$132,Indices2!$E$1:$YY$108,Calc!$B173,FALSE))</f>
        <v>#N/A</v>
      </c>
      <c r="BR173" t="e">
        <f ca="1">IF(OR(BR$132="",$B173=""),"",HLOOKUP(BR$132,Indices2!$E$1:$YY$108,Calc!$B173,FALSE))</f>
        <v>#N/A</v>
      </c>
      <c r="BS173" t="e">
        <f ca="1">IF(OR(BS$132="",$B173=""),"",HLOOKUP(BS$132,Indices2!$E$1:$YY$108,Calc!$B173,FALSE))</f>
        <v>#N/A</v>
      </c>
      <c r="BT173" t="e">
        <f ca="1">IF(OR(BT$132="",$B173=""),"",HLOOKUP(BT$132,Indices2!$E$1:$YY$108,Calc!$B173,FALSE))</f>
        <v>#N/A</v>
      </c>
      <c r="BU173" t="e">
        <f ca="1">IF(OR(BU$132="",$B173=""),"",HLOOKUP(BU$132,Indices2!$E$1:$YY$108,Calc!$B173,FALSE))</f>
        <v>#N/A</v>
      </c>
      <c r="BV173" t="e">
        <f ca="1">IF(OR(BV$132="",$B173=""),"",HLOOKUP(BV$132,Indices2!$E$1:$YY$108,Calc!$B173,FALSE))</f>
        <v>#N/A</v>
      </c>
      <c r="BW173" t="e">
        <f ca="1">IF(OR(BW$132="",$B173=""),"",HLOOKUP(BW$132,Indices2!$E$1:$YY$108,Calc!$B173,FALSE))</f>
        <v>#N/A</v>
      </c>
      <c r="BX173" t="e">
        <f ca="1">IF(OR(BX$132="",$B173=""),"",HLOOKUP(BX$132,Indices2!$E$1:$YY$108,Calc!$B173,FALSE))</f>
        <v>#N/A</v>
      </c>
      <c r="BY173" t="e">
        <f ca="1">IF(OR(BY$132="",$B173=""),"",HLOOKUP(BY$132,Indices2!$E$1:$YY$108,Calc!$B173,FALSE))</f>
        <v>#N/A</v>
      </c>
      <c r="BZ173" t="e">
        <f ca="1">IF(OR(BZ$132="",$B173=""),"",HLOOKUP(BZ$132,Indices2!$E$1:$YY$108,Calc!$B173,FALSE))</f>
        <v>#N/A</v>
      </c>
      <c r="CA173" t="e">
        <f ca="1">IF(OR(CA$132="",$B173=""),"",HLOOKUP(CA$132,Indices2!$E$1:$YY$108,Calc!$B173,FALSE))</f>
        <v>#N/A</v>
      </c>
      <c r="CB173" t="e">
        <f ca="1">IF(OR(CB$132="",$B173=""),"",HLOOKUP(CB$132,Indices2!$E$1:$YY$108,Calc!$B173,FALSE))</f>
        <v>#N/A</v>
      </c>
      <c r="CC173" t="e">
        <f ca="1">IF(OR(CC$132="",$B173=""),"",HLOOKUP(CC$132,Indices2!$E$1:$YY$108,Calc!$B173,FALSE))</f>
        <v>#N/A</v>
      </c>
      <c r="CD173" t="e">
        <f ca="1">IF(OR(CD$132="",$B173=""),"",HLOOKUP(CD$132,Indices2!$E$1:$YY$108,Calc!$B173,FALSE))</f>
        <v>#N/A</v>
      </c>
      <c r="CE173" t="e">
        <f ca="1">IF(OR(CE$132="",$B173=""),"",HLOOKUP(CE$132,Indices2!$E$1:$YY$108,Calc!$B173,FALSE))</f>
        <v>#N/A</v>
      </c>
      <c r="CF173" t="e">
        <f ca="1">IF(OR(CF$132="",$B173=""),"",HLOOKUP(CF$132,Indices2!$E$1:$YY$108,Calc!$B173,FALSE))</f>
        <v>#N/A</v>
      </c>
      <c r="CG173" t="e">
        <f ca="1">IF(OR(CG$132="",$B173=""),"",HLOOKUP(CG$132,Indices2!$E$1:$YY$108,Calc!$B173,FALSE))</f>
        <v>#N/A</v>
      </c>
      <c r="CH173" t="e">
        <f ca="1">IF(OR(CH$132="",$B173=""),"",HLOOKUP(CH$132,Indices2!$E$1:$YY$108,Calc!$B173,FALSE))</f>
        <v>#N/A</v>
      </c>
      <c r="CI173" t="e">
        <f ca="1">IF(OR(CI$132="",$B173=""),"",HLOOKUP(CI$132,Indices2!$E$1:$YY$108,Calc!$B173,FALSE))</f>
        <v>#N/A</v>
      </c>
      <c r="CJ173" t="e">
        <f ca="1">IF(OR(CJ$132="",$B173=""),"",HLOOKUP(CJ$132,Indices2!$E$1:$YY$108,Calc!$B173,FALSE))</f>
        <v>#N/A</v>
      </c>
      <c r="CK173" t="e">
        <f ca="1">IF(OR(CK$132="",$B173=""),"",HLOOKUP(CK$132,Indices2!$E$1:$YY$108,Calc!$B173,FALSE))</f>
        <v>#N/A</v>
      </c>
      <c r="CL173" t="e">
        <f ca="1">IF(OR(CL$132="",$B173=""),"",HLOOKUP(CL$132,Indices2!$E$1:$YY$108,Calc!$B173,FALSE))</f>
        <v>#N/A</v>
      </c>
      <c r="CM173" t="e">
        <f ca="1">IF(OR(CM$132="",$B173=""),"",HLOOKUP(CM$132,Indices2!$E$1:$YY$108,Calc!$B173,FALSE))</f>
        <v>#N/A</v>
      </c>
      <c r="CN173" t="e">
        <f ca="1">IF(OR(CN$132="",$B173=""),"",HLOOKUP(CN$132,Indices2!$E$1:$YY$108,Calc!$B173,FALSE))</f>
        <v>#N/A</v>
      </c>
      <c r="CO173" t="e">
        <f ca="1">IF(OR(CO$132="",$B173=""),"",HLOOKUP(CO$132,Indices2!$E$1:$YY$108,Calc!$B173,FALSE))</f>
        <v>#N/A</v>
      </c>
      <c r="CP173" t="e">
        <f ca="1">IF(OR(CP$132="",$B173=""),"",HLOOKUP(CP$132,Indices2!$E$1:$YY$108,Calc!$B173,FALSE))</f>
        <v>#N/A</v>
      </c>
      <c r="CQ173" t="e">
        <f ca="1">IF(OR(CQ$132="",$B173=""),"",HLOOKUP(CQ$132,Indices2!$E$1:$YY$108,Calc!$B173,FALSE))</f>
        <v>#N/A</v>
      </c>
      <c r="CR173" t="e">
        <f ca="1">IF(OR(CR$132="",$B173=""),"",HLOOKUP(CR$132,Indices2!$E$1:$YY$108,Calc!$B173,FALSE))</f>
        <v>#N/A</v>
      </c>
      <c r="CS173" t="e">
        <f ca="1">IF(OR(CS$132="",$B173=""),"",HLOOKUP(CS$132,Indices2!$E$1:$YY$108,Calc!$B173,FALSE))</f>
        <v>#N/A</v>
      </c>
      <c r="CT173" t="e">
        <f ca="1">IF(OR(CT$132="",$B173=""),"",HLOOKUP(CT$132,Indices2!$E$1:$YY$108,Calc!$B173,FALSE))</f>
        <v>#N/A</v>
      </c>
      <c r="CU173" t="e">
        <f ca="1">IF(OR(CU$132="",$B173=""),"",HLOOKUP(CU$132,Indices2!$E$1:$YY$108,Calc!$B173,FALSE))</f>
        <v>#N/A</v>
      </c>
      <c r="CV173" t="e">
        <f ca="1">IF(OR(CV$132="",$B173=""),"",HLOOKUP(CV$132,Indices2!$E$1:$YY$108,Calc!$B173,FALSE))</f>
        <v>#N/A</v>
      </c>
      <c r="CW173" t="e">
        <f ca="1">IF(OR(CW$132="",$B173=""),"",HLOOKUP(CW$132,Indices2!$E$1:$YY$108,Calc!$B173,FALSE))</f>
        <v>#N/A</v>
      </c>
      <c r="CX173" t="e">
        <f ca="1">IF(OR(CX$132="",$B173=""),"",HLOOKUP(CX$132,Indices2!$E$1:$YY$108,Calc!$B173,FALSE))</f>
        <v>#N/A</v>
      </c>
      <c r="CY173" t="e">
        <f ca="1">IF(OR(CY$132="",$B173=""),"",HLOOKUP(CY$132,Indices2!$E$1:$YY$108,Calc!$B173,FALSE))</f>
        <v>#N/A</v>
      </c>
      <c r="CZ173" t="e">
        <f ca="1">IF(OR(CZ$132="",$B173=""),"",HLOOKUP(CZ$132,Indices2!$E$1:$YY$108,Calc!$B173,FALSE))</f>
        <v>#N/A</v>
      </c>
      <c r="DA173" t="e">
        <f ca="1">IF(OR(DA$132="",$B173=""),"",HLOOKUP(DA$132,Indices2!$E$1:$YY$108,Calc!$B173,FALSE))</f>
        <v>#N/A</v>
      </c>
      <c r="DB173" t="e">
        <f ca="1">IF(OR(DB$132="",$B173=""),"",HLOOKUP(DB$132,Indices2!$E$1:$YY$108,Calc!$B173,FALSE))</f>
        <v>#N/A</v>
      </c>
      <c r="DC173" t="e">
        <f ca="1">IF(OR(DC$132="",$B173=""),"",HLOOKUP(DC$132,Indices2!$E$1:$YY$108,Calc!$B173,FALSE))</f>
        <v>#N/A</v>
      </c>
      <c r="DD173" t="e">
        <f ca="1">IF(OR(DD$132="",$B173=""),"",HLOOKUP(DD$132,Indices2!$E$1:$YY$108,Calc!$B173,FALSE))</f>
        <v>#N/A</v>
      </c>
      <c r="DE173" t="e">
        <f ca="1">IF(OR(DE$132="",$B173=""),"",HLOOKUP(DE$132,Indices2!$E$1:$YY$108,Calc!$B173,FALSE))</f>
        <v>#N/A</v>
      </c>
      <c r="DF173" t="e">
        <f ca="1">IF(OR(DF$132="",$B173=""),"",HLOOKUP(DF$132,Indices2!$E$1:$YY$108,Calc!$B173,FALSE))</f>
        <v>#N/A</v>
      </c>
      <c r="DG173" t="e">
        <f ca="1">IF(OR(DG$132="",$B173=""),"",HLOOKUP(DG$132,Indices2!$E$1:$YY$108,Calc!$B173,FALSE))</f>
        <v>#N/A</v>
      </c>
      <c r="DH173" t="e">
        <f ca="1">IF(OR(DH$132="",$B173=""),"",HLOOKUP(DH$132,Indices2!$E$1:$YY$108,Calc!$B173,FALSE))</f>
        <v>#N/A</v>
      </c>
      <c r="DI173" t="e">
        <f ca="1">IF(OR(DI$132="",$B173=""),"",HLOOKUP(DI$132,Indices2!$E$1:$YY$108,Calc!$B173,FALSE))</f>
        <v>#N/A</v>
      </c>
      <c r="DJ173" t="e">
        <f ca="1">IF(OR(DJ$132="",$B173=""),"",HLOOKUP(DJ$132,Indices2!$E$1:$YY$108,Calc!$B173,FALSE))</f>
        <v>#N/A</v>
      </c>
      <c r="DK173" t="e">
        <f ca="1">IF(OR(DK$132="",$B173=""),"",HLOOKUP(DK$132,Indices2!$E$1:$YY$108,Calc!$B173,FALSE))</f>
        <v>#N/A</v>
      </c>
      <c r="DL173" t="e">
        <f ca="1">IF(OR(DL$132="",$B173=""),"",HLOOKUP(DL$132,Indices2!$E$1:$YY$108,Calc!$B173,FALSE))</f>
        <v>#N/A</v>
      </c>
      <c r="DM173" t="e">
        <f ca="1">IF(OR(DM$132="",$B173=""),"",HLOOKUP(DM$132,Indices2!$E$1:$YY$108,Calc!$B173,FALSE))</f>
        <v>#N/A</v>
      </c>
      <c r="DN173" t="e">
        <f ca="1">IF(OR(DN$132="",$B173=""),"",HLOOKUP(DN$132,Indices2!$E$1:$YY$108,Calc!$B173,FALSE))</f>
        <v>#N/A</v>
      </c>
      <c r="DO173" t="e">
        <f ca="1">IF(OR(DO$132="",$B173=""),"",HLOOKUP(DO$132,Indices2!$E$1:$YY$108,Calc!$B173,FALSE))</f>
        <v>#N/A</v>
      </c>
      <c r="DP173" t="e">
        <f ca="1">IF(OR(DP$132="",$B173=""),"",HLOOKUP(DP$132,Indices2!$E$1:$YY$108,Calc!$B173,FALSE))</f>
        <v>#N/A</v>
      </c>
      <c r="DQ173" t="e">
        <f ca="1">IF(OR(DQ$132="",$B173=""),"",HLOOKUP(DQ$132,Indices2!$E$1:$YY$108,Calc!$B173,FALSE))</f>
        <v>#N/A</v>
      </c>
      <c r="DR173" t="e">
        <f ca="1">IF(OR(DR$132="",$B173=""),"",HLOOKUP(DR$132,Indices2!$E$1:$YY$108,Calc!$B173,FALSE))</f>
        <v>#N/A</v>
      </c>
      <c r="DS173" t="e">
        <f ca="1">IF(OR(DS$132="",$B173=""),"",HLOOKUP(DS$132,Indices2!$E$1:$YY$108,Calc!$B173,FALSE))</f>
        <v>#N/A</v>
      </c>
      <c r="DT173" t="e">
        <f ca="1">IF(OR(DT$132="",$B173=""),"",HLOOKUP(DT$132,Indices2!$E$1:$YY$108,Calc!$B173,FALSE))</f>
        <v>#N/A</v>
      </c>
      <c r="DU173" t="e">
        <f ca="1">IF(OR(DU$132="",$B173=""),"",HLOOKUP(DU$132,Indices2!$E$1:$YY$108,Calc!$B173,FALSE))</f>
        <v>#N/A</v>
      </c>
      <c r="DV173" t="e">
        <f ca="1">IF(OR(DV$132="",$B173=""),"",HLOOKUP(DV$132,Indices2!$E$1:$YY$108,Calc!$B173,FALSE))</f>
        <v>#N/A</v>
      </c>
      <c r="DW173" t="e">
        <f ca="1">IF(OR(DW$132="",$B173=""),"",HLOOKUP(DW$132,Indices2!$E$1:$YY$108,Calc!$B173,FALSE))</f>
        <v>#N/A</v>
      </c>
      <c r="DX173" t="e">
        <f ca="1">IF(OR(DX$132="",$B173=""),"",HLOOKUP(DX$132,Indices2!$E$1:$YY$108,Calc!$B173,FALSE))</f>
        <v>#N/A</v>
      </c>
      <c r="DY173" t="e">
        <f ca="1">IF(OR(DY$132="",$B173=""),"",HLOOKUP(DY$132,Indices2!$E$1:$YY$108,Calc!$B173,FALSE))</f>
        <v>#N/A</v>
      </c>
      <c r="DZ173" t="e">
        <f ca="1">IF(OR(DZ$132="",$B173=""),"",HLOOKUP(DZ$132,Indices2!$E$1:$YY$108,Calc!$B173,FALSE))</f>
        <v>#N/A</v>
      </c>
      <c r="EA173" t="e">
        <f ca="1">IF(OR(EA$132="",$B173=""),"",HLOOKUP(EA$132,Indices2!$E$1:$YY$108,Calc!$B173,FALSE))</f>
        <v>#N/A</v>
      </c>
      <c r="EB173" t="e">
        <f ca="1">IF(OR(EB$132="",$B173=""),"",HLOOKUP(EB$132,Indices2!$E$1:$YY$108,Calc!$B173,FALSE))</f>
        <v>#N/A</v>
      </c>
      <c r="EC173" t="e">
        <f ca="1">IF(OR(EC$132="",$B173=""),"",HLOOKUP(EC$132,Indices2!$E$1:$YY$108,Calc!$B173,FALSE))</f>
        <v>#N/A</v>
      </c>
      <c r="ED173" t="e">
        <f ca="1">IF(OR(ED$132="",$B173=""),"",HLOOKUP(ED$132,Indices2!$E$1:$YY$108,Calc!$B173,FALSE))</f>
        <v>#N/A</v>
      </c>
      <c r="EE173" t="e">
        <f ca="1">IF(OR(EE$132="",$B173=""),"",HLOOKUP(EE$132,Indices2!$E$1:$YY$108,Calc!$B173,FALSE))</f>
        <v>#N/A</v>
      </c>
      <c r="EF173" t="e">
        <f ca="1">IF(OR(EF$132="",$B173=""),"",HLOOKUP(EF$132,Indices2!$E$1:$YY$108,Calc!$B173,FALSE))</f>
        <v>#N/A</v>
      </c>
      <c r="EG173" t="e">
        <f ca="1">IF(OR(EG$132="",$B173=""),"",HLOOKUP(EG$132,Indices2!$E$1:$YY$108,Calc!$B173,FALSE))</f>
        <v>#N/A</v>
      </c>
      <c r="EH173" t="e">
        <f ca="1">IF(OR(EH$132="",$B173=""),"",HLOOKUP(EH$132,Indices2!$E$1:$YY$108,Calc!$B173,FALSE))</f>
        <v>#N/A</v>
      </c>
      <c r="EI173" t="e">
        <f ca="1">IF(OR(EI$132="",$B173=""),"",HLOOKUP(EI$132,Indices2!$E$1:$YY$108,Calc!$B173,FALSE))</f>
        <v>#N/A</v>
      </c>
      <c r="EJ173" t="e">
        <f ca="1">IF(OR(EJ$132="",$B173=""),"",HLOOKUP(EJ$132,Indices2!$E$1:$YY$108,Calc!$B173,FALSE))</f>
        <v>#N/A</v>
      </c>
      <c r="EK173" t="e">
        <f ca="1">IF(OR(EK$132="",$B173=""),"",HLOOKUP(EK$132,Indices2!$E$1:$YY$108,Calc!$B173,FALSE))</f>
        <v>#N/A</v>
      </c>
      <c r="EL173" t="e">
        <f ca="1">IF(OR(EL$132="",$B173=""),"",HLOOKUP(EL$132,Indices2!$E$1:$YY$108,Calc!$B173,FALSE))</f>
        <v>#N/A</v>
      </c>
      <c r="EM173" t="e">
        <f ca="1">IF(OR(EM$132="",$B173=""),"",HLOOKUP(EM$132,Indices2!$E$1:$YY$108,Calc!$B173,FALSE))</f>
        <v>#N/A</v>
      </c>
      <c r="EN173" t="e">
        <f ca="1">IF(OR(EN$132="",$B173=""),"",HLOOKUP(EN$132,Indices2!$E$1:$YY$108,Calc!$B173,FALSE))</f>
        <v>#N/A</v>
      </c>
      <c r="EO173" t="e">
        <f ca="1">IF(OR(EO$132="",$B173=""),"",HLOOKUP(EO$132,Indices2!$E$1:$YY$108,Calc!$B173,FALSE))</f>
        <v>#N/A</v>
      </c>
      <c r="EP173" t="e">
        <f ca="1">IF(OR(EP$132="",$B173=""),"",HLOOKUP(EP$132,Indices2!$E$1:$YY$108,Calc!$B173,FALSE))</f>
        <v>#N/A</v>
      </c>
      <c r="EQ173" t="e">
        <f ca="1">IF(OR(EQ$132="",$B173=""),"",HLOOKUP(EQ$132,Indices2!$E$1:$YY$108,Calc!$B173,FALSE))</f>
        <v>#N/A</v>
      </c>
      <c r="ER173" t="e">
        <f ca="1">IF(OR(ER$132="",$B173=""),"",HLOOKUP(ER$132,Indices2!$E$1:$YY$108,Calc!$B173,FALSE))</f>
        <v>#N/A</v>
      </c>
      <c r="ES173" t="e">
        <f ca="1">IF(OR(ES$132="",$B173=""),"",HLOOKUP(ES$132,Indices2!$E$1:$YY$108,Calc!$B173,FALSE))</f>
        <v>#N/A</v>
      </c>
      <c r="ET173" t="e">
        <f ca="1">IF(OR(ET$132="",$B173=""),"",HLOOKUP(ET$132,Indices2!$E$1:$YY$108,Calc!$B173,FALSE))</f>
        <v>#N/A</v>
      </c>
      <c r="EU173" t="e">
        <f ca="1">IF(OR(EU$132="",$B173=""),"",HLOOKUP(EU$132,Indices2!$E$1:$YY$108,Calc!$B173,FALSE))</f>
        <v>#N/A</v>
      </c>
      <c r="EV173" t="e">
        <f ca="1">IF(OR(EV$132="",$B173=""),"",HLOOKUP(EV$132,Indices2!$E$1:$YY$108,Calc!$B173,FALSE))</f>
        <v>#N/A</v>
      </c>
      <c r="EW173" t="e">
        <f ca="1">IF(OR(EW$132="",$B173=""),"",HLOOKUP(EW$132,Indices2!$E$1:$YY$108,Calc!$B173,FALSE))</f>
        <v>#N/A</v>
      </c>
      <c r="EX173" t="e">
        <f ca="1">IF(OR(EX$132="",$B173=""),"",HLOOKUP(EX$132,Indices2!$E$1:$YY$108,Calc!$B173,FALSE))</f>
        <v>#N/A</v>
      </c>
      <c r="EY173" t="e">
        <f ca="1">IF(OR(EY$132="",$B173=""),"",HLOOKUP(EY$132,Indices2!$E$1:$YY$108,Calc!$B173,FALSE))</f>
        <v>#N/A</v>
      </c>
      <c r="EZ173" t="e">
        <f ca="1">IF(OR(EZ$132="",$B173=""),"",HLOOKUP(EZ$132,Indices2!$E$1:$YY$108,Calc!$B173,FALSE))</f>
        <v>#N/A</v>
      </c>
      <c r="FA173" t="e">
        <f ca="1">IF(OR(FA$132="",$B173=""),"",HLOOKUP(FA$132,Indices2!$E$1:$YY$108,Calc!$B173,FALSE))</f>
        <v>#N/A</v>
      </c>
      <c r="FB173" t="e">
        <f ca="1">IF(OR(FB$132="",$B173=""),"",HLOOKUP(FB$132,Indices2!$E$1:$YY$108,Calc!$B173,FALSE))</f>
        <v>#N/A</v>
      </c>
      <c r="FC173" t="e">
        <f ca="1">IF(OR(FC$132="",$B173=""),"",HLOOKUP(FC$132,Indices2!$E$1:$YY$108,Calc!$B173,FALSE))</f>
        <v>#N/A</v>
      </c>
      <c r="FD173" t="e">
        <f ca="1">IF(OR(FD$132="",$B173=""),"",HLOOKUP(FD$132,Indices2!$E$1:$YY$108,Calc!$B173,FALSE))</f>
        <v>#N/A</v>
      </c>
      <c r="FE173" t="e">
        <f ca="1">IF(OR(FE$132="",$B173=""),"",HLOOKUP(FE$132,Indices2!$E$1:$YY$108,Calc!$B173,FALSE))</f>
        <v>#N/A</v>
      </c>
      <c r="FF173" t="e">
        <f ca="1">IF(OR(FF$132="",$B173=""),"",HLOOKUP(FF$132,Indices2!$E$1:$YY$108,Calc!$B173,FALSE))</f>
        <v>#N/A</v>
      </c>
      <c r="FG173" t="e">
        <f ca="1">IF(OR(FG$132="",$B173=""),"",HLOOKUP(FG$132,Indices2!$E$1:$YY$108,Calc!$B173,FALSE))</f>
        <v>#N/A</v>
      </c>
      <c r="FH173" t="e">
        <f ca="1">IF(OR(FH$132="",$B173=""),"",HLOOKUP(FH$132,Indices2!$E$1:$YY$108,Calc!$B173,FALSE))</f>
        <v>#N/A</v>
      </c>
      <c r="FI173" t="e">
        <f ca="1">IF(OR(FI$132="",$B173=""),"",HLOOKUP(FI$132,Indices2!$E$1:$YY$108,Calc!$B173,FALSE))</f>
        <v>#N/A</v>
      </c>
      <c r="FJ173" t="e">
        <f ca="1">IF(OR(FJ$132="",$B173=""),"",HLOOKUP(FJ$132,Indices2!$E$1:$YY$108,Calc!$B173,FALSE))</f>
        <v>#N/A</v>
      </c>
      <c r="FK173" t="e">
        <f ca="1">IF(OR(FK$132="",$B173=""),"",HLOOKUP(FK$132,Indices2!$E$1:$YY$108,Calc!$B173,FALSE))</f>
        <v>#N/A</v>
      </c>
      <c r="FL173" t="e">
        <f ca="1">IF(OR(FL$132="",$B173=""),"",HLOOKUP(FL$132,Indices2!$E$1:$YY$108,Calc!$B173,FALSE))</f>
        <v>#N/A</v>
      </c>
      <c r="FM173" t="e">
        <f ca="1">IF(OR(FM$132="",$B173=""),"",HLOOKUP(FM$132,Indices2!$E$1:$YY$108,Calc!$B173,FALSE))</f>
        <v>#N/A</v>
      </c>
      <c r="FN173" t="e">
        <f ca="1">IF(OR(FN$132="",$B173=""),"",HLOOKUP(FN$132,Indices2!$E$1:$YY$108,Calc!$B173,FALSE))</f>
        <v>#N/A</v>
      </c>
      <c r="FO173" t="e">
        <f ca="1">IF(OR(FO$132="",$B173=""),"",HLOOKUP(FO$132,Indices2!$E$1:$YY$108,Calc!$B173,FALSE))</f>
        <v>#N/A</v>
      </c>
      <c r="FP173" t="e">
        <f ca="1">IF(OR(FP$132="",$B173=""),"",HLOOKUP(FP$132,Indices2!$E$1:$YY$108,Calc!$B173,FALSE))</f>
        <v>#N/A</v>
      </c>
      <c r="FQ173" t="e">
        <f ca="1">IF(OR(FQ$132="",$B173=""),"",HLOOKUP(FQ$132,Indices2!$E$1:$YY$108,Calc!$B173,FALSE))</f>
        <v>#N/A</v>
      </c>
      <c r="FR173" t="e">
        <f ca="1">IF(OR(FR$132="",$B173=""),"",HLOOKUP(FR$132,Indices2!$E$1:$YY$108,Calc!$B173,FALSE))</f>
        <v>#N/A</v>
      </c>
      <c r="FS173" t="e">
        <f ca="1">IF(OR(FS$132="",$B173=""),"",HLOOKUP(FS$132,Indices2!$E$1:$YY$108,Calc!$B173,FALSE))</f>
        <v>#N/A</v>
      </c>
      <c r="FT173" t="e">
        <f ca="1">IF(OR(FT$132="",$B173=""),"",HLOOKUP(FT$132,Indices2!$E$1:$YY$108,Calc!$B173,FALSE))</f>
        <v>#N/A</v>
      </c>
      <c r="FU173" t="e">
        <f ca="1">IF(OR(FU$132="",$B173=""),"",HLOOKUP(FU$132,Indices2!$E$1:$YY$108,Calc!$B173,FALSE))</f>
        <v>#N/A</v>
      </c>
      <c r="FV173" t="e">
        <f ca="1">IF(OR(FV$132="",$B173=""),"",HLOOKUP(FV$132,Indices2!$E$1:$YY$108,Calc!$B173,FALSE))</f>
        <v>#N/A</v>
      </c>
      <c r="FW173" t="e">
        <f ca="1">IF(OR(FW$132="",$B173=""),"",HLOOKUP(FW$132,Indices2!$E$1:$YY$108,Calc!$B173,FALSE))</f>
        <v>#N/A</v>
      </c>
      <c r="FX173" t="e">
        <f ca="1">IF(OR(FX$132="",$B173=""),"",HLOOKUP(FX$132,Indices2!$E$1:$YY$108,Calc!$B173,FALSE))</f>
        <v>#N/A</v>
      </c>
      <c r="FY173" t="e">
        <f ca="1">IF(OR(FY$132="",$B173=""),"",HLOOKUP(FY$132,Indices2!$E$1:$YY$108,Calc!$B173,FALSE))</f>
        <v>#N/A</v>
      </c>
      <c r="FZ173" t="e">
        <f ca="1">IF(OR(FZ$132="",$B173=""),"",HLOOKUP(FZ$132,Indices2!$E$1:$YY$108,Calc!$B173,FALSE))</f>
        <v>#N/A</v>
      </c>
      <c r="GA173" t="e">
        <f ca="1">IF(OR(GA$132="",$B173=""),"",HLOOKUP(GA$132,Indices2!$E$1:$YY$108,Calc!$B173,FALSE))</f>
        <v>#N/A</v>
      </c>
      <c r="GB173" t="e">
        <f ca="1">IF(OR(GB$132="",$B173=""),"",HLOOKUP(GB$132,Indices2!$E$1:$YY$108,Calc!$B173,FALSE))</f>
        <v>#N/A</v>
      </c>
      <c r="GC173" t="e">
        <f ca="1">IF(OR(GC$132="",$B173=""),"",HLOOKUP(GC$132,Indices2!$E$1:$YY$108,Calc!$B173,FALSE))</f>
        <v>#N/A</v>
      </c>
      <c r="GD173" t="e">
        <f ca="1">IF(OR(GD$132="",$B173=""),"",HLOOKUP(GD$132,Indices2!$E$1:$YY$108,Calc!$B173,FALSE))</f>
        <v>#N/A</v>
      </c>
      <c r="GE173" t="e">
        <f ca="1">IF(OR(GE$132="",$B173=""),"",HLOOKUP(GE$132,Indices2!$E$1:$YY$108,Calc!$B173,FALSE))</f>
        <v>#N/A</v>
      </c>
      <c r="GF173" t="e">
        <f ca="1">IF(OR(GF$132="",$B173=""),"",HLOOKUP(GF$132,Indices2!$E$1:$YY$108,Calc!$B173,FALSE))</f>
        <v>#N/A</v>
      </c>
      <c r="GG173" t="e">
        <f ca="1">IF(OR(GG$132="",$B173=""),"",HLOOKUP(GG$132,Indices2!$E$1:$YY$108,Calc!$B173,FALSE))</f>
        <v>#N/A</v>
      </c>
      <c r="GH173" t="e">
        <f ca="1">IF(OR(GH$132="",$B173=""),"",HLOOKUP(GH$132,Indices2!$E$1:$YY$108,Calc!$B173,FALSE))</f>
        <v>#N/A</v>
      </c>
      <c r="GI173" t="e">
        <f ca="1">IF(OR(GI$132="",$B173=""),"",HLOOKUP(GI$132,Indices2!$E$1:$YY$108,Calc!$B173,FALSE))</f>
        <v>#N/A</v>
      </c>
      <c r="GJ173" t="e">
        <f ca="1">IF(OR(GJ$132="",$B173=""),"",HLOOKUP(GJ$132,Indices2!$E$1:$YY$108,Calc!$B173,FALSE))</f>
        <v>#N/A</v>
      </c>
      <c r="GK173" t="e">
        <f ca="1">IF(OR(GK$132="",$B173=""),"",HLOOKUP(GK$132,Indices2!$E$1:$YY$108,Calc!$B173,FALSE))</f>
        <v>#N/A</v>
      </c>
      <c r="GL173" t="e">
        <f ca="1">IF(OR(GL$132="",$B173=""),"",HLOOKUP(GL$132,Indices2!$E$1:$YY$108,Calc!$B173,FALSE))</f>
        <v>#N/A</v>
      </c>
      <c r="GM173" t="e">
        <f ca="1">IF(OR(GM$132="",$B173=""),"",HLOOKUP(GM$132,Indices2!$E$1:$YY$108,Calc!$B173,FALSE))</f>
        <v>#N/A</v>
      </c>
      <c r="GN173" t="e">
        <f ca="1">IF(OR(GN$132="",$B173=""),"",HLOOKUP(GN$132,Indices2!$E$1:$YY$108,Calc!$B173,FALSE))</f>
        <v>#N/A</v>
      </c>
      <c r="GO173" t="e">
        <f ca="1">IF(OR(GO$132="",$B173=""),"",HLOOKUP(GO$132,Indices2!$E$1:$YY$108,Calc!$B173,FALSE))</f>
        <v>#N/A</v>
      </c>
      <c r="GP173" t="e">
        <f ca="1">IF(OR(GP$132="",$B173=""),"",HLOOKUP(GP$132,Indices2!$E$1:$YY$108,Calc!$B173,FALSE))</f>
        <v>#N/A</v>
      </c>
      <c r="GQ173" t="e">
        <f ca="1">IF(OR(GQ$132="",$B173=""),"",HLOOKUP(GQ$132,Indices2!$E$1:$YY$108,Calc!$B173,FALSE))</f>
        <v>#N/A</v>
      </c>
      <c r="GR173" t="e">
        <f ca="1">IF(OR(GR$132="",$B173=""),"",HLOOKUP(GR$132,Indices2!$E$1:$YY$108,Calc!$B173,FALSE))</f>
        <v>#N/A</v>
      </c>
      <c r="GS173" t="e">
        <f ca="1">IF(OR(GS$132="",$B173=""),"",HLOOKUP(GS$132,Indices2!$E$1:$YY$108,Calc!$B173,FALSE))</f>
        <v>#N/A</v>
      </c>
      <c r="GT173" t="e">
        <f ca="1">IF(OR(GT$132="",$B173=""),"",HLOOKUP(GT$132,Indices2!$E$1:$YY$108,Calc!$B173,FALSE))</f>
        <v>#N/A</v>
      </c>
      <c r="GU173" t="e">
        <f ca="1">IF(OR(GU$132="",$B173=""),"",HLOOKUP(GU$132,Indices2!$E$1:$YY$108,Calc!$B173,FALSE))</f>
        <v>#N/A</v>
      </c>
      <c r="GV173" t="e">
        <f ca="1">IF(OR(GV$132="",$B173=""),"",HLOOKUP(GV$132,Indices2!$E$1:$YY$108,Calc!$B173,FALSE))</f>
        <v>#N/A</v>
      </c>
      <c r="GW173" t="e">
        <f ca="1">IF(OR(GW$132="",$B173=""),"",HLOOKUP(GW$132,Indices2!$E$1:$YY$108,Calc!$B173,FALSE))</f>
        <v>#N/A</v>
      </c>
      <c r="GX173" t="e">
        <f ca="1">IF(OR(GX$132="",$B173=""),"",HLOOKUP(GX$132,Indices2!$E$1:$YY$108,Calc!$B173,FALSE))</f>
        <v>#N/A</v>
      </c>
      <c r="GY173" t="e">
        <f ca="1">IF(OR(GY$132="",$B173=""),"",HLOOKUP(GY$132,Indices2!$E$1:$YY$108,Calc!$B173,FALSE))</f>
        <v>#N/A</v>
      </c>
      <c r="GZ173" t="e">
        <f ca="1">IF(OR(GZ$132="",$B173=""),"",HLOOKUP(GZ$132,Indices2!$E$1:$YY$108,Calc!$B173,FALSE))</f>
        <v>#N/A</v>
      </c>
      <c r="HA173" t="e">
        <f ca="1">IF(OR(HA$132="",$B173=""),"",HLOOKUP(HA$132,Indices2!$E$1:$YY$108,Calc!$B173,FALSE))</f>
        <v>#N/A</v>
      </c>
      <c r="HB173" t="e">
        <f ca="1">IF(OR(HB$132="",$B173=""),"",HLOOKUP(HB$132,Indices2!$E$1:$YY$108,Calc!$B173,FALSE))</f>
        <v>#N/A</v>
      </c>
      <c r="HC173" t="e">
        <f ca="1">IF(OR(HC$132="",$B173=""),"",HLOOKUP(HC$132,Indices2!$E$1:$YY$108,Calc!$B173,FALSE))</f>
        <v>#N/A</v>
      </c>
      <c r="HD173" t="e">
        <f ca="1">IF(OR(HD$132="",$B173=""),"",HLOOKUP(HD$132,Indices2!$E$1:$YY$108,Calc!$B173,FALSE))</f>
        <v>#N/A</v>
      </c>
      <c r="HE173" t="e">
        <f ca="1">IF(OR(HE$132="",$B173=""),"",HLOOKUP(HE$132,Indices2!$E$1:$YY$108,Calc!$B173,FALSE))</f>
        <v>#N/A</v>
      </c>
      <c r="HF173" t="e">
        <f ca="1">IF(OR(HF$132="",$B173=""),"",HLOOKUP(HF$132,Indices2!$E$1:$YY$108,Calc!$B173,FALSE))</f>
        <v>#N/A</v>
      </c>
      <c r="HG173" t="e">
        <f ca="1">IF(OR(HG$132="",$B173=""),"",HLOOKUP(HG$132,Indices2!$E$1:$YY$108,Calc!$B173,FALSE))</f>
        <v>#N/A</v>
      </c>
      <c r="HH173" t="e">
        <f ca="1">IF(OR(HH$132="",$B173=""),"",HLOOKUP(HH$132,Indices2!$E$1:$YY$108,Calc!$B173,FALSE))</f>
        <v>#N/A</v>
      </c>
      <c r="HI173" t="e">
        <f ca="1">IF(OR(HI$132="",$B173=""),"",HLOOKUP(HI$132,Indices2!$E$1:$YY$108,Calc!$B173,FALSE))</f>
        <v>#N/A</v>
      </c>
      <c r="HJ173" t="e">
        <f ca="1">IF(OR(HJ$132="",$B173=""),"",HLOOKUP(HJ$132,Indices2!$E$1:$YY$108,Calc!$B173,FALSE))</f>
        <v>#N/A</v>
      </c>
      <c r="HK173" t="e">
        <f ca="1">IF(OR(HK$132="",$B173=""),"",HLOOKUP(HK$132,Indices2!$E$1:$YY$108,Calc!$B173,FALSE))</f>
        <v>#N/A</v>
      </c>
      <c r="HL173" t="e">
        <f ca="1">IF(OR(HL$132="",$B173=""),"",HLOOKUP(HL$132,Indices2!$E$1:$YY$108,Calc!$B173,FALSE))</f>
        <v>#N/A</v>
      </c>
      <c r="HM173" t="e">
        <f ca="1">IF(OR(HM$132="",$B173=""),"",HLOOKUP(HM$132,Indices2!$E$1:$YY$108,Calc!$B173,FALSE))</f>
        <v>#N/A</v>
      </c>
      <c r="HN173" t="e">
        <f ca="1">IF(OR(HN$132="",$B173=""),"",HLOOKUP(HN$132,Indices2!$E$1:$YY$108,Calc!$B173,FALSE))</f>
        <v>#N/A</v>
      </c>
      <c r="HO173" t="e">
        <f ca="1">IF(OR(HO$132="",$B173=""),"",HLOOKUP(HO$132,Indices2!$E$1:$YY$108,Calc!$B173,FALSE))</f>
        <v>#N/A</v>
      </c>
      <c r="HP173" t="e">
        <f ca="1">IF(OR(HP$132="",$B173=""),"",HLOOKUP(HP$132,Indices2!$E$1:$YY$108,Calc!$B173,FALSE))</f>
        <v>#N/A</v>
      </c>
      <c r="HQ173" t="e">
        <f ca="1">IF(OR(HQ$132="",$B173=""),"",HLOOKUP(HQ$132,Indices2!$E$1:$YY$108,Calc!$B173,FALSE))</f>
        <v>#N/A</v>
      </c>
      <c r="HR173" t="e">
        <f ca="1">IF(OR(HR$132="",$B173=""),"",HLOOKUP(HR$132,Indices2!$E$1:$YY$108,Calc!$B173,FALSE))</f>
        <v>#N/A</v>
      </c>
      <c r="HS173" t="e">
        <f ca="1">IF(OR(HS$132="",$B173=""),"",HLOOKUP(HS$132,Indices2!$E$1:$YY$108,Calc!$B173,FALSE))</f>
        <v>#N/A</v>
      </c>
      <c r="HT173" t="e">
        <f ca="1">IF(OR(HT$132="",$B173=""),"",HLOOKUP(HT$132,Indices2!$E$1:$YY$108,Calc!$B173,FALSE))</f>
        <v>#N/A</v>
      </c>
      <c r="HU173" t="e">
        <f ca="1">IF(OR(HU$132="",$B173=""),"",HLOOKUP(HU$132,Indices2!$E$1:$YY$108,Calc!$B173,FALSE))</f>
        <v>#N/A</v>
      </c>
      <c r="HV173" t="e">
        <f ca="1">IF(OR(HV$132="",$B173=""),"",HLOOKUP(HV$132,Indices2!$E$1:$YY$108,Calc!$B173,FALSE))</f>
        <v>#N/A</v>
      </c>
      <c r="HW173" t="e">
        <f ca="1">IF(OR(HW$132="",$B173=""),"",HLOOKUP(HW$132,Indices2!$E$1:$YY$108,Calc!$B173,FALSE))</f>
        <v>#N/A</v>
      </c>
      <c r="HX173" t="e">
        <f ca="1">IF(OR(HX$132="",$B173=""),"",HLOOKUP(HX$132,Indices2!$E$1:$YY$108,Calc!$B173,FALSE))</f>
        <v>#N/A</v>
      </c>
      <c r="HY173" t="e">
        <f ca="1">IF(OR(HY$132="",$B173=""),"",HLOOKUP(HY$132,Indices2!$E$1:$YY$108,Calc!$B173,FALSE))</f>
        <v>#N/A</v>
      </c>
      <c r="HZ173" t="e">
        <f ca="1">IF(OR(HZ$132="",$B173=""),"",HLOOKUP(HZ$132,Indices2!$E$1:$YY$108,Calc!$B173,FALSE))</f>
        <v>#N/A</v>
      </c>
      <c r="IA173" t="e">
        <f ca="1">IF(OR(IA$132="",$B173=""),"",HLOOKUP(IA$132,Indices2!$E$1:$YY$108,Calc!$B173,FALSE))</f>
        <v>#N/A</v>
      </c>
      <c r="IB173" t="e">
        <f ca="1">IF(OR(IB$132="",$B173=""),"",HLOOKUP(IB$132,Indices2!$E$1:$YY$108,Calc!$B173,FALSE))</f>
        <v>#N/A</v>
      </c>
      <c r="IC173" t="e">
        <f ca="1">IF(OR(IC$132="",$B173=""),"",HLOOKUP(IC$132,Indices2!$E$1:$YY$108,Calc!$B173,FALSE))</f>
        <v>#N/A</v>
      </c>
      <c r="ID173" t="e">
        <f ca="1">IF(OR(ID$132="",$B173=""),"",HLOOKUP(ID$132,Indices2!$E$1:$YY$108,Calc!$B173,FALSE))</f>
        <v>#N/A</v>
      </c>
      <c r="IE173" t="e">
        <f ca="1">IF(OR(IE$132="",$B173=""),"",HLOOKUP(IE$132,Indices2!$E$1:$YY$108,Calc!$B173,FALSE))</f>
        <v>#N/A</v>
      </c>
      <c r="IF173" t="e">
        <f ca="1">IF(OR(IF$132="",$B173=""),"",HLOOKUP(IF$132,Indices2!$E$1:$YY$108,Calc!$B173,FALSE))</f>
        <v>#N/A</v>
      </c>
      <c r="IG173" t="e">
        <f ca="1">IF(OR(IG$132="",$B173=""),"",HLOOKUP(IG$132,Indices2!$E$1:$YY$108,Calc!$B173,FALSE))</f>
        <v>#N/A</v>
      </c>
      <c r="IH173" t="e">
        <f ca="1">IF(OR(IH$132="",$B173=""),"",HLOOKUP(IH$132,Indices2!$E$1:$YY$108,Calc!$B173,FALSE))</f>
        <v>#N/A</v>
      </c>
      <c r="II173" t="e">
        <f ca="1">IF(OR(II$132="",$B173=""),"",HLOOKUP(II$132,Indices2!$E$1:$YY$108,Calc!$B173,FALSE))</f>
        <v>#N/A</v>
      </c>
      <c r="IJ173" t="e">
        <f ca="1">IF(OR(IJ$132="",$B173=""),"",HLOOKUP(IJ$132,Indices2!$E$1:$YY$108,Calc!$B173,FALSE))</f>
        <v>#N/A</v>
      </c>
      <c r="IK173" t="e">
        <f ca="1">IF(OR(IK$132="",$B173=""),"",HLOOKUP(IK$132,Indices2!$E$1:$YY$108,Calc!$B173,FALSE))</f>
        <v>#N/A</v>
      </c>
      <c r="IL173" t="e">
        <f ca="1">IF(OR(IL$132="",$B173=""),"",HLOOKUP(IL$132,Indices2!$E$1:$YY$108,Calc!$B173,FALSE))</f>
        <v>#N/A</v>
      </c>
      <c r="IM173" t="e">
        <f ca="1">IF(OR(IM$132="",$B173=""),"",HLOOKUP(IM$132,Indices2!$E$1:$YY$108,Calc!$B173,FALSE))</f>
        <v>#N/A</v>
      </c>
      <c r="IN173" t="e">
        <f ca="1">IF(OR(IN$132="",$B173=""),"",HLOOKUP(IN$132,Indices2!$E$1:$YY$108,Calc!$B173,FALSE))</f>
        <v>#N/A</v>
      </c>
      <c r="IO173" t="e">
        <f ca="1">IF(OR(IO$132="",$B173=""),"",HLOOKUP(IO$132,Indices2!$E$1:$YY$108,Calc!$B173,FALSE))</f>
        <v>#N/A</v>
      </c>
      <c r="IP173" t="e">
        <f ca="1">IF(OR(IP$132="",$B173=""),"",HLOOKUP(IP$132,Indices2!$E$1:$YY$108,Calc!$B173,FALSE))</f>
        <v>#N/A</v>
      </c>
      <c r="IQ173" t="e">
        <f ca="1">IF(OR(IQ$132="",$B173=""),"",HLOOKUP(IQ$132,Indices2!$E$1:$YY$108,Calc!$B173,FALSE))</f>
        <v>#N/A</v>
      </c>
      <c r="IR173" t="e">
        <f ca="1">IF(OR(IR$132="",$B173=""),"",HLOOKUP(IR$132,Indices2!$E$1:$YY$108,Calc!$B173,FALSE))</f>
        <v>#N/A</v>
      </c>
      <c r="IS173" t="e">
        <f ca="1">IF(OR(IS$132="",$B173=""),"",HLOOKUP(IS$132,Indices2!$E$1:$YY$108,Calc!$B173,FALSE))</f>
        <v>#N/A</v>
      </c>
      <c r="IT173" t="e">
        <f ca="1">IF(OR(IT$132="",$B173=""),"",HLOOKUP(IT$132,Indices2!$E$1:$YY$108,Calc!$B173,FALSE))</f>
        <v>#N/A</v>
      </c>
      <c r="IU173" t="e">
        <f ca="1">IF(OR(IU$132="",$B173=""),"",HLOOKUP(IU$132,Indices2!$E$1:$YY$108,Calc!$B173,FALSE))</f>
        <v>#N/A</v>
      </c>
      <c r="IV173" t="e">
        <f ca="1">IF(OR(IV$132="",$B173=""),"",HLOOKUP(IV$132,Indices2!$E$1:$YY$108,Calc!$B173,FALSE))</f>
        <v>#N/A</v>
      </c>
      <c r="IW173" t="e">
        <f ca="1">IF(OR(IW$132="",$B173=""),"",HLOOKUP(IW$132,Indices2!$E$1:$YY$108,Calc!$B173,FALSE))</f>
        <v>#N/A</v>
      </c>
      <c r="IX173" t="e">
        <f ca="1">IF(OR(IX$132="",$B173=""),"",HLOOKUP(IX$132,Indices2!$E$1:$YY$108,Calc!$B173,FALSE))</f>
        <v>#N/A</v>
      </c>
      <c r="IY173" t="e">
        <f ca="1">IF(OR(IY$132="",$B173=""),"",HLOOKUP(IY$132,Indices2!$E$1:$YY$108,Calc!$B173,FALSE))</f>
        <v>#N/A</v>
      </c>
      <c r="IZ173" t="e">
        <f ca="1">IF(OR(IZ$132="",$B173=""),"",HLOOKUP(IZ$132,Indices2!$E$1:$YY$108,Calc!$B173,FALSE))</f>
        <v>#N/A</v>
      </c>
      <c r="JA173" t="e">
        <f ca="1">IF(OR(JA$132="",$B173=""),"",HLOOKUP(JA$132,Indices2!$E$1:$YY$108,Calc!$B173,FALSE))</f>
        <v>#N/A</v>
      </c>
      <c r="JB173" t="e">
        <f ca="1">IF(OR(JB$132="",$B173=""),"",HLOOKUP(JB$132,Indices2!$E$1:$YY$108,Calc!$B173,FALSE))</f>
        <v>#N/A</v>
      </c>
      <c r="JC173" t="e">
        <f ca="1">IF(OR(JC$132="",$B173=""),"",HLOOKUP(JC$132,Indices2!$E$1:$YY$108,Calc!$B173,FALSE))</f>
        <v>#N/A</v>
      </c>
      <c r="JD173" t="e">
        <f ca="1">IF(OR(JD$132="",$B173=""),"",HLOOKUP(JD$132,Indices2!$E$1:$YY$108,Calc!$B173,FALSE))</f>
        <v>#N/A</v>
      </c>
      <c r="JE173" t="e">
        <f ca="1">IF(OR(JE$132="",$B173=""),"",HLOOKUP(JE$132,Indices2!$E$1:$YY$108,Calc!$B173,FALSE))</f>
        <v>#N/A</v>
      </c>
      <c r="JF173" t="e">
        <f ca="1">IF(OR(JF$132="",$B173=""),"",HLOOKUP(JF$132,Indices2!$E$1:$YY$108,Calc!$B173,FALSE))</f>
        <v>#N/A</v>
      </c>
      <c r="JG173" t="e">
        <f ca="1">IF(OR(JG$132="",$B173=""),"",HLOOKUP(JG$132,Indices2!$E$1:$YY$108,Calc!$B173,FALSE))</f>
        <v>#N/A</v>
      </c>
      <c r="JH173" t="e">
        <f ca="1">IF(OR(JH$132="",$B173=""),"",HLOOKUP(JH$132,Indices2!$E$1:$YY$108,Calc!$B173,FALSE))</f>
        <v>#N/A</v>
      </c>
      <c r="JI173" t="e">
        <f ca="1">IF(OR(JI$132="",$B173=""),"",HLOOKUP(JI$132,Indices2!$E$1:$YY$108,Calc!$B173,FALSE))</f>
        <v>#N/A</v>
      </c>
      <c r="JJ173" t="e">
        <f ca="1">IF(OR(JJ$132="",$B173=""),"",HLOOKUP(JJ$132,Indices2!$E$1:$YY$108,Calc!$B173,FALSE))</f>
        <v>#N/A</v>
      </c>
      <c r="JK173" t="e">
        <f ca="1">IF(OR(JK$132="",$B173=""),"",HLOOKUP(JK$132,Indices2!$E$1:$YY$108,Calc!$B173,FALSE))</f>
        <v>#N/A</v>
      </c>
      <c r="JL173" t="e">
        <f ca="1">IF(OR(JL$132="",$B173=""),"",HLOOKUP(JL$132,Indices2!$E$1:$YY$108,Calc!$B173,FALSE))</f>
        <v>#N/A</v>
      </c>
      <c r="JM173" t="e">
        <f ca="1">IF(OR(JM$132="",$B173=""),"",HLOOKUP(JM$132,Indices2!$E$1:$YY$108,Calc!$B173,FALSE))</f>
        <v>#N/A</v>
      </c>
      <c r="JN173" t="e">
        <f ca="1">IF(OR(JN$132="",$B173=""),"",HLOOKUP(JN$132,Indices2!$E$1:$YY$108,Calc!$B173,FALSE))</f>
        <v>#N/A</v>
      </c>
      <c r="JO173" t="e">
        <f ca="1">IF(OR(JO$132="",$B173=""),"",HLOOKUP(JO$132,Indices2!$E$1:$YY$108,Calc!$B173,FALSE))</f>
        <v>#N/A</v>
      </c>
      <c r="JP173" t="e">
        <f ca="1">IF(OR(JP$132="",$B173=""),"",HLOOKUP(JP$132,Indices2!$E$1:$YY$108,Calc!$B173,FALSE))</f>
        <v>#N/A</v>
      </c>
      <c r="JQ173" t="e">
        <f ca="1">IF(OR(JQ$132="",$B173=""),"",HLOOKUP(JQ$132,Indices2!$E$1:$YY$108,Calc!$B173,FALSE))</f>
        <v>#N/A</v>
      </c>
      <c r="JR173" t="e">
        <f ca="1">IF(OR(JR$132="",$B173=""),"",HLOOKUP(JR$132,Indices2!$E$1:$YY$108,Calc!$B173,FALSE))</f>
        <v>#N/A</v>
      </c>
      <c r="JS173" t="e">
        <f ca="1">IF(OR(JS$132="",$B173=""),"",HLOOKUP(JS$132,Indices2!$E$1:$YY$108,Calc!$B173,FALSE))</f>
        <v>#N/A</v>
      </c>
      <c r="JT173" t="e">
        <f ca="1">IF(OR(JT$132="",$B173=""),"",HLOOKUP(JT$132,Indices2!$E$1:$YY$108,Calc!$B173,FALSE))</f>
        <v>#N/A</v>
      </c>
      <c r="JU173" t="e">
        <f ca="1">IF(OR(JU$132="",$B173=""),"",HLOOKUP(JU$132,Indices2!$E$1:$YY$108,Calc!$B173,FALSE))</f>
        <v>#N/A</v>
      </c>
      <c r="JV173" t="e">
        <f ca="1">IF(OR(JV$132="",$B173=""),"",HLOOKUP(JV$132,Indices2!$E$1:$YY$108,Calc!$B173,FALSE))</f>
        <v>#N/A</v>
      </c>
      <c r="JW173" t="e">
        <f ca="1">IF(OR(JW$132="",$B173=""),"",HLOOKUP(JW$132,Indices2!$E$1:$YY$108,Calc!$B173,FALSE))</f>
        <v>#N/A</v>
      </c>
      <c r="JX173" t="e">
        <f ca="1">IF(OR(JX$132="",$B173=""),"",HLOOKUP(JX$132,Indices2!$E$1:$YY$108,Calc!$B173,FALSE))</f>
        <v>#N/A</v>
      </c>
      <c r="JY173" t="e">
        <f ca="1">IF(OR(JY$132="",$B173=""),"",HLOOKUP(JY$132,Indices2!$E$1:$YY$108,Calc!$B173,FALSE))</f>
        <v>#N/A</v>
      </c>
      <c r="JZ173" t="e">
        <f ca="1">IF(OR(JZ$132="",$B173=""),"",HLOOKUP(JZ$132,Indices2!$E$1:$YY$108,Calc!$B173,FALSE))</f>
        <v>#N/A</v>
      </c>
      <c r="KA173" t="e">
        <f ca="1">IF(OR(KA$132="",$B173=""),"",HLOOKUP(KA$132,Indices2!$E$1:$YY$108,Calc!$B173,FALSE))</f>
        <v>#N/A</v>
      </c>
      <c r="KB173" t="e">
        <f ca="1">IF(OR(KB$132="",$B173=""),"",HLOOKUP(KB$132,Indices2!$E$1:$YY$108,Calc!$B173,FALSE))</f>
        <v>#N/A</v>
      </c>
      <c r="KC173" t="e">
        <f ca="1">IF(OR(KC$132="",$B173=""),"",HLOOKUP(KC$132,Indices2!$E$1:$YY$108,Calc!$B173,FALSE))</f>
        <v>#N/A</v>
      </c>
      <c r="KD173" t="e">
        <f ca="1">IF(OR(KD$132="",$B173=""),"",HLOOKUP(KD$132,Indices2!$E$1:$YY$108,Calc!$B173,FALSE))</f>
        <v>#N/A</v>
      </c>
      <c r="KE173" t="e">
        <f ca="1">IF(OR(KE$132="",$B173=""),"",HLOOKUP(KE$132,Indices2!$E$1:$YY$108,Calc!$B173,FALSE))</f>
        <v>#N/A</v>
      </c>
      <c r="KF173" t="e">
        <f ca="1">IF(OR(KF$132="",$B173=""),"",HLOOKUP(KF$132,Indices2!$E$1:$YY$108,Calc!$B173,FALSE))</f>
        <v>#N/A</v>
      </c>
      <c r="KG173" t="e">
        <f ca="1">IF(OR(KG$132="",$B173=""),"",HLOOKUP(KG$132,Indices2!$E$1:$YY$108,Calc!$B173,FALSE))</f>
        <v>#N/A</v>
      </c>
      <c r="KH173" t="e">
        <f ca="1">IF(OR(KH$132="",$B173=""),"",HLOOKUP(KH$132,Indices2!$E$1:$YY$108,Calc!$B173,FALSE))</f>
        <v>#N/A</v>
      </c>
      <c r="KI173" t="e">
        <f ca="1">IF(OR(KI$132="",$B173=""),"",HLOOKUP(KI$132,Indices2!$E$1:$YY$108,Calc!$B173,FALSE))</f>
        <v>#N/A</v>
      </c>
      <c r="KJ173" t="e">
        <f ca="1">IF(OR(KJ$132="",$B173=""),"",HLOOKUP(KJ$132,Indices2!$E$1:$YY$108,Calc!$B173,FALSE))</f>
        <v>#N/A</v>
      </c>
      <c r="KK173" t="e">
        <f ca="1">IF(OR(KK$132="",$B173=""),"",HLOOKUP(KK$132,Indices2!$E$1:$YY$108,Calc!$B173,FALSE))</f>
        <v>#N/A</v>
      </c>
      <c r="KL173" t="e">
        <f ca="1">IF(OR(KL$132="",$B173=""),"",HLOOKUP(KL$132,Indices2!$E$1:$YY$108,Calc!$B173,FALSE))</f>
        <v>#N/A</v>
      </c>
      <c r="KM173" t="e">
        <f ca="1">IF(OR(KM$132="",$B173=""),"",HLOOKUP(KM$132,Indices2!$E$1:$YY$108,Calc!$B173,FALSE))</f>
        <v>#N/A</v>
      </c>
      <c r="KN173" t="e">
        <f ca="1">IF(OR(KN$132="",$B173=""),"",HLOOKUP(KN$132,Indices2!$E$1:$YY$108,Calc!$B173,FALSE))</f>
        <v>#N/A</v>
      </c>
      <c r="KO173" t="e">
        <f ca="1">IF(OR(KO$132="",$B173=""),"",HLOOKUP(KO$132,Indices2!$E$1:$YY$108,Calc!$B173,FALSE))</f>
        <v>#N/A</v>
      </c>
      <c r="KP173" t="e">
        <f ca="1">IF(OR(KP$132="",$B173=""),"",HLOOKUP(KP$132,Indices2!$E$1:$YY$108,Calc!$B173,FALSE))</f>
        <v>#N/A</v>
      </c>
      <c r="KQ173" t="e">
        <f ca="1">IF(OR(KQ$132="",$B173=""),"",HLOOKUP(KQ$132,Indices2!$E$1:$YY$108,Calc!$B173,FALSE))</f>
        <v>#N/A</v>
      </c>
      <c r="KR173" t="e">
        <f ca="1">IF(OR(KR$132="",$B173=""),"",HLOOKUP(KR$132,Indices2!$E$1:$YY$108,Calc!$B173,FALSE))</f>
        <v>#N/A</v>
      </c>
      <c r="KS173" t="e">
        <f ca="1">IF(OR(KS$132="",$B173=""),"",HLOOKUP(KS$132,Indices2!$E$1:$YY$108,Calc!$B173,FALSE))</f>
        <v>#N/A</v>
      </c>
      <c r="KT173" t="e">
        <f ca="1">IF(OR(KT$132="",$B173=""),"",HLOOKUP(KT$132,Indices2!$E$1:$YY$108,Calc!$B173,FALSE))</f>
        <v>#N/A</v>
      </c>
      <c r="KU173" t="e">
        <f ca="1">IF(OR(KU$132="",$B173=""),"",HLOOKUP(KU$132,Indices2!$E$1:$YY$108,Calc!$B173,FALSE))</f>
        <v>#N/A</v>
      </c>
      <c r="KV173" t="e">
        <f ca="1">IF(OR(KV$132="",$B173=""),"",HLOOKUP(KV$132,Indices2!$E$1:$YY$108,Calc!$B173,FALSE))</f>
        <v>#N/A</v>
      </c>
      <c r="KW173" t="e">
        <f ca="1">IF(OR(KW$132="",$B173=""),"",HLOOKUP(KW$132,Indices2!$E$1:$YY$108,Calc!$B173,FALSE))</f>
        <v>#N/A</v>
      </c>
      <c r="KX173" t="e">
        <f ca="1">IF(OR(KX$132="",$B173=""),"",HLOOKUP(KX$132,Indices2!$E$1:$YY$108,Calc!$B173,FALSE))</f>
        <v>#N/A</v>
      </c>
      <c r="KY173" t="e">
        <f ca="1">IF(OR(KY$132="",$B173=""),"",HLOOKUP(KY$132,Indices2!$E$1:$YY$108,Calc!$B173,FALSE))</f>
        <v>#N/A</v>
      </c>
      <c r="KZ173" t="e">
        <f ca="1">IF(OR(KZ$132="",$B173=""),"",HLOOKUP(KZ$132,Indices2!$E$1:$YY$108,Calc!$B173,FALSE))</f>
        <v>#N/A</v>
      </c>
      <c r="LA173" t="e">
        <f ca="1">IF(OR(LA$132="",$B173=""),"",HLOOKUP(LA$132,Indices2!$E$1:$YY$108,Calc!$B173,FALSE))</f>
        <v>#N/A</v>
      </c>
      <c r="LB173" t="e">
        <f ca="1">IF(OR(LB$132="",$B173=""),"",HLOOKUP(LB$132,Indices2!$E$1:$YY$108,Calc!$B173,FALSE))</f>
        <v>#N/A</v>
      </c>
      <c r="LC173" t="e">
        <f ca="1">IF(OR(LC$132="",$B173=""),"",HLOOKUP(LC$132,Indices2!$E$1:$YY$108,Calc!$B173,FALSE))</f>
        <v>#N/A</v>
      </c>
      <c r="LD173" t="e">
        <f ca="1">IF(OR(LD$132="",$B173=""),"",HLOOKUP(LD$132,Indices2!$E$1:$YY$108,Calc!$B173,FALSE))</f>
        <v>#N/A</v>
      </c>
      <c r="LE173" t="e">
        <f ca="1">IF(OR(LE$132="",$B173=""),"",HLOOKUP(LE$132,Indices2!$E$1:$YY$108,Calc!$B173,FALSE))</f>
        <v>#N/A</v>
      </c>
      <c r="LF173" t="e">
        <f ca="1">IF(OR(LF$132="",$B173=""),"",HLOOKUP(LF$132,Indices2!$E$1:$YY$108,Calc!$B173,FALSE))</f>
        <v>#N/A</v>
      </c>
      <c r="LG173" t="e">
        <f ca="1">IF(OR(LG$132="",$B173=""),"",HLOOKUP(LG$132,Indices2!$E$1:$YY$108,Calc!$B173,FALSE))</f>
        <v>#N/A</v>
      </c>
      <c r="LH173" t="e">
        <f ca="1">IF(OR(LH$132="",$B173=""),"",HLOOKUP(LH$132,Indices2!$E$1:$YY$108,Calc!$B173,FALSE))</f>
        <v>#N/A</v>
      </c>
      <c r="LI173" t="e">
        <f ca="1">IF(OR(LI$132="",$B173=""),"",HLOOKUP(LI$132,Indices2!$E$1:$YY$108,Calc!$B173,FALSE))</f>
        <v>#N/A</v>
      </c>
      <c r="LJ173" t="e">
        <f ca="1">IF(OR(LJ$132="",$B173=""),"",HLOOKUP(LJ$132,Indices2!$E$1:$YY$108,Calc!$B173,FALSE))</f>
        <v>#N/A</v>
      </c>
      <c r="LK173" t="e">
        <f ca="1">IF(OR(LK$132="",$B173=""),"",HLOOKUP(LK$132,Indices2!$E$1:$YY$108,Calc!$B173,FALSE))</f>
        <v>#N/A</v>
      </c>
      <c r="LL173" t="e">
        <f ca="1">IF(OR(LL$132="",$B173=""),"",HLOOKUP(LL$132,Indices2!$E$1:$YY$108,Calc!$B173,FALSE))</f>
        <v>#N/A</v>
      </c>
      <c r="LM173" t="e">
        <f ca="1">IF(OR(LM$132="",$B173=""),"",HLOOKUP(LM$132,Indices2!$E$1:$YY$108,Calc!$B173,FALSE))</f>
        <v>#N/A</v>
      </c>
      <c r="LN173" t="e">
        <f ca="1">IF(OR(LN$132="",$B173=""),"",HLOOKUP(LN$132,Indices2!$E$1:$YY$108,Calc!$B173,FALSE))</f>
        <v>#N/A</v>
      </c>
      <c r="LO173" t="e">
        <f ca="1">IF(OR(LO$132="",$B173=""),"",HLOOKUP(LO$132,Indices2!$E$1:$YY$108,Calc!$B173,FALSE))</f>
        <v>#N/A</v>
      </c>
      <c r="LP173" t="e">
        <f ca="1">IF(OR(LP$132="",$B173=""),"",HLOOKUP(LP$132,Indices2!$E$1:$YY$108,Calc!$B173,FALSE))</f>
        <v>#N/A</v>
      </c>
      <c r="LQ173" t="e">
        <f ca="1">IF(OR(LQ$132="",$B173=""),"",HLOOKUP(LQ$132,Indices2!$E$1:$YY$108,Calc!$B173,FALSE))</f>
        <v>#N/A</v>
      </c>
      <c r="LR173" t="e">
        <f ca="1">IF(OR(LR$132="",$B173=""),"",HLOOKUP(LR$132,Indices2!$E$1:$YY$108,Calc!$B173,FALSE))</f>
        <v>#N/A</v>
      </c>
      <c r="LS173" t="e">
        <f ca="1">IF(OR(LS$132="",$B173=""),"",HLOOKUP(LS$132,Indices2!$E$1:$YY$108,Calc!$B173,FALSE))</f>
        <v>#N/A</v>
      </c>
      <c r="LT173" t="e">
        <f ca="1">IF(OR(LT$132="",$B173=""),"",HLOOKUP(LT$132,Indices2!$E$1:$YY$108,Calc!$B173,FALSE))</f>
        <v>#N/A</v>
      </c>
      <c r="LU173" t="e">
        <f ca="1">IF(OR(LU$132="",$B173=""),"",HLOOKUP(LU$132,Indices2!$E$1:$YY$108,Calc!$B173,FALSE))</f>
        <v>#N/A</v>
      </c>
      <c r="LV173" t="e">
        <f ca="1">IF(OR(LV$132="",$B173=""),"",HLOOKUP(LV$132,Indices2!$E$1:$YY$108,Calc!$B173,FALSE))</f>
        <v>#N/A</v>
      </c>
      <c r="LW173" t="e">
        <f ca="1">IF(OR(LW$132="",$B173=""),"",HLOOKUP(LW$132,Indices2!$E$1:$YY$108,Calc!$B173,FALSE))</f>
        <v>#N/A</v>
      </c>
      <c r="LX173" t="e">
        <f ca="1">IF(OR(LX$132="",$B173=""),"",HLOOKUP(LX$132,Indices2!$E$1:$YY$108,Calc!$B173,FALSE))</f>
        <v>#N/A</v>
      </c>
      <c r="LY173" t="e">
        <f ca="1">IF(OR(LY$132="",$B173=""),"",HLOOKUP(LY$132,Indices2!$E$1:$YY$108,Calc!$B173,FALSE))</f>
        <v>#N/A</v>
      </c>
      <c r="LZ173" t="e">
        <f ca="1">IF(OR(LZ$132="",$B173=""),"",HLOOKUP(LZ$132,Indices2!$E$1:$YY$108,Calc!$B173,FALSE))</f>
        <v>#N/A</v>
      </c>
      <c r="MA173" t="e">
        <f ca="1">IF(OR(MA$132="",$B173=""),"",HLOOKUP(MA$132,Indices2!$E$1:$YY$108,Calc!$B173,FALSE))</f>
        <v>#N/A</v>
      </c>
      <c r="MB173" t="e">
        <f ca="1">IF(OR(MB$132="",$B173=""),"",HLOOKUP(MB$132,Indices2!$E$1:$YY$108,Calc!$B173,FALSE))</f>
        <v>#N/A</v>
      </c>
      <c r="MC173" t="e">
        <f ca="1">IF(OR(MC$132="",$B173=""),"",HLOOKUP(MC$132,Indices2!$E$1:$YY$108,Calc!$B173,FALSE))</f>
        <v>#N/A</v>
      </c>
      <c r="MD173" t="e">
        <f ca="1">IF(OR(MD$132="",$B173=""),"",HLOOKUP(MD$132,Indices2!$E$1:$YY$108,Calc!$B173,FALSE))</f>
        <v>#N/A</v>
      </c>
      <c r="ME173" t="e">
        <f ca="1">IF(OR(ME$132="",$B173=""),"",HLOOKUP(ME$132,Indices2!$E$1:$YY$108,Calc!$B173,FALSE))</f>
        <v>#N/A</v>
      </c>
      <c r="MF173" t="e">
        <f ca="1">IF(OR(MF$132="",$B173=""),"",HLOOKUP(MF$132,Indices2!$E$1:$YY$108,Calc!$B173,FALSE))</f>
        <v>#N/A</v>
      </c>
      <c r="MG173" t="e">
        <f ca="1">IF(OR(MG$132="",$B173=""),"",HLOOKUP(MG$132,Indices2!$E$1:$YY$108,Calc!$B173,FALSE))</f>
        <v>#N/A</v>
      </c>
      <c r="MH173" t="e">
        <f ca="1">IF(OR(MH$132="",$B173=""),"",HLOOKUP(MH$132,Indices2!$E$1:$YY$108,Calc!$B173,FALSE))</f>
        <v>#N/A</v>
      </c>
      <c r="MI173" t="e">
        <f ca="1">IF(OR(MI$132="",$B173=""),"",HLOOKUP(MI$132,Indices2!$E$1:$YY$108,Calc!$B173,FALSE))</f>
        <v>#N/A</v>
      </c>
      <c r="MJ173" t="e">
        <f ca="1">IF(OR(MJ$132="",$B173=""),"",HLOOKUP(MJ$132,Indices2!$E$1:$YY$108,Calc!$B173,FALSE))</f>
        <v>#N/A</v>
      </c>
      <c r="MK173" t="e">
        <f ca="1">IF(OR(MK$132="",$B173=""),"",HLOOKUP(MK$132,Indices2!$E$1:$YY$108,Calc!$B173,FALSE))</f>
        <v>#N/A</v>
      </c>
      <c r="ML173" t="e">
        <f ca="1">IF(OR(ML$132="",$B173=""),"",HLOOKUP(ML$132,Indices2!$E$1:$YY$108,Calc!$B173,FALSE))</f>
        <v>#N/A</v>
      </c>
      <c r="MM173" t="e">
        <f ca="1">IF(OR(MM$132="",$B173=""),"",HLOOKUP(MM$132,Indices2!$E$1:$YY$108,Calc!$B173,FALSE))</f>
        <v>#N/A</v>
      </c>
      <c r="MN173" t="e">
        <f ca="1">IF(OR(MN$132="",$B173=""),"",HLOOKUP(MN$132,Indices2!$E$1:$YY$108,Calc!$B173,FALSE))</f>
        <v>#N/A</v>
      </c>
      <c r="MO173" t="e">
        <f ca="1">IF(OR(MO$132="",$B173=""),"",HLOOKUP(MO$132,Indices2!$E$1:$YY$108,Calc!$B173,FALSE))</f>
        <v>#N/A</v>
      </c>
      <c r="MP173" t="e">
        <f ca="1">IF(OR(MP$132="",$B173=""),"",HLOOKUP(MP$132,Indices2!$E$1:$YY$108,Calc!$B173,FALSE))</f>
        <v>#N/A</v>
      </c>
      <c r="MQ173" t="e">
        <f ca="1">IF(OR(MQ$132="",$B173=""),"",HLOOKUP(MQ$132,Indices2!$E$1:$YY$108,Calc!$B173,FALSE))</f>
        <v>#N/A</v>
      </c>
      <c r="MR173" t="e">
        <f ca="1">IF(OR(MR$132="",$B173=""),"",HLOOKUP(MR$132,Indices2!$E$1:$YY$108,Calc!$B173,FALSE))</f>
        <v>#N/A</v>
      </c>
      <c r="MS173" t="e">
        <f ca="1">IF(OR(MS$132="",$B173=""),"",HLOOKUP(MS$132,Indices2!$E$1:$YY$108,Calc!$B173,FALSE))</f>
        <v>#N/A</v>
      </c>
      <c r="MT173" t="e">
        <f ca="1">IF(OR(MT$132="",$B173=""),"",HLOOKUP(MT$132,Indices2!$E$1:$YY$108,Calc!$B173,FALSE))</f>
        <v>#N/A</v>
      </c>
      <c r="MU173" t="e">
        <f ca="1">IF(OR(MU$132="",$B173=""),"",HLOOKUP(MU$132,Indices2!$E$1:$YY$108,Calc!$B173,FALSE))</f>
        <v>#N/A</v>
      </c>
      <c r="MV173" t="e">
        <f ca="1">IF(OR(MV$132="",$B173=""),"",HLOOKUP(MV$132,Indices2!$E$1:$YY$108,Calc!$B173,FALSE))</f>
        <v>#N/A</v>
      </c>
      <c r="MW173" t="e">
        <f ca="1">IF(OR(MW$132="",$B173=""),"",HLOOKUP(MW$132,Indices2!$E$1:$YY$108,Calc!$B173,FALSE))</f>
        <v>#N/A</v>
      </c>
      <c r="MX173" t="e">
        <f ca="1">IF(OR(MX$132="",$B173=""),"",HLOOKUP(MX$132,Indices2!$E$1:$YY$108,Calc!$B173,FALSE))</f>
        <v>#N/A</v>
      </c>
      <c r="MY173" t="e">
        <f ca="1">IF(OR(MY$132="",$B173=""),"",HLOOKUP(MY$132,Indices2!$E$1:$YY$108,Calc!$B173,FALSE))</f>
        <v>#N/A</v>
      </c>
      <c r="MZ173" t="e">
        <f ca="1">IF(OR(MZ$132="",$B173=""),"",HLOOKUP(MZ$132,Indices2!$E$1:$YY$108,Calc!$B173,FALSE))</f>
        <v>#N/A</v>
      </c>
      <c r="NA173" t="e">
        <f ca="1">IF(OR(NA$132="",$B173=""),"",HLOOKUP(NA$132,Indices2!$E$1:$YY$108,Calc!$B173,FALSE))</f>
        <v>#N/A</v>
      </c>
      <c r="NB173" t="e">
        <f ca="1">IF(OR(NB$132="",$B173=""),"",HLOOKUP(NB$132,Indices2!$E$1:$YY$108,Calc!$B173,FALSE))</f>
        <v>#N/A</v>
      </c>
      <c r="NC173" t="e">
        <f ca="1">IF(OR(NC$132="",$B173=""),"",HLOOKUP(NC$132,Indices2!$E$1:$YY$108,Calc!$B173,FALSE))</f>
        <v>#N/A</v>
      </c>
      <c r="ND173" t="e">
        <f ca="1">IF(OR(ND$132="",$B173=""),"",HLOOKUP(ND$132,Indices2!$E$1:$YY$108,Calc!$B173,FALSE))</f>
        <v>#N/A</v>
      </c>
      <c r="NE173" t="e">
        <f ca="1">IF(OR(NE$132="",$B173=""),"",HLOOKUP(NE$132,Indices2!$E$1:$YY$108,Calc!$B173,FALSE))</f>
        <v>#N/A</v>
      </c>
      <c r="NF173" t="e">
        <f ca="1">IF(OR(NF$132="",$B173=""),"",HLOOKUP(NF$132,Indices2!$E$1:$YY$108,Calc!$B173,FALSE))</f>
        <v>#N/A</v>
      </c>
      <c r="NG173" t="e">
        <f ca="1">IF(OR(NG$132="",$B173=""),"",HLOOKUP(NG$132,Indices2!$E$1:$YY$108,Calc!$B173,FALSE))</f>
        <v>#N/A</v>
      </c>
      <c r="NH173" t="e">
        <f ca="1">IF(OR(NH$132="",$B173=""),"",HLOOKUP(NH$132,Indices2!$E$1:$YY$108,Calc!$B173,FALSE))</f>
        <v>#N/A</v>
      </c>
      <c r="NI173" t="e">
        <f ca="1">IF(OR(NI$132="",$B173=""),"",HLOOKUP(NI$132,Indices2!$E$1:$YY$108,Calc!$B173,FALSE))</f>
        <v>#N/A</v>
      </c>
      <c r="NJ173" t="e">
        <f ca="1">IF(OR(NJ$132="",$B173=""),"",HLOOKUP(NJ$132,Indices2!$E$1:$YY$108,Calc!$B173,FALSE))</f>
        <v>#N/A</v>
      </c>
      <c r="NK173" t="e">
        <f ca="1">IF(OR(NK$132="",$B173=""),"",HLOOKUP(NK$132,Indices2!$E$1:$YY$108,Calc!$B173,FALSE))</f>
        <v>#N/A</v>
      </c>
      <c r="NL173" t="e">
        <f ca="1">IF(OR(NL$132="",$B173=""),"",HLOOKUP(NL$132,Indices2!$E$1:$YY$108,Calc!$B173,FALSE))</f>
        <v>#N/A</v>
      </c>
      <c r="NM173" t="e">
        <f ca="1">IF(OR(NM$132="",$B173=""),"",HLOOKUP(NM$132,Indices2!$E$1:$YY$108,Calc!$B173,FALSE))</f>
        <v>#N/A</v>
      </c>
      <c r="NN173" t="e">
        <f ca="1">IF(OR(NN$132="",$B173=""),"",HLOOKUP(NN$132,Indices2!$E$1:$YY$108,Calc!$B173,FALSE))</f>
        <v>#N/A</v>
      </c>
      <c r="NO173" t="e">
        <f ca="1">IF(OR(NO$132="",$B173=""),"",HLOOKUP(NO$132,Indices2!$E$1:$YY$108,Calc!$B173,FALSE))</f>
        <v>#N/A</v>
      </c>
      <c r="NP173" t="e">
        <f ca="1">IF(OR(NP$132="",$B173=""),"",HLOOKUP(NP$132,Indices2!$E$1:$YY$108,Calc!$B173,FALSE))</f>
        <v>#N/A</v>
      </c>
      <c r="NQ173" t="e">
        <f ca="1">IF(OR(NQ$132="",$B173=""),"",HLOOKUP(NQ$132,Indices2!$E$1:$YY$108,Calc!$B173,FALSE))</f>
        <v>#N/A</v>
      </c>
      <c r="NR173" t="e">
        <f ca="1">IF(OR(NR$132="",$B173=""),"",HLOOKUP(NR$132,Indices2!$E$1:$YY$108,Calc!$B173,FALSE))</f>
        <v>#N/A</v>
      </c>
      <c r="NS173" t="e">
        <f ca="1">IF(OR(NS$132="",$B173=""),"",HLOOKUP(NS$132,Indices2!$E$1:$YY$108,Calc!$B173,FALSE))</f>
        <v>#N/A</v>
      </c>
      <c r="NT173" t="e">
        <f ca="1">IF(OR(NT$132="",$B173=""),"",HLOOKUP(NT$132,Indices2!$E$1:$YY$108,Calc!$B173,FALSE))</f>
        <v>#N/A</v>
      </c>
      <c r="NU173" t="e">
        <f ca="1">IF(OR(NU$132="",$B173=""),"",HLOOKUP(NU$132,Indices2!$E$1:$YY$108,Calc!$B173,FALSE))</f>
        <v>#N/A</v>
      </c>
      <c r="NV173" t="e">
        <f ca="1">IF(OR(NV$132="",$B173=""),"",HLOOKUP(NV$132,Indices2!$E$1:$YY$108,Calc!$B173,FALSE))</f>
        <v>#N/A</v>
      </c>
      <c r="NW173" t="e">
        <f ca="1">IF(OR(NW$132="",$B173=""),"",HLOOKUP(NW$132,Indices2!$E$1:$YY$108,Calc!$B173,FALSE))</f>
        <v>#N/A</v>
      </c>
      <c r="NX173" t="e">
        <f ca="1">IF(OR(NX$132="",$B173=""),"",HLOOKUP(NX$132,Indices2!$E$1:$YY$108,Calc!$B173,FALSE))</f>
        <v>#N/A</v>
      </c>
      <c r="NY173" t="e">
        <f ca="1">IF(OR(NY$132="",$B173=""),"",HLOOKUP(NY$132,Indices2!$E$1:$YY$108,Calc!$B173,FALSE))</f>
        <v>#N/A</v>
      </c>
      <c r="NZ173" t="e">
        <f ca="1">IF(OR(NZ$132="",$B173=""),"",HLOOKUP(NZ$132,Indices2!$E$1:$YY$108,Calc!$B173,FALSE))</f>
        <v>#N/A</v>
      </c>
      <c r="OA173" t="e">
        <f ca="1">IF(OR(OA$132="",$B173=""),"",HLOOKUP(OA$132,Indices2!$E$1:$YY$108,Calc!$B173,FALSE))</f>
        <v>#N/A</v>
      </c>
      <c r="OB173" t="e">
        <f ca="1">IF(OR(OB$132="",$B173=""),"",HLOOKUP(OB$132,Indices2!$E$1:$YY$108,Calc!$B173,FALSE))</f>
        <v>#N/A</v>
      </c>
      <c r="OC173" t="e">
        <f ca="1">IF(OR(OC$132="",$B173=""),"",HLOOKUP(OC$132,Indices2!$E$1:$YY$108,Calc!$B173,FALSE))</f>
        <v>#N/A</v>
      </c>
      <c r="OD173" t="e">
        <f ca="1">IF(OR(OD$132="",$B173=""),"",HLOOKUP(OD$132,Indices2!$E$1:$YY$108,Calc!$B173,FALSE))</f>
        <v>#N/A</v>
      </c>
      <c r="OE173" t="e">
        <f ca="1">IF(OR(OE$132="",$B173=""),"",HLOOKUP(OE$132,Indices2!$E$1:$YY$108,Calc!$B173,FALSE))</f>
        <v>#N/A</v>
      </c>
      <c r="OF173" t="e">
        <f ca="1">IF(OR(OF$132="",$B173=""),"",HLOOKUP(OF$132,Indices2!$E$1:$YY$108,Calc!$B173,FALSE))</f>
        <v>#N/A</v>
      </c>
      <c r="OG173" t="e">
        <f ca="1">IF(OR(OG$132="",$B173=""),"",HLOOKUP(OG$132,Indices2!$E$1:$YY$108,Calc!$B173,FALSE))</f>
        <v>#N/A</v>
      </c>
      <c r="OH173" t="e">
        <f ca="1">IF(OR(OH$132="",$B173=""),"",HLOOKUP(OH$132,Indices2!$E$1:$YY$108,Calc!$B173,FALSE))</f>
        <v>#N/A</v>
      </c>
      <c r="OI173" t="e">
        <f ca="1">IF(OR(OI$132="",$B173=""),"",HLOOKUP(OI$132,Indices2!$E$1:$YY$108,Calc!$B173,FALSE))</f>
        <v>#N/A</v>
      </c>
      <c r="OJ173" t="e">
        <f ca="1">IF(OR(OJ$132="",$B173=""),"",HLOOKUP(OJ$132,Indices2!$E$1:$YY$108,Calc!$B173,FALSE))</f>
        <v>#N/A</v>
      </c>
      <c r="OK173" t="e">
        <f ca="1">IF(OR(OK$132="",$B173=""),"",HLOOKUP(OK$132,Indices2!$E$1:$YY$108,Calc!$B173,FALSE))</f>
        <v>#N/A</v>
      </c>
      <c r="OL173" t="e">
        <f ca="1">IF(OR(OL$132="",$B173=""),"",HLOOKUP(OL$132,Indices2!$E$1:$YY$108,Calc!$B173,FALSE))</f>
        <v>#N/A</v>
      </c>
      <c r="OM173" t="e">
        <f ca="1">IF(OR(OM$132="",$B173=""),"",HLOOKUP(OM$132,Indices2!$E$1:$YY$108,Calc!$B173,FALSE))</f>
        <v>#N/A</v>
      </c>
      <c r="ON173" t="e">
        <f ca="1">IF(OR(ON$132="",$B173=""),"",HLOOKUP(ON$132,Indices2!$E$1:$YY$108,Calc!$B173,FALSE))</f>
        <v>#N/A</v>
      </c>
      <c r="OO173" t="e">
        <f ca="1">IF(OR(OO$132="",$B173=""),"",HLOOKUP(OO$132,Indices2!$E$1:$YY$108,Calc!$B173,FALSE))</f>
        <v>#N/A</v>
      </c>
      <c r="OP173" t="e">
        <f ca="1">IF(OR(OP$132="",$B173=""),"",HLOOKUP(OP$132,Indices2!$E$1:$YY$108,Calc!$B173,FALSE))</f>
        <v>#N/A</v>
      </c>
      <c r="OQ173" t="e">
        <f ca="1">IF(OR(OQ$132="",$B173=""),"",HLOOKUP(OQ$132,Indices2!$E$1:$YY$108,Calc!$B173,FALSE))</f>
        <v>#N/A</v>
      </c>
      <c r="OR173" t="e">
        <f ca="1">IF(OR(OR$132="",$B173=""),"",HLOOKUP(OR$132,Indices2!$E$1:$YY$108,Calc!$B173,FALSE))</f>
        <v>#N/A</v>
      </c>
      <c r="OS173" t="e">
        <f ca="1">IF(OR(OS$132="",$B173=""),"",HLOOKUP(OS$132,Indices2!$E$1:$YY$108,Calc!$B173,FALSE))</f>
        <v>#N/A</v>
      </c>
      <c r="OT173" t="e">
        <f ca="1">IF(OR(OT$132="",$B173=""),"",HLOOKUP(OT$132,Indices2!$E$1:$YY$108,Calc!$B173,FALSE))</f>
        <v>#N/A</v>
      </c>
      <c r="OU173" t="e">
        <f ca="1">IF(OR(OU$132="",$B173=""),"",HLOOKUP(OU$132,Indices2!$E$1:$YY$108,Calc!$B173,FALSE))</f>
        <v>#N/A</v>
      </c>
      <c r="OV173" t="e">
        <f ca="1">IF(OR(OV$132="",$B173=""),"",HLOOKUP(OV$132,Indices2!$E$1:$YY$108,Calc!$B173,FALSE))</f>
        <v>#N/A</v>
      </c>
      <c r="OW173" t="e">
        <f ca="1">IF(OR(OW$132="",$B173=""),"",HLOOKUP(OW$132,Indices2!$E$1:$YY$108,Calc!$B173,FALSE))</f>
        <v>#N/A</v>
      </c>
      <c r="OX173" t="e">
        <f ca="1">IF(OR(OX$132="",$B173=""),"",HLOOKUP(OX$132,Indices2!$E$1:$YY$108,Calc!$B173,FALSE))</f>
        <v>#N/A</v>
      </c>
      <c r="OY173" t="e">
        <f ca="1">IF(OR(OY$132="",$B173=""),"",HLOOKUP(OY$132,Indices2!$E$1:$YY$108,Calc!$B173,FALSE))</f>
        <v>#N/A</v>
      </c>
      <c r="OZ173" t="e">
        <f ca="1">IF(OR(OZ$132="",$B173=""),"",HLOOKUP(OZ$132,Indices2!$E$1:$YY$108,Calc!$B173,FALSE))</f>
        <v>#N/A</v>
      </c>
      <c r="PA173" t="e">
        <f ca="1">IF(OR(PA$132="",$B173=""),"",HLOOKUP(PA$132,Indices2!$E$1:$YY$108,Calc!$B173,FALSE))</f>
        <v>#N/A</v>
      </c>
      <c r="PB173" t="e">
        <f ca="1">IF(OR(PB$132="",$B173=""),"",HLOOKUP(PB$132,Indices2!$E$1:$YY$108,Calc!$B173,FALSE))</f>
        <v>#N/A</v>
      </c>
      <c r="PC173" t="e">
        <f ca="1">IF(OR(PC$132="",$B173=""),"",HLOOKUP(PC$132,Indices2!$E$1:$YY$108,Calc!$B173,FALSE))</f>
        <v>#N/A</v>
      </c>
      <c r="PD173" t="e">
        <f ca="1">IF(OR(PD$132="",$B173=""),"",HLOOKUP(PD$132,Indices2!$E$1:$YY$108,Calc!$B173,FALSE))</f>
        <v>#N/A</v>
      </c>
      <c r="PE173" t="e">
        <f ca="1">IF(OR(PE$132="",$B173=""),"",HLOOKUP(PE$132,Indices2!$E$1:$YY$108,Calc!$B173,FALSE))</f>
        <v>#N/A</v>
      </c>
      <c r="PF173" t="e">
        <f ca="1">IF(OR(PF$132="",$B173=""),"",HLOOKUP(PF$132,Indices2!$E$1:$YY$108,Calc!$B173,FALSE))</f>
        <v>#N/A</v>
      </c>
      <c r="PG173" t="e">
        <f ca="1">IF(OR(PG$132="",$B173=""),"",HLOOKUP(PG$132,Indices2!$E$1:$YY$108,Calc!$B173,FALSE))</f>
        <v>#N/A</v>
      </c>
      <c r="PH173" t="e">
        <f ca="1">IF(OR(PH$132="",$B173=""),"",HLOOKUP(PH$132,Indices2!$E$1:$YY$108,Calc!$B173,FALSE))</f>
        <v>#N/A</v>
      </c>
      <c r="PI173" t="e">
        <f ca="1">IF(OR(PI$132="",$B173=""),"",HLOOKUP(PI$132,Indices2!$E$1:$YY$108,Calc!$B173,FALSE))</f>
        <v>#N/A</v>
      </c>
      <c r="PJ173" t="e">
        <f ca="1">IF(OR(PJ$132="",$B173=""),"",HLOOKUP(PJ$132,Indices2!$E$1:$YY$108,Calc!$B173,FALSE))</f>
        <v>#N/A</v>
      </c>
      <c r="PK173" t="e">
        <f ca="1">IF(OR(PK$132="",$B173=""),"",HLOOKUP(PK$132,Indices2!$E$1:$YY$108,Calc!$B173,FALSE))</f>
        <v>#N/A</v>
      </c>
      <c r="PL173" t="e">
        <f ca="1">IF(OR(PL$132="",$B173=""),"",HLOOKUP(PL$132,Indices2!$E$1:$YY$108,Calc!$B173,FALSE))</f>
        <v>#N/A</v>
      </c>
      <c r="PM173" t="e">
        <f ca="1">IF(OR(PM$132="",$B173=""),"",HLOOKUP(PM$132,Indices2!$E$1:$YY$108,Calc!$B173,FALSE))</f>
        <v>#N/A</v>
      </c>
      <c r="PN173" t="e">
        <f ca="1">IF(OR(PN$132="",$B173=""),"",HLOOKUP(PN$132,Indices2!$E$1:$YY$108,Calc!$B173,FALSE))</f>
        <v>#N/A</v>
      </c>
      <c r="PO173" t="e">
        <f ca="1">IF(OR(PO$132="",$B173=""),"",HLOOKUP(PO$132,Indices2!$E$1:$YY$108,Calc!$B173,FALSE))</f>
        <v>#N/A</v>
      </c>
      <c r="PP173" t="e">
        <f ca="1">IF(OR(PP$132="",$B173=""),"",HLOOKUP(PP$132,Indices2!$E$1:$YY$108,Calc!$B173,FALSE))</f>
        <v>#N/A</v>
      </c>
      <c r="PQ173" t="e">
        <f ca="1">IF(OR(PQ$132="",$B173=""),"",HLOOKUP(PQ$132,Indices2!$E$1:$YY$108,Calc!$B173,FALSE))</f>
        <v>#N/A</v>
      </c>
      <c r="PR173" t="e">
        <f ca="1">IF(OR(PR$132="",$B173=""),"",HLOOKUP(PR$132,Indices2!$E$1:$YY$108,Calc!$B173,FALSE))</f>
        <v>#N/A</v>
      </c>
      <c r="PS173" t="e">
        <f ca="1">IF(OR(PS$132="",$B173=""),"",HLOOKUP(PS$132,Indices2!$E$1:$YY$108,Calc!$B173,FALSE))</f>
        <v>#N/A</v>
      </c>
      <c r="PT173" t="e">
        <f ca="1">IF(OR(PT$132="",$B173=""),"",HLOOKUP(PT$132,Indices2!$E$1:$YY$108,Calc!$B173,FALSE))</f>
        <v>#N/A</v>
      </c>
      <c r="PU173" t="e">
        <f ca="1">IF(OR(PU$132="",$B173=""),"",HLOOKUP(PU$132,Indices2!$E$1:$YY$108,Calc!$B173,FALSE))</f>
        <v>#N/A</v>
      </c>
      <c r="PV173" t="e">
        <f ca="1">IF(OR(PV$132="",$B173=""),"",HLOOKUP(PV$132,Indices2!$E$1:$YY$108,Calc!$B173,FALSE))</f>
        <v>#N/A</v>
      </c>
      <c r="PW173" t="e">
        <f ca="1">IF(OR(PW$132="",$B173=""),"",HLOOKUP(PW$132,Indices2!$E$1:$YY$108,Calc!$B173,FALSE))</f>
        <v>#N/A</v>
      </c>
      <c r="PX173" t="e">
        <f ca="1">IF(OR(PX$132="",$B173=""),"",HLOOKUP(PX$132,Indices2!$E$1:$YY$108,Calc!$B173,FALSE))</f>
        <v>#N/A</v>
      </c>
      <c r="PY173" t="e">
        <f ca="1">IF(OR(PY$132="",$B173=""),"",HLOOKUP(PY$132,Indices2!$E$1:$YY$108,Calc!$B173,FALSE))</f>
        <v>#N/A</v>
      </c>
      <c r="PZ173" t="e">
        <f ca="1">IF(OR(PZ$132="",$B173=""),"",HLOOKUP(PZ$132,Indices2!$E$1:$YY$108,Calc!$B173,FALSE))</f>
        <v>#N/A</v>
      </c>
      <c r="QA173" t="e">
        <f ca="1">IF(OR(QA$132="",$B173=""),"",HLOOKUP(QA$132,Indices2!$E$1:$YY$108,Calc!$B173,FALSE))</f>
        <v>#N/A</v>
      </c>
      <c r="QB173" t="e">
        <f ca="1">IF(OR(QB$132="",$B173=""),"",HLOOKUP(QB$132,Indices2!$E$1:$YY$108,Calc!$B173,FALSE))</f>
        <v>#N/A</v>
      </c>
      <c r="QC173" t="e">
        <f ca="1">IF(OR(QC$132="",$B173=""),"",HLOOKUP(QC$132,Indices2!$E$1:$YY$108,Calc!$B173,FALSE))</f>
        <v>#N/A</v>
      </c>
      <c r="QD173" t="e">
        <f ca="1">IF(OR(QD$132="",$B173=""),"",HLOOKUP(QD$132,Indices2!$E$1:$YY$108,Calc!$B173,FALSE))</f>
        <v>#N/A</v>
      </c>
      <c r="QE173" t="e">
        <f ca="1">IF(OR(QE$132="",$B173=""),"",HLOOKUP(QE$132,Indices2!$E$1:$YY$108,Calc!$B173,FALSE))</f>
        <v>#N/A</v>
      </c>
      <c r="QF173" t="e">
        <f ca="1">IF(OR(QF$132="",$B173=""),"",HLOOKUP(QF$132,Indices2!$E$1:$YY$108,Calc!$B173,FALSE))</f>
        <v>#N/A</v>
      </c>
      <c r="QG173" t="e">
        <f ca="1">IF(OR(QG$132="",$B173=""),"",HLOOKUP(QG$132,Indices2!$E$1:$YY$108,Calc!$B173,FALSE))</f>
        <v>#N/A</v>
      </c>
      <c r="QH173" t="e">
        <f ca="1">IF(OR(QH$132="",$B173=""),"",HLOOKUP(QH$132,Indices2!$E$1:$YY$108,Calc!$B173,FALSE))</f>
        <v>#N/A</v>
      </c>
      <c r="QI173" t="e">
        <f ca="1">IF(OR(QI$132="",$B173=""),"",HLOOKUP(QI$132,Indices2!$E$1:$YY$108,Calc!$B173,FALSE))</f>
        <v>#N/A</v>
      </c>
      <c r="QJ173" t="e">
        <f ca="1">IF(OR(QJ$132="",$B173=""),"",HLOOKUP(QJ$132,Indices2!$E$1:$YY$108,Calc!$B173,FALSE))</f>
        <v>#N/A</v>
      </c>
      <c r="QK173" t="e">
        <f ca="1">IF(OR(QK$132="",$B173=""),"",HLOOKUP(QK$132,Indices2!$E$1:$YY$108,Calc!$B173,FALSE))</f>
        <v>#N/A</v>
      </c>
      <c r="QL173" t="e">
        <f ca="1">IF(OR(QL$132="",$B173=""),"",HLOOKUP(QL$132,Indices2!$E$1:$YY$108,Calc!$B173,FALSE))</f>
        <v>#N/A</v>
      </c>
      <c r="QM173" t="e">
        <f ca="1">IF(OR(QM$132="",$B173=""),"",HLOOKUP(QM$132,Indices2!$E$1:$YY$108,Calc!$B173,FALSE))</f>
        <v>#N/A</v>
      </c>
      <c r="QN173" t="e">
        <f ca="1">IF(OR(QN$132="",$B173=""),"",HLOOKUP(QN$132,Indices2!$E$1:$YY$108,Calc!$B173,FALSE))</f>
        <v>#N/A</v>
      </c>
      <c r="QO173" t="e">
        <f ca="1">IF(OR(QO$132="",$B173=""),"",HLOOKUP(QO$132,Indices2!$E$1:$YY$108,Calc!$B173,FALSE))</f>
        <v>#N/A</v>
      </c>
      <c r="QP173" t="e">
        <f ca="1">IF(OR(QP$132="",$B173=""),"",HLOOKUP(QP$132,Indices2!$E$1:$YY$108,Calc!$B173,FALSE))</f>
        <v>#N/A</v>
      </c>
      <c r="QQ173" t="e">
        <f ca="1">IF(OR(QQ$132="",$B173=""),"",HLOOKUP(QQ$132,Indices2!$E$1:$YY$108,Calc!$B173,FALSE))</f>
        <v>#N/A</v>
      </c>
      <c r="QR173" t="e">
        <f ca="1">IF(OR(QR$132="",$B173=""),"",HLOOKUP(QR$132,Indices2!$E$1:$YY$108,Calc!$B173,FALSE))</f>
        <v>#N/A</v>
      </c>
      <c r="QS173" t="e">
        <f ca="1">IF(OR(QS$132="",$B173=""),"",HLOOKUP(QS$132,Indices2!$E$1:$YY$108,Calc!$B173,FALSE))</f>
        <v>#N/A</v>
      </c>
      <c r="QT173" t="e">
        <f ca="1">IF(OR(QT$132="",$B173=""),"",HLOOKUP(QT$132,Indices2!$E$1:$YY$108,Calc!$B173,FALSE))</f>
        <v>#N/A</v>
      </c>
      <c r="QU173" t="e">
        <f ca="1">IF(OR(QU$132="",$B173=""),"",HLOOKUP(QU$132,Indices2!$E$1:$YY$108,Calc!$B173,FALSE))</f>
        <v>#N/A</v>
      </c>
      <c r="QV173" t="e">
        <f ca="1">IF(OR(QV$132="",$B173=""),"",HLOOKUP(QV$132,Indices2!$E$1:$YY$108,Calc!$B173,FALSE))</f>
        <v>#N/A</v>
      </c>
      <c r="QW173" t="e">
        <f ca="1">IF(OR(QW$132="",$B173=""),"",HLOOKUP(QW$132,Indices2!$E$1:$YY$108,Calc!$B173,FALSE))</f>
        <v>#N/A</v>
      </c>
      <c r="QX173" t="e">
        <f ca="1">IF(OR(QX$132="",$B173=""),"",HLOOKUP(QX$132,Indices2!$E$1:$YY$108,Calc!$B173,FALSE))</f>
        <v>#N/A</v>
      </c>
      <c r="QY173" t="e">
        <f ca="1">IF(OR(QY$132="",$B173=""),"",HLOOKUP(QY$132,Indices2!$E$1:$YY$108,Calc!$B173,FALSE))</f>
        <v>#N/A</v>
      </c>
      <c r="QZ173" t="e">
        <f ca="1">IF(OR(QZ$132="",$B173=""),"",HLOOKUP(QZ$132,Indices2!$E$1:$YY$108,Calc!$B173,FALSE))</f>
        <v>#N/A</v>
      </c>
      <c r="RA173" t="e">
        <f ca="1">IF(OR(RA$132="",$B173=""),"",HLOOKUP(RA$132,Indices2!$E$1:$YY$108,Calc!$B173,FALSE))</f>
        <v>#N/A</v>
      </c>
      <c r="RB173" t="e">
        <f ca="1">IF(OR(RB$132="",$B173=""),"",HLOOKUP(RB$132,Indices2!$E$1:$YY$108,Calc!$B173,FALSE))</f>
        <v>#N/A</v>
      </c>
      <c r="RC173" t="e">
        <f ca="1">IF(OR(RC$132="",$B173=""),"",HLOOKUP(RC$132,Indices2!$E$1:$YY$108,Calc!$B173,FALSE))</f>
        <v>#N/A</v>
      </c>
      <c r="RD173" t="e">
        <f ca="1">IF(OR(RD$132="",$B173=""),"",HLOOKUP(RD$132,Indices2!$E$1:$YY$108,Calc!$B173,FALSE))</f>
        <v>#N/A</v>
      </c>
      <c r="RE173" t="e">
        <f ca="1">IF(OR(RE$132="",$B173=""),"",HLOOKUP(RE$132,Indices2!$E$1:$YY$108,Calc!$B173,FALSE))</f>
        <v>#N/A</v>
      </c>
      <c r="RF173" t="e">
        <f ca="1">IF(OR(RF$132="",$B173=""),"",HLOOKUP(RF$132,Indices2!$E$1:$YY$108,Calc!$B173,FALSE))</f>
        <v>#N/A</v>
      </c>
      <c r="RG173" t="e">
        <f ca="1">IF(OR(RG$132="",$B173=""),"",HLOOKUP(RG$132,Indices2!$E$1:$YY$108,Calc!$B173,FALSE))</f>
        <v>#N/A</v>
      </c>
      <c r="RH173" t="e">
        <f ca="1">IF(OR(RH$132="",$B173=""),"",HLOOKUP(RH$132,Indices2!$E$1:$YY$108,Calc!$B173,FALSE))</f>
        <v>#N/A</v>
      </c>
      <c r="RI173" t="e">
        <f ca="1">IF(OR(RI$132="",$B173=""),"",HLOOKUP(RI$132,Indices2!$E$1:$YY$108,Calc!$B173,FALSE))</f>
        <v>#N/A</v>
      </c>
      <c r="RJ173" t="e">
        <f ca="1">IF(OR(RJ$132="",$B173=""),"",HLOOKUP(RJ$132,Indices2!$E$1:$YY$108,Calc!$B173,FALSE))</f>
        <v>#N/A</v>
      </c>
      <c r="RK173" t="e">
        <f ca="1">IF(OR(RK$132="",$B173=""),"",HLOOKUP(RK$132,Indices2!$E$1:$YY$108,Calc!$B173,FALSE))</f>
        <v>#N/A</v>
      </c>
      <c r="RL173" t="e">
        <f ca="1">IF(OR(RL$132="",$B173=""),"",HLOOKUP(RL$132,Indices2!$E$1:$YY$108,Calc!$B173,FALSE))</f>
        <v>#N/A</v>
      </c>
    </row>
    <row r="174" spans="1:480">
      <c r="A174" t="str">
        <f>Quant!BV10</f>
        <v>Gold Spot</v>
      </c>
      <c r="B174" t="e">
        <f>MATCH($A174,Indices2!$B:$B,0)</f>
        <v>#N/A</v>
      </c>
      <c r="C174" t="e">
        <f>IF(OR(C$132="",$B174=""),"",HLOOKUP(C$132,Indices2!$E$1:$YY$108,Calc!$B174,FALSE))</f>
        <v>#N/A</v>
      </c>
      <c r="D174" t="e">
        <f ca="1">IF(OR(D$132="",$B174=""),"",HLOOKUP(D$132,Indices2!$E$1:$YY$108,Calc!$B174,FALSE))</f>
        <v>#N/A</v>
      </c>
      <c r="E174" t="e">
        <f ca="1">IF(OR(E$132="",$B174=""),"",HLOOKUP(E$132,Indices2!$E$1:$YY$108,Calc!$B174,FALSE))</f>
        <v>#N/A</v>
      </c>
      <c r="F174" t="e">
        <f ca="1">IF(OR(F$132="",$B174=""),"",HLOOKUP(F$132,Indices2!$E$1:$YY$108,Calc!$B174,FALSE))</f>
        <v>#N/A</v>
      </c>
      <c r="G174" t="e">
        <f ca="1">IF(OR(G$132="",$B174=""),"",HLOOKUP(G$132,Indices2!$E$1:$YY$108,Calc!$B174,FALSE))</f>
        <v>#N/A</v>
      </c>
      <c r="H174" t="e">
        <f ca="1">IF(OR(H$132="",$B174=""),"",HLOOKUP(H$132,Indices2!$E$1:$YY$108,Calc!$B174,FALSE))</f>
        <v>#N/A</v>
      </c>
      <c r="I174" t="e">
        <f ca="1">IF(OR(I$132="",$B174=""),"",HLOOKUP(I$132,Indices2!$E$1:$YY$108,Calc!$B174,FALSE))</f>
        <v>#N/A</v>
      </c>
      <c r="J174" t="e">
        <f ca="1">IF(OR(J$132="",$B174=""),"",HLOOKUP(J$132,Indices2!$E$1:$YY$108,Calc!$B174,FALSE))</f>
        <v>#N/A</v>
      </c>
      <c r="K174" t="e">
        <f ca="1">IF(OR(K$132="",$B174=""),"",HLOOKUP(K$132,Indices2!$E$1:$YY$108,Calc!$B174,FALSE))</f>
        <v>#N/A</v>
      </c>
      <c r="L174" t="e">
        <f ca="1">IF(OR(L$132="",$B174=""),"",HLOOKUP(L$132,Indices2!$E$1:$YY$108,Calc!$B174,FALSE))</f>
        <v>#N/A</v>
      </c>
      <c r="M174" t="e">
        <f ca="1">IF(OR(M$132="",$B174=""),"",HLOOKUP(M$132,Indices2!$E$1:$YY$108,Calc!$B174,FALSE))</f>
        <v>#N/A</v>
      </c>
      <c r="N174" t="e">
        <f ca="1">IF(OR(N$132="",$B174=""),"",HLOOKUP(N$132,Indices2!$E$1:$YY$108,Calc!$B174,FALSE))</f>
        <v>#N/A</v>
      </c>
      <c r="O174" t="e">
        <f ca="1">IF(OR(O$132="",$B174=""),"",HLOOKUP(O$132,Indices2!$E$1:$YY$108,Calc!$B174,FALSE))</f>
        <v>#N/A</v>
      </c>
      <c r="P174" t="e">
        <f ca="1">IF(OR(P$132="",$B174=""),"",HLOOKUP(P$132,Indices2!$E$1:$YY$108,Calc!$B174,FALSE))</f>
        <v>#N/A</v>
      </c>
      <c r="Q174" t="e">
        <f ca="1">IF(OR(Q$132="",$B174=""),"",HLOOKUP(Q$132,Indices2!$E$1:$YY$108,Calc!$B174,FALSE))</f>
        <v>#N/A</v>
      </c>
      <c r="R174" t="e">
        <f ca="1">IF(OR(R$132="",$B174=""),"",HLOOKUP(R$132,Indices2!$E$1:$YY$108,Calc!$B174,FALSE))</f>
        <v>#N/A</v>
      </c>
      <c r="S174" t="e">
        <f ca="1">IF(OR(S$132="",$B174=""),"",HLOOKUP(S$132,Indices2!$E$1:$YY$108,Calc!$B174,FALSE))</f>
        <v>#N/A</v>
      </c>
      <c r="T174" t="e">
        <f ca="1">IF(OR(T$132="",$B174=""),"",HLOOKUP(T$132,Indices2!$E$1:$YY$108,Calc!$B174,FALSE))</f>
        <v>#N/A</v>
      </c>
      <c r="U174" t="e">
        <f ca="1">IF(OR(U$132="",$B174=""),"",HLOOKUP(U$132,Indices2!$E$1:$YY$108,Calc!$B174,FALSE))</f>
        <v>#N/A</v>
      </c>
      <c r="V174" t="e">
        <f ca="1">IF(OR(V$132="",$B174=""),"",HLOOKUP(V$132,Indices2!$E$1:$YY$108,Calc!$B174,FALSE))</f>
        <v>#N/A</v>
      </c>
      <c r="W174" t="e">
        <f ca="1">IF(OR(W$132="",$B174=""),"",HLOOKUP(W$132,Indices2!$E$1:$YY$108,Calc!$B174,FALSE))</f>
        <v>#N/A</v>
      </c>
      <c r="X174" t="e">
        <f ca="1">IF(OR(X$132="",$B174=""),"",HLOOKUP(X$132,Indices2!$E$1:$YY$108,Calc!$B174,FALSE))</f>
        <v>#N/A</v>
      </c>
      <c r="Y174" t="e">
        <f ca="1">IF(OR(Y$132="",$B174=""),"",HLOOKUP(Y$132,Indices2!$E$1:$YY$108,Calc!$B174,FALSE))</f>
        <v>#N/A</v>
      </c>
      <c r="Z174" t="e">
        <f ca="1">IF(OR(Z$132="",$B174=""),"",HLOOKUP(Z$132,Indices2!$E$1:$YY$108,Calc!$B174,FALSE))</f>
        <v>#N/A</v>
      </c>
      <c r="AA174" t="e">
        <f ca="1">IF(OR(AA$132="",$B174=""),"",HLOOKUP(AA$132,Indices2!$E$1:$YY$108,Calc!$B174,FALSE))</f>
        <v>#N/A</v>
      </c>
      <c r="AB174" t="e">
        <f ca="1">IF(OR(AB$132="",$B174=""),"",HLOOKUP(AB$132,Indices2!$E$1:$YY$108,Calc!$B174,FALSE))</f>
        <v>#N/A</v>
      </c>
      <c r="AC174" t="e">
        <f ca="1">IF(OR(AC$132="",$B174=""),"",HLOOKUP(AC$132,Indices2!$E$1:$YY$108,Calc!$B174,FALSE))</f>
        <v>#N/A</v>
      </c>
      <c r="AD174" t="e">
        <f ca="1">IF(OR(AD$132="",$B174=""),"",HLOOKUP(AD$132,Indices2!$E$1:$YY$108,Calc!$B174,FALSE))</f>
        <v>#N/A</v>
      </c>
      <c r="AE174" t="e">
        <f ca="1">IF(OR(AE$132="",$B174=""),"",HLOOKUP(AE$132,Indices2!$E$1:$YY$108,Calc!$B174,FALSE))</f>
        <v>#N/A</v>
      </c>
      <c r="AF174" t="e">
        <f ca="1">IF(OR(AF$132="",$B174=""),"",HLOOKUP(AF$132,Indices2!$E$1:$YY$108,Calc!$B174,FALSE))</f>
        <v>#N/A</v>
      </c>
      <c r="AG174" t="e">
        <f ca="1">IF(OR(AG$132="",$B174=""),"",HLOOKUP(AG$132,Indices2!$E$1:$YY$108,Calc!$B174,FALSE))</f>
        <v>#N/A</v>
      </c>
      <c r="AH174" t="e">
        <f ca="1">IF(OR(AH$132="",$B174=""),"",HLOOKUP(AH$132,Indices2!$E$1:$YY$108,Calc!$B174,FALSE))</f>
        <v>#N/A</v>
      </c>
      <c r="AI174" t="e">
        <f ca="1">IF(OR(AI$132="",$B174=""),"",HLOOKUP(AI$132,Indices2!$E$1:$YY$108,Calc!$B174,FALSE))</f>
        <v>#N/A</v>
      </c>
      <c r="AJ174" t="e">
        <f ca="1">IF(OR(AJ$132="",$B174=""),"",HLOOKUP(AJ$132,Indices2!$E$1:$YY$108,Calc!$B174,FALSE))</f>
        <v>#N/A</v>
      </c>
      <c r="AK174" t="e">
        <f ca="1">IF(OR(AK$132="",$B174=""),"",HLOOKUP(AK$132,Indices2!$E$1:$YY$108,Calc!$B174,FALSE))</f>
        <v>#N/A</v>
      </c>
      <c r="AL174" t="e">
        <f ca="1">IF(OR(AL$132="",$B174=""),"",HLOOKUP(AL$132,Indices2!$E$1:$YY$108,Calc!$B174,FALSE))</f>
        <v>#N/A</v>
      </c>
      <c r="AM174" t="e">
        <f ca="1">IF(OR(AM$132="",$B174=""),"",HLOOKUP(AM$132,Indices2!$E$1:$YY$108,Calc!$B174,FALSE))</f>
        <v>#N/A</v>
      </c>
      <c r="AN174" t="e">
        <f ca="1">IF(OR(AN$132="",$B174=""),"",HLOOKUP(AN$132,Indices2!$E$1:$YY$108,Calc!$B174,FALSE))</f>
        <v>#N/A</v>
      </c>
      <c r="AO174" t="e">
        <f ca="1">IF(OR(AO$132="",$B174=""),"",HLOOKUP(AO$132,Indices2!$E$1:$YY$108,Calc!$B174,FALSE))</f>
        <v>#N/A</v>
      </c>
      <c r="AP174" t="e">
        <f ca="1">IF(OR(AP$132="",$B174=""),"",HLOOKUP(AP$132,Indices2!$E$1:$YY$108,Calc!$B174,FALSE))</f>
        <v>#N/A</v>
      </c>
      <c r="AQ174" t="e">
        <f ca="1">IF(OR(AQ$132="",$B174=""),"",HLOOKUP(AQ$132,Indices2!$E$1:$YY$108,Calc!$B174,FALSE))</f>
        <v>#N/A</v>
      </c>
      <c r="AR174" t="e">
        <f ca="1">IF(OR(AR$132="",$B174=""),"",HLOOKUP(AR$132,Indices2!$E$1:$YY$108,Calc!$B174,FALSE))</f>
        <v>#N/A</v>
      </c>
      <c r="AS174" t="e">
        <f ca="1">IF(OR(AS$132="",$B174=""),"",HLOOKUP(AS$132,Indices2!$E$1:$YY$108,Calc!$B174,FALSE))</f>
        <v>#N/A</v>
      </c>
      <c r="AT174" t="e">
        <f ca="1">IF(OR(AT$132="",$B174=""),"",HLOOKUP(AT$132,Indices2!$E$1:$YY$108,Calc!$B174,FALSE))</f>
        <v>#N/A</v>
      </c>
      <c r="AU174" t="e">
        <f ca="1">IF(OR(AU$132="",$B174=""),"",HLOOKUP(AU$132,Indices2!$E$1:$YY$108,Calc!$B174,FALSE))</f>
        <v>#N/A</v>
      </c>
      <c r="AV174" t="e">
        <f ca="1">IF(OR(AV$132="",$B174=""),"",HLOOKUP(AV$132,Indices2!$E$1:$YY$108,Calc!$B174,FALSE))</f>
        <v>#N/A</v>
      </c>
      <c r="AW174" t="e">
        <f ca="1">IF(OR(AW$132="",$B174=""),"",HLOOKUP(AW$132,Indices2!$E$1:$YY$108,Calc!$B174,FALSE))</f>
        <v>#N/A</v>
      </c>
      <c r="AX174" t="e">
        <f ca="1">IF(OR(AX$132="",$B174=""),"",HLOOKUP(AX$132,Indices2!$E$1:$YY$108,Calc!$B174,FALSE))</f>
        <v>#N/A</v>
      </c>
      <c r="AY174" t="e">
        <f ca="1">IF(OR(AY$132="",$B174=""),"",HLOOKUP(AY$132,Indices2!$E$1:$YY$108,Calc!$B174,FALSE))</f>
        <v>#N/A</v>
      </c>
      <c r="AZ174" t="e">
        <f ca="1">IF(OR(AZ$132="",$B174=""),"",HLOOKUP(AZ$132,Indices2!$E$1:$YY$108,Calc!$B174,FALSE))</f>
        <v>#N/A</v>
      </c>
      <c r="BA174" t="e">
        <f ca="1">IF(OR(BA$132="",$B174=""),"",HLOOKUP(BA$132,Indices2!$E$1:$YY$108,Calc!$B174,FALSE))</f>
        <v>#N/A</v>
      </c>
      <c r="BB174" t="e">
        <f ca="1">IF(OR(BB$132="",$B174=""),"",HLOOKUP(BB$132,Indices2!$E$1:$YY$108,Calc!$B174,FALSE))</f>
        <v>#N/A</v>
      </c>
      <c r="BC174" t="e">
        <f ca="1">IF(OR(BC$132="",$B174=""),"",HLOOKUP(BC$132,Indices2!$E$1:$YY$108,Calc!$B174,FALSE))</f>
        <v>#N/A</v>
      </c>
      <c r="BD174" t="e">
        <f ca="1">IF(OR(BD$132="",$B174=""),"",HLOOKUP(BD$132,Indices2!$E$1:$YY$108,Calc!$B174,FALSE))</f>
        <v>#N/A</v>
      </c>
      <c r="BE174" t="e">
        <f ca="1">IF(OR(BE$132="",$B174=""),"",HLOOKUP(BE$132,Indices2!$E$1:$YY$108,Calc!$B174,FALSE))</f>
        <v>#N/A</v>
      </c>
      <c r="BF174" t="e">
        <f ca="1">IF(OR(BF$132="",$B174=""),"",HLOOKUP(BF$132,Indices2!$E$1:$YY$108,Calc!$B174,FALSE))</f>
        <v>#N/A</v>
      </c>
      <c r="BG174" t="e">
        <f ca="1">IF(OR(BG$132="",$B174=""),"",HLOOKUP(BG$132,Indices2!$E$1:$YY$108,Calc!$B174,FALSE))</f>
        <v>#N/A</v>
      </c>
      <c r="BH174" t="e">
        <f ca="1">IF(OR(BH$132="",$B174=""),"",HLOOKUP(BH$132,Indices2!$E$1:$YY$108,Calc!$B174,FALSE))</f>
        <v>#N/A</v>
      </c>
      <c r="BI174" t="e">
        <f ca="1">IF(OR(BI$132="",$B174=""),"",HLOOKUP(BI$132,Indices2!$E$1:$YY$108,Calc!$B174,FALSE))</f>
        <v>#N/A</v>
      </c>
      <c r="BJ174" t="e">
        <f ca="1">IF(OR(BJ$132="",$B174=""),"",HLOOKUP(BJ$132,Indices2!$E$1:$YY$108,Calc!$B174,FALSE))</f>
        <v>#N/A</v>
      </c>
      <c r="BK174" t="e">
        <f ca="1">IF(OR(BK$132="",$B174=""),"",HLOOKUP(BK$132,Indices2!$E$1:$YY$108,Calc!$B174,FALSE))</f>
        <v>#N/A</v>
      </c>
      <c r="BL174" t="e">
        <f ca="1">IF(OR(BL$132="",$B174=""),"",HLOOKUP(BL$132,Indices2!$E$1:$YY$108,Calc!$B174,FALSE))</f>
        <v>#N/A</v>
      </c>
      <c r="BM174" t="e">
        <f ca="1">IF(OR(BM$132="",$B174=""),"",HLOOKUP(BM$132,Indices2!$E$1:$YY$108,Calc!$B174,FALSE))</f>
        <v>#N/A</v>
      </c>
      <c r="BN174" t="e">
        <f ca="1">IF(OR(BN$132="",$B174=""),"",HLOOKUP(BN$132,Indices2!$E$1:$YY$108,Calc!$B174,FALSE))</f>
        <v>#N/A</v>
      </c>
      <c r="BO174" t="e">
        <f ca="1">IF(OR(BO$132="",$B174=""),"",HLOOKUP(BO$132,Indices2!$E$1:$YY$108,Calc!$B174,FALSE))</f>
        <v>#N/A</v>
      </c>
      <c r="BP174" t="e">
        <f ca="1">IF(OR(BP$132="",$B174=""),"",HLOOKUP(BP$132,Indices2!$E$1:$YY$108,Calc!$B174,FALSE))</f>
        <v>#N/A</v>
      </c>
      <c r="BQ174" t="e">
        <f ca="1">IF(OR(BQ$132="",$B174=""),"",HLOOKUP(BQ$132,Indices2!$E$1:$YY$108,Calc!$B174,FALSE))</f>
        <v>#N/A</v>
      </c>
      <c r="BR174" t="e">
        <f ca="1">IF(OR(BR$132="",$B174=""),"",HLOOKUP(BR$132,Indices2!$E$1:$YY$108,Calc!$B174,FALSE))</f>
        <v>#N/A</v>
      </c>
      <c r="BS174" t="e">
        <f ca="1">IF(OR(BS$132="",$B174=""),"",HLOOKUP(BS$132,Indices2!$E$1:$YY$108,Calc!$B174,FALSE))</f>
        <v>#N/A</v>
      </c>
      <c r="BT174" t="e">
        <f ca="1">IF(OR(BT$132="",$B174=""),"",HLOOKUP(BT$132,Indices2!$E$1:$YY$108,Calc!$B174,FALSE))</f>
        <v>#N/A</v>
      </c>
      <c r="BU174" t="e">
        <f ca="1">IF(OR(BU$132="",$B174=""),"",HLOOKUP(BU$132,Indices2!$E$1:$YY$108,Calc!$B174,FALSE))</f>
        <v>#N/A</v>
      </c>
      <c r="BV174" t="e">
        <f ca="1">IF(OR(BV$132="",$B174=""),"",HLOOKUP(BV$132,Indices2!$E$1:$YY$108,Calc!$B174,FALSE))</f>
        <v>#N/A</v>
      </c>
      <c r="BW174" t="e">
        <f ca="1">IF(OR(BW$132="",$B174=""),"",HLOOKUP(BW$132,Indices2!$E$1:$YY$108,Calc!$B174,FALSE))</f>
        <v>#N/A</v>
      </c>
      <c r="BX174" t="e">
        <f ca="1">IF(OR(BX$132="",$B174=""),"",HLOOKUP(BX$132,Indices2!$E$1:$YY$108,Calc!$B174,FALSE))</f>
        <v>#N/A</v>
      </c>
      <c r="BY174" t="e">
        <f ca="1">IF(OR(BY$132="",$B174=""),"",HLOOKUP(BY$132,Indices2!$E$1:$YY$108,Calc!$B174,FALSE))</f>
        <v>#N/A</v>
      </c>
      <c r="BZ174" t="e">
        <f ca="1">IF(OR(BZ$132="",$B174=""),"",HLOOKUP(BZ$132,Indices2!$E$1:$YY$108,Calc!$B174,FALSE))</f>
        <v>#N/A</v>
      </c>
      <c r="CA174" t="e">
        <f ca="1">IF(OR(CA$132="",$B174=""),"",HLOOKUP(CA$132,Indices2!$E$1:$YY$108,Calc!$B174,FALSE))</f>
        <v>#N/A</v>
      </c>
      <c r="CB174" t="e">
        <f ca="1">IF(OR(CB$132="",$B174=""),"",HLOOKUP(CB$132,Indices2!$E$1:$YY$108,Calc!$B174,FALSE))</f>
        <v>#N/A</v>
      </c>
      <c r="CC174" t="e">
        <f ca="1">IF(OR(CC$132="",$B174=""),"",HLOOKUP(CC$132,Indices2!$E$1:$YY$108,Calc!$B174,FALSE))</f>
        <v>#N/A</v>
      </c>
      <c r="CD174" t="e">
        <f ca="1">IF(OR(CD$132="",$B174=""),"",HLOOKUP(CD$132,Indices2!$E$1:$YY$108,Calc!$B174,FALSE))</f>
        <v>#N/A</v>
      </c>
      <c r="CE174" t="e">
        <f ca="1">IF(OR(CE$132="",$B174=""),"",HLOOKUP(CE$132,Indices2!$E$1:$YY$108,Calc!$B174,FALSE))</f>
        <v>#N/A</v>
      </c>
      <c r="CF174" t="e">
        <f ca="1">IF(OR(CF$132="",$B174=""),"",HLOOKUP(CF$132,Indices2!$E$1:$YY$108,Calc!$B174,FALSE))</f>
        <v>#N/A</v>
      </c>
      <c r="CG174" t="e">
        <f ca="1">IF(OR(CG$132="",$B174=""),"",HLOOKUP(CG$132,Indices2!$E$1:$YY$108,Calc!$B174,FALSE))</f>
        <v>#N/A</v>
      </c>
      <c r="CH174" t="e">
        <f ca="1">IF(OR(CH$132="",$B174=""),"",HLOOKUP(CH$132,Indices2!$E$1:$YY$108,Calc!$B174,FALSE))</f>
        <v>#N/A</v>
      </c>
      <c r="CI174" t="e">
        <f ca="1">IF(OR(CI$132="",$B174=""),"",HLOOKUP(CI$132,Indices2!$E$1:$YY$108,Calc!$B174,FALSE))</f>
        <v>#N/A</v>
      </c>
      <c r="CJ174" t="e">
        <f ca="1">IF(OR(CJ$132="",$B174=""),"",HLOOKUP(CJ$132,Indices2!$E$1:$YY$108,Calc!$B174,FALSE))</f>
        <v>#N/A</v>
      </c>
      <c r="CK174" t="e">
        <f ca="1">IF(OR(CK$132="",$B174=""),"",HLOOKUP(CK$132,Indices2!$E$1:$YY$108,Calc!$B174,FALSE))</f>
        <v>#N/A</v>
      </c>
      <c r="CL174" t="e">
        <f ca="1">IF(OR(CL$132="",$B174=""),"",HLOOKUP(CL$132,Indices2!$E$1:$YY$108,Calc!$B174,FALSE))</f>
        <v>#N/A</v>
      </c>
      <c r="CM174" t="e">
        <f ca="1">IF(OR(CM$132="",$B174=""),"",HLOOKUP(CM$132,Indices2!$E$1:$YY$108,Calc!$B174,FALSE))</f>
        <v>#N/A</v>
      </c>
      <c r="CN174" t="e">
        <f ca="1">IF(OR(CN$132="",$B174=""),"",HLOOKUP(CN$132,Indices2!$E$1:$YY$108,Calc!$B174,FALSE))</f>
        <v>#N/A</v>
      </c>
      <c r="CO174" t="e">
        <f ca="1">IF(OR(CO$132="",$B174=""),"",HLOOKUP(CO$132,Indices2!$E$1:$YY$108,Calc!$B174,FALSE))</f>
        <v>#N/A</v>
      </c>
      <c r="CP174" t="e">
        <f ca="1">IF(OR(CP$132="",$B174=""),"",HLOOKUP(CP$132,Indices2!$E$1:$YY$108,Calc!$B174,FALSE))</f>
        <v>#N/A</v>
      </c>
      <c r="CQ174" t="e">
        <f ca="1">IF(OR(CQ$132="",$B174=""),"",HLOOKUP(CQ$132,Indices2!$E$1:$YY$108,Calc!$B174,FALSE))</f>
        <v>#N/A</v>
      </c>
      <c r="CR174" t="e">
        <f ca="1">IF(OR(CR$132="",$B174=""),"",HLOOKUP(CR$132,Indices2!$E$1:$YY$108,Calc!$B174,FALSE))</f>
        <v>#N/A</v>
      </c>
      <c r="CS174" t="e">
        <f ca="1">IF(OR(CS$132="",$B174=""),"",HLOOKUP(CS$132,Indices2!$E$1:$YY$108,Calc!$B174,FALSE))</f>
        <v>#N/A</v>
      </c>
      <c r="CT174" t="e">
        <f ca="1">IF(OR(CT$132="",$B174=""),"",HLOOKUP(CT$132,Indices2!$E$1:$YY$108,Calc!$B174,FALSE))</f>
        <v>#N/A</v>
      </c>
      <c r="CU174" t="e">
        <f ca="1">IF(OR(CU$132="",$B174=""),"",HLOOKUP(CU$132,Indices2!$E$1:$YY$108,Calc!$B174,FALSE))</f>
        <v>#N/A</v>
      </c>
      <c r="CV174" t="e">
        <f ca="1">IF(OR(CV$132="",$B174=""),"",HLOOKUP(CV$132,Indices2!$E$1:$YY$108,Calc!$B174,FALSE))</f>
        <v>#N/A</v>
      </c>
      <c r="CW174" t="e">
        <f ca="1">IF(OR(CW$132="",$B174=""),"",HLOOKUP(CW$132,Indices2!$E$1:$YY$108,Calc!$B174,FALSE))</f>
        <v>#N/A</v>
      </c>
      <c r="CX174" t="e">
        <f ca="1">IF(OR(CX$132="",$B174=""),"",HLOOKUP(CX$132,Indices2!$E$1:$YY$108,Calc!$B174,FALSE))</f>
        <v>#N/A</v>
      </c>
      <c r="CY174" t="e">
        <f ca="1">IF(OR(CY$132="",$B174=""),"",HLOOKUP(CY$132,Indices2!$E$1:$YY$108,Calc!$B174,FALSE))</f>
        <v>#N/A</v>
      </c>
      <c r="CZ174" t="e">
        <f ca="1">IF(OR(CZ$132="",$B174=""),"",HLOOKUP(CZ$132,Indices2!$E$1:$YY$108,Calc!$B174,FALSE))</f>
        <v>#N/A</v>
      </c>
      <c r="DA174" t="e">
        <f ca="1">IF(OR(DA$132="",$B174=""),"",HLOOKUP(DA$132,Indices2!$E$1:$YY$108,Calc!$B174,FALSE))</f>
        <v>#N/A</v>
      </c>
      <c r="DB174" t="e">
        <f ca="1">IF(OR(DB$132="",$B174=""),"",HLOOKUP(DB$132,Indices2!$E$1:$YY$108,Calc!$B174,FALSE))</f>
        <v>#N/A</v>
      </c>
      <c r="DC174" t="e">
        <f ca="1">IF(OR(DC$132="",$B174=""),"",HLOOKUP(DC$132,Indices2!$E$1:$YY$108,Calc!$B174,FALSE))</f>
        <v>#N/A</v>
      </c>
      <c r="DD174" t="e">
        <f ca="1">IF(OR(DD$132="",$B174=""),"",HLOOKUP(DD$132,Indices2!$E$1:$YY$108,Calc!$B174,FALSE))</f>
        <v>#N/A</v>
      </c>
      <c r="DE174" t="e">
        <f ca="1">IF(OR(DE$132="",$B174=""),"",HLOOKUP(DE$132,Indices2!$E$1:$YY$108,Calc!$B174,FALSE))</f>
        <v>#N/A</v>
      </c>
      <c r="DF174" t="e">
        <f ca="1">IF(OR(DF$132="",$B174=""),"",HLOOKUP(DF$132,Indices2!$E$1:$YY$108,Calc!$B174,FALSE))</f>
        <v>#N/A</v>
      </c>
      <c r="DG174" t="e">
        <f ca="1">IF(OR(DG$132="",$B174=""),"",HLOOKUP(DG$132,Indices2!$E$1:$YY$108,Calc!$B174,FALSE))</f>
        <v>#N/A</v>
      </c>
      <c r="DH174" t="e">
        <f ca="1">IF(OR(DH$132="",$B174=""),"",HLOOKUP(DH$132,Indices2!$E$1:$YY$108,Calc!$B174,FALSE))</f>
        <v>#N/A</v>
      </c>
      <c r="DI174" t="e">
        <f ca="1">IF(OR(DI$132="",$B174=""),"",HLOOKUP(DI$132,Indices2!$E$1:$YY$108,Calc!$B174,FALSE))</f>
        <v>#N/A</v>
      </c>
      <c r="DJ174" t="e">
        <f ca="1">IF(OR(DJ$132="",$B174=""),"",HLOOKUP(DJ$132,Indices2!$E$1:$YY$108,Calc!$B174,FALSE))</f>
        <v>#N/A</v>
      </c>
      <c r="DK174" t="e">
        <f ca="1">IF(OR(DK$132="",$B174=""),"",HLOOKUP(DK$132,Indices2!$E$1:$YY$108,Calc!$B174,FALSE))</f>
        <v>#N/A</v>
      </c>
      <c r="DL174" t="e">
        <f ca="1">IF(OR(DL$132="",$B174=""),"",HLOOKUP(DL$132,Indices2!$E$1:$YY$108,Calc!$B174,FALSE))</f>
        <v>#N/A</v>
      </c>
      <c r="DM174" t="e">
        <f ca="1">IF(OR(DM$132="",$B174=""),"",HLOOKUP(DM$132,Indices2!$E$1:$YY$108,Calc!$B174,FALSE))</f>
        <v>#N/A</v>
      </c>
      <c r="DN174" t="e">
        <f ca="1">IF(OR(DN$132="",$B174=""),"",HLOOKUP(DN$132,Indices2!$E$1:$YY$108,Calc!$B174,FALSE))</f>
        <v>#N/A</v>
      </c>
      <c r="DO174" t="e">
        <f ca="1">IF(OR(DO$132="",$B174=""),"",HLOOKUP(DO$132,Indices2!$E$1:$YY$108,Calc!$B174,FALSE))</f>
        <v>#N/A</v>
      </c>
      <c r="DP174" t="e">
        <f ca="1">IF(OR(DP$132="",$B174=""),"",HLOOKUP(DP$132,Indices2!$E$1:$YY$108,Calc!$B174,FALSE))</f>
        <v>#N/A</v>
      </c>
      <c r="DQ174" t="e">
        <f ca="1">IF(OR(DQ$132="",$B174=""),"",HLOOKUP(DQ$132,Indices2!$E$1:$YY$108,Calc!$B174,FALSE))</f>
        <v>#N/A</v>
      </c>
      <c r="DR174" t="e">
        <f ca="1">IF(OR(DR$132="",$B174=""),"",HLOOKUP(DR$132,Indices2!$E$1:$YY$108,Calc!$B174,FALSE))</f>
        <v>#N/A</v>
      </c>
      <c r="DS174" t="e">
        <f ca="1">IF(OR(DS$132="",$B174=""),"",HLOOKUP(DS$132,Indices2!$E$1:$YY$108,Calc!$B174,FALSE))</f>
        <v>#N/A</v>
      </c>
      <c r="DT174" t="e">
        <f ca="1">IF(OR(DT$132="",$B174=""),"",HLOOKUP(DT$132,Indices2!$E$1:$YY$108,Calc!$B174,FALSE))</f>
        <v>#N/A</v>
      </c>
      <c r="DU174" t="e">
        <f ca="1">IF(OR(DU$132="",$B174=""),"",HLOOKUP(DU$132,Indices2!$E$1:$YY$108,Calc!$B174,FALSE))</f>
        <v>#N/A</v>
      </c>
      <c r="DV174" t="e">
        <f ca="1">IF(OR(DV$132="",$B174=""),"",HLOOKUP(DV$132,Indices2!$E$1:$YY$108,Calc!$B174,FALSE))</f>
        <v>#N/A</v>
      </c>
      <c r="DW174" t="e">
        <f ca="1">IF(OR(DW$132="",$B174=""),"",HLOOKUP(DW$132,Indices2!$E$1:$YY$108,Calc!$B174,FALSE))</f>
        <v>#N/A</v>
      </c>
      <c r="DX174" t="e">
        <f ca="1">IF(OR(DX$132="",$B174=""),"",HLOOKUP(DX$132,Indices2!$E$1:$YY$108,Calc!$B174,FALSE))</f>
        <v>#N/A</v>
      </c>
      <c r="DY174" t="e">
        <f ca="1">IF(OR(DY$132="",$B174=""),"",HLOOKUP(DY$132,Indices2!$E$1:$YY$108,Calc!$B174,FALSE))</f>
        <v>#N/A</v>
      </c>
      <c r="DZ174" t="e">
        <f ca="1">IF(OR(DZ$132="",$B174=""),"",HLOOKUP(DZ$132,Indices2!$E$1:$YY$108,Calc!$B174,FALSE))</f>
        <v>#N/A</v>
      </c>
      <c r="EA174" t="e">
        <f ca="1">IF(OR(EA$132="",$B174=""),"",HLOOKUP(EA$132,Indices2!$E$1:$YY$108,Calc!$B174,FALSE))</f>
        <v>#N/A</v>
      </c>
      <c r="EB174" t="e">
        <f ca="1">IF(OR(EB$132="",$B174=""),"",HLOOKUP(EB$132,Indices2!$E$1:$YY$108,Calc!$B174,FALSE))</f>
        <v>#N/A</v>
      </c>
      <c r="EC174" t="e">
        <f ca="1">IF(OR(EC$132="",$B174=""),"",HLOOKUP(EC$132,Indices2!$E$1:$YY$108,Calc!$B174,FALSE))</f>
        <v>#N/A</v>
      </c>
      <c r="ED174" t="e">
        <f ca="1">IF(OR(ED$132="",$B174=""),"",HLOOKUP(ED$132,Indices2!$E$1:$YY$108,Calc!$B174,FALSE))</f>
        <v>#N/A</v>
      </c>
      <c r="EE174" t="e">
        <f ca="1">IF(OR(EE$132="",$B174=""),"",HLOOKUP(EE$132,Indices2!$E$1:$YY$108,Calc!$B174,FALSE))</f>
        <v>#N/A</v>
      </c>
      <c r="EF174" t="e">
        <f ca="1">IF(OR(EF$132="",$B174=""),"",HLOOKUP(EF$132,Indices2!$E$1:$YY$108,Calc!$B174,FALSE))</f>
        <v>#N/A</v>
      </c>
      <c r="EG174" t="e">
        <f ca="1">IF(OR(EG$132="",$B174=""),"",HLOOKUP(EG$132,Indices2!$E$1:$YY$108,Calc!$B174,FALSE))</f>
        <v>#N/A</v>
      </c>
      <c r="EH174" t="e">
        <f ca="1">IF(OR(EH$132="",$B174=""),"",HLOOKUP(EH$132,Indices2!$E$1:$YY$108,Calc!$B174,FALSE))</f>
        <v>#N/A</v>
      </c>
      <c r="EI174" t="e">
        <f ca="1">IF(OR(EI$132="",$B174=""),"",HLOOKUP(EI$132,Indices2!$E$1:$YY$108,Calc!$B174,FALSE))</f>
        <v>#N/A</v>
      </c>
      <c r="EJ174" t="e">
        <f ca="1">IF(OR(EJ$132="",$B174=""),"",HLOOKUP(EJ$132,Indices2!$E$1:$YY$108,Calc!$B174,FALSE))</f>
        <v>#N/A</v>
      </c>
      <c r="EK174" t="e">
        <f ca="1">IF(OR(EK$132="",$B174=""),"",HLOOKUP(EK$132,Indices2!$E$1:$YY$108,Calc!$B174,FALSE))</f>
        <v>#N/A</v>
      </c>
      <c r="EL174" t="e">
        <f ca="1">IF(OR(EL$132="",$B174=""),"",HLOOKUP(EL$132,Indices2!$E$1:$YY$108,Calc!$B174,FALSE))</f>
        <v>#N/A</v>
      </c>
      <c r="EM174" t="e">
        <f ca="1">IF(OR(EM$132="",$B174=""),"",HLOOKUP(EM$132,Indices2!$E$1:$YY$108,Calc!$B174,FALSE))</f>
        <v>#N/A</v>
      </c>
      <c r="EN174" t="e">
        <f ca="1">IF(OR(EN$132="",$B174=""),"",HLOOKUP(EN$132,Indices2!$E$1:$YY$108,Calc!$B174,FALSE))</f>
        <v>#N/A</v>
      </c>
      <c r="EO174" t="e">
        <f ca="1">IF(OR(EO$132="",$B174=""),"",HLOOKUP(EO$132,Indices2!$E$1:$YY$108,Calc!$B174,FALSE))</f>
        <v>#N/A</v>
      </c>
      <c r="EP174" t="e">
        <f ca="1">IF(OR(EP$132="",$B174=""),"",HLOOKUP(EP$132,Indices2!$E$1:$YY$108,Calc!$B174,FALSE))</f>
        <v>#N/A</v>
      </c>
      <c r="EQ174" t="e">
        <f ca="1">IF(OR(EQ$132="",$B174=""),"",HLOOKUP(EQ$132,Indices2!$E$1:$YY$108,Calc!$B174,FALSE))</f>
        <v>#N/A</v>
      </c>
      <c r="ER174" t="e">
        <f ca="1">IF(OR(ER$132="",$B174=""),"",HLOOKUP(ER$132,Indices2!$E$1:$YY$108,Calc!$B174,FALSE))</f>
        <v>#N/A</v>
      </c>
      <c r="ES174" t="e">
        <f ca="1">IF(OR(ES$132="",$B174=""),"",HLOOKUP(ES$132,Indices2!$E$1:$YY$108,Calc!$B174,FALSE))</f>
        <v>#N/A</v>
      </c>
      <c r="ET174" t="e">
        <f ca="1">IF(OR(ET$132="",$B174=""),"",HLOOKUP(ET$132,Indices2!$E$1:$YY$108,Calc!$B174,FALSE))</f>
        <v>#N/A</v>
      </c>
      <c r="EU174" t="e">
        <f ca="1">IF(OR(EU$132="",$B174=""),"",HLOOKUP(EU$132,Indices2!$E$1:$YY$108,Calc!$B174,FALSE))</f>
        <v>#N/A</v>
      </c>
      <c r="EV174" t="e">
        <f ca="1">IF(OR(EV$132="",$B174=""),"",HLOOKUP(EV$132,Indices2!$E$1:$YY$108,Calc!$B174,FALSE))</f>
        <v>#N/A</v>
      </c>
      <c r="EW174" t="e">
        <f ca="1">IF(OR(EW$132="",$B174=""),"",HLOOKUP(EW$132,Indices2!$E$1:$YY$108,Calc!$B174,FALSE))</f>
        <v>#N/A</v>
      </c>
      <c r="EX174" t="e">
        <f ca="1">IF(OR(EX$132="",$B174=""),"",HLOOKUP(EX$132,Indices2!$E$1:$YY$108,Calc!$B174,FALSE))</f>
        <v>#N/A</v>
      </c>
      <c r="EY174" t="e">
        <f ca="1">IF(OR(EY$132="",$B174=""),"",HLOOKUP(EY$132,Indices2!$E$1:$YY$108,Calc!$B174,FALSE))</f>
        <v>#N/A</v>
      </c>
      <c r="EZ174" t="e">
        <f ca="1">IF(OR(EZ$132="",$B174=""),"",HLOOKUP(EZ$132,Indices2!$E$1:$YY$108,Calc!$B174,FALSE))</f>
        <v>#N/A</v>
      </c>
      <c r="FA174" t="e">
        <f ca="1">IF(OR(FA$132="",$B174=""),"",HLOOKUP(FA$132,Indices2!$E$1:$YY$108,Calc!$B174,FALSE))</f>
        <v>#N/A</v>
      </c>
      <c r="FB174" t="e">
        <f ca="1">IF(OR(FB$132="",$B174=""),"",HLOOKUP(FB$132,Indices2!$E$1:$YY$108,Calc!$B174,FALSE))</f>
        <v>#N/A</v>
      </c>
      <c r="FC174" t="e">
        <f ca="1">IF(OR(FC$132="",$B174=""),"",HLOOKUP(FC$132,Indices2!$E$1:$YY$108,Calc!$B174,FALSE))</f>
        <v>#N/A</v>
      </c>
      <c r="FD174" t="e">
        <f ca="1">IF(OR(FD$132="",$B174=""),"",HLOOKUP(FD$132,Indices2!$E$1:$YY$108,Calc!$B174,FALSE))</f>
        <v>#N/A</v>
      </c>
      <c r="FE174" t="e">
        <f ca="1">IF(OR(FE$132="",$B174=""),"",HLOOKUP(FE$132,Indices2!$E$1:$YY$108,Calc!$B174,FALSE))</f>
        <v>#N/A</v>
      </c>
      <c r="FF174" t="e">
        <f ca="1">IF(OR(FF$132="",$B174=""),"",HLOOKUP(FF$132,Indices2!$E$1:$YY$108,Calc!$B174,FALSE))</f>
        <v>#N/A</v>
      </c>
      <c r="FG174" t="e">
        <f ca="1">IF(OR(FG$132="",$B174=""),"",HLOOKUP(FG$132,Indices2!$E$1:$YY$108,Calc!$B174,FALSE))</f>
        <v>#N/A</v>
      </c>
      <c r="FH174" t="e">
        <f ca="1">IF(OR(FH$132="",$B174=""),"",HLOOKUP(FH$132,Indices2!$E$1:$YY$108,Calc!$B174,FALSE))</f>
        <v>#N/A</v>
      </c>
      <c r="FI174" t="e">
        <f ca="1">IF(OR(FI$132="",$B174=""),"",HLOOKUP(FI$132,Indices2!$E$1:$YY$108,Calc!$B174,FALSE))</f>
        <v>#N/A</v>
      </c>
      <c r="FJ174" t="e">
        <f ca="1">IF(OR(FJ$132="",$B174=""),"",HLOOKUP(FJ$132,Indices2!$E$1:$YY$108,Calc!$B174,FALSE))</f>
        <v>#N/A</v>
      </c>
      <c r="FK174" t="e">
        <f ca="1">IF(OR(FK$132="",$B174=""),"",HLOOKUP(FK$132,Indices2!$E$1:$YY$108,Calc!$B174,FALSE))</f>
        <v>#N/A</v>
      </c>
      <c r="FL174" t="e">
        <f ca="1">IF(OR(FL$132="",$B174=""),"",HLOOKUP(FL$132,Indices2!$E$1:$YY$108,Calc!$B174,FALSE))</f>
        <v>#N/A</v>
      </c>
      <c r="FM174" t="e">
        <f ca="1">IF(OR(FM$132="",$B174=""),"",HLOOKUP(FM$132,Indices2!$E$1:$YY$108,Calc!$B174,FALSE))</f>
        <v>#N/A</v>
      </c>
      <c r="FN174" t="e">
        <f ca="1">IF(OR(FN$132="",$B174=""),"",HLOOKUP(FN$132,Indices2!$E$1:$YY$108,Calc!$B174,FALSE))</f>
        <v>#N/A</v>
      </c>
      <c r="FO174" t="e">
        <f ca="1">IF(OR(FO$132="",$B174=""),"",HLOOKUP(FO$132,Indices2!$E$1:$YY$108,Calc!$B174,FALSE))</f>
        <v>#N/A</v>
      </c>
      <c r="FP174" t="e">
        <f ca="1">IF(OR(FP$132="",$B174=""),"",HLOOKUP(FP$132,Indices2!$E$1:$YY$108,Calc!$B174,FALSE))</f>
        <v>#N/A</v>
      </c>
      <c r="FQ174" t="e">
        <f ca="1">IF(OR(FQ$132="",$B174=""),"",HLOOKUP(FQ$132,Indices2!$E$1:$YY$108,Calc!$B174,FALSE))</f>
        <v>#N/A</v>
      </c>
      <c r="FR174" t="e">
        <f ca="1">IF(OR(FR$132="",$B174=""),"",HLOOKUP(FR$132,Indices2!$E$1:$YY$108,Calc!$B174,FALSE))</f>
        <v>#N/A</v>
      </c>
      <c r="FS174" t="e">
        <f ca="1">IF(OR(FS$132="",$B174=""),"",HLOOKUP(FS$132,Indices2!$E$1:$YY$108,Calc!$B174,FALSE))</f>
        <v>#N/A</v>
      </c>
      <c r="FT174" t="e">
        <f ca="1">IF(OR(FT$132="",$B174=""),"",HLOOKUP(FT$132,Indices2!$E$1:$YY$108,Calc!$B174,FALSE))</f>
        <v>#N/A</v>
      </c>
      <c r="FU174" t="e">
        <f ca="1">IF(OR(FU$132="",$B174=""),"",HLOOKUP(FU$132,Indices2!$E$1:$YY$108,Calc!$B174,FALSE))</f>
        <v>#N/A</v>
      </c>
      <c r="FV174" t="e">
        <f ca="1">IF(OR(FV$132="",$B174=""),"",HLOOKUP(FV$132,Indices2!$E$1:$YY$108,Calc!$B174,FALSE))</f>
        <v>#N/A</v>
      </c>
      <c r="FW174" t="e">
        <f ca="1">IF(OR(FW$132="",$B174=""),"",HLOOKUP(FW$132,Indices2!$E$1:$YY$108,Calc!$B174,FALSE))</f>
        <v>#N/A</v>
      </c>
      <c r="FX174" t="e">
        <f ca="1">IF(OR(FX$132="",$B174=""),"",HLOOKUP(FX$132,Indices2!$E$1:$YY$108,Calc!$B174,FALSE))</f>
        <v>#N/A</v>
      </c>
      <c r="FY174" t="e">
        <f ca="1">IF(OR(FY$132="",$B174=""),"",HLOOKUP(FY$132,Indices2!$E$1:$YY$108,Calc!$B174,FALSE))</f>
        <v>#N/A</v>
      </c>
      <c r="FZ174" t="e">
        <f ca="1">IF(OR(FZ$132="",$B174=""),"",HLOOKUP(FZ$132,Indices2!$E$1:$YY$108,Calc!$B174,FALSE))</f>
        <v>#N/A</v>
      </c>
      <c r="GA174" t="e">
        <f ca="1">IF(OR(GA$132="",$B174=""),"",HLOOKUP(GA$132,Indices2!$E$1:$YY$108,Calc!$B174,FALSE))</f>
        <v>#N/A</v>
      </c>
      <c r="GB174" t="e">
        <f ca="1">IF(OR(GB$132="",$B174=""),"",HLOOKUP(GB$132,Indices2!$E$1:$YY$108,Calc!$B174,FALSE))</f>
        <v>#N/A</v>
      </c>
      <c r="GC174" t="e">
        <f ca="1">IF(OR(GC$132="",$B174=""),"",HLOOKUP(GC$132,Indices2!$E$1:$YY$108,Calc!$B174,FALSE))</f>
        <v>#N/A</v>
      </c>
      <c r="GD174" t="e">
        <f ca="1">IF(OR(GD$132="",$B174=""),"",HLOOKUP(GD$132,Indices2!$E$1:$YY$108,Calc!$B174,FALSE))</f>
        <v>#N/A</v>
      </c>
      <c r="GE174" t="e">
        <f ca="1">IF(OR(GE$132="",$B174=""),"",HLOOKUP(GE$132,Indices2!$E$1:$YY$108,Calc!$B174,FALSE))</f>
        <v>#N/A</v>
      </c>
      <c r="GF174" t="e">
        <f ca="1">IF(OR(GF$132="",$B174=""),"",HLOOKUP(GF$132,Indices2!$E$1:$YY$108,Calc!$B174,FALSE))</f>
        <v>#N/A</v>
      </c>
      <c r="GG174" t="e">
        <f ca="1">IF(OR(GG$132="",$B174=""),"",HLOOKUP(GG$132,Indices2!$E$1:$YY$108,Calc!$B174,FALSE))</f>
        <v>#N/A</v>
      </c>
      <c r="GH174" t="e">
        <f ca="1">IF(OR(GH$132="",$B174=""),"",HLOOKUP(GH$132,Indices2!$E$1:$YY$108,Calc!$B174,FALSE))</f>
        <v>#N/A</v>
      </c>
      <c r="GI174" t="e">
        <f ca="1">IF(OR(GI$132="",$B174=""),"",HLOOKUP(GI$132,Indices2!$E$1:$YY$108,Calc!$B174,FALSE))</f>
        <v>#N/A</v>
      </c>
      <c r="GJ174" t="e">
        <f ca="1">IF(OR(GJ$132="",$B174=""),"",HLOOKUP(GJ$132,Indices2!$E$1:$YY$108,Calc!$B174,FALSE))</f>
        <v>#N/A</v>
      </c>
      <c r="GK174" t="e">
        <f ca="1">IF(OR(GK$132="",$B174=""),"",HLOOKUP(GK$132,Indices2!$E$1:$YY$108,Calc!$B174,FALSE))</f>
        <v>#N/A</v>
      </c>
      <c r="GL174" t="e">
        <f ca="1">IF(OR(GL$132="",$B174=""),"",HLOOKUP(GL$132,Indices2!$E$1:$YY$108,Calc!$B174,FALSE))</f>
        <v>#N/A</v>
      </c>
      <c r="GM174" t="e">
        <f ca="1">IF(OR(GM$132="",$B174=""),"",HLOOKUP(GM$132,Indices2!$E$1:$YY$108,Calc!$B174,FALSE))</f>
        <v>#N/A</v>
      </c>
      <c r="GN174" t="e">
        <f ca="1">IF(OR(GN$132="",$B174=""),"",HLOOKUP(GN$132,Indices2!$E$1:$YY$108,Calc!$B174,FALSE))</f>
        <v>#N/A</v>
      </c>
      <c r="GO174" t="e">
        <f ca="1">IF(OR(GO$132="",$B174=""),"",HLOOKUP(GO$132,Indices2!$E$1:$YY$108,Calc!$B174,FALSE))</f>
        <v>#N/A</v>
      </c>
      <c r="GP174" t="e">
        <f ca="1">IF(OR(GP$132="",$B174=""),"",HLOOKUP(GP$132,Indices2!$E$1:$YY$108,Calc!$B174,FALSE))</f>
        <v>#N/A</v>
      </c>
      <c r="GQ174" t="e">
        <f ca="1">IF(OR(GQ$132="",$B174=""),"",HLOOKUP(GQ$132,Indices2!$E$1:$YY$108,Calc!$B174,FALSE))</f>
        <v>#N/A</v>
      </c>
      <c r="GR174" t="e">
        <f ca="1">IF(OR(GR$132="",$B174=""),"",HLOOKUP(GR$132,Indices2!$E$1:$YY$108,Calc!$B174,FALSE))</f>
        <v>#N/A</v>
      </c>
      <c r="GS174" t="e">
        <f ca="1">IF(OR(GS$132="",$B174=""),"",HLOOKUP(GS$132,Indices2!$E$1:$YY$108,Calc!$B174,FALSE))</f>
        <v>#N/A</v>
      </c>
      <c r="GT174" t="e">
        <f ca="1">IF(OR(GT$132="",$B174=""),"",HLOOKUP(GT$132,Indices2!$E$1:$YY$108,Calc!$B174,FALSE))</f>
        <v>#N/A</v>
      </c>
      <c r="GU174" t="e">
        <f ca="1">IF(OR(GU$132="",$B174=""),"",HLOOKUP(GU$132,Indices2!$E$1:$YY$108,Calc!$B174,FALSE))</f>
        <v>#N/A</v>
      </c>
      <c r="GV174" t="e">
        <f ca="1">IF(OR(GV$132="",$B174=""),"",HLOOKUP(GV$132,Indices2!$E$1:$YY$108,Calc!$B174,FALSE))</f>
        <v>#N/A</v>
      </c>
      <c r="GW174" t="e">
        <f ca="1">IF(OR(GW$132="",$B174=""),"",HLOOKUP(GW$132,Indices2!$E$1:$YY$108,Calc!$B174,FALSE))</f>
        <v>#N/A</v>
      </c>
      <c r="GX174" t="e">
        <f ca="1">IF(OR(GX$132="",$B174=""),"",HLOOKUP(GX$132,Indices2!$E$1:$YY$108,Calc!$B174,FALSE))</f>
        <v>#N/A</v>
      </c>
      <c r="GY174" t="e">
        <f ca="1">IF(OR(GY$132="",$B174=""),"",HLOOKUP(GY$132,Indices2!$E$1:$YY$108,Calc!$B174,FALSE))</f>
        <v>#N/A</v>
      </c>
      <c r="GZ174" t="e">
        <f ca="1">IF(OR(GZ$132="",$B174=""),"",HLOOKUP(GZ$132,Indices2!$E$1:$YY$108,Calc!$B174,FALSE))</f>
        <v>#N/A</v>
      </c>
      <c r="HA174" t="e">
        <f ca="1">IF(OR(HA$132="",$B174=""),"",HLOOKUP(HA$132,Indices2!$E$1:$YY$108,Calc!$B174,FALSE))</f>
        <v>#N/A</v>
      </c>
      <c r="HB174" t="e">
        <f ca="1">IF(OR(HB$132="",$B174=""),"",HLOOKUP(HB$132,Indices2!$E$1:$YY$108,Calc!$B174,FALSE))</f>
        <v>#N/A</v>
      </c>
      <c r="HC174" t="e">
        <f ca="1">IF(OR(HC$132="",$B174=""),"",HLOOKUP(HC$132,Indices2!$E$1:$YY$108,Calc!$B174,FALSE))</f>
        <v>#N/A</v>
      </c>
      <c r="HD174" t="e">
        <f ca="1">IF(OR(HD$132="",$B174=""),"",HLOOKUP(HD$132,Indices2!$E$1:$YY$108,Calc!$B174,FALSE))</f>
        <v>#N/A</v>
      </c>
      <c r="HE174" t="e">
        <f ca="1">IF(OR(HE$132="",$B174=""),"",HLOOKUP(HE$132,Indices2!$E$1:$YY$108,Calc!$B174,FALSE))</f>
        <v>#N/A</v>
      </c>
      <c r="HF174" t="e">
        <f ca="1">IF(OR(HF$132="",$B174=""),"",HLOOKUP(HF$132,Indices2!$E$1:$YY$108,Calc!$B174,FALSE))</f>
        <v>#N/A</v>
      </c>
      <c r="HG174" t="e">
        <f ca="1">IF(OR(HG$132="",$B174=""),"",HLOOKUP(HG$132,Indices2!$E$1:$YY$108,Calc!$B174,FALSE))</f>
        <v>#N/A</v>
      </c>
      <c r="HH174" t="e">
        <f ca="1">IF(OR(HH$132="",$B174=""),"",HLOOKUP(HH$132,Indices2!$E$1:$YY$108,Calc!$B174,FALSE))</f>
        <v>#N/A</v>
      </c>
      <c r="HI174" t="e">
        <f ca="1">IF(OR(HI$132="",$B174=""),"",HLOOKUP(HI$132,Indices2!$E$1:$YY$108,Calc!$B174,FALSE))</f>
        <v>#N/A</v>
      </c>
      <c r="HJ174" t="e">
        <f ca="1">IF(OR(HJ$132="",$B174=""),"",HLOOKUP(HJ$132,Indices2!$E$1:$YY$108,Calc!$B174,FALSE))</f>
        <v>#N/A</v>
      </c>
      <c r="HK174" t="e">
        <f ca="1">IF(OR(HK$132="",$B174=""),"",HLOOKUP(HK$132,Indices2!$E$1:$YY$108,Calc!$B174,FALSE))</f>
        <v>#N/A</v>
      </c>
      <c r="HL174" t="e">
        <f ca="1">IF(OR(HL$132="",$B174=""),"",HLOOKUP(HL$132,Indices2!$E$1:$YY$108,Calc!$B174,FALSE))</f>
        <v>#N/A</v>
      </c>
      <c r="HM174" t="e">
        <f ca="1">IF(OR(HM$132="",$B174=""),"",HLOOKUP(HM$132,Indices2!$E$1:$YY$108,Calc!$B174,FALSE))</f>
        <v>#N/A</v>
      </c>
      <c r="HN174" t="e">
        <f ca="1">IF(OR(HN$132="",$B174=""),"",HLOOKUP(HN$132,Indices2!$E$1:$YY$108,Calc!$B174,FALSE))</f>
        <v>#N/A</v>
      </c>
      <c r="HO174" t="e">
        <f ca="1">IF(OR(HO$132="",$B174=""),"",HLOOKUP(HO$132,Indices2!$E$1:$YY$108,Calc!$B174,FALSE))</f>
        <v>#N/A</v>
      </c>
      <c r="HP174" t="e">
        <f ca="1">IF(OR(HP$132="",$B174=""),"",HLOOKUP(HP$132,Indices2!$E$1:$YY$108,Calc!$B174,FALSE))</f>
        <v>#N/A</v>
      </c>
      <c r="HQ174" t="e">
        <f ca="1">IF(OR(HQ$132="",$B174=""),"",HLOOKUP(HQ$132,Indices2!$E$1:$YY$108,Calc!$B174,FALSE))</f>
        <v>#N/A</v>
      </c>
      <c r="HR174" t="e">
        <f ca="1">IF(OR(HR$132="",$B174=""),"",HLOOKUP(HR$132,Indices2!$E$1:$YY$108,Calc!$B174,FALSE))</f>
        <v>#N/A</v>
      </c>
      <c r="HS174" t="e">
        <f ca="1">IF(OR(HS$132="",$B174=""),"",HLOOKUP(HS$132,Indices2!$E$1:$YY$108,Calc!$B174,FALSE))</f>
        <v>#N/A</v>
      </c>
      <c r="HT174" t="e">
        <f ca="1">IF(OR(HT$132="",$B174=""),"",HLOOKUP(HT$132,Indices2!$E$1:$YY$108,Calc!$B174,FALSE))</f>
        <v>#N/A</v>
      </c>
      <c r="HU174" t="e">
        <f ca="1">IF(OR(HU$132="",$B174=""),"",HLOOKUP(HU$132,Indices2!$E$1:$YY$108,Calc!$B174,FALSE))</f>
        <v>#N/A</v>
      </c>
      <c r="HV174" t="e">
        <f ca="1">IF(OR(HV$132="",$B174=""),"",HLOOKUP(HV$132,Indices2!$E$1:$YY$108,Calc!$B174,FALSE))</f>
        <v>#N/A</v>
      </c>
      <c r="HW174" t="e">
        <f ca="1">IF(OR(HW$132="",$B174=""),"",HLOOKUP(HW$132,Indices2!$E$1:$YY$108,Calc!$B174,FALSE))</f>
        <v>#N/A</v>
      </c>
      <c r="HX174" t="e">
        <f ca="1">IF(OR(HX$132="",$B174=""),"",HLOOKUP(HX$132,Indices2!$E$1:$YY$108,Calc!$B174,FALSE))</f>
        <v>#N/A</v>
      </c>
      <c r="HY174" t="e">
        <f ca="1">IF(OR(HY$132="",$B174=""),"",HLOOKUP(HY$132,Indices2!$E$1:$YY$108,Calc!$B174,FALSE))</f>
        <v>#N/A</v>
      </c>
      <c r="HZ174" t="e">
        <f ca="1">IF(OR(HZ$132="",$B174=""),"",HLOOKUP(HZ$132,Indices2!$E$1:$YY$108,Calc!$B174,FALSE))</f>
        <v>#N/A</v>
      </c>
      <c r="IA174" t="e">
        <f ca="1">IF(OR(IA$132="",$B174=""),"",HLOOKUP(IA$132,Indices2!$E$1:$YY$108,Calc!$B174,FALSE))</f>
        <v>#N/A</v>
      </c>
      <c r="IB174" t="e">
        <f ca="1">IF(OR(IB$132="",$B174=""),"",HLOOKUP(IB$132,Indices2!$E$1:$YY$108,Calc!$B174,FALSE))</f>
        <v>#N/A</v>
      </c>
      <c r="IC174" t="e">
        <f ca="1">IF(OR(IC$132="",$B174=""),"",HLOOKUP(IC$132,Indices2!$E$1:$YY$108,Calc!$B174,FALSE))</f>
        <v>#N/A</v>
      </c>
      <c r="ID174" t="e">
        <f ca="1">IF(OR(ID$132="",$B174=""),"",HLOOKUP(ID$132,Indices2!$E$1:$YY$108,Calc!$B174,FALSE))</f>
        <v>#N/A</v>
      </c>
      <c r="IE174" t="e">
        <f ca="1">IF(OR(IE$132="",$B174=""),"",HLOOKUP(IE$132,Indices2!$E$1:$YY$108,Calc!$B174,FALSE))</f>
        <v>#N/A</v>
      </c>
      <c r="IF174" t="e">
        <f ca="1">IF(OR(IF$132="",$B174=""),"",HLOOKUP(IF$132,Indices2!$E$1:$YY$108,Calc!$B174,FALSE))</f>
        <v>#N/A</v>
      </c>
      <c r="IG174" t="e">
        <f ca="1">IF(OR(IG$132="",$B174=""),"",HLOOKUP(IG$132,Indices2!$E$1:$YY$108,Calc!$B174,FALSE))</f>
        <v>#N/A</v>
      </c>
      <c r="IH174" t="e">
        <f ca="1">IF(OR(IH$132="",$B174=""),"",HLOOKUP(IH$132,Indices2!$E$1:$YY$108,Calc!$B174,FALSE))</f>
        <v>#N/A</v>
      </c>
      <c r="II174" t="e">
        <f ca="1">IF(OR(II$132="",$B174=""),"",HLOOKUP(II$132,Indices2!$E$1:$YY$108,Calc!$B174,FALSE))</f>
        <v>#N/A</v>
      </c>
      <c r="IJ174" t="e">
        <f ca="1">IF(OR(IJ$132="",$B174=""),"",HLOOKUP(IJ$132,Indices2!$E$1:$YY$108,Calc!$B174,FALSE))</f>
        <v>#N/A</v>
      </c>
      <c r="IK174" t="e">
        <f ca="1">IF(OR(IK$132="",$B174=""),"",HLOOKUP(IK$132,Indices2!$E$1:$YY$108,Calc!$B174,FALSE))</f>
        <v>#N/A</v>
      </c>
      <c r="IL174" t="e">
        <f ca="1">IF(OR(IL$132="",$B174=""),"",HLOOKUP(IL$132,Indices2!$E$1:$YY$108,Calc!$B174,FALSE))</f>
        <v>#N/A</v>
      </c>
      <c r="IM174" t="e">
        <f ca="1">IF(OR(IM$132="",$B174=""),"",HLOOKUP(IM$132,Indices2!$E$1:$YY$108,Calc!$B174,FALSE))</f>
        <v>#N/A</v>
      </c>
      <c r="IN174" t="e">
        <f ca="1">IF(OR(IN$132="",$B174=""),"",HLOOKUP(IN$132,Indices2!$E$1:$YY$108,Calc!$B174,FALSE))</f>
        <v>#N/A</v>
      </c>
      <c r="IO174" t="e">
        <f ca="1">IF(OR(IO$132="",$B174=""),"",HLOOKUP(IO$132,Indices2!$E$1:$YY$108,Calc!$B174,FALSE))</f>
        <v>#N/A</v>
      </c>
      <c r="IP174" t="e">
        <f ca="1">IF(OR(IP$132="",$B174=""),"",HLOOKUP(IP$132,Indices2!$E$1:$YY$108,Calc!$B174,FALSE))</f>
        <v>#N/A</v>
      </c>
      <c r="IQ174" t="e">
        <f ca="1">IF(OR(IQ$132="",$B174=""),"",HLOOKUP(IQ$132,Indices2!$E$1:$YY$108,Calc!$B174,FALSE))</f>
        <v>#N/A</v>
      </c>
      <c r="IR174" t="e">
        <f ca="1">IF(OR(IR$132="",$B174=""),"",HLOOKUP(IR$132,Indices2!$E$1:$YY$108,Calc!$B174,FALSE))</f>
        <v>#N/A</v>
      </c>
      <c r="IS174" t="e">
        <f ca="1">IF(OR(IS$132="",$B174=""),"",HLOOKUP(IS$132,Indices2!$E$1:$YY$108,Calc!$B174,FALSE))</f>
        <v>#N/A</v>
      </c>
      <c r="IT174" t="e">
        <f ca="1">IF(OR(IT$132="",$B174=""),"",HLOOKUP(IT$132,Indices2!$E$1:$YY$108,Calc!$B174,FALSE))</f>
        <v>#N/A</v>
      </c>
      <c r="IU174" t="e">
        <f ca="1">IF(OR(IU$132="",$B174=""),"",HLOOKUP(IU$132,Indices2!$E$1:$YY$108,Calc!$B174,FALSE))</f>
        <v>#N/A</v>
      </c>
      <c r="IV174" t="e">
        <f ca="1">IF(OR(IV$132="",$B174=""),"",HLOOKUP(IV$132,Indices2!$E$1:$YY$108,Calc!$B174,FALSE))</f>
        <v>#N/A</v>
      </c>
      <c r="IW174" t="e">
        <f ca="1">IF(OR(IW$132="",$B174=""),"",HLOOKUP(IW$132,Indices2!$E$1:$YY$108,Calc!$B174,FALSE))</f>
        <v>#N/A</v>
      </c>
      <c r="IX174" t="e">
        <f ca="1">IF(OR(IX$132="",$B174=""),"",HLOOKUP(IX$132,Indices2!$E$1:$YY$108,Calc!$B174,FALSE))</f>
        <v>#N/A</v>
      </c>
      <c r="IY174" t="e">
        <f ca="1">IF(OR(IY$132="",$B174=""),"",HLOOKUP(IY$132,Indices2!$E$1:$YY$108,Calc!$B174,FALSE))</f>
        <v>#N/A</v>
      </c>
      <c r="IZ174" t="e">
        <f ca="1">IF(OR(IZ$132="",$B174=""),"",HLOOKUP(IZ$132,Indices2!$E$1:$YY$108,Calc!$B174,FALSE))</f>
        <v>#N/A</v>
      </c>
      <c r="JA174" t="e">
        <f ca="1">IF(OR(JA$132="",$B174=""),"",HLOOKUP(JA$132,Indices2!$E$1:$YY$108,Calc!$B174,FALSE))</f>
        <v>#N/A</v>
      </c>
      <c r="JB174" t="e">
        <f ca="1">IF(OR(JB$132="",$B174=""),"",HLOOKUP(JB$132,Indices2!$E$1:$YY$108,Calc!$B174,FALSE))</f>
        <v>#N/A</v>
      </c>
      <c r="JC174" t="e">
        <f ca="1">IF(OR(JC$132="",$B174=""),"",HLOOKUP(JC$132,Indices2!$E$1:$YY$108,Calc!$B174,FALSE))</f>
        <v>#N/A</v>
      </c>
      <c r="JD174" t="e">
        <f ca="1">IF(OR(JD$132="",$B174=""),"",HLOOKUP(JD$132,Indices2!$E$1:$YY$108,Calc!$B174,FALSE))</f>
        <v>#N/A</v>
      </c>
      <c r="JE174" t="e">
        <f ca="1">IF(OR(JE$132="",$B174=""),"",HLOOKUP(JE$132,Indices2!$E$1:$YY$108,Calc!$B174,FALSE))</f>
        <v>#N/A</v>
      </c>
      <c r="JF174" t="e">
        <f ca="1">IF(OR(JF$132="",$B174=""),"",HLOOKUP(JF$132,Indices2!$E$1:$YY$108,Calc!$B174,FALSE))</f>
        <v>#N/A</v>
      </c>
      <c r="JG174" t="e">
        <f ca="1">IF(OR(JG$132="",$B174=""),"",HLOOKUP(JG$132,Indices2!$E$1:$YY$108,Calc!$B174,FALSE))</f>
        <v>#N/A</v>
      </c>
      <c r="JH174" t="e">
        <f ca="1">IF(OR(JH$132="",$B174=""),"",HLOOKUP(JH$132,Indices2!$E$1:$YY$108,Calc!$B174,FALSE))</f>
        <v>#N/A</v>
      </c>
      <c r="JI174" t="e">
        <f ca="1">IF(OR(JI$132="",$B174=""),"",HLOOKUP(JI$132,Indices2!$E$1:$YY$108,Calc!$B174,FALSE))</f>
        <v>#N/A</v>
      </c>
      <c r="JJ174" t="e">
        <f ca="1">IF(OR(JJ$132="",$B174=""),"",HLOOKUP(JJ$132,Indices2!$E$1:$YY$108,Calc!$B174,FALSE))</f>
        <v>#N/A</v>
      </c>
      <c r="JK174" t="e">
        <f ca="1">IF(OR(JK$132="",$B174=""),"",HLOOKUP(JK$132,Indices2!$E$1:$YY$108,Calc!$B174,FALSE))</f>
        <v>#N/A</v>
      </c>
      <c r="JL174" t="e">
        <f ca="1">IF(OR(JL$132="",$B174=""),"",HLOOKUP(JL$132,Indices2!$E$1:$YY$108,Calc!$B174,FALSE))</f>
        <v>#N/A</v>
      </c>
      <c r="JM174" t="e">
        <f ca="1">IF(OR(JM$132="",$B174=""),"",HLOOKUP(JM$132,Indices2!$E$1:$YY$108,Calc!$B174,FALSE))</f>
        <v>#N/A</v>
      </c>
      <c r="JN174" t="e">
        <f ca="1">IF(OR(JN$132="",$B174=""),"",HLOOKUP(JN$132,Indices2!$E$1:$YY$108,Calc!$B174,FALSE))</f>
        <v>#N/A</v>
      </c>
      <c r="JO174" t="e">
        <f ca="1">IF(OR(JO$132="",$B174=""),"",HLOOKUP(JO$132,Indices2!$E$1:$YY$108,Calc!$B174,FALSE))</f>
        <v>#N/A</v>
      </c>
      <c r="JP174" t="e">
        <f ca="1">IF(OR(JP$132="",$B174=""),"",HLOOKUP(JP$132,Indices2!$E$1:$YY$108,Calc!$B174,FALSE))</f>
        <v>#N/A</v>
      </c>
      <c r="JQ174" t="e">
        <f ca="1">IF(OR(JQ$132="",$B174=""),"",HLOOKUP(JQ$132,Indices2!$E$1:$YY$108,Calc!$B174,FALSE))</f>
        <v>#N/A</v>
      </c>
      <c r="JR174" t="e">
        <f ca="1">IF(OR(JR$132="",$B174=""),"",HLOOKUP(JR$132,Indices2!$E$1:$YY$108,Calc!$B174,FALSE))</f>
        <v>#N/A</v>
      </c>
      <c r="JS174" t="e">
        <f ca="1">IF(OR(JS$132="",$B174=""),"",HLOOKUP(JS$132,Indices2!$E$1:$YY$108,Calc!$B174,FALSE))</f>
        <v>#N/A</v>
      </c>
      <c r="JT174" t="e">
        <f ca="1">IF(OR(JT$132="",$B174=""),"",HLOOKUP(JT$132,Indices2!$E$1:$YY$108,Calc!$B174,FALSE))</f>
        <v>#N/A</v>
      </c>
      <c r="JU174" t="e">
        <f ca="1">IF(OR(JU$132="",$B174=""),"",HLOOKUP(JU$132,Indices2!$E$1:$YY$108,Calc!$B174,FALSE))</f>
        <v>#N/A</v>
      </c>
      <c r="JV174" t="e">
        <f ca="1">IF(OR(JV$132="",$B174=""),"",HLOOKUP(JV$132,Indices2!$E$1:$YY$108,Calc!$B174,FALSE))</f>
        <v>#N/A</v>
      </c>
      <c r="JW174" t="e">
        <f ca="1">IF(OR(JW$132="",$B174=""),"",HLOOKUP(JW$132,Indices2!$E$1:$YY$108,Calc!$B174,FALSE))</f>
        <v>#N/A</v>
      </c>
      <c r="JX174" t="e">
        <f ca="1">IF(OR(JX$132="",$B174=""),"",HLOOKUP(JX$132,Indices2!$E$1:$YY$108,Calc!$B174,FALSE))</f>
        <v>#N/A</v>
      </c>
      <c r="JY174" t="e">
        <f ca="1">IF(OR(JY$132="",$B174=""),"",HLOOKUP(JY$132,Indices2!$E$1:$YY$108,Calc!$B174,FALSE))</f>
        <v>#N/A</v>
      </c>
      <c r="JZ174" t="e">
        <f ca="1">IF(OR(JZ$132="",$B174=""),"",HLOOKUP(JZ$132,Indices2!$E$1:$YY$108,Calc!$B174,FALSE))</f>
        <v>#N/A</v>
      </c>
      <c r="KA174" t="e">
        <f ca="1">IF(OR(KA$132="",$B174=""),"",HLOOKUP(KA$132,Indices2!$E$1:$YY$108,Calc!$B174,FALSE))</f>
        <v>#N/A</v>
      </c>
      <c r="KB174" t="e">
        <f ca="1">IF(OR(KB$132="",$B174=""),"",HLOOKUP(KB$132,Indices2!$E$1:$YY$108,Calc!$B174,FALSE))</f>
        <v>#N/A</v>
      </c>
      <c r="KC174" t="e">
        <f ca="1">IF(OR(KC$132="",$B174=""),"",HLOOKUP(KC$132,Indices2!$E$1:$YY$108,Calc!$B174,FALSE))</f>
        <v>#N/A</v>
      </c>
      <c r="KD174" t="e">
        <f ca="1">IF(OR(KD$132="",$B174=""),"",HLOOKUP(KD$132,Indices2!$E$1:$YY$108,Calc!$B174,FALSE))</f>
        <v>#N/A</v>
      </c>
      <c r="KE174" t="e">
        <f ca="1">IF(OR(KE$132="",$B174=""),"",HLOOKUP(KE$132,Indices2!$E$1:$YY$108,Calc!$B174,FALSE))</f>
        <v>#N/A</v>
      </c>
      <c r="KF174" t="e">
        <f ca="1">IF(OR(KF$132="",$B174=""),"",HLOOKUP(KF$132,Indices2!$E$1:$YY$108,Calc!$B174,FALSE))</f>
        <v>#N/A</v>
      </c>
      <c r="KG174" t="e">
        <f ca="1">IF(OR(KG$132="",$B174=""),"",HLOOKUP(KG$132,Indices2!$E$1:$YY$108,Calc!$B174,FALSE))</f>
        <v>#N/A</v>
      </c>
      <c r="KH174" t="e">
        <f ca="1">IF(OR(KH$132="",$B174=""),"",HLOOKUP(KH$132,Indices2!$E$1:$YY$108,Calc!$B174,FALSE))</f>
        <v>#N/A</v>
      </c>
      <c r="KI174" t="e">
        <f ca="1">IF(OR(KI$132="",$B174=""),"",HLOOKUP(KI$132,Indices2!$E$1:$YY$108,Calc!$B174,FALSE))</f>
        <v>#N/A</v>
      </c>
      <c r="KJ174" t="e">
        <f ca="1">IF(OR(KJ$132="",$B174=""),"",HLOOKUP(KJ$132,Indices2!$E$1:$YY$108,Calc!$B174,FALSE))</f>
        <v>#N/A</v>
      </c>
      <c r="KK174" t="e">
        <f ca="1">IF(OR(KK$132="",$B174=""),"",HLOOKUP(KK$132,Indices2!$E$1:$YY$108,Calc!$B174,FALSE))</f>
        <v>#N/A</v>
      </c>
      <c r="KL174" t="e">
        <f ca="1">IF(OR(KL$132="",$B174=""),"",HLOOKUP(KL$132,Indices2!$E$1:$YY$108,Calc!$B174,FALSE))</f>
        <v>#N/A</v>
      </c>
      <c r="KM174" t="e">
        <f ca="1">IF(OR(KM$132="",$B174=""),"",HLOOKUP(KM$132,Indices2!$E$1:$YY$108,Calc!$B174,FALSE))</f>
        <v>#N/A</v>
      </c>
      <c r="KN174" t="e">
        <f ca="1">IF(OR(KN$132="",$B174=""),"",HLOOKUP(KN$132,Indices2!$E$1:$YY$108,Calc!$B174,FALSE))</f>
        <v>#N/A</v>
      </c>
      <c r="KO174" t="e">
        <f ca="1">IF(OR(KO$132="",$B174=""),"",HLOOKUP(KO$132,Indices2!$E$1:$YY$108,Calc!$B174,FALSE))</f>
        <v>#N/A</v>
      </c>
      <c r="KP174" t="e">
        <f ca="1">IF(OR(KP$132="",$B174=""),"",HLOOKUP(KP$132,Indices2!$E$1:$YY$108,Calc!$B174,FALSE))</f>
        <v>#N/A</v>
      </c>
      <c r="KQ174" t="e">
        <f ca="1">IF(OR(KQ$132="",$B174=""),"",HLOOKUP(KQ$132,Indices2!$E$1:$YY$108,Calc!$B174,FALSE))</f>
        <v>#N/A</v>
      </c>
      <c r="KR174" t="e">
        <f ca="1">IF(OR(KR$132="",$B174=""),"",HLOOKUP(KR$132,Indices2!$E$1:$YY$108,Calc!$B174,FALSE))</f>
        <v>#N/A</v>
      </c>
      <c r="KS174" t="e">
        <f ca="1">IF(OR(KS$132="",$B174=""),"",HLOOKUP(KS$132,Indices2!$E$1:$YY$108,Calc!$B174,FALSE))</f>
        <v>#N/A</v>
      </c>
      <c r="KT174" t="e">
        <f ca="1">IF(OR(KT$132="",$B174=""),"",HLOOKUP(KT$132,Indices2!$E$1:$YY$108,Calc!$B174,FALSE))</f>
        <v>#N/A</v>
      </c>
      <c r="KU174" t="e">
        <f ca="1">IF(OR(KU$132="",$B174=""),"",HLOOKUP(KU$132,Indices2!$E$1:$YY$108,Calc!$B174,FALSE))</f>
        <v>#N/A</v>
      </c>
      <c r="KV174" t="e">
        <f ca="1">IF(OR(KV$132="",$B174=""),"",HLOOKUP(KV$132,Indices2!$E$1:$YY$108,Calc!$B174,FALSE))</f>
        <v>#N/A</v>
      </c>
      <c r="KW174" t="e">
        <f ca="1">IF(OR(KW$132="",$B174=""),"",HLOOKUP(KW$132,Indices2!$E$1:$YY$108,Calc!$B174,FALSE))</f>
        <v>#N/A</v>
      </c>
      <c r="KX174" t="e">
        <f ca="1">IF(OR(KX$132="",$B174=""),"",HLOOKUP(KX$132,Indices2!$E$1:$YY$108,Calc!$B174,FALSE))</f>
        <v>#N/A</v>
      </c>
      <c r="KY174" t="e">
        <f ca="1">IF(OR(KY$132="",$B174=""),"",HLOOKUP(KY$132,Indices2!$E$1:$YY$108,Calc!$B174,FALSE))</f>
        <v>#N/A</v>
      </c>
      <c r="KZ174" t="e">
        <f ca="1">IF(OR(KZ$132="",$B174=""),"",HLOOKUP(KZ$132,Indices2!$E$1:$YY$108,Calc!$B174,FALSE))</f>
        <v>#N/A</v>
      </c>
      <c r="LA174" t="e">
        <f ca="1">IF(OR(LA$132="",$B174=""),"",HLOOKUP(LA$132,Indices2!$E$1:$YY$108,Calc!$B174,FALSE))</f>
        <v>#N/A</v>
      </c>
      <c r="LB174" t="e">
        <f ca="1">IF(OR(LB$132="",$B174=""),"",HLOOKUP(LB$132,Indices2!$E$1:$YY$108,Calc!$B174,FALSE))</f>
        <v>#N/A</v>
      </c>
      <c r="LC174" t="e">
        <f ca="1">IF(OR(LC$132="",$B174=""),"",HLOOKUP(LC$132,Indices2!$E$1:$YY$108,Calc!$B174,FALSE))</f>
        <v>#N/A</v>
      </c>
      <c r="LD174" t="e">
        <f ca="1">IF(OR(LD$132="",$B174=""),"",HLOOKUP(LD$132,Indices2!$E$1:$YY$108,Calc!$B174,FALSE))</f>
        <v>#N/A</v>
      </c>
      <c r="LE174" t="e">
        <f ca="1">IF(OR(LE$132="",$B174=""),"",HLOOKUP(LE$132,Indices2!$E$1:$YY$108,Calc!$B174,FALSE))</f>
        <v>#N/A</v>
      </c>
      <c r="LF174" t="e">
        <f ca="1">IF(OR(LF$132="",$B174=""),"",HLOOKUP(LF$132,Indices2!$E$1:$YY$108,Calc!$B174,FALSE))</f>
        <v>#N/A</v>
      </c>
      <c r="LG174" t="e">
        <f ca="1">IF(OR(LG$132="",$B174=""),"",HLOOKUP(LG$132,Indices2!$E$1:$YY$108,Calc!$B174,FALSE))</f>
        <v>#N/A</v>
      </c>
      <c r="LH174" t="e">
        <f ca="1">IF(OR(LH$132="",$B174=""),"",HLOOKUP(LH$132,Indices2!$E$1:$YY$108,Calc!$B174,FALSE))</f>
        <v>#N/A</v>
      </c>
      <c r="LI174" t="e">
        <f ca="1">IF(OR(LI$132="",$B174=""),"",HLOOKUP(LI$132,Indices2!$E$1:$YY$108,Calc!$B174,FALSE))</f>
        <v>#N/A</v>
      </c>
      <c r="LJ174" t="e">
        <f ca="1">IF(OR(LJ$132="",$B174=""),"",HLOOKUP(LJ$132,Indices2!$E$1:$YY$108,Calc!$B174,FALSE))</f>
        <v>#N/A</v>
      </c>
      <c r="LK174" t="e">
        <f ca="1">IF(OR(LK$132="",$B174=""),"",HLOOKUP(LK$132,Indices2!$E$1:$YY$108,Calc!$B174,FALSE))</f>
        <v>#N/A</v>
      </c>
      <c r="LL174" t="e">
        <f ca="1">IF(OR(LL$132="",$B174=""),"",HLOOKUP(LL$132,Indices2!$E$1:$YY$108,Calc!$B174,FALSE))</f>
        <v>#N/A</v>
      </c>
      <c r="LM174" t="e">
        <f ca="1">IF(OR(LM$132="",$B174=""),"",HLOOKUP(LM$132,Indices2!$E$1:$YY$108,Calc!$B174,FALSE))</f>
        <v>#N/A</v>
      </c>
      <c r="LN174" t="e">
        <f ca="1">IF(OR(LN$132="",$B174=""),"",HLOOKUP(LN$132,Indices2!$E$1:$YY$108,Calc!$B174,FALSE))</f>
        <v>#N/A</v>
      </c>
      <c r="LO174" t="e">
        <f ca="1">IF(OR(LO$132="",$B174=""),"",HLOOKUP(LO$132,Indices2!$E$1:$YY$108,Calc!$B174,FALSE))</f>
        <v>#N/A</v>
      </c>
      <c r="LP174" t="e">
        <f ca="1">IF(OR(LP$132="",$B174=""),"",HLOOKUP(LP$132,Indices2!$E$1:$YY$108,Calc!$B174,FALSE))</f>
        <v>#N/A</v>
      </c>
      <c r="LQ174" t="e">
        <f ca="1">IF(OR(LQ$132="",$B174=""),"",HLOOKUP(LQ$132,Indices2!$E$1:$YY$108,Calc!$B174,FALSE))</f>
        <v>#N/A</v>
      </c>
      <c r="LR174" t="e">
        <f ca="1">IF(OR(LR$132="",$B174=""),"",HLOOKUP(LR$132,Indices2!$E$1:$YY$108,Calc!$B174,FALSE))</f>
        <v>#N/A</v>
      </c>
      <c r="LS174" t="e">
        <f ca="1">IF(OR(LS$132="",$B174=""),"",HLOOKUP(LS$132,Indices2!$E$1:$YY$108,Calc!$B174,FALSE))</f>
        <v>#N/A</v>
      </c>
      <c r="LT174" t="e">
        <f ca="1">IF(OR(LT$132="",$B174=""),"",HLOOKUP(LT$132,Indices2!$E$1:$YY$108,Calc!$B174,FALSE))</f>
        <v>#N/A</v>
      </c>
      <c r="LU174" t="e">
        <f ca="1">IF(OR(LU$132="",$B174=""),"",HLOOKUP(LU$132,Indices2!$E$1:$YY$108,Calc!$B174,FALSE))</f>
        <v>#N/A</v>
      </c>
      <c r="LV174" t="e">
        <f ca="1">IF(OR(LV$132="",$B174=""),"",HLOOKUP(LV$132,Indices2!$E$1:$YY$108,Calc!$B174,FALSE))</f>
        <v>#N/A</v>
      </c>
      <c r="LW174" t="e">
        <f ca="1">IF(OR(LW$132="",$B174=""),"",HLOOKUP(LW$132,Indices2!$E$1:$YY$108,Calc!$B174,FALSE))</f>
        <v>#N/A</v>
      </c>
      <c r="LX174" t="e">
        <f ca="1">IF(OR(LX$132="",$B174=""),"",HLOOKUP(LX$132,Indices2!$E$1:$YY$108,Calc!$B174,FALSE))</f>
        <v>#N/A</v>
      </c>
      <c r="LY174" t="e">
        <f ca="1">IF(OR(LY$132="",$B174=""),"",HLOOKUP(LY$132,Indices2!$E$1:$YY$108,Calc!$B174,FALSE))</f>
        <v>#N/A</v>
      </c>
      <c r="LZ174" t="e">
        <f ca="1">IF(OR(LZ$132="",$B174=""),"",HLOOKUP(LZ$132,Indices2!$E$1:$YY$108,Calc!$B174,FALSE))</f>
        <v>#N/A</v>
      </c>
      <c r="MA174" t="e">
        <f ca="1">IF(OR(MA$132="",$B174=""),"",HLOOKUP(MA$132,Indices2!$E$1:$YY$108,Calc!$B174,FALSE))</f>
        <v>#N/A</v>
      </c>
      <c r="MB174" t="e">
        <f ca="1">IF(OR(MB$132="",$B174=""),"",HLOOKUP(MB$132,Indices2!$E$1:$YY$108,Calc!$B174,FALSE))</f>
        <v>#N/A</v>
      </c>
      <c r="MC174" t="e">
        <f ca="1">IF(OR(MC$132="",$B174=""),"",HLOOKUP(MC$132,Indices2!$E$1:$YY$108,Calc!$B174,FALSE))</f>
        <v>#N/A</v>
      </c>
      <c r="MD174" t="e">
        <f ca="1">IF(OR(MD$132="",$B174=""),"",HLOOKUP(MD$132,Indices2!$E$1:$YY$108,Calc!$B174,FALSE))</f>
        <v>#N/A</v>
      </c>
      <c r="ME174" t="e">
        <f ca="1">IF(OR(ME$132="",$B174=""),"",HLOOKUP(ME$132,Indices2!$E$1:$YY$108,Calc!$B174,FALSE))</f>
        <v>#N/A</v>
      </c>
      <c r="MF174" t="e">
        <f ca="1">IF(OR(MF$132="",$B174=""),"",HLOOKUP(MF$132,Indices2!$E$1:$YY$108,Calc!$B174,FALSE))</f>
        <v>#N/A</v>
      </c>
      <c r="MG174" t="e">
        <f ca="1">IF(OR(MG$132="",$B174=""),"",HLOOKUP(MG$132,Indices2!$E$1:$YY$108,Calc!$B174,FALSE))</f>
        <v>#N/A</v>
      </c>
      <c r="MH174" t="e">
        <f ca="1">IF(OR(MH$132="",$B174=""),"",HLOOKUP(MH$132,Indices2!$E$1:$YY$108,Calc!$B174,FALSE))</f>
        <v>#N/A</v>
      </c>
      <c r="MI174" t="e">
        <f ca="1">IF(OR(MI$132="",$B174=""),"",HLOOKUP(MI$132,Indices2!$E$1:$YY$108,Calc!$B174,FALSE))</f>
        <v>#N/A</v>
      </c>
      <c r="MJ174" t="e">
        <f ca="1">IF(OR(MJ$132="",$B174=""),"",HLOOKUP(MJ$132,Indices2!$E$1:$YY$108,Calc!$B174,FALSE))</f>
        <v>#N/A</v>
      </c>
      <c r="MK174" t="e">
        <f ca="1">IF(OR(MK$132="",$B174=""),"",HLOOKUP(MK$132,Indices2!$E$1:$YY$108,Calc!$B174,FALSE))</f>
        <v>#N/A</v>
      </c>
      <c r="ML174" t="e">
        <f ca="1">IF(OR(ML$132="",$B174=""),"",HLOOKUP(ML$132,Indices2!$E$1:$YY$108,Calc!$B174,FALSE))</f>
        <v>#N/A</v>
      </c>
      <c r="MM174" t="e">
        <f ca="1">IF(OR(MM$132="",$B174=""),"",HLOOKUP(MM$132,Indices2!$E$1:$YY$108,Calc!$B174,FALSE))</f>
        <v>#N/A</v>
      </c>
      <c r="MN174" t="e">
        <f ca="1">IF(OR(MN$132="",$B174=""),"",HLOOKUP(MN$132,Indices2!$E$1:$YY$108,Calc!$B174,FALSE))</f>
        <v>#N/A</v>
      </c>
      <c r="MO174" t="e">
        <f ca="1">IF(OR(MO$132="",$B174=""),"",HLOOKUP(MO$132,Indices2!$E$1:$YY$108,Calc!$B174,FALSE))</f>
        <v>#N/A</v>
      </c>
      <c r="MP174" t="e">
        <f ca="1">IF(OR(MP$132="",$B174=""),"",HLOOKUP(MP$132,Indices2!$E$1:$YY$108,Calc!$B174,FALSE))</f>
        <v>#N/A</v>
      </c>
      <c r="MQ174" t="e">
        <f ca="1">IF(OR(MQ$132="",$B174=""),"",HLOOKUP(MQ$132,Indices2!$E$1:$YY$108,Calc!$B174,FALSE))</f>
        <v>#N/A</v>
      </c>
      <c r="MR174" t="e">
        <f ca="1">IF(OR(MR$132="",$B174=""),"",HLOOKUP(MR$132,Indices2!$E$1:$YY$108,Calc!$B174,FALSE))</f>
        <v>#N/A</v>
      </c>
      <c r="MS174" t="e">
        <f ca="1">IF(OR(MS$132="",$B174=""),"",HLOOKUP(MS$132,Indices2!$E$1:$YY$108,Calc!$B174,FALSE))</f>
        <v>#N/A</v>
      </c>
      <c r="MT174" t="e">
        <f ca="1">IF(OR(MT$132="",$B174=""),"",HLOOKUP(MT$132,Indices2!$E$1:$YY$108,Calc!$B174,FALSE))</f>
        <v>#N/A</v>
      </c>
      <c r="MU174" t="e">
        <f ca="1">IF(OR(MU$132="",$B174=""),"",HLOOKUP(MU$132,Indices2!$E$1:$YY$108,Calc!$B174,FALSE))</f>
        <v>#N/A</v>
      </c>
      <c r="MV174" t="e">
        <f ca="1">IF(OR(MV$132="",$B174=""),"",HLOOKUP(MV$132,Indices2!$E$1:$YY$108,Calc!$B174,FALSE))</f>
        <v>#N/A</v>
      </c>
      <c r="MW174" t="e">
        <f ca="1">IF(OR(MW$132="",$B174=""),"",HLOOKUP(MW$132,Indices2!$E$1:$YY$108,Calc!$B174,FALSE))</f>
        <v>#N/A</v>
      </c>
      <c r="MX174" t="e">
        <f ca="1">IF(OR(MX$132="",$B174=""),"",HLOOKUP(MX$132,Indices2!$E$1:$YY$108,Calc!$B174,FALSE))</f>
        <v>#N/A</v>
      </c>
      <c r="MY174" t="e">
        <f ca="1">IF(OR(MY$132="",$B174=""),"",HLOOKUP(MY$132,Indices2!$E$1:$YY$108,Calc!$B174,FALSE))</f>
        <v>#N/A</v>
      </c>
      <c r="MZ174" t="e">
        <f ca="1">IF(OR(MZ$132="",$B174=""),"",HLOOKUP(MZ$132,Indices2!$E$1:$YY$108,Calc!$B174,FALSE))</f>
        <v>#N/A</v>
      </c>
      <c r="NA174" t="e">
        <f ca="1">IF(OR(NA$132="",$B174=""),"",HLOOKUP(NA$132,Indices2!$E$1:$YY$108,Calc!$B174,FALSE))</f>
        <v>#N/A</v>
      </c>
      <c r="NB174" t="e">
        <f ca="1">IF(OR(NB$132="",$B174=""),"",HLOOKUP(NB$132,Indices2!$E$1:$YY$108,Calc!$B174,FALSE))</f>
        <v>#N/A</v>
      </c>
      <c r="NC174" t="e">
        <f ca="1">IF(OR(NC$132="",$B174=""),"",HLOOKUP(NC$132,Indices2!$E$1:$YY$108,Calc!$B174,FALSE))</f>
        <v>#N/A</v>
      </c>
      <c r="ND174" t="e">
        <f ca="1">IF(OR(ND$132="",$B174=""),"",HLOOKUP(ND$132,Indices2!$E$1:$YY$108,Calc!$B174,FALSE))</f>
        <v>#N/A</v>
      </c>
      <c r="NE174" t="e">
        <f ca="1">IF(OR(NE$132="",$B174=""),"",HLOOKUP(NE$132,Indices2!$E$1:$YY$108,Calc!$B174,FALSE))</f>
        <v>#N/A</v>
      </c>
      <c r="NF174" t="e">
        <f ca="1">IF(OR(NF$132="",$B174=""),"",HLOOKUP(NF$132,Indices2!$E$1:$YY$108,Calc!$B174,FALSE))</f>
        <v>#N/A</v>
      </c>
      <c r="NG174" t="e">
        <f ca="1">IF(OR(NG$132="",$B174=""),"",HLOOKUP(NG$132,Indices2!$E$1:$YY$108,Calc!$B174,FALSE))</f>
        <v>#N/A</v>
      </c>
      <c r="NH174" t="e">
        <f ca="1">IF(OR(NH$132="",$B174=""),"",HLOOKUP(NH$132,Indices2!$E$1:$YY$108,Calc!$B174,FALSE))</f>
        <v>#N/A</v>
      </c>
      <c r="NI174" t="e">
        <f ca="1">IF(OR(NI$132="",$B174=""),"",HLOOKUP(NI$132,Indices2!$E$1:$YY$108,Calc!$B174,FALSE))</f>
        <v>#N/A</v>
      </c>
      <c r="NJ174" t="e">
        <f ca="1">IF(OR(NJ$132="",$B174=""),"",HLOOKUP(NJ$132,Indices2!$E$1:$YY$108,Calc!$B174,FALSE))</f>
        <v>#N/A</v>
      </c>
      <c r="NK174" t="e">
        <f ca="1">IF(OR(NK$132="",$B174=""),"",HLOOKUP(NK$132,Indices2!$E$1:$YY$108,Calc!$B174,FALSE))</f>
        <v>#N/A</v>
      </c>
      <c r="NL174" t="e">
        <f ca="1">IF(OR(NL$132="",$B174=""),"",HLOOKUP(NL$132,Indices2!$E$1:$YY$108,Calc!$B174,FALSE))</f>
        <v>#N/A</v>
      </c>
      <c r="NM174" t="e">
        <f ca="1">IF(OR(NM$132="",$B174=""),"",HLOOKUP(NM$132,Indices2!$E$1:$YY$108,Calc!$B174,FALSE))</f>
        <v>#N/A</v>
      </c>
      <c r="NN174" t="e">
        <f ca="1">IF(OR(NN$132="",$B174=""),"",HLOOKUP(NN$132,Indices2!$E$1:$YY$108,Calc!$B174,FALSE))</f>
        <v>#N/A</v>
      </c>
      <c r="NO174" t="e">
        <f ca="1">IF(OR(NO$132="",$B174=""),"",HLOOKUP(NO$132,Indices2!$E$1:$YY$108,Calc!$B174,FALSE))</f>
        <v>#N/A</v>
      </c>
      <c r="NP174" t="e">
        <f ca="1">IF(OR(NP$132="",$B174=""),"",HLOOKUP(NP$132,Indices2!$E$1:$YY$108,Calc!$B174,FALSE))</f>
        <v>#N/A</v>
      </c>
      <c r="NQ174" t="e">
        <f ca="1">IF(OR(NQ$132="",$B174=""),"",HLOOKUP(NQ$132,Indices2!$E$1:$YY$108,Calc!$B174,FALSE))</f>
        <v>#N/A</v>
      </c>
      <c r="NR174" t="e">
        <f ca="1">IF(OR(NR$132="",$B174=""),"",HLOOKUP(NR$132,Indices2!$E$1:$YY$108,Calc!$B174,FALSE))</f>
        <v>#N/A</v>
      </c>
      <c r="NS174" t="e">
        <f ca="1">IF(OR(NS$132="",$B174=""),"",HLOOKUP(NS$132,Indices2!$E$1:$YY$108,Calc!$B174,FALSE))</f>
        <v>#N/A</v>
      </c>
      <c r="NT174" t="e">
        <f ca="1">IF(OR(NT$132="",$B174=""),"",HLOOKUP(NT$132,Indices2!$E$1:$YY$108,Calc!$B174,FALSE))</f>
        <v>#N/A</v>
      </c>
      <c r="NU174" t="e">
        <f ca="1">IF(OR(NU$132="",$B174=""),"",HLOOKUP(NU$132,Indices2!$E$1:$YY$108,Calc!$B174,FALSE))</f>
        <v>#N/A</v>
      </c>
      <c r="NV174" t="e">
        <f ca="1">IF(OR(NV$132="",$B174=""),"",HLOOKUP(NV$132,Indices2!$E$1:$YY$108,Calc!$B174,FALSE))</f>
        <v>#N/A</v>
      </c>
      <c r="NW174" t="e">
        <f ca="1">IF(OR(NW$132="",$B174=""),"",HLOOKUP(NW$132,Indices2!$E$1:$YY$108,Calc!$B174,FALSE))</f>
        <v>#N/A</v>
      </c>
      <c r="NX174" t="e">
        <f ca="1">IF(OR(NX$132="",$B174=""),"",HLOOKUP(NX$132,Indices2!$E$1:$YY$108,Calc!$B174,FALSE))</f>
        <v>#N/A</v>
      </c>
      <c r="NY174" t="e">
        <f ca="1">IF(OR(NY$132="",$B174=""),"",HLOOKUP(NY$132,Indices2!$E$1:$YY$108,Calc!$B174,FALSE))</f>
        <v>#N/A</v>
      </c>
      <c r="NZ174" t="e">
        <f ca="1">IF(OR(NZ$132="",$B174=""),"",HLOOKUP(NZ$132,Indices2!$E$1:$YY$108,Calc!$B174,FALSE))</f>
        <v>#N/A</v>
      </c>
      <c r="OA174" t="e">
        <f ca="1">IF(OR(OA$132="",$B174=""),"",HLOOKUP(OA$132,Indices2!$E$1:$YY$108,Calc!$B174,FALSE))</f>
        <v>#N/A</v>
      </c>
      <c r="OB174" t="e">
        <f ca="1">IF(OR(OB$132="",$B174=""),"",HLOOKUP(OB$132,Indices2!$E$1:$YY$108,Calc!$B174,FALSE))</f>
        <v>#N/A</v>
      </c>
      <c r="OC174" t="e">
        <f ca="1">IF(OR(OC$132="",$B174=""),"",HLOOKUP(OC$132,Indices2!$E$1:$YY$108,Calc!$B174,FALSE))</f>
        <v>#N/A</v>
      </c>
      <c r="OD174" t="e">
        <f ca="1">IF(OR(OD$132="",$B174=""),"",HLOOKUP(OD$132,Indices2!$E$1:$YY$108,Calc!$B174,FALSE))</f>
        <v>#N/A</v>
      </c>
      <c r="OE174" t="e">
        <f ca="1">IF(OR(OE$132="",$B174=""),"",HLOOKUP(OE$132,Indices2!$E$1:$YY$108,Calc!$B174,FALSE))</f>
        <v>#N/A</v>
      </c>
      <c r="OF174" t="e">
        <f ca="1">IF(OR(OF$132="",$B174=""),"",HLOOKUP(OF$132,Indices2!$E$1:$YY$108,Calc!$B174,FALSE))</f>
        <v>#N/A</v>
      </c>
      <c r="OG174" t="e">
        <f ca="1">IF(OR(OG$132="",$B174=""),"",HLOOKUP(OG$132,Indices2!$E$1:$YY$108,Calc!$B174,FALSE))</f>
        <v>#N/A</v>
      </c>
      <c r="OH174" t="e">
        <f ca="1">IF(OR(OH$132="",$B174=""),"",HLOOKUP(OH$132,Indices2!$E$1:$YY$108,Calc!$B174,FALSE))</f>
        <v>#N/A</v>
      </c>
      <c r="OI174" t="e">
        <f ca="1">IF(OR(OI$132="",$B174=""),"",HLOOKUP(OI$132,Indices2!$E$1:$YY$108,Calc!$B174,FALSE))</f>
        <v>#N/A</v>
      </c>
      <c r="OJ174" t="e">
        <f ca="1">IF(OR(OJ$132="",$B174=""),"",HLOOKUP(OJ$132,Indices2!$E$1:$YY$108,Calc!$B174,FALSE))</f>
        <v>#N/A</v>
      </c>
      <c r="OK174" t="e">
        <f ca="1">IF(OR(OK$132="",$B174=""),"",HLOOKUP(OK$132,Indices2!$E$1:$YY$108,Calc!$B174,FALSE))</f>
        <v>#N/A</v>
      </c>
      <c r="OL174" t="e">
        <f ca="1">IF(OR(OL$132="",$B174=""),"",HLOOKUP(OL$132,Indices2!$E$1:$YY$108,Calc!$B174,FALSE))</f>
        <v>#N/A</v>
      </c>
      <c r="OM174" t="e">
        <f ca="1">IF(OR(OM$132="",$B174=""),"",HLOOKUP(OM$132,Indices2!$E$1:$YY$108,Calc!$B174,FALSE))</f>
        <v>#N/A</v>
      </c>
      <c r="ON174" t="e">
        <f ca="1">IF(OR(ON$132="",$B174=""),"",HLOOKUP(ON$132,Indices2!$E$1:$YY$108,Calc!$B174,FALSE))</f>
        <v>#N/A</v>
      </c>
      <c r="OO174" t="e">
        <f ca="1">IF(OR(OO$132="",$B174=""),"",HLOOKUP(OO$132,Indices2!$E$1:$YY$108,Calc!$B174,FALSE))</f>
        <v>#N/A</v>
      </c>
      <c r="OP174" t="e">
        <f ca="1">IF(OR(OP$132="",$B174=""),"",HLOOKUP(OP$132,Indices2!$E$1:$YY$108,Calc!$B174,FALSE))</f>
        <v>#N/A</v>
      </c>
      <c r="OQ174" t="e">
        <f ca="1">IF(OR(OQ$132="",$B174=""),"",HLOOKUP(OQ$132,Indices2!$E$1:$YY$108,Calc!$B174,FALSE))</f>
        <v>#N/A</v>
      </c>
      <c r="OR174" t="e">
        <f ca="1">IF(OR(OR$132="",$B174=""),"",HLOOKUP(OR$132,Indices2!$E$1:$YY$108,Calc!$B174,FALSE))</f>
        <v>#N/A</v>
      </c>
      <c r="OS174" t="e">
        <f ca="1">IF(OR(OS$132="",$B174=""),"",HLOOKUP(OS$132,Indices2!$E$1:$YY$108,Calc!$B174,FALSE))</f>
        <v>#N/A</v>
      </c>
      <c r="OT174" t="e">
        <f ca="1">IF(OR(OT$132="",$B174=""),"",HLOOKUP(OT$132,Indices2!$E$1:$YY$108,Calc!$B174,FALSE))</f>
        <v>#N/A</v>
      </c>
      <c r="OU174" t="e">
        <f ca="1">IF(OR(OU$132="",$B174=""),"",HLOOKUP(OU$132,Indices2!$E$1:$YY$108,Calc!$B174,FALSE))</f>
        <v>#N/A</v>
      </c>
      <c r="OV174" t="e">
        <f ca="1">IF(OR(OV$132="",$B174=""),"",HLOOKUP(OV$132,Indices2!$E$1:$YY$108,Calc!$B174,FALSE))</f>
        <v>#N/A</v>
      </c>
      <c r="OW174" t="e">
        <f ca="1">IF(OR(OW$132="",$B174=""),"",HLOOKUP(OW$132,Indices2!$E$1:$YY$108,Calc!$B174,FALSE))</f>
        <v>#N/A</v>
      </c>
      <c r="OX174" t="e">
        <f ca="1">IF(OR(OX$132="",$B174=""),"",HLOOKUP(OX$132,Indices2!$E$1:$YY$108,Calc!$B174,FALSE))</f>
        <v>#N/A</v>
      </c>
      <c r="OY174" t="e">
        <f ca="1">IF(OR(OY$132="",$B174=""),"",HLOOKUP(OY$132,Indices2!$E$1:$YY$108,Calc!$B174,FALSE))</f>
        <v>#N/A</v>
      </c>
      <c r="OZ174" t="e">
        <f ca="1">IF(OR(OZ$132="",$B174=""),"",HLOOKUP(OZ$132,Indices2!$E$1:$YY$108,Calc!$B174,FALSE))</f>
        <v>#N/A</v>
      </c>
      <c r="PA174" t="e">
        <f ca="1">IF(OR(PA$132="",$B174=""),"",HLOOKUP(PA$132,Indices2!$E$1:$YY$108,Calc!$B174,FALSE))</f>
        <v>#N/A</v>
      </c>
      <c r="PB174" t="e">
        <f ca="1">IF(OR(PB$132="",$B174=""),"",HLOOKUP(PB$132,Indices2!$E$1:$YY$108,Calc!$B174,FALSE))</f>
        <v>#N/A</v>
      </c>
      <c r="PC174" t="e">
        <f ca="1">IF(OR(PC$132="",$B174=""),"",HLOOKUP(PC$132,Indices2!$E$1:$YY$108,Calc!$B174,FALSE))</f>
        <v>#N/A</v>
      </c>
      <c r="PD174" t="e">
        <f ca="1">IF(OR(PD$132="",$B174=""),"",HLOOKUP(PD$132,Indices2!$E$1:$YY$108,Calc!$B174,FALSE))</f>
        <v>#N/A</v>
      </c>
      <c r="PE174" t="e">
        <f ca="1">IF(OR(PE$132="",$B174=""),"",HLOOKUP(PE$132,Indices2!$E$1:$YY$108,Calc!$B174,FALSE))</f>
        <v>#N/A</v>
      </c>
      <c r="PF174" t="e">
        <f ca="1">IF(OR(PF$132="",$B174=""),"",HLOOKUP(PF$132,Indices2!$E$1:$YY$108,Calc!$B174,FALSE))</f>
        <v>#N/A</v>
      </c>
      <c r="PG174" t="e">
        <f ca="1">IF(OR(PG$132="",$B174=""),"",HLOOKUP(PG$132,Indices2!$E$1:$YY$108,Calc!$B174,FALSE))</f>
        <v>#N/A</v>
      </c>
      <c r="PH174" t="e">
        <f ca="1">IF(OR(PH$132="",$B174=""),"",HLOOKUP(PH$132,Indices2!$E$1:$YY$108,Calc!$B174,FALSE))</f>
        <v>#N/A</v>
      </c>
      <c r="PI174" t="e">
        <f ca="1">IF(OR(PI$132="",$B174=""),"",HLOOKUP(PI$132,Indices2!$E$1:$YY$108,Calc!$B174,FALSE))</f>
        <v>#N/A</v>
      </c>
      <c r="PJ174" t="e">
        <f ca="1">IF(OR(PJ$132="",$B174=""),"",HLOOKUP(PJ$132,Indices2!$E$1:$YY$108,Calc!$B174,FALSE))</f>
        <v>#N/A</v>
      </c>
      <c r="PK174" t="e">
        <f ca="1">IF(OR(PK$132="",$B174=""),"",HLOOKUP(PK$132,Indices2!$E$1:$YY$108,Calc!$B174,FALSE))</f>
        <v>#N/A</v>
      </c>
      <c r="PL174" t="e">
        <f ca="1">IF(OR(PL$132="",$B174=""),"",HLOOKUP(PL$132,Indices2!$E$1:$YY$108,Calc!$B174,FALSE))</f>
        <v>#N/A</v>
      </c>
      <c r="PM174" t="e">
        <f ca="1">IF(OR(PM$132="",$B174=""),"",HLOOKUP(PM$132,Indices2!$E$1:$YY$108,Calc!$B174,FALSE))</f>
        <v>#N/A</v>
      </c>
      <c r="PN174" t="e">
        <f ca="1">IF(OR(PN$132="",$B174=""),"",HLOOKUP(PN$132,Indices2!$E$1:$YY$108,Calc!$B174,FALSE))</f>
        <v>#N/A</v>
      </c>
      <c r="PO174" t="e">
        <f ca="1">IF(OR(PO$132="",$B174=""),"",HLOOKUP(PO$132,Indices2!$E$1:$YY$108,Calc!$B174,FALSE))</f>
        <v>#N/A</v>
      </c>
      <c r="PP174" t="e">
        <f ca="1">IF(OR(PP$132="",$B174=""),"",HLOOKUP(PP$132,Indices2!$E$1:$YY$108,Calc!$B174,FALSE))</f>
        <v>#N/A</v>
      </c>
      <c r="PQ174" t="e">
        <f ca="1">IF(OR(PQ$132="",$B174=""),"",HLOOKUP(PQ$132,Indices2!$E$1:$YY$108,Calc!$B174,FALSE))</f>
        <v>#N/A</v>
      </c>
      <c r="PR174" t="e">
        <f ca="1">IF(OR(PR$132="",$B174=""),"",HLOOKUP(PR$132,Indices2!$E$1:$YY$108,Calc!$B174,FALSE))</f>
        <v>#N/A</v>
      </c>
      <c r="PS174" t="e">
        <f ca="1">IF(OR(PS$132="",$B174=""),"",HLOOKUP(PS$132,Indices2!$E$1:$YY$108,Calc!$B174,FALSE))</f>
        <v>#N/A</v>
      </c>
      <c r="PT174" t="e">
        <f ca="1">IF(OR(PT$132="",$B174=""),"",HLOOKUP(PT$132,Indices2!$E$1:$YY$108,Calc!$B174,FALSE))</f>
        <v>#N/A</v>
      </c>
      <c r="PU174" t="e">
        <f ca="1">IF(OR(PU$132="",$B174=""),"",HLOOKUP(PU$132,Indices2!$E$1:$YY$108,Calc!$B174,FALSE))</f>
        <v>#N/A</v>
      </c>
      <c r="PV174" t="e">
        <f ca="1">IF(OR(PV$132="",$B174=""),"",HLOOKUP(PV$132,Indices2!$E$1:$YY$108,Calc!$B174,FALSE))</f>
        <v>#N/A</v>
      </c>
      <c r="PW174" t="e">
        <f ca="1">IF(OR(PW$132="",$B174=""),"",HLOOKUP(PW$132,Indices2!$E$1:$YY$108,Calc!$B174,FALSE))</f>
        <v>#N/A</v>
      </c>
      <c r="PX174" t="e">
        <f ca="1">IF(OR(PX$132="",$B174=""),"",HLOOKUP(PX$132,Indices2!$E$1:$YY$108,Calc!$B174,FALSE))</f>
        <v>#N/A</v>
      </c>
      <c r="PY174" t="e">
        <f ca="1">IF(OR(PY$132="",$B174=""),"",HLOOKUP(PY$132,Indices2!$E$1:$YY$108,Calc!$B174,FALSE))</f>
        <v>#N/A</v>
      </c>
      <c r="PZ174" t="e">
        <f ca="1">IF(OR(PZ$132="",$B174=""),"",HLOOKUP(PZ$132,Indices2!$E$1:$YY$108,Calc!$B174,FALSE))</f>
        <v>#N/A</v>
      </c>
      <c r="QA174" t="e">
        <f ca="1">IF(OR(QA$132="",$B174=""),"",HLOOKUP(QA$132,Indices2!$E$1:$YY$108,Calc!$B174,FALSE))</f>
        <v>#N/A</v>
      </c>
      <c r="QB174" t="e">
        <f ca="1">IF(OR(QB$132="",$B174=""),"",HLOOKUP(QB$132,Indices2!$E$1:$YY$108,Calc!$B174,FALSE))</f>
        <v>#N/A</v>
      </c>
      <c r="QC174" t="e">
        <f ca="1">IF(OR(QC$132="",$B174=""),"",HLOOKUP(QC$132,Indices2!$E$1:$YY$108,Calc!$B174,FALSE))</f>
        <v>#N/A</v>
      </c>
      <c r="QD174" t="e">
        <f ca="1">IF(OR(QD$132="",$B174=""),"",HLOOKUP(QD$132,Indices2!$E$1:$YY$108,Calc!$B174,FALSE))</f>
        <v>#N/A</v>
      </c>
      <c r="QE174" t="e">
        <f ca="1">IF(OR(QE$132="",$B174=""),"",HLOOKUP(QE$132,Indices2!$E$1:$YY$108,Calc!$B174,FALSE))</f>
        <v>#N/A</v>
      </c>
      <c r="QF174" t="e">
        <f ca="1">IF(OR(QF$132="",$B174=""),"",HLOOKUP(QF$132,Indices2!$E$1:$YY$108,Calc!$B174,FALSE))</f>
        <v>#N/A</v>
      </c>
      <c r="QG174" t="e">
        <f ca="1">IF(OR(QG$132="",$B174=""),"",HLOOKUP(QG$132,Indices2!$E$1:$YY$108,Calc!$B174,FALSE))</f>
        <v>#N/A</v>
      </c>
      <c r="QH174" t="e">
        <f ca="1">IF(OR(QH$132="",$B174=""),"",HLOOKUP(QH$132,Indices2!$E$1:$YY$108,Calc!$B174,FALSE))</f>
        <v>#N/A</v>
      </c>
      <c r="QI174" t="e">
        <f ca="1">IF(OR(QI$132="",$B174=""),"",HLOOKUP(QI$132,Indices2!$E$1:$YY$108,Calc!$B174,FALSE))</f>
        <v>#N/A</v>
      </c>
      <c r="QJ174" t="e">
        <f ca="1">IF(OR(QJ$132="",$B174=""),"",HLOOKUP(QJ$132,Indices2!$E$1:$YY$108,Calc!$B174,FALSE))</f>
        <v>#N/A</v>
      </c>
      <c r="QK174" t="e">
        <f ca="1">IF(OR(QK$132="",$B174=""),"",HLOOKUP(QK$132,Indices2!$E$1:$YY$108,Calc!$B174,FALSE))</f>
        <v>#N/A</v>
      </c>
      <c r="QL174" t="e">
        <f ca="1">IF(OR(QL$132="",$B174=""),"",HLOOKUP(QL$132,Indices2!$E$1:$YY$108,Calc!$B174,FALSE))</f>
        <v>#N/A</v>
      </c>
      <c r="QM174" t="e">
        <f ca="1">IF(OR(QM$132="",$B174=""),"",HLOOKUP(QM$132,Indices2!$E$1:$YY$108,Calc!$B174,FALSE))</f>
        <v>#N/A</v>
      </c>
      <c r="QN174" t="e">
        <f ca="1">IF(OR(QN$132="",$B174=""),"",HLOOKUP(QN$132,Indices2!$E$1:$YY$108,Calc!$B174,FALSE))</f>
        <v>#N/A</v>
      </c>
      <c r="QO174" t="e">
        <f ca="1">IF(OR(QO$132="",$B174=""),"",HLOOKUP(QO$132,Indices2!$E$1:$YY$108,Calc!$B174,FALSE))</f>
        <v>#N/A</v>
      </c>
      <c r="QP174" t="e">
        <f ca="1">IF(OR(QP$132="",$B174=""),"",HLOOKUP(QP$132,Indices2!$E$1:$YY$108,Calc!$B174,FALSE))</f>
        <v>#N/A</v>
      </c>
      <c r="QQ174" t="e">
        <f ca="1">IF(OR(QQ$132="",$B174=""),"",HLOOKUP(QQ$132,Indices2!$E$1:$YY$108,Calc!$B174,FALSE))</f>
        <v>#N/A</v>
      </c>
      <c r="QR174" t="e">
        <f ca="1">IF(OR(QR$132="",$B174=""),"",HLOOKUP(QR$132,Indices2!$E$1:$YY$108,Calc!$B174,FALSE))</f>
        <v>#N/A</v>
      </c>
      <c r="QS174" t="e">
        <f ca="1">IF(OR(QS$132="",$B174=""),"",HLOOKUP(QS$132,Indices2!$E$1:$YY$108,Calc!$B174,FALSE))</f>
        <v>#N/A</v>
      </c>
      <c r="QT174" t="e">
        <f ca="1">IF(OR(QT$132="",$B174=""),"",HLOOKUP(QT$132,Indices2!$E$1:$YY$108,Calc!$B174,FALSE))</f>
        <v>#N/A</v>
      </c>
      <c r="QU174" t="e">
        <f ca="1">IF(OR(QU$132="",$B174=""),"",HLOOKUP(QU$132,Indices2!$E$1:$YY$108,Calc!$B174,FALSE))</f>
        <v>#N/A</v>
      </c>
      <c r="QV174" t="e">
        <f ca="1">IF(OR(QV$132="",$B174=""),"",HLOOKUP(QV$132,Indices2!$E$1:$YY$108,Calc!$B174,FALSE))</f>
        <v>#N/A</v>
      </c>
      <c r="QW174" t="e">
        <f ca="1">IF(OR(QW$132="",$B174=""),"",HLOOKUP(QW$132,Indices2!$E$1:$YY$108,Calc!$B174,FALSE))</f>
        <v>#N/A</v>
      </c>
      <c r="QX174" t="e">
        <f ca="1">IF(OR(QX$132="",$B174=""),"",HLOOKUP(QX$132,Indices2!$E$1:$YY$108,Calc!$B174,FALSE))</f>
        <v>#N/A</v>
      </c>
      <c r="QY174" t="e">
        <f ca="1">IF(OR(QY$132="",$B174=""),"",HLOOKUP(QY$132,Indices2!$E$1:$YY$108,Calc!$B174,FALSE))</f>
        <v>#N/A</v>
      </c>
      <c r="QZ174" t="e">
        <f ca="1">IF(OR(QZ$132="",$B174=""),"",HLOOKUP(QZ$132,Indices2!$E$1:$YY$108,Calc!$B174,FALSE))</f>
        <v>#N/A</v>
      </c>
      <c r="RA174" t="e">
        <f ca="1">IF(OR(RA$132="",$B174=""),"",HLOOKUP(RA$132,Indices2!$E$1:$YY$108,Calc!$B174,FALSE))</f>
        <v>#N/A</v>
      </c>
      <c r="RB174" t="e">
        <f ca="1">IF(OR(RB$132="",$B174=""),"",HLOOKUP(RB$132,Indices2!$E$1:$YY$108,Calc!$B174,FALSE))</f>
        <v>#N/A</v>
      </c>
      <c r="RC174" t="e">
        <f ca="1">IF(OR(RC$132="",$B174=""),"",HLOOKUP(RC$132,Indices2!$E$1:$YY$108,Calc!$B174,FALSE))</f>
        <v>#N/A</v>
      </c>
      <c r="RD174" t="e">
        <f ca="1">IF(OR(RD$132="",$B174=""),"",HLOOKUP(RD$132,Indices2!$E$1:$YY$108,Calc!$B174,FALSE))</f>
        <v>#N/A</v>
      </c>
      <c r="RE174" t="e">
        <f ca="1">IF(OR(RE$132="",$B174=""),"",HLOOKUP(RE$132,Indices2!$E$1:$YY$108,Calc!$B174,FALSE))</f>
        <v>#N/A</v>
      </c>
      <c r="RF174" t="e">
        <f ca="1">IF(OR(RF$132="",$B174=""),"",HLOOKUP(RF$132,Indices2!$E$1:$YY$108,Calc!$B174,FALSE))</f>
        <v>#N/A</v>
      </c>
      <c r="RG174" t="e">
        <f ca="1">IF(OR(RG$132="",$B174=""),"",HLOOKUP(RG$132,Indices2!$E$1:$YY$108,Calc!$B174,FALSE))</f>
        <v>#N/A</v>
      </c>
      <c r="RH174" t="e">
        <f ca="1">IF(OR(RH$132="",$B174=""),"",HLOOKUP(RH$132,Indices2!$E$1:$YY$108,Calc!$B174,FALSE))</f>
        <v>#N/A</v>
      </c>
      <c r="RI174" t="e">
        <f ca="1">IF(OR(RI$132="",$B174=""),"",HLOOKUP(RI$132,Indices2!$E$1:$YY$108,Calc!$B174,FALSE))</f>
        <v>#N/A</v>
      </c>
      <c r="RJ174" t="e">
        <f ca="1">IF(OR(RJ$132="",$B174=""),"",HLOOKUP(RJ$132,Indices2!$E$1:$YY$108,Calc!$B174,FALSE))</f>
        <v>#N/A</v>
      </c>
      <c r="RK174" t="e">
        <f ca="1">IF(OR(RK$132="",$B174=""),"",HLOOKUP(RK$132,Indices2!$E$1:$YY$108,Calc!$B174,FALSE))</f>
        <v>#N/A</v>
      </c>
      <c r="RL174" t="e">
        <f ca="1">IF(OR(RL$132="",$B174=""),"",HLOOKUP(RL$132,Indices2!$E$1:$YY$108,Calc!$B174,FALSE))</f>
        <v>#N/A</v>
      </c>
    </row>
    <row r="175" spans="1:480">
      <c r="A175" t="str">
        <f>Quant!BV11</f>
        <v>Silver Spot</v>
      </c>
      <c r="B175" t="e">
        <f>MATCH($A175,Indices2!$B:$B,0)</f>
        <v>#N/A</v>
      </c>
      <c r="C175" t="e">
        <f>IF(OR(C$132="",$B175=""),"",HLOOKUP(C$132,Indices2!$E$1:$YY$108,Calc!$B175,FALSE))</f>
        <v>#N/A</v>
      </c>
      <c r="D175" t="e">
        <f ca="1">IF(OR(D$132="",$B175=""),"",HLOOKUP(D$132,Indices2!$E$1:$YY$108,Calc!$B175,FALSE))</f>
        <v>#N/A</v>
      </c>
      <c r="E175" t="e">
        <f ca="1">IF(OR(E$132="",$B175=""),"",HLOOKUP(E$132,Indices2!$E$1:$YY$108,Calc!$B175,FALSE))</f>
        <v>#N/A</v>
      </c>
      <c r="F175" t="e">
        <f ca="1">IF(OR(F$132="",$B175=""),"",HLOOKUP(F$132,Indices2!$E$1:$YY$108,Calc!$B175,FALSE))</f>
        <v>#N/A</v>
      </c>
      <c r="G175" t="e">
        <f ca="1">IF(OR(G$132="",$B175=""),"",HLOOKUP(G$132,Indices2!$E$1:$YY$108,Calc!$B175,FALSE))</f>
        <v>#N/A</v>
      </c>
      <c r="H175" t="e">
        <f ca="1">IF(OR(H$132="",$B175=""),"",HLOOKUP(H$132,Indices2!$E$1:$YY$108,Calc!$B175,FALSE))</f>
        <v>#N/A</v>
      </c>
      <c r="I175" t="e">
        <f ca="1">IF(OR(I$132="",$B175=""),"",HLOOKUP(I$132,Indices2!$E$1:$YY$108,Calc!$B175,FALSE))</f>
        <v>#N/A</v>
      </c>
      <c r="J175" t="e">
        <f ca="1">IF(OR(J$132="",$B175=""),"",HLOOKUP(J$132,Indices2!$E$1:$YY$108,Calc!$B175,FALSE))</f>
        <v>#N/A</v>
      </c>
      <c r="K175" t="e">
        <f ca="1">IF(OR(K$132="",$B175=""),"",HLOOKUP(K$132,Indices2!$E$1:$YY$108,Calc!$B175,FALSE))</f>
        <v>#N/A</v>
      </c>
      <c r="L175" t="e">
        <f ca="1">IF(OR(L$132="",$B175=""),"",HLOOKUP(L$132,Indices2!$E$1:$YY$108,Calc!$B175,FALSE))</f>
        <v>#N/A</v>
      </c>
      <c r="M175" t="e">
        <f ca="1">IF(OR(M$132="",$B175=""),"",HLOOKUP(M$132,Indices2!$E$1:$YY$108,Calc!$B175,FALSE))</f>
        <v>#N/A</v>
      </c>
      <c r="N175" t="e">
        <f ca="1">IF(OR(N$132="",$B175=""),"",HLOOKUP(N$132,Indices2!$E$1:$YY$108,Calc!$B175,FALSE))</f>
        <v>#N/A</v>
      </c>
      <c r="O175" t="e">
        <f ca="1">IF(OR(O$132="",$B175=""),"",HLOOKUP(O$132,Indices2!$E$1:$YY$108,Calc!$B175,FALSE))</f>
        <v>#N/A</v>
      </c>
      <c r="P175" t="e">
        <f ca="1">IF(OR(P$132="",$B175=""),"",HLOOKUP(P$132,Indices2!$E$1:$YY$108,Calc!$B175,FALSE))</f>
        <v>#N/A</v>
      </c>
      <c r="Q175" t="e">
        <f ca="1">IF(OR(Q$132="",$B175=""),"",HLOOKUP(Q$132,Indices2!$E$1:$YY$108,Calc!$B175,FALSE))</f>
        <v>#N/A</v>
      </c>
      <c r="R175" t="e">
        <f ca="1">IF(OR(R$132="",$B175=""),"",HLOOKUP(R$132,Indices2!$E$1:$YY$108,Calc!$B175,FALSE))</f>
        <v>#N/A</v>
      </c>
      <c r="S175" t="e">
        <f ca="1">IF(OR(S$132="",$B175=""),"",HLOOKUP(S$132,Indices2!$E$1:$YY$108,Calc!$B175,FALSE))</f>
        <v>#N/A</v>
      </c>
      <c r="T175" t="e">
        <f ca="1">IF(OR(T$132="",$B175=""),"",HLOOKUP(T$132,Indices2!$E$1:$YY$108,Calc!$B175,FALSE))</f>
        <v>#N/A</v>
      </c>
      <c r="U175" t="e">
        <f ca="1">IF(OR(U$132="",$B175=""),"",HLOOKUP(U$132,Indices2!$E$1:$YY$108,Calc!$B175,FALSE))</f>
        <v>#N/A</v>
      </c>
      <c r="V175" t="e">
        <f ca="1">IF(OR(V$132="",$B175=""),"",HLOOKUP(V$132,Indices2!$E$1:$YY$108,Calc!$B175,FALSE))</f>
        <v>#N/A</v>
      </c>
      <c r="W175" t="e">
        <f ca="1">IF(OR(W$132="",$B175=""),"",HLOOKUP(W$132,Indices2!$E$1:$YY$108,Calc!$B175,FALSE))</f>
        <v>#N/A</v>
      </c>
      <c r="X175" t="e">
        <f ca="1">IF(OR(X$132="",$B175=""),"",HLOOKUP(X$132,Indices2!$E$1:$YY$108,Calc!$B175,FALSE))</f>
        <v>#N/A</v>
      </c>
      <c r="Y175" t="e">
        <f ca="1">IF(OR(Y$132="",$B175=""),"",HLOOKUP(Y$132,Indices2!$E$1:$YY$108,Calc!$B175,FALSE))</f>
        <v>#N/A</v>
      </c>
      <c r="Z175" t="e">
        <f ca="1">IF(OR(Z$132="",$B175=""),"",HLOOKUP(Z$132,Indices2!$E$1:$YY$108,Calc!$B175,FALSE))</f>
        <v>#N/A</v>
      </c>
      <c r="AA175" t="e">
        <f ca="1">IF(OR(AA$132="",$B175=""),"",HLOOKUP(AA$132,Indices2!$E$1:$YY$108,Calc!$B175,FALSE))</f>
        <v>#N/A</v>
      </c>
      <c r="AB175" t="e">
        <f ca="1">IF(OR(AB$132="",$B175=""),"",HLOOKUP(AB$132,Indices2!$E$1:$YY$108,Calc!$B175,FALSE))</f>
        <v>#N/A</v>
      </c>
      <c r="AC175" t="e">
        <f ca="1">IF(OR(AC$132="",$B175=""),"",HLOOKUP(AC$132,Indices2!$E$1:$YY$108,Calc!$B175,FALSE))</f>
        <v>#N/A</v>
      </c>
      <c r="AD175" t="e">
        <f ca="1">IF(OR(AD$132="",$B175=""),"",HLOOKUP(AD$132,Indices2!$E$1:$YY$108,Calc!$B175,FALSE))</f>
        <v>#N/A</v>
      </c>
      <c r="AE175" t="e">
        <f ca="1">IF(OR(AE$132="",$B175=""),"",HLOOKUP(AE$132,Indices2!$E$1:$YY$108,Calc!$B175,FALSE))</f>
        <v>#N/A</v>
      </c>
      <c r="AF175" t="e">
        <f ca="1">IF(OR(AF$132="",$B175=""),"",HLOOKUP(AF$132,Indices2!$E$1:$YY$108,Calc!$B175,FALSE))</f>
        <v>#N/A</v>
      </c>
      <c r="AG175" t="e">
        <f ca="1">IF(OR(AG$132="",$B175=""),"",HLOOKUP(AG$132,Indices2!$E$1:$YY$108,Calc!$B175,FALSE))</f>
        <v>#N/A</v>
      </c>
      <c r="AH175" t="e">
        <f ca="1">IF(OR(AH$132="",$B175=""),"",HLOOKUP(AH$132,Indices2!$E$1:$YY$108,Calc!$B175,FALSE))</f>
        <v>#N/A</v>
      </c>
      <c r="AI175" t="e">
        <f ca="1">IF(OR(AI$132="",$B175=""),"",HLOOKUP(AI$132,Indices2!$E$1:$YY$108,Calc!$B175,FALSE))</f>
        <v>#N/A</v>
      </c>
      <c r="AJ175" t="e">
        <f ca="1">IF(OR(AJ$132="",$B175=""),"",HLOOKUP(AJ$132,Indices2!$E$1:$YY$108,Calc!$B175,FALSE))</f>
        <v>#N/A</v>
      </c>
      <c r="AK175" t="e">
        <f ca="1">IF(OR(AK$132="",$B175=""),"",HLOOKUP(AK$132,Indices2!$E$1:$YY$108,Calc!$B175,FALSE))</f>
        <v>#N/A</v>
      </c>
      <c r="AL175" t="e">
        <f ca="1">IF(OR(AL$132="",$B175=""),"",HLOOKUP(AL$132,Indices2!$E$1:$YY$108,Calc!$B175,FALSE))</f>
        <v>#N/A</v>
      </c>
      <c r="AM175" t="e">
        <f ca="1">IF(OR(AM$132="",$B175=""),"",HLOOKUP(AM$132,Indices2!$E$1:$YY$108,Calc!$B175,FALSE))</f>
        <v>#N/A</v>
      </c>
      <c r="AN175" t="e">
        <f ca="1">IF(OR(AN$132="",$B175=""),"",HLOOKUP(AN$132,Indices2!$E$1:$YY$108,Calc!$B175,FALSE))</f>
        <v>#N/A</v>
      </c>
      <c r="AO175" t="e">
        <f ca="1">IF(OR(AO$132="",$B175=""),"",HLOOKUP(AO$132,Indices2!$E$1:$YY$108,Calc!$B175,FALSE))</f>
        <v>#N/A</v>
      </c>
      <c r="AP175" t="e">
        <f ca="1">IF(OR(AP$132="",$B175=""),"",HLOOKUP(AP$132,Indices2!$E$1:$YY$108,Calc!$B175,FALSE))</f>
        <v>#N/A</v>
      </c>
      <c r="AQ175" t="e">
        <f ca="1">IF(OR(AQ$132="",$B175=""),"",HLOOKUP(AQ$132,Indices2!$E$1:$YY$108,Calc!$B175,FALSE))</f>
        <v>#N/A</v>
      </c>
      <c r="AR175" t="e">
        <f ca="1">IF(OR(AR$132="",$B175=""),"",HLOOKUP(AR$132,Indices2!$E$1:$YY$108,Calc!$B175,FALSE))</f>
        <v>#N/A</v>
      </c>
      <c r="AS175" t="e">
        <f ca="1">IF(OR(AS$132="",$B175=""),"",HLOOKUP(AS$132,Indices2!$E$1:$YY$108,Calc!$B175,FALSE))</f>
        <v>#N/A</v>
      </c>
      <c r="AT175" t="e">
        <f ca="1">IF(OR(AT$132="",$B175=""),"",HLOOKUP(AT$132,Indices2!$E$1:$YY$108,Calc!$B175,FALSE))</f>
        <v>#N/A</v>
      </c>
      <c r="AU175" t="e">
        <f ca="1">IF(OR(AU$132="",$B175=""),"",HLOOKUP(AU$132,Indices2!$E$1:$YY$108,Calc!$B175,FALSE))</f>
        <v>#N/A</v>
      </c>
      <c r="AV175" t="e">
        <f ca="1">IF(OR(AV$132="",$B175=""),"",HLOOKUP(AV$132,Indices2!$E$1:$YY$108,Calc!$B175,FALSE))</f>
        <v>#N/A</v>
      </c>
      <c r="AW175" t="e">
        <f ca="1">IF(OR(AW$132="",$B175=""),"",HLOOKUP(AW$132,Indices2!$E$1:$YY$108,Calc!$B175,FALSE))</f>
        <v>#N/A</v>
      </c>
      <c r="AX175" t="e">
        <f ca="1">IF(OR(AX$132="",$B175=""),"",HLOOKUP(AX$132,Indices2!$E$1:$YY$108,Calc!$B175,FALSE))</f>
        <v>#N/A</v>
      </c>
      <c r="AY175" t="e">
        <f ca="1">IF(OR(AY$132="",$B175=""),"",HLOOKUP(AY$132,Indices2!$E$1:$YY$108,Calc!$B175,FALSE))</f>
        <v>#N/A</v>
      </c>
      <c r="AZ175" t="e">
        <f ca="1">IF(OR(AZ$132="",$B175=""),"",HLOOKUP(AZ$132,Indices2!$E$1:$YY$108,Calc!$B175,FALSE))</f>
        <v>#N/A</v>
      </c>
      <c r="BA175" t="e">
        <f ca="1">IF(OR(BA$132="",$B175=""),"",HLOOKUP(BA$132,Indices2!$E$1:$YY$108,Calc!$B175,FALSE))</f>
        <v>#N/A</v>
      </c>
      <c r="BB175" t="e">
        <f ca="1">IF(OR(BB$132="",$B175=""),"",HLOOKUP(BB$132,Indices2!$E$1:$YY$108,Calc!$B175,FALSE))</f>
        <v>#N/A</v>
      </c>
      <c r="BC175" t="e">
        <f ca="1">IF(OR(BC$132="",$B175=""),"",HLOOKUP(BC$132,Indices2!$E$1:$YY$108,Calc!$B175,FALSE))</f>
        <v>#N/A</v>
      </c>
      <c r="BD175" t="e">
        <f ca="1">IF(OR(BD$132="",$B175=""),"",HLOOKUP(BD$132,Indices2!$E$1:$YY$108,Calc!$B175,FALSE))</f>
        <v>#N/A</v>
      </c>
      <c r="BE175" t="e">
        <f ca="1">IF(OR(BE$132="",$B175=""),"",HLOOKUP(BE$132,Indices2!$E$1:$YY$108,Calc!$B175,FALSE))</f>
        <v>#N/A</v>
      </c>
      <c r="BF175" t="e">
        <f ca="1">IF(OR(BF$132="",$B175=""),"",HLOOKUP(BF$132,Indices2!$E$1:$YY$108,Calc!$B175,FALSE))</f>
        <v>#N/A</v>
      </c>
      <c r="BG175" t="e">
        <f ca="1">IF(OR(BG$132="",$B175=""),"",HLOOKUP(BG$132,Indices2!$E$1:$YY$108,Calc!$B175,FALSE))</f>
        <v>#N/A</v>
      </c>
      <c r="BH175" t="e">
        <f ca="1">IF(OR(BH$132="",$B175=""),"",HLOOKUP(BH$132,Indices2!$E$1:$YY$108,Calc!$B175,FALSE))</f>
        <v>#N/A</v>
      </c>
      <c r="BI175" t="e">
        <f ca="1">IF(OR(BI$132="",$B175=""),"",HLOOKUP(BI$132,Indices2!$E$1:$YY$108,Calc!$B175,FALSE))</f>
        <v>#N/A</v>
      </c>
      <c r="BJ175" t="e">
        <f ca="1">IF(OR(BJ$132="",$B175=""),"",HLOOKUP(BJ$132,Indices2!$E$1:$YY$108,Calc!$B175,FALSE))</f>
        <v>#N/A</v>
      </c>
      <c r="BK175" t="e">
        <f ca="1">IF(OR(BK$132="",$B175=""),"",HLOOKUP(BK$132,Indices2!$E$1:$YY$108,Calc!$B175,FALSE))</f>
        <v>#N/A</v>
      </c>
      <c r="BL175" t="e">
        <f ca="1">IF(OR(BL$132="",$B175=""),"",HLOOKUP(BL$132,Indices2!$E$1:$YY$108,Calc!$B175,FALSE))</f>
        <v>#N/A</v>
      </c>
      <c r="BM175" t="e">
        <f ca="1">IF(OR(BM$132="",$B175=""),"",HLOOKUP(BM$132,Indices2!$E$1:$YY$108,Calc!$B175,FALSE))</f>
        <v>#N/A</v>
      </c>
      <c r="BN175" t="e">
        <f ca="1">IF(OR(BN$132="",$B175=""),"",HLOOKUP(BN$132,Indices2!$E$1:$YY$108,Calc!$B175,FALSE))</f>
        <v>#N/A</v>
      </c>
      <c r="BO175" t="e">
        <f ca="1">IF(OR(BO$132="",$B175=""),"",HLOOKUP(BO$132,Indices2!$E$1:$YY$108,Calc!$B175,FALSE))</f>
        <v>#N/A</v>
      </c>
      <c r="BP175" t="e">
        <f ca="1">IF(OR(BP$132="",$B175=""),"",HLOOKUP(BP$132,Indices2!$E$1:$YY$108,Calc!$B175,FALSE))</f>
        <v>#N/A</v>
      </c>
      <c r="BQ175" t="e">
        <f ca="1">IF(OR(BQ$132="",$B175=""),"",HLOOKUP(BQ$132,Indices2!$E$1:$YY$108,Calc!$B175,FALSE))</f>
        <v>#N/A</v>
      </c>
      <c r="BR175" t="e">
        <f ca="1">IF(OR(BR$132="",$B175=""),"",HLOOKUP(BR$132,Indices2!$E$1:$YY$108,Calc!$B175,FALSE))</f>
        <v>#N/A</v>
      </c>
      <c r="BS175" t="e">
        <f ca="1">IF(OR(BS$132="",$B175=""),"",HLOOKUP(BS$132,Indices2!$E$1:$YY$108,Calc!$B175,FALSE))</f>
        <v>#N/A</v>
      </c>
      <c r="BT175" t="e">
        <f ca="1">IF(OR(BT$132="",$B175=""),"",HLOOKUP(BT$132,Indices2!$E$1:$YY$108,Calc!$B175,FALSE))</f>
        <v>#N/A</v>
      </c>
      <c r="BU175" t="e">
        <f ca="1">IF(OR(BU$132="",$B175=""),"",HLOOKUP(BU$132,Indices2!$E$1:$YY$108,Calc!$B175,FALSE))</f>
        <v>#N/A</v>
      </c>
      <c r="BV175" t="e">
        <f ca="1">IF(OR(BV$132="",$B175=""),"",HLOOKUP(BV$132,Indices2!$E$1:$YY$108,Calc!$B175,FALSE))</f>
        <v>#N/A</v>
      </c>
      <c r="BW175" t="e">
        <f ca="1">IF(OR(BW$132="",$B175=""),"",HLOOKUP(BW$132,Indices2!$E$1:$YY$108,Calc!$B175,FALSE))</f>
        <v>#N/A</v>
      </c>
      <c r="BX175" t="e">
        <f ca="1">IF(OR(BX$132="",$B175=""),"",HLOOKUP(BX$132,Indices2!$E$1:$YY$108,Calc!$B175,FALSE))</f>
        <v>#N/A</v>
      </c>
      <c r="BY175" t="e">
        <f ca="1">IF(OR(BY$132="",$B175=""),"",HLOOKUP(BY$132,Indices2!$E$1:$YY$108,Calc!$B175,FALSE))</f>
        <v>#N/A</v>
      </c>
      <c r="BZ175" t="e">
        <f ca="1">IF(OR(BZ$132="",$B175=""),"",HLOOKUP(BZ$132,Indices2!$E$1:$YY$108,Calc!$B175,FALSE))</f>
        <v>#N/A</v>
      </c>
      <c r="CA175" t="e">
        <f ca="1">IF(OR(CA$132="",$B175=""),"",HLOOKUP(CA$132,Indices2!$E$1:$YY$108,Calc!$B175,FALSE))</f>
        <v>#N/A</v>
      </c>
      <c r="CB175" t="e">
        <f ca="1">IF(OR(CB$132="",$B175=""),"",HLOOKUP(CB$132,Indices2!$E$1:$YY$108,Calc!$B175,FALSE))</f>
        <v>#N/A</v>
      </c>
      <c r="CC175" t="e">
        <f ca="1">IF(OR(CC$132="",$B175=""),"",HLOOKUP(CC$132,Indices2!$E$1:$YY$108,Calc!$B175,FALSE))</f>
        <v>#N/A</v>
      </c>
      <c r="CD175" t="e">
        <f ca="1">IF(OR(CD$132="",$B175=""),"",HLOOKUP(CD$132,Indices2!$E$1:$YY$108,Calc!$B175,FALSE))</f>
        <v>#N/A</v>
      </c>
      <c r="CE175" t="e">
        <f ca="1">IF(OR(CE$132="",$B175=""),"",HLOOKUP(CE$132,Indices2!$E$1:$YY$108,Calc!$B175,FALSE))</f>
        <v>#N/A</v>
      </c>
      <c r="CF175" t="e">
        <f ca="1">IF(OR(CF$132="",$B175=""),"",HLOOKUP(CF$132,Indices2!$E$1:$YY$108,Calc!$B175,FALSE))</f>
        <v>#N/A</v>
      </c>
      <c r="CG175" t="e">
        <f ca="1">IF(OR(CG$132="",$B175=""),"",HLOOKUP(CG$132,Indices2!$E$1:$YY$108,Calc!$B175,FALSE))</f>
        <v>#N/A</v>
      </c>
      <c r="CH175" t="e">
        <f ca="1">IF(OR(CH$132="",$B175=""),"",HLOOKUP(CH$132,Indices2!$E$1:$YY$108,Calc!$B175,FALSE))</f>
        <v>#N/A</v>
      </c>
      <c r="CI175" t="e">
        <f ca="1">IF(OR(CI$132="",$B175=""),"",HLOOKUP(CI$132,Indices2!$E$1:$YY$108,Calc!$B175,FALSE))</f>
        <v>#N/A</v>
      </c>
      <c r="CJ175" t="e">
        <f ca="1">IF(OR(CJ$132="",$B175=""),"",HLOOKUP(CJ$132,Indices2!$E$1:$YY$108,Calc!$B175,FALSE))</f>
        <v>#N/A</v>
      </c>
      <c r="CK175" t="e">
        <f ca="1">IF(OR(CK$132="",$B175=""),"",HLOOKUP(CK$132,Indices2!$E$1:$YY$108,Calc!$B175,FALSE))</f>
        <v>#N/A</v>
      </c>
      <c r="CL175" t="e">
        <f ca="1">IF(OR(CL$132="",$B175=""),"",HLOOKUP(CL$132,Indices2!$E$1:$YY$108,Calc!$B175,FALSE))</f>
        <v>#N/A</v>
      </c>
      <c r="CM175" t="e">
        <f ca="1">IF(OR(CM$132="",$B175=""),"",HLOOKUP(CM$132,Indices2!$E$1:$YY$108,Calc!$B175,FALSE))</f>
        <v>#N/A</v>
      </c>
      <c r="CN175" t="e">
        <f ca="1">IF(OR(CN$132="",$B175=""),"",HLOOKUP(CN$132,Indices2!$E$1:$YY$108,Calc!$B175,FALSE))</f>
        <v>#N/A</v>
      </c>
      <c r="CO175" t="e">
        <f ca="1">IF(OR(CO$132="",$B175=""),"",HLOOKUP(CO$132,Indices2!$E$1:$YY$108,Calc!$B175,FALSE))</f>
        <v>#N/A</v>
      </c>
      <c r="CP175" t="e">
        <f ca="1">IF(OR(CP$132="",$B175=""),"",HLOOKUP(CP$132,Indices2!$E$1:$YY$108,Calc!$B175,FALSE))</f>
        <v>#N/A</v>
      </c>
      <c r="CQ175" t="e">
        <f ca="1">IF(OR(CQ$132="",$B175=""),"",HLOOKUP(CQ$132,Indices2!$E$1:$YY$108,Calc!$B175,FALSE))</f>
        <v>#N/A</v>
      </c>
      <c r="CR175" t="e">
        <f ca="1">IF(OR(CR$132="",$B175=""),"",HLOOKUP(CR$132,Indices2!$E$1:$YY$108,Calc!$B175,FALSE))</f>
        <v>#N/A</v>
      </c>
      <c r="CS175" t="e">
        <f ca="1">IF(OR(CS$132="",$B175=""),"",HLOOKUP(CS$132,Indices2!$E$1:$YY$108,Calc!$B175,FALSE))</f>
        <v>#N/A</v>
      </c>
      <c r="CT175" t="e">
        <f ca="1">IF(OR(CT$132="",$B175=""),"",HLOOKUP(CT$132,Indices2!$E$1:$YY$108,Calc!$B175,FALSE))</f>
        <v>#N/A</v>
      </c>
      <c r="CU175" t="e">
        <f ca="1">IF(OR(CU$132="",$B175=""),"",HLOOKUP(CU$132,Indices2!$E$1:$YY$108,Calc!$B175,FALSE))</f>
        <v>#N/A</v>
      </c>
      <c r="CV175" t="e">
        <f ca="1">IF(OR(CV$132="",$B175=""),"",HLOOKUP(CV$132,Indices2!$E$1:$YY$108,Calc!$B175,FALSE))</f>
        <v>#N/A</v>
      </c>
      <c r="CW175" t="e">
        <f ca="1">IF(OR(CW$132="",$B175=""),"",HLOOKUP(CW$132,Indices2!$E$1:$YY$108,Calc!$B175,FALSE))</f>
        <v>#N/A</v>
      </c>
      <c r="CX175" t="e">
        <f ca="1">IF(OR(CX$132="",$B175=""),"",HLOOKUP(CX$132,Indices2!$E$1:$YY$108,Calc!$B175,FALSE))</f>
        <v>#N/A</v>
      </c>
      <c r="CY175" t="e">
        <f ca="1">IF(OR(CY$132="",$B175=""),"",HLOOKUP(CY$132,Indices2!$E$1:$YY$108,Calc!$B175,FALSE))</f>
        <v>#N/A</v>
      </c>
      <c r="CZ175" t="e">
        <f ca="1">IF(OR(CZ$132="",$B175=""),"",HLOOKUP(CZ$132,Indices2!$E$1:$YY$108,Calc!$B175,FALSE))</f>
        <v>#N/A</v>
      </c>
      <c r="DA175" t="e">
        <f ca="1">IF(OR(DA$132="",$B175=""),"",HLOOKUP(DA$132,Indices2!$E$1:$YY$108,Calc!$B175,FALSE))</f>
        <v>#N/A</v>
      </c>
      <c r="DB175" t="e">
        <f ca="1">IF(OR(DB$132="",$B175=""),"",HLOOKUP(DB$132,Indices2!$E$1:$YY$108,Calc!$B175,FALSE))</f>
        <v>#N/A</v>
      </c>
      <c r="DC175" t="e">
        <f ca="1">IF(OR(DC$132="",$B175=""),"",HLOOKUP(DC$132,Indices2!$E$1:$YY$108,Calc!$B175,FALSE))</f>
        <v>#N/A</v>
      </c>
      <c r="DD175" t="e">
        <f ca="1">IF(OR(DD$132="",$B175=""),"",HLOOKUP(DD$132,Indices2!$E$1:$YY$108,Calc!$B175,FALSE))</f>
        <v>#N/A</v>
      </c>
      <c r="DE175" t="e">
        <f ca="1">IF(OR(DE$132="",$B175=""),"",HLOOKUP(DE$132,Indices2!$E$1:$YY$108,Calc!$B175,FALSE))</f>
        <v>#N/A</v>
      </c>
      <c r="DF175" t="e">
        <f ca="1">IF(OR(DF$132="",$B175=""),"",HLOOKUP(DF$132,Indices2!$E$1:$YY$108,Calc!$B175,FALSE))</f>
        <v>#N/A</v>
      </c>
      <c r="DG175" t="e">
        <f ca="1">IF(OR(DG$132="",$B175=""),"",HLOOKUP(DG$132,Indices2!$E$1:$YY$108,Calc!$B175,FALSE))</f>
        <v>#N/A</v>
      </c>
      <c r="DH175" t="e">
        <f ca="1">IF(OR(DH$132="",$B175=""),"",HLOOKUP(DH$132,Indices2!$E$1:$YY$108,Calc!$B175,FALSE))</f>
        <v>#N/A</v>
      </c>
      <c r="DI175" t="e">
        <f ca="1">IF(OR(DI$132="",$B175=""),"",HLOOKUP(DI$132,Indices2!$E$1:$YY$108,Calc!$B175,FALSE))</f>
        <v>#N/A</v>
      </c>
      <c r="DJ175" t="e">
        <f ca="1">IF(OR(DJ$132="",$B175=""),"",HLOOKUP(DJ$132,Indices2!$E$1:$YY$108,Calc!$B175,FALSE))</f>
        <v>#N/A</v>
      </c>
      <c r="DK175" t="e">
        <f ca="1">IF(OR(DK$132="",$B175=""),"",HLOOKUP(DK$132,Indices2!$E$1:$YY$108,Calc!$B175,FALSE))</f>
        <v>#N/A</v>
      </c>
      <c r="DL175" t="e">
        <f ca="1">IF(OR(DL$132="",$B175=""),"",HLOOKUP(DL$132,Indices2!$E$1:$YY$108,Calc!$B175,FALSE))</f>
        <v>#N/A</v>
      </c>
      <c r="DM175" t="e">
        <f ca="1">IF(OR(DM$132="",$B175=""),"",HLOOKUP(DM$132,Indices2!$E$1:$YY$108,Calc!$B175,FALSE))</f>
        <v>#N/A</v>
      </c>
      <c r="DN175" t="e">
        <f ca="1">IF(OR(DN$132="",$B175=""),"",HLOOKUP(DN$132,Indices2!$E$1:$YY$108,Calc!$B175,FALSE))</f>
        <v>#N/A</v>
      </c>
      <c r="DO175" t="e">
        <f ca="1">IF(OR(DO$132="",$B175=""),"",HLOOKUP(DO$132,Indices2!$E$1:$YY$108,Calc!$B175,FALSE))</f>
        <v>#N/A</v>
      </c>
      <c r="DP175" t="e">
        <f ca="1">IF(OR(DP$132="",$B175=""),"",HLOOKUP(DP$132,Indices2!$E$1:$YY$108,Calc!$B175,FALSE))</f>
        <v>#N/A</v>
      </c>
      <c r="DQ175" t="e">
        <f ca="1">IF(OR(DQ$132="",$B175=""),"",HLOOKUP(DQ$132,Indices2!$E$1:$YY$108,Calc!$B175,FALSE))</f>
        <v>#N/A</v>
      </c>
      <c r="DR175" t="e">
        <f ca="1">IF(OR(DR$132="",$B175=""),"",HLOOKUP(DR$132,Indices2!$E$1:$YY$108,Calc!$B175,FALSE))</f>
        <v>#N/A</v>
      </c>
      <c r="DS175" t="e">
        <f ca="1">IF(OR(DS$132="",$B175=""),"",HLOOKUP(DS$132,Indices2!$E$1:$YY$108,Calc!$B175,FALSE))</f>
        <v>#N/A</v>
      </c>
      <c r="DT175" t="e">
        <f ca="1">IF(OR(DT$132="",$B175=""),"",HLOOKUP(DT$132,Indices2!$E$1:$YY$108,Calc!$B175,FALSE))</f>
        <v>#N/A</v>
      </c>
      <c r="DU175" t="e">
        <f ca="1">IF(OR(DU$132="",$B175=""),"",HLOOKUP(DU$132,Indices2!$E$1:$YY$108,Calc!$B175,FALSE))</f>
        <v>#N/A</v>
      </c>
      <c r="DV175" t="e">
        <f ca="1">IF(OR(DV$132="",$B175=""),"",HLOOKUP(DV$132,Indices2!$E$1:$YY$108,Calc!$B175,FALSE))</f>
        <v>#N/A</v>
      </c>
      <c r="DW175" t="e">
        <f ca="1">IF(OR(DW$132="",$B175=""),"",HLOOKUP(DW$132,Indices2!$E$1:$YY$108,Calc!$B175,FALSE))</f>
        <v>#N/A</v>
      </c>
      <c r="DX175" t="e">
        <f ca="1">IF(OR(DX$132="",$B175=""),"",HLOOKUP(DX$132,Indices2!$E$1:$YY$108,Calc!$B175,FALSE))</f>
        <v>#N/A</v>
      </c>
      <c r="DY175" t="e">
        <f ca="1">IF(OR(DY$132="",$B175=""),"",HLOOKUP(DY$132,Indices2!$E$1:$YY$108,Calc!$B175,FALSE))</f>
        <v>#N/A</v>
      </c>
      <c r="DZ175" t="e">
        <f ca="1">IF(OR(DZ$132="",$B175=""),"",HLOOKUP(DZ$132,Indices2!$E$1:$YY$108,Calc!$B175,FALSE))</f>
        <v>#N/A</v>
      </c>
      <c r="EA175" t="e">
        <f ca="1">IF(OR(EA$132="",$B175=""),"",HLOOKUP(EA$132,Indices2!$E$1:$YY$108,Calc!$B175,FALSE))</f>
        <v>#N/A</v>
      </c>
      <c r="EB175" t="e">
        <f ca="1">IF(OR(EB$132="",$B175=""),"",HLOOKUP(EB$132,Indices2!$E$1:$YY$108,Calc!$B175,FALSE))</f>
        <v>#N/A</v>
      </c>
      <c r="EC175" t="e">
        <f ca="1">IF(OR(EC$132="",$B175=""),"",HLOOKUP(EC$132,Indices2!$E$1:$YY$108,Calc!$B175,FALSE))</f>
        <v>#N/A</v>
      </c>
      <c r="ED175" t="e">
        <f ca="1">IF(OR(ED$132="",$B175=""),"",HLOOKUP(ED$132,Indices2!$E$1:$YY$108,Calc!$B175,FALSE))</f>
        <v>#N/A</v>
      </c>
      <c r="EE175" t="e">
        <f ca="1">IF(OR(EE$132="",$B175=""),"",HLOOKUP(EE$132,Indices2!$E$1:$YY$108,Calc!$B175,FALSE))</f>
        <v>#N/A</v>
      </c>
      <c r="EF175" t="e">
        <f ca="1">IF(OR(EF$132="",$B175=""),"",HLOOKUP(EF$132,Indices2!$E$1:$YY$108,Calc!$B175,FALSE))</f>
        <v>#N/A</v>
      </c>
      <c r="EG175" t="e">
        <f ca="1">IF(OR(EG$132="",$B175=""),"",HLOOKUP(EG$132,Indices2!$E$1:$YY$108,Calc!$B175,FALSE))</f>
        <v>#N/A</v>
      </c>
      <c r="EH175" t="e">
        <f ca="1">IF(OR(EH$132="",$B175=""),"",HLOOKUP(EH$132,Indices2!$E$1:$YY$108,Calc!$B175,FALSE))</f>
        <v>#N/A</v>
      </c>
      <c r="EI175" t="e">
        <f ca="1">IF(OR(EI$132="",$B175=""),"",HLOOKUP(EI$132,Indices2!$E$1:$YY$108,Calc!$B175,FALSE))</f>
        <v>#N/A</v>
      </c>
      <c r="EJ175" t="e">
        <f ca="1">IF(OR(EJ$132="",$B175=""),"",HLOOKUP(EJ$132,Indices2!$E$1:$YY$108,Calc!$B175,FALSE))</f>
        <v>#N/A</v>
      </c>
      <c r="EK175" t="e">
        <f ca="1">IF(OR(EK$132="",$B175=""),"",HLOOKUP(EK$132,Indices2!$E$1:$YY$108,Calc!$B175,FALSE))</f>
        <v>#N/A</v>
      </c>
      <c r="EL175" t="e">
        <f ca="1">IF(OR(EL$132="",$B175=""),"",HLOOKUP(EL$132,Indices2!$E$1:$YY$108,Calc!$B175,FALSE))</f>
        <v>#N/A</v>
      </c>
      <c r="EM175" t="e">
        <f ca="1">IF(OR(EM$132="",$B175=""),"",HLOOKUP(EM$132,Indices2!$E$1:$YY$108,Calc!$B175,FALSE))</f>
        <v>#N/A</v>
      </c>
      <c r="EN175" t="e">
        <f ca="1">IF(OR(EN$132="",$B175=""),"",HLOOKUP(EN$132,Indices2!$E$1:$YY$108,Calc!$B175,FALSE))</f>
        <v>#N/A</v>
      </c>
      <c r="EO175" t="e">
        <f ca="1">IF(OR(EO$132="",$B175=""),"",HLOOKUP(EO$132,Indices2!$E$1:$YY$108,Calc!$B175,FALSE))</f>
        <v>#N/A</v>
      </c>
      <c r="EP175" t="e">
        <f ca="1">IF(OR(EP$132="",$B175=""),"",HLOOKUP(EP$132,Indices2!$E$1:$YY$108,Calc!$B175,FALSE))</f>
        <v>#N/A</v>
      </c>
      <c r="EQ175" t="e">
        <f ca="1">IF(OR(EQ$132="",$B175=""),"",HLOOKUP(EQ$132,Indices2!$E$1:$YY$108,Calc!$B175,FALSE))</f>
        <v>#N/A</v>
      </c>
      <c r="ER175" t="e">
        <f ca="1">IF(OR(ER$132="",$B175=""),"",HLOOKUP(ER$132,Indices2!$E$1:$YY$108,Calc!$B175,FALSE))</f>
        <v>#N/A</v>
      </c>
      <c r="ES175" t="e">
        <f ca="1">IF(OR(ES$132="",$B175=""),"",HLOOKUP(ES$132,Indices2!$E$1:$YY$108,Calc!$B175,FALSE))</f>
        <v>#N/A</v>
      </c>
      <c r="ET175" t="e">
        <f ca="1">IF(OR(ET$132="",$B175=""),"",HLOOKUP(ET$132,Indices2!$E$1:$YY$108,Calc!$B175,FALSE))</f>
        <v>#N/A</v>
      </c>
      <c r="EU175" t="e">
        <f ca="1">IF(OR(EU$132="",$B175=""),"",HLOOKUP(EU$132,Indices2!$E$1:$YY$108,Calc!$B175,FALSE))</f>
        <v>#N/A</v>
      </c>
      <c r="EV175" t="e">
        <f ca="1">IF(OR(EV$132="",$B175=""),"",HLOOKUP(EV$132,Indices2!$E$1:$YY$108,Calc!$B175,FALSE))</f>
        <v>#N/A</v>
      </c>
      <c r="EW175" t="e">
        <f ca="1">IF(OR(EW$132="",$B175=""),"",HLOOKUP(EW$132,Indices2!$E$1:$YY$108,Calc!$B175,FALSE))</f>
        <v>#N/A</v>
      </c>
      <c r="EX175" t="e">
        <f ca="1">IF(OR(EX$132="",$B175=""),"",HLOOKUP(EX$132,Indices2!$E$1:$YY$108,Calc!$B175,FALSE))</f>
        <v>#N/A</v>
      </c>
      <c r="EY175" t="e">
        <f ca="1">IF(OR(EY$132="",$B175=""),"",HLOOKUP(EY$132,Indices2!$E$1:$YY$108,Calc!$B175,FALSE))</f>
        <v>#N/A</v>
      </c>
      <c r="EZ175" t="e">
        <f ca="1">IF(OR(EZ$132="",$B175=""),"",HLOOKUP(EZ$132,Indices2!$E$1:$YY$108,Calc!$B175,FALSE))</f>
        <v>#N/A</v>
      </c>
      <c r="FA175" t="e">
        <f ca="1">IF(OR(FA$132="",$B175=""),"",HLOOKUP(FA$132,Indices2!$E$1:$YY$108,Calc!$B175,FALSE))</f>
        <v>#N/A</v>
      </c>
      <c r="FB175" t="e">
        <f ca="1">IF(OR(FB$132="",$B175=""),"",HLOOKUP(FB$132,Indices2!$E$1:$YY$108,Calc!$B175,FALSE))</f>
        <v>#N/A</v>
      </c>
      <c r="FC175" t="e">
        <f ca="1">IF(OR(FC$132="",$B175=""),"",HLOOKUP(FC$132,Indices2!$E$1:$YY$108,Calc!$B175,FALSE))</f>
        <v>#N/A</v>
      </c>
      <c r="FD175" t="e">
        <f ca="1">IF(OR(FD$132="",$B175=""),"",HLOOKUP(FD$132,Indices2!$E$1:$YY$108,Calc!$B175,FALSE))</f>
        <v>#N/A</v>
      </c>
      <c r="FE175" t="e">
        <f ca="1">IF(OR(FE$132="",$B175=""),"",HLOOKUP(FE$132,Indices2!$E$1:$YY$108,Calc!$B175,FALSE))</f>
        <v>#N/A</v>
      </c>
      <c r="FF175" t="e">
        <f ca="1">IF(OR(FF$132="",$B175=""),"",HLOOKUP(FF$132,Indices2!$E$1:$YY$108,Calc!$B175,FALSE))</f>
        <v>#N/A</v>
      </c>
      <c r="FG175" t="e">
        <f ca="1">IF(OR(FG$132="",$B175=""),"",HLOOKUP(FG$132,Indices2!$E$1:$YY$108,Calc!$B175,FALSE))</f>
        <v>#N/A</v>
      </c>
      <c r="FH175" t="e">
        <f ca="1">IF(OR(FH$132="",$B175=""),"",HLOOKUP(FH$132,Indices2!$E$1:$YY$108,Calc!$B175,FALSE))</f>
        <v>#N/A</v>
      </c>
      <c r="FI175" t="e">
        <f ca="1">IF(OR(FI$132="",$B175=""),"",HLOOKUP(FI$132,Indices2!$E$1:$YY$108,Calc!$B175,FALSE))</f>
        <v>#N/A</v>
      </c>
      <c r="FJ175" t="e">
        <f ca="1">IF(OR(FJ$132="",$B175=""),"",HLOOKUP(FJ$132,Indices2!$E$1:$YY$108,Calc!$B175,FALSE))</f>
        <v>#N/A</v>
      </c>
      <c r="FK175" t="e">
        <f ca="1">IF(OR(FK$132="",$B175=""),"",HLOOKUP(FK$132,Indices2!$E$1:$YY$108,Calc!$B175,FALSE))</f>
        <v>#N/A</v>
      </c>
      <c r="FL175" t="e">
        <f ca="1">IF(OR(FL$132="",$B175=""),"",HLOOKUP(FL$132,Indices2!$E$1:$YY$108,Calc!$B175,FALSE))</f>
        <v>#N/A</v>
      </c>
      <c r="FM175" t="e">
        <f ca="1">IF(OR(FM$132="",$B175=""),"",HLOOKUP(FM$132,Indices2!$E$1:$YY$108,Calc!$B175,FALSE))</f>
        <v>#N/A</v>
      </c>
      <c r="FN175" t="e">
        <f ca="1">IF(OR(FN$132="",$B175=""),"",HLOOKUP(FN$132,Indices2!$E$1:$YY$108,Calc!$B175,FALSE))</f>
        <v>#N/A</v>
      </c>
      <c r="FO175" t="e">
        <f ca="1">IF(OR(FO$132="",$B175=""),"",HLOOKUP(FO$132,Indices2!$E$1:$YY$108,Calc!$B175,FALSE))</f>
        <v>#N/A</v>
      </c>
      <c r="FP175" t="e">
        <f ca="1">IF(OR(FP$132="",$B175=""),"",HLOOKUP(FP$132,Indices2!$E$1:$YY$108,Calc!$B175,FALSE))</f>
        <v>#N/A</v>
      </c>
      <c r="FQ175" t="e">
        <f ca="1">IF(OR(FQ$132="",$B175=""),"",HLOOKUP(FQ$132,Indices2!$E$1:$YY$108,Calc!$B175,FALSE))</f>
        <v>#N/A</v>
      </c>
      <c r="FR175" t="e">
        <f ca="1">IF(OR(FR$132="",$B175=""),"",HLOOKUP(FR$132,Indices2!$E$1:$YY$108,Calc!$B175,FALSE))</f>
        <v>#N/A</v>
      </c>
      <c r="FS175" t="e">
        <f ca="1">IF(OR(FS$132="",$B175=""),"",HLOOKUP(FS$132,Indices2!$E$1:$YY$108,Calc!$B175,FALSE))</f>
        <v>#N/A</v>
      </c>
      <c r="FT175" t="e">
        <f ca="1">IF(OR(FT$132="",$B175=""),"",HLOOKUP(FT$132,Indices2!$E$1:$YY$108,Calc!$B175,FALSE))</f>
        <v>#N/A</v>
      </c>
      <c r="FU175" t="e">
        <f ca="1">IF(OR(FU$132="",$B175=""),"",HLOOKUP(FU$132,Indices2!$E$1:$YY$108,Calc!$B175,FALSE))</f>
        <v>#N/A</v>
      </c>
      <c r="FV175" t="e">
        <f ca="1">IF(OR(FV$132="",$B175=""),"",HLOOKUP(FV$132,Indices2!$E$1:$YY$108,Calc!$B175,FALSE))</f>
        <v>#N/A</v>
      </c>
      <c r="FW175" t="e">
        <f ca="1">IF(OR(FW$132="",$B175=""),"",HLOOKUP(FW$132,Indices2!$E$1:$YY$108,Calc!$B175,FALSE))</f>
        <v>#N/A</v>
      </c>
      <c r="FX175" t="e">
        <f ca="1">IF(OR(FX$132="",$B175=""),"",HLOOKUP(FX$132,Indices2!$E$1:$YY$108,Calc!$B175,FALSE))</f>
        <v>#N/A</v>
      </c>
      <c r="FY175" t="e">
        <f ca="1">IF(OR(FY$132="",$B175=""),"",HLOOKUP(FY$132,Indices2!$E$1:$YY$108,Calc!$B175,FALSE))</f>
        <v>#N/A</v>
      </c>
      <c r="FZ175" t="e">
        <f ca="1">IF(OR(FZ$132="",$B175=""),"",HLOOKUP(FZ$132,Indices2!$E$1:$YY$108,Calc!$B175,FALSE))</f>
        <v>#N/A</v>
      </c>
      <c r="GA175" t="e">
        <f ca="1">IF(OR(GA$132="",$B175=""),"",HLOOKUP(GA$132,Indices2!$E$1:$YY$108,Calc!$B175,FALSE))</f>
        <v>#N/A</v>
      </c>
      <c r="GB175" t="e">
        <f ca="1">IF(OR(GB$132="",$B175=""),"",HLOOKUP(GB$132,Indices2!$E$1:$YY$108,Calc!$B175,FALSE))</f>
        <v>#N/A</v>
      </c>
      <c r="GC175" t="e">
        <f ca="1">IF(OR(GC$132="",$B175=""),"",HLOOKUP(GC$132,Indices2!$E$1:$YY$108,Calc!$B175,FALSE))</f>
        <v>#N/A</v>
      </c>
      <c r="GD175" t="e">
        <f ca="1">IF(OR(GD$132="",$B175=""),"",HLOOKUP(GD$132,Indices2!$E$1:$YY$108,Calc!$B175,FALSE))</f>
        <v>#N/A</v>
      </c>
      <c r="GE175" t="e">
        <f ca="1">IF(OR(GE$132="",$B175=""),"",HLOOKUP(GE$132,Indices2!$E$1:$YY$108,Calc!$B175,FALSE))</f>
        <v>#N/A</v>
      </c>
      <c r="GF175" t="e">
        <f ca="1">IF(OR(GF$132="",$B175=""),"",HLOOKUP(GF$132,Indices2!$E$1:$YY$108,Calc!$B175,FALSE))</f>
        <v>#N/A</v>
      </c>
      <c r="GG175" t="e">
        <f ca="1">IF(OR(GG$132="",$B175=""),"",HLOOKUP(GG$132,Indices2!$E$1:$YY$108,Calc!$B175,FALSE))</f>
        <v>#N/A</v>
      </c>
      <c r="GH175" t="e">
        <f ca="1">IF(OR(GH$132="",$B175=""),"",HLOOKUP(GH$132,Indices2!$E$1:$YY$108,Calc!$B175,FALSE))</f>
        <v>#N/A</v>
      </c>
      <c r="GI175" t="e">
        <f ca="1">IF(OR(GI$132="",$B175=""),"",HLOOKUP(GI$132,Indices2!$E$1:$YY$108,Calc!$B175,FALSE))</f>
        <v>#N/A</v>
      </c>
      <c r="GJ175" t="e">
        <f ca="1">IF(OR(GJ$132="",$B175=""),"",HLOOKUP(GJ$132,Indices2!$E$1:$YY$108,Calc!$B175,FALSE))</f>
        <v>#N/A</v>
      </c>
      <c r="GK175" t="e">
        <f ca="1">IF(OR(GK$132="",$B175=""),"",HLOOKUP(GK$132,Indices2!$E$1:$YY$108,Calc!$B175,FALSE))</f>
        <v>#N/A</v>
      </c>
      <c r="GL175" t="e">
        <f ca="1">IF(OR(GL$132="",$B175=""),"",HLOOKUP(GL$132,Indices2!$E$1:$YY$108,Calc!$B175,FALSE))</f>
        <v>#N/A</v>
      </c>
      <c r="GM175" t="e">
        <f ca="1">IF(OR(GM$132="",$B175=""),"",HLOOKUP(GM$132,Indices2!$E$1:$YY$108,Calc!$B175,FALSE))</f>
        <v>#N/A</v>
      </c>
      <c r="GN175" t="e">
        <f ca="1">IF(OR(GN$132="",$B175=""),"",HLOOKUP(GN$132,Indices2!$E$1:$YY$108,Calc!$B175,FALSE))</f>
        <v>#N/A</v>
      </c>
      <c r="GO175" t="e">
        <f ca="1">IF(OR(GO$132="",$B175=""),"",HLOOKUP(GO$132,Indices2!$E$1:$YY$108,Calc!$B175,FALSE))</f>
        <v>#N/A</v>
      </c>
      <c r="GP175" t="e">
        <f ca="1">IF(OR(GP$132="",$B175=""),"",HLOOKUP(GP$132,Indices2!$E$1:$YY$108,Calc!$B175,FALSE))</f>
        <v>#N/A</v>
      </c>
      <c r="GQ175" t="e">
        <f ca="1">IF(OR(GQ$132="",$B175=""),"",HLOOKUP(GQ$132,Indices2!$E$1:$YY$108,Calc!$B175,FALSE))</f>
        <v>#N/A</v>
      </c>
      <c r="GR175" t="e">
        <f ca="1">IF(OR(GR$132="",$B175=""),"",HLOOKUP(GR$132,Indices2!$E$1:$YY$108,Calc!$B175,FALSE))</f>
        <v>#N/A</v>
      </c>
      <c r="GS175" t="e">
        <f ca="1">IF(OR(GS$132="",$B175=""),"",HLOOKUP(GS$132,Indices2!$E$1:$YY$108,Calc!$B175,FALSE))</f>
        <v>#N/A</v>
      </c>
      <c r="GT175" t="e">
        <f ca="1">IF(OR(GT$132="",$B175=""),"",HLOOKUP(GT$132,Indices2!$E$1:$YY$108,Calc!$B175,FALSE))</f>
        <v>#N/A</v>
      </c>
      <c r="GU175" t="e">
        <f ca="1">IF(OR(GU$132="",$B175=""),"",HLOOKUP(GU$132,Indices2!$E$1:$YY$108,Calc!$B175,FALSE))</f>
        <v>#N/A</v>
      </c>
      <c r="GV175" t="e">
        <f ca="1">IF(OR(GV$132="",$B175=""),"",HLOOKUP(GV$132,Indices2!$E$1:$YY$108,Calc!$B175,FALSE))</f>
        <v>#N/A</v>
      </c>
      <c r="GW175" t="e">
        <f ca="1">IF(OR(GW$132="",$B175=""),"",HLOOKUP(GW$132,Indices2!$E$1:$YY$108,Calc!$B175,FALSE))</f>
        <v>#N/A</v>
      </c>
      <c r="GX175" t="e">
        <f ca="1">IF(OR(GX$132="",$B175=""),"",HLOOKUP(GX$132,Indices2!$E$1:$YY$108,Calc!$B175,FALSE))</f>
        <v>#N/A</v>
      </c>
      <c r="GY175" t="e">
        <f ca="1">IF(OR(GY$132="",$B175=""),"",HLOOKUP(GY$132,Indices2!$E$1:$YY$108,Calc!$B175,FALSE))</f>
        <v>#N/A</v>
      </c>
      <c r="GZ175" t="e">
        <f ca="1">IF(OR(GZ$132="",$B175=""),"",HLOOKUP(GZ$132,Indices2!$E$1:$YY$108,Calc!$B175,FALSE))</f>
        <v>#N/A</v>
      </c>
      <c r="HA175" t="e">
        <f ca="1">IF(OR(HA$132="",$B175=""),"",HLOOKUP(HA$132,Indices2!$E$1:$YY$108,Calc!$B175,FALSE))</f>
        <v>#N/A</v>
      </c>
      <c r="HB175" t="e">
        <f ca="1">IF(OR(HB$132="",$B175=""),"",HLOOKUP(HB$132,Indices2!$E$1:$YY$108,Calc!$B175,FALSE))</f>
        <v>#N/A</v>
      </c>
      <c r="HC175" t="e">
        <f ca="1">IF(OR(HC$132="",$B175=""),"",HLOOKUP(HC$132,Indices2!$E$1:$YY$108,Calc!$B175,FALSE))</f>
        <v>#N/A</v>
      </c>
      <c r="HD175" t="e">
        <f ca="1">IF(OR(HD$132="",$B175=""),"",HLOOKUP(HD$132,Indices2!$E$1:$YY$108,Calc!$B175,FALSE))</f>
        <v>#N/A</v>
      </c>
      <c r="HE175" t="e">
        <f ca="1">IF(OR(HE$132="",$B175=""),"",HLOOKUP(HE$132,Indices2!$E$1:$YY$108,Calc!$B175,FALSE))</f>
        <v>#N/A</v>
      </c>
      <c r="HF175" t="e">
        <f ca="1">IF(OR(HF$132="",$B175=""),"",HLOOKUP(HF$132,Indices2!$E$1:$YY$108,Calc!$B175,FALSE))</f>
        <v>#N/A</v>
      </c>
      <c r="HG175" t="e">
        <f ca="1">IF(OR(HG$132="",$B175=""),"",HLOOKUP(HG$132,Indices2!$E$1:$YY$108,Calc!$B175,FALSE))</f>
        <v>#N/A</v>
      </c>
      <c r="HH175" t="e">
        <f ca="1">IF(OR(HH$132="",$B175=""),"",HLOOKUP(HH$132,Indices2!$E$1:$YY$108,Calc!$B175,FALSE))</f>
        <v>#N/A</v>
      </c>
      <c r="HI175" t="e">
        <f ca="1">IF(OR(HI$132="",$B175=""),"",HLOOKUP(HI$132,Indices2!$E$1:$YY$108,Calc!$B175,FALSE))</f>
        <v>#N/A</v>
      </c>
      <c r="HJ175" t="e">
        <f ca="1">IF(OR(HJ$132="",$B175=""),"",HLOOKUP(HJ$132,Indices2!$E$1:$YY$108,Calc!$B175,FALSE))</f>
        <v>#N/A</v>
      </c>
      <c r="HK175" t="e">
        <f ca="1">IF(OR(HK$132="",$B175=""),"",HLOOKUP(HK$132,Indices2!$E$1:$YY$108,Calc!$B175,FALSE))</f>
        <v>#N/A</v>
      </c>
      <c r="HL175" t="e">
        <f ca="1">IF(OR(HL$132="",$B175=""),"",HLOOKUP(HL$132,Indices2!$E$1:$YY$108,Calc!$B175,FALSE))</f>
        <v>#N/A</v>
      </c>
      <c r="HM175" t="e">
        <f ca="1">IF(OR(HM$132="",$B175=""),"",HLOOKUP(HM$132,Indices2!$E$1:$YY$108,Calc!$B175,FALSE))</f>
        <v>#N/A</v>
      </c>
      <c r="HN175" t="e">
        <f ca="1">IF(OR(HN$132="",$B175=""),"",HLOOKUP(HN$132,Indices2!$E$1:$YY$108,Calc!$B175,FALSE))</f>
        <v>#N/A</v>
      </c>
      <c r="HO175" t="e">
        <f ca="1">IF(OR(HO$132="",$B175=""),"",HLOOKUP(HO$132,Indices2!$E$1:$YY$108,Calc!$B175,FALSE))</f>
        <v>#N/A</v>
      </c>
      <c r="HP175" t="e">
        <f ca="1">IF(OR(HP$132="",$B175=""),"",HLOOKUP(HP$132,Indices2!$E$1:$YY$108,Calc!$B175,FALSE))</f>
        <v>#N/A</v>
      </c>
      <c r="HQ175" t="e">
        <f ca="1">IF(OR(HQ$132="",$B175=""),"",HLOOKUP(HQ$132,Indices2!$E$1:$YY$108,Calc!$B175,FALSE))</f>
        <v>#N/A</v>
      </c>
      <c r="HR175" t="e">
        <f ca="1">IF(OR(HR$132="",$B175=""),"",HLOOKUP(HR$132,Indices2!$E$1:$YY$108,Calc!$B175,FALSE))</f>
        <v>#N/A</v>
      </c>
      <c r="HS175" t="e">
        <f ca="1">IF(OR(HS$132="",$B175=""),"",HLOOKUP(HS$132,Indices2!$E$1:$YY$108,Calc!$B175,FALSE))</f>
        <v>#N/A</v>
      </c>
      <c r="HT175" t="e">
        <f ca="1">IF(OR(HT$132="",$B175=""),"",HLOOKUP(HT$132,Indices2!$E$1:$YY$108,Calc!$B175,FALSE))</f>
        <v>#N/A</v>
      </c>
      <c r="HU175" t="e">
        <f ca="1">IF(OR(HU$132="",$B175=""),"",HLOOKUP(HU$132,Indices2!$E$1:$YY$108,Calc!$B175,FALSE))</f>
        <v>#N/A</v>
      </c>
      <c r="HV175" t="e">
        <f ca="1">IF(OR(HV$132="",$B175=""),"",HLOOKUP(HV$132,Indices2!$E$1:$YY$108,Calc!$B175,FALSE))</f>
        <v>#N/A</v>
      </c>
      <c r="HW175" t="e">
        <f ca="1">IF(OR(HW$132="",$B175=""),"",HLOOKUP(HW$132,Indices2!$E$1:$YY$108,Calc!$B175,FALSE))</f>
        <v>#N/A</v>
      </c>
      <c r="HX175" t="e">
        <f ca="1">IF(OR(HX$132="",$B175=""),"",HLOOKUP(HX$132,Indices2!$E$1:$YY$108,Calc!$B175,FALSE))</f>
        <v>#N/A</v>
      </c>
      <c r="HY175" t="e">
        <f ca="1">IF(OR(HY$132="",$B175=""),"",HLOOKUP(HY$132,Indices2!$E$1:$YY$108,Calc!$B175,FALSE))</f>
        <v>#N/A</v>
      </c>
      <c r="HZ175" t="e">
        <f ca="1">IF(OR(HZ$132="",$B175=""),"",HLOOKUP(HZ$132,Indices2!$E$1:$YY$108,Calc!$B175,FALSE))</f>
        <v>#N/A</v>
      </c>
      <c r="IA175" t="e">
        <f ca="1">IF(OR(IA$132="",$B175=""),"",HLOOKUP(IA$132,Indices2!$E$1:$YY$108,Calc!$B175,FALSE))</f>
        <v>#N/A</v>
      </c>
      <c r="IB175" t="e">
        <f ca="1">IF(OR(IB$132="",$B175=""),"",HLOOKUP(IB$132,Indices2!$E$1:$YY$108,Calc!$B175,FALSE))</f>
        <v>#N/A</v>
      </c>
      <c r="IC175" t="e">
        <f ca="1">IF(OR(IC$132="",$B175=""),"",HLOOKUP(IC$132,Indices2!$E$1:$YY$108,Calc!$B175,FALSE))</f>
        <v>#N/A</v>
      </c>
      <c r="ID175" t="e">
        <f ca="1">IF(OR(ID$132="",$B175=""),"",HLOOKUP(ID$132,Indices2!$E$1:$YY$108,Calc!$B175,FALSE))</f>
        <v>#N/A</v>
      </c>
      <c r="IE175" t="e">
        <f ca="1">IF(OR(IE$132="",$B175=""),"",HLOOKUP(IE$132,Indices2!$E$1:$YY$108,Calc!$B175,FALSE))</f>
        <v>#N/A</v>
      </c>
      <c r="IF175" t="e">
        <f ca="1">IF(OR(IF$132="",$B175=""),"",HLOOKUP(IF$132,Indices2!$E$1:$YY$108,Calc!$B175,FALSE))</f>
        <v>#N/A</v>
      </c>
      <c r="IG175" t="e">
        <f ca="1">IF(OR(IG$132="",$B175=""),"",HLOOKUP(IG$132,Indices2!$E$1:$YY$108,Calc!$B175,FALSE))</f>
        <v>#N/A</v>
      </c>
      <c r="IH175" t="e">
        <f ca="1">IF(OR(IH$132="",$B175=""),"",HLOOKUP(IH$132,Indices2!$E$1:$YY$108,Calc!$B175,FALSE))</f>
        <v>#N/A</v>
      </c>
      <c r="II175" t="e">
        <f ca="1">IF(OR(II$132="",$B175=""),"",HLOOKUP(II$132,Indices2!$E$1:$YY$108,Calc!$B175,FALSE))</f>
        <v>#N/A</v>
      </c>
      <c r="IJ175" t="e">
        <f ca="1">IF(OR(IJ$132="",$B175=""),"",HLOOKUP(IJ$132,Indices2!$E$1:$YY$108,Calc!$B175,FALSE))</f>
        <v>#N/A</v>
      </c>
      <c r="IK175" t="e">
        <f ca="1">IF(OR(IK$132="",$B175=""),"",HLOOKUP(IK$132,Indices2!$E$1:$YY$108,Calc!$B175,FALSE))</f>
        <v>#N/A</v>
      </c>
      <c r="IL175" t="e">
        <f ca="1">IF(OR(IL$132="",$B175=""),"",HLOOKUP(IL$132,Indices2!$E$1:$YY$108,Calc!$B175,FALSE))</f>
        <v>#N/A</v>
      </c>
      <c r="IM175" t="e">
        <f ca="1">IF(OR(IM$132="",$B175=""),"",HLOOKUP(IM$132,Indices2!$E$1:$YY$108,Calc!$B175,FALSE))</f>
        <v>#N/A</v>
      </c>
      <c r="IN175" t="e">
        <f ca="1">IF(OR(IN$132="",$B175=""),"",HLOOKUP(IN$132,Indices2!$E$1:$YY$108,Calc!$B175,FALSE))</f>
        <v>#N/A</v>
      </c>
      <c r="IO175" t="e">
        <f ca="1">IF(OR(IO$132="",$B175=""),"",HLOOKUP(IO$132,Indices2!$E$1:$YY$108,Calc!$B175,FALSE))</f>
        <v>#N/A</v>
      </c>
      <c r="IP175" t="e">
        <f ca="1">IF(OR(IP$132="",$B175=""),"",HLOOKUP(IP$132,Indices2!$E$1:$YY$108,Calc!$B175,FALSE))</f>
        <v>#N/A</v>
      </c>
      <c r="IQ175" t="e">
        <f ca="1">IF(OR(IQ$132="",$B175=""),"",HLOOKUP(IQ$132,Indices2!$E$1:$YY$108,Calc!$B175,FALSE))</f>
        <v>#N/A</v>
      </c>
      <c r="IR175" t="e">
        <f ca="1">IF(OR(IR$132="",$B175=""),"",HLOOKUP(IR$132,Indices2!$E$1:$YY$108,Calc!$B175,FALSE))</f>
        <v>#N/A</v>
      </c>
      <c r="IS175" t="e">
        <f ca="1">IF(OR(IS$132="",$B175=""),"",HLOOKUP(IS$132,Indices2!$E$1:$YY$108,Calc!$B175,FALSE))</f>
        <v>#N/A</v>
      </c>
      <c r="IT175" t="e">
        <f ca="1">IF(OR(IT$132="",$B175=""),"",HLOOKUP(IT$132,Indices2!$E$1:$YY$108,Calc!$B175,FALSE))</f>
        <v>#N/A</v>
      </c>
      <c r="IU175" t="e">
        <f ca="1">IF(OR(IU$132="",$B175=""),"",HLOOKUP(IU$132,Indices2!$E$1:$YY$108,Calc!$B175,FALSE))</f>
        <v>#N/A</v>
      </c>
      <c r="IV175" t="e">
        <f ca="1">IF(OR(IV$132="",$B175=""),"",HLOOKUP(IV$132,Indices2!$E$1:$YY$108,Calc!$B175,FALSE))</f>
        <v>#N/A</v>
      </c>
      <c r="IW175" t="e">
        <f ca="1">IF(OR(IW$132="",$B175=""),"",HLOOKUP(IW$132,Indices2!$E$1:$YY$108,Calc!$B175,FALSE))</f>
        <v>#N/A</v>
      </c>
      <c r="IX175" t="e">
        <f ca="1">IF(OR(IX$132="",$B175=""),"",HLOOKUP(IX$132,Indices2!$E$1:$YY$108,Calc!$B175,FALSE))</f>
        <v>#N/A</v>
      </c>
      <c r="IY175" t="e">
        <f ca="1">IF(OR(IY$132="",$B175=""),"",HLOOKUP(IY$132,Indices2!$E$1:$YY$108,Calc!$B175,FALSE))</f>
        <v>#N/A</v>
      </c>
      <c r="IZ175" t="e">
        <f ca="1">IF(OR(IZ$132="",$B175=""),"",HLOOKUP(IZ$132,Indices2!$E$1:$YY$108,Calc!$B175,FALSE))</f>
        <v>#N/A</v>
      </c>
      <c r="JA175" t="e">
        <f ca="1">IF(OR(JA$132="",$B175=""),"",HLOOKUP(JA$132,Indices2!$E$1:$YY$108,Calc!$B175,FALSE))</f>
        <v>#N/A</v>
      </c>
      <c r="JB175" t="e">
        <f ca="1">IF(OR(JB$132="",$B175=""),"",HLOOKUP(JB$132,Indices2!$E$1:$YY$108,Calc!$B175,FALSE))</f>
        <v>#N/A</v>
      </c>
      <c r="JC175" t="e">
        <f ca="1">IF(OR(JC$132="",$B175=""),"",HLOOKUP(JC$132,Indices2!$E$1:$YY$108,Calc!$B175,FALSE))</f>
        <v>#N/A</v>
      </c>
      <c r="JD175" t="e">
        <f ca="1">IF(OR(JD$132="",$B175=""),"",HLOOKUP(JD$132,Indices2!$E$1:$YY$108,Calc!$B175,FALSE))</f>
        <v>#N/A</v>
      </c>
      <c r="JE175" t="e">
        <f ca="1">IF(OR(JE$132="",$B175=""),"",HLOOKUP(JE$132,Indices2!$E$1:$YY$108,Calc!$B175,FALSE))</f>
        <v>#N/A</v>
      </c>
      <c r="JF175" t="e">
        <f ca="1">IF(OR(JF$132="",$B175=""),"",HLOOKUP(JF$132,Indices2!$E$1:$YY$108,Calc!$B175,FALSE))</f>
        <v>#N/A</v>
      </c>
      <c r="JG175" t="e">
        <f ca="1">IF(OR(JG$132="",$B175=""),"",HLOOKUP(JG$132,Indices2!$E$1:$YY$108,Calc!$B175,FALSE))</f>
        <v>#N/A</v>
      </c>
      <c r="JH175" t="e">
        <f ca="1">IF(OR(JH$132="",$B175=""),"",HLOOKUP(JH$132,Indices2!$E$1:$YY$108,Calc!$B175,FALSE))</f>
        <v>#N/A</v>
      </c>
      <c r="JI175" t="e">
        <f ca="1">IF(OR(JI$132="",$B175=""),"",HLOOKUP(JI$132,Indices2!$E$1:$YY$108,Calc!$B175,FALSE))</f>
        <v>#N/A</v>
      </c>
      <c r="JJ175" t="e">
        <f ca="1">IF(OR(JJ$132="",$B175=""),"",HLOOKUP(JJ$132,Indices2!$E$1:$YY$108,Calc!$B175,FALSE))</f>
        <v>#N/A</v>
      </c>
      <c r="JK175" t="e">
        <f ca="1">IF(OR(JK$132="",$B175=""),"",HLOOKUP(JK$132,Indices2!$E$1:$YY$108,Calc!$B175,FALSE))</f>
        <v>#N/A</v>
      </c>
      <c r="JL175" t="e">
        <f ca="1">IF(OR(JL$132="",$B175=""),"",HLOOKUP(JL$132,Indices2!$E$1:$YY$108,Calc!$B175,FALSE))</f>
        <v>#N/A</v>
      </c>
      <c r="JM175" t="e">
        <f ca="1">IF(OR(JM$132="",$B175=""),"",HLOOKUP(JM$132,Indices2!$E$1:$YY$108,Calc!$B175,FALSE))</f>
        <v>#N/A</v>
      </c>
      <c r="JN175" t="e">
        <f ca="1">IF(OR(JN$132="",$B175=""),"",HLOOKUP(JN$132,Indices2!$E$1:$YY$108,Calc!$B175,FALSE))</f>
        <v>#N/A</v>
      </c>
      <c r="JO175" t="e">
        <f ca="1">IF(OR(JO$132="",$B175=""),"",HLOOKUP(JO$132,Indices2!$E$1:$YY$108,Calc!$B175,FALSE))</f>
        <v>#N/A</v>
      </c>
      <c r="JP175" t="e">
        <f ca="1">IF(OR(JP$132="",$B175=""),"",HLOOKUP(JP$132,Indices2!$E$1:$YY$108,Calc!$B175,FALSE))</f>
        <v>#N/A</v>
      </c>
      <c r="JQ175" t="e">
        <f ca="1">IF(OR(JQ$132="",$B175=""),"",HLOOKUP(JQ$132,Indices2!$E$1:$YY$108,Calc!$B175,FALSE))</f>
        <v>#N/A</v>
      </c>
      <c r="JR175" t="e">
        <f ca="1">IF(OR(JR$132="",$B175=""),"",HLOOKUP(JR$132,Indices2!$E$1:$YY$108,Calc!$B175,FALSE))</f>
        <v>#N/A</v>
      </c>
      <c r="JS175" t="e">
        <f ca="1">IF(OR(JS$132="",$B175=""),"",HLOOKUP(JS$132,Indices2!$E$1:$YY$108,Calc!$B175,FALSE))</f>
        <v>#N/A</v>
      </c>
      <c r="JT175" t="e">
        <f ca="1">IF(OR(JT$132="",$B175=""),"",HLOOKUP(JT$132,Indices2!$E$1:$YY$108,Calc!$B175,FALSE))</f>
        <v>#N/A</v>
      </c>
      <c r="JU175" t="e">
        <f ca="1">IF(OR(JU$132="",$B175=""),"",HLOOKUP(JU$132,Indices2!$E$1:$YY$108,Calc!$B175,FALSE))</f>
        <v>#N/A</v>
      </c>
      <c r="JV175" t="e">
        <f ca="1">IF(OR(JV$132="",$B175=""),"",HLOOKUP(JV$132,Indices2!$E$1:$YY$108,Calc!$B175,FALSE))</f>
        <v>#N/A</v>
      </c>
      <c r="JW175" t="e">
        <f ca="1">IF(OR(JW$132="",$B175=""),"",HLOOKUP(JW$132,Indices2!$E$1:$YY$108,Calc!$B175,FALSE))</f>
        <v>#N/A</v>
      </c>
      <c r="JX175" t="e">
        <f ca="1">IF(OR(JX$132="",$B175=""),"",HLOOKUP(JX$132,Indices2!$E$1:$YY$108,Calc!$B175,FALSE))</f>
        <v>#N/A</v>
      </c>
      <c r="JY175" t="e">
        <f ca="1">IF(OR(JY$132="",$B175=""),"",HLOOKUP(JY$132,Indices2!$E$1:$YY$108,Calc!$B175,FALSE))</f>
        <v>#N/A</v>
      </c>
      <c r="JZ175" t="e">
        <f ca="1">IF(OR(JZ$132="",$B175=""),"",HLOOKUP(JZ$132,Indices2!$E$1:$YY$108,Calc!$B175,FALSE))</f>
        <v>#N/A</v>
      </c>
      <c r="KA175" t="e">
        <f ca="1">IF(OR(KA$132="",$B175=""),"",HLOOKUP(KA$132,Indices2!$E$1:$YY$108,Calc!$B175,FALSE))</f>
        <v>#N/A</v>
      </c>
      <c r="KB175" t="e">
        <f ca="1">IF(OR(KB$132="",$B175=""),"",HLOOKUP(KB$132,Indices2!$E$1:$YY$108,Calc!$B175,FALSE))</f>
        <v>#N/A</v>
      </c>
      <c r="KC175" t="e">
        <f ca="1">IF(OR(KC$132="",$B175=""),"",HLOOKUP(KC$132,Indices2!$E$1:$YY$108,Calc!$B175,FALSE))</f>
        <v>#N/A</v>
      </c>
      <c r="KD175" t="e">
        <f ca="1">IF(OR(KD$132="",$B175=""),"",HLOOKUP(KD$132,Indices2!$E$1:$YY$108,Calc!$B175,FALSE))</f>
        <v>#N/A</v>
      </c>
      <c r="KE175" t="e">
        <f ca="1">IF(OR(KE$132="",$B175=""),"",HLOOKUP(KE$132,Indices2!$E$1:$YY$108,Calc!$B175,FALSE))</f>
        <v>#N/A</v>
      </c>
      <c r="KF175" t="e">
        <f ca="1">IF(OR(KF$132="",$B175=""),"",HLOOKUP(KF$132,Indices2!$E$1:$YY$108,Calc!$B175,FALSE))</f>
        <v>#N/A</v>
      </c>
      <c r="KG175" t="e">
        <f ca="1">IF(OR(KG$132="",$B175=""),"",HLOOKUP(KG$132,Indices2!$E$1:$YY$108,Calc!$B175,FALSE))</f>
        <v>#N/A</v>
      </c>
      <c r="KH175" t="e">
        <f ca="1">IF(OR(KH$132="",$B175=""),"",HLOOKUP(KH$132,Indices2!$E$1:$YY$108,Calc!$B175,FALSE))</f>
        <v>#N/A</v>
      </c>
      <c r="KI175" t="e">
        <f ca="1">IF(OR(KI$132="",$B175=""),"",HLOOKUP(KI$132,Indices2!$E$1:$YY$108,Calc!$B175,FALSE))</f>
        <v>#N/A</v>
      </c>
      <c r="KJ175" t="e">
        <f ca="1">IF(OR(KJ$132="",$B175=""),"",HLOOKUP(KJ$132,Indices2!$E$1:$YY$108,Calc!$B175,FALSE))</f>
        <v>#N/A</v>
      </c>
      <c r="KK175" t="e">
        <f ca="1">IF(OR(KK$132="",$B175=""),"",HLOOKUP(KK$132,Indices2!$E$1:$YY$108,Calc!$B175,FALSE))</f>
        <v>#N/A</v>
      </c>
      <c r="KL175" t="e">
        <f ca="1">IF(OR(KL$132="",$B175=""),"",HLOOKUP(KL$132,Indices2!$E$1:$YY$108,Calc!$B175,FALSE))</f>
        <v>#N/A</v>
      </c>
      <c r="KM175" t="e">
        <f ca="1">IF(OR(KM$132="",$B175=""),"",HLOOKUP(KM$132,Indices2!$E$1:$YY$108,Calc!$B175,FALSE))</f>
        <v>#N/A</v>
      </c>
      <c r="KN175" t="e">
        <f ca="1">IF(OR(KN$132="",$B175=""),"",HLOOKUP(KN$132,Indices2!$E$1:$YY$108,Calc!$B175,FALSE))</f>
        <v>#N/A</v>
      </c>
      <c r="KO175" t="e">
        <f ca="1">IF(OR(KO$132="",$B175=""),"",HLOOKUP(KO$132,Indices2!$E$1:$YY$108,Calc!$B175,FALSE))</f>
        <v>#N/A</v>
      </c>
      <c r="KP175" t="e">
        <f ca="1">IF(OR(KP$132="",$B175=""),"",HLOOKUP(KP$132,Indices2!$E$1:$YY$108,Calc!$B175,FALSE))</f>
        <v>#N/A</v>
      </c>
      <c r="KQ175" t="e">
        <f ca="1">IF(OR(KQ$132="",$B175=""),"",HLOOKUP(KQ$132,Indices2!$E$1:$YY$108,Calc!$B175,FALSE))</f>
        <v>#N/A</v>
      </c>
      <c r="KR175" t="e">
        <f ca="1">IF(OR(KR$132="",$B175=""),"",HLOOKUP(KR$132,Indices2!$E$1:$YY$108,Calc!$B175,FALSE))</f>
        <v>#N/A</v>
      </c>
      <c r="KS175" t="e">
        <f ca="1">IF(OR(KS$132="",$B175=""),"",HLOOKUP(KS$132,Indices2!$E$1:$YY$108,Calc!$B175,FALSE))</f>
        <v>#N/A</v>
      </c>
      <c r="KT175" t="e">
        <f ca="1">IF(OR(KT$132="",$B175=""),"",HLOOKUP(KT$132,Indices2!$E$1:$YY$108,Calc!$B175,FALSE))</f>
        <v>#N/A</v>
      </c>
      <c r="KU175" t="e">
        <f ca="1">IF(OR(KU$132="",$B175=""),"",HLOOKUP(KU$132,Indices2!$E$1:$YY$108,Calc!$B175,FALSE))</f>
        <v>#N/A</v>
      </c>
      <c r="KV175" t="e">
        <f ca="1">IF(OR(KV$132="",$B175=""),"",HLOOKUP(KV$132,Indices2!$E$1:$YY$108,Calc!$B175,FALSE))</f>
        <v>#N/A</v>
      </c>
      <c r="KW175" t="e">
        <f ca="1">IF(OR(KW$132="",$B175=""),"",HLOOKUP(KW$132,Indices2!$E$1:$YY$108,Calc!$B175,FALSE))</f>
        <v>#N/A</v>
      </c>
      <c r="KX175" t="e">
        <f ca="1">IF(OR(KX$132="",$B175=""),"",HLOOKUP(KX$132,Indices2!$E$1:$YY$108,Calc!$B175,FALSE))</f>
        <v>#N/A</v>
      </c>
      <c r="KY175" t="e">
        <f ca="1">IF(OR(KY$132="",$B175=""),"",HLOOKUP(KY$132,Indices2!$E$1:$YY$108,Calc!$B175,FALSE))</f>
        <v>#N/A</v>
      </c>
      <c r="KZ175" t="e">
        <f ca="1">IF(OR(KZ$132="",$B175=""),"",HLOOKUP(KZ$132,Indices2!$E$1:$YY$108,Calc!$B175,FALSE))</f>
        <v>#N/A</v>
      </c>
      <c r="LA175" t="e">
        <f ca="1">IF(OR(LA$132="",$B175=""),"",HLOOKUP(LA$132,Indices2!$E$1:$YY$108,Calc!$B175,FALSE))</f>
        <v>#N/A</v>
      </c>
      <c r="LB175" t="e">
        <f ca="1">IF(OR(LB$132="",$B175=""),"",HLOOKUP(LB$132,Indices2!$E$1:$YY$108,Calc!$B175,FALSE))</f>
        <v>#N/A</v>
      </c>
      <c r="LC175" t="e">
        <f ca="1">IF(OR(LC$132="",$B175=""),"",HLOOKUP(LC$132,Indices2!$E$1:$YY$108,Calc!$B175,FALSE))</f>
        <v>#N/A</v>
      </c>
      <c r="LD175" t="e">
        <f ca="1">IF(OR(LD$132="",$B175=""),"",HLOOKUP(LD$132,Indices2!$E$1:$YY$108,Calc!$B175,FALSE))</f>
        <v>#N/A</v>
      </c>
      <c r="LE175" t="e">
        <f ca="1">IF(OR(LE$132="",$B175=""),"",HLOOKUP(LE$132,Indices2!$E$1:$YY$108,Calc!$B175,FALSE))</f>
        <v>#N/A</v>
      </c>
      <c r="LF175" t="e">
        <f ca="1">IF(OR(LF$132="",$B175=""),"",HLOOKUP(LF$132,Indices2!$E$1:$YY$108,Calc!$B175,FALSE))</f>
        <v>#N/A</v>
      </c>
      <c r="LG175" t="e">
        <f ca="1">IF(OR(LG$132="",$B175=""),"",HLOOKUP(LG$132,Indices2!$E$1:$YY$108,Calc!$B175,FALSE))</f>
        <v>#N/A</v>
      </c>
      <c r="LH175" t="e">
        <f ca="1">IF(OR(LH$132="",$B175=""),"",HLOOKUP(LH$132,Indices2!$E$1:$YY$108,Calc!$B175,FALSE))</f>
        <v>#N/A</v>
      </c>
      <c r="LI175" t="e">
        <f ca="1">IF(OR(LI$132="",$B175=""),"",HLOOKUP(LI$132,Indices2!$E$1:$YY$108,Calc!$B175,FALSE))</f>
        <v>#N/A</v>
      </c>
      <c r="LJ175" t="e">
        <f ca="1">IF(OR(LJ$132="",$B175=""),"",HLOOKUP(LJ$132,Indices2!$E$1:$YY$108,Calc!$B175,FALSE))</f>
        <v>#N/A</v>
      </c>
      <c r="LK175" t="e">
        <f ca="1">IF(OR(LK$132="",$B175=""),"",HLOOKUP(LK$132,Indices2!$E$1:$YY$108,Calc!$B175,FALSE))</f>
        <v>#N/A</v>
      </c>
      <c r="LL175" t="e">
        <f ca="1">IF(OR(LL$132="",$B175=""),"",HLOOKUP(LL$132,Indices2!$E$1:$YY$108,Calc!$B175,FALSE))</f>
        <v>#N/A</v>
      </c>
      <c r="LM175" t="e">
        <f ca="1">IF(OR(LM$132="",$B175=""),"",HLOOKUP(LM$132,Indices2!$E$1:$YY$108,Calc!$B175,FALSE))</f>
        <v>#N/A</v>
      </c>
      <c r="LN175" t="e">
        <f ca="1">IF(OR(LN$132="",$B175=""),"",HLOOKUP(LN$132,Indices2!$E$1:$YY$108,Calc!$B175,FALSE))</f>
        <v>#N/A</v>
      </c>
      <c r="LO175" t="e">
        <f ca="1">IF(OR(LO$132="",$B175=""),"",HLOOKUP(LO$132,Indices2!$E$1:$YY$108,Calc!$B175,FALSE))</f>
        <v>#N/A</v>
      </c>
      <c r="LP175" t="e">
        <f ca="1">IF(OR(LP$132="",$B175=""),"",HLOOKUP(LP$132,Indices2!$E$1:$YY$108,Calc!$B175,FALSE))</f>
        <v>#N/A</v>
      </c>
      <c r="LQ175" t="e">
        <f ca="1">IF(OR(LQ$132="",$B175=""),"",HLOOKUP(LQ$132,Indices2!$E$1:$YY$108,Calc!$B175,FALSE))</f>
        <v>#N/A</v>
      </c>
      <c r="LR175" t="e">
        <f ca="1">IF(OR(LR$132="",$B175=""),"",HLOOKUP(LR$132,Indices2!$E$1:$YY$108,Calc!$B175,FALSE))</f>
        <v>#N/A</v>
      </c>
      <c r="LS175" t="e">
        <f ca="1">IF(OR(LS$132="",$B175=""),"",HLOOKUP(LS$132,Indices2!$E$1:$YY$108,Calc!$B175,FALSE))</f>
        <v>#N/A</v>
      </c>
      <c r="LT175" t="e">
        <f ca="1">IF(OR(LT$132="",$B175=""),"",HLOOKUP(LT$132,Indices2!$E$1:$YY$108,Calc!$B175,FALSE))</f>
        <v>#N/A</v>
      </c>
      <c r="LU175" t="e">
        <f ca="1">IF(OR(LU$132="",$B175=""),"",HLOOKUP(LU$132,Indices2!$E$1:$YY$108,Calc!$B175,FALSE))</f>
        <v>#N/A</v>
      </c>
      <c r="LV175" t="e">
        <f ca="1">IF(OR(LV$132="",$B175=""),"",HLOOKUP(LV$132,Indices2!$E$1:$YY$108,Calc!$B175,FALSE))</f>
        <v>#N/A</v>
      </c>
      <c r="LW175" t="e">
        <f ca="1">IF(OR(LW$132="",$B175=""),"",HLOOKUP(LW$132,Indices2!$E$1:$YY$108,Calc!$B175,FALSE))</f>
        <v>#N/A</v>
      </c>
      <c r="LX175" t="e">
        <f ca="1">IF(OR(LX$132="",$B175=""),"",HLOOKUP(LX$132,Indices2!$E$1:$YY$108,Calc!$B175,FALSE))</f>
        <v>#N/A</v>
      </c>
      <c r="LY175" t="e">
        <f ca="1">IF(OR(LY$132="",$B175=""),"",HLOOKUP(LY$132,Indices2!$E$1:$YY$108,Calc!$B175,FALSE))</f>
        <v>#N/A</v>
      </c>
      <c r="LZ175" t="e">
        <f ca="1">IF(OR(LZ$132="",$B175=""),"",HLOOKUP(LZ$132,Indices2!$E$1:$YY$108,Calc!$B175,FALSE))</f>
        <v>#N/A</v>
      </c>
      <c r="MA175" t="e">
        <f ca="1">IF(OR(MA$132="",$B175=""),"",HLOOKUP(MA$132,Indices2!$E$1:$YY$108,Calc!$B175,FALSE))</f>
        <v>#N/A</v>
      </c>
      <c r="MB175" t="e">
        <f ca="1">IF(OR(MB$132="",$B175=""),"",HLOOKUP(MB$132,Indices2!$E$1:$YY$108,Calc!$B175,FALSE))</f>
        <v>#N/A</v>
      </c>
      <c r="MC175" t="e">
        <f ca="1">IF(OR(MC$132="",$B175=""),"",HLOOKUP(MC$132,Indices2!$E$1:$YY$108,Calc!$B175,FALSE))</f>
        <v>#N/A</v>
      </c>
      <c r="MD175" t="e">
        <f ca="1">IF(OR(MD$132="",$B175=""),"",HLOOKUP(MD$132,Indices2!$E$1:$YY$108,Calc!$B175,FALSE))</f>
        <v>#N/A</v>
      </c>
      <c r="ME175" t="e">
        <f ca="1">IF(OR(ME$132="",$B175=""),"",HLOOKUP(ME$132,Indices2!$E$1:$YY$108,Calc!$B175,FALSE))</f>
        <v>#N/A</v>
      </c>
      <c r="MF175" t="e">
        <f ca="1">IF(OR(MF$132="",$B175=""),"",HLOOKUP(MF$132,Indices2!$E$1:$YY$108,Calc!$B175,FALSE))</f>
        <v>#N/A</v>
      </c>
      <c r="MG175" t="e">
        <f ca="1">IF(OR(MG$132="",$B175=""),"",HLOOKUP(MG$132,Indices2!$E$1:$YY$108,Calc!$B175,FALSE))</f>
        <v>#N/A</v>
      </c>
      <c r="MH175" t="e">
        <f ca="1">IF(OR(MH$132="",$B175=""),"",HLOOKUP(MH$132,Indices2!$E$1:$YY$108,Calc!$B175,FALSE))</f>
        <v>#N/A</v>
      </c>
      <c r="MI175" t="e">
        <f ca="1">IF(OR(MI$132="",$B175=""),"",HLOOKUP(MI$132,Indices2!$E$1:$YY$108,Calc!$B175,FALSE))</f>
        <v>#N/A</v>
      </c>
      <c r="MJ175" t="e">
        <f ca="1">IF(OR(MJ$132="",$B175=""),"",HLOOKUP(MJ$132,Indices2!$E$1:$YY$108,Calc!$B175,FALSE))</f>
        <v>#N/A</v>
      </c>
      <c r="MK175" t="e">
        <f ca="1">IF(OR(MK$132="",$B175=""),"",HLOOKUP(MK$132,Indices2!$E$1:$YY$108,Calc!$B175,FALSE))</f>
        <v>#N/A</v>
      </c>
      <c r="ML175" t="e">
        <f ca="1">IF(OR(ML$132="",$B175=""),"",HLOOKUP(ML$132,Indices2!$E$1:$YY$108,Calc!$B175,FALSE))</f>
        <v>#N/A</v>
      </c>
      <c r="MM175" t="e">
        <f ca="1">IF(OR(MM$132="",$B175=""),"",HLOOKUP(MM$132,Indices2!$E$1:$YY$108,Calc!$B175,FALSE))</f>
        <v>#N/A</v>
      </c>
      <c r="MN175" t="e">
        <f ca="1">IF(OR(MN$132="",$B175=""),"",HLOOKUP(MN$132,Indices2!$E$1:$YY$108,Calc!$B175,FALSE))</f>
        <v>#N/A</v>
      </c>
      <c r="MO175" t="e">
        <f ca="1">IF(OR(MO$132="",$B175=""),"",HLOOKUP(MO$132,Indices2!$E$1:$YY$108,Calc!$B175,FALSE))</f>
        <v>#N/A</v>
      </c>
      <c r="MP175" t="e">
        <f ca="1">IF(OR(MP$132="",$B175=""),"",HLOOKUP(MP$132,Indices2!$E$1:$YY$108,Calc!$B175,FALSE))</f>
        <v>#N/A</v>
      </c>
      <c r="MQ175" t="e">
        <f ca="1">IF(OR(MQ$132="",$B175=""),"",HLOOKUP(MQ$132,Indices2!$E$1:$YY$108,Calc!$B175,FALSE))</f>
        <v>#N/A</v>
      </c>
      <c r="MR175" t="e">
        <f ca="1">IF(OR(MR$132="",$B175=""),"",HLOOKUP(MR$132,Indices2!$E$1:$YY$108,Calc!$B175,FALSE))</f>
        <v>#N/A</v>
      </c>
      <c r="MS175" t="e">
        <f ca="1">IF(OR(MS$132="",$B175=""),"",HLOOKUP(MS$132,Indices2!$E$1:$YY$108,Calc!$B175,FALSE))</f>
        <v>#N/A</v>
      </c>
      <c r="MT175" t="e">
        <f ca="1">IF(OR(MT$132="",$B175=""),"",HLOOKUP(MT$132,Indices2!$E$1:$YY$108,Calc!$B175,FALSE))</f>
        <v>#N/A</v>
      </c>
      <c r="MU175" t="e">
        <f ca="1">IF(OR(MU$132="",$B175=""),"",HLOOKUP(MU$132,Indices2!$E$1:$YY$108,Calc!$B175,FALSE))</f>
        <v>#N/A</v>
      </c>
      <c r="MV175" t="e">
        <f ca="1">IF(OR(MV$132="",$B175=""),"",HLOOKUP(MV$132,Indices2!$E$1:$YY$108,Calc!$B175,FALSE))</f>
        <v>#N/A</v>
      </c>
      <c r="MW175" t="e">
        <f ca="1">IF(OR(MW$132="",$B175=""),"",HLOOKUP(MW$132,Indices2!$E$1:$YY$108,Calc!$B175,FALSE))</f>
        <v>#N/A</v>
      </c>
      <c r="MX175" t="e">
        <f ca="1">IF(OR(MX$132="",$B175=""),"",HLOOKUP(MX$132,Indices2!$E$1:$YY$108,Calc!$B175,FALSE))</f>
        <v>#N/A</v>
      </c>
      <c r="MY175" t="e">
        <f ca="1">IF(OR(MY$132="",$B175=""),"",HLOOKUP(MY$132,Indices2!$E$1:$YY$108,Calc!$B175,FALSE))</f>
        <v>#N/A</v>
      </c>
      <c r="MZ175" t="e">
        <f ca="1">IF(OR(MZ$132="",$B175=""),"",HLOOKUP(MZ$132,Indices2!$E$1:$YY$108,Calc!$B175,FALSE))</f>
        <v>#N/A</v>
      </c>
      <c r="NA175" t="e">
        <f ca="1">IF(OR(NA$132="",$B175=""),"",HLOOKUP(NA$132,Indices2!$E$1:$YY$108,Calc!$B175,FALSE))</f>
        <v>#N/A</v>
      </c>
      <c r="NB175" t="e">
        <f ca="1">IF(OR(NB$132="",$B175=""),"",HLOOKUP(NB$132,Indices2!$E$1:$YY$108,Calc!$B175,FALSE))</f>
        <v>#N/A</v>
      </c>
      <c r="NC175" t="e">
        <f ca="1">IF(OR(NC$132="",$B175=""),"",HLOOKUP(NC$132,Indices2!$E$1:$YY$108,Calc!$B175,FALSE))</f>
        <v>#N/A</v>
      </c>
      <c r="ND175" t="e">
        <f ca="1">IF(OR(ND$132="",$B175=""),"",HLOOKUP(ND$132,Indices2!$E$1:$YY$108,Calc!$B175,FALSE))</f>
        <v>#N/A</v>
      </c>
      <c r="NE175" t="e">
        <f ca="1">IF(OR(NE$132="",$B175=""),"",HLOOKUP(NE$132,Indices2!$E$1:$YY$108,Calc!$B175,FALSE))</f>
        <v>#N/A</v>
      </c>
      <c r="NF175" t="e">
        <f ca="1">IF(OR(NF$132="",$B175=""),"",HLOOKUP(NF$132,Indices2!$E$1:$YY$108,Calc!$B175,FALSE))</f>
        <v>#N/A</v>
      </c>
      <c r="NG175" t="e">
        <f ca="1">IF(OR(NG$132="",$B175=""),"",HLOOKUP(NG$132,Indices2!$E$1:$YY$108,Calc!$B175,FALSE))</f>
        <v>#N/A</v>
      </c>
      <c r="NH175" t="e">
        <f ca="1">IF(OR(NH$132="",$B175=""),"",HLOOKUP(NH$132,Indices2!$E$1:$YY$108,Calc!$B175,FALSE))</f>
        <v>#N/A</v>
      </c>
      <c r="NI175" t="e">
        <f ca="1">IF(OR(NI$132="",$B175=""),"",HLOOKUP(NI$132,Indices2!$E$1:$YY$108,Calc!$B175,FALSE))</f>
        <v>#N/A</v>
      </c>
      <c r="NJ175" t="e">
        <f ca="1">IF(OR(NJ$132="",$B175=""),"",HLOOKUP(NJ$132,Indices2!$E$1:$YY$108,Calc!$B175,FALSE))</f>
        <v>#N/A</v>
      </c>
      <c r="NK175" t="e">
        <f ca="1">IF(OR(NK$132="",$B175=""),"",HLOOKUP(NK$132,Indices2!$E$1:$YY$108,Calc!$B175,FALSE))</f>
        <v>#N/A</v>
      </c>
      <c r="NL175" t="e">
        <f ca="1">IF(OR(NL$132="",$B175=""),"",HLOOKUP(NL$132,Indices2!$E$1:$YY$108,Calc!$B175,FALSE))</f>
        <v>#N/A</v>
      </c>
      <c r="NM175" t="e">
        <f ca="1">IF(OR(NM$132="",$B175=""),"",HLOOKUP(NM$132,Indices2!$E$1:$YY$108,Calc!$B175,FALSE))</f>
        <v>#N/A</v>
      </c>
      <c r="NN175" t="e">
        <f ca="1">IF(OR(NN$132="",$B175=""),"",HLOOKUP(NN$132,Indices2!$E$1:$YY$108,Calc!$B175,FALSE))</f>
        <v>#N/A</v>
      </c>
      <c r="NO175" t="e">
        <f ca="1">IF(OR(NO$132="",$B175=""),"",HLOOKUP(NO$132,Indices2!$E$1:$YY$108,Calc!$B175,FALSE))</f>
        <v>#N/A</v>
      </c>
      <c r="NP175" t="e">
        <f ca="1">IF(OR(NP$132="",$B175=""),"",HLOOKUP(NP$132,Indices2!$E$1:$YY$108,Calc!$B175,FALSE))</f>
        <v>#N/A</v>
      </c>
      <c r="NQ175" t="e">
        <f ca="1">IF(OR(NQ$132="",$B175=""),"",HLOOKUP(NQ$132,Indices2!$E$1:$YY$108,Calc!$B175,FALSE))</f>
        <v>#N/A</v>
      </c>
      <c r="NR175" t="e">
        <f ca="1">IF(OR(NR$132="",$B175=""),"",HLOOKUP(NR$132,Indices2!$E$1:$YY$108,Calc!$B175,FALSE))</f>
        <v>#N/A</v>
      </c>
      <c r="NS175" t="e">
        <f ca="1">IF(OR(NS$132="",$B175=""),"",HLOOKUP(NS$132,Indices2!$E$1:$YY$108,Calc!$B175,FALSE))</f>
        <v>#N/A</v>
      </c>
      <c r="NT175" t="e">
        <f ca="1">IF(OR(NT$132="",$B175=""),"",HLOOKUP(NT$132,Indices2!$E$1:$YY$108,Calc!$B175,FALSE))</f>
        <v>#N/A</v>
      </c>
      <c r="NU175" t="e">
        <f ca="1">IF(OR(NU$132="",$B175=""),"",HLOOKUP(NU$132,Indices2!$E$1:$YY$108,Calc!$B175,FALSE))</f>
        <v>#N/A</v>
      </c>
      <c r="NV175" t="e">
        <f ca="1">IF(OR(NV$132="",$B175=""),"",HLOOKUP(NV$132,Indices2!$E$1:$YY$108,Calc!$B175,FALSE))</f>
        <v>#N/A</v>
      </c>
      <c r="NW175" t="e">
        <f ca="1">IF(OR(NW$132="",$B175=""),"",HLOOKUP(NW$132,Indices2!$E$1:$YY$108,Calc!$B175,FALSE))</f>
        <v>#N/A</v>
      </c>
      <c r="NX175" t="e">
        <f ca="1">IF(OR(NX$132="",$B175=""),"",HLOOKUP(NX$132,Indices2!$E$1:$YY$108,Calc!$B175,FALSE))</f>
        <v>#N/A</v>
      </c>
      <c r="NY175" t="e">
        <f ca="1">IF(OR(NY$132="",$B175=""),"",HLOOKUP(NY$132,Indices2!$E$1:$YY$108,Calc!$B175,FALSE))</f>
        <v>#N/A</v>
      </c>
      <c r="NZ175" t="e">
        <f ca="1">IF(OR(NZ$132="",$B175=""),"",HLOOKUP(NZ$132,Indices2!$E$1:$YY$108,Calc!$B175,FALSE))</f>
        <v>#N/A</v>
      </c>
      <c r="OA175" t="e">
        <f ca="1">IF(OR(OA$132="",$B175=""),"",HLOOKUP(OA$132,Indices2!$E$1:$YY$108,Calc!$B175,FALSE))</f>
        <v>#N/A</v>
      </c>
      <c r="OB175" t="e">
        <f ca="1">IF(OR(OB$132="",$B175=""),"",HLOOKUP(OB$132,Indices2!$E$1:$YY$108,Calc!$B175,FALSE))</f>
        <v>#N/A</v>
      </c>
      <c r="OC175" t="e">
        <f ca="1">IF(OR(OC$132="",$B175=""),"",HLOOKUP(OC$132,Indices2!$E$1:$YY$108,Calc!$B175,FALSE))</f>
        <v>#N/A</v>
      </c>
      <c r="OD175" t="e">
        <f ca="1">IF(OR(OD$132="",$B175=""),"",HLOOKUP(OD$132,Indices2!$E$1:$YY$108,Calc!$B175,FALSE))</f>
        <v>#N/A</v>
      </c>
      <c r="OE175" t="e">
        <f ca="1">IF(OR(OE$132="",$B175=""),"",HLOOKUP(OE$132,Indices2!$E$1:$YY$108,Calc!$B175,FALSE))</f>
        <v>#N/A</v>
      </c>
      <c r="OF175" t="e">
        <f ca="1">IF(OR(OF$132="",$B175=""),"",HLOOKUP(OF$132,Indices2!$E$1:$YY$108,Calc!$B175,FALSE))</f>
        <v>#N/A</v>
      </c>
      <c r="OG175" t="e">
        <f ca="1">IF(OR(OG$132="",$B175=""),"",HLOOKUP(OG$132,Indices2!$E$1:$YY$108,Calc!$B175,FALSE))</f>
        <v>#N/A</v>
      </c>
      <c r="OH175" t="e">
        <f ca="1">IF(OR(OH$132="",$B175=""),"",HLOOKUP(OH$132,Indices2!$E$1:$YY$108,Calc!$B175,FALSE))</f>
        <v>#N/A</v>
      </c>
      <c r="OI175" t="e">
        <f ca="1">IF(OR(OI$132="",$B175=""),"",HLOOKUP(OI$132,Indices2!$E$1:$YY$108,Calc!$B175,FALSE))</f>
        <v>#N/A</v>
      </c>
      <c r="OJ175" t="e">
        <f ca="1">IF(OR(OJ$132="",$B175=""),"",HLOOKUP(OJ$132,Indices2!$E$1:$YY$108,Calc!$B175,FALSE))</f>
        <v>#N/A</v>
      </c>
      <c r="OK175" t="e">
        <f ca="1">IF(OR(OK$132="",$B175=""),"",HLOOKUP(OK$132,Indices2!$E$1:$YY$108,Calc!$B175,FALSE))</f>
        <v>#N/A</v>
      </c>
      <c r="OL175" t="e">
        <f ca="1">IF(OR(OL$132="",$B175=""),"",HLOOKUP(OL$132,Indices2!$E$1:$YY$108,Calc!$B175,FALSE))</f>
        <v>#N/A</v>
      </c>
      <c r="OM175" t="e">
        <f ca="1">IF(OR(OM$132="",$B175=""),"",HLOOKUP(OM$132,Indices2!$E$1:$YY$108,Calc!$B175,FALSE))</f>
        <v>#N/A</v>
      </c>
      <c r="ON175" t="e">
        <f ca="1">IF(OR(ON$132="",$B175=""),"",HLOOKUP(ON$132,Indices2!$E$1:$YY$108,Calc!$B175,FALSE))</f>
        <v>#N/A</v>
      </c>
      <c r="OO175" t="e">
        <f ca="1">IF(OR(OO$132="",$B175=""),"",HLOOKUP(OO$132,Indices2!$E$1:$YY$108,Calc!$B175,FALSE))</f>
        <v>#N/A</v>
      </c>
      <c r="OP175" t="e">
        <f ca="1">IF(OR(OP$132="",$B175=""),"",HLOOKUP(OP$132,Indices2!$E$1:$YY$108,Calc!$B175,FALSE))</f>
        <v>#N/A</v>
      </c>
      <c r="OQ175" t="e">
        <f ca="1">IF(OR(OQ$132="",$B175=""),"",HLOOKUP(OQ$132,Indices2!$E$1:$YY$108,Calc!$B175,FALSE))</f>
        <v>#N/A</v>
      </c>
      <c r="OR175" t="e">
        <f ca="1">IF(OR(OR$132="",$B175=""),"",HLOOKUP(OR$132,Indices2!$E$1:$YY$108,Calc!$B175,FALSE))</f>
        <v>#N/A</v>
      </c>
      <c r="OS175" t="e">
        <f ca="1">IF(OR(OS$132="",$B175=""),"",HLOOKUP(OS$132,Indices2!$E$1:$YY$108,Calc!$B175,FALSE))</f>
        <v>#N/A</v>
      </c>
      <c r="OT175" t="e">
        <f ca="1">IF(OR(OT$132="",$B175=""),"",HLOOKUP(OT$132,Indices2!$E$1:$YY$108,Calc!$B175,FALSE))</f>
        <v>#N/A</v>
      </c>
      <c r="OU175" t="e">
        <f ca="1">IF(OR(OU$132="",$B175=""),"",HLOOKUP(OU$132,Indices2!$E$1:$YY$108,Calc!$B175,FALSE))</f>
        <v>#N/A</v>
      </c>
      <c r="OV175" t="e">
        <f ca="1">IF(OR(OV$132="",$B175=""),"",HLOOKUP(OV$132,Indices2!$E$1:$YY$108,Calc!$B175,FALSE))</f>
        <v>#N/A</v>
      </c>
      <c r="OW175" t="e">
        <f ca="1">IF(OR(OW$132="",$B175=""),"",HLOOKUP(OW$132,Indices2!$E$1:$YY$108,Calc!$B175,FALSE))</f>
        <v>#N/A</v>
      </c>
      <c r="OX175" t="e">
        <f ca="1">IF(OR(OX$132="",$B175=""),"",HLOOKUP(OX$132,Indices2!$E$1:$YY$108,Calc!$B175,FALSE))</f>
        <v>#N/A</v>
      </c>
      <c r="OY175" t="e">
        <f ca="1">IF(OR(OY$132="",$B175=""),"",HLOOKUP(OY$132,Indices2!$E$1:$YY$108,Calc!$B175,FALSE))</f>
        <v>#N/A</v>
      </c>
      <c r="OZ175" t="e">
        <f ca="1">IF(OR(OZ$132="",$B175=""),"",HLOOKUP(OZ$132,Indices2!$E$1:$YY$108,Calc!$B175,FALSE))</f>
        <v>#N/A</v>
      </c>
      <c r="PA175" t="e">
        <f ca="1">IF(OR(PA$132="",$B175=""),"",HLOOKUP(PA$132,Indices2!$E$1:$YY$108,Calc!$B175,FALSE))</f>
        <v>#N/A</v>
      </c>
      <c r="PB175" t="e">
        <f ca="1">IF(OR(PB$132="",$B175=""),"",HLOOKUP(PB$132,Indices2!$E$1:$YY$108,Calc!$B175,FALSE))</f>
        <v>#N/A</v>
      </c>
      <c r="PC175" t="e">
        <f ca="1">IF(OR(PC$132="",$B175=""),"",HLOOKUP(PC$132,Indices2!$E$1:$YY$108,Calc!$B175,FALSE))</f>
        <v>#N/A</v>
      </c>
      <c r="PD175" t="e">
        <f ca="1">IF(OR(PD$132="",$B175=""),"",HLOOKUP(PD$132,Indices2!$E$1:$YY$108,Calc!$B175,FALSE))</f>
        <v>#N/A</v>
      </c>
      <c r="PE175" t="e">
        <f ca="1">IF(OR(PE$132="",$B175=""),"",HLOOKUP(PE$132,Indices2!$E$1:$YY$108,Calc!$B175,FALSE))</f>
        <v>#N/A</v>
      </c>
      <c r="PF175" t="e">
        <f ca="1">IF(OR(PF$132="",$B175=""),"",HLOOKUP(PF$132,Indices2!$E$1:$YY$108,Calc!$B175,FALSE))</f>
        <v>#N/A</v>
      </c>
      <c r="PG175" t="e">
        <f ca="1">IF(OR(PG$132="",$B175=""),"",HLOOKUP(PG$132,Indices2!$E$1:$YY$108,Calc!$B175,FALSE))</f>
        <v>#N/A</v>
      </c>
      <c r="PH175" t="e">
        <f ca="1">IF(OR(PH$132="",$B175=""),"",HLOOKUP(PH$132,Indices2!$E$1:$YY$108,Calc!$B175,FALSE))</f>
        <v>#N/A</v>
      </c>
      <c r="PI175" t="e">
        <f ca="1">IF(OR(PI$132="",$B175=""),"",HLOOKUP(PI$132,Indices2!$E$1:$YY$108,Calc!$B175,FALSE))</f>
        <v>#N/A</v>
      </c>
      <c r="PJ175" t="e">
        <f ca="1">IF(OR(PJ$132="",$B175=""),"",HLOOKUP(PJ$132,Indices2!$E$1:$YY$108,Calc!$B175,FALSE))</f>
        <v>#N/A</v>
      </c>
      <c r="PK175" t="e">
        <f ca="1">IF(OR(PK$132="",$B175=""),"",HLOOKUP(PK$132,Indices2!$E$1:$YY$108,Calc!$B175,FALSE))</f>
        <v>#N/A</v>
      </c>
      <c r="PL175" t="e">
        <f ca="1">IF(OR(PL$132="",$B175=""),"",HLOOKUP(PL$132,Indices2!$E$1:$YY$108,Calc!$B175,FALSE))</f>
        <v>#N/A</v>
      </c>
      <c r="PM175" t="e">
        <f ca="1">IF(OR(PM$132="",$B175=""),"",HLOOKUP(PM$132,Indices2!$E$1:$YY$108,Calc!$B175,FALSE))</f>
        <v>#N/A</v>
      </c>
      <c r="PN175" t="e">
        <f ca="1">IF(OR(PN$132="",$B175=""),"",HLOOKUP(PN$132,Indices2!$E$1:$YY$108,Calc!$B175,FALSE))</f>
        <v>#N/A</v>
      </c>
      <c r="PO175" t="e">
        <f ca="1">IF(OR(PO$132="",$B175=""),"",HLOOKUP(PO$132,Indices2!$E$1:$YY$108,Calc!$B175,FALSE))</f>
        <v>#N/A</v>
      </c>
      <c r="PP175" t="e">
        <f ca="1">IF(OR(PP$132="",$B175=""),"",HLOOKUP(PP$132,Indices2!$E$1:$YY$108,Calc!$B175,FALSE))</f>
        <v>#N/A</v>
      </c>
      <c r="PQ175" t="e">
        <f ca="1">IF(OR(PQ$132="",$B175=""),"",HLOOKUP(PQ$132,Indices2!$E$1:$YY$108,Calc!$B175,FALSE))</f>
        <v>#N/A</v>
      </c>
      <c r="PR175" t="e">
        <f ca="1">IF(OR(PR$132="",$B175=""),"",HLOOKUP(PR$132,Indices2!$E$1:$YY$108,Calc!$B175,FALSE))</f>
        <v>#N/A</v>
      </c>
      <c r="PS175" t="e">
        <f ca="1">IF(OR(PS$132="",$B175=""),"",HLOOKUP(PS$132,Indices2!$E$1:$YY$108,Calc!$B175,FALSE))</f>
        <v>#N/A</v>
      </c>
      <c r="PT175" t="e">
        <f ca="1">IF(OR(PT$132="",$B175=""),"",HLOOKUP(PT$132,Indices2!$E$1:$YY$108,Calc!$B175,FALSE))</f>
        <v>#N/A</v>
      </c>
      <c r="PU175" t="e">
        <f ca="1">IF(OR(PU$132="",$B175=""),"",HLOOKUP(PU$132,Indices2!$E$1:$YY$108,Calc!$B175,FALSE))</f>
        <v>#N/A</v>
      </c>
      <c r="PV175" t="e">
        <f ca="1">IF(OR(PV$132="",$B175=""),"",HLOOKUP(PV$132,Indices2!$E$1:$YY$108,Calc!$B175,FALSE))</f>
        <v>#N/A</v>
      </c>
      <c r="PW175" t="e">
        <f ca="1">IF(OR(PW$132="",$B175=""),"",HLOOKUP(PW$132,Indices2!$E$1:$YY$108,Calc!$B175,FALSE))</f>
        <v>#N/A</v>
      </c>
      <c r="PX175" t="e">
        <f ca="1">IF(OR(PX$132="",$B175=""),"",HLOOKUP(PX$132,Indices2!$E$1:$YY$108,Calc!$B175,FALSE))</f>
        <v>#N/A</v>
      </c>
      <c r="PY175" t="e">
        <f ca="1">IF(OR(PY$132="",$B175=""),"",HLOOKUP(PY$132,Indices2!$E$1:$YY$108,Calc!$B175,FALSE))</f>
        <v>#N/A</v>
      </c>
      <c r="PZ175" t="e">
        <f ca="1">IF(OR(PZ$132="",$B175=""),"",HLOOKUP(PZ$132,Indices2!$E$1:$YY$108,Calc!$B175,FALSE))</f>
        <v>#N/A</v>
      </c>
      <c r="QA175" t="e">
        <f ca="1">IF(OR(QA$132="",$B175=""),"",HLOOKUP(QA$132,Indices2!$E$1:$YY$108,Calc!$B175,FALSE))</f>
        <v>#N/A</v>
      </c>
      <c r="QB175" t="e">
        <f ca="1">IF(OR(QB$132="",$B175=""),"",HLOOKUP(QB$132,Indices2!$E$1:$YY$108,Calc!$B175,FALSE))</f>
        <v>#N/A</v>
      </c>
      <c r="QC175" t="e">
        <f ca="1">IF(OR(QC$132="",$B175=""),"",HLOOKUP(QC$132,Indices2!$E$1:$YY$108,Calc!$B175,FALSE))</f>
        <v>#N/A</v>
      </c>
      <c r="QD175" t="e">
        <f ca="1">IF(OR(QD$132="",$B175=""),"",HLOOKUP(QD$132,Indices2!$E$1:$YY$108,Calc!$B175,FALSE))</f>
        <v>#N/A</v>
      </c>
      <c r="QE175" t="e">
        <f ca="1">IF(OR(QE$132="",$B175=""),"",HLOOKUP(QE$132,Indices2!$E$1:$YY$108,Calc!$B175,FALSE))</f>
        <v>#N/A</v>
      </c>
      <c r="QF175" t="e">
        <f ca="1">IF(OR(QF$132="",$B175=""),"",HLOOKUP(QF$132,Indices2!$E$1:$YY$108,Calc!$B175,FALSE))</f>
        <v>#N/A</v>
      </c>
      <c r="QG175" t="e">
        <f ca="1">IF(OR(QG$132="",$B175=""),"",HLOOKUP(QG$132,Indices2!$E$1:$YY$108,Calc!$B175,FALSE))</f>
        <v>#N/A</v>
      </c>
      <c r="QH175" t="e">
        <f ca="1">IF(OR(QH$132="",$B175=""),"",HLOOKUP(QH$132,Indices2!$E$1:$YY$108,Calc!$B175,FALSE))</f>
        <v>#N/A</v>
      </c>
      <c r="QI175" t="e">
        <f ca="1">IF(OR(QI$132="",$B175=""),"",HLOOKUP(QI$132,Indices2!$E$1:$YY$108,Calc!$B175,FALSE))</f>
        <v>#N/A</v>
      </c>
      <c r="QJ175" t="e">
        <f ca="1">IF(OR(QJ$132="",$B175=""),"",HLOOKUP(QJ$132,Indices2!$E$1:$YY$108,Calc!$B175,FALSE))</f>
        <v>#N/A</v>
      </c>
      <c r="QK175" t="e">
        <f ca="1">IF(OR(QK$132="",$B175=""),"",HLOOKUP(QK$132,Indices2!$E$1:$YY$108,Calc!$B175,FALSE))</f>
        <v>#N/A</v>
      </c>
      <c r="QL175" t="e">
        <f ca="1">IF(OR(QL$132="",$B175=""),"",HLOOKUP(QL$132,Indices2!$E$1:$YY$108,Calc!$B175,FALSE))</f>
        <v>#N/A</v>
      </c>
      <c r="QM175" t="e">
        <f ca="1">IF(OR(QM$132="",$B175=""),"",HLOOKUP(QM$132,Indices2!$E$1:$YY$108,Calc!$B175,FALSE))</f>
        <v>#N/A</v>
      </c>
      <c r="QN175" t="e">
        <f ca="1">IF(OR(QN$132="",$B175=""),"",HLOOKUP(QN$132,Indices2!$E$1:$YY$108,Calc!$B175,FALSE))</f>
        <v>#N/A</v>
      </c>
      <c r="QO175" t="e">
        <f ca="1">IF(OR(QO$132="",$B175=""),"",HLOOKUP(QO$132,Indices2!$E$1:$YY$108,Calc!$B175,FALSE))</f>
        <v>#N/A</v>
      </c>
      <c r="QP175" t="e">
        <f ca="1">IF(OR(QP$132="",$B175=""),"",HLOOKUP(QP$132,Indices2!$E$1:$YY$108,Calc!$B175,FALSE))</f>
        <v>#N/A</v>
      </c>
      <c r="QQ175" t="e">
        <f ca="1">IF(OR(QQ$132="",$B175=""),"",HLOOKUP(QQ$132,Indices2!$E$1:$YY$108,Calc!$B175,FALSE))</f>
        <v>#N/A</v>
      </c>
      <c r="QR175" t="e">
        <f ca="1">IF(OR(QR$132="",$B175=""),"",HLOOKUP(QR$132,Indices2!$E$1:$YY$108,Calc!$B175,FALSE))</f>
        <v>#N/A</v>
      </c>
      <c r="QS175" t="e">
        <f ca="1">IF(OR(QS$132="",$B175=""),"",HLOOKUP(QS$132,Indices2!$E$1:$YY$108,Calc!$B175,FALSE))</f>
        <v>#N/A</v>
      </c>
      <c r="QT175" t="e">
        <f ca="1">IF(OR(QT$132="",$B175=""),"",HLOOKUP(QT$132,Indices2!$E$1:$YY$108,Calc!$B175,FALSE))</f>
        <v>#N/A</v>
      </c>
      <c r="QU175" t="e">
        <f ca="1">IF(OR(QU$132="",$B175=""),"",HLOOKUP(QU$132,Indices2!$E$1:$YY$108,Calc!$B175,FALSE))</f>
        <v>#N/A</v>
      </c>
      <c r="QV175" t="e">
        <f ca="1">IF(OR(QV$132="",$B175=""),"",HLOOKUP(QV$132,Indices2!$E$1:$YY$108,Calc!$B175,FALSE))</f>
        <v>#N/A</v>
      </c>
      <c r="QW175" t="e">
        <f ca="1">IF(OR(QW$132="",$B175=""),"",HLOOKUP(QW$132,Indices2!$E$1:$YY$108,Calc!$B175,FALSE))</f>
        <v>#N/A</v>
      </c>
      <c r="QX175" t="e">
        <f ca="1">IF(OR(QX$132="",$B175=""),"",HLOOKUP(QX$132,Indices2!$E$1:$YY$108,Calc!$B175,FALSE))</f>
        <v>#N/A</v>
      </c>
      <c r="QY175" t="e">
        <f ca="1">IF(OR(QY$132="",$B175=""),"",HLOOKUP(QY$132,Indices2!$E$1:$YY$108,Calc!$B175,FALSE))</f>
        <v>#N/A</v>
      </c>
      <c r="QZ175" t="e">
        <f ca="1">IF(OR(QZ$132="",$B175=""),"",HLOOKUP(QZ$132,Indices2!$E$1:$YY$108,Calc!$B175,FALSE))</f>
        <v>#N/A</v>
      </c>
      <c r="RA175" t="e">
        <f ca="1">IF(OR(RA$132="",$B175=""),"",HLOOKUP(RA$132,Indices2!$E$1:$YY$108,Calc!$B175,FALSE))</f>
        <v>#N/A</v>
      </c>
      <c r="RB175" t="e">
        <f ca="1">IF(OR(RB$132="",$B175=""),"",HLOOKUP(RB$132,Indices2!$E$1:$YY$108,Calc!$B175,FALSE))</f>
        <v>#N/A</v>
      </c>
      <c r="RC175" t="e">
        <f ca="1">IF(OR(RC$132="",$B175=""),"",HLOOKUP(RC$132,Indices2!$E$1:$YY$108,Calc!$B175,FALSE))</f>
        <v>#N/A</v>
      </c>
      <c r="RD175" t="e">
        <f ca="1">IF(OR(RD$132="",$B175=""),"",HLOOKUP(RD$132,Indices2!$E$1:$YY$108,Calc!$B175,FALSE))</f>
        <v>#N/A</v>
      </c>
      <c r="RE175" t="e">
        <f ca="1">IF(OR(RE$132="",$B175=""),"",HLOOKUP(RE$132,Indices2!$E$1:$YY$108,Calc!$B175,FALSE))</f>
        <v>#N/A</v>
      </c>
      <c r="RF175" t="e">
        <f ca="1">IF(OR(RF$132="",$B175=""),"",HLOOKUP(RF$132,Indices2!$E$1:$YY$108,Calc!$B175,FALSE))</f>
        <v>#N/A</v>
      </c>
      <c r="RG175" t="e">
        <f ca="1">IF(OR(RG$132="",$B175=""),"",HLOOKUP(RG$132,Indices2!$E$1:$YY$108,Calc!$B175,FALSE))</f>
        <v>#N/A</v>
      </c>
      <c r="RH175" t="e">
        <f ca="1">IF(OR(RH$132="",$B175=""),"",HLOOKUP(RH$132,Indices2!$E$1:$YY$108,Calc!$B175,FALSE))</f>
        <v>#N/A</v>
      </c>
      <c r="RI175" t="e">
        <f ca="1">IF(OR(RI$132="",$B175=""),"",HLOOKUP(RI$132,Indices2!$E$1:$YY$108,Calc!$B175,FALSE))</f>
        <v>#N/A</v>
      </c>
      <c r="RJ175" t="e">
        <f ca="1">IF(OR(RJ$132="",$B175=""),"",HLOOKUP(RJ$132,Indices2!$E$1:$YY$108,Calc!$B175,FALSE))</f>
        <v>#N/A</v>
      </c>
      <c r="RK175" t="e">
        <f ca="1">IF(OR(RK$132="",$B175=""),"",HLOOKUP(RK$132,Indices2!$E$1:$YY$108,Calc!$B175,FALSE))</f>
        <v>#N/A</v>
      </c>
      <c r="RL175" t="e">
        <f ca="1">IF(OR(RL$132="",$B175=""),"",HLOOKUP(RL$132,Indices2!$E$1:$YY$108,Calc!$B175,FALSE))</f>
        <v>#N/A</v>
      </c>
    </row>
    <row r="176" spans="1:480">
      <c r="A176" t="str">
        <f>Quant!BV12</f>
        <v>S&amp;P GSCI Agri TR</v>
      </c>
      <c r="B176" t="e">
        <f>MATCH($A176,Indices2!$B:$B,0)</f>
        <v>#N/A</v>
      </c>
      <c r="C176" t="e">
        <f>IF(OR(C$132="",$B176=""),"",HLOOKUP(C$132,Indices2!$E$1:$YY$108,Calc!$B176,FALSE))</f>
        <v>#N/A</v>
      </c>
      <c r="D176" t="e">
        <f ca="1">IF(OR(D$132="",$B176=""),"",HLOOKUP(D$132,Indices2!$E$1:$YY$108,Calc!$B176,FALSE))</f>
        <v>#N/A</v>
      </c>
      <c r="E176" t="e">
        <f ca="1">IF(OR(E$132="",$B176=""),"",HLOOKUP(E$132,Indices2!$E$1:$YY$108,Calc!$B176,FALSE))</f>
        <v>#N/A</v>
      </c>
      <c r="F176" t="e">
        <f ca="1">IF(OR(F$132="",$B176=""),"",HLOOKUP(F$132,Indices2!$E$1:$YY$108,Calc!$B176,FALSE))</f>
        <v>#N/A</v>
      </c>
      <c r="G176" t="e">
        <f ca="1">IF(OR(G$132="",$B176=""),"",HLOOKUP(G$132,Indices2!$E$1:$YY$108,Calc!$B176,FALSE))</f>
        <v>#N/A</v>
      </c>
      <c r="H176" t="e">
        <f ca="1">IF(OR(H$132="",$B176=""),"",HLOOKUP(H$132,Indices2!$E$1:$YY$108,Calc!$B176,FALSE))</f>
        <v>#N/A</v>
      </c>
      <c r="I176" t="e">
        <f ca="1">IF(OR(I$132="",$B176=""),"",HLOOKUP(I$132,Indices2!$E$1:$YY$108,Calc!$B176,FALSE))</f>
        <v>#N/A</v>
      </c>
      <c r="J176" t="e">
        <f ca="1">IF(OR(J$132="",$B176=""),"",HLOOKUP(J$132,Indices2!$E$1:$YY$108,Calc!$B176,FALSE))</f>
        <v>#N/A</v>
      </c>
      <c r="K176" t="e">
        <f ca="1">IF(OR(K$132="",$B176=""),"",HLOOKUP(K$132,Indices2!$E$1:$YY$108,Calc!$B176,FALSE))</f>
        <v>#N/A</v>
      </c>
      <c r="L176" t="e">
        <f ca="1">IF(OR(L$132="",$B176=""),"",HLOOKUP(L$132,Indices2!$E$1:$YY$108,Calc!$B176,FALSE))</f>
        <v>#N/A</v>
      </c>
      <c r="M176" t="e">
        <f ca="1">IF(OR(M$132="",$B176=""),"",HLOOKUP(M$132,Indices2!$E$1:$YY$108,Calc!$B176,FALSE))</f>
        <v>#N/A</v>
      </c>
      <c r="N176" t="e">
        <f ca="1">IF(OR(N$132="",$B176=""),"",HLOOKUP(N$132,Indices2!$E$1:$YY$108,Calc!$B176,FALSE))</f>
        <v>#N/A</v>
      </c>
      <c r="O176" t="e">
        <f ca="1">IF(OR(O$132="",$B176=""),"",HLOOKUP(O$132,Indices2!$E$1:$YY$108,Calc!$B176,FALSE))</f>
        <v>#N/A</v>
      </c>
      <c r="P176" t="e">
        <f ca="1">IF(OR(P$132="",$B176=""),"",HLOOKUP(P$132,Indices2!$E$1:$YY$108,Calc!$B176,FALSE))</f>
        <v>#N/A</v>
      </c>
      <c r="Q176" t="e">
        <f ca="1">IF(OR(Q$132="",$B176=""),"",HLOOKUP(Q$132,Indices2!$E$1:$YY$108,Calc!$B176,FALSE))</f>
        <v>#N/A</v>
      </c>
      <c r="R176" t="e">
        <f ca="1">IF(OR(R$132="",$B176=""),"",HLOOKUP(R$132,Indices2!$E$1:$YY$108,Calc!$B176,FALSE))</f>
        <v>#N/A</v>
      </c>
      <c r="S176" t="e">
        <f ca="1">IF(OR(S$132="",$B176=""),"",HLOOKUP(S$132,Indices2!$E$1:$YY$108,Calc!$B176,FALSE))</f>
        <v>#N/A</v>
      </c>
      <c r="T176" t="e">
        <f ca="1">IF(OR(T$132="",$B176=""),"",HLOOKUP(T$132,Indices2!$E$1:$YY$108,Calc!$B176,FALSE))</f>
        <v>#N/A</v>
      </c>
      <c r="U176" t="e">
        <f ca="1">IF(OR(U$132="",$B176=""),"",HLOOKUP(U$132,Indices2!$E$1:$YY$108,Calc!$B176,FALSE))</f>
        <v>#N/A</v>
      </c>
      <c r="V176" t="e">
        <f ca="1">IF(OR(V$132="",$B176=""),"",HLOOKUP(V$132,Indices2!$E$1:$YY$108,Calc!$B176,FALSE))</f>
        <v>#N/A</v>
      </c>
      <c r="W176" t="e">
        <f ca="1">IF(OR(W$132="",$B176=""),"",HLOOKUP(W$132,Indices2!$E$1:$YY$108,Calc!$B176,FALSE))</f>
        <v>#N/A</v>
      </c>
      <c r="X176" t="e">
        <f ca="1">IF(OR(X$132="",$B176=""),"",HLOOKUP(X$132,Indices2!$E$1:$YY$108,Calc!$B176,FALSE))</f>
        <v>#N/A</v>
      </c>
      <c r="Y176" t="e">
        <f ca="1">IF(OR(Y$132="",$B176=""),"",HLOOKUP(Y$132,Indices2!$E$1:$YY$108,Calc!$B176,FALSE))</f>
        <v>#N/A</v>
      </c>
      <c r="Z176" t="e">
        <f ca="1">IF(OR(Z$132="",$B176=""),"",HLOOKUP(Z$132,Indices2!$E$1:$YY$108,Calc!$B176,FALSE))</f>
        <v>#N/A</v>
      </c>
      <c r="AA176" t="e">
        <f ca="1">IF(OR(AA$132="",$B176=""),"",HLOOKUP(AA$132,Indices2!$E$1:$YY$108,Calc!$B176,FALSE))</f>
        <v>#N/A</v>
      </c>
      <c r="AB176" t="e">
        <f ca="1">IF(OR(AB$132="",$B176=""),"",HLOOKUP(AB$132,Indices2!$E$1:$YY$108,Calc!$B176,FALSE))</f>
        <v>#N/A</v>
      </c>
      <c r="AC176" t="e">
        <f ca="1">IF(OR(AC$132="",$B176=""),"",HLOOKUP(AC$132,Indices2!$E$1:$YY$108,Calc!$B176,FALSE))</f>
        <v>#N/A</v>
      </c>
      <c r="AD176" t="e">
        <f ca="1">IF(OR(AD$132="",$B176=""),"",HLOOKUP(AD$132,Indices2!$E$1:$YY$108,Calc!$B176,FALSE))</f>
        <v>#N/A</v>
      </c>
      <c r="AE176" t="e">
        <f ca="1">IF(OR(AE$132="",$B176=""),"",HLOOKUP(AE$132,Indices2!$E$1:$YY$108,Calc!$B176,FALSE))</f>
        <v>#N/A</v>
      </c>
      <c r="AF176" t="e">
        <f ca="1">IF(OR(AF$132="",$B176=""),"",HLOOKUP(AF$132,Indices2!$E$1:$YY$108,Calc!$B176,FALSE))</f>
        <v>#N/A</v>
      </c>
      <c r="AG176" t="e">
        <f ca="1">IF(OR(AG$132="",$B176=""),"",HLOOKUP(AG$132,Indices2!$E$1:$YY$108,Calc!$B176,FALSE))</f>
        <v>#N/A</v>
      </c>
      <c r="AH176" t="e">
        <f ca="1">IF(OR(AH$132="",$B176=""),"",HLOOKUP(AH$132,Indices2!$E$1:$YY$108,Calc!$B176,FALSE))</f>
        <v>#N/A</v>
      </c>
      <c r="AI176" t="e">
        <f ca="1">IF(OR(AI$132="",$B176=""),"",HLOOKUP(AI$132,Indices2!$E$1:$YY$108,Calc!$B176,FALSE))</f>
        <v>#N/A</v>
      </c>
      <c r="AJ176" t="e">
        <f ca="1">IF(OR(AJ$132="",$B176=""),"",HLOOKUP(AJ$132,Indices2!$E$1:$YY$108,Calc!$B176,FALSE))</f>
        <v>#N/A</v>
      </c>
      <c r="AK176" t="e">
        <f ca="1">IF(OR(AK$132="",$B176=""),"",HLOOKUP(AK$132,Indices2!$E$1:$YY$108,Calc!$B176,FALSE))</f>
        <v>#N/A</v>
      </c>
      <c r="AL176" t="e">
        <f ca="1">IF(OR(AL$132="",$B176=""),"",HLOOKUP(AL$132,Indices2!$E$1:$YY$108,Calc!$B176,FALSE))</f>
        <v>#N/A</v>
      </c>
      <c r="AM176" t="e">
        <f ca="1">IF(OR(AM$132="",$B176=""),"",HLOOKUP(AM$132,Indices2!$E$1:$YY$108,Calc!$B176,FALSE))</f>
        <v>#N/A</v>
      </c>
      <c r="AN176" t="e">
        <f ca="1">IF(OR(AN$132="",$B176=""),"",HLOOKUP(AN$132,Indices2!$E$1:$YY$108,Calc!$B176,FALSE))</f>
        <v>#N/A</v>
      </c>
      <c r="AO176" t="e">
        <f ca="1">IF(OR(AO$132="",$B176=""),"",HLOOKUP(AO$132,Indices2!$E$1:$YY$108,Calc!$B176,FALSE))</f>
        <v>#N/A</v>
      </c>
      <c r="AP176" t="e">
        <f ca="1">IF(OR(AP$132="",$B176=""),"",HLOOKUP(AP$132,Indices2!$E$1:$YY$108,Calc!$B176,FALSE))</f>
        <v>#N/A</v>
      </c>
      <c r="AQ176" t="e">
        <f ca="1">IF(OR(AQ$132="",$B176=""),"",HLOOKUP(AQ$132,Indices2!$E$1:$YY$108,Calc!$B176,FALSE))</f>
        <v>#N/A</v>
      </c>
      <c r="AR176" t="e">
        <f ca="1">IF(OR(AR$132="",$B176=""),"",HLOOKUP(AR$132,Indices2!$E$1:$YY$108,Calc!$B176,FALSE))</f>
        <v>#N/A</v>
      </c>
      <c r="AS176" t="e">
        <f ca="1">IF(OR(AS$132="",$B176=""),"",HLOOKUP(AS$132,Indices2!$E$1:$YY$108,Calc!$B176,FALSE))</f>
        <v>#N/A</v>
      </c>
      <c r="AT176" t="e">
        <f ca="1">IF(OR(AT$132="",$B176=""),"",HLOOKUP(AT$132,Indices2!$E$1:$YY$108,Calc!$B176,FALSE))</f>
        <v>#N/A</v>
      </c>
      <c r="AU176" t="e">
        <f ca="1">IF(OR(AU$132="",$B176=""),"",HLOOKUP(AU$132,Indices2!$E$1:$YY$108,Calc!$B176,FALSE))</f>
        <v>#N/A</v>
      </c>
      <c r="AV176" t="e">
        <f ca="1">IF(OR(AV$132="",$B176=""),"",HLOOKUP(AV$132,Indices2!$E$1:$YY$108,Calc!$B176,FALSE))</f>
        <v>#N/A</v>
      </c>
      <c r="AW176" t="e">
        <f ca="1">IF(OR(AW$132="",$B176=""),"",HLOOKUP(AW$132,Indices2!$E$1:$YY$108,Calc!$B176,FALSE))</f>
        <v>#N/A</v>
      </c>
      <c r="AX176" t="e">
        <f ca="1">IF(OR(AX$132="",$B176=""),"",HLOOKUP(AX$132,Indices2!$E$1:$YY$108,Calc!$B176,FALSE))</f>
        <v>#N/A</v>
      </c>
      <c r="AY176" t="e">
        <f ca="1">IF(OR(AY$132="",$B176=""),"",HLOOKUP(AY$132,Indices2!$E$1:$YY$108,Calc!$B176,FALSE))</f>
        <v>#N/A</v>
      </c>
      <c r="AZ176" t="e">
        <f ca="1">IF(OR(AZ$132="",$B176=""),"",HLOOKUP(AZ$132,Indices2!$E$1:$YY$108,Calc!$B176,FALSE))</f>
        <v>#N/A</v>
      </c>
      <c r="BA176" t="e">
        <f ca="1">IF(OR(BA$132="",$B176=""),"",HLOOKUP(BA$132,Indices2!$E$1:$YY$108,Calc!$B176,FALSE))</f>
        <v>#N/A</v>
      </c>
      <c r="BB176" t="e">
        <f ca="1">IF(OR(BB$132="",$B176=""),"",HLOOKUP(BB$132,Indices2!$E$1:$YY$108,Calc!$B176,FALSE))</f>
        <v>#N/A</v>
      </c>
      <c r="BC176" t="e">
        <f ca="1">IF(OR(BC$132="",$B176=""),"",HLOOKUP(BC$132,Indices2!$E$1:$YY$108,Calc!$B176,FALSE))</f>
        <v>#N/A</v>
      </c>
      <c r="BD176" t="e">
        <f ca="1">IF(OR(BD$132="",$B176=""),"",HLOOKUP(BD$132,Indices2!$E$1:$YY$108,Calc!$B176,FALSE))</f>
        <v>#N/A</v>
      </c>
      <c r="BE176" t="e">
        <f ca="1">IF(OR(BE$132="",$B176=""),"",HLOOKUP(BE$132,Indices2!$E$1:$YY$108,Calc!$B176,FALSE))</f>
        <v>#N/A</v>
      </c>
      <c r="BF176" t="e">
        <f ca="1">IF(OR(BF$132="",$B176=""),"",HLOOKUP(BF$132,Indices2!$E$1:$YY$108,Calc!$B176,FALSE))</f>
        <v>#N/A</v>
      </c>
      <c r="BG176" t="e">
        <f ca="1">IF(OR(BG$132="",$B176=""),"",HLOOKUP(BG$132,Indices2!$E$1:$YY$108,Calc!$B176,FALSE))</f>
        <v>#N/A</v>
      </c>
      <c r="BH176" t="e">
        <f ca="1">IF(OR(BH$132="",$B176=""),"",HLOOKUP(BH$132,Indices2!$E$1:$YY$108,Calc!$B176,FALSE))</f>
        <v>#N/A</v>
      </c>
      <c r="BI176" t="e">
        <f ca="1">IF(OR(BI$132="",$B176=""),"",HLOOKUP(BI$132,Indices2!$E$1:$YY$108,Calc!$B176,FALSE))</f>
        <v>#N/A</v>
      </c>
      <c r="BJ176" t="e">
        <f ca="1">IF(OR(BJ$132="",$B176=""),"",HLOOKUP(BJ$132,Indices2!$E$1:$YY$108,Calc!$B176,FALSE))</f>
        <v>#N/A</v>
      </c>
      <c r="BK176" t="e">
        <f ca="1">IF(OR(BK$132="",$B176=""),"",HLOOKUP(BK$132,Indices2!$E$1:$YY$108,Calc!$B176,FALSE))</f>
        <v>#N/A</v>
      </c>
      <c r="BL176" t="e">
        <f ca="1">IF(OR(BL$132="",$B176=""),"",HLOOKUP(BL$132,Indices2!$E$1:$YY$108,Calc!$B176,FALSE))</f>
        <v>#N/A</v>
      </c>
      <c r="BM176" t="e">
        <f ca="1">IF(OR(BM$132="",$B176=""),"",HLOOKUP(BM$132,Indices2!$E$1:$YY$108,Calc!$B176,FALSE))</f>
        <v>#N/A</v>
      </c>
      <c r="BN176" t="e">
        <f ca="1">IF(OR(BN$132="",$B176=""),"",HLOOKUP(BN$132,Indices2!$E$1:$YY$108,Calc!$B176,FALSE))</f>
        <v>#N/A</v>
      </c>
      <c r="BO176" t="e">
        <f ca="1">IF(OR(BO$132="",$B176=""),"",HLOOKUP(BO$132,Indices2!$E$1:$YY$108,Calc!$B176,FALSE))</f>
        <v>#N/A</v>
      </c>
      <c r="BP176" t="e">
        <f ca="1">IF(OR(BP$132="",$B176=""),"",HLOOKUP(BP$132,Indices2!$E$1:$YY$108,Calc!$B176,FALSE))</f>
        <v>#N/A</v>
      </c>
      <c r="BQ176" t="e">
        <f ca="1">IF(OR(BQ$132="",$B176=""),"",HLOOKUP(BQ$132,Indices2!$E$1:$YY$108,Calc!$B176,FALSE))</f>
        <v>#N/A</v>
      </c>
      <c r="BR176" t="e">
        <f ca="1">IF(OR(BR$132="",$B176=""),"",HLOOKUP(BR$132,Indices2!$E$1:$YY$108,Calc!$B176,FALSE))</f>
        <v>#N/A</v>
      </c>
      <c r="BS176" t="e">
        <f ca="1">IF(OR(BS$132="",$B176=""),"",HLOOKUP(BS$132,Indices2!$E$1:$YY$108,Calc!$B176,FALSE))</f>
        <v>#N/A</v>
      </c>
      <c r="BT176" t="e">
        <f ca="1">IF(OR(BT$132="",$B176=""),"",HLOOKUP(BT$132,Indices2!$E$1:$YY$108,Calc!$B176,FALSE))</f>
        <v>#N/A</v>
      </c>
      <c r="BU176" t="e">
        <f ca="1">IF(OR(BU$132="",$B176=""),"",HLOOKUP(BU$132,Indices2!$E$1:$YY$108,Calc!$B176,FALSE))</f>
        <v>#N/A</v>
      </c>
      <c r="BV176" t="e">
        <f ca="1">IF(OR(BV$132="",$B176=""),"",HLOOKUP(BV$132,Indices2!$E$1:$YY$108,Calc!$B176,FALSE))</f>
        <v>#N/A</v>
      </c>
      <c r="BW176" t="e">
        <f ca="1">IF(OR(BW$132="",$B176=""),"",HLOOKUP(BW$132,Indices2!$E$1:$YY$108,Calc!$B176,FALSE))</f>
        <v>#N/A</v>
      </c>
      <c r="BX176" t="e">
        <f ca="1">IF(OR(BX$132="",$B176=""),"",HLOOKUP(BX$132,Indices2!$E$1:$YY$108,Calc!$B176,FALSE))</f>
        <v>#N/A</v>
      </c>
      <c r="BY176" t="e">
        <f ca="1">IF(OR(BY$132="",$B176=""),"",HLOOKUP(BY$132,Indices2!$E$1:$YY$108,Calc!$B176,FALSE))</f>
        <v>#N/A</v>
      </c>
      <c r="BZ176" t="e">
        <f ca="1">IF(OR(BZ$132="",$B176=""),"",HLOOKUP(BZ$132,Indices2!$E$1:$YY$108,Calc!$B176,FALSE))</f>
        <v>#N/A</v>
      </c>
      <c r="CA176" t="e">
        <f ca="1">IF(OR(CA$132="",$B176=""),"",HLOOKUP(CA$132,Indices2!$E$1:$YY$108,Calc!$B176,FALSE))</f>
        <v>#N/A</v>
      </c>
      <c r="CB176" t="e">
        <f ca="1">IF(OR(CB$132="",$B176=""),"",HLOOKUP(CB$132,Indices2!$E$1:$YY$108,Calc!$B176,FALSE))</f>
        <v>#N/A</v>
      </c>
      <c r="CC176" t="e">
        <f ca="1">IF(OR(CC$132="",$B176=""),"",HLOOKUP(CC$132,Indices2!$E$1:$YY$108,Calc!$B176,FALSE))</f>
        <v>#N/A</v>
      </c>
      <c r="CD176" t="e">
        <f ca="1">IF(OR(CD$132="",$B176=""),"",HLOOKUP(CD$132,Indices2!$E$1:$YY$108,Calc!$B176,FALSE))</f>
        <v>#N/A</v>
      </c>
      <c r="CE176" t="e">
        <f ca="1">IF(OR(CE$132="",$B176=""),"",HLOOKUP(CE$132,Indices2!$E$1:$YY$108,Calc!$B176,FALSE))</f>
        <v>#N/A</v>
      </c>
      <c r="CF176" t="e">
        <f ca="1">IF(OR(CF$132="",$B176=""),"",HLOOKUP(CF$132,Indices2!$E$1:$YY$108,Calc!$B176,FALSE))</f>
        <v>#N/A</v>
      </c>
      <c r="CG176" t="e">
        <f ca="1">IF(OR(CG$132="",$B176=""),"",HLOOKUP(CG$132,Indices2!$E$1:$YY$108,Calc!$B176,FALSE))</f>
        <v>#N/A</v>
      </c>
      <c r="CH176" t="e">
        <f ca="1">IF(OR(CH$132="",$B176=""),"",HLOOKUP(CH$132,Indices2!$E$1:$YY$108,Calc!$B176,FALSE))</f>
        <v>#N/A</v>
      </c>
      <c r="CI176" t="e">
        <f ca="1">IF(OR(CI$132="",$B176=""),"",HLOOKUP(CI$132,Indices2!$E$1:$YY$108,Calc!$B176,FALSE))</f>
        <v>#N/A</v>
      </c>
      <c r="CJ176" t="e">
        <f ca="1">IF(OR(CJ$132="",$B176=""),"",HLOOKUP(CJ$132,Indices2!$E$1:$YY$108,Calc!$B176,FALSE))</f>
        <v>#N/A</v>
      </c>
      <c r="CK176" t="e">
        <f ca="1">IF(OR(CK$132="",$B176=""),"",HLOOKUP(CK$132,Indices2!$E$1:$YY$108,Calc!$B176,FALSE))</f>
        <v>#N/A</v>
      </c>
      <c r="CL176" t="e">
        <f ca="1">IF(OR(CL$132="",$B176=""),"",HLOOKUP(CL$132,Indices2!$E$1:$YY$108,Calc!$B176,FALSE))</f>
        <v>#N/A</v>
      </c>
      <c r="CM176" t="e">
        <f ca="1">IF(OR(CM$132="",$B176=""),"",HLOOKUP(CM$132,Indices2!$E$1:$YY$108,Calc!$B176,FALSE))</f>
        <v>#N/A</v>
      </c>
      <c r="CN176" t="e">
        <f ca="1">IF(OR(CN$132="",$B176=""),"",HLOOKUP(CN$132,Indices2!$E$1:$YY$108,Calc!$B176,FALSE))</f>
        <v>#N/A</v>
      </c>
      <c r="CO176" t="e">
        <f ca="1">IF(OR(CO$132="",$B176=""),"",HLOOKUP(CO$132,Indices2!$E$1:$YY$108,Calc!$B176,FALSE))</f>
        <v>#N/A</v>
      </c>
      <c r="CP176" t="e">
        <f ca="1">IF(OR(CP$132="",$B176=""),"",HLOOKUP(CP$132,Indices2!$E$1:$YY$108,Calc!$B176,FALSE))</f>
        <v>#N/A</v>
      </c>
      <c r="CQ176" t="e">
        <f ca="1">IF(OR(CQ$132="",$B176=""),"",HLOOKUP(CQ$132,Indices2!$E$1:$YY$108,Calc!$B176,FALSE))</f>
        <v>#N/A</v>
      </c>
      <c r="CR176" t="e">
        <f ca="1">IF(OR(CR$132="",$B176=""),"",HLOOKUP(CR$132,Indices2!$E$1:$YY$108,Calc!$B176,FALSE))</f>
        <v>#N/A</v>
      </c>
      <c r="CS176" t="e">
        <f ca="1">IF(OR(CS$132="",$B176=""),"",HLOOKUP(CS$132,Indices2!$E$1:$YY$108,Calc!$B176,FALSE))</f>
        <v>#N/A</v>
      </c>
      <c r="CT176" t="e">
        <f ca="1">IF(OR(CT$132="",$B176=""),"",HLOOKUP(CT$132,Indices2!$E$1:$YY$108,Calc!$B176,FALSE))</f>
        <v>#N/A</v>
      </c>
      <c r="CU176" t="e">
        <f ca="1">IF(OR(CU$132="",$B176=""),"",HLOOKUP(CU$132,Indices2!$E$1:$YY$108,Calc!$B176,FALSE))</f>
        <v>#N/A</v>
      </c>
      <c r="CV176" t="e">
        <f ca="1">IF(OR(CV$132="",$B176=""),"",HLOOKUP(CV$132,Indices2!$E$1:$YY$108,Calc!$B176,FALSE))</f>
        <v>#N/A</v>
      </c>
      <c r="CW176" t="e">
        <f ca="1">IF(OR(CW$132="",$B176=""),"",HLOOKUP(CW$132,Indices2!$E$1:$YY$108,Calc!$B176,FALSE))</f>
        <v>#N/A</v>
      </c>
      <c r="CX176" t="e">
        <f ca="1">IF(OR(CX$132="",$B176=""),"",HLOOKUP(CX$132,Indices2!$E$1:$YY$108,Calc!$B176,FALSE))</f>
        <v>#N/A</v>
      </c>
      <c r="CY176" t="e">
        <f ca="1">IF(OR(CY$132="",$B176=""),"",HLOOKUP(CY$132,Indices2!$E$1:$YY$108,Calc!$B176,FALSE))</f>
        <v>#N/A</v>
      </c>
      <c r="CZ176" t="e">
        <f ca="1">IF(OR(CZ$132="",$B176=""),"",HLOOKUP(CZ$132,Indices2!$E$1:$YY$108,Calc!$B176,FALSE))</f>
        <v>#N/A</v>
      </c>
      <c r="DA176" t="e">
        <f ca="1">IF(OR(DA$132="",$B176=""),"",HLOOKUP(DA$132,Indices2!$E$1:$YY$108,Calc!$B176,FALSE))</f>
        <v>#N/A</v>
      </c>
      <c r="DB176" t="e">
        <f ca="1">IF(OR(DB$132="",$B176=""),"",HLOOKUP(DB$132,Indices2!$E$1:$YY$108,Calc!$B176,FALSE))</f>
        <v>#N/A</v>
      </c>
      <c r="DC176" t="e">
        <f ca="1">IF(OR(DC$132="",$B176=""),"",HLOOKUP(DC$132,Indices2!$E$1:$YY$108,Calc!$B176,FALSE))</f>
        <v>#N/A</v>
      </c>
      <c r="DD176" t="e">
        <f ca="1">IF(OR(DD$132="",$B176=""),"",HLOOKUP(DD$132,Indices2!$E$1:$YY$108,Calc!$B176,FALSE))</f>
        <v>#N/A</v>
      </c>
      <c r="DE176" t="e">
        <f ca="1">IF(OR(DE$132="",$B176=""),"",HLOOKUP(DE$132,Indices2!$E$1:$YY$108,Calc!$B176,FALSE))</f>
        <v>#N/A</v>
      </c>
      <c r="DF176" t="e">
        <f ca="1">IF(OR(DF$132="",$B176=""),"",HLOOKUP(DF$132,Indices2!$E$1:$YY$108,Calc!$B176,FALSE))</f>
        <v>#N/A</v>
      </c>
      <c r="DG176" t="e">
        <f ca="1">IF(OR(DG$132="",$B176=""),"",HLOOKUP(DG$132,Indices2!$E$1:$YY$108,Calc!$B176,FALSE))</f>
        <v>#N/A</v>
      </c>
      <c r="DH176" t="e">
        <f ca="1">IF(OR(DH$132="",$B176=""),"",HLOOKUP(DH$132,Indices2!$E$1:$YY$108,Calc!$B176,FALSE))</f>
        <v>#N/A</v>
      </c>
      <c r="DI176" t="e">
        <f ca="1">IF(OR(DI$132="",$B176=""),"",HLOOKUP(DI$132,Indices2!$E$1:$YY$108,Calc!$B176,FALSE))</f>
        <v>#N/A</v>
      </c>
      <c r="DJ176" t="e">
        <f ca="1">IF(OR(DJ$132="",$B176=""),"",HLOOKUP(DJ$132,Indices2!$E$1:$YY$108,Calc!$B176,FALSE))</f>
        <v>#N/A</v>
      </c>
      <c r="DK176" t="e">
        <f ca="1">IF(OR(DK$132="",$B176=""),"",HLOOKUP(DK$132,Indices2!$E$1:$YY$108,Calc!$B176,FALSE))</f>
        <v>#N/A</v>
      </c>
      <c r="DL176" t="e">
        <f ca="1">IF(OR(DL$132="",$B176=""),"",HLOOKUP(DL$132,Indices2!$E$1:$YY$108,Calc!$B176,FALSE))</f>
        <v>#N/A</v>
      </c>
      <c r="DM176" t="e">
        <f ca="1">IF(OR(DM$132="",$B176=""),"",HLOOKUP(DM$132,Indices2!$E$1:$YY$108,Calc!$B176,FALSE))</f>
        <v>#N/A</v>
      </c>
      <c r="DN176" t="e">
        <f ca="1">IF(OR(DN$132="",$B176=""),"",HLOOKUP(DN$132,Indices2!$E$1:$YY$108,Calc!$B176,FALSE))</f>
        <v>#N/A</v>
      </c>
      <c r="DO176" t="e">
        <f ca="1">IF(OR(DO$132="",$B176=""),"",HLOOKUP(DO$132,Indices2!$E$1:$YY$108,Calc!$B176,FALSE))</f>
        <v>#N/A</v>
      </c>
      <c r="DP176" t="e">
        <f ca="1">IF(OR(DP$132="",$B176=""),"",HLOOKUP(DP$132,Indices2!$E$1:$YY$108,Calc!$B176,FALSE))</f>
        <v>#N/A</v>
      </c>
      <c r="DQ176" t="e">
        <f ca="1">IF(OR(DQ$132="",$B176=""),"",HLOOKUP(DQ$132,Indices2!$E$1:$YY$108,Calc!$B176,FALSE))</f>
        <v>#N/A</v>
      </c>
      <c r="DR176" t="e">
        <f ca="1">IF(OR(DR$132="",$B176=""),"",HLOOKUP(DR$132,Indices2!$E$1:$YY$108,Calc!$B176,FALSE))</f>
        <v>#N/A</v>
      </c>
      <c r="DS176" t="e">
        <f ca="1">IF(OR(DS$132="",$B176=""),"",HLOOKUP(DS$132,Indices2!$E$1:$YY$108,Calc!$B176,FALSE))</f>
        <v>#N/A</v>
      </c>
      <c r="DT176" t="e">
        <f ca="1">IF(OR(DT$132="",$B176=""),"",HLOOKUP(DT$132,Indices2!$E$1:$YY$108,Calc!$B176,FALSE))</f>
        <v>#N/A</v>
      </c>
      <c r="DU176" t="e">
        <f ca="1">IF(OR(DU$132="",$B176=""),"",HLOOKUP(DU$132,Indices2!$E$1:$YY$108,Calc!$B176,FALSE))</f>
        <v>#N/A</v>
      </c>
      <c r="DV176" t="e">
        <f ca="1">IF(OR(DV$132="",$B176=""),"",HLOOKUP(DV$132,Indices2!$E$1:$YY$108,Calc!$B176,FALSE))</f>
        <v>#N/A</v>
      </c>
      <c r="DW176" t="e">
        <f ca="1">IF(OR(DW$132="",$B176=""),"",HLOOKUP(DW$132,Indices2!$E$1:$YY$108,Calc!$B176,FALSE))</f>
        <v>#N/A</v>
      </c>
      <c r="DX176" t="e">
        <f ca="1">IF(OR(DX$132="",$B176=""),"",HLOOKUP(DX$132,Indices2!$E$1:$YY$108,Calc!$B176,FALSE))</f>
        <v>#N/A</v>
      </c>
      <c r="DY176" t="e">
        <f ca="1">IF(OR(DY$132="",$B176=""),"",HLOOKUP(DY$132,Indices2!$E$1:$YY$108,Calc!$B176,FALSE))</f>
        <v>#N/A</v>
      </c>
      <c r="DZ176" t="e">
        <f ca="1">IF(OR(DZ$132="",$B176=""),"",HLOOKUP(DZ$132,Indices2!$E$1:$YY$108,Calc!$B176,FALSE))</f>
        <v>#N/A</v>
      </c>
      <c r="EA176" t="e">
        <f ca="1">IF(OR(EA$132="",$B176=""),"",HLOOKUP(EA$132,Indices2!$E$1:$YY$108,Calc!$B176,FALSE))</f>
        <v>#N/A</v>
      </c>
      <c r="EB176" t="e">
        <f ca="1">IF(OR(EB$132="",$B176=""),"",HLOOKUP(EB$132,Indices2!$E$1:$YY$108,Calc!$B176,FALSE))</f>
        <v>#N/A</v>
      </c>
      <c r="EC176" t="e">
        <f ca="1">IF(OR(EC$132="",$B176=""),"",HLOOKUP(EC$132,Indices2!$E$1:$YY$108,Calc!$B176,FALSE))</f>
        <v>#N/A</v>
      </c>
      <c r="ED176" t="e">
        <f ca="1">IF(OR(ED$132="",$B176=""),"",HLOOKUP(ED$132,Indices2!$E$1:$YY$108,Calc!$B176,FALSE))</f>
        <v>#N/A</v>
      </c>
      <c r="EE176" t="e">
        <f ca="1">IF(OR(EE$132="",$B176=""),"",HLOOKUP(EE$132,Indices2!$E$1:$YY$108,Calc!$B176,FALSE))</f>
        <v>#N/A</v>
      </c>
      <c r="EF176" t="e">
        <f ca="1">IF(OR(EF$132="",$B176=""),"",HLOOKUP(EF$132,Indices2!$E$1:$YY$108,Calc!$B176,FALSE))</f>
        <v>#N/A</v>
      </c>
      <c r="EG176" t="e">
        <f ca="1">IF(OR(EG$132="",$B176=""),"",HLOOKUP(EG$132,Indices2!$E$1:$YY$108,Calc!$B176,FALSE))</f>
        <v>#N/A</v>
      </c>
      <c r="EH176" t="e">
        <f ca="1">IF(OR(EH$132="",$B176=""),"",HLOOKUP(EH$132,Indices2!$E$1:$YY$108,Calc!$B176,FALSE))</f>
        <v>#N/A</v>
      </c>
      <c r="EI176" t="e">
        <f ca="1">IF(OR(EI$132="",$B176=""),"",HLOOKUP(EI$132,Indices2!$E$1:$YY$108,Calc!$B176,FALSE))</f>
        <v>#N/A</v>
      </c>
      <c r="EJ176" t="e">
        <f ca="1">IF(OR(EJ$132="",$B176=""),"",HLOOKUP(EJ$132,Indices2!$E$1:$YY$108,Calc!$B176,FALSE))</f>
        <v>#N/A</v>
      </c>
      <c r="EK176" t="e">
        <f ca="1">IF(OR(EK$132="",$B176=""),"",HLOOKUP(EK$132,Indices2!$E$1:$YY$108,Calc!$B176,FALSE))</f>
        <v>#N/A</v>
      </c>
      <c r="EL176" t="e">
        <f ca="1">IF(OR(EL$132="",$B176=""),"",HLOOKUP(EL$132,Indices2!$E$1:$YY$108,Calc!$B176,FALSE))</f>
        <v>#N/A</v>
      </c>
      <c r="EM176" t="e">
        <f ca="1">IF(OR(EM$132="",$B176=""),"",HLOOKUP(EM$132,Indices2!$E$1:$YY$108,Calc!$B176,FALSE))</f>
        <v>#N/A</v>
      </c>
      <c r="EN176" t="e">
        <f ca="1">IF(OR(EN$132="",$B176=""),"",HLOOKUP(EN$132,Indices2!$E$1:$YY$108,Calc!$B176,FALSE))</f>
        <v>#N/A</v>
      </c>
      <c r="EO176" t="e">
        <f ca="1">IF(OR(EO$132="",$B176=""),"",HLOOKUP(EO$132,Indices2!$E$1:$YY$108,Calc!$B176,FALSE))</f>
        <v>#N/A</v>
      </c>
      <c r="EP176" t="e">
        <f ca="1">IF(OR(EP$132="",$B176=""),"",HLOOKUP(EP$132,Indices2!$E$1:$YY$108,Calc!$B176,FALSE))</f>
        <v>#N/A</v>
      </c>
      <c r="EQ176" t="e">
        <f ca="1">IF(OR(EQ$132="",$B176=""),"",HLOOKUP(EQ$132,Indices2!$E$1:$YY$108,Calc!$B176,FALSE))</f>
        <v>#N/A</v>
      </c>
      <c r="ER176" t="e">
        <f ca="1">IF(OR(ER$132="",$B176=""),"",HLOOKUP(ER$132,Indices2!$E$1:$YY$108,Calc!$B176,FALSE))</f>
        <v>#N/A</v>
      </c>
      <c r="ES176" t="e">
        <f ca="1">IF(OR(ES$132="",$B176=""),"",HLOOKUP(ES$132,Indices2!$E$1:$YY$108,Calc!$B176,FALSE))</f>
        <v>#N/A</v>
      </c>
      <c r="ET176" t="e">
        <f ca="1">IF(OR(ET$132="",$B176=""),"",HLOOKUP(ET$132,Indices2!$E$1:$YY$108,Calc!$B176,FALSE))</f>
        <v>#N/A</v>
      </c>
      <c r="EU176" t="e">
        <f ca="1">IF(OR(EU$132="",$B176=""),"",HLOOKUP(EU$132,Indices2!$E$1:$YY$108,Calc!$B176,FALSE))</f>
        <v>#N/A</v>
      </c>
      <c r="EV176" t="e">
        <f ca="1">IF(OR(EV$132="",$B176=""),"",HLOOKUP(EV$132,Indices2!$E$1:$YY$108,Calc!$B176,FALSE))</f>
        <v>#N/A</v>
      </c>
      <c r="EW176" t="e">
        <f ca="1">IF(OR(EW$132="",$B176=""),"",HLOOKUP(EW$132,Indices2!$E$1:$YY$108,Calc!$B176,FALSE))</f>
        <v>#N/A</v>
      </c>
      <c r="EX176" t="e">
        <f ca="1">IF(OR(EX$132="",$B176=""),"",HLOOKUP(EX$132,Indices2!$E$1:$YY$108,Calc!$B176,FALSE))</f>
        <v>#N/A</v>
      </c>
      <c r="EY176" t="e">
        <f ca="1">IF(OR(EY$132="",$B176=""),"",HLOOKUP(EY$132,Indices2!$E$1:$YY$108,Calc!$B176,FALSE))</f>
        <v>#N/A</v>
      </c>
      <c r="EZ176" t="e">
        <f ca="1">IF(OR(EZ$132="",$B176=""),"",HLOOKUP(EZ$132,Indices2!$E$1:$YY$108,Calc!$B176,FALSE))</f>
        <v>#N/A</v>
      </c>
      <c r="FA176" t="e">
        <f ca="1">IF(OR(FA$132="",$B176=""),"",HLOOKUP(FA$132,Indices2!$E$1:$YY$108,Calc!$B176,FALSE))</f>
        <v>#N/A</v>
      </c>
      <c r="FB176" t="e">
        <f ca="1">IF(OR(FB$132="",$B176=""),"",HLOOKUP(FB$132,Indices2!$E$1:$YY$108,Calc!$B176,FALSE))</f>
        <v>#N/A</v>
      </c>
      <c r="FC176" t="e">
        <f ca="1">IF(OR(FC$132="",$B176=""),"",HLOOKUP(FC$132,Indices2!$E$1:$YY$108,Calc!$B176,FALSE))</f>
        <v>#N/A</v>
      </c>
      <c r="FD176" t="e">
        <f ca="1">IF(OR(FD$132="",$B176=""),"",HLOOKUP(FD$132,Indices2!$E$1:$YY$108,Calc!$B176,FALSE))</f>
        <v>#N/A</v>
      </c>
      <c r="FE176" t="e">
        <f ca="1">IF(OR(FE$132="",$B176=""),"",HLOOKUP(FE$132,Indices2!$E$1:$YY$108,Calc!$B176,FALSE))</f>
        <v>#N/A</v>
      </c>
      <c r="FF176" t="e">
        <f ca="1">IF(OR(FF$132="",$B176=""),"",HLOOKUP(FF$132,Indices2!$E$1:$YY$108,Calc!$B176,FALSE))</f>
        <v>#N/A</v>
      </c>
      <c r="FG176" t="e">
        <f ca="1">IF(OR(FG$132="",$B176=""),"",HLOOKUP(FG$132,Indices2!$E$1:$YY$108,Calc!$B176,FALSE))</f>
        <v>#N/A</v>
      </c>
      <c r="FH176" t="e">
        <f ca="1">IF(OR(FH$132="",$B176=""),"",HLOOKUP(FH$132,Indices2!$E$1:$YY$108,Calc!$B176,FALSE))</f>
        <v>#N/A</v>
      </c>
      <c r="FI176" t="e">
        <f ca="1">IF(OR(FI$132="",$B176=""),"",HLOOKUP(FI$132,Indices2!$E$1:$YY$108,Calc!$B176,FALSE))</f>
        <v>#N/A</v>
      </c>
      <c r="FJ176" t="e">
        <f ca="1">IF(OR(FJ$132="",$B176=""),"",HLOOKUP(FJ$132,Indices2!$E$1:$YY$108,Calc!$B176,FALSE))</f>
        <v>#N/A</v>
      </c>
      <c r="FK176" t="e">
        <f ca="1">IF(OR(FK$132="",$B176=""),"",HLOOKUP(FK$132,Indices2!$E$1:$YY$108,Calc!$B176,FALSE))</f>
        <v>#N/A</v>
      </c>
      <c r="FL176" t="e">
        <f ca="1">IF(OR(FL$132="",$B176=""),"",HLOOKUP(FL$132,Indices2!$E$1:$YY$108,Calc!$B176,FALSE))</f>
        <v>#N/A</v>
      </c>
      <c r="FM176" t="e">
        <f ca="1">IF(OR(FM$132="",$B176=""),"",HLOOKUP(FM$132,Indices2!$E$1:$YY$108,Calc!$B176,FALSE))</f>
        <v>#N/A</v>
      </c>
      <c r="FN176" t="e">
        <f ca="1">IF(OR(FN$132="",$B176=""),"",HLOOKUP(FN$132,Indices2!$E$1:$YY$108,Calc!$B176,FALSE))</f>
        <v>#N/A</v>
      </c>
      <c r="FO176" t="e">
        <f ca="1">IF(OR(FO$132="",$B176=""),"",HLOOKUP(FO$132,Indices2!$E$1:$YY$108,Calc!$B176,FALSE))</f>
        <v>#N/A</v>
      </c>
      <c r="FP176" t="e">
        <f ca="1">IF(OR(FP$132="",$B176=""),"",HLOOKUP(FP$132,Indices2!$E$1:$YY$108,Calc!$B176,FALSE))</f>
        <v>#N/A</v>
      </c>
      <c r="FQ176" t="e">
        <f ca="1">IF(OR(FQ$132="",$B176=""),"",HLOOKUP(FQ$132,Indices2!$E$1:$YY$108,Calc!$B176,FALSE))</f>
        <v>#N/A</v>
      </c>
      <c r="FR176" t="e">
        <f ca="1">IF(OR(FR$132="",$B176=""),"",HLOOKUP(FR$132,Indices2!$E$1:$YY$108,Calc!$B176,FALSE))</f>
        <v>#N/A</v>
      </c>
      <c r="FS176" t="e">
        <f ca="1">IF(OR(FS$132="",$B176=""),"",HLOOKUP(FS$132,Indices2!$E$1:$YY$108,Calc!$B176,FALSE))</f>
        <v>#N/A</v>
      </c>
      <c r="FT176" t="e">
        <f ca="1">IF(OR(FT$132="",$B176=""),"",HLOOKUP(FT$132,Indices2!$E$1:$YY$108,Calc!$B176,FALSE))</f>
        <v>#N/A</v>
      </c>
      <c r="FU176" t="e">
        <f ca="1">IF(OR(FU$132="",$B176=""),"",HLOOKUP(FU$132,Indices2!$E$1:$YY$108,Calc!$B176,FALSE))</f>
        <v>#N/A</v>
      </c>
      <c r="FV176" t="e">
        <f ca="1">IF(OR(FV$132="",$B176=""),"",HLOOKUP(FV$132,Indices2!$E$1:$YY$108,Calc!$B176,FALSE))</f>
        <v>#N/A</v>
      </c>
      <c r="FW176" t="e">
        <f ca="1">IF(OR(FW$132="",$B176=""),"",HLOOKUP(FW$132,Indices2!$E$1:$YY$108,Calc!$B176,FALSE))</f>
        <v>#N/A</v>
      </c>
      <c r="FX176" t="e">
        <f ca="1">IF(OR(FX$132="",$B176=""),"",HLOOKUP(FX$132,Indices2!$E$1:$YY$108,Calc!$B176,FALSE))</f>
        <v>#N/A</v>
      </c>
      <c r="FY176" t="e">
        <f ca="1">IF(OR(FY$132="",$B176=""),"",HLOOKUP(FY$132,Indices2!$E$1:$YY$108,Calc!$B176,FALSE))</f>
        <v>#N/A</v>
      </c>
      <c r="FZ176" t="e">
        <f ca="1">IF(OR(FZ$132="",$B176=""),"",HLOOKUP(FZ$132,Indices2!$E$1:$YY$108,Calc!$B176,FALSE))</f>
        <v>#N/A</v>
      </c>
      <c r="GA176" t="e">
        <f ca="1">IF(OR(GA$132="",$B176=""),"",HLOOKUP(GA$132,Indices2!$E$1:$YY$108,Calc!$B176,FALSE))</f>
        <v>#N/A</v>
      </c>
      <c r="GB176" t="e">
        <f ca="1">IF(OR(GB$132="",$B176=""),"",HLOOKUP(GB$132,Indices2!$E$1:$YY$108,Calc!$B176,FALSE))</f>
        <v>#N/A</v>
      </c>
      <c r="GC176" t="e">
        <f ca="1">IF(OR(GC$132="",$B176=""),"",HLOOKUP(GC$132,Indices2!$E$1:$YY$108,Calc!$B176,FALSE))</f>
        <v>#N/A</v>
      </c>
      <c r="GD176" t="e">
        <f ca="1">IF(OR(GD$132="",$B176=""),"",HLOOKUP(GD$132,Indices2!$E$1:$YY$108,Calc!$B176,FALSE))</f>
        <v>#N/A</v>
      </c>
      <c r="GE176" t="e">
        <f ca="1">IF(OR(GE$132="",$B176=""),"",HLOOKUP(GE$132,Indices2!$E$1:$YY$108,Calc!$B176,FALSE))</f>
        <v>#N/A</v>
      </c>
      <c r="GF176" t="e">
        <f ca="1">IF(OR(GF$132="",$B176=""),"",HLOOKUP(GF$132,Indices2!$E$1:$YY$108,Calc!$B176,FALSE))</f>
        <v>#N/A</v>
      </c>
      <c r="GG176" t="e">
        <f ca="1">IF(OR(GG$132="",$B176=""),"",HLOOKUP(GG$132,Indices2!$E$1:$YY$108,Calc!$B176,FALSE))</f>
        <v>#N/A</v>
      </c>
      <c r="GH176" t="e">
        <f ca="1">IF(OR(GH$132="",$B176=""),"",HLOOKUP(GH$132,Indices2!$E$1:$YY$108,Calc!$B176,FALSE))</f>
        <v>#N/A</v>
      </c>
      <c r="GI176" t="e">
        <f ca="1">IF(OR(GI$132="",$B176=""),"",HLOOKUP(GI$132,Indices2!$E$1:$YY$108,Calc!$B176,FALSE))</f>
        <v>#N/A</v>
      </c>
      <c r="GJ176" t="e">
        <f ca="1">IF(OR(GJ$132="",$B176=""),"",HLOOKUP(GJ$132,Indices2!$E$1:$YY$108,Calc!$B176,FALSE))</f>
        <v>#N/A</v>
      </c>
      <c r="GK176" t="e">
        <f ca="1">IF(OR(GK$132="",$B176=""),"",HLOOKUP(GK$132,Indices2!$E$1:$YY$108,Calc!$B176,FALSE))</f>
        <v>#N/A</v>
      </c>
      <c r="GL176" t="e">
        <f ca="1">IF(OR(GL$132="",$B176=""),"",HLOOKUP(GL$132,Indices2!$E$1:$YY$108,Calc!$B176,FALSE))</f>
        <v>#N/A</v>
      </c>
      <c r="GM176" t="e">
        <f ca="1">IF(OR(GM$132="",$B176=""),"",HLOOKUP(GM$132,Indices2!$E$1:$YY$108,Calc!$B176,FALSE))</f>
        <v>#N/A</v>
      </c>
      <c r="GN176" t="e">
        <f ca="1">IF(OR(GN$132="",$B176=""),"",HLOOKUP(GN$132,Indices2!$E$1:$YY$108,Calc!$B176,FALSE))</f>
        <v>#N/A</v>
      </c>
      <c r="GO176" t="e">
        <f ca="1">IF(OR(GO$132="",$B176=""),"",HLOOKUP(GO$132,Indices2!$E$1:$YY$108,Calc!$B176,FALSE))</f>
        <v>#N/A</v>
      </c>
      <c r="GP176" t="e">
        <f ca="1">IF(OR(GP$132="",$B176=""),"",HLOOKUP(GP$132,Indices2!$E$1:$YY$108,Calc!$B176,FALSE))</f>
        <v>#N/A</v>
      </c>
      <c r="GQ176" t="e">
        <f ca="1">IF(OR(GQ$132="",$B176=""),"",HLOOKUP(GQ$132,Indices2!$E$1:$YY$108,Calc!$B176,FALSE))</f>
        <v>#N/A</v>
      </c>
      <c r="GR176" t="e">
        <f ca="1">IF(OR(GR$132="",$B176=""),"",HLOOKUP(GR$132,Indices2!$E$1:$YY$108,Calc!$B176,FALSE))</f>
        <v>#N/A</v>
      </c>
      <c r="GS176" t="e">
        <f ca="1">IF(OR(GS$132="",$B176=""),"",HLOOKUP(GS$132,Indices2!$E$1:$YY$108,Calc!$B176,FALSE))</f>
        <v>#N/A</v>
      </c>
      <c r="GT176" t="e">
        <f ca="1">IF(OR(GT$132="",$B176=""),"",HLOOKUP(GT$132,Indices2!$E$1:$YY$108,Calc!$B176,FALSE))</f>
        <v>#N/A</v>
      </c>
      <c r="GU176" t="e">
        <f ca="1">IF(OR(GU$132="",$B176=""),"",HLOOKUP(GU$132,Indices2!$E$1:$YY$108,Calc!$B176,FALSE))</f>
        <v>#N/A</v>
      </c>
      <c r="GV176" t="e">
        <f ca="1">IF(OR(GV$132="",$B176=""),"",HLOOKUP(GV$132,Indices2!$E$1:$YY$108,Calc!$B176,FALSE))</f>
        <v>#N/A</v>
      </c>
      <c r="GW176" t="e">
        <f ca="1">IF(OR(GW$132="",$B176=""),"",HLOOKUP(GW$132,Indices2!$E$1:$YY$108,Calc!$B176,FALSE))</f>
        <v>#N/A</v>
      </c>
      <c r="GX176" t="e">
        <f ca="1">IF(OR(GX$132="",$B176=""),"",HLOOKUP(GX$132,Indices2!$E$1:$YY$108,Calc!$B176,FALSE))</f>
        <v>#N/A</v>
      </c>
      <c r="GY176" t="e">
        <f ca="1">IF(OR(GY$132="",$B176=""),"",HLOOKUP(GY$132,Indices2!$E$1:$YY$108,Calc!$B176,FALSE))</f>
        <v>#N/A</v>
      </c>
      <c r="GZ176" t="e">
        <f ca="1">IF(OR(GZ$132="",$B176=""),"",HLOOKUP(GZ$132,Indices2!$E$1:$YY$108,Calc!$B176,FALSE))</f>
        <v>#N/A</v>
      </c>
      <c r="HA176" t="e">
        <f ca="1">IF(OR(HA$132="",$B176=""),"",HLOOKUP(HA$132,Indices2!$E$1:$YY$108,Calc!$B176,FALSE))</f>
        <v>#N/A</v>
      </c>
      <c r="HB176" t="e">
        <f ca="1">IF(OR(HB$132="",$B176=""),"",HLOOKUP(HB$132,Indices2!$E$1:$YY$108,Calc!$B176,FALSE))</f>
        <v>#N/A</v>
      </c>
      <c r="HC176" t="e">
        <f ca="1">IF(OR(HC$132="",$B176=""),"",HLOOKUP(HC$132,Indices2!$E$1:$YY$108,Calc!$B176,FALSE))</f>
        <v>#N/A</v>
      </c>
      <c r="HD176" t="e">
        <f ca="1">IF(OR(HD$132="",$B176=""),"",HLOOKUP(HD$132,Indices2!$E$1:$YY$108,Calc!$B176,FALSE))</f>
        <v>#N/A</v>
      </c>
      <c r="HE176" t="e">
        <f ca="1">IF(OR(HE$132="",$B176=""),"",HLOOKUP(HE$132,Indices2!$E$1:$YY$108,Calc!$B176,FALSE))</f>
        <v>#N/A</v>
      </c>
      <c r="HF176" t="e">
        <f ca="1">IF(OR(HF$132="",$B176=""),"",HLOOKUP(HF$132,Indices2!$E$1:$YY$108,Calc!$B176,FALSE))</f>
        <v>#N/A</v>
      </c>
      <c r="HG176" t="e">
        <f ca="1">IF(OR(HG$132="",$B176=""),"",HLOOKUP(HG$132,Indices2!$E$1:$YY$108,Calc!$B176,FALSE))</f>
        <v>#N/A</v>
      </c>
      <c r="HH176" t="e">
        <f ca="1">IF(OR(HH$132="",$B176=""),"",HLOOKUP(HH$132,Indices2!$E$1:$YY$108,Calc!$B176,FALSE))</f>
        <v>#N/A</v>
      </c>
      <c r="HI176" t="e">
        <f ca="1">IF(OR(HI$132="",$B176=""),"",HLOOKUP(HI$132,Indices2!$E$1:$YY$108,Calc!$B176,FALSE))</f>
        <v>#N/A</v>
      </c>
      <c r="HJ176" t="e">
        <f ca="1">IF(OR(HJ$132="",$B176=""),"",HLOOKUP(HJ$132,Indices2!$E$1:$YY$108,Calc!$B176,FALSE))</f>
        <v>#N/A</v>
      </c>
      <c r="HK176" t="e">
        <f ca="1">IF(OR(HK$132="",$B176=""),"",HLOOKUP(HK$132,Indices2!$E$1:$YY$108,Calc!$B176,FALSE))</f>
        <v>#N/A</v>
      </c>
      <c r="HL176" t="e">
        <f ca="1">IF(OR(HL$132="",$B176=""),"",HLOOKUP(HL$132,Indices2!$E$1:$YY$108,Calc!$B176,FALSE))</f>
        <v>#N/A</v>
      </c>
      <c r="HM176" t="e">
        <f ca="1">IF(OR(HM$132="",$B176=""),"",HLOOKUP(HM$132,Indices2!$E$1:$YY$108,Calc!$B176,FALSE))</f>
        <v>#N/A</v>
      </c>
      <c r="HN176" t="e">
        <f ca="1">IF(OR(HN$132="",$B176=""),"",HLOOKUP(HN$132,Indices2!$E$1:$YY$108,Calc!$B176,FALSE))</f>
        <v>#N/A</v>
      </c>
      <c r="HO176" t="e">
        <f ca="1">IF(OR(HO$132="",$B176=""),"",HLOOKUP(HO$132,Indices2!$E$1:$YY$108,Calc!$B176,FALSE))</f>
        <v>#N/A</v>
      </c>
      <c r="HP176" t="e">
        <f ca="1">IF(OR(HP$132="",$B176=""),"",HLOOKUP(HP$132,Indices2!$E$1:$YY$108,Calc!$B176,FALSE))</f>
        <v>#N/A</v>
      </c>
      <c r="HQ176" t="e">
        <f ca="1">IF(OR(HQ$132="",$B176=""),"",HLOOKUP(HQ$132,Indices2!$E$1:$YY$108,Calc!$B176,FALSE))</f>
        <v>#N/A</v>
      </c>
      <c r="HR176" t="e">
        <f ca="1">IF(OR(HR$132="",$B176=""),"",HLOOKUP(HR$132,Indices2!$E$1:$YY$108,Calc!$B176,FALSE))</f>
        <v>#N/A</v>
      </c>
      <c r="HS176" t="e">
        <f ca="1">IF(OR(HS$132="",$B176=""),"",HLOOKUP(HS$132,Indices2!$E$1:$YY$108,Calc!$B176,FALSE))</f>
        <v>#N/A</v>
      </c>
      <c r="HT176" t="e">
        <f ca="1">IF(OR(HT$132="",$B176=""),"",HLOOKUP(HT$132,Indices2!$E$1:$YY$108,Calc!$B176,FALSE))</f>
        <v>#N/A</v>
      </c>
      <c r="HU176" t="e">
        <f ca="1">IF(OR(HU$132="",$B176=""),"",HLOOKUP(HU$132,Indices2!$E$1:$YY$108,Calc!$B176,FALSE))</f>
        <v>#N/A</v>
      </c>
      <c r="HV176" t="e">
        <f ca="1">IF(OR(HV$132="",$B176=""),"",HLOOKUP(HV$132,Indices2!$E$1:$YY$108,Calc!$B176,FALSE))</f>
        <v>#N/A</v>
      </c>
      <c r="HW176" t="e">
        <f ca="1">IF(OR(HW$132="",$B176=""),"",HLOOKUP(HW$132,Indices2!$E$1:$YY$108,Calc!$B176,FALSE))</f>
        <v>#N/A</v>
      </c>
      <c r="HX176" t="e">
        <f ca="1">IF(OR(HX$132="",$B176=""),"",HLOOKUP(HX$132,Indices2!$E$1:$YY$108,Calc!$B176,FALSE))</f>
        <v>#N/A</v>
      </c>
      <c r="HY176" t="e">
        <f ca="1">IF(OR(HY$132="",$B176=""),"",HLOOKUP(HY$132,Indices2!$E$1:$YY$108,Calc!$B176,FALSE))</f>
        <v>#N/A</v>
      </c>
      <c r="HZ176" t="e">
        <f ca="1">IF(OR(HZ$132="",$B176=""),"",HLOOKUP(HZ$132,Indices2!$E$1:$YY$108,Calc!$B176,FALSE))</f>
        <v>#N/A</v>
      </c>
      <c r="IA176" t="e">
        <f ca="1">IF(OR(IA$132="",$B176=""),"",HLOOKUP(IA$132,Indices2!$E$1:$YY$108,Calc!$B176,FALSE))</f>
        <v>#N/A</v>
      </c>
      <c r="IB176" t="e">
        <f ca="1">IF(OR(IB$132="",$B176=""),"",HLOOKUP(IB$132,Indices2!$E$1:$YY$108,Calc!$B176,FALSE))</f>
        <v>#N/A</v>
      </c>
      <c r="IC176" t="e">
        <f ca="1">IF(OR(IC$132="",$B176=""),"",HLOOKUP(IC$132,Indices2!$E$1:$YY$108,Calc!$B176,FALSE))</f>
        <v>#N/A</v>
      </c>
      <c r="ID176" t="e">
        <f ca="1">IF(OR(ID$132="",$B176=""),"",HLOOKUP(ID$132,Indices2!$E$1:$YY$108,Calc!$B176,FALSE))</f>
        <v>#N/A</v>
      </c>
      <c r="IE176" t="e">
        <f ca="1">IF(OR(IE$132="",$B176=""),"",HLOOKUP(IE$132,Indices2!$E$1:$YY$108,Calc!$B176,FALSE))</f>
        <v>#N/A</v>
      </c>
      <c r="IF176" t="e">
        <f ca="1">IF(OR(IF$132="",$B176=""),"",HLOOKUP(IF$132,Indices2!$E$1:$YY$108,Calc!$B176,FALSE))</f>
        <v>#N/A</v>
      </c>
      <c r="IG176" t="e">
        <f ca="1">IF(OR(IG$132="",$B176=""),"",HLOOKUP(IG$132,Indices2!$E$1:$YY$108,Calc!$B176,FALSE))</f>
        <v>#N/A</v>
      </c>
      <c r="IH176" t="e">
        <f ca="1">IF(OR(IH$132="",$B176=""),"",HLOOKUP(IH$132,Indices2!$E$1:$YY$108,Calc!$B176,FALSE))</f>
        <v>#N/A</v>
      </c>
      <c r="II176" t="e">
        <f ca="1">IF(OR(II$132="",$B176=""),"",HLOOKUP(II$132,Indices2!$E$1:$YY$108,Calc!$B176,FALSE))</f>
        <v>#N/A</v>
      </c>
      <c r="IJ176" t="e">
        <f ca="1">IF(OR(IJ$132="",$B176=""),"",HLOOKUP(IJ$132,Indices2!$E$1:$YY$108,Calc!$B176,FALSE))</f>
        <v>#N/A</v>
      </c>
      <c r="IK176" t="e">
        <f ca="1">IF(OR(IK$132="",$B176=""),"",HLOOKUP(IK$132,Indices2!$E$1:$YY$108,Calc!$B176,FALSE))</f>
        <v>#N/A</v>
      </c>
      <c r="IL176" t="e">
        <f ca="1">IF(OR(IL$132="",$B176=""),"",HLOOKUP(IL$132,Indices2!$E$1:$YY$108,Calc!$B176,FALSE))</f>
        <v>#N/A</v>
      </c>
      <c r="IM176" t="e">
        <f ca="1">IF(OR(IM$132="",$B176=""),"",HLOOKUP(IM$132,Indices2!$E$1:$YY$108,Calc!$B176,FALSE))</f>
        <v>#N/A</v>
      </c>
      <c r="IN176" t="e">
        <f ca="1">IF(OR(IN$132="",$B176=""),"",HLOOKUP(IN$132,Indices2!$E$1:$YY$108,Calc!$B176,FALSE))</f>
        <v>#N/A</v>
      </c>
      <c r="IO176" t="e">
        <f ca="1">IF(OR(IO$132="",$B176=""),"",HLOOKUP(IO$132,Indices2!$E$1:$YY$108,Calc!$B176,FALSE))</f>
        <v>#N/A</v>
      </c>
      <c r="IP176" t="e">
        <f ca="1">IF(OR(IP$132="",$B176=""),"",HLOOKUP(IP$132,Indices2!$E$1:$YY$108,Calc!$B176,FALSE))</f>
        <v>#N/A</v>
      </c>
      <c r="IQ176" t="e">
        <f ca="1">IF(OR(IQ$132="",$B176=""),"",HLOOKUP(IQ$132,Indices2!$E$1:$YY$108,Calc!$B176,FALSE))</f>
        <v>#N/A</v>
      </c>
      <c r="IR176" t="e">
        <f ca="1">IF(OR(IR$132="",$B176=""),"",HLOOKUP(IR$132,Indices2!$E$1:$YY$108,Calc!$B176,FALSE))</f>
        <v>#N/A</v>
      </c>
      <c r="IS176" t="e">
        <f ca="1">IF(OR(IS$132="",$B176=""),"",HLOOKUP(IS$132,Indices2!$E$1:$YY$108,Calc!$B176,FALSE))</f>
        <v>#N/A</v>
      </c>
      <c r="IT176" t="e">
        <f ca="1">IF(OR(IT$132="",$B176=""),"",HLOOKUP(IT$132,Indices2!$E$1:$YY$108,Calc!$B176,FALSE))</f>
        <v>#N/A</v>
      </c>
      <c r="IU176" t="e">
        <f ca="1">IF(OR(IU$132="",$B176=""),"",HLOOKUP(IU$132,Indices2!$E$1:$YY$108,Calc!$B176,FALSE))</f>
        <v>#N/A</v>
      </c>
      <c r="IV176" t="e">
        <f ca="1">IF(OR(IV$132="",$B176=""),"",HLOOKUP(IV$132,Indices2!$E$1:$YY$108,Calc!$B176,FALSE))</f>
        <v>#N/A</v>
      </c>
      <c r="IW176" t="e">
        <f ca="1">IF(OR(IW$132="",$B176=""),"",HLOOKUP(IW$132,Indices2!$E$1:$YY$108,Calc!$B176,FALSE))</f>
        <v>#N/A</v>
      </c>
      <c r="IX176" t="e">
        <f ca="1">IF(OR(IX$132="",$B176=""),"",HLOOKUP(IX$132,Indices2!$E$1:$YY$108,Calc!$B176,FALSE))</f>
        <v>#N/A</v>
      </c>
      <c r="IY176" t="e">
        <f ca="1">IF(OR(IY$132="",$B176=""),"",HLOOKUP(IY$132,Indices2!$E$1:$YY$108,Calc!$B176,FALSE))</f>
        <v>#N/A</v>
      </c>
      <c r="IZ176" t="e">
        <f ca="1">IF(OR(IZ$132="",$B176=""),"",HLOOKUP(IZ$132,Indices2!$E$1:$YY$108,Calc!$B176,FALSE))</f>
        <v>#N/A</v>
      </c>
      <c r="JA176" t="e">
        <f ca="1">IF(OR(JA$132="",$B176=""),"",HLOOKUP(JA$132,Indices2!$E$1:$YY$108,Calc!$B176,FALSE))</f>
        <v>#N/A</v>
      </c>
      <c r="JB176" t="e">
        <f ca="1">IF(OR(JB$132="",$B176=""),"",HLOOKUP(JB$132,Indices2!$E$1:$YY$108,Calc!$B176,FALSE))</f>
        <v>#N/A</v>
      </c>
      <c r="JC176" t="e">
        <f ca="1">IF(OR(JC$132="",$B176=""),"",HLOOKUP(JC$132,Indices2!$E$1:$YY$108,Calc!$B176,FALSE))</f>
        <v>#N/A</v>
      </c>
      <c r="JD176" t="e">
        <f ca="1">IF(OR(JD$132="",$B176=""),"",HLOOKUP(JD$132,Indices2!$E$1:$YY$108,Calc!$B176,FALSE))</f>
        <v>#N/A</v>
      </c>
      <c r="JE176" t="e">
        <f ca="1">IF(OR(JE$132="",$B176=""),"",HLOOKUP(JE$132,Indices2!$E$1:$YY$108,Calc!$B176,FALSE))</f>
        <v>#N/A</v>
      </c>
      <c r="JF176" t="e">
        <f ca="1">IF(OR(JF$132="",$B176=""),"",HLOOKUP(JF$132,Indices2!$E$1:$YY$108,Calc!$B176,FALSE))</f>
        <v>#N/A</v>
      </c>
      <c r="JG176" t="e">
        <f ca="1">IF(OR(JG$132="",$B176=""),"",HLOOKUP(JG$132,Indices2!$E$1:$YY$108,Calc!$B176,FALSE))</f>
        <v>#N/A</v>
      </c>
      <c r="JH176" t="e">
        <f ca="1">IF(OR(JH$132="",$B176=""),"",HLOOKUP(JH$132,Indices2!$E$1:$YY$108,Calc!$B176,FALSE))</f>
        <v>#N/A</v>
      </c>
      <c r="JI176" t="e">
        <f ca="1">IF(OR(JI$132="",$B176=""),"",HLOOKUP(JI$132,Indices2!$E$1:$YY$108,Calc!$B176,FALSE))</f>
        <v>#N/A</v>
      </c>
      <c r="JJ176" t="e">
        <f ca="1">IF(OR(JJ$132="",$B176=""),"",HLOOKUP(JJ$132,Indices2!$E$1:$YY$108,Calc!$B176,FALSE))</f>
        <v>#N/A</v>
      </c>
      <c r="JK176" t="e">
        <f ca="1">IF(OR(JK$132="",$B176=""),"",HLOOKUP(JK$132,Indices2!$E$1:$YY$108,Calc!$B176,FALSE))</f>
        <v>#N/A</v>
      </c>
      <c r="JL176" t="e">
        <f ca="1">IF(OR(JL$132="",$B176=""),"",HLOOKUP(JL$132,Indices2!$E$1:$YY$108,Calc!$B176,FALSE))</f>
        <v>#N/A</v>
      </c>
      <c r="JM176" t="e">
        <f ca="1">IF(OR(JM$132="",$B176=""),"",HLOOKUP(JM$132,Indices2!$E$1:$YY$108,Calc!$B176,FALSE))</f>
        <v>#N/A</v>
      </c>
      <c r="JN176" t="e">
        <f ca="1">IF(OR(JN$132="",$B176=""),"",HLOOKUP(JN$132,Indices2!$E$1:$YY$108,Calc!$B176,FALSE))</f>
        <v>#N/A</v>
      </c>
      <c r="JO176" t="e">
        <f ca="1">IF(OR(JO$132="",$B176=""),"",HLOOKUP(JO$132,Indices2!$E$1:$YY$108,Calc!$B176,FALSE))</f>
        <v>#N/A</v>
      </c>
      <c r="JP176" t="e">
        <f ca="1">IF(OR(JP$132="",$B176=""),"",HLOOKUP(JP$132,Indices2!$E$1:$YY$108,Calc!$B176,FALSE))</f>
        <v>#N/A</v>
      </c>
      <c r="JQ176" t="e">
        <f ca="1">IF(OR(JQ$132="",$B176=""),"",HLOOKUP(JQ$132,Indices2!$E$1:$YY$108,Calc!$B176,FALSE))</f>
        <v>#N/A</v>
      </c>
      <c r="JR176" t="e">
        <f ca="1">IF(OR(JR$132="",$B176=""),"",HLOOKUP(JR$132,Indices2!$E$1:$YY$108,Calc!$B176,FALSE))</f>
        <v>#N/A</v>
      </c>
      <c r="JS176" t="e">
        <f ca="1">IF(OR(JS$132="",$B176=""),"",HLOOKUP(JS$132,Indices2!$E$1:$YY$108,Calc!$B176,FALSE))</f>
        <v>#N/A</v>
      </c>
      <c r="JT176" t="e">
        <f ca="1">IF(OR(JT$132="",$B176=""),"",HLOOKUP(JT$132,Indices2!$E$1:$YY$108,Calc!$B176,FALSE))</f>
        <v>#N/A</v>
      </c>
      <c r="JU176" t="e">
        <f ca="1">IF(OR(JU$132="",$B176=""),"",HLOOKUP(JU$132,Indices2!$E$1:$YY$108,Calc!$B176,FALSE))</f>
        <v>#N/A</v>
      </c>
      <c r="JV176" t="e">
        <f ca="1">IF(OR(JV$132="",$B176=""),"",HLOOKUP(JV$132,Indices2!$E$1:$YY$108,Calc!$B176,FALSE))</f>
        <v>#N/A</v>
      </c>
      <c r="JW176" t="e">
        <f ca="1">IF(OR(JW$132="",$B176=""),"",HLOOKUP(JW$132,Indices2!$E$1:$YY$108,Calc!$B176,FALSE))</f>
        <v>#N/A</v>
      </c>
      <c r="JX176" t="e">
        <f ca="1">IF(OR(JX$132="",$B176=""),"",HLOOKUP(JX$132,Indices2!$E$1:$YY$108,Calc!$B176,FALSE))</f>
        <v>#N/A</v>
      </c>
      <c r="JY176" t="e">
        <f ca="1">IF(OR(JY$132="",$B176=""),"",HLOOKUP(JY$132,Indices2!$E$1:$YY$108,Calc!$B176,FALSE))</f>
        <v>#N/A</v>
      </c>
      <c r="JZ176" t="e">
        <f ca="1">IF(OR(JZ$132="",$B176=""),"",HLOOKUP(JZ$132,Indices2!$E$1:$YY$108,Calc!$B176,FALSE))</f>
        <v>#N/A</v>
      </c>
      <c r="KA176" t="e">
        <f ca="1">IF(OR(KA$132="",$B176=""),"",HLOOKUP(KA$132,Indices2!$E$1:$YY$108,Calc!$B176,FALSE))</f>
        <v>#N/A</v>
      </c>
      <c r="KB176" t="e">
        <f ca="1">IF(OR(KB$132="",$B176=""),"",HLOOKUP(KB$132,Indices2!$E$1:$YY$108,Calc!$B176,FALSE))</f>
        <v>#N/A</v>
      </c>
      <c r="KC176" t="e">
        <f ca="1">IF(OR(KC$132="",$B176=""),"",HLOOKUP(KC$132,Indices2!$E$1:$YY$108,Calc!$B176,FALSE))</f>
        <v>#N/A</v>
      </c>
      <c r="KD176" t="e">
        <f ca="1">IF(OR(KD$132="",$B176=""),"",HLOOKUP(KD$132,Indices2!$E$1:$YY$108,Calc!$B176,FALSE))</f>
        <v>#N/A</v>
      </c>
      <c r="KE176" t="e">
        <f ca="1">IF(OR(KE$132="",$B176=""),"",HLOOKUP(KE$132,Indices2!$E$1:$YY$108,Calc!$B176,FALSE))</f>
        <v>#N/A</v>
      </c>
      <c r="KF176" t="e">
        <f ca="1">IF(OR(KF$132="",$B176=""),"",HLOOKUP(KF$132,Indices2!$E$1:$YY$108,Calc!$B176,FALSE))</f>
        <v>#N/A</v>
      </c>
      <c r="KG176" t="e">
        <f ca="1">IF(OR(KG$132="",$B176=""),"",HLOOKUP(KG$132,Indices2!$E$1:$YY$108,Calc!$B176,FALSE))</f>
        <v>#N/A</v>
      </c>
      <c r="KH176" t="e">
        <f ca="1">IF(OR(KH$132="",$B176=""),"",HLOOKUP(KH$132,Indices2!$E$1:$YY$108,Calc!$B176,FALSE))</f>
        <v>#N/A</v>
      </c>
      <c r="KI176" t="e">
        <f ca="1">IF(OR(KI$132="",$B176=""),"",HLOOKUP(KI$132,Indices2!$E$1:$YY$108,Calc!$B176,FALSE))</f>
        <v>#N/A</v>
      </c>
      <c r="KJ176" t="e">
        <f ca="1">IF(OR(KJ$132="",$B176=""),"",HLOOKUP(KJ$132,Indices2!$E$1:$YY$108,Calc!$B176,FALSE))</f>
        <v>#N/A</v>
      </c>
      <c r="KK176" t="e">
        <f ca="1">IF(OR(KK$132="",$B176=""),"",HLOOKUP(KK$132,Indices2!$E$1:$YY$108,Calc!$B176,FALSE))</f>
        <v>#N/A</v>
      </c>
      <c r="KL176" t="e">
        <f ca="1">IF(OR(KL$132="",$B176=""),"",HLOOKUP(KL$132,Indices2!$E$1:$YY$108,Calc!$B176,FALSE))</f>
        <v>#N/A</v>
      </c>
      <c r="KM176" t="e">
        <f ca="1">IF(OR(KM$132="",$B176=""),"",HLOOKUP(KM$132,Indices2!$E$1:$YY$108,Calc!$B176,FALSE))</f>
        <v>#N/A</v>
      </c>
      <c r="KN176" t="e">
        <f ca="1">IF(OR(KN$132="",$B176=""),"",HLOOKUP(KN$132,Indices2!$E$1:$YY$108,Calc!$B176,FALSE))</f>
        <v>#N/A</v>
      </c>
      <c r="KO176" t="e">
        <f ca="1">IF(OR(KO$132="",$B176=""),"",HLOOKUP(KO$132,Indices2!$E$1:$YY$108,Calc!$B176,FALSE))</f>
        <v>#N/A</v>
      </c>
      <c r="KP176" t="e">
        <f ca="1">IF(OR(KP$132="",$B176=""),"",HLOOKUP(KP$132,Indices2!$E$1:$YY$108,Calc!$B176,FALSE))</f>
        <v>#N/A</v>
      </c>
      <c r="KQ176" t="e">
        <f ca="1">IF(OR(KQ$132="",$B176=""),"",HLOOKUP(KQ$132,Indices2!$E$1:$YY$108,Calc!$B176,FALSE))</f>
        <v>#N/A</v>
      </c>
      <c r="KR176" t="e">
        <f ca="1">IF(OR(KR$132="",$B176=""),"",HLOOKUP(KR$132,Indices2!$E$1:$YY$108,Calc!$B176,FALSE))</f>
        <v>#N/A</v>
      </c>
      <c r="KS176" t="e">
        <f ca="1">IF(OR(KS$132="",$B176=""),"",HLOOKUP(KS$132,Indices2!$E$1:$YY$108,Calc!$B176,FALSE))</f>
        <v>#N/A</v>
      </c>
      <c r="KT176" t="e">
        <f ca="1">IF(OR(KT$132="",$B176=""),"",HLOOKUP(KT$132,Indices2!$E$1:$YY$108,Calc!$B176,FALSE))</f>
        <v>#N/A</v>
      </c>
      <c r="KU176" t="e">
        <f ca="1">IF(OR(KU$132="",$B176=""),"",HLOOKUP(KU$132,Indices2!$E$1:$YY$108,Calc!$B176,FALSE))</f>
        <v>#N/A</v>
      </c>
      <c r="KV176" t="e">
        <f ca="1">IF(OR(KV$132="",$B176=""),"",HLOOKUP(KV$132,Indices2!$E$1:$YY$108,Calc!$B176,FALSE))</f>
        <v>#N/A</v>
      </c>
      <c r="KW176" t="e">
        <f ca="1">IF(OR(KW$132="",$B176=""),"",HLOOKUP(KW$132,Indices2!$E$1:$YY$108,Calc!$B176,FALSE))</f>
        <v>#N/A</v>
      </c>
      <c r="KX176" t="e">
        <f ca="1">IF(OR(KX$132="",$B176=""),"",HLOOKUP(KX$132,Indices2!$E$1:$YY$108,Calc!$B176,FALSE))</f>
        <v>#N/A</v>
      </c>
      <c r="KY176" t="e">
        <f ca="1">IF(OR(KY$132="",$B176=""),"",HLOOKUP(KY$132,Indices2!$E$1:$YY$108,Calc!$B176,FALSE))</f>
        <v>#N/A</v>
      </c>
      <c r="KZ176" t="e">
        <f ca="1">IF(OR(KZ$132="",$B176=""),"",HLOOKUP(KZ$132,Indices2!$E$1:$YY$108,Calc!$B176,FALSE))</f>
        <v>#N/A</v>
      </c>
      <c r="LA176" t="e">
        <f ca="1">IF(OR(LA$132="",$B176=""),"",HLOOKUP(LA$132,Indices2!$E$1:$YY$108,Calc!$B176,FALSE))</f>
        <v>#N/A</v>
      </c>
      <c r="LB176" t="e">
        <f ca="1">IF(OR(LB$132="",$B176=""),"",HLOOKUP(LB$132,Indices2!$E$1:$YY$108,Calc!$B176,FALSE))</f>
        <v>#N/A</v>
      </c>
      <c r="LC176" t="e">
        <f ca="1">IF(OR(LC$132="",$B176=""),"",HLOOKUP(LC$132,Indices2!$E$1:$YY$108,Calc!$B176,FALSE))</f>
        <v>#N/A</v>
      </c>
      <c r="LD176" t="e">
        <f ca="1">IF(OR(LD$132="",$B176=""),"",HLOOKUP(LD$132,Indices2!$E$1:$YY$108,Calc!$B176,FALSE))</f>
        <v>#N/A</v>
      </c>
      <c r="LE176" t="e">
        <f ca="1">IF(OR(LE$132="",$B176=""),"",HLOOKUP(LE$132,Indices2!$E$1:$YY$108,Calc!$B176,FALSE))</f>
        <v>#N/A</v>
      </c>
      <c r="LF176" t="e">
        <f ca="1">IF(OR(LF$132="",$B176=""),"",HLOOKUP(LF$132,Indices2!$E$1:$YY$108,Calc!$B176,FALSE))</f>
        <v>#N/A</v>
      </c>
      <c r="LG176" t="e">
        <f ca="1">IF(OR(LG$132="",$B176=""),"",HLOOKUP(LG$132,Indices2!$E$1:$YY$108,Calc!$B176,FALSE))</f>
        <v>#N/A</v>
      </c>
      <c r="LH176" t="e">
        <f ca="1">IF(OR(LH$132="",$B176=""),"",HLOOKUP(LH$132,Indices2!$E$1:$YY$108,Calc!$B176,FALSE))</f>
        <v>#N/A</v>
      </c>
      <c r="LI176" t="e">
        <f ca="1">IF(OR(LI$132="",$B176=""),"",HLOOKUP(LI$132,Indices2!$E$1:$YY$108,Calc!$B176,FALSE))</f>
        <v>#N/A</v>
      </c>
      <c r="LJ176" t="e">
        <f ca="1">IF(OR(LJ$132="",$B176=""),"",HLOOKUP(LJ$132,Indices2!$E$1:$YY$108,Calc!$B176,FALSE))</f>
        <v>#N/A</v>
      </c>
      <c r="LK176" t="e">
        <f ca="1">IF(OR(LK$132="",$B176=""),"",HLOOKUP(LK$132,Indices2!$E$1:$YY$108,Calc!$B176,FALSE))</f>
        <v>#N/A</v>
      </c>
      <c r="LL176" t="e">
        <f ca="1">IF(OR(LL$132="",$B176=""),"",HLOOKUP(LL$132,Indices2!$E$1:$YY$108,Calc!$B176,FALSE))</f>
        <v>#N/A</v>
      </c>
      <c r="LM176" t="e">
        <f ca="1">IF(OR(LM$132="",$B176=""),"",HLOOKUP(LM$132,Indices2!$E$1:$YY$108,Calc!$B176,FALSE))</f>
        <v>#N/A</v>
      </c>
      <c r="LN176" t="e">
        <f ca="1">IF(OR(LN$132="",$B176=""),"",HLOOKUP(LN$132,Indices2!$E$1:$YY$108,Calc!$B176,FALSE))</f>
        <v>#N/A</v>
      </c>
      <c r="LO176" t="e">
        <f ca="1">IF(OR(LO$132="",$B176=""),"",HLOOKUP(LO$132,Indices2!$E$1:$YY$108,Calc!$B176,FALSE))</f>
        <v>#N/A</v>
      </c>
      <c r="LP176" t="e">
        <f ca="1">IF(OR(LP$132="",$B176=""),"",HLOOKUP(LP$132,Indices2!$E$1:$YY$108,Calc!$B176,FALSE))</f>
        <v>#N/A</v>
      </c>
      <c r="LQ176" t="e">
        <f ca="1">IF(OR(LQ$132="",$B176=""),"",HLOOKUP(LQ$132,Indices2!$E$1:$YY$108,Calc!$B176,FALSE))</f>
        <v>#N/A</v>
      </c>
      <c r="LR176" t="e">
        <f ca="1">IF(OR(LR$132="",$B176=""),"",HLOOKUP(LR$132,Indices2!$E$1:$YY$108,Calc!$B176,FALSE))</f>
        <v>#N/A</v>
      </c>
      <c r="LS176" t="e">
        <f ca="1">IF(OR(LS$132="",$B176=""),"",HLOOKUP(LS$132,Indices2!$E$1:$YY$108,Calc!$B176,FALSE))</f>
        <v>#N/A</v>
      </c>
      <c r="LT176" t="e">
        <f ca="1">IF(OR(LT$132="",$B176=""),"",HLOOKUP(LT$132,Indices2!$E$1:$YY$108,Calc!$B176,FALSE))</f>
        <v>#N/A</v>
      </c>
      <c r="LU176" t="e">
        <f ca="1">IF(OR(LU$132="",$B176=""),"",HLOOKUP(LU$132,Indices2!$E$1:$YY$108,Calc!$B176,FALSE))</f>
        <v>#N/A</v>
      </c>
      <c r="LV176" t="e">
        <f ca="1">IF(OR(LV$132="",$B176=""),"",HLOOKUP(LV$132,Indices2!$E$1:$YY$108,Calc!$B176,FALSE))</f>
        <v>#N/A</v>
      </c>
      <c r="LW176" t="e">
        <f ca="1">IF(OR(LW$132="",$B176=""),"",HLOOKUP(LW$132,Indices2!$E$1:$YY$108,Calc!$B176,FALSE))</f>
        <v>#N/A</v>
      </c>
      <c r="LX176" t="e">
        <f ca="1">IF(OR(LX$132="",$B176=""),"",HLOOKUP(LX$132,Indices2!$E$1:$YY$108,Calc!$B176,FALSE))</f>
        <v>#N/A</v>
      </c>
      <c r="LY176" t="e">
        <f ca="1">IF(OR(LY$132="",$B176=""),"",HLOOKUP(LY$132,Indices2!$E$1:$YY$108,Calc!$B176,FALSE))</f>
        <v>#N/A</v>
      </c>
      <c r="LZ176" t="e">
        <f ca="1">IF(OR(LZ$132="",$B176=""),"",HLOOKUP(LZ$132,Indices2!$E$1:$YY$108,Calc!$B176,FALSE))</f>
        <v>#N/A</v>
      </c>
      <c r="MA176" t="e">
        <f ca="1">IF(OR(MA$132="",$B176=""),"",HLOOKUP(MA$132,Indices2!$E$1:$YY$108,Calc!$B176,FALSE))</f>
        <v>#N/A</v>
      </c>
      <c r="MB176" t="e">
        <f ca="1">IF(OR(MB$132="",$B176=""),"",HLOOKUP(MB$132,Indices2!$E$1:$YY$108,Calc!$B176,FALSE))</f>
        <v>#N/A</v>
      </c>
      <c r="MC176" t="e">
        <f ca="1">IF(OR(MC$132="",$B176=""),"",HLOOKUP(MC$132,Indices2!$E$1:$YY$108,Calc!$B176,FALSE))</f>
        <v>#N/A</v>
      </c>
      <c r="MD176" t="e">
        <f ca="1">IF(OR(MD$132="",$B176=""),"",HLOOKUP(MD$132,Indices2!$E$1:$YY$108,Calc!$B176,FALSE))</f>
        <v>#N/A</v>
      </c>
      <c r="ME176" t="e">
        <f ca="1">IF(OR(ME$132="",$B176=""),"",HLOOKUP(ME$132,Indices2!$E$1:$YY$108,Calc!$B176,FALSE))</f>
        <v>#N/A</v>
      </c>
      <c r="MF176" t="e">
        <f ca="1">IF(OR(MF$132="",$B176=""),"",HLOOKUP(MF$132,Indices2!$E$1:$YY$108,Calc!$B176,FALSE))</f>
        <v>#N/A</v>
      </c>
      <c r="MG176" t="e">
        <f ca="1">IF(OR(MG$132="",$B176=""),"",HLOOKUP(MG$132,Indices2!$E$1:$YY$108,Calc!$B176,FALSE))</f>
        <v>#N/A</v>
      </c>
      <c r="MH176" t="e">
        <f ca="1">IF(OR(MH$132="",$B176=""),"",HLOOKUP(MH$132,Indices2!$E$1:$YY$108,Calc!$B176,FALSE))</f>
        <v>#N/A</v>
      </c>
      <c r="MI176" t="e">
        <f ca="1">IF(OR(MI$132="",$B176=""),"",HLOOKUP(MI$132,Indices2!$E$1:$YY$108,Calc!$B176,FALSE))</f>
        <v>#N/A</v>
      </c>
      <c r="MJ176" t="e">
        <f ca="1">IF(OR(MJ$132="",$B176=""),"",HLOOKUP(MJ$132,Indices2!$E$1:$YY$108,Calc!$B176,FALSE))</f>
        <v>#N/A</v>
      </c>
      <c r="MK176" t="e">
        <f ca="1">IF(OR(MK$132="",$B176=""),"",HLOOKUP(MK$132,Indices2!$E$1:$YY$108,Calc!$B176,FALSE))</f>
        <v>#N/A</v>
      </c>
      <c r="ML176" t="e">
        <f ca="1">IF(OR(ML$132="",$B176=""),"",HLOOKUP(ML$132,Indices2!$E$1:$YY$108,Calc!$B176,FALSE))</f>
        <v>#N/A</v>
      </c>
      <c r="MM176" t="e">
        <f ca="1">IF(OR(MM$132="",$B176=""),"",HLOOKUP(MM$132,Indices2!$E$1:$YY$108,Calc!$B176,FALSE))</f>
        <v>#N/A</v>
      </c>
      <c r="MN176" t="e">
        <f ca="1">IF(OR(MN$132="",$B176=""),"",HLOOKUP(MN$132,Indices2!$E$1:$YY$108,Calc!$B176,FALSE))</f>
        <v>#N/A</v>
      </c>
      <c r="MO176" t="e">
        <f ca="1">IF(OR(MO$132="",$B176=""),"",HLOOKUP(MO$132,Indices2!$E$1:$YY$108,Calc!$B176,FALSE))</f>
        <v>#N/A</v>
      </c>
      <c r="MP176" t="e">
        <f ca="1">IF(OR(MP$132="",$B176=""),"",HLOOKUP(MP$132,Indices2!$E$1:$YY$108,Calc!$B176,FALSE))</f>
        <v>#N/A</v>
      </c>
      <c r="MQ176" t="e">
        <f ca="1">IF(OR(MQ$132="",$B176=""),"",HLOOKUP(MQ$132,Indices2!$E$1:$YY$108,Calc!$B176,FALSE))</f>
        <v>#N/A</v>
      </c>
      <c r="MR176" t="e">
        <f ca="1">IF(OR(MR$132="",$B176=""),"",HLOOKUP(MR$132,Indices2!$E$1:$YY$108,Calc!$B176,FALSE))</f>
        <v>#N/A</v>
      </c>
      <c r="MS176" t="e">
        <f ca="1">IF(OR(MS$132="",$B176=""),"",HLOOKUP(MS$132,Indices2!$E$1:$YY$108,Calc!$B176,FALSE))</f>
        <v>#N/A</v>
      </c>
      <c r="MT176" t="e">
        <f ca="1">IF(OR(MT$132="",$B176=""),"",HLOOKUP(MT$132,Indices2!$E$1:$YY$108,Calc!$B176,FALSE))</f>
        <v>#N/A</v>
      </c>
      <c r="MU176" t="e">
        <f ca="1">IF(OR(MU$132="",$B176=""),"",HLOOKUP(MU$132,Indices2!$E$1:$YY$108,Calc!$B176,FALSE))</f>
        <v>#N/A</v>
      </c>
      <c r="MV176" t="e">
        <f ca="1">IF(OR(MV$132="",$B176=""),"",HLOOKUP(MV$132,Indices2!$E$1:$YY$108,Calc!$B176,FALSE))</f>
        <v>#N/A</v>
      </c>
      <c r="MW176" t="e">
        <f ca="1">IF(OR(MW$132="",$B176=""),"",HLOOKUP(MW$132,Indices2!$E$1:$YY$108,Calc!$B176,FALSE))</f>
        <v>#N/A</v>
      </c>
      <c r="MX176" t="e">
        <f ca="1">IF(OR(MX$132="",$B176=""),"",HLOOKUP(MX$132,Indices2!$E$1:$YY$108,Calc!$B176,FALSE))</f>
        <v>#N/A</v>
      </c>
      <c r="MY176" t="e">
        <f ca="1">IF(OR(MY$132="",$B176=""),"",HLOOKUP(MY$132,Indices2!$E$1:$YY$108,Calc!$B176,FALSE))</f>
        <v>#N/A</v>
      </c>
      <c r="MZ176" t="e">
        <f ca="1">IF(OR(MZ$132="",$B176=""),"",HLOOKUP(MZ$132,Indices2!$E$1:$YY$108,Calc!$B176,FALSE))</f>
        <v>#N/A</v>
      </c>
      <c r="NA176" t="e">
        <f ca="1">IF(OR(NA$132="",$B176=""),"",HLOOKUP(NA$132,Indices2!$E$1:$YY$108,Calc!$B176,FALSE))</f>
        <v>#N/A</v>
      </c>
      <c r="NB176" t="e">
        <f ca="1">IF(OR(NB$132="",$B176=""),"",HLOOKUP(NB$132,Indices2!$E$1:$YY$108,Calc!$B176,FALSE))</f>
        <v>#N/A</v>
      </c>
      <c r="NC176" t="e">
        <f ca="1">IF(OR(NC$132="",$B176=""),"",HLOOKUP(NC$132,Indices2!$E$1:$YY$108,Calc!$B176,FALSE))</f>
        <v>#N/A</v>
      </c>
      <c r="ND176" t="e">
        <f ca="1">IF(OR(ND$132="",$B176=""),"",HLOOKUP(ND$132,Indices2!$E$1:$YY$108,Calc!$B176,FALSE))</f>
        <v>#N/A</v>
      </c>
      <c r="NE176" t="e">
        <f ca="1">IF(OR(NE$132="",$B176=""),"",HLOOKUP(NE$132,Indices2!$E$1:$YY$108,Calc!$B176,FALSE))</f>
        <v>#N/A</v>
      </c>
      <c r="NF176" t="e">
        <f ca="1">IF(OR(NF$132="",$B176=""),"",HLOOKUP(NF$132,Indices2!$E$1:$YY$108,Calc!$B176,FALSE))</f>
        <v>#N/A</v>
      </c>
      <c r="NG176" t="e">
        <f ca="1">IF(OR(NG$132="",$B176=""),"",HLOOKUP(NG$132,Indices2!$E$1:$YY$108,Calc!$B176,FALSE))</f>
        <v>#N/A</v>
      </c>
      <c r="NH176" t="e">
        <f ca="1">IF(OR(NH$132="",$B176=""),"",HLOOKUP(NH$132,Indices2!$E$1:$YY$108,Calc!$B176,FALSE))</f>
        <v>#N/A</v>
      </c>
      <c r="NI176" t="e">
        <f ca="1">IF(OR(NI$132="",$B176=""),"",HLOOKUP(NI$132,Indices2!$E$1:$YY$108,Calc!$B176,FALSE))</f>
        <v>#N/A</v>
      </c>
      <c r="NJ176" t="e">
        <f ca="1">IF(OR(NJ$132="",$B176=""),"",HLOOKUP(NJ$132,Indices2!$E$1:$YY$108,Calc!$B176,FALSE))</f>
        <v>#N/A</v>
      </c>
      <c r="NK176" t="e">
        <f ca="1">IF(OR(NK$132="",$B176=""),"",HLOOKUP(NK$132,Indices2!$E$1:$YY$108,Calc!$B176,FALSE))</f>
        <v>#N/A</v>
      </c>
      <c r="NL176" t="e">
        <f ca="1">IF(OR(NL$132="",$B176=""),"",HLOOKUP(NL$132,Indices2!$E$1:$YY$108,Calc!$B176,FALSE))</f>
        <v>#N/A</v>
      </c>
      <c r="NM176" t="e">
        <f ca="1">IF(OR(NM$132="",$B176=""),"",HLOOKUP(NM$132,Indices2!$E$1:$YY$108,Calc!$B176,FALSE))</f>
        <v>#N/A</v>
      </c>
      <c r="NN176" t="e">
        <f ca="1">IF(OR(NN$132="",$B176=""),"",HLOOKUP(NN$132,Indices2!$E$1:$YY$108,Calc!$B176,FALSE))</f>
        <v>#N/A</v>
      </c>
      <c r="NO176" t="e">
        <f ca="1">IF(OR(NO$132="",$B176=""),"",HLOOKUP(NO$132,Indices2!$E$1:$YY$108,Calc!$B176,FALSE))</f>
        <v>#N/A</v>
      </c>
      <c r="NP176" t="e">
        <f ca="1">IF(OR(NP$132="",$B176=""),"",HLOOKUP(NP$132,Indices2!$E$1:$YY$108,Calc!$B176,FALSE))</f>
        <v>#N/A</v>
      </c>
      <c r="NQ176" t="e">
        <f ca="1">IF(OR(NQ$132="",$B176=""),"",HLOOKUP(NQ$132,Indices2!$E$1:$YY$108,Calc!$B176,FALSE))</f>
        <v>#N/A</v>
      </c>
      <c r="NR176" t="e">
        <f ca="1">IF(OR(NR$132="",$B176=""),"",HLOOKUP(NR$132,Indices2!$E$1:$YY$108,Calc!$B176,FALSE))</f>
        <v>#N/A</v>
      </c>
      <c r="NS176" t="e">
        <f ca="1">IF(OR(NS$132="",$B176=""),"",HLOOKUP(NS$132,Indices2!$E$1:$YY$108,Calc!$B176,FALSE))</f>
        <v>#N/A</v>
      </c>
      <c r="NT176" t="e">
        <f ca="1">IF(OR(NT$132="",$B176=""),"",HLOOKUP(NT$132,Indices2!$E$1:$YY$108,Calc!$B176,FALSE))</f>
        <v>#N/A</v>
      </c>
      <c r="NU176" t="e">
        <f ca="1">IF(OR(NU$132="",$B176=""),"",HLOOKUP(NU$132,Indices2!$E$1:$YY$108,Calc!$B176,FALSE))</f>
        <v>#N/A</v>
      </c>
      <c r="NV176" t="e">
        <f ca="1">IF(OR(NV$132="",$B176=""),"",HLOOKUP(NV$132,Indices2!$E$1:$YY$108,Calc!$B176,FALSE))</f>
        <v>#N/A</v>
      </c>
      <c r="NW176" t="e">
        <f ca="1">IF(OR(NW$132="",$B176=""),"",HLOOKUP(NW$132,Indices2!$E$1:$YY$108,Calc!$B176,FALSE))</f>
        <v>#N/A</v>
      </c>
      <c r="NX176" t="e">
        <f ca="1">IF(OR(NX$132="",$B176=""),"",HLOOKUP(NX$132,Indices2!$E$1:$YY$108,Calc!$B176,FALSE))</f>
        <v>#N/A</v>
      </c>
      <c r="NY176" t="e">
        <f ca="1">IF(OR(NY$132="",$B176=""),"",HLOOKUP(NY$132,Indices2!$E$1:$YY$108,Calc!$B176,FALSE))</f>
        <v>#N/A</v>
      </c>
      <c r="NZ176" t="e">
        <f ca="1">IF(OR(NZ$132="",$B176=""),"",HLOOKUP(NZ$132,Indices2!$E$1:$YY$108,Calc!$B176,FALSE))</f>
        <v>#N/A</v>
      </c>
      <c r="OA176" t="e">
        <f ca="1">IF(OR(OA$132="",$B176=""),"",HLOOKUP(OA$132,Indices2!$E$1:$YY$108,Calc!$B176,FALSE))</f>
        <v>#N/A</v>
      </c>
      <c r="OB176" t="e">
        <f ca="1">IF(OR(OB$132="",$B176=""),"",HLOOKUP(OB$132,Indices2!$E$1:$YY$108,Calc!$B176,FALSE))</f>
        <v>#N/A</v>
      </c>
      <c r="OC176" t="e">
        <f ca="1">IF(OR(OC$132="",$B176=""),"",HLOOKUP(OC$132,Indices2!$E$1:$YY$108,Calc!$B176,FALSE))</f>
        <v>#N/A</v>
      </c>
      <c r="OD176" t="e">
        <f ca="1">IF(OR(OD$132="",$B176=""),"",HLOOKUP(OD$132,Indices2!$E$1:$YY$108,Calc!$B176,FALSE))</f>
        <v>#N/A</v>
      </c>
      <c r="OE176" t="e">
        <f ca="1">IF(OR(OE$132="",$B176=""),"",HLOOKUP(OE$132,Indices2!$E$1:$YY$108,Calc!$B176,FALSE))</f>
        <v>#N/A</v>
      </c>
      <c r="OF176" t="e">
        <f ca="1">IF(OR(OF$132="",$B176=""),"",HLOOKUP(OF$132,Indices2!$E$1:$YY$108,Calc!$B176,FALSE))</f>
        <v>#N/A</v>
      </c>
      <c r="OG176" t="e">
        <f ca="1">IF(OR(OG$132="",$B176=""),"",HLOOKUP(OG$132,Indices2!$E$1:$YY$108,Calc!$B176,FALSE))</f>
        <v>#N/A</v>
      </c>
      <c r="OH176" t="e">
        <f ca="1">IF(OR(OH$132="",$B176=""),"",HLOOKUP(OH$132,Indices2!$E$1:$YY$108,Calc!$B176,FALSE))</f>
        <v>#N/A</v>
      </c>
      <c r="OI176" t="e">
        <f ca="1">IF(OR(OI$132="",$B176=""),"",HLOOKUP(OI$132,Indices2!$E$1:$YY$108,Calc!$B176,FALSE))</f>
        <v>#N/A</v>
      </c>
      <c r="OJ176" t="e">
        <f ca="1">IF(OR(OJ$132="",$B176=""),"",HLOOKUP(OJ$132,Indices2!$E$1:$YY$108,Calc!$B176,FALSE))</f>
        <v>#N/A</v>
      </c>
      <c r="OK176" t="e">
        <f ca="1">IF(OR(OK$132="",$B176=""),"",HLOOKUP(OK$132,Indices2!$E$1:$YY$108,Calc!$B176,FALSE))</f>
        <v>#N/A</v>
      </c>
      <c r="OL176" t="e">
        <f ca="1">IF(OR(OL$132="",$B176=""),"",HLOOKUP(OL$132,Indices2!$E$1:$YY$108,Calc!$B176,FALSE))</f>
        <v>#N/A</v>
      </c>
      <c r="OM176" t="e">
        <f ca="1">IF(OR(OM$132="",$B176=""),"",HLOOKUP(OM$132,Indices2!$E$1:$YY$108,Calc!$B176,FALSE))</f>
        <v>#N/A</v>
      </c>
      <c r="ON176" t="e">
        <f ca="1">IF(OR(ON$132="",$B176=""),"",HLOOKUP(ON$132,Indices2!$E$1:$YY$108,Calc!$B176,FALSE))</f>
        <v>#N/A</v>
      </c>
      <c r="OO176" t="e">
        <f ca="1">IF(OR(OO$132="",$B176=""),"",HLOOKUP(OO$132,Indices2!$E$1:$YY$108,Calc!$B176,FALSE))</f>
        <v>#N/A</v>
      </c>
      <c r="OP176" t="e">
        <f ca="1">IF(OR(OP$132="",$B176=""),"",HLOOKUP(OP$132,Indices2!$E$1:$YY$108,Calc!$B176,FALSE))</f>
        <v>#N/A</v>
      </c>
      <c r="OQ176" t="e">
        <f ca="1">IF(OR(OQ$132="",$B176=""),"",HLOOKUP(OQ$132,Indices2!$E$1:$YY$108,Calc!$B176,FALSE))</f>
        <v>#N/A</v>
      </c>
      <c r="OR176" t="e">
        <f ca="1">IF(OR(OR$132="",$B176=""),"",HLOOKUP(OR$132,Indices2!$E$1:$YY$108,Calc!$B176,FALSE))</f>
        <v>#N/A</v>
      </c>
      <c r="OS176" t="e">
        <f ca="1">IF(OR(OS$132="",$B176=""),"",HLOOKUP(OS$132,Indices2!$E$1:$YY$108,Calc!$B176,FALSE))</f>
        <v>#N/A</v>
      </c>
      <c r="OT176" t="e">
        <f ca="1">IF(OR(OT$132="",$B176=""),"",HLOOKUP(OT$132,Indices2!$E$1:$YY$108,Calc!$B176,FALSE))</f>
        <v>#N/A</v>
      </c>
      <c r="OU176" t="e">
        <f ca="1">IF(OR(OU$132="",$B176=""),"",HLOOKUP(OU$132,Indices2!$E$1:$YY$108,Calc!$B176,FALSE))</f>
        <v>#N/A</v>
      </c>
      <c r="OV176" t="e">
        <f ca="1">IF(OR(OV$132="",$B176=""),"",HLOOKUP(OV$132,Indices2!$E$1:$YY$108,Calc!$B176,FALSE))</f>
        <v>#N/A</v>
      </c>
      <c r="OW176" t="e">
        <f ca="1">IF(OR(OW$132="",$B176=""),"",HLOOKUP(OW$132,Indices2!$E$1:$YY$108,Calc!$B176,FALSE))</f>
        <v>#N/A</v>
      </c>
      <c r="OX176" t="e">
        <f ca="1">IF(OR(OX$132="",$B176=""),"",HLOOKUP(OX$132,Indices2!$E$1:$YY$108,Calc!$B176,FALSE))</f>
        <v>#N/A</v>
      </c>
      <c r="OY176" t="e">
        <f ca="1">IF(OR(OY$132="",$B176=""),"",HLOOKUP(OY$132,Indices2!$E$1:$YY$108,Calc!$B176,FALSE))</f>
        <v>#N/A</v>
      </c>
      <c r="OZ176" t="e">
        <f ca="1">IF(OR(OZ$132="",$B176=""),"",HLOOKUP(OZ$132,Indices2!$E$1:$YY$108,Calc!$B176,FALSE))</f>
        <v>#N/A</v>
      </c>
      <c r="PA176" t="e">
        <f ca="1">IF(OR(PA$132="",$B176=""),"",HLOOKUP(PA$132,Indices2!$E$1:$YY$108,Calc!$B176,FALSE))</f>
        <v>#N/A</v>
      </c>
      <c r="PB176" t="e">
        <f ca="1">IF(OR(PB$132="",$B176=""),"",HLOOKUP(PB$132,Indices2!$E$1:$YY$108,Calc!$B176,FALSE))</f>
        <v>#N/A</v>
      </c>
      <c r="PC176" t="e">
        <f ca="1">IF(OR(PC$132="",$B176=""),"",HLOOKUP(PC$132,Indices2!$E$1:$YY$108,Calc!$B176,FALSE))</f>
        <v>#N/A</v>
      </c>
      <c r="PD176" t="e">
        <f ca="1">IF(OR(PD$132="",$B176=""),"",HLOOKUP(PD$132,Indices2!$E$1:$YY$108,Calc!$B176,FALSE))</f>
        <v>#N/A</v>
      </c>
      <c r="PE176" t="e">
        <f ca="1">IF(OR(PE$132="",$B176=""),"",HLOOKUP(PE$132,Indices2!$E$1:$YY$108,Calc!$B176,FALSE))</f>
        <v>#N/A</v>
      </c>
      <c r="PF176" t="e">
        <f ca="1">IF(OR(PF$132="",$B176=""),"",HLOOKUP(PF$132,Indices2!$E$1:$YY$108,Calc!$B176,FALSE))</f>
        <v>#N/A</v>
      </c>
      <c r="PG176" t="e">
        <f ca="1">IF(OR(PG$132="",$B176=""),"",HLOOKUP(PG$132,Indices2!$E$1:$YY$108,Calc!$B176,FALSE))</f>
        <v>#N/A</v>
      </c>
      <c r="PH176" t="e">
        <f ca="1">IF(OR(PH$132="",$B176=""),"",HLOOKUP(PH$132,Indices2!$E$1:$YY$108,Calc!$B176,FALSE))</f>
        <v>#N/A</v>
      </c>
      <c r="PI176" t="e">
        <f ca="1">IF(OR(PI$132="",$B176=""),"",HLOOKUP(PI$132,Indices2!$E$1:$YY$108,Calc!$B176,FALSE))</f>
        <v>#N/A</v>
      </c>
      <c r="PJ176" t="e">
        <f ca="1">IF(OR(PJ$132="",$B176=""),"",HLOOKUP(PJ$132,Indices2!$E$1:$YY$108,Calc!$B176,FALSE))</f>
        <v>#N/A</v>
      </c>
      <c r="PK176" t="e">
        <f ca="1">IF(OR(PK$132="",$B176=""),"",HLOOKUP(PK$132,Indices2!$E$1:$YY$108,Calc!$B176,FALSE))</f>
        <v>#N/A</v>
      </c>
      <c r="PL176" t="e">
        <f ca="1">IF(OR(PL$132="",$B176=""),"",HLOOKUP(PL$132,Indices2!$E$1:$YY$108,Calc!$B176,FALSE))</f>
        <v>#N/A</v>
      </c>
      <c r="PM176" t="e">
        <f ca="1">IF(OR(PM$132="",$B176=""),"",HLOOKUP(PM$132,Indices2!$E$1:$YY$108,Calc!$B176,FALSE))</f>
        <v>#N/A</v>
      </c>
      <c r="PN176" t="e">
        <f ca="1">IF(OR(PN$132="",$B176=""),"",HLOOKUP(PN$132,Indices2!$E$1:$YY$108,Calc!$B176,FALSE))</f>
        <v>#N/A</v>
      </c>
      <c r="PO176" t="e">
        <f ca="1">IF(OR(PO$132="",$B176=""),"",HLOOKUP(PO$132,Indices2!$E$1:$YY$108,Calc!$B176,FALSE))</f>
        <v>#N/A</v>
      </c>
      <c r="PP176" t="e">
        <f ca="1">IF(OR(PP$132="",$B176=""),"",HLOOKUP(PP$132,Indices2!$E$1:$YY$108,Calc!$B176,FALSE))</f>
        <v>#N/A</v>
      </c>
      <c r="PQ176" t="e">
        <f ca="1">IF(OR(PQ$132="",$B176=""),"",HLOOKUP(PQ$132,Indices2!$E$1:$YY$108,Calc!$B176,FALSE))</f>
        <v>#N/A</v>
      </c>
      <c r="PR176" t="e">
        <f ca="1">IF(OR(PR$132="",$B176=""),"",HLOOKUP(PR$132,Indices2!$E$1:$YY$108,Calc!$B176,FALSE))</f>
        <v>#N/A</v>
      </c>
      <c r="PS176" t="e">
        <f ca="1">IF(OR(PS$132="",$B176=""),"",HLOOKUP(PS$132,Indices2!$E$1:$YY$108,Calc!$B176,FALSE))</f>
        <v>#N/A</v>
      </c>
      <c r="PT176" t="e">
        <f ca="1">IF(OR(PT$132="",$B176=""),"",HLOOKUP(PT$132,Indices2!$E$1:$YY$108,Calc!$B176,FALSE))</f>
        <v>#N/A</v>
      </c>
      <c r="PU176" t="e">
        <f ca="1">IF(OR(PU$132="",$B176=""),"",HLOOKUP(PU$132,Indices2!$E$1:$YY$108,Calc!$B176,FALSE))</f>
        <v>#N/A</v>
      </c>
      <c r="PV176" t="e">
        <f ca="1">IF(OR(PV$132="",$B176=""),"",HLOOKUP(PV$132,Indices2!$E$1:$YY$108,Calc!$B176,FALSE))</f>
        <v>#N/A</v>
      </c>
      <c r="PW176" t="e">
        <f ca="1">IF(OR(PW$132="",$B176=""),"",HLOOKUP(PW$132,Indices2!$E$1:$YY$108,Calc!$B176,FALSE))</f>
        <v>#N/A</v>
      </c>
      <c r="PX176" t="e">
        <f ca="1">IF(OR(PX$132="",$B176=""),"",HLOOKUP(PX$132,Indices2!$E$1:$YY$108,Calc!$B176,FALSE))</f>
        <v>#N/A</v>
      </c>
      <c r="PY176" t="e">
        <f ca="1">IF(OR(PY$132="",$B176=""),"",HLOOKUP(PY$132,Indices2!$E$1:$YY$108,Calc!$B176,FALSE))</f>
        <v>#N/A</v>
      </c>
      <c r="PZ176" t="e">
        <f ca="1">IF(OR(PZ$132="",$B176=""),"",HLOOKUP(PZ$132,Indices2!$E$1:$YY$108,Calc!$B176,FALSE))</f>
        <v>#N/A</v>
      </c>
      <c r="QA176" t="e">
        <f ca="1">IF(OR(QA$132="",$B176=""),"",HLOOKUP(QA$132,Indices2!$E$1:$YY$108,Calc!$B176,FALSE))</f>
        <v>#N/A</v>
      </c>
      <c r="QB176" t="e">
        <f ca="1">IF(OR(QB$132="",$B176=""),"",HLOOKUP(QB$132,Indices2!$E$1:$YY$108,Calc!$B176,FALSE))</f>
        <v>#N/A</v>
      </c>
      <c r="QC176" t="e">
        <f ca="1">IF(OR(QC$132="",$B176=""),"",HLOOKUP(QC$132,Indices2!$E$1:$YY$108,Calc!$B176,FALSE))</f>
        <v>#N/A</v>
      </c>
      <c r="QD176" t="e">
        <f ca="1">IF(OR(QD$132="",$B176=""),"",HLOOKUP(QD$132,Indices2!$E$1:$YY$108,Calc!$B176,FALSE))</f>
        <v>#N/A</v>
      </c>
      <c r="QE176" t="e">
        <f ca="1">IF(OR(QE$132="",$B176=""),"",HLOOKUP(QE$132,Indices2!$E$1:$YY$108,Calc!$B176,FALSE))</f>
        <v>#N/A</v>
      </c>
      <c r="QF176" t="e">
        <f ca="1">IF(OR(QF$132="",$B176=""),"",HLOOKUP(QF$132,Indices2!$E$1:$YY$108,Calc!$B176,FALSE))</f>
        <v>#N/A</v>
      </c>
      <c r="QG176" t="e">
        <f ca="1">IF(OR(QG$132="",$B176=""),"",HLOOKUP(QG$132,Indices2!$E$1:$YY$108,Calc!$B176,FALSE))</f>
        <v>#N/A</v>
      </c>
      <c r="QH176" t="e">
        <f ca="1">IF(OR(QH$132="",$B176=""),"",HLOOKUP(QH$132,Indices2!$E$1:$YY$108,Calc!$B176,FALSE))</f>
        <v>#N/A</v>
      </c>
      <c r="QI176" t="e">
        <f ca="1">IF(OR(QI$132="",$B176=""),"",HLOOKUP(QI$132,Indices2!$E$1:$YY$108,Calc!$B176,FALSE))</f>
        <v>#N/A</v>
      </c>
      <c r="QJ176" t="e">
        <f ca="1">IF(OR(QJ$132="",$B176=""),"",HLOOKUP(QJ$132,Indices2!$E$1:$YY$108,Calc!$B176,FALSE))</f>
        <v>#N/A</v>
      </c>
      <c r="QK176" t="e">
        <f ca="1">IF(OR(QK$132="",$B176=""),"",HLOOKUP(QK$132,Indices2!$E$1:$YY$108,Calc!$B176,FALSE))</f>
        <v>#N/A</v>
      </c>
      <c r="QL176" t="e">
        <f ca="1">IF(OR(QL$132="",$B176=""),"",HLOOKUP(QL$132,Indices2!$E$1:$YY$108,Calc!$B176,FALSE))</f>
        <v>#N/A</v>
      </c>
      <c r="QM176" t="e">
        <f ca="1">IF(OR(QM$132="",$B176=""),"",HLOOKUP(QM$132,Indices2!$E$1:$YY$108,Calc!$B176,FALSE))</f>
        <v>#N/A</v>
      </c>
      <c r="QN176" t="e">
        <f ca="1">IF(OR(QN$132="",$B176=""),"",HLOOKUP(QN$132,Indices2!$E$1:$YY$108,Calc!$B176,FALSE))</f>
        <v>#N/A</v>
      </c>
      <c r="QO176" t="e">
        <f ca="1">IF(OR(QO$132="",$B176=""),"",HLOOKUP(QO$132,Indices2!$E$1:$YY$108,Calc!$B176,FALSE))</f>
        <v>#N/A</v>
      </c>
      <c r="QP176" t="e">
        <f ca="1">IF(OR(QP$132="",$B176=""),"",HLOOKUP(QP$132,Indices2!$E$1:$YY$108,Calc!$B176,FALSE))</f>
        <v>#N/A</v>
      </c>
      <c r="QQ176" t="e">
        <f ca="1">IF(OR(QQ$132="",$B176=""),"",HLOOKUP(QQ$132,Indices2!$E$1:$YY$108,Calc!$B176,FALSE))</f>
        <v>#N/A</v>
      </c>
      <c r="QR176" t="e">
        <f ca="1">IF(OR(QR$132="",$B176=""),"",HLOOKUP(QR$132,Indices2!$E$1:$YY$108,Calc!$B176,FALSE))</f>
        <v>#N/A</v>
      </c>
      <c r="QS176" t="e">
        <f ca="1">IF(OR(QS$132="",$B176=""),"",HLOOKUP(QS$132,Indices2!$E$1:$YY$108,Calc!$B176,FALSE))</f>
        <v>#N/A</v>
      </c>
      <c r="QT176" t="e">
        <f ca="1">IF(OR(QT$132="",$B176=""),"",HLOOKUP(QT$132,Indices2!$E$1:$YY$108,Calc!$B176,FALSE))</f>
        <v>#N/A</v>
      </c>
      <c r="QU176" t="e">
        <f ca="1">IF(OR(QU$132="",$B176=""),"",HLOOKUP(QU$132,Indices2!$E$1:$YY$108,Calc!$B176,FALSE))</f>
        <v>#N/A</v>
      </c>
      <c r="QV176" t="e">
        <f ca="1">IF(OR(QV$132="",$B176=""),"",HLOOKUP(QV$132,Indices2!$E$1:$YY$108,Calc!$B176,FALSE))</f>
        <v>#N/A</v>
      </c>
      <c r="QW176" t="e">
        <f ca="1">IF(OR(QW$132="",$B176=""),"",HLOOKUP(QW$132,Indices2!$E$1:$YY$108,Calc!$B176,FALSE))</f>
        <v>#N/A</v>
      </c>
      <c r="QX176" t="e">
        <f ca="1">IF(OR(QX$132="",$B176=""),"",HLOOKUP(QX$132,Indices2!$E$1:$YY$108,Calc!$B176,FALSE))</f>
        <v>#N/A</v>
      </c>
      <c r="QY176" t="e">
        <f ca="1">IF(OR(QY$132="",$B176=""),"",HLOOKUP(QY$132,Indices2!$E$1:$YY$108,Calc!$B176,FALSE))</f>
        <v>#N/A</v>
      </c>
      <c r="QZ176" t="e">
        <f ca="1">IF(OR(QZ$132="",$B176=""),"",HLOOKUP(QZ$132,Indices2!$E$1:$YY$108,Calc!$B176,FALSE))</f>
        <v>#N/A</v>
      </c>
      <c r="RA176" t="e">
        <f ca="1">IF(OR(RA$132="",$B176=""),"",HLOOKUP(RA$132,Indices2!$E$1:$YY$108,Calc!$B176,FALSE))</f>
        <v>#N/A</v>
      </c>
      <c r="RB176" t="e">
        <f ca="1">IF(OR(RB$132="",$B176=""),"",HLOOKUP(RB$132,Indices2!$E$1:$YY$108,Calc!$B176,FALSE))</f>
        <v>#N/A</v>
      </c>
      <c r="RC176" t="e">
        <f ca="1">IF(OR(RC$132="",$B176=""),"",HLOOKUP(RC$132,Indices2!$E$1:$YY$108,Calc!$B176,FALSE))</f>
        <v>#N/A</v>
      </c>
      <c r="RD176" t="e">
        <f ca="1">IF(OR(RD$132="",$B176=""),"",HLOOKUP(RD$132,Indices2!$E$1:$YY$108,Calc!$B176,FALSE))</f>
        <v>#N/A</v>
      </c>
      <c r="RE176" t="e">
        <f ca="1">IF(OR(RE$132="",$B176=""),"",HLOOKUP(RE$132,Indices2!$E$1:$YY$108,Calc!$B176,FALSE))</f>
        <v>#N/A</v>
      </c>
      <c r="RF176" t="e">
        <f ca="1">IF(OR(RF$132="",$B176=""),"",HLOOKUP(RF$132,Indices2!$E$1:$YY$108,Calc!$B176,FALSE))</f>
        <v>#N/A</v>
      </c>
      <c r="RG176" t="e">
        <f ca="1">IF(OR(RG$132="",$B176=""),"",HLOOKUP(RG$132,Indices2!$E$1:$YY$108,Calc!$B176,FALSE))</f>
        <v>#N/A</v>
      </c>
      <c r="RH176" t="e">
        <f ca="1">IF(OR(RH$132="",$B176=""),"",HLOOKUP(RH$132,Indices2!$E$1:$YY$108,Calc!$B176,FALSE))</f>
        <v>#N/A</v>
      </c>
      <c r="RI176" t="e">
        <f ca="1">IF(OR(RI$132="",$B176=""),"",HLOOKUP(RI$132,Indices2!$E$1:$YY$108,Calc!$B176,FALSE))</f>
        <v>#N/A</v>
      </c>
      <c r="RJ176" t="e">
        <f ca="1">IF(OR(RJ$132="",$B176=""),"",HLOOKUP(RJ$132,Indices2!$E$1:$YY$108,Calc!$B176,FALSE))</f>
        <v>#N/A</v>
      </c>
      <c r="RK176" t="e">
        <f ca="1">IF(OR(RK$132="",$B176=""),"",HLOOKUP(RK$132,Indices2!$E$1:$YY$108,Calc!$B176,FALSE))</f>
        <v>#N/A</v>
      </c>
      <c r="RL176" t="e">
        <f ca="1">IF(OR(RL$132="",$B176=""),"",HLOOKUP(RL$132,Indices2!$E$1:$YY$108,Calc!$B176,FALSE))</f>
        <v>#N/A</v>
      </c>
    </row>
    <row r="177" spans="1:480">
      <c r="A177" t="str">
        <f>Quant!BV13</f>
        <v>Wheat</v>
      </c>
      <c r="B177" t="e">
        <f>MATCH($A177,Indices2!$B:$B,0)</f>
        <v>#N/A</v>
      </c>
      <c r="C177" t="e">
        <f>IF(OR(C$132="",$B177=""),"",HLOOKUP(C$132,Indices2!$E$1:$YY$108,Calc!$B177,FALSE))</f>
        <v>#N/A</v>
      </c>
      <c r="D177" t="e">
        <f ca="1">IF(OR(D$132="",$B177=""),"",HLOOKUP(D$132,Indices2!$E$1:$YY$108,Calc!$B177,FALSE))</f>
        <v>#N/A</v>
      </c>
      <c r="E177" t="e">
        <f ca="1">IF(OR(E$132="",$B177=""),"",HLOOKUP(E$132,Indices2!$E$1:$YY$108,Calc!$B177,FALSE))</f>
        <v>#N/A</v>
      </c>
      <c r="F177" t="e">
        <f ca="1">IF(OR(F$132="",$B177=""),"",HLOOKUP(F$132,Indices2!$E$1:$YY$108,Calc!$B177,FALSE))</f>
        <v>#N/A</v>
      </c>
      <c r="G177" t="e">
        <f ca="1">IF(OR(G$132="",$B177=""),"",HLOOKUP(G$132,Indices2!$E$1:$YY$108,Calc!$B177,FALSE))</f>
        <v>#N/A</v>
      </c>
      <c r="H177" t="e">
        <f ca="1">IF(OR(H$132="",$B177=""),"",HLOOKUP(H$132,Indices2!$E$1:$YY$108,Calc!$B177,FALSE))</f>
        <v>#N/A</v>
      </c>
      <c r="I177" t="e">
        <f ca="1">IF(OR(I$132="",$B177=""),"",HLOOKUP(I$132,Indices2!$E$1:$YY$108,Calc!$B177,FALSE))</f>
        <v>#N/A</v>
      </c>
      <c r="J177" t="e">
        <f ca="1">IF(OR(J$132="",$B177=""),"",HLOOKUP(J$132,Indices2!$E$1:$YY$108,Calc!$B177,FALSE))</f>
        <v>#N/A</v>
      </c>
      <c r="K177" t="e">
        <f ca="1">IF(OR(K$132="",$B177=""),"",HLOOKUP(K$132,Indices2!$E$1:$YY$108,Calc!$B177,FALSE))</f>
        <v>#N/A</v>
      </c>
      <c r="L177" t="e">
        <f ca="1">IF(OR(L$132="",$B177=""),"",HLOOKUP(L$132,Indices2!$E$1:$YY$108,Calc!$B177,FALSE))</f>
        <v>#N/A</v>
      </c>
      <c r="M177" t="e">
        <f ca="1">IF(OR(M$132="",$B177=""),"",HLOOKUP(M$132,Indices2!$E$1:$YY$108,Calc!$B177,FALSE))</f>
        <v>#N/A</v>
      </c>
      <c r="N177" t="e">
        <f ca="1">IF(OR(N$132="",$B177=""),"",HLOOKUP(N$132,Indices2!$E$1:$YY$108,Calc!$B177,FALSE))</f>
        <v>#N/A</v>
      </c>
      <c r="O177" t="e">
        <f ca="1">IF(OR(O$132="",$B177=""),"",HLOOKUP(O$132,Indices2!$E$1:$YY$108,Calc!$B177,FALSE))</f>
        <v>#N/A</v>
      </c>
      <c r="P177" t="e">
        <f ca="1">IF(OR(P$132="",$B177=""),"",HLOOKUP(P$132,Indices2!$E$1:$YY$108,Calc!$B177,FALSE))</f>
        <v>#N/A</v>
      </c>
      <c r="Q177" t="e">
        <f ca="1">IF(OR(Q$132="",$B177=""),"",HLOOKUP(Q$132,Indices2!$E$1:$YY$108,Calc!$B177,FALSE))</f>
        <v>#N/A</v>
      </c>
      <c r="R177" t="e">
        <f ca="1">IF(OR(R$132="",$B177=""),"",HLOOKUP(R$132,Indices2!$E$1:$YY$108,Calc!$B177,FALSE))</f>
        <v>#N/A</v>
      </c>
      <c r="S177" t="e">
        <f ca="1">IF(OR(S$132="",$B177=""),"",HLOOKUP(S$132,Indices2!$E$1:$YY$108,Calc!$B177,FALSE))</f>
        <v>#N/A</v>
      </c>
      <c r="T177" t="e">
        <f ca="1">IF(OR(T$132="",$B177=""),"",HLOOKUP(T$132,Indices2!$E$1:$YY$108,Calc!$B177,FALSE))</f>
        <v>#N/A</v>
      </c>
      <c r="U177" t="e">
        <f ca="1">IF(OR(U$132="",$B177=""),"",HLOOKUP(U$132,Indices2!$E$1:$YY$108,Calc!$B177,FALSE))</f>
        <v>#N/A</v>
      </c>
      <c r="V177" t="e">
        <f ca="1">IF(OR(V$132="",$B177=""),"",HLOOKUP(V$132,Indices2!$E$1:$YY$108,Calc!$B177,FALSE))</f>
        <v>#N/A</v>
      </c>
      <c r="W177" t="e">
        <f ca="1">IF(OR(W$132="",$B177=""),"",HLOOKUP(W$132,Indices2!$E$1:$YY$108,Calc!$B177,FALSE))</f>
        <v>#N/A</v>
      </c>
      <c r="X177" t="e">
        <f ca="1">IF(OR(X$132="",$B177=""),"",HLOOKUP(X$132,Indices2!$E$1:$YY$108,Calc!$B177,FALSE))</f>
        <v>#N/A</v>
      </c>
      <c r="Y177" t="e">
        <f ca="1">IF(OR(Y$132="",$B177=""),"",HLOOKUP(Y$132,Indices2!$E$1:$YY$108,Calc!$B177,FALSE))</f>
        <v>#N/A</v>
      </c>
      <c r="Z177" t="e">
        <f ca="1">IF(OR(Z$132="",$B177=""),"",HLOOKUP(Z$132,Indices2!$E$1:$YY$108,Calc!$B177,FALSE))</f>
        <v>#N/A</v>
      </c>
      <c r="AA177" t="e">
        <f ca="1">IF(OR(AA$132="",$B177=""),"",HLOOKUP(AA$132,Indices2!$E$1:$YY$108,Calc!$B177,FALSE))</f>
        <v>#N/A</v>
      </c>
      <c r="AB177" t="e">
        <f ca="1">IF(OR(AB$132="",$B177=""),"",HLOOKUP(AB$132,Indices2!$E$1:$YY$108,Calc!$B177,FALSE))</f>
        <v>#N/A</v>
      </c>
      <c r="AC177" t="e">
        <f ca="1">IF(OR(AC$132="",$B177=""),"",HLOOKUP(AC$132,Indices2!$E$1:$YY$108,Calc!$B177,FALSE))</f>
        <v>#N/A</v>
      </c>
      <c r="AD177" t="e">
        <f ca="1">IF(OR(AD$132="",$B177=""),"",HLOOKUP(AD$132,Indices2!$E$1:$YY$108,Calc!$B177,FALSE))</f>
        <v>#N/A</v>
      </c>
      <c r="AE177" t="e">
        <f ca="1">IF(OR(AE$132="",$B177=""),"",HLOOKUP(AE$132,Indices2!$E$1:$YY$108,Calc!$B177,FALSE))</f>
        <v>#N/A</v>
      </c>
      <c r="AF177" t="e">
        <f ca="1">IF(OR(AF$132="",$B177=""),"",HLOOKUP(AF$132,Indices2!$E$1:$YY$108,Calc!$B177,FALSE))</f>
        <v>#N/A</v>
      </c>
      <c r="AG177" t="e">
        <f ca="1">IF(OR(AG$132="",$B177=""),"",HLOOKUP(AG$132,Indices2!$E$1:$YY$108,Calc!$B177,FALSE))</f>
        <v>#N/A</v>
      </c>
      <c r="AH177" t="e">
        <f ca="1">IF(OR(AH$132="",$B177=""),"",HLOOKUP(AH$132,Indices2!$E$1:$YY$108,Calc!$B177,FALSE))</f>
        <v>#N/A</v>
      </c>
      <c r="AI177" t="e">
        <f ca="1">IF(OR(AI$132="",$B177=""),"",HLOOKUP(AI$132,Indices2!$E$1:$YY$108,Calc!$B177,FALSE))</f>
        <v>#N/A</v>
      </c>
      <c r="AJ177" t="e">
        <f ca="1">IF(OR(AJ$132="",$B177=""),"",HLOOKUP(AJ$132,Indices2!$E$1:$YY$108,Calc!$B177,FALSE))</f>
        <v>#N/A</v>
      </c>
      <c r="AK177" t="e">
        <f ca="1">IF(OR(AK$132="",$B177=""),"",HLOOKUP(AK$132,Indices2!$E$1:$YY$108,Calc!$B177,FALSE))</f>
        <v>#N/A</v>
      </c>
      <c r="AL177" t="e">
        <f ca="1">IF(OR(AL$132="",$B177=""),"",HLOOKUP(AL$132,Indices2!$E$1:$YY$108,Calc!$B177,FALSE))</f>
        <v>#N/A</v>
      </c>
      <c r="AM177" t="e">
        <f ca="1">IF(OR(AM$132="",$B177=""),"",HLOOKUP(AM$132,Indices2!$E$1:$YY$108,Calc!$B177,FALSE))</f>
        <v>#N/A</v>
      </c>
      <c r="AN177" t="e">
        <f ca="1">IF(OR(AN$132="",$B177=""),"",HLOOKUP(AN$132,Indices2!$E$1:$YY$108,Calc!$B177,FALSE))</f>
        <v>#N/A</v>
      </c>
      <c r="AO177" t="e">
        <f ca="1">IF(OR(AO$132="",$B177=""),"",HLOOKUP(AO$132,Indices2!$E$1:$YY$108,Calc!$B177,FALSE))</f>
        <v>#N/A</v>
      </c>
      <c r="AP177" t="e">
        <f ca="1">IF(OR(AP$132="",$B177=""),"",HLOOKUP(AP$132,Indices2!$E$1:$YY$108,Calc!$B177,FALSE))</f>
        <v>#N/A</v>
      </c>
      <c r="AQ177" t="e">
        <f ca="1">IF(OR(AQ$132="",$B177=""),"",HLOOKUP(AQ$132,Indices2!$E$1:$YY$108,Calc!$B177,FALSE))</f>
        <v>#N/A</v>
      </c>
      <c r="AR177" t="e">
        <f ca="1">IF(OR(AR$132="",$B177=""),"",HLOOKUP(AR$132,Indices2!$E$1:$YY$108,Calc!$B177,FALSE))</f>
        <v>#N/A</v>
      </c>
      <c r="AS177" t="e">
        <f ca="1">IF(OR(AS$132="",$B177=""),"",HLOOKUP(AS$132,Indices2!$E$1:$YY$108,Calc!$B177,FALSE))</f>
        <v>#N/A</v>
      </c>
      <c r="AT177" t="e">
        <f ca="1">IF(OR(AT$132="",$B177=""),"",HLOOKUP(AT$132,Indices2!$E$1:$YY$108,Calc!$B177,FALSE))</f>
        <v>#N/A</v>
      </c>
      <c r="AU177" t="e">
        <f ca="1">IF(OR(AU$132="",$B177=""),"",HLOOKUP(AU$132,Indices2!$E$1:$YY$108,Calc!$B177,FALSE))</f>
        <v>#N/A</v>
      </c>
      <c r="AV177" t="e">
        <f ca="1">IF(OR(AV$132="",$B177=""),"",HLOOKUP(AV$132,Indices2!$E$1:$YY$108,Calc!$B177,FALSE))</f>
        <v>#N/A</v>
      </c>
      <c r="AW177" t="e">
        <f ca="1">IF(OR(AW$132="",$B177=""),"",HLOOKUP(AW$132,Indices2!$E$1:$YY$108,Calc!$B177,FALSE))</f>
        <v>#N/A</v>
      </c>
      <c r="AX177" t="e">
        <f ca="1">IF(OR(AX$132="",$B177=""),"",HLOOKUP(AX$132,Indices2!$E$1:$YY$108,Calc!$B177,FALSE))</f>
        <v>#N/A</v>
      </c>
      <c r="AY177" t="e">
        <f ca="1">IF(OR(AY$132="",$B177=""),"",HLOOKUP(AY$132,Indices2!$E$1:$YY$108,Calc!$B177,FALSE))</f>
        <v>#N/A</v>
      </c>
      <c r="AZ177" t="e">
        <f ca="1">IF(OR(AZ$132="",$B177=""),"",HLOOKUP(AZ$132,Indices2!$E$1:$YY$108,Calc!$B177,FALSE))</f>
        <v>#N/A</v>
      </c>
      <c r="BA177" t="e">
        <f ca="1">IF(OR(BA$132="",$B177=""),"",HLOOKUP(BA$132,Indices2!$E$1:$YY$108,Calc!$B177,FALSE))</f>
        <v>#N/A</v>
      </c>
      <c r="BB177" t="e">
        <f ca="1">IF(OR(BB$132="",$B177=""),"",HLOOKUP(BB$132,Indices2!$E$1:$YY$108,Calc!$B177,FALSE))</f>
        <v>#N/A</v>
      </c>
      <c r="BC177" t="e">
        <f ca="1">IF(OR(BC$132="",$B177=""),"",HLOOKUP(BC$132,Indices2!$E$1:$YY$108,Calc!$B177,FALSE))</f>
        <v>#N/A</v>
      </c>
      <c r="BD177" t="e">
        <f ca="1">IF(OR(BD$132="",$B177=""),"",HLOOKUP(BD$132,Indices2!$E$1:$YY$108,Calc!$B177,FALSE))</f>
        <v>#N/A</v>
      </c>
      <c r="BE177" t="e">
        <f ca="1">IF(OR(BE$132="",$B177=""),"",HLOOKUP(BE$132,Indices2!$E$1:$YY$108,Calc!$B177,FALSE))</f>
        <v>#N/A</v>
      </c>
      <c r="BF177" t="e">
        <f ca="1">IF(OR(BF$132="",$B177=""),"",HLOOKUP(BF$132,Indices2!$E$1:$YY$108,Calc!$B177,FALSE))</f>
        <v>#N/A</v>
      </c>
      <c r="BG177" t="e">
        <f ca="1">IF(OR(BG$132="",$B177=""),"",HLOOKUP(BG$132,Indices2!$E$1:$YY$108,Calc!$B177,FALSE))</f>
        <v>#N/A</v>
      </c>
      <c r="BH177" t="e">
        <f ca="1">IF(OR(BH$132="",$B177=""),"",HLOOKUP(BH$132,Indices2!$E$1:$YY$108,Calc!$B177,FALSE))</f>
        <v>#N/A</v>
      </c>
      <c r="BI177" t="e">
        <f ca="1">IF(OR(BI$132="",$B177=""),"",HLOOKUP(BI$132,Indices2!$E$1:$YY$108,Calc!$B177,FALSE))</f>
        <v>#N/A</v>
      </c>
      <c r="BJ177" t="e">
        <f ca="1">IF(OR(BJ$132="",$B177=""),"",HLOOKUP(BJ$132,Indices2!$E$1:$YY$108,Calc!$B177,FALSE))</f>
        <v>#N/A</v>
      </c>
      <c r="BK177" t="e">
        <f ca="1">IF(OR(BK$132="",$B177=""),"",HLOOKUP(BK$132,Indices2!$E$1:$YY$108,Calc!$B177,FALSE))</f>
        <v>#N/A</v>
      </c>
      <c r="BL177" t="e">
        <f ca="1">IF(OR(BL$132="",$B177=""),"",HLOOKUP(BL$132,Indices2!$E$1:$YY$108,Calc!$B177,FALSE))</f>
        <v>#N/A</v>
      </c>
      <c r="BM177" t="e">
        <f ca="1">IF(OR(BM$132="",$B177=""),"",HLOOKUP(BM$132,Indices2!$E$1:$YY$108,Calc!$B177,FALSE))</f>
        <v>#N/A</v>
      </c>
      <c r="BN177" t="e">
        <f ca="1">IF(OR(BN$132="",$B177=""),"",HLOOKUP(BN$132,Indices2!$E$1:$YY$108,Calc!$B177,FALSE))</f>
        <v>#N/A</v>
      </c>
      <c r="BO177" t="e">
        <f ca="1">IF(OR(BO$132="",$B177=""),"",HLOOKUP(BO$132,Indices2!$E$1:$YY$108,Calc!$B177,FALSE))</f>
        <v>#N/A</v>
      </c>
      <c r="BP177" t="e">
        <f ca="1">IF(OR(BP$132="",$B177=""),"",HLOOKUP(BP$132,Indices2!$E$1:$YY$108,Calc!$B177,FALSE))</f>
        <v>#N/A</v>
      </c>
      <c r="BQ177" t="e">
        <f ca="1">IF(OR(BQ$132="",$B177=""),"",HLOOKUP(BQ$132,Indices2!$E$1:$YY$108,Calc!$B177,FALSE))</f>
        <v>#N/A</v>
      </c>
      <c r="BR177" t="e">
        <f ca="1">IF(OR(BR$132="",$B177=""),"",HLOOKUP(BR$132,Indices2!$E$1:$YY$108,Calc!$B177,FALSE))</f>
        <v>#N/A</v>
      </c>
      <c r="BS177" t="e">
        <f ca="1">IF(OR(BS$132="",$B177=""),"",HLOOKUP(BS$132,Indices2!$E$1:$YY$108,Calc!$B177,FALSE))</f>
        <v>#N/A</v>
      </c>
      <c r="BT177" t="e">
        <f ca="1">IF(OR(BT$132="",$B177=""),"",HLOOKUP(BT$132,Indices2!$E$1:$YY$108,Calc!$B177,FALSE))</f>
        <v>#N/A</v>
      </c>
      <c r="BU177" t="e">
        <f ca="1">IF(OR(BU$132="",$B177=""),"",HLOOKUP(BU$132,Indices2!$E$1:$YY$108,Calc!$B177,FALSE))</f>
        <v>#N/A</v>
      </c>
      <c r="BV177" t="e">
        <f ca="1">IF(OR(BV$132="",$B177=""),"",HLOOKUP(BV$132,Indices2!$E$1:$YY$108,Calc!$B177,FALSE))</f>
        <v>#N/A</v>
      </c>
      <c r="BW177" t="e">
        <f ca="1">IF(OR(BW$132="",$B177=""),"",HLOOKUP(BW$132,Indices2!$E$1:$YY$108,Calc!$B177,FALSE))</f>
        <v>#N/A</v>
      </c>
      <c r="BX177" t="e">
        <f ca="1">IF(OR(BX$132="",$B177=""),"",HLOOKUP(BX$132,Indices2!$E$1:$YY$108,Calc!$B177,FALSE))</f>
        <v>#N/A</v>
      </c>
      <c r="BY177" t="e">
        <f ca="1">IF(OR(BY$132="",$B177=""),"",HLOOKUP(BY$132,Indices2!$E$1:$YY$108,Calc!$B177,FALSE))</f>
        <v>#N/A</v>
      </c>
      <c r="BZ177" t="e">
        <f ca="1">IF(OR(BZ$132="",$B177=""),"",HLOOKUP(BZ$132,Indices2!$E$1:$YY$108,Calc!$B177,FALSE))</f>
        <v>#N/A</v>
      </c>
      <c r="CA177" t="e">
        <f ca="1">IF(OR(CA$132="",$B177=""),"",HLOOKUP(CA$132,Indices2!$E$1:$YY$108,Calc!$B177,FALSE))</f>
        <v>#N/A</v>
      </c>
      <c r="CB177" t="e">
        <f ca="1">IF(OR(CB$132="",$B177=""),"",HLOOKUP(CB$132,Indices2!$E$1:$YY$108,Calc!$B177,FALSE))</f>
        <v>#N/A</v>
      </c>
      <c r="CC177" t="e">
        <f ca="1">IF(OR(CC$132="",$B177=""),"",HLOOKUP(CC$132,Indices2!$E$1:$YY$108,Calc!$B177,FALSE))</f>
        <v>#N/A</v>
      </c>
      <c r="CD177" t="e">
        <f ca="1">IF(OR(CD$132="",$B177=""),"",HLOOKUP(CD$132,Indices2!$E$1:$YY$108,Calc!$B177,FALSE))</f>
        <v>#N/A</v>
      </c>
      <c r="CE177" t="e">
        <f ca="1">IF(OR(CE$132="",$B177=""),"",HLOOKUP(CE$132,Indices2!$E$1:$YY$108,Calc!$B177,FALSE))</f>
        <v>#N/A</v>
      </c>
      <c r="CF177" t="e">
        <f ca="1">IF(OR(CF$132="",$B177=""),"",HLOOKUP(CF$132,Indices2!$E$1:$YY$108,Calc!$B177,FALSE))</f>
        <v>#N/A</v>
      </c>
      <c r="CG177" t="e">
        <f ca="1">IF(OR(CG$132="",$B177=""),"",HLOOKUP(CG$132,Indices2!$E$1:$YY$108,Calc!$B177,FALSE))</f>
        <v>#N/A</v>
      </c>
      <c r="CH177" t="e">
        <f ca="1">IF(OR(CH$132="",$B177=""),"",HLOOKUP(CH$132,Indices2!$E$1:$YY$108,Calc!$B177,FALSE))</f>
        <v>#N/A</v>
      </c>
      <c r="CI177" t="e">
        <f ca="1">IF(OR(CI$132="",$B177=""),"",HLOOKUP(CI$132,Indices2!$E$1:$YY$108,Calc!$B177,FALSE))</f>
        <v>#N/A</v>
      </c>
      <c r="CJ177" t="e">
        <f ca="1">IF(OR(CJ$132="",$B177=""),"",HLOOKUP(CJ$132,Indices2!$E$1:$YY$108,Calc!$B177,FALSE))</f>
        <v>#N/A</v>
      </c>
      <c r="CK177" t="e">
        <f ca="1">IF(OR(CK$132="",$B177=""),"",HLOOKUP(CK$132,Indices2!$E$1:$YY$108,Calc!$B177,FALSE))</f>
        <v>#N/A</v>
      </c>
      <c r="CL177" t="e">
        <f ca="1">IF(OR(CL$132="",$B177=""),"",HLOOKUP(CL$132,Indices2!$E$1:$YY$108,Calc!$B177,FALSE))</f>
        <v>#N/A</v>
      </c>
      <c r="CM177" t="e">
        <f ca="1">IF(OR(CM$132="",$B177=""),"",HLOOKUP(CM$132,Indices2!$E$1:$YY$108,Calc!$B177,FALSE))</f>
        <v>#N/A</v>
      </c>
      <c r="CN177" t="e">
        <f ca="1">IF(OR(CN$132="",$B177=""),"",HLOOKUP(CN$132,Indices2!$E$1:$YY$108,Calc!$B177,FALSE))</f>
        <v>#N/A</v>
      </c>
      <c r="CO177" t="e">
        <f ca="1">IF(OR(CO$132="",$B177=""),"",HLOOKUP(CO$132,Indices2!$E$1:$YY$108,Calc!$B177,FALSE))</f>
        <v>#N/A</v>
      </c>
      <c r="CP177" t="e">
        <f ca="1">IF(OR(CP$132="",$B177=""),"",HLOOKUP(CP$132,Indices2!$E$1:$YY$108,Calc!$B177,FALSE))</f>
        <v>#N/A</v>
      </c>
      <c r="CQ177" t="e">
        <f ca="1">IF(OR(CQ$132="",$B177=""),"",HLOOKUP(CQ$132,Indices2!$E$1:$YY$108,Calc!$B177,FALSE))</f>
        <v>#N/A</v>
      </c>
      <c r="CR177" t="e">
        <f ca="1">IF(OR(CR$132="",$B177=""),"",HLOOKUP(CR$132,Indices2!$E$1:$YY$108,Calc!$B177,FALSE))</f>
        <v>#N/A</v>
      </c>
      <c r="CS177" t="e">
        <f ca="1">IF(OR(CS$132="",$B177=""),"",HLOOKUP(CS$132,Indices2!$E$1:$YY$108,Calc!$B177,FALSE))</f>
        <v>#N/A</v>
      </c>
      <c r="CT177" t="e">
        <f ca="1">IF(OR(CT$132="",$B177=""),"",HLOOKUP(CT$132,Indices2!$E$1:$YY$108,Calc!$B177,FALSE))</f>
        <v>#N/A</v>
      </c>
      <c r="CU177" t="e">
        <f ca="1">IF(OR(CU$132="",$B177=""),"",HLOOKUP(CU$132,Indices2!$E$1:$YY$108,Calc!$B177,FALSE))</f>
        <v>#N/A</v>
      </c>
      <c r="CV177" t="e">
        <f ca="1">IF(OR(CV$132="",$B177=""),"",HLOOKUP(CV$132,Indices2!$E$1:$YY$108,Calc!$B177,FALSE))</f>
        <v>#N/A</v>
      </c>
      <c r="CW177" t="e">
        <f ca="1">IF(OR(CW$132="",$B177=""),"",HLOOKUP(CW$132,Indices2!$E$1:$YY$108,Calc!$B177,FALSE))</f>
        <v>#N/A</v>
      </c>
      <c r="CX177" t="e">
        <f ca="1">IF(OR(CX$132="",$B177=""),"",HLOOKUP(CX$132,Indices2!$E$1:$YY$108,Calc!$B177,FALSE))</f>
        <v>#N/A</v>
      </c>
      <c r="CY177" t="e">
        <f ca="1">IF(OR(CY$132="",$B177=""),"",HLOOKUP(CY$132,Indices2!$E$1:$YY$108,Calc!$B177,FALSE))</f>
        <v>#N/A</v>
      </c>
      <c r="CZ177" t="e">
        <f ca="1">IF(OR(CZ$132="",$B177=""),"",HLOOKUP(CZ$132,Indices2!$E$1:$YY$108,Calc!$B177,FALSE))</f>
        <v>#N/A</v>
      </c>
      <c r="DA177" t="e">
        <f ca="1">IF(OR(DA$132="",$B177=""),"",HLOOKUP(DA$132,Indices2!$E$1:$YY$108,Calc!$B177,FALSE))</f>
        <v>#N/A</v>
      </c>
      <c r="DB177" t="e">
        <f ca="1">IF(OR(DB$132="",$B177=""),"",HLOOKUP(DB$132,Indices2!$E$1:$YY$108,Calc!$B177,FALSE))</f>
        <v>#N/A</v>
      </c>
      <c r="DC177" t="e">
        <f ca="1">IF(OR(DC$132="",$B177=""),"",HLOOKUP(DC$132,Indices2!$E$1:$YY$108,Calc!$B177,FALSE))</f>
        <v>#N/A</v>
      </c>
      <c r="DD177" t="e">
        <f ca="1">IF(OR(DD$132="",$B177=""),"",HLOOKUP(DD$132,Indices2!$E$1:$YY$108,Calc!$B177,FALSE))</f>
        <v>#N/A</v>
      </c>
      <c r="DE177" t="e">
        <f ca="1">IF(OR(DE$132="",$B177=""),"",HLOOKUP(DE$132,Indices2!$E$1:$YY$108,Calc!$B177,FALSE))</f>
        <v>#N/A</v>
      </c>
      <c r="DF177" t="e">
        <f ca="1">IF(OR(DF$132="",$B177=""),"",HLOOKUP(DF$132,Indices2!$E$1:$YY$108,Calc!$B177,FALSE))</f>
        <v>#N/A</v>
      </c>
      <c r="DG177" t="e">
        <f ca="1">IF(OR(DG$132="",$B177=""),"",HLOOKUP(DG$132,Indices2!$E$1:$YY$108,Calc!$B177,FALSE))</f>
        <v>#N/A</v>
      </c>
      <c r="DH177" t="e">
        <f ca="1">IF(OR(DH$132="",$B177=""),"",HLOOKUP(DH$132,Indices2!$E$1:$YY$108,Calc!$B177,FALSE))</f>
        <v>#N/A</v>
      </c>
      <c r="DI177" t="e">
        <f ca="1">IF(OR(DI$132="",$B177=""),"",HLOOKUP(DI$132,Indices2!$E$1:$YY$108,Calc!$B177,FALSE))</f>
        <v>#N/A</v>
      </c>
      <c r="DJ177" t="e">
        <f ca="1">IF(OR(DJ$132="",$B177=""),"",HLOOKUP(DJ$132,Indices2!$E$1:$YY$108,Calc!$B177,FALSE))</f>
        <v>#N/A</v>
      </c>
      <c r="DK177" t="e">
        <f ca="1">IF(OR(DK$132="",$B177=""),"",HLOOKUP(DK$132,Indices2!$E$1:$YY$108,Calc!$B177,FALSE))</f>
        <v>#N/A</v>
      </c>
      <c r="DL177" t="e">
        <f ca="1">IF(OR(DL$132="",$B177=""),"",HLOOKUP(DL$132,Indices2!$E$1:$YY$108,Calc!$B177,FALSE))</f>
        <v>#N/A</v>
      </c>
      <c r="DM177" t="e">
        <f ca="1">IF(OR(DM$132="",$B177=""),"",HLOOKUP(DM$132,Indices2!$E$1:$YY$108,Calc!$B177,FALSE))</f>
        <v>#N/A</v>
      </c>
      <c r="DN177" t="e">
        <f ca="1">IF(OR(DN$132="",$B177=""),"",HLOOKUP(DN$132,Indices2!$E$1:$YY$108,Calc!$B177,FALSE))</f>
        <v>#N/A</v>
      </c>
      <c r="DO177" t="e">
        <f ca="1">IF(OR(DO$132="",$B177=""),"",HLOOKUP(DO$132,Indices2!$E$1:$YY$108,Calc!$B177,FALSE))</f>
        <v>#N/A</v>
      </c>
      <c r="DP177" t="e">
        <f ca="1">IF(OR(DP$132="",$B177=""),"",HLOOKUP(DP$132,Indices2!$E$1:$YY$108,Calc!$B177,FALSE))</f>
        <v>#N/A</v>
      </c>
      <c r="DQ177" t="e">
        <f ca="1">IF(OR(DQ$132="",$B177=""),"",HLOOKUP(DQ$132,Indices2!$E$1:$YY$108,Calc!$B177,FALSE))</f>
        <v>#N/A</v>
      </c>
      <c r="DR177" t="e">
        <f ca="1">IF(OR(DR$132="",$B177=""),"",HLOOKUP(DR$132,Indices2!$E$1:$YY$108,Calc!$B177,FALSE))</f>
        <v>#N/A</v>
      </c>
      <c r="DS177" t="e">
        <f ca="1">IF(OR(DS$132="",$B177=""),"",HLOOKUP(DS$132,Indices2!$E$1:$YY$108,Calc!$B177,FALSE))</f>
        <v>#N/A</v>
      </c>
      <c r="DT177" t="e">
        <f ca="1">IF(OR(DT$132="",$B177=""),"",HLOOKUP(DT$132,Indices2!$E$1:$YY$108,Calc!$B177,FALSE))</f>
        <v>#N/A</v>
      </c>
      <c r="DU177" t="e">
        <f ca="1">IF(OR(DU$132="",$B177=""),"",HLOOKUP(DU$132,Indices2!$E$1:$YY$108,Calc!$B177,FALSE))</f>
        <v>#N/A</v>
      </c>
      <c r="DV177" t="e">
        <f ca="1">IF(OR(DV$132="",$B177=""),"",HLOOKUP(DV$132,Indices2!$E$1:$YY$108,Calc!$B177,FALSE))</f>
        <v>#N/A</v>
      </c>
      <c r="DW177" t="e">
        <f ca="1">IF(OR(DW$132="",$B177=""),"",HLOOKUP(DW$132,Indices2!$E$1:$YY$108,Calc!$B177,FALSE))</f>
        <v>#N/A</v>
      </c>
      <c r="DX177" t="e">
        <f ca="1">IF(OR(DX$132="",$B177=""),"",HLOOKUP(DX$132,Indices2!$E$1:$YY$108,Calc!$B177,FALSE))</f>
        <v>#N/A</v>
      </c>
      <c r="DY177" t="e">
        <f ca="1">IF(OR(DY$132="",$B177=""),"",HLOOKUP(DY$132,Indices2!$E$1:$YY$108,Calc!$B177,FALSE))</f>
        <v>#N/A</v>
      </c>
      <c r="DZ177" t="e">
        <f ca="1">IF(OR(DZ$132="",$B177=""),"",HLOOKUP(DZ$132,Indices2!$E$1:$YY$108,Calc!$B177,FALSE))</f>
        <v>#N/A</v>
      </c>
      <c r="EA177" t="e">
        <f ca="1">IF(OR(EA$132="",$B177=""),"",HLOOKUP(EA$132,Indices2!$E$1:$YY$108,Calc!$B177,FALSE))</f>
        <v>#N/A</v>
      </c>
      <c r="EB177" t="e">
        <f ca="1">IF(OR(EB$132="",$B177=""),"",HLOOKUP(EB$132,Indices2!$E$1:$YY$108,Calc!$B177,FALSE))</f>
        <v>#N/A</v>
      </c>
      <c r="EC177" t="e">
        <f ca="1">IF(OR(EC$132="",$B177=""),"",HLOOKUP(EC$132,Indices2!$E$1:$YY$108,Calc!$B177,FALSE))</f>
        <v>#N/A</v>
      </c>
      <c r="ED177" t="e">
        <f ca="1">IF(OR(ED$132="",$B177=""),"",HLOOKUP(ED$132,Indices2!$E$1:$YY$108,Calc!$B177,FALSE))</f>
        <v>#N/A</v>
      </c>
      <c r="EE177" t="e">
        <f ca="1">IF(OR(EE$132="",$B177=""),"",HLOOKUP(EE$132,Indices2!$E$1:$YY$108,Calc!$B177,FALSE))</f>
        <v>#N/A</v>
      </c>
      <c r="EF177" t="e">
        <f ca="1">IF(OR(EF$132="",$B177=""),"",HLOOKUP(EF$132,Indices2!$E$1:$YY$108,Calc!$B177,FALSE))</f>
        <v>#N/A</v>
      </c>
      <c r="EG177" t="e">
        <f ca="1">IF(OR(EG$132="",$B177=""),"",HLOOKUP(EG$132,Indices2!$E$1:$YY$108,Calc!$B177,FALSE))</f>
        <v>#N/A</v>
      </c>
      <c r="EH177" t="e">
        <f ca="1">IF(OR(EH$132="",$B177=""),"",HLOOKUP(EH$132,Indices2!$E$1:$YY$108,Calc!$B177,FALSE))</f>
        <v>#N/A</v>
      </c>
      <c r="EI177" t="e">
        <f ca="1">IF(OR(EI$132="",$B177=""),"",HLOOKUP(EI$132,Indices2!$E$1:$YY$108,Calc!$B177,FALSE))</f>
        <v>#N/A</v>
      </c>
      <c r="EJ177" t="e">
        <f ca="1">IF(OR(EJ$132="",$B177=""),"",HLOOKUP(EJ$132,Indices2!$E$1:$YY$108,Calc!$B177,FALSE))</f>
        <v>#N/A</v>
      </c>
      <c r="EK177" t="e">
        <f ca="1">IF(OR(EK$132="",$B177=""),"",HLOOKUP(EK$132,Indices2!$E$1:$YY$108,Calc!$B177,FALSE))</f>
        <v>#N/A</v>
      </c>
      <c r="EL177" t="e">
        <f ca="1">IF(OR(EL$132="",$B177=""),"",HLOOKUP(EL$132,Indices2!$E$1:$YY$108,Calc!$B177,FALSE))</f>
        <v>#N/A</v>
      </c>
      <c r="EM177" t="e">
        <f ca="1">IF(OR(EM$132="",$B177=""),"",HLOOKUP(EM$132,Indices2!$E$1:$YY$108,Calc!$B177,FALSE))</f>
        <v>#N/A</v>
      </c>
      <c r="EN177" t="e">
        <f ca="1">IF(OR(EN$132="",$B177=""),"",HLOOKUP(EN$132,Indices2!$E$1:$YY$108,Calc!$B177,FALSE))</f>
        <v>#N/A</v>
      </c>
      <c r="EO177" t="e">
        <f ca="1">IF(OR(EO$132="",$B177=""),"",HLOOKUP(EO$132,Indices2!$E$1:$YY$108,Calc!$B177,FALSE))</f>
        <v>#N/A</v>
      </c>
      <c r="EP177" t="e">
        <f ca="1">IF(OR(EP$132="",$B177=""),"",HLOOKUP(EP$132,Indices2!$E$1:$YY$108,Calc!$B177,FALSE))</f>
        <v>#N/A</v>
      </c>
      <c r="EQ177" t="e">
        <f ca="1">IF(OR(EQ$132="",$B177=""),"",HLOOKUP(EQ$132,Indices2!$E$1:$YY$108,Calc!$B177,FALSE))</f>
        <v>#N/A</v>
      </c>
      <c r="ER177" t="e">
        <f ca="1">IF(OR(ER$132="",$B177=""),"",HLOOKUP(ER$132,Indices2!$E$1:$YY$108,Calc!$B177,FALSE))</f>
        <v>#N/A</v>
      </c>
      <c r="ES177" t="e">
        <f ca="1">IF(OR(ES$132="",$B177=""),"",HLOOKUP(ES$132,Indices2!$E$1:$YY$108,Calc!$B177,FALSE))</f>
        <v>#N/A</v>
      </c>
      <c r="ET177" t="e">
        <f ca="1">IF(OR(ET$132="",$B177=""),"",HLOOKUP(ET$132,Indices2!$E$1:$YY$108,Calc!$B177,FALSE))</f>
        <v>#N/A</v>
      </c>
      <c r="EU177" t="e">
        <f ca="1">IF(OR(EU$132="",$B177=""),"",HLOOKUP(EU$132,Indices2!$E$1:$YY$108,Calc!$B177,FALSE))</f>
        <v>#N/A</v>
      </c>
      <c r="EV177" t="e">
        <f ca="1">IF(OR(EV$132="",$B177=""),"",HLOOKUP(EV$132,Indices2!$E$1:$YY$108,Calc!$B177,FALSE))</f>
        <v>#N/A</v>
      </c>
      <c r="EW177" t="e">
        <f ca="1">IF(OR(EW$132="",$B177=""),"",HLOOKUP(EW$132,Indices2!$E$1:$YY$108,Calc!$B177,FALSE))</f>
        <v>#N/A</v>
      </c>
      <c r="EX177" t="e">
        <f ca="1">IF(OR(EX$132="",$B177=""),"",HLOOKUP(EX$132,Indices2!$E$1:$YY$108,Calc!$B177,FALSE))</f>
        <v>#N/A</v>
      </c>
      <c r="EY177" t="e">
        <f ca="1">IF(OR(EY$132="",$B177=""),"",HLOOKUP(EY$132,Indices2!$E$1:$YY$108,Calc!$B177,FALSE))</f>
        <v>#N/A</v>
      </c>
      <c r="EZ177" t="e">
        <f ca="1">IF(OR(EZ$132="",$B177=""),"",HLOOKUP(EZ$132,Indices2!$E$1:$YY$108,Calc!$B177,FALSE))</f>
        <v>#N/A</v>
      </c>
      <c r="FA177" t="e">
        <f ca="1">IF(OR(FA$132="",$B177=""),"",HLOOKUP(FA$132,Indices2!$E$1:$YY$108,Calc!$B177,FALSE))</f>
        <v>#N/A</v>
      </c>
      <c r="FB177" t="e">
        <f ca="1">IF(OR(FB$132="",$B177=""),"",HLOOKUP(FB$132,Indices2!$E$1:$YY$108,Calc!$B177,FALSE))</f>
        <v>#N/A</v>
      </c>
      <c r="FC177" t="e">
        <f ca="1">IF(OR(FC$132="",$B177=""),"",HLOOKUP(FC$132,Indices2!$E$1:$YY$108,Calc!$B177,FALSE))</f>
        <v>#N/A</v>
      </c>
      <c r="FD177" t="e">
        <f ca="1">IF(OR(FD$132="",$B177=""),"",HLOOKUP(FD$132,Indices2!$E$1:$YY$108,Calc!$B177,FALSE))</f>
        <v>#N/A</v>
      </c>
      <c r="FE177" t="e">
        <f ca="1">IF(OR(FE$132="",$B177=""),"",HLOOKUP(FE$132,Indices2!$E$1:$YY$108,Calc!$B177,FALSE))</f>
        <v>#N/A</v>
      </c>
      <c r="FF177" t="e">
        <f ca="1">IF(OR(FF$132="",$B177=""),"",HLOOKUP(FF$132,Indices2!$E$1:$YY$108,Calc!$B177,FALSE))</f>
        <v>#N/A</v>
      </c>
      <c r="FG177" t="e">
        <f ca="1">IF(OR(FG$132="",$B177=""),"",HLOOKUP(FG$132,Indices2!$E$1:$YY$108,Calc!$B177,FALSE))</f>
        <v>#N/A</v>
      </c>
      <c r="FH177" t="e">
        <f ca="1">IF(OR(FH$132="",$B177=""),"",HLOOKUP(FH$132,Indices2!$E$1:$YY$108,Calc!$B177,FALSE))</f>
        <v>#N/A</v>
      </c>
      <c r="FI177" t="e">
        <f ca="1">IF(OR(FI$132="",$B177=""),"",HLOOKUP(FI$132,Indices2!$E$1:$YY$108,Calc!$B177,FALSE))</f>
        <v>#N/A</v>
      </c>
      <c r="FJ177" t="e">
        <f ca="1">IF(OR(FJ$132="",$B177=""),"",HLOOKUP(FJ$132,Indices2!$E$1:$YY$108,Calc!$B177,FALSE))</f>
        <v>#N/A</v>
      </c>
      <c r="FK177" t="e">
        <f ca="1">IF(OR(FK$132="",$B177=""),"",HLOOKUP(FK$132,Indices2!$E$1:$YY$108,Calc!$B177,FALSE))</f>
        <v>#N/A</v>
      </c>
      <c r="FL177" t="e">
        <f ca="1">IF(OR(FL$132="",$B177=""),"",HLOOKUP(FL$132,Indices2!$E$1:$YY$108,Calc!$B177,FALSE))</f>
        <v>#N/A</v>
      </c>
      <c r="FM177" t="e">
        <f ca="1">IF(OR(FM$132="",$B177=""),"",HLOOKUP(FM$132,Indices2!$E$1:$YY$108,Calc!$B177,FALSE))</f>
        <v>#N/A</v>
      </c>
      <c r="FN177" t="e">
        <f ca="1">IF(OR(FN$132="",$B177=""),"",HLOOKUP(FN$132,Indices2!$E$1:$YY$108,Calc!$B177,FALSE))</f>
        <v>#N/A</v>
      </c>
      <c r="FO177" t="e">
        <f ca="1">IF(OR(FO$132="",$B177=""),"",HLOOKUP(FO$132,Indices2!$E$1:$YY$108,Calc!$B177,FALSE))</f>
        <v>#N/A</v>
      </c>
      <c r="FP177" t="e">
        <f ca="1">IF(OR(FP$132="",$B177=""),"",HLOOKUP(FP$132,Indices2!$E$1:$YY$108,Calc!$B177,FALSE))</f>
        <v>#N/A</v>
      </c>
      <c r="FQ177" t="e">
        <f ca="1">IF(OR(FQ$132="",$B177=""),"",HLOOKUP(FQ$132,Indices2!$E$1:$YY$108,Calc!$B177,FALSE))</f>
        <v>#N/A</v>
      </c>
      <c r="FR177" t="e">
        <f ca="1">IF(OR(FR$132="",$B177=""),"",HLOOKUP(FR$132,Indices2!$E$1:$YY$108,Calc!$B177,FALSE))</f>
        <v>#N/A</v>
      </c>
      <c r="FS177" t="e">
        <f ca="1">IF(OR(FS$132="",$B177=""),"",HLOOKUP(FS$132,Indices2!$E$1:$YY$108,Calc!$B177,FALSE))</f>
        <v>#N/A</v>
      </c>
      <c r="FT177" t="e">
        <f ca="1">IF(OR(FT$132="",$B177=""),"",HLOOKUP(FT$132,Indices2!$E$1:$YY$108,Calc!$B177,FALSE))</f>
        <v>#N/A</v>
      </c>
      <c r="FU177" t="e">
        <f ca="1">IF(OR(FU$132="",$B177=""),"",HLOOKUP(FU$132,Indices2!$E$1:$YY$108,Calc!$B177,FALSE))</f>
        <v>#N/A</v>
      </c>
      <c r="FV177" t="e">
        <f ca="1">IF(OR(FV$132="",$B177=""),"",HLOOKUP(FV$132,Indices2!$E$1:$YY$108,Calc!$B177,FALSE))</f>
        <v>#N/A</v>
      </c>
      <c r="FW177" t="e">
        <f ca="1">IF(OR(FW$132="",$B177=""),"",HLOOKUP(FW$132,Indices2!$E$1:$YY$108,Calc!$B177,FALSE))</f>
        <v>#N/A</v>
      </c>
      <c r="FX177" t="e">
        <f ca="1">IF(OR(FX$132="",$B177=""),"",HLOOKUP(FX$132,Indices2!$E$1:$YY$108,Calc!$B177,FALSE))</f>
        <v>#N/A</v>
      </c>
      <c r="FY177" t="e">
        <f ca="1">IF(OR(FY$132="",$B177=""),"",HLOOKUP(FY$132,Indices2!$E$1:$YY$108,Calc!$B177,FALSE))</f>
        <v>#N/A</v>
      </c>
      <c r="FZ177" t="e">
        <f ca="1">IF(OR(FZ$132="",$B177=""),"",HLOOKUP(FZ$132,Indices2!$E$1:$YY$108,Calc!$B177,FALSE))</f>
        <v>#N/A</v>
      </c>
      <c r="GA177" t="e">
        <f ca="1">IF(OR(GA$132="",$B177=""),"",HLOOKUP(GA$132,Indices2!$E$1:$YY$108,Calc!$B177,FALSE))</f>
        <v>#N/A</v>
      </c>
      <c r="GB177" t="e">
        <f ca="1">IF(OR(GB$132="",$B177=""),"",HLOOKUP(GB$132,Indices2!$E$1:$YY$108,Calc!$B177,FALSE))</f>
        <v>#N/A</v>
      </c>
      <c r="GC177" t="e">
        <f ca="1">IF(OR(GC$132="",$B177=""),"",HLOOKUP(GC$132,Indices2!$E$1:$YY$108,Calc!$B177,FALSE))</f>
        <v>#N/A</v>
      </c>
      <c r="GD177" t="e">
        <f ca="1">IF(OR(GD$132="",$B177=""),"",HLOOKUP(GD$132,Indices2!$E$1:$YY$108,Calc!$B177,FALSE))</f>
        <v>#N/A</v>
      </c>
      <c r="GE177" t="e">
        <f ca="1">IF(OR(GE$132="",$B177=""),"",HLOOKUP(GE$132,Indices2!$E$1:$YY$108,Calc!$B177,FALSE))</f>
        <v>#N/A</v>
      </c>
      <c r="GF177" t="e">
        <f ca="1">IF(OR(GF$132="",$B177=""),"",HLOOKUP(GF$132,Indices2!$E$1:$YY$108,Calc!$B177,FALSE))</f>
        <v>#N/A</v>
      </c>
      <c r="GG177" t="e">
        <f ca="1">IF(OR(GG$132="",$B177=""),"",HLOOKUP(GG$132,Indices2!$E$1:$YY$108,Calc!$B177,FALSE))</f>
        <v>#N/A</v>
      </c>
      <c r="GH177" t="e">
        <f ca="1">IF(OR(GH$132="",$B177=""),"",HLOOKUP(GH$132,Indices2!$E$1:$YY$108,Calc!$B177,FALSE))</f>
        <v>#N/A</v>
      </c>
      <c r="GI177" t="e">
        <f ca="1">IF(OR(GI$132="",$B177=""),"",HLOOKUP(GI$132,Indices2!$E$1:$YY$108,Calc!$B177,FALSE))</f>
        <v>#N/A</v>
      </c>
      <c r="GJ177" t="e">
        <f ca="1">IF(OR(GJ$132="",$B177=""),"",HLOOKUP(GJ$132,Indices2!$E$1:$YY$108,Calc!$B177,FALSE))</f>
        <v>#N/A</v>
      </c>
      <c r="GK177" t="e">
        <f ca="1">IF(OR(GK$132="",$B177=""),"",HLOOKUP(GK$132,Indices2!$E$1:$YY$108,Calc!$B177,FALSE))</f>
        <v>#N/A</v>
      </c>
      <c r="GL177" t="e">
        <f ca="1">IF(OR(GL$132="",$B177=""),"",HLOOKUP(GL$132,Indices2!$E$1:$YY$108,Calc!$B177,FALSE))</f>
        <v>#N/A</v>
      </c>
      <c r="GM177" t="e">
        <f ca="1">IF(OR(GM$132="",$B177=""),"",HLOOKUP(GM$132,Indices2!$E$1:$YY$108,Calc!$B177,FALSE))</f>
        <v>#N/A</v>
      </c>
      <c r="GN177" t="e">
        <f ca="1">IF(OR(GN$132="",$B177=""),"",HLOOKUP(GN$132,Indices2!$E$1:$YY$108,Calc!$B177,FALSE))</f>
        <v>#N/A</v>
      </c>
      <c r="GO177" t="e">
        <f ca="1">IF(OR(GO$132="",$B177=""),"",HLOOKUP(GO$132,Indices2!$E$1:$YY$108,Calc!$B177,FALSE))</f>
        <v>#N/A</v>
      </c>
      <c r="GP177" t="e">
        <f ca="1">IF(OR(GP$132="",$B177=""),"",HLOOKUP(GP$132,Indices2!$E$1:$YY$108,Calc!$B177,FALSE))</f>
        <v>#N/A</v>
      </c>
      <c r="GQ177" t="e">
        <f ca="1">IF(OR(GQ$132="",$B177=""),"",HLOOKUP(GQ$132,Indices2!$E$1:$YY$108,Calc!$B177,FALSE))</f>
        <v>#N/A</v>
      </c>
      <c r="GR177" t="e">
        <f ca="1">IF(OR(GR$132="",$B177=""),"",HLOOKUP(GR$132,Indices2!$E$1:$YY$108,Calc!$B177,FALSE))</f>
        <v>#N/A</v>
      </c>
      <c r="GS177" t="e">
        <f ca="1">IF(OR(GS$132="",$B177=""),"",HLOOKUP(GS$132,Indices2!$E$1:$YY$108,Calc!$B177,FALSE))</f>
        <v>#N/A</v>
      </c>
      <c r="GT177" t="e">
        <f ca="1">IF(OR(GT$132="",$B177=""),"",HLOOKUP(GT$132,Indices2!$E$1:$YY$108,Calc!$B177,FALSE))</f>
        <v>#N/A</v>
      </c>
      <c r="GU177" t="e">
        <f ca="1">IF(OR(GU$132="",$B177=""),"",HLOOKUP(GU$132,Indices2!$E$1:$YY$108,Calc!$B177,FALSE))</f>
        <v>#N/A</v>
      </c>
      <c r="GV177" t="e">
        <f ca="1">IF(OR(GV$132="",$B177=""),"",HLOOKUP(GV$132,Indices2!$E$1:$YY$108,Calc!$B177,FALSE))</f>
        <v>#N/A</v>
      </c>
      <c r="GW177" t="e">
        <f ca="1">IF(OR(GW$132="",$B177=""),"",HLOOKUP(GW$132,Indices2!$E$1:$YY$108,Calc!$B177,FALSE))</f>
        <v>#N/A</v>
      </c>
      <c r="GX177" t="e">
        <f ca="1">IF(OR(GX$132="",$B177=""),"",HLOOKUP(GX$132,Indices2!$E$1:$YY$108,Calc!$B177,FALSE))</f>
        <v>#N/A</v>
      </c>
      <c r="GY177" t="e">
        <f ca="1">IF(OR(GY$132="",$B177=""),"",HLOOKUP(GY$132,Indices2!$E$1:$YY$108,Calc!$B177,FALSE))</f>
        <v>#N/A</v>
      </c>
      <c r="GZ177" t="e">
        <f ca="1">IF(OR(GZ$132="",$B177=""),"",HLOOKUP(GZ$132,Indices2!$E$1:$YY$108,Calc!$B177,FALSE))</f>
        <v>#N/A</v>
      </c>
      <c r="HA177" t="e">
        <f ca="1">IF(OR(HA$132="",$B177=""),"",HLOOKUP(HA$132,Indices2!$E$1:$YY$108,Calc!$B177,FALSE))</f>
        <v>#N/A</v>
      </c>
      <c r="HB177" t="e">
        <f ca="1">IF(OR(HB$132="",$B177=""),"",HLOOKUP(HB$132,Indices2!$E$1:$YY$108,Calc!$B177,FALSE))</f>
        <v>#N/A</v>
      </c>
      <c r="HC177" t="e">
        <f ca="1">IF(OR(HC$132="",$B177=""),"",HLOOKUP(HC$132,Indices2!$E$1:$YY$108,Calc!$B177,FALSE))</f>
        <v>#N/A</v>
      </c>
      <c r="HD177" t="e">
        <f ca="1">IF(OR(HD$132="",$B177=""),"",HLOOKUP(HD$132,Indices2!$E$1:$YY$108,Calc!$B177,FALSE))</f>
        <v>#N/A</v>
      </c>
      <c r="HE177" t="e">
        <f ca="1">IF(OR(HE$132="",$B177=""),"",HLOOKUP(HE$132,Indices2!$E$1:$YY$108,Calc!$B177,FALSE))</f>
        <v>#N/A</v>
      </c>
      <c r="HF177" t="e">
        <f ca="1">IF(OR(HF$132="",$B177=""),"",HLOOKUP(HF$132,Indices2!$E$1:$YY$108,Calc!$B177,FALSE))</f>
        <v>#N/A</v>
      </c>
      <c r="HG177" t="e">
        <f ca="1">IF(OR(HG$132="",$B177=""),"",HLOOKUP(HG$132,Indices2!$E$1:$YY$108,Calc!$B177,FALSE))</f>
        <v>#N/A</v>
      </c>
      <c r="HH177" t="e">
        <f ca="1">IF(OR(HH$132="",$B177=""),"",HLOOKUP(HH$132,Indices2!$E$1:$YY$108,Calc!$B177,FALSE))</f>
        <v>#N/A</v>
      </c>
      <c r="HI177" t="e">
        <f ca="1">IF(OR(HI$132="",$B177=""),"",HLOOKUP(HI$132,Indices2!$E$1:$YY$108,Calc!$B177,FALSE))</f>
        <v>#N/A</v>
      </c>
      <c r="HJ177" t="e">
        <f ca="1">IF(OR(HJ$132="",$B177=""),"",HLOOKUP(HJ$132,Indices2!$E$1:$YY$108,Calc!$B177,FALSE))</f>
        <v>#N/A</v>
      </c>
      <c r="HK177" t="e">
        <f ca="1">IF(OR(HK$132="",$B177=""),"",HLOOKUP(HK$132,Indices2!$E$1:$YY$108,Calc!$B177,FALSE))</f>
        <v>#N/A</v>
      </c>
      <c r="HL177" t="e">
        <f ca="1">IF(OR(HL$132="",$B177=""),"",HLOOKUP(HL$132,Indices2!$E$1:$YY$108,Calc!$B177,FALSE))</f>
        <v>#N/A</v>
      </c>
      <c r="HM177" t="e">
        <f ca="1">IF(OR(HM$132="",$B177=""),"",HLOOKUP(HM$132,Indices2!$E$1:$YY$108,Calc!$B177,FALSE))</f>
        <v>#N/A</v>
      </c>
      <c r="HN177" t="e">
        <f ca="1">IF(OR(HN$132="",$B177=""),"",HLOOKUP(HN$132,Indices2!$E$1:$YY$108,Calc!$B177,FALSE))</f>
        <v>#N/A</v>
      </c>
      <c r="HO177" t="e">
        <f ca="1">IF(OR(HO$132="",$B177=""),"",HLOOKUP(HO$132,Indices2!$E$1:$YY$108,Calc!$B177,FALSE))</f>
        <v>#N/A</v>
      </c>
      <c r="HP177" t="e">
        <f ca="1">IF(OR(HP$132="",$B177=""),"",HLOOKUP(HP$132,Indices2!$E$1:$YY$108,Calc!$B177,FALSE))</f>
        <v>#N/A</v>
      </c>
      <c r="HQ177" t="e">
        <f ca="1">IF(OR(HQ$132="",$B177=""),"",HLOOKUP(HQ$132,Indices2!$E$1:$YY$108,Calc!$B177,FALSE))</f>
        <v>#N/A</v>
      </c>
      <c r="HR177" t="e">
        <f ca="1">IF(OR(HR$132="",$B177=""),"",HLOOKUP(HR$132,Indices2!$E$1:$YY$108,Calc!$B177,FALSE))</f>
        <v>#N/A</v>
      </c>
      <c r="HS177" t="e">
        <f ca="1">IF(OR(HS$132="",$B177=""),"",HLOOKUP(HS$132,Indices2!$E$1:$YY$108,Calc!$B177,FALSE))</f>
        <v>#N/A</v>
      </c>
      <c r="HT177" t="e">
        <f ca="1">IF(OR(HT$132="",$B177=""),"",HLOOKUP(HT$132,Indices2!$E$1:$YY$108,Calc!$B177,FALSE))</f>
        <v>#N/A</v>
      </c>
      <c r="HU177" t="e">
        <f ca="1">IF(OR(HU$132="",$B177=""),"",HLOOKUP(HU$132,Indices2!$E$1:$YY$108,Calc!$B177,FALSE))</f>
        <v>#N/A</v>
      </c>
      <c r="HV177" t="e">
        <f ca="1">IF(OR(HV$132="",$B177=""),"",HLOOKUP(HV$132,Indices2!$E$1:$YY$108,Calc!$B177,FALSE))</f>
        <v>#N/A</v>
      </c>
      <c r="HW177" t="e">
        <f ca="1">IF(OR(HW$132="",$B177=""),"",HLOOKUP(HW$132,Indices2!$E$1:$YY$108,Calc!$B177,FALSE))</f>
        <v>#N/A</v>
      </c>
      <c r="HX177" t="e">
        <f ca="1">IF(OR(HX$132="",$B177=""),"",HLOOKUP(HX$132,Indices2!$E$1:$YY$108,Calc!$B177,FALSE))</f>
        <v>#N/A</v>
      </c>
      <c r="HY177" t="e">
        <f ca="1">IF(OR(HY$132="",$B177=""),"",HLOOKUP(HY$132,Indices2!$E$1:$YY$108,Calc!$B177,FALSE))</f>
        <v>#N/A</v>
      </c>
      <c r="HZ177" t="e">
        <f ca="1">IF(OR(HZ$132="",$B177=""),"",HLOOKUP(HZ$132,Indices2!$E$1:$YY$108,Calc!$B177,FALSE))</f>
        <v>#N/A</v>
      </c>
      <c r="IA177" t="e">
        <f ca="1">IF(OR(IA$132="",$B177=""),"",HLOOKUP(IA$132,Indices2!$E$1:$YY$108,Calc!$B177,FALSE))</f>
        <v>#N/A</v>
      </c>
      <c r="IB177" t="e">
        <f ca="1">IF(OR(IB$132="",$B177=""),"",HLOOKUP(IB$132,Indices2!$E$1:$YY$108,Calc!$B177,FALSE))</f>
        <v>#N/A</v>
      </c>
      <c r="IC177" t="e">
        <f ca="1">IF(OR(IC$132="",$B177=""),"",HLOOKUP(IC$132,Indices2!$E$1:$YY$108,Calc!$B177,FALSE))</f>
        <v>#N/A</v>
      </c>
      <c r="ID177" t="e">
        <f ca="1">IF(OR(ID$132="",$B177=""),"",HLOOKUP(ID$132,Indices2!$E$1:$YY$108,Calc!$B177,FALSE))</f>
        <v>#N/A</v>
      </c>
      <c r="IE177" t="e">
        <f ca="1">IF(OR(IE$132="",$B177=""),"",HLOOKUP(IE$132,Indices2!$E$1:$YY$108,Calc!$B177,FALSE))</f>
        <v>#N/A</v>
      </c>
      <c r="IF177" t="e">
        <f ca="1">IF(OR(IF$132="",$B177=""),"",HLOOKUP(IF$132,Indices2!$E$1:$YY$108,Calc!$B177,FALSE))</f>
        <v>#N/A</v>
      </c>
      <c r="IG177" t="e">
        <f ca="1">IF(OR(IG$132="",$B177=""),"",HLOOKUP(IG$132,Indices2!$E$1:$YY$108,Calc!$B177,FALSE))</f>
        <v>#N/A</v>
      </c>
      <c r="IH177" t="e">
        <f ca="1">IF(OR(IH$132="",$B177=""),"",HLOOKUP(IH$132,Indices2!$E$1:$YY$108,Calc!$B177,FALSE))</f>
        <v>#N/A</v>
      </c>
      <c r="II177" t="e">
        <f ca="1">IF(OR(II$132="",$B177=""),"",HLOOKUP(II$132,Indices2!$E$1:$YY$108,Calc!$B177,FALSE))</f>
        <v>#N/A</v>
      </c>
      <c r="IJ177" t="e">
        <f ca="1">IF(OR(IJ$132="",$B177=""),"",HLOOKUP(IJ$132,Indices2!$E$1:$YY$108,Calc!$B177,FALSE))</f>
        <v>#N/A</v>
      </c>
      <c r="IK177" t="e">
        <f ca="1">IF(OR(IK$132="",$B177=""),"",HLOOKUP(IK$132,Indices2!$E$1:$YY$108,Calc!$B177,FALSE))</f>
        <v>#N/A</v>
      </c>
      <c r="IL177" t="e">
        <f ca="1">IF(OR(IL$132="",$B177=""),"",HLOOKUP(IL$132,Indices2!$E$1:$YY$108,Calc!$B177,FALSE))</f>
        <v>#N/A</v>
      </c>
      <c r="IM177" t="e">
        <f ca="1">IF(OR(IM$132="",$B177=""),"",HLOOKUP(IM$132,Indices2!$E$1:$YY$108,Calc!$B177,FALSE))</f>
        <v>#N/A</v>
      </c>
      <c r="IN177" t="e">
        <f ca="1">IF(OR(IN$132="",$B177=""),"",HLOOKUP(IN$132,Indices2!$E$1:$YY$108,Calc!$B177,FALSE))</f>
        <v>#N/A</v>
      </c>
      <c r="IO177" t="e">
        <f ca="1">IF(OR(IO$132="",$B177=""),"",HLOOKUP(IO$132,Indices2!$E$1:$YY$108,Calc!$B177,FALSE))</f>
        <v>#N/A</v>
      </c>
      <c r="IP177" t="e">
        <f ca="1">IF(OR(IP$132="",$B177=""),"",HLOOKUP(IP$132,Indices2!$E$1:$YY$108,Calc!$B177,FALSE))</f>
        <v>#N/A</v>
      </c>
      <c r="IQ177" t="e">
        <f ca="1">IF(OR(IQ$132="",$B177=""),"",HLOOKUP(IQ$132,Indices2!$E$1:$YY$108,Calc!$B177,FALSE))</f>
        <v>#N/A</v>
      </c>
      <c r="IR177" t="e">
        <f ca="1">IF(OR(IR$132="",$B177=""),"",HLOOKUP(IR$132,Indices2!$E$1:$YY$108,Calc!$B177,FALSE))</f>
        <v>#N/A</v>
      </c>
      <c r="IS177" t="e">
        <f ca="1">IF(OR(IS$132="",$B177=""),"",HLOOKUP(IS$132,Indices2!$E$1:$YY$108,Calc!$B177,FALSE))</f>
        <v>#N/A</v>
      </c>
      <c r="IT177" t="e">
        <f ca="1">IF(OR(IT$132="",$B177=""),"",HLOOKUP(IT$132,Indices2!$E$1:$YY$108,Calc!$B177,FALSE))</f>
        <v>#N/A</v>
      </c>
      <c r="IU177" t="e">
        <f ca="1">IF(OR(IU$132="",$B177=""),"",HLOOKUP(IU$132,Indices2!$E$1:$YY$108,Calc!$B177,FALSE))</f>
        <v>#N/A</v>
      </c>
      <c r="IV177" t="e">
        <f ca="1">IF(OR(IV$132="",$B177=""),"",HLOOKUP(IV$132,Indices2!$E$1:$YY$108,Calc!$B177,FALSE))</f>
        <v>#N/A</v>
      </c>
      <c r="IW177" t="e">
        <f ca="1">IF(OR(IW$132="",$B177=""),"",HLOOKUP(IW$132,Indices2!$E$1:$YY$108,Calc!$B177,FALSE))</f>
        <v>#N/A</v>
      </c>
      <c r="IX177" t="e">
        <f ca="1">IF(OR(IX$132="",$B177=""),"",HLOOKUP(IX$132,Indices2!$E$1:$YY$108,Calc!$B177,FALSE))</f>
        <v>#N/A</v>
      </c>
      <c r="IY177" t="e">
        <f ca="1">IF(OR(IY$132="",$B177=""),"",HLOOKUP(IY$132,Indices2!$E$1:$YY$108,Calc!$B177,FALSE))</f>
        <v>#N/A</v>
      </c>
      <c r="IZ177" t="e">
        <f ca="1">IF(OR(IZ$132="",$B177=""),"",HLOOKUP(IZ$132,Indices2!$E$1:$YY$108,Calc!$B177,FALSE))</f>
        <v>#N/A</v>
      </c>
      <c r="JA177" t="e">
        <f ca="1">IF(OR(JA$132="",$B177=""),"",HLOOKUP(JA$132,Indices2!$E$1:$YY$108,Calc!$B177,FALSE))</f>
        <v>#N/A</v>
      </c>
      <c r="JB177" t="e">
        <f ca="1">IF(OR(JB$132="",$B177=""),"",HLOOKUP(JB$132,Indices2!$E$1:$YY$108,Calc!$B177,FALSE))</f>
        <v>#N/A</v>
      </c>
      <c r="JC177" t="e">
        <f ca="1">IF(OR(JC$132="",$B177=""),"",HLOOKUP(JC$132,Indices2!$E$1:$YY$108,Calc!$B177,FALSE))</f>
        <v>#N/A</v>
      </c>
      <c r="JD177" t="e">
        <f ca="1">IF(OR(JD$132="",$B177=""),"",HLOOKUP(JD$132,Indices2!$E$1:$YY$108,Calc!$B177,FALSE))</f>
        <v>#N/A</v>
      </c>
      <c r="JE177" t="e">
        <f ca="1">IF(OR(JE$132="",$B177=""),"",HLOOKUP(JE$132,Indices2!$E$1:$YY$108,Calc!$B177,FALSE))</f>
        <v>#N/A</v>
      </c>
      <c r="JF177" t="e">
        <f ca="1">IF(OR(JF$132="",$B177=""),"",HLOOKUP(JF$132,Indices2!$E$1:$YY$108,Calc!$B177,FALSE))</f>
        <v>#N/A</v>
      </c>
      <c r="JG177" t="e">
        <f ca="1">IF(OR(JG$132="",$B177=""),"",HLOOKUP(JG$132,Indices2!$E$1:$YY$108,Calc!$B177,FALSE))</f>
        <v>#N/A</v>
      </c>
      <c r="JH177" t="e">
        <f ca="1">IF(OR(JH$132="",$B177=""),"",HLOOKUP(JH$132,Indices2!$E$1:$YY$108,Calc!$B177,FALSE))</f>
        <v>#N/A</v>
      </c>
      <c r="JI177" t="e">
        <f ca="1">IF(OR(JI$132="",$B177=""),"",HLOOKUP(JI$132,Indices2!$E$1:$YY$108,Calc!$B177,FALSE))</f>
        <v>#N/A</v>
      </c>
      <c r="JJ177" t="e">
        <f ca="1">IF(OR(JJ$132="",$B177=""),"",HLOOKUP(JJ$132,Indices2!$E$1:$YY$108,Calc!$B177,FALSE))</f>
        <v>#N/A</v>
      </c>
      <c r="JK177" t="e">
        <f ca="1">IF(OR(JK$132="",$B177=""),"",HLOOKUP(JK$132,Indices2!$E$1:$YY$108,Calc!$B177,FALSE))</f>
        <v>#N/A</v>
      </c>
      <c r="JL177" t="e">
        <f ca="1">IF(OR(JL$132="",$B177=""),"",HLOOKUP(JL$132,Indices2!$E$1:$YY$108,Calc!$B177,FALSE))</f>
        <v>#N/A</v>
      </c>
      <c r="JM177" t="e">
        <f ca="1">IF(OR(JM$132="",$B177=""),"",HLOOKUP(JM$132,Indices2!$E$1:$YY$108,Calc!$B177,FALSE))</f>
        <v>#N/A</v>
      </c>
      <c r="JN177" t="e">
        <f ca="1">IF(OR(JN$132="",$B177=""),"",HLOOKUP(JN$132,Indices2!$E$1:$YY$108,Calc!$B177,FALSE))</f>
        <v>#N/A</v>
      </c>
      <c r="JO177" t="e">
        <f ca="1">IF(OR(JO$132="",$B177=""),"",HLOOKUP(JO$132,Indices2!$E$1:$YY$108,Calc!$B177,FALSE))</f>
        <v>#N/A</v>
      </c>
      <c r="JP177" t="e">
        <f ca="1">IF(OR(JP$132="",$B177=""),"",HLOOKUP(JP$132,Indices2!$E$1:$YY$108,Calc!$B177,FALSE))</f>
        <v>#N/A</v>
      </c>
      <c r="JQ177" t="e">
        <f ca="1">IF(OR(JQ$132="",$B177=""),"",HLOOKUP(JQ$132,Indices2!$E$1:$YY$108,Calc!$B177,FALSE))</f>
        <v>#N/A</v>
      </c>
      <c r="JR177" t="e">
        <f ca="1">IF(OR(JR$132="",$B177=""),"",HLOOKUP(JR$132,Indices2!$E$1:$YY$108,Calc!$B177,FALSE))</f>
        <v>#N/A</v>
      </c>
      <c r="JS177" t="e">
        <f ca="1">IF(OR(JS$132="",$B177=""),"",HLOOKUP(JS$132,Indices2!$E$1:$YY$108,Calc!$B177,FALSE))</f>
        <v>#N/A</v>
      </c>
      <c r="JT177" t="e">
        <f ca="1">IF(OR(JT$132="",$B177=""),"",HLOOKUP(JT$132,Indices2!$E$1:$YY$108,Calc!$B177,FALSE))</f>
        <v>#N/A</v>
      </c>
      <c r="JU177" t="e">
        <f ca="1">IF(OR(JU$132="",$B177=""),"",HLOOKUP(JU$132,Indices2!$E$1:$YY$108,Calc!$B177,FALSE))</f>
        <v>#N/A</v>
      </c>
      <c r="JV177" t="e">
        <f ca="1">IF(OR(JV$132="",$B177=""),"",HLOOKUP(JV$132,Indices2!$E$1:$YY$108,Calc!$B177,FALSE))</f>
        <v>#N/A</v>
      </c>
      <c r="JW177" t="e">
        <f ca="1">IF(OR(JW$132="",$B177=""),"",HLOOKUP(JW$132,Indices2!$E$1:$YY$108,Calc!$B177,FALSE))</f>
        <v>#N/A</v>
      </c>
      <c r="JX177" t="e">
        <f ca="1">IF(OR(JX$132="",$B177=""),"",HLOOKUP(JX$132,Indices2!$E$1:$YY$108,Calc!$B177,FALSE))</f>
        <v>#N/A</v>
      </c>
      <c r="JY177" t="e">
        <f ca="1">IF(OR(JY$132="",$B177=""),"",HLOOKUP(JY$132,Indices2!$E$1:$YY$108,Calc!$B177,FALSE))</f>
        <v>#N/A</v>
      </c>
      <c r="JZ177" t="e">
        <f ca="1">IF(OR(JZ$132="",$B177=""),"",HLOOKUP(JZ$132,Indices2!$E$1:$YY$108,Calc!$B177,FALSE))</f>
        <v>#N/A</v>
      </c>
      <c r="KA177" t="e">
        <f ca="1">IF(OR(KA$132="",$B177=""),"",HLOOKUP(KA$132,Indices2!$E$1:$YY$108,Calc!$B177,FALSE))</f>
        <v>#N/A</v>
      </c>
      <c r="KB177" t="e">
        <f ca="1">IF(OR(KB$132="",$B177=""),"",HLOOKUP(KB$132,Indices2!$E$1:$YY$108,Calc!$B177,FALSE))</f>
        <v>#N/A</v>
      </c>
      <c r="KC177" t="e">
        <f ca="1">IF(OR(KC$132="",$B177=""),"",HLOOKUP(KC$132,Indices2!$E$1:$YY$108,Calc!$B177,FALSE))</f>
        <v>#N/A</v>
      </c>
      <c r="KD177" t="e">
        <f ca="1">IF(OR(KD$132="",$B177=""),"",HLOOKUP(KD$132,Indices2!$E$1:$YY$108,Calc!$B177,FALSE))</f>
        <v>#N/A</v>
      </c>
      <c r="KE177" t="e">
        <f ca="1">IF(OR(KE$132="",$B177=""),"",HLOOKUP(KE$132,Indices2!$E$1:$YY$108,Calc!$B177,FALSE))</f>
        <v>#N/A</v>
      </c>
      <c r="KF177" t="e">
        <f ca="1">IF(OR(KF$132="",$B177=""),"",HLOOKUP(KF$132,Indices2!$E$1:$YY$108,Calc!$B177,FALSE))</f>
        <v>#N/A</v>
      </c>
      <c r="KG177" t="e">
        <f ca="1">IF(OR(KG$132="",$B177=""),"",HLOOKUP(KG$132,Indices2!$E$1:$YY$108,Calc!$B177,FALSE))</f>
        <v>#N/A</v>
      </c>
      <c r="KH177" t="e">
        <f ca="1">IF(OR(KH$132="",$B177=""),"",HLOOKUP(KH$132,Indices2!$E$1:$YY$108,Calc!$B177,FALSE))</f>
        <v>#N/A</v>
      </c>
      <c r="KI177" t="e">
        <f ca="1">IF(OR(KI$132="",$B177=""),"",HLOOKUP(KI$132,Indices2!$E$1:$YY$108,Calc!$B177,FALSE))</f>
        <v>#N/A</v>
      </c>
      <c r="KJ177" t="e">
        <f ca="1">IF(OR(KJ$132="",$B177=""),"",HLOOKUP(KJ$132,Indices2!$E$1:$YY$108,Calc!$B177,FALSE))</f>
        <v>#N/A</v>
      </c>
      <c r="KK177" t="e">
        <f ca="1">IF(OR(KK$132="",$B177=""),"",HLOOKUP(KK$132,Indices2!$E$1:$YY$108,Calc!$B177,FALSE))</f>
        <v>#N/A</v>
      </c>
      <c r="KL177" t="e">
        <f ca="1">IF(OR(KL$132="",$B177=""),"",HLOOKUP(KL$132,Indices2!$E$1:$YY$108,Calc!$B177,FALSE))</f>
        <v>#N/A</v>
      </c>
      <c r="KM177" t="e">
        <f ca="1">IF(OR(KM$132="",$B177=""),"",HLOOKUP(KM$132,Indices2!$E$1:$YY$108,Calc!$B177,FALSE))</f>
        <v>#N/A</v>
      </c>
      <c r="KN177" t="e">
        <f ca="1">IF(OR(KN$132="",$B177=""),"",HLOOKUP(KN$132,Indices2!$E$1:$YY$108,Calc!$B177,FALSE))</f>
        <v>#N/A</v>
      </c>
      <c r="KO177" t="e">
        <f ca="1">IF(OR(KO$132="",$B177=""),"",HLOOKUP(KO$132,Indices2!$E$1:$YY$108,Calc!$B177,FALSE))</f>
        <v>#N/A</v>
      </c>
      <c r="KP177" t="e">
        <f ca="1">IF(OR(KP$132="",$B177=""),"",HLOOKUP(KP$132,Indices2!$E$1:$YY$108,Calc!$B177,FALSE))</f>
        <v>#N/A</v>
      </c>
      <c r="KQ177" t="e">
        <f ca="1">IF(OR(KQ$132="",$B177=""),"",HLOOKUP(KQ$132,Indices2!$E$1:$YY$108,Calc!$B177,FALSE))</f>
        <v>#N/A</v>
      </c>
      <c r="KR177" t="e">
        <f ca="1">IF(OR(KR$132="",$B177=""),"",HLOOKUP(KR$132,Indices2!$E$1:$YY$108,Calc!$B177,FALSE))</f>
        <v>#N/A</v>
      </c>
      <c r="KS177" t="e">
        <f ca="1">IF(OR(KS$132="",$B177=""),"",HLOOKUP(KS$132,Indices2!$E$1:$YY$108,Calc!$B177,FALSE))</f>
        <v>#N/A</v>
      </c>
      <c r="KT177" t="e">
        <f ca="1">IF(OR(KT$132="",$B177=""),"",HLOOKUP(KT$132,Indices2!$E$1:$YY$108,Calc!$B177,FALSE))</f>
        <v>#N/A</v>
      </c>
      <c r="KU177" t="e">
        <f ca="1">IF(OR(KU$132="",$B177=""),"",HLOOKUP(KU$132,Indices2!$E$1:$YY$108,Calc!$B177,FALSE))</f>
        <v>#N/A</v>
      </c>
      <c r="KV177" t="e">
        <f ca="1">IF(OR(KV$132="",$B177=""),"",HLOOKUP(KV$132,Indices2!$E$1:$YY$108,Calc!$B177,FALSE))</f>
        <v>#N/A</v>
      </c>
      <c r="KW177" t="e">
        <f ca="1">IF(OR(KW$132="",$B177=""),"",HLOOKUP(KW$132,Indices2!$E$1:$YY$108,Calc!$B177,FALSE))</f>
        <v>#N/A</v>
      </c>
      <c r="KX177" t="e">
        <f ca="1">IF(OR(KX$132="",$B177=""),"",HLOOKUP(KX$132,Indices2!$E$1:$YY$108,Calc!$B177,FALSE))</f>
        <v>#N/A</v>
      </c>
      <c r="KY177" t="e">
        <f ca="1">IF(OR(KY$132="",$B177=""),"",HLOOKUP(KY$132,Indices2!$E$1:$YY$108,Calc!$B177,FALSE))</f>
        <v>#N/A</v>
      </c>
      <c r="KZ177" t="e">
        <f ca="1">IF(OR(KZ$132="",$B177=""),"",HLOOKUP(KZ$132,Indices2!$E$1:$YY$108,Calc!$B177,FALSE))</f>
        <v>#N/A</v>
      </c>
      <c r="LA177" t="e">
        <f ca="1">IF(OR(LA$132="",$B177=""),"",HLOOKUP(LA$132,Indices2!$E$1:$YY$108,Calc!$B177,FALSE))</f>
        <v>#N/A</v>
      </c>
      <c r="LB177" t="e">
        <f ca="1">IF(OR(LB$132="",$B177=""),"",HLOOKUP(LB$132,Indices2!$E$1:$YY$108,Calc!$B177,FALSE))</f>
        <v>#N/A</v>
      </c>
      <c r="LC177" t="e">
        <f ca="1">IF(OR(LC$132="",$B177=""),"",HLOOKUP(LC$132,Indices2!$E$1:$YY$108,Calc!$B177,FALSE))</f>
        <v>#N/A</v>
      </c>
      <c r="LD177" t="e">
        <f ca="1">IF(OR(LD$132="",$B177=""),"",HLOOKUP(LD$132,Indices2!$E$1:$YY$108,Calc!$B177,FALSE))</f>
        <v>#N/A</v>
      </c>
      <c r="LE177" t="e">
        <f ca="1">IF(OR(LE$132="",$B177=""),"",HLOOKUP(LE$132,Indices2!$E$1:$YY$108,Calc!$B177,FALSE))</f>
        <v>#N/A</v>
      </c>
      <c r="LF177" t="e">
        <f ca="1">IF(OR(LF$132="",$B177=""),"",HLOOKUP(LF$132,Indices2!$E$1:$YY$108,Calc!$B177,FALSE))</f>
        <v>#N/A</v>
      </c>
      <c r="LG177" t="e">
        <f ca="1">IF(OR(LG$132="",$B177=""),"",HLOOKUP(LG$132,Indices2!$E$1:$YY$108,Calc!$B177,FALSE))</f>
        <v>#N/A</v>
      </c>
      <c r="LH177" t="e">
        <f ca="1">IF(OR(LH$132="",$B177=""),"",HLOOKUP(LH$132,Indices2!$E$1:$YY$108,Calc!$B177,FALSE))</f>
        <v>#N/A</v>
      </c>
      <c r="LI177" t="e">
        <f ca="1">IF(OR(LI$132="",$B177=""),"",HLOOKUP(LI$132,Indices2!$E$1:$YY$108,Calc!$B177,FALSE))</f>
        <v>#N/A</v>
      </c>
      <c r="LJ177" t="e">
        <f ca="1">IF(OR(LJ$132="",$B177=""),"",HLOOKUP(LJ$132,Indices2!$E$1:$YY$108,Calc!$B177,FALSE))</f>
        <v>#N/A</v>
      </c>
      <c r="LK177" t="e">
        <f ca="1">IF(OR(LK$132="",$B177=""),"",HLOOKUP(LK$132,Indices2!$E$1:$YY$108,Calc!$B177,FALSE))</f>
        <v>#N/A</v>
      </c>
      <c r="LL177" t="e">
        <f ca="1">IF(OR(LL$132="",$B177=""),"",HLOOKUP(LL$132,Indices2!$E$1:$YY$108,Calc!$B177,FALSE))</f>
        <v>#N/A</v>
      </c>
      <c r="LM177" t="e">
        <f ca="1">IF(OR(LM$132="",$B177=""),"",HLOOKUP(LM$132,Indices2!$E$1:$YY$108,Calc!$B177,FALSE))</f>
        <v>#N/A</v>
      </c>
      <c r="LN177" t="e">
        <f ca="1">IF(OR(LN$132="",$B177=""),"",HLOOKUP(LN$132,Indices2!$E$1:$YY$108,Calc!$B177,FALSE))</f>
        <v>#N/A</v>
      </c>
      <c r="LO177" t="e">
        <f ca="1">IF(OR(LO$132="",$B177=""),"",HLOOKUP(LO$132,Indices2!$E$1:$YY$108,Calc!$B177,FALSE))</f>
        <v>#N/A</v>
      </c>
      <c r="LP177" t="e">
        <f ca="1">IF(OR(LP$132="",$B177=""),"",HLOOKUP(LP$132,Indices2!$E$1:$YY$108,Calc!$B177,FALSE))</f>
        <v>#N/A</v>
      </c>
      <c r="LQ177" t="e">
        <f ca="1">IF(OR(LQ$132="",$B177=""),"",HLOOKUP(LQ$132,Indices2!$E$1:$YY$108,Calc!$B177,FALSE))</f>
        <v>#N/A</v>
      </c>
      <c r="LR177" t="e">
        <f ca="1">IF(OR(LR$132="",$B177=""),"",HLOOKUP(LR$132,Indices2!$E$1:$YY$108,Calc!$B177,FALSE))</f>
        <v>#N/A</v>
      </c>
      <c r="LS177" t="e">
        <f ca="1">IF(OR(LS$132="",$B177=""),"",HLOOKUP(LS$132,Indices2!$E$1:$YY$108,Calc!$B177,FALSE))</f>
        <v>#N/A</v>
      </c>
      <c r="LT177" t="e">
        <f ca="1">IF(OR(LT$132="",$B177=""),"",HLOOKUP(LT$132,Indices2!$E$1:$YY$108,Calc!$B177,FALSE))</f>
        <v>#N/A</v>
      </c>
      <c r="LU177" t="e">
        <f ca="1">IF(OR(LU$132="",$B177=""),"",HLOOKUP(LU$132,Indices2!$E$1:$YY$108,Calc!$B177,FALSE))</f>
        <v>#N/A</v>
      </c>
      <c r="LV177" t="e">
        <f ca="1">IF(OR(LV$132="",$B177=""),"",HLOOKUP(LV$132,Indices2!$E$1:$YY$108,Calc!$B177,FALSE))</f>
        <v>#N/A</v>
      </c>
      <c r="LW177" t="e">
        <f ca="1">IF(OR(LW$132="",$B177=""),"",HLOOKUP(LW$132,Indices2!$E$1:$YY$108,Calc!$B177,FALSE))</f>
        <v>#N/A</v>
      </c>
      <c r="LX177" t="e">
        <f ca="1">IF(OR(LX$132="",$B177=""),"",HLOOKUP(LX$132,Indices2!$E$1:$YY$108,Calc!$B177,FALSE))</f>
        <v>#N/A</v>
      </c>
      <c r="LY177" t="e">
        <f ca="1">IF(OR(LY$132="",$B177=""),"",HLOOKUP(LY$132,Indices2!$E$1:$YY$108,Calc!$B177,FALSE))</f>
        <v>#N/A</v>
      </c>
      <c r="LZ177" t="e">
        <f ca="1">IF(OR(LZ$132="",$B177=""),"",HLOOKUP(LZ$132,Indices2!$E$1:$YY$108,Calc!$B177,FALSE))</f>
        <v>#N/A</v>
      </c>
      <c r="MA177" t="e">
        <f ca="1">IF(OR(MA$132="",$B177=""),"",HLOOKUP(MA$132,Indices2!$E$1:$YY$108,Calc!$B177,FALSE))</f>
        <v>#N/A</v>
      </c>
      <c r="MB177" t="e">
        <f ca="1">IF(OR(MB$132="",$B177=""),"",HLOOKUP(MB$132,Indices2!$E$1:$YY$108,Calc!$B177,FALSE))</f>
        <v>#N/A</v>
      </c>
      <c r="MC177" t="e">
        <f ca="1">IF(OR(MC$132="",$B177=""),"",HLOOKUP(MC$132,Indices2!$E$1:$YY$108,Calc!$B177,FALSE))</f>
        <v>#N/A</v>
      </c>
      <c r="MD177" t="e">
        <f ca="1">IF(OR(MD$132="",$B177=""),"",HLOOKUP(MD$132,Indices2!$E$1:$YY$108,Calc!$B177,FALSE))</f>
        <v>#N/A</v>
      </c>
      <c r="ME177" t="e">
        <f ca="1">IF(OR(ME$132="",$B177=""),"",HLOOKUP(ME$132,Indices2!$E$1:$YY$108,Calc!$B177,FALSE))</f>
        <v>#N/A</v>
      </c>
      <c r="MF177" t="e">
        <f ca="1">IF(OR(MF$132="",$B177=""),"",HLOOKUP(MF$132,Indices2!$E$1:$YY$108,Calc!$B177,FALSE))</f>
        <v>#N/A</v>
      </c>
      <c r="MG177" t="e">
        <f ca="1">IF(OR(MG$132="",$B177=""),"",HLOOKUP(MG$132,Indices2!$E$1:$YY$108,Calc!$B177,FALSE))</f>
        <v>#N/A</v>
      </c>
      <c r="MH177" t="e">
        <f ca="1">IF(OR(MH$132="",$B177=""),"",HLOOKUP(MH$132,Indices2!$E$1:$YY$108,Calc!$B177,FALSE))</f>
        <v>#N/A</v>
      </c>
      <c r="MI177" t="e">
        <f ca="1">IF(OR(MI$132="",$B177=""),"",HLOOKUP(MI$132,Indices2!$E$1:$YY$108,Calc!$B177,FALSE))</f>
        <v>#N/A</v>
      </c>
      <c r="MJ177" t="e">
        <f ca="1">IF(OR(MJ$132="",$B177=""),"",HLOOKUP(MJ$132,Indices2!$E$1:$YY$108,Calc!$B177,FALSE))</f>
        <v>#N/A</v>
      </c>
      <c r="MK177" t="e">
        <f ca="1">IF(OR(MK$132="",$B177=""),"",HLOOKUP(MK$132,Indices2!$E$1:$YY$108,Calc!$B177,FALSE))</f>
        <v>#N/A</v>
      </c>
      <c r="ML177" t="e">
        <f ca="1">IF(OR(ML$132="",$B177=""),"",HLOOKUP(ML$132,Indices2!$E$1:$YY$108,Calc!$B177,FALSE))</f>
        <v>#N/A</v>
      </c>
      <c r="MM177" t="e">
        <f ca="1">IF(OR(MM$132="",$B177=""),"",HLOOKUP(MM$132,Indices2!$E$1:$YY$108,Calc!$B177,FALSE))</f>
        <v>#N/A</v>
      </c>
      <c r="MN177" t="e">
        <f ca="1">IF(OR(MN$132="",$B177=""),"",HLOOKUP(MN$132,Indices2!$E$1:$YY$108,Calc!$B177,FALSE))</f>
        <v>#N/A</v>
      </c>
      <c r="MO177" t="e">
        <f ca="1">IF(OR(MO$132="",$B177=""),"",HLOOKUP(MO$132,Indices2!$E$1:$YY$108,Calc!$B177,FALSE))</f>
        <v>#N/A</v>
      </c>
      <c r="MP177" t="e">
        <f ca="1">IF(OR(MP$132="",$B177=""),"",HLOOKUP(MP$132,Indices2!$E$1:$YY$108,Calc!$B177,FALSE))</f>
        <v>#N/A</v>
      </c>
      <c r="MQ177" t="e">
        <f ca="1">IF(OR(MQ$132="",$B177=""),"",HLOOKUP(MQ$132,Indices2!$E$1:$YY$108,Calc!$B177,FALSE))</f>
        <v>#N/A</v>
      </c>
      <c r="MR177" t="e">
        <f ca="1">IF(OR(MR$132="",$B177=""),"",HLOOKUP(MR$132,Indices2!$E$1:$YY$108,Calc!$B177,FALSE))</f>
        <v>#N/A</v>
      </c>
      <c r="MS177" t="e">
        <f ca="1">IF(OR(MS$132="",$B177=""),"",HLOOKUP(MS$132,Indices2!$E$1:$YY$108,Calc!$B177,FALSE))</f>
        <v>#N/A</v>
      </c>
      <c r="MT177" t="e">
        <f ca="1">IF(OR(MT$132="",$B177=""),"",HLOOKUP(MT$132,Indices2!$E$1:$YY$108,Calc!$B177,FALSE))</f>
        <v>#N/A</v>
      </c>
      <c r="MU177" t="e">
        <f ca="1">IF(OR(MU$132="",$B177=""),"",HLOOKUP(MU$132,Indices2!$E$1:$YY$108,Calc!$B177,FALSE))</f>
        <v>#N/A</v>
      </c>
      <c r="MV177" t="e">
        <f ca="1">IF(OR(MV$132="",$B177=""),"",HLOOKUP(MV$132,Indices2!$E$1:$YY$108,Calc!$B177,FALSE))</f>
        <v>#N/A</v>
      </c>
      <c r="MW177" t="e">
        <f ca="1">IF(OR(MW$132="",$B177=""),"",HLOOKUP(MW$132,Indices2!$E$1:$YY$108,Calc!$B177,FALSE))</f>
        <v>#N/A</v>
      </c>
      <c r="MX177" t="e">
        <f ca="1">IF(OR(MX$132="",$B177=""),"",HLOOKUP(MX$132,Indices2!$E$1:$YY$108,Calc!$B177,FALSE))</f>
        <v>#N/A</v>
      </c>
      <c r="MY177" t="e">
        <f ca="1">IF(OR(MY$132="",$B177=""),"",HLOOKUP(MY$132,Indices2!$E$1:$YY$108,Calc!$B177,FALSE))</f>
        <v>#N/A</v>
      </c>
      <c r="MZ177" t="e">
        <f ca="1">IF(OR(MZ$132="",$B177=""),"",HLOOKUP(MZ$132,Indices2!$E$1:$YY$108,Calc!$B177,FALSE))</f>
        <v>#N/A</v>
      </c>
      <c r="NA177" t="e">
        <f ca="1">IF(OR(NA$132="",$B177=""),"",HLOOKUP(NA$132,Indices2!$E$1:$YY$108,Calc!$B177,FALSE))</f>
        <v>#N/A</v>
      </c>
      <c r="NB177" t="e">
        <f ca="1">IF(OR(NB$132="",$B177=""),"",HLOOKUP(NB$132,Indices2!$E$1:$YY$108,Calc!$B177,FALSE))</f>
        <v>#N/A</v>
      </c>
      <c r="NC177" t="e">
        <f ca="1">IF(OR(NC$132="",$B177=""),"",HLOOKUP(NC$132,Indices2!$E$1:$YY$108,Calc!$B177,FALSE))</f>
        <v>#N/A</v>
      </c>
      <c r="ND177" t="e">
        <f ca="1">IF(OR(ND$132="",$B177=""),"",HLOOKUP(ND$132,Indices2!$E$1:$YY$108,Calc!$B177,FALSE))</f>
        <v>#N/A</v>
      </c>
      <c r="NE177" t="e">
        <f ca="1">IF(OR(NE$132="",$B177=""),"",HLOOKUP(NE$132,Indices2!$E$1:$YY$108,Calc!$B177,FALSE))</f>
        <v>#N/A</v>
      </c>
      <c r="NF177" t="e">
        <f ca="1">IF(OR(NF$132="",$B177=""),"",HLOOKUP(NF$132,Indices2!$E$1:$YY$108,Calc!$B177,FALSE))</f>
        <v>#N/A</v>
      </c>
      <c r="NG177" t="e">
        <f ca="1">IF(OR(NG$132="",$B177=""),"",HLOOKUP(NG$132,Indices2!$E$1:$YY$108,Calc!$B177,FALSE))</f>
        <v>#N/A</v>
      </c>
      <c r="NH177" t="e">
        <f ca="1">IF(OR(NH$132="",$B177=""),"",HLOOKUP(NH$132,Indices2!$E$1:$YY$108,Calc!$B177,FALSE))</f>
        <v>#N/A</v>
      </c>
      <c r="NI177" t="e">
        <f ca="1">IF(OR(NI$132="",$B177=""),"",HLOOKUP(NI$132,Indices2!$E$1:$YY$108,Calc!$B177,FALSE))</f>
        <v>#N/A</v>
      </c>
      <c r="NJ177" t="e">
        <f ca="1">IF(OR(NJ$132="",$B177=""),"",HLOOKUP(NJ$132,Indices2!$E$1:$YY$108,Calc!$B177,FALSE))</f>
        <v>#N/A</v>
      </c>
      <c r="NK177" t="e">
        <f ca="1">IF(OR(NK$132="",$B177=""),"",HLOOKUP(NK$132,Indices2!$E$1:$YY$108,Calc!$B177,FALSE))</f>
        <v>#N/A</v>
      </c>
      <c r="NL177" t="e">
        <f ca="1">IF(OR(NL$132="",$B177=""),"",HLOOKUP(NL$132,Indices2!$E$1:$YY$108,Calc!$B177,FALSE))</f>
        <v>#N/A</v>
      </c>
      <c r="NM177" t="e">
        <f ca="1">IF(OR(NM$132="",$B177=""),"",HLOOKUP(NM$132,Indices2!$E$1:$YY$108,Calc!$B177,FALSE))</f>
        <v>#N/A</v>
      </c>
      <c r="NN177" t="e">
        <f ca="1">IF(OR(NN$132="",$B177=""),"",HLOOKUP(NN$132,Indices2!$E$1:$YY$108,Calc!$B177,FALSE))</f>
        <v>#N/A</v>
      </c>
      <c r="NO177" t="e">
        <f ca="1">IF(OR(NO$132="",$B177=""),"",HLOOKUP(NO$132,Indices2!$E$1:$YY$108,Calc!$B177,FALSE))</f>
        <v>#N/A</v>
      </c>
      <c r="NP177" t="e">
        <f ca="1">IF(OR(NP$132="",$B177=""),"",HLOOKUP(NP$132,Indices2!$E$1:$YY$108,Calc!$B177,FALSE))</f>
        <v>#N/A</v>
      </c>
      <c r="NQ177" t="e">
        <f ca="1">IF(OR(NQ$132="",$B177=""),"",HLOOKUP(NQ$132,Indices2!$E$1:$YY$108,Calc!$B177,FALSE))</f>
        <v>#N/A</v>
      </c>
      <c r="NR177" t="e">
        <f ca="1">IF(OR(NR$132="",$B177=""),"",HLOOKUP(NR$132,Indices2!$E$1:$YY$108,Calc!$B177,FALSE))</f>
        <v>#N/A</v>
      </c>
      <c r="NS177" t="e">
        <f ca="1">IF(OR(NS$132="",$B177=""),"",HLOOKUP(NS$132,Indices2!$E$1:$YY$108,Calc!$B177,FALSE))</f>
        <v>#N/A</v>
      </c>
      <c r="NT177" t="e">
        <f ca="1">IF(OR(NT$132="",$B177=""),"",HLOOKUP(NT$132,Indices2!$E$1:$YY$108,Calc!$B177,FALSE))</f>
        <v>#N/A</v>
      </c>
      <c r="NU177" t="e">
        <f ca="1">IF(OR(NU$132="",$B177=""),"",HLOOKUP(NU$132,Indices2!$E$1:$YY$108,Calc!$B177,FALSE))</f>
        <v>#N/A</v>
      </c>
      <c r="NV177" t="e">
        <f ca="1">IF(OR(NV$132="",$B177=""),"",HLOOKUP(NV$132,Indices2!$E$1:$YY$108,Calc!$B177,FALSE))</f>
        <v>#N/A</v>
      </c>
      <c r="NW177" t="e">
        <f ca="1">IF(OR(NW$132="",$B177=""),"",HLOOKUP(NW$132,Indices2!$E$1:$YY$108,Calc!$B177,FALSE))</f>
        <v>#N/A</v>
      </c>
      <c r="NX177" t="e">
        <f ca="1">IF(OR(NX$132="",$B177=""),"",HLOOKUP(NX$132,Indices2!$E$1:$YY$108,Calc!$B177,FALSE))</f>
        <v>#N/A</v>
      </c>
      <c r="NY177" t="e">
        <f ca="1">IF(OR(NY$132="",$B177=""),"",HLOOKUP(NY$132,Indices2!$E$1:$YY$108,Calc!$B177,FALSE))</f>
        <v>#N/A</v>
      </c>
      <c r="NZ177" t="e">
        <f ca="1">IF(OR(NZ$132="",$B177=""),"",HLOOKUP(NZ$132,Indices2!$E$1:$YY$108,Calc!$B177,FALSE))</f>
        <v>#N/A</v>
      </c>
      <c r="OA177" t="e">
        <f ca="1">IF(OR(OA$132="",$B177=""),"",HLOOKUP(OA$132,Indices2!$E$1:$YY$108,Calc!$B177,FALSE))</f>
        <v>#N/A</v>
      </c>
      <c r="OB177" t="e">
        <f ca="1">IF(OR(OB$132="",$B177=""),"",HLOOKUP(OB$132,Indices2!$E$1:$YY$108,Calc!$B177,FALSE))</f>
        <v>#N/A</v>
      </c>
      <c r="OC177" t="e">
        <f ca="1">IF(OR(OC$132="",$B177=""),"",HLOOKUP(OC$132,Indices2!$E$1:$YY$108,Calc!$B177,FALSE))</f>
        <v>#N/A</v>
      </c>
      <c r="OD177" t="e">
        <f ca="1">IF(OR(OD$132="",$B177=""),"",HLOOKUP(OD$132,Indices2!$E$1:$YY$108,Calc!$B177,FALSE))</f>
        <v>#N/A</v>
      </c>
      <c r="OE177" t="e">
        <f ca="1">IF(OR(OE$132="",$B177=""),"",HLOOKUP(OE$132,Indices2!$E$1:$YY$108,Calc!$B177,FALSE))</f>
        <v>#N/A</v>
      </c>
      <c r="OF177" t="e">
        <f ca="1">IF(OR(OF$132="",$B177=""),"",HLOOKUP(OF$132,Indices2!$E$1:$YY$108,Calc!$B177,FALSE))</f>
        <v>#N/A</v>
      </c>
      <c r="OG177" t="e">
        <f ca="1">IF(OR(OG$132="",$B177=""),"",HLOOKUP(OG$132,Indices2!$E$1:$YY$108,Calc!$B177,FALSE))</f>
        <v>#N/A</v>
      </c>
      <c r="OH177" t="e">
        <f ca="1">IF(OR(OH$132="",$B177=""),"",HLOOKUP(OH$132,Indices2!$E$1:$YY$108,Calc!$B177,FALSE))</f>
        <v>#N/A</v>
      </c>
      <c r="OI177" t="e">
        <f ca="1">IF(OR(OI$132="",$B177=""),"",HLOOKUP(OI$132,Indices2!$E$1:$YY$108,Calc!$B177,FALSE))</f>
        <v>#N/A</v>
      </c>
      <c r="OJ177" t="e">
        <f ca="1">IF(OR(OJ$132="",$B177=""),"",HLOOKUP(OJ$132,Indices2!$E$1:$YY$108,Calc!$B177,FALSE))</f>
        <v>#N/A</v>
      </c>
      <c r="OK177" t="e">
        <f ca="1">IF(OR(OK$132="",$B177=""),"",HLOOKUP(OK$132,Indices2!$E$1:$YY$108,Calc!$B177,FALSE))</f>
        <v>#N/A</v>
      </c>
      <c r="OL177" t="e">
        <f ca="1">IF(OR(OL$132="",$B177=""),"",HLOOKUP(OL$132,Indices2!$E$1:$YY$108,Calc!$B177,FALSE))</f>
        <v>#N/A</v>
      </c>
      <c r="OM177" t="e">
        <f ca="1">IF(OR(OM$132="",$B177=""),"",HLOOKUP(OM$132,Indices2!$E$1:$YY$108,Calc!$B177,FALSE))</f>
        <v>#N/A</v>
      </c>
      <c r="ON177" t="e">
        <f ca="1">IF(OR(ON$132="",$B177=""),"",HLOOKUP(ON$132,Indices2!$E$1:$YY$108,Calc!$B177,FALSE))</f>
        <v>#N/A</v>
      </c>
      <c r="OO177" t="e">
        <f ca="1">IF(OR(OO$132="",$B177=""),"",HLOOKUP(OO$132,Indices2!$E$1:$YY$108,Calc!$B177,FALSE))</f>
        <v>#N/A</v>
      </c>
      <c r="OP177" t="e">
        <f ca="1">IF(OR(OP$132="",$B177=""),"",HLOOKUP(OP$132,Indices2!$E$1:$YY$108,Calc!$B177,FALSE))</f>
        <v>#N/A</v>
      </c>
      <c r="OQ177" t="e">
        <f ca="1">IF(OR(OQ$132="",$B177=""),"",HLOOKUP(OQ$132,Indices2!$E$1:$YY$108,Calc!$B177,FALSE))</f>
        <v>#N/A</v>
      </c>
      <c r="OR177" t="e">
        <f ca="1">IF(OR(OR$132="",$B177=""),"",HLOOKUP(OR$132,Indices2!$E$1:$YY$108,Calc!$B177,FALSE))</f>
        <v>#N/A</v>
      </c>
      <c r="OS177" t="e">
        <f ca="1">IF(OR(OS$132="",$B177=""),"",HLOOKUP(OS$132,Indices2!$E$1:$YY$108,Calc!$B177,FALSE))</f>
        <v>#N/A</v>
      </c>
      <c r="OT177" t="e">
        <f ca="1">IF(OR(OT$132="",$B177=""),"",HLOOKUP(OT$132,Indices2!$E$1:$YY$108,Calc!$B177,FALSE))</f>
        <v>#N/A</v>
      </c>
      <c r="OU177" t="e">
        <f ca="1">IF(OR(OU$132="",$B177=""),"",HLOOKUP(OU$132,Indices2!$E$1:$YY$108,Calc!$B177,FALSE))</f>
        <v>#N/A</v>
      </c>
      <c r="OV177" t="e">
        <f ca="1">IF(OR(OV$132="",$B177=""),"",HLOOKUP(OV$132,Indices2!$E$1:$YY$108,Calc!$B177,FALSE))</f>
        <v>#N/A</v>
      </c>
      <c r="OW177" t="e">
        <f ca="1">IF(OR(OW$132="",$B177=""),"",HLOOKUP(OW$132,Indices2!$E$1:$YY$108,Calc!$B177,FALSE))</f>
        <v>#N/A</v>
      </c>
      <c r="OX177" t="e">
        <f ca="1">IF(OR(OX$132="",$B177=""),"",HLOOKUP(OX$132,Indices2!$E$1:$YY$108,Calc!$B177,FALSE))</f>
        <v>#N/A</v>
      </c>
      <c r="OY177" t="e">
        <f ca="1">IF(OR(OY$132="",$B177=""),"",HLOOKUP(OY$132,Indices2!$E$1:$YY$108,Calc!$B177,FALSE))</f>
        <v>#N/A</v>
      </c>
      <c r="OZ177" t="e">
        <f ca="1">IF(OR(OZ$132="",$B177=""),"",HLOOKUP(OZ$132,Indices2!$E$1:$YY$108,Calc!$B177,FALSE))</f>
        <v>#N/A</v>
      </c>
      <c r="PA177" t="e">
        <f ca="1">IF(OR(PA$132="",$B177=""),"",HLOOKUP(PA$132,Indices2!$E$1:$YY$108,Calc!$B177,FALSE))</f>
        <v>#N/A</v>
      </c>
      <c r="PB177" t="e">
        <f ca="1">IF(OR(PB$132="",$B177=""),"",HLOOKUP(PB$132,Indices2!$E$1:$YY$108,Calc!$B177,FALSE))</f>
        <v>#N/A</v>
      </c>
      <c r="PC177" t="e">
        <f ca="1">IF(OR(PC$132="",$B177=""),"",HLOOKUP(PC$132,Indices2!$E$1:$YY$108,Calc!$B177,FALSE))</f>
        <v>#N/A</v>
      </c>
      <c r="PD177" t="e">
        <f ca="1">IF(OR(PD$132="",$B177=""),"",HLOOKUP(PD$132,Indices2!$E$1:$YY$108,Calc!$B177,FALSE))</f>
        <v>#N/A</v>
      </c>
      <c r="PE177" t="e">
        <f ca="1">IF(OR(PE$132="",$B177=""),"",HLOOKUP(PE$132,Indices2!$E$1:$YY$108,Calc!$B177,FALSE))</f>
        <v>#N/A</v>
      </c>
      <c r="PF177" t="e">
        <f ca="1">IF(OR(PF$132="",$B177=""),"",HLOOKUP(PF$132,Indices2!$E$1:$YY$108,Calc!$B177,FALSE))</f>
        <v>#N/A</v>
      </c>
      <c r="PG177" t="e">
        <f ca="1">IF(OR(PG$132="",$B177=""),"",HLOOKUP(PG$132,Indices2!$E$1:$YY$108,Calc!$B177,FALSE))</f>
        <v>#N/A</v>
      </c>
      <c r="PH177" t="e">
        <f ca="1">IF(OR(PH$132="",$B177=""),"",HLOOKUP(PH$132,Indices2!$E$1:$YY$108,Calc!$B177,FALSE))</f>
        <v>#N/A</v>
      </c>
      <c r="PI177" t="e">
        <f ca="1">IF(OR(PI$132="",$B177=""),"",HLOOKUP(PI$132,Indices2!$E$1:$YY$108,Calc!$B177,FALSE))</f>
        <v>#N/A</v>
      </c>
      <c r="PJ177" t="e">
        <f ca="1">IF(OR(PJ$132="",$B177=""),"",HLOOKUP(PJ$132,Indices2!$E$1:$YY$108,Calc!$B177,FALSE))</f>
        <v>#N/A</v>
      </c>
      <c r="PK177" t="e">
        <f ca="1">IF(OR(PK$132="",$B177=""),"",HLOOKUP(PK$132,Indices2!$E$1:$YY$108,Calc!$B177,FALSE))</f>
        <v>#N/A</v>
      </c>
      <c r="PL177" t="e">
        <f ca="1">IF(OR(PL$132="",$B177=""),"",HLOOKUP(PL$132,Indices2!$E$1:$YY$108,Calc!$B177,FALSE))</f>
        <v>#N/A</v>
      </c>
      <c r="PM177" t="e">
        <f ca="1">IF(OR(PM$132="",$B177=""),"",HLOOKUP(PM$132,Indices2!$E$1:$YY$108,Calc!$B177,FALSE))</f>
        <v>#N/A</v>
      </c>
      <c r="PN177" t="e">
        <f ca="1">IF(OR(PN$132="",$B177=""),"",HLOOKUP(PN$132,Indices2!$E$1:$YY$108,Calc!$B177,FALSE))</f>
        <v>#N/A</v>
      </c>
      <c r="PO177" t="e">
        <f ca="1">IF(OR(PO$132="",$B177=""),"",HLOOKUP(PO$132,Indices2!$E$1:$YY$108,Calc!$B177,FALSE))</f>
        <v>#N/A</v>
      </c>
      <c r="PP177" t="e">
        <f ca="1">IF(OR(PP$132="",$B177=""),"",HLOOKUP(PP$132,Indices2!$E$1:$YY$108,Calc!$B177,FALSE))</f>
        <v>#N/A</v>
      </c>
      <c r="PQ177" t="e">
        <f ca="1">IF(OR(PQ$132="",$B177=""),"",HLOOKUP(PQ$132,Indices2!$E$1:$YY$108,Calc!$B177,FALSE))</f>
        <v>#N/A</v>
      </c>
      <c r="PR177" t="e">
        <f ca="1">IF(OR(PR$132="",$B177=""),"",HLOOKUP(PR$132,Indices2!$E$1:$YY$108,Calc!$B177,FALSE))</f>
        <v>#N/A</v>
      </c>
      <c r="PS177" t="e">
        <f ca="1">IF(OR(PS$132="",$B177=""),"",HLOOKUP(PS$132,Indices2!$E$1:$YY$108,Calc!$B177,FALSE))</f>
        <v>#N/A</v>
      </c>
      <c r="PT177" t="e">
        <f ca="1">IF(OR(PT$132="",$B177=""),"",HLOOKUP(PT$132,Indices2!$E$1:$YY$108,Calc!$B177,FALSE))</f>
        <v>#N/A</v>
      </c>
      <c r="PU177" t="e">
        <f ca="1">IF(OR(PU$132="",$B177=""),"",HLOOKUP(PU$132,Indices2!$E$1:$YY$108,Calc!$B177,FALSE))</f>
        <v>#N/A</v>
      </c>
      <c r="PV177" t="e">
        <f ca="1">IF(OR(PV$132="",$B177=""),"",HLOOKUP(PV$132,Indices2!$E$1:$YY$108,Calc!$B177,FALSE))</f>
        <v>#N/A</v>
      </c>
      <c r="PW177" t="e">
        <f ca="1">IF(OR(PW$132="",$B177=""),"",HLOOKUP(PW$132,Indices2!$E$1:$YY$108,Calc!$B177,FALSE))</f>
        <v>#N/A</v>
      </c>
      <c r="PX177" t="e">
        <f ca="1">IF(OR(PX$132="",$B177=""),"",HLOOKUP(PX$132,Indices2!$E$1:$YY$108,Calc!$B177,FALSE))</f>
        <v>#N/A</v>
      </c>
      <c r="PY177" t="e">
        <f ca="1">IF(OR(PY$132="",$B177=""),"",HLOOKUP(PY$132,Indices2!$E$1:$YY$108,Calc!$B177,FALSE))</f>
        <v>#N/A</v>
      </c>
      <c r="PZ177" t="e">
        <f ca="1">IF(OR(PZ$132="",$B177=""),"",HLOOKUP(PZ$132,Indices2!$E$1:$YY$108,Calc!$B177,FALSE))</f>
        <v>#N/A</v>
      </c>
      <c r="QA177" t="e">
        <f ca="1">IF(OR(QA$132="",$B177=""),"",HLOOKUP(QA$132,Indices2!$E$1:$YY$108,Calc!$B177,FALSE))</f>
        <v>#N/A</v>
      </c>
      <c r="QB177" t="e">
        <f ca="1">IF(OR(QB$132="",$B177=""),"",HLOOKUP(QB$132,Indices2!$E$1:$YY$108,Calc!$B177,FALSE))</f>
        <v>#N/A</v>
      </c>
      <c r="QC177" t="e">
        <f ca="1">IF(OR(QC$132="",$B177=""),"",HLOOKUP(QC$132,Indices2!$E$1:$YY$108,Calc!$B177,FALSE))</f>
        <v>#N/A</v>
      </c>
      <c r="QD177" t="e">
        <f ca="1">IF(OR(QD$132="",$B177=""),"",HLOOKUP(QD$132,Indices2!$E$1:$YY$108,Calc!$B177,FALSE))</f>
        <v>#N/A</v>
      </c>
      <c r="QE177" t="e">
        <f ca="1">IF(OR(QE$132="",$B177=""),"",HLOOKUP(QE$132,Indices2!$E$1:$YY$108,Calc!$B177,FALSE))</f>
        <v>#N/A</v>
      </c>
      <c r="QF177" t="e">
        <f ca="1">IF(OR(QF$132="",$B177=""),"",HLOOKUP(QF$132,Indices2!$E$1:$YY$108,Calc!$B177,FALSE))</f>
        <v>#N/A</v>
      </c>
      <c r="QG177" t="e">
        <f ca="1">IF(OR(QG$132="",$B177=""),"",HLOOKUP(QG$132,Indices2!$E$1:$YY$108,Calc!$B177,FALSE))</f>
        <v>#N/A</v>
      </c>
      <c r="QH177" t="e">
        <f ca="1">IF(OR(QH$132="",$B177=""),"",HLOOKUP(QH$132,Indices2!$E$1:$YY$108,Calc!$B177,FALSE))</f>
        <v>#N/A</v>
      </c>
      <c r="QI177" t="e">
        <f ca="1">IF(OR(QI$132="",$B177=""),"",HLOOKUP(QI$132,Indices2!$E$1:$YY$108,Calc!$B177,FALSE))</f>
        <v>#N/A</v>
      </c>
      <c r="QJ177" t="e">
        <f ca="1">IF(OR(QJ$132="",$B177=""),"",HLOOKUP(QJ$132,Indices2!$E$1:$YY$108,Calc!$B177,FALSE))</f>
        <v>#N/A</v>
      </c>
      <c r="QK177" t="e">
        <f ca="1">IF(OR(QK$132="",$B177=""),"",HLOOKUP(QK$132,Indices2!$E$1:$YY$108,Calc!$B177,FALSE))</f>
        <v>#N/A</v>
      </c>
      <c r="QL177" t="e">
        <f ca="1">IF(OR(QL$132="",$B177=""),"",HLOOKUP(QL$132,Indices2!$E$1:$YY$108,Calc!$B177,FALSE))</f>
        <v>#N/A</v>
      </c>
      <c r="QM177" t="e">
        <f ca="1">IF(OR(QM$132="",$B177=""),"",HLOOKUP(QM$132,Indices2!$E$1:$YY$108,Calc!$B177,FALSE))</f>
        <v>#N/A</v>
      </c>
      <c r="QN177" t="e">
        <f ca="1">IF(OR(QN$132="",$B177=""),"",HLOOKUP(QN$132,Indices2!$E$1:$YY$108,Calc!$B177,FALSE))</f>
        <v>#N/A</v>
      </c>
      <c r="QO177" t="e">
        <f ca="1">IF(OR(QO$132="",$B177=""),"",HLOOKUP(QO$132,Indices2!$E$1:$YY$108,Calc!$B177,FALSE))</f>
        <v>#N/A</v>
      </c>
      <c r="QP177" t="e">
        <f ca="1">IF(OR(QP$132="",$B177=""),"",HLOOKUP(QP$132,Indices2!$E$1:$YY$108,Calc!$B177,FALSE))</f>
        <v>#N/A</v>
      </c>
      <c r="QQ177" t="e">
        <f ca="1">IF(OR(QQ$132="",$B177=""),"",HLOOKUP(QQ$132,Indices2!$E$1:$YY$108,Calc!$B177,FALSE))</f>
        <v>#N/A</v>
      </c>
      <c r="QR177" t="e">
        <f ca="1">IF(OR(QR$132="",$B177=""),"",HLOOKUP(QR$132,Indices2!$E$1:$YY$108,Calc!$B177,FALSE))</f>
        <v>#N/A</v>
      </c>
      <c r="QS177" t="e">
        <f ca="1">IF(OR(QS$132="",$B177=""),"",HLOOKUP(QS$132,Indices2!$E$1:$YY$108,Calc!$B177,FALSE))</f>
        <v>#N/A</v>
      </c>
      <c r="QT177" t="e">
        <f ca="1">IF(OR(QT$132="",$B177=""),"",HLOOKUP(QT$132,Indices2!$E$1:$YY$108,Calc!$B177,FALSE))</f>
        <v>#N/A</v>
      </c>
      <c r="QU177" t="e">
        <f ca="1">IF(OR(QU$132="",$B177=""),"",HLOOKUP(QU$132,Indices2!$E$1:$YY$108,Calc!$B177,FALSE))</f>
        <v>#N/A</v>
      </c>
      <c r="QV177" t="e">
        <f ca="1">IF(OR(QV$132="",$B177=""),"",HLOOKUP(QV$132,Indices2!$E$1:$YY$108,Calc!$B177,FALSE))</f>
        <v>#N/A</v>
      </c>
      <c r="QW177" t="e">
        <f ca="1">IF(OR(QW$132="",$B177=""),"",HLOOKUP(QW$132,Indices2!$E$1:$YY$108,Calc!$B177,FALSE))</f>
        <v>#N/A</v>
      </c>
      <c r="QX177" t="e">
        <f ca="1">IF(OR(QX$132="",$B177=""),"",HLOOKUP(QX$132,Indices2!$E$1:$YY$108,Calc!$B177,FALSE))</f>
        <v>#N/A</v>
      </c>
      <c r="QY177" t="e">
        <f ca="1">IF(OR(QY$132="",$B177=""),"",HLOOKUP(QY$132,Indices2!$E$1:$YY$108,Calc!$B177,FALSE))</f>
        <v>#N/A</v>
      </c>
      <c r="QZ177" t="e">
        <f ca="1">IF(OR(QZ$132="",$B177=""),"",HLOOKUP(QZ$132,Indices2!$E$1:$YY$108,Calc!$B177,FALSE))</f>
        <v>#N/A</v>
      </c>
      <c r="RA177" t="e">
        <f ca="1">IF(OR(RA$132="",$B177=""),"",HLOOKUP(RA$132,Indices2!$E$1:$YY$108,Calc!$B177,FALSE))</f>
        <v>#N/A</v>
      </c>
      <c r="RB177" t="e">
        <f ca="1">IF(OR(RB$132="",$B177=""),"",HLOOKUP(RB$132,Indices2!$E$1:$YY$108,Calc!$B177,FALSE))</f>
        <v>#N/A</v>
      </c>
      <c r="RC177" t="e">
        <f ca="1">IF(OR(RC$132="",$B177=""),"",HLOOKUP(RC$132,Indices2!$E$1:$YY$108,Calc!$B177,FALSE))</f>
        <v>#N/A</v>
      </c>
      <c r="RD177" t="e">
        <f ca="1">IF(OR(RD$132="",$B177=""),"",HLOOKUP(RD$132,Indices2!$E$1:$YY$108,Calc!$B177,FALSE))</f>
        <v>#N/A</v>
      </c>
      <c r="RE177" t="e">
        <f ca="1">IF(OR(RE$132="",$B177=""),"",HLOOKUP(RE$132,Indices2!$E$1:$YY$108,Calc!$B177,FALSE))</f>
        <v>#N/A</v>
      </c>
      <c r="RF177" t="e">
        <f ca="1">IF(OR(RF$132="",$B177=""),"",HLOOKUP(RF$132,Indices2!$E$1:$YY$108,Calc!$B177,FALSE))</f>
        <v>#N/A</v>
      </c>
      <c r="RG177" t="e">
        <f ca="1">IF(OR(RG$132="",$B177=""),"",HLOOKUP(RG$132,Indices2!$E$1:$YY$108,Calc!$B177,FALSE))</f>
        <v>#N/A</v>
      </c>
      <c r="RH177" t="e">
        <f ca="1">IF(OR(RH$132="",$B177=""),"",HLOOKUP(RH$132,Indices2!$E$1:$YY$108,Calc!$B177,FALSE))</f>
        <v>#N/A</v>
      </c>
      <c r="RI177" t="e">
        <f ca="1">IF(OR(RI$132="",$B177=""),"",HLOOKUP(RI$132,Indices2!$E$1:$YY$108,Calc!$B177,FALSE))</f>
        <v>#N/A</v>
      </c>
      <c r="RJ177" t="e">
        <f ca="1">IF(OR(RJ$132="",$B177=""),"",HLOOKUP(RJ$132,Indices2!$E$1:$YY$108,Calc!$B177,FALSE))</f>
        <v>#N/A</v>
      </c>
      <c r="RK177" t="e">
        <f ca="1">IF(OR(RK$132="",$B177=""),"",HLOOKUP(RK$132,Indices2!$E$1:$YY$108,Calc!$B177,FALSE))</f>
        <v>#N/A</v>
      </c>
      <c r="RL177" t="e">
        <f ca="1">IF(OR(RL$132="",$B177=""),"",HLOOKUP(RL$132,Indices2!$E$1:$YY$108,Calc!$B177,FALSE))</f>
        <v>#N/A</v>
      </c>
    </row>
    <row r="178" spans="1:480">
      <c r="A178" t="str">
        <f>Quant!BV14</f>
        <v>Corn</v>
      </c>
      <c r="B178" t="e">
        <f>MATCH($A178,Indices2!$B:$B,0)</f>
        <v>#N/A</v>
      </c>
      <c r="C178" t="e">
        <f>IF(OR(C$132="",$B178=""),"",HLOOKUP(C$132,Indices2!$E$1:$YY$108,Calc!$B178,FALSE))</f>
        <v>#N/A</v>
      </c>
      <c r="D178" t="e">
        <f ca="1">IF(OR(D$132="",$B178=""),"",HLOOKUP(D$132,Indices2!$E$1:$YY$108,Calc!$B178,FALSE))</f>
        <v>#N/A</v>
      </c>
      <c r="E178" t="e">
        <f ca="1">IF(OR(E$132="",$B178=""),"",HLOOKUP(E$132,Indices2!$E$1:$YY$108,Calc!$B178,FALSE))</f>
        <v>#N/A</v>
      </c>
      <c r="F178" t="e">
        <f ca="1">IF(OR(F$132="",$B178=""),"",HLOOKUP(F$132,Indices2!$E$1:$YY$108,Calc!$B178,FALSE))</f>
        <v>#N/A</v>
      </c>
      <c r="G178" t="e">
        <f ca="1">IF(OR(G$132="",$B178=""),"",HLOOKUP(G$132,Indices2!$E$1:$YY$108,Calc!$B178,FALSE))</f>
        <v>#N/A</v>
      </c>
      <c r="H178" t="e">
        <f ca="1">IF(OR(H$132="",$B178=""),"",HLOOKUP(H$132,Indices2!$E$1:$YY$108,Calc!$B178,FALSE))</f>
        <v>#N/A</v>
      </c>
      <c r="I178" t="e">
        <f ca="1">IF(OR(I$132="",$B178=""),"",HLOOKUP(I$132,Indices2!$E$1:$YY$108,Calc!$B178,FALSE))</f>
        <v>#N/A</v>
      </c>
      <c r="J178" t="e">
        <f ca="1">IF(OR(J$132="",$B178=""),"",HLOOKUP(J$132,Indices2!$E$1:$YY$108,Calc!$B178,FALSE))</f>
        <v>#N/A</v>
      </c>
      <c r="K178" t="e">
        <f ca="1">IF(OR(K$132="",$B178=""),"",HLOOKUP(K$132,Indices2!$E$1:$YY$108,Calc!$B178,FALSE))</f>
        <v>#N/A</v>
      </c>
      <c r="L178" t="e">
        <f ca="1">IF(OR(L$132="",$B178=""),"",HLOOKUP(L$132,Indices2!$E$1:$YY$108,Calc!$B178,FALSE))</f>
        <v>#N/A</v>
      </c>
      <c r="M178" t="e">
        <f ca="1">IF(OR(M$132="",$B178=""),"",HLOOKUP(M$132,Indices2!$E$1:$YY$108,Calc!$B178,FALSE))</f>
        <v>#N/A</v>
      </c>
      <c r="N178" t="e">
        <f ca="1">IF(OR(N$132="",$B178=""),"",HLOOKUP(N$132,Indices2!$E$1:$YY$108,Calc!$B178,FALSE))</f>
        <v>#N/A</v>
      </c>
      <c r="O178" t="e">
        <f ca="1">IF(OR(O$132="",$B178=""),"",HLOOKUP(O$132,Indices2!$E$1:$YY$108,Calc!$B178,FALSE))</f>
        <v>#N/A</v>
      </c>
      <c r="P178" t="e">
        <f ca="1">IF(OR(P$132="",$B178=""),"",HLOOKUP(P$132,Indices2!$E$1:$YY$108,Calc!$B178,FALSE))</f>
        <v>#N/A</v>
      </c>
      <c r="Q178" t="e">
        <f ca="1">IF(OR(Q$132="",$B178=""),"",HLOOKUP(Q$132,Indices2!$E$1:$YY$108,Calc!$B178,FALSE))</f>
        <v>#N/A</v>
      </c>
      <c r="R178" t="e">
        <f ca="1">IF(OR(R$132="",$B178=""),"",HLOOKUP(R$132,Indices2!$E$1:$YY$108,Calc!$B178,FALSE))</f>
        <v>#N/A</v>
      </c>
      <c r="S178" t="e">
        <f ca="1">IF(OR(S$132="",$B178=""),"",HLOOKUP(S$132,Indices2!$E$1:$YY$108,Calc!$B178,FALSE))</f>
        <v>#N/A</v>
      </c>
      <c r="T178" t="e">
        <f ca="1">IF(OR(T$132="",$B178=""),"",HLOOKUP(T$132,Indices2!$E$1:$YY$108,Calc!$B178,FALSE))</f>
        <v>#N/A</v>
      </c>
      <c r="U178" t="e">
        <f ca="1">IF(OR(U$132="",$B178=""),"",HLOOKUP(U$132,Indices2!$E$1:$YY$108,Calc!$B178,FALSE))</f>
        <v>#N/A</v>
      </c>
      <c r="V178" t="e">
        <f ca="1">IF(OR(V$132="",$B178=""),"",HLOOKUP(V$132,Indices2!$E$1:$YY$108,Calc!$B178,FALSE))</f>
        <v>#N/A</v>
      </c>
      <c r="W178" t="e">
        <f ca="1">IF(OR(W$132="",$B178=""),"",HLOOKUP(W$132,Indices2!$E$1:$YY$108,Calc!$B178,FALSE))</f>
        <v>#N/A</v>
      </c>
      <c r="X178" t="e">
        <f ca="1">IF(OR(X$132="",$B178=""),"",HLOOKUP(X$132,Indices2!$E$1:$YY$108,Calc!$B178,FALSE))</f>
        <v>#N/A</v>
      </c>
      <c r="Y178" t="e">
        <f ca="1">IF(OR(Y$132="",$B178=""),"",HLOOKUP(Y$132,Indices2!$E$1:$YY$108,Calc!$B178,FALSE))</f>
        <v>#N/A</v>
      </c>
      <c r="Z178" t="e">
        <f ca="1">IF(OR(Z$132="",$B178=""),"",HLOOKUP(Z$132,Indices2!$E$1:$YY$108,Calc!$B178,FALSE))</f>
        <v>#N/A</v>
      </c>
      <c r="AA178" t="e">
        <f ca="1">IF(OR(AA$132="",$B178=""),"",HLOOKUP(AA$132,Indices2!$E$1:$YY$108,Calc!$B178,FALSE))</f>
        <v>#N/A</v>
      </c>
      <c r="AB178" t="e">
        <f ca="1">IF(OR(AB$132="",$B178=""),"",HLOOKUP(AB$132,Indices2!$E$1:$YY$108,Calc!$B178,FALSE))</f>
        <v>#N/A</v>
      </c>
      <c r="AC178" t="e">
        <f ca="1">IF(OR(AC$132="",$B178=""),"",HLOOKUP(AC$132,Indices2!$E$1:$YY$108,Calc!$B178,FALSE))</f>
        <v>#N/A</v>
      </c>
      <c r="AD178" t="e">
        <f ca="1">IF(OR(AD$132="",$B178=""),"",HLOOKUP(AD$132,Indices2!$E$1:$YY$108,Calc!$B178,FALSE))</f>
        <v>#N/A</v>
      </c>
      <c r="AE178" t="e">
        <f ca="1">IF(OR(AE$132="",$B178=""),"",HLOOKUP(AE$132,Indices2!$E$1:$YY$108,Calc!$B178,FALSE))</f>
        <v>#N/A</v>
      </c>
      <c r="AF178" t="e">
        <f ca="1">IF(OR(AF$132="",$B178=""),"",HLOOKUP(AF$132,Indices2!$E$1:$YY$108,Calc!$B178,FALSE))</f>
        <v>#N/A</v>
      </c>
      <c r="AG178" t="e">
        <f ca="1">IF(OR(AG$132="",$B178=""),"",HLOOKUP(AG$132,Indices2!$E$1:$YY$108,Calc!$B178,FALSE))</f>
        <v>#N/A</v>
      </c>
      <c r="AH178" t="e">
        <f ca="1">IF(OR(AH$132="",$B178=""),"",HLOOKUP(AH$132,Indices2!$E$1:$YY$108,Calc!$B178,FALSE))</f>
        <v>#N/A</v>
      </c>
      <c r="AI178" t="e">
        <f ca="1">IF(OR(AI$132="",$B178=""),"",HLOOKUP(AI$132,Indices2!$E$1:$YY$108,Calc!$B178,FALSE))</f>
        <v>#N/A</v>
      </c>
      <c r="AJ178" t="e">
        <f ca="1">IF(OR(AJ$132="",$B178=""),"",HLOOKUP(AJ$132,Indices2!$E$1:$YY$108,Calc!$B178,FALSE))</f>
        <v>#N/A</v>
      </c>
      <c r="AK178" t="e">
        <f ca="1">IF(OR(AK$132="",$B178=""),"",HLOOKUP(AK$132,Indices2!$E$1:$YY$108,Calc!$B178,FALSE))</f>
        <v>#N/A</v>
      </c>
      <c r="AL178" t="e">
        <f ca="1">IF(OR(AL$132="",$B178=""),"",HLOOKUP(AL$132,Indices2!$E$1:$YY$108,Calc!$B178,FALSE))</f>
        <v>#N/A</v>
      </c>
      <c r="AM178" t="e">
        <f ca="1">IF(OR(AM$132="",$B178=""),"",HLOOKUP(AM$132,Indices2!$E$1:$YY$108,Calc!$B178,FALSE))</f>
        <v>#N/A</v>
      </c>
      <c r="AN178" t="e">
        <f ca="1">IF(OR(AN$132="",$B178=""),"",HLOOKUP(AN$132,Indices2!$E$1:$YY$108,Calc!$B178,FALSE))</f>
        <v>#N/A</v>
      </c>
      <c r="AO178" t="e">
        <f ca="1">IF(OR(AO$132="",$B178=""),"",HLOOKUP(AO$132,Indices2!$E$1:$YY$108,Calc!$B178,FALSE))</f>
        <v>#N/A</v>
      </c>
      <c r="AP178" t="e">
        <f ca="1">IF(OR(AP$132="",$B178=""),"",HLOOKUP(AP$132,Indices2!$E$1:$YY$108,Calc!$B178,FALSE))</f>
        <v>#N/A</v>
      </c>
      <c r="AQ178" t="e">
        <f ca="1">IF(OR(AQ$132="",$B178=""),"",HLOOKUP(AQ$132,Indices2!$E$1:$YY$108,Calc!$B178,FALSE))</f>
        <v>#N/A</v>
      </c>
      <c r="AR178" t="e">
        <f ca="1">IF(OR(AR$132="",$B178=""),"",HLOOKUP(AR$132,Indices2!$E$1:$YY$108,Calc!$B178,FALSE))</f>
        <v>#N/A</v>
      </c>
      <c r="AS178" t="e">
        <f ca="1">IF(OR(AS$132="",$B178=""),"",HLOOKUP(AS$132,Indices2!$E$1:$YY$108,Calc!$B178,FALSE))</f>
        <v>#N/A</v>
      </c>
      <c r="AT178" t="e">
        <f ca="1">IF(OR(AT$132="",$B178=""),"",HLOOKUP(AT$132,Indices2!$E$1:$YY$108,Calc!$B178,FALSE))</f>
        <v>#N/A</v>
      </c>
      <c r="AU178" t="e">
        <f ca="1">IF(OR(AU$132="",$B178=""),"",HLOOKUP(AU$132,Indices2!$E$1:$YY$108,Calc!$B178,FALSE))</f>
        <v>#N/A</v>
      </c>
      <c r="AV178" t="e">
        <f ca="1">IF(OR(AV$132="",$B178=""),"",HLOOKUP(AV$132,Indices2!$E$1:$YY$108,Calc!$B178,FALSE))</f>
        <v>#N/A</v>
      </c>
      <c r="AW178" t="e">
        <f ca="1">IF(OR(AW$132="",$B178=""),"",HLOOKUP(AW$132,Indices2!$E$1:$YY$108,Calc!$B178,FALSE))</f>
        <v>#N/A</v>
      </c>
      <c r="AX178" t="e">
        <f ca="1">IF(OR(AX$132="",$B178=""),"",HLOOKUP(AX$132,Indices2!$E$1:$YY$108,Calc!$B178,FALSE))</f>
        <v>#N/A</v>
      </c>
      <c r="AY178" t="e">
        <f ca="1">IF(OR(AY$132="",$B178=""),"",HLOOKUP(AY$132,Indices2!$E$1:$YY$108,Calc!$B178,FALSE))</f>
        <v>#N/A</v>
      </c>
      <c r="AZ178" t="e">
        <f ca="1">IF(OR(AZ$132="",$B178=""),"",HLOOKUP(AZ$132,Indices2!$E$1:$YY$108,Calc!$B178,FALSE))</f>
        <v>#N/A</v>
      </c>
      <c r="BA178" t="e">
        <f ca="1">IF(OR(BA$132="",$B178=""),"",HLOOKUP(BA$132,Indices2!$E$1:$YY$108,Calc!$B178,FALSE))</f>
        <v>#N/A</v>
      </c>
      <c r="BB178" t="e">
        <f ca="1">IF(OR(BB$132="",$B178=""),"",HLOOKUP(BB$132,Indices2!$E$1:$YY$108,Calc!$B178,FALSE))</f>
        <v>#N/A</v>
      </c>
      <c r="BC178" t="e">
        <f ca="1">IF(OR(BC$132="",$B178=""),"",HLOOKUP(BC$132,Indices2!$E$1:$YY$108,Calc!$B178,FALSE))</f>
        <v>#N/A</v>
      </c>
      <c r="BD178" t="e">
        <f ca="1">IF(OR(BD$132="",$B178=""),"",HLOOKUP(BD$132,Indices2!$E$1:$YY$108,Calc!$B178,FALSE))</f>
        <v>#N/A</v>
      </c>
      <c r="BE178" t="e">
        <f ca="1">IF(OR(BE$132="",$B178=""),"",HLOOKUP(BE$132,Indices2!$E$1:$YY$108,Calc!$B178,FALSE))</f>
        <v>#N/A</v>
      </c>
      <c r="BF178" t="e">
        <f ca="1">IF(OR(BF$132="",$B178=""),"",HLOOKUP(BF$132,Indices2!$E$1:$YY$108,Calc!$B178,FALSE))</f>
        <v>#N/A</v>
      </c>
      <c r="BG178" t="e">
        <f ca="1">IF(OR(BG$132="",$B178=""),"",HLOOKUP(BG$132,Indices2!$E$1:$YY$108,Calc!$B178,FALSE))</f>
        <v>#N/A</v>
      </c>
      <c r="BH178" t="e">
        <f ca="1">IF(OR(BH$132="",$B178=""),"",HLOOKUP(BH$132,Indices2!$E$1:$YY$108,Calc!$B178,FALSE))</f>
        <v>#N/A</v>
      </c>
      <c r="BI178" t="e">
        <f ca="1">IF(OR(BI$132="",$B178=""),"",HLOOKUP(BI$132,Indices2!$E$1:$YY$108,Calc!$B178,FALSE))</f>
        <v>#N/A</v>
      </c>
      <c r="BJ178" t="e">
        <f ca="1">IF(OR(BJ$132="",$B178=""),"",HLOOKUP(BJ$132,Indices2!$E$1:$YY$108,Calc!$B178,FALSE))</f>
        <v>#N/A</v>
      </c>
      <c r="BK178" t="e">
        <f ca="1">IF(OR(BK$132="",$B178=""),"",HLOOKUP(BK$132,Indices2!$E$1:$YY$108,Calc!$B178,FALSE))</f>
        <v>#N/A</v>
      </c>
      <c r="BL178" t="e">
        <f ca="1">IF(OR(BL$132="",$B178=""),"",HLOOKUP(BL$132,Indices2!$E$1:$YY$108,Calc!$B178,FALSE))</f>
        <v>#N/A</v>
      </c>
      <c r="BM178" t="e">
        <f ca="1">IF(OR(BM$132="",$B178=""),"",HLOOKUP(BM$132,Indices2!$E$1:$YY$108,Calc!$B178,FALSE))</f>
        <v>#N/A</v>
      </c>
      <c r="BN178" t="e">
        <f ca="1">IF(OR(BN$132="",$B178=""),"",HLOOKUP(BN$132,Indices2!$E$1:$YY$108,Calc!$B178,FALSE))</f>
        <v>#N/A</v>
      </c>
      <c r="BO178" t="e">
        <f ca="1">IF(OR(BO$132="",$B178=""),"",HLOOKUP(BO$132,Indices2!$E$1:$YY$108,Calc!$B178,FALSE))</f>
        <v>#N/A</v>
      </c>
      <c r="BP178" t="e">
        <f ca="1">IF(OR(BP$132="",$B178=""),"",HLOOKUP(BP$132,Indices2!$E$1:$YY$108,Calc!$B178,FALSE))</f>
        <v>#N/A</v>
      </c>
      <c r="BQ178" t="e">
        <f ca="1">IF(OR(BQ$132="",$B178=""),"",HLOOKUP(BQ$132,Indices2!$E$1:$YY$108,Calc!$B178,FALSE))</f>
        <v>#N/A</v>
      </c>
      <c r="BR178" t="e">
        <f ca="1">IF(OR(BR$132="",$B178=""),"",HLOOKUP(BR$132,Indices2!$E$1:$YY$108,Calc!$B178,FALSE))</f>
        <v>#N/A</v>
      </c>
      <c r="BS178" t="e">
        <f ca="1">IF(OR(BS$132="",$B178=""),"",HLOOKUP(BS$132,Indices2!$E$1:$YY$108,Calc!$B178,FALSE))</f>
        <v>#N/A</v>
      </c>
      <c r="BT178" t="e">
        <f ca="1">IF(OR(BT$132="",$B178=""),"",HLOOKUP(BT$132,Indices2!$E$1:$YY$108,Calc!$B178,FALSE))</f>
        <v>#N/A</v>
      </c>
      <c r="BU178" t="e">
        <f ca="1">IF(OR(BU$132="",$B178=""),"",HLOOKUP(BU$132,Indices2!$E$1:$YY$108,Calc!$B178,FALSE))</f>
        <v>#N/A</v>
      </c>
      <c r="BV178" t="e">
        <f ca="1">IF(OR(BV$132="",$B178=""),"",HLOOKUP(BV$132,Indices2!$E$1:$YY$108,Calc!$B178,FALSE))</f>
        <v>#N/A</v>
      </c>
      <c r="BW178" t="e">
        <f ca="1">IF(OR(BW$132="",$B178=""),"",HLOOKUP(BW$132,Indices2!$E$1:$YY$108,Calc!$B178,FALSE))</f>
        <v>#N/A</v>
      </c>
      <c r="BX178" t="e">
        <f ca="1">IF(OR(BX$132="",$B178=""),"",HLOOKUP(BX$132,Indices2!$E$1:$YY$108,Calc!$B178,FALSE))</f>
        <v>#N/A</v>
      </c>
      <c r="BY178" t="e">
        <f ca="1">IF(OR(BY$132="",$B178=""),"",HLOOKUP(BY$132,Indices2!$E$1:$YY$108,Calc!$B178,FALSE))</f>
        <v>#N/A</v>
      </c>
      <c r="BZ178" t="e">
        <f ca="1">IF(OR(BZ$132="",$B178=""),"",HLOOKUP(BZ$132,Indices2!$E$1:$YY$108,Calc!$B178,FALSE))</f>
        <v>#N/A</v>
      </c>
      <c r="CA178" t="e">
        <f ca="1">IF(OR(CA$132="",$B178=""),"",HLOOKUP(CA$132,Indices2!$E$1:$YY$108,Calc!$B178,FALSE))</f>
        <v>#N/A</v>
      </c>
      <c r="CB178" t="e">
        <f ca="1">IF(OR(CB$132="",$B178=""),"",HLOOKUP(CB$132,Indices2!$E$1:$YY$108,Calc!$B178,FALSE))</f>
        <v>#N/A</v>
      </c>
      <c r="CC178" t="e">
        <f ca="1">IF(OR(CC$132="",$B178=""),"",HLOOKUP(CC$132,Indices2!$E$1:$YY$108,Calc!$B178,FALSE))</f>
        <v>#N/A</v>
      </c>
      <c r="CD178" t="e">
        <f ca="1">IF(OR(CD$132="",$B178=""),"",HLOOKUP(CD$132,Indices2!$E$1:$YY$108,Calc!$B178,FALSE))</f>
        <v>#N/A</v>
      </c>
      <c r="CE178" t="e">
        <f ca="1">IF(OR(CE$132="",$B178=""),"",HLOOKUP(CE$132,Indices2!$E$1:$YY$108,Calc!$B178,FALSE))</f>
        <v>#N/A</v>
      </c>
      <c r="CF178" t="e">
        <f ca="1">IF(OR(CF$132="",$B178=""),"",HLOOKUP(CF$132,Indices2!$E$1:$YY$108,Calc!$B178,FALSE))</f>
        <v>#N/A</v>
      </c>
      <c r="CG178" t="e">
        <f ca="1">IF(OR(CG$132="",$B178=""),"",HLOOKUP(CG$132,Indices2!$E$1:$YY$108,Calc!$B178,FALSE))</f>
        <v>#N/A</v>
      </c>
      <c r="CH178" t="e">
        <f ca="1">IF(OR(CH$132="",$B178=""),"",HLOOKUP(CH$132,Indices2!$E$1:$YY$108,Calc!$B178,FALSE))</f>
        <v>#N/A</v>
      </c>
      <c r="CI178" t="e">
        <f ca="1">IF(OR(CI$132="",$B178=""),"",HLOOKUP(CI$132,Indices2!$E$1:$YY$108,Calc!$B178,FALSE))</f>
        <v>#N/A</v>
      </c>
      <c r="CJ178" t="e">
        <f ca="1">IF(OR(CJ$132="",$B178=""),"",HLOOKUP(CJ$132,Indices2!$E$1:$YY$108,Calc!$B178,FALSE))</f>
        <v>#N/A</v>
      </c>
      <c r="CK178" t="e">
        <f ca="1">IF(OR(CK$132="",$B178=""),"",HLOOKUP(CK$132,Indices2!$E$1:$YY$108,Calc!$B178,FALSE))</f>
        <v>#N/A</v>
      </c>
      <c r="CL178" t="e">
        <f ca="1">IF(OR(CL$132="",$B178=""),"",HLOOKUP(CL$132,Indices2!$E$1:$YY$108,Calc!$B178,FALSE))</f>
        <v>#N/A</v>
      </c>
      <c r="CM178" t="e">
        <f ca="1">IF(OR(CM$132="",$B178=""),"",HLOOKUP(CM$132,Indices2!$E$1:$YY$108,Calc!$B178,FALSE))</f>
        <v>#N/A</v>
      </c>
      <c r="CN178" t="e">
        <f ca="1">IF(OR(CN$132="",$B178=""),"",HLOOKUP(CN$132,Indices2!$E$1:$YY$108,Calc!$B178,FALSE))</f>
        <v>#N/A</v>
      </c>
      <c r="CO178" t="e">
        <f ca="1">IF(OR(CO$132="",$B178=""),"",HLOOKUP(CO$132,Indices2!$E$1:$YY$108,Calc!$B178,FALSE))</f>
        <v>#N/A</v>
      </c>
      <c r="CP178" t="e">
        <f ca="1">IF(OR(CP$132="",$B178=""),"",HLOOKUP(CP$132,Indices2!$E$1:$YY$108,Calc!$B178,FALSE))</f>
        <v>#N/A</v>
      </c>
      <c r="CQ178" t="e">
        <f ca="1">IF(OR(CQ$132="",$B178=""),"",HLOOKUP(CQ$132,Indices2!$E$1:$YY$108,Calc!$B178,FALSE))</f>
        <v>#N/A</v>
      </c>
      <c r="CR178" t="e">
        <f ca="1">IF(OR(CR$132="",$B178=""),"",HLOOKUP(CR$132,Indices2!$E$1:$YY$108,Calc!$B178,FALSE))</f>
        <v>#N/A</v>
      </c>
      <c r="CS178" t="e">
        <f ca="1">IF(OR(CS$132="",$B178=""),"",HLOOKUP(CS$132,Indices2!$E$1:$YY$108,Calc!$B178,FALSE))</f>
        <v>#N/A</v>
      </c>
      <c r="CT178" t="e">
        <f ca="1">IF(OR(CT$132="",$B178=""),"",HLOOKUP(CT$132,Indices2!$E$1:$YY$108,Calc!$B178,FALSE))</f>
        <v>#N/A</v>
      </c>
      <c r="CU178" t="e">
        <f ca="1">IF(OR(CU$132="",$B178=""),"",HLOOKUP(CU$132,Indices2!$E$1:$YY$108,Calc!$B178,FALSE))</f>
        <v>#N/A</v>
      </c>
      <c r="CV178" t="e">
        <f ca="1">IF(OR(CV$132="",$B178=""),"",HLOOKUP(CV$132,Indices2!$E$1:$YY$108,Calc!$B178,FALSE))</f>
        <v>#N/A</v>
      </c>
      <c r="CW178" t="e">
        <f ca="1">IF(OR(CW$132="",$B178=""),"",HLOOKUP(CW$132,Indices2!$E$1:$YY$108,Calc!$B178,FALSE))</f>
        <v>#N/A</v>
      </c>
      <c r="CX178" t="e">
        <f ca="1">IF(OR(CX$132="",$B178=""),"",HLOOKUP(CX$132,Indices2!$E$1:$YY$108,Calc!$B178,FALSE))</f>
        <v>#N/A</v>
      </c>
      <c r="CY178" t="e">
        <f ca="1">IF(OR(CY$132="",$B178=""),"",HLOOKUP(CY$132,Indices2!$E$1:$YY$108,Calc!$B178,FALSE))</f>
        <v>#N/A</v>
      </c>
      <c r="CZ178" t="e">
        <f ca="1">IF(OR(CZ$132="",$B178=""),"",HLOOKUP(CZ$132,Indices2!$E$1:$YY$108,Calc!$B178,FALSE))</f>
        <v>#N/A</v>
      </c>
      <c r="DA178" t="e">
        <f ca="1">IF(OR(DA$132="",$B178=""),"",HLOOKUP(DA$132,Indices2!$E$1:$YY$108,Calc!$B178,FALSE))</f>
        <v>#N/A</v>
      </c>
      <c r="DB178" t="e">
        <f ca="1">IF(OR(DB$132="",$B178=""),"",HLOOKUP(DB$132,Indices2!$E$1:$YY$108,Calc!$B178,FALSE))</f>
        <v>#N/A</v>
      </c>
      <c r="DC178" t="e">
        <f ca="1">IF(OR(DC$132="",$B178=""),"",HLOOKUP(DC$132,Indices2!$E$1:$YY$108,Calc!$B178,FALSE))</f>
        <v>#N/A</v>
      </c>
      <c r="DD178" t="e">
        <f ca="1">IF(OR(DD$132="",$B178=""),"",HLOOKUP(DD$132,Indices2!$E$1:$YY$108,Calc!$B178,FALSE))</f>
        <v>#N/A</v>
      </c>
      <c r="DE178" t="e">
        <f ca="1">IF(OR(DE$132="",$B178=""),"",HLOOKUP(DE$132,Indices2!$E$1:$YY$108,Calc!$B178,FALSE))</f>
        <v>#N/A</v>
      </c>
      <c r="DF178" t="e">
        <f ca="1">IF(OR(DF$132="",$B178=""),"",HLOOKUP(DF$132,Indices2!$E$1:$YY$108,Calc!$B178,FALSE))</f>
        <v>#N/A</v>
      </c>
      <c r="DG178" t="e">
        <f ca="1">IF(OR(DG$132="",$B178=""),"",HLOOKUP(DG$132,Indices2!$E$1:$YY$108,Calc!$B178,FALSE))</f>
        <v>#N/A</v>
      </c>
      <c r="DH178" t="e">
        <f ca="1">IF(OR(DH$132="",$B178=""),"",HLOOKUP(DH$132,Indices2!$E$1:$YY$108,Calc!$B178,FALSE))</f>
        <v>#N/A</v>
      </c>
      <c r="DI178" t="e">
        <f ca="1">IF(OR(DI$132="",$B178=""),"",HLOOKUP(DI$132,Indices2!$E$1:$YY$108,Calc!$B178,FALSE))</f>
        <v>#N/A</v>
      </c>
      <c r="DJ178" t="e">
        <f ca="1">IF(OR(DJ$132="",$B178=""),"",HLOOKUP(DJ$132,Indices2!$E$1:$YY$108,Calc!$B178,FALSE))</f>
        <v>#N/A</v>
      </c>
      <c r="DK178" t="e">
        <f ca="1">IF(OR(DK$132="",$B178=""),"",HLOOKUP(DK$132,Indices2!$E$1:$YY$108,Calc!$B178,FALSE))</f>
        <v>#N/A</v>
      </c>
      <c r="DL178" t="e">
        <f ca="1">IF(OR(DL$132="",$B178=""),"",HLOOKUP(DL$132,Indices2!$E$1:$YY$108,Calc!$B178,FALSE))</f>
        <v>#N/A</v>
      </c>
      <c r="DM178" t="e">
        <f ca="1">IF(OR(DM$132="",$B178=""),"",HLOOKUP(DM$132,Indices2!$E$1:$YY$108,Calc!$B178,FALSE))</f>
        <v>#N/A</v>
      </c>
      <c r="DN178" t="e">
        <f ca="1">IF(OR(DN$132="",$B178=""),"",HLOOKUP(DN$132,Indices2!$E$1:$YY$108,Calc!$B178,FALSE))</f>
        <v>#N/A</v>
      </c>
      <c r="DO178" t="e">
        <f ca="1">IF(OR(DO$132="",$B178=""),"",HLOOKUP(DO$132,Indices2!$E$1:$YY$108,Calc!$B178,FALSE))</f>
        <v>#N/A</v>
      </c>
      <c r="DP178" t="e">
        <f ca="1">IF(OR(DP$132="",$B178=""),"",HLOOKUP(DP$132,Indices2!$E$1:$YY$108,Calc!$B178,FALSE))</f>
        <v>#N/A</v>
      </c>
      <c r="DQ178" t="e">
        <f ca="1">IF(OR(DQ$132="",$B178=""),"",HLOOKUP(DQ$132,Indices2!$E$1:$YY$108,Calc!$B178,FALSE))</f>
        <v>#N/A</v>
      </c>
      <c r="DR178" t="e">
        <f ca="1">IF(OR(DR$132="",$B178=""),"",HLOOKUP(DR$132,Indices2!$E$1:$YY$108,Calc!$B178,FALSE))</f>
        <v>#N/A</v>
      </c>
      <c r="DS178" t="e">
        <f ca="1">IF(OR(DS$132="",$B178=""),"",HLOOKUP(DS$132,Indices2!$E$1:$YY$108,Calc!$B178,FALSE))</f>
        <v>#N/A</v>
      </c>
      <c r="DT178" t="e">
        <f ca="1">IF(OR(DT$132="",$B178=""),"",HLOOKUP(DT$132,Indices2!$E$1:$YY$108,Calc!$B178,FALSE))</f>
        <v>#N/A</v>
      </c>
      <c r="DU178" t="e">
        <f ca="1">IF(OR(DU$132="",$B178=""),"",HLOOKUP(DU$132,Indices2!$E$1:$YY$108,Calc!$B178,FALSE))</f>
        <v>#N/A</v>
      </c>
      <c r="DV178" t="e">
        <f ca="1">IF(OR(DV$132="",$B178=""),"",HLOOKUP(DV$132,Indices2!$E$1:$YY$108,Calc!$B178,FALSE))</f>
        <v>#N/A</v>
      </c>
      <c r="DW178" t="e">
        <f ca="1">IF(OR(DW$132="",$B178=""),"",HLOOKUP(DW$132,Indices2!$E$1:$YY$108,Calc!$B178,FALSE))</f>
        <v>#N/A</v>
      </c>
      <c r="DX178" t="e">
        <f ca="1">IF(OR(DX$132="",$B178=""),"",HLOOKUP(DX$132,Indices2!$E$1:$YY$108,Calc!$B178,FALSE))</f>
        <v>#N/A</v>
      </c>
      <c r="DY178" t="e">
        <f ca="1">IF(OR(DY$132="",$B178=""),"",HLOOKUP(DY$132,Indices2!$E$1:$YY$108,Calc!$B178,FALSE))</f>
        <v>#N/A</v>
      </c>
      <c r="DZ178" t="e">
        <f ca="1">IF(OR(DZ$132="",$B178=""),"",HLOOKUP(DZ$132,Indices2!$E$1:$YY$108,Calc!$B178,FALSE))</f>
        <v>#N/A</v>
      </c>
      <c r="EA178" t="e">
        <f ca="1">IF(OR(EA$132="",$B178=""),"",HLOOKUP(EA$132,Indices2!$E$1:$YY$108,Calc!$B178,FALSE))</f>
        <v>#N/A</v>
      </c>
      <c r="EB178" t="e">
        <f ca="1">IF(OR(EB$132="",$B178=""),"",HLOOKUP(EB$132,Indices2!$E$1:$YY$108,Calc!$B178,FALSE))</f>
        <v>#N/A</v>
      </c>
      <c r="EC178" t="e">
        <f ca="1">IF(OR(EC$132="",$B178=""),"",HLOOKUP(EC$132,Indices2!$E$1:$YY$108,Calc!$B178,FALSE))</f>
        <v>#N/A</v>
      </c>
      <c r="ED178" t="e">
        <f ca="1">IF(OR(ED$132="",$B178=""),"",HLOOKUP(ED$132,Indices2!$E$1:$YY$108,Calc!$B178,FALSE))</f>
        <v>#N/A</v>
      </c>
      <c r="EE178" t="e">
        <f ca="1">IF(OR(EE$132="",$B178=""),"",HLOOKUP(EE$132,Indices2!$E$1:$YY$108,Calc!$B178,FALSE))</f>
        <v>#N/A</v>
      </c>
      <c r="EF178" t="e">
        <f ca="1">IF(OR(EF$132="",$B178=""),"",HLOOKUP(EF$132,Indices2!$E$1:$YY$108,Calc!$B178,FALSE))</f>
        <v>#N/A</v>
      </c>
      <c r="EG178" t="e">
        <f ca="1">IF(OR(EG$132="",$B178=""),"",HLOOKUP(EG$132,Indices2!$E$1:$YY$108,Calc!$B178,FALSE))</f>
        <v>#N/A</v>
      </c>
      <c r="EH178" t="e">
        <f ca="1">IF(OR(EH$132="",$B178=""),"",HLOOKUP(EH$132,Indices2!$E$1:$YY$108,Calc!$B178,FALSE))</f>
        <v>#N/A</v>
      </c>
      <c r="EI178" t="e">
        <f ca="1">IF(OR(EI$132="",$B178=""),"",HLOOKUP(EI$132,Indices2!$E$1:$YY$108,Calc!$B178,FALSE))</f>
        <v>#N/A</v>
      </c>
      <c r="EJ178" t="e">
        <f ca="1">IF(OR(EJ$132="",$B178=""),"",HLOOKUP(EJ$132,Indices2!$E$1:$YY$108,Calc!$B178,FALSE))</f>
        <v>#N/A</v>
      </c>
      <c r="EK178" t="e">
        <f ca="1">IF(OR(EK$132="",$B178=""),"",HLOOKUP(EK$132,Indices2!$E$1:$YY$108,Calc!$B178,FALSE))</f>
        <v>#N/A</v>
      </c>
      <c r="EL178" t="e">
        <f ca="1">IF(OR(EL$132="",$B178=""),"",HLOOKUP(EL$132,Indices2!$E$1:$YY$108,Calc!$B178,FALSE))</f>
        <v>#N/A</v>
      </c>
      <c r="EM178" t="e">
        <f ca="1">IF(OR(EM$132="",$B178=""),"",HLOOKUP(EM$132,Indices2!$E$1:$YY$108,Calc!$B178,FALSE))</f>
        <v>#N/A</v>
      </c>
      <c r="EN178" t="e">
        <f ca="1">IF(OR(EN$132="",$B178=""),"",HLOOKUP(EN$132,Indices2!$E$1:$YY$108,Calc!$B178,FALSE))</f>
        <v>#N/A</v>
      </c>
      <c r="EO178" t="e">
        <f ca="1">IF(OR(EO$132="",$B178=""),"",HLOOKUP(EO$132,Indices2!$E$1:$YY$108,Calc!$B178,FALSE))</f>
        <v>#N/A</v>
      </c>
      <c r="EP178" t="e">
        <f ca="1">IF(OR(EP$132="",$B178=""),"",HLOOKUP(EP$132,Indices2!$E$1:$YY$108,Calc!$B178,FALSE))</f>
        <v>#N/A</v>
      </c>
      <c r="EQ178" t="e">
        <f ca="1">IF(OR(EQ$132="",$B178=""),"",HLOOKUP(EQ$132,Indices2!$E$1:$YY$108,Calc!$B178,FALSE))</f>
        <v>#N/A</v>
      </c>
      <c r="ER178" t="e">
        <f ca="1">IF(OR(ER$132="",$B178=""),"",HLOOKUP(ER$132,Indices2!$E$1:$YY$108,Calc!$B178,FALSE))</f>
        <v>#N/A</v>
      </c>
      <c r="ES178" t="e">
        <f ca="1">IF(OR(ES$132="",$B178=""),"",HLOOKUP(ES$132,Indices2!$E$1:$YY$108,Calc!$B178,FALSE))</f>
        <v>#N/A</v>
      </c>
      <c r="ET178" t="e">
        <f ca="1">IF(OR(ET$132="",$B178=""),"",HLOOKUP(ET$132,Indices2!$E$1:$YY$108,Calc!$B178,FALSE))</f>
        <v>#N/A</v>
      </c>
      <c r="EU178" t="e">
        <f ca="1">IF(OR(EU$132="",$B178=""),"",HLOOKUP(EU$132,Indices2!$E$1:$YY$108,Calc!$B178,FALSE))</f>
        <v>#N/A</v>
      </c>
      <c r="EV178" t="e">
        <f ca="1">IF(OR(EV$132="",$B178=""),"",HLOOKUP(EV$132,Indices2!$E$1:$YY$108,Calc!$B178,FALSE))</f>
        <v>#N/A</v>
      </c>
      <c r="EW178" t="e">
        <f ca="1">IF(OR(EW$132="",$B178=""),"",HLOOKUP(EW$132,Indices2!$E$1:$YY$108,Calc!$B178,FALSE))</f>
        <v>#N/A</v>
      </c>
      <c r="EX178" t="e">
        <f ca="1">IF(OR(EX$132="",$B178=""),"",HLOOKUP(EX$132,Indices2!$E$1:$YY$108,Calc!$B178,FALSE))</f>
        <v>#N/A</v>
      </c>
      <c r="EY178" t="e">
        <f ca="1">IF(OR(EY$132="",$B178=""),"",HLOOKUP(EY$132,Indices2!$E$1:$YY$108,Calc!$B178,FALSE))</f>
        <v>#N/A</v>
      </c>
      <c r="EZ178" t="e">
        <f ca="1">IF(OR(EZ$132="",$B178=""),"",HLOOKUP(EZ$132,Indices2!$E$1:$YY$108,Calc!$B178,FALSE))</f>
        <v>#N/A</v>
      </c>
      <c r="FA178" t="e">
        <f ca="1">IF(OR(FA$132="",$B178=""),"",HLOOKUP(FA$132,Indices2!$E$1:$YY$108,Calc!$B178,FALSE))</f>
        <v>#N/A</v>
      </c>
      <c r="FB178" t="e">
        <f ca="1">IF(OR(FB$132="",$B178=""),"",HLOOKUP(FB$132,Indices2!$E$1:$YY$108,Calc!$B178,FALSE))</f>
        <v>#N/A</v>
      </c>
      <c r="FC178" t="e">
        <f ca="1">IF(OR(FC$132="",$B178=""),"",HLOOKUP(FC$132,Indices2!$E$1:$YY$108,Calc!$B178,FALSE))</f>
        <v>#N/A</v>
      </c>
      <c r="FD178" t="e">
        <f ca="1">IF(OR(FD$132="",$B178=""),"",HLOOKUP(FD$132,Indices2!$E$1:$YY$108,Calc!$B178,FALSE))</f>
        <v>#N/A</v>
      </c>
      <c r="FE178" t="e">
        <f ca="1">IF(OR(FE$132="",$B178=""),"",HLOOKUP(FE$132,Indices2!$E$1:$YY$108,Calc!$B178,FALSE))</f>
        <v>#N/A</v>
      </c>
      <c r="FF178" t="e">
        <f ca="1">IF(OR(FF$132="",$B178=""),"",HLOOKUP(FF$132,Indices2!$E$1:$YY$108,Calc!$B178,FALSE))</f>
        <v>#N/A</v>
      </c>
      <c r="FG178" t="e">
        <f ca="1">IF(OR(FG$132="",$B178=""),"",HLOOKUP(FG$132,Indices2!$E$1:$YY$108,Calc!$B178,FALSE))</f>
        <v>#N/A</v>
      </c>
      <c r="FH178" t="e">
        <f ca="1">IF(OR(FH$132="",$B178=""),"",HLOOKUP(FH$132,Indices2!$E$1:$YY$108,Calc!$B178,FALSE))</f>
        <v>#N/A</v>
      </c>
      <c r="FI178" t="e">
        <f ca="1">IF(OR(FI$132="",$B178=""),"",HLOOKUP(FI$132,Indices2!$E$1:$YY$108,Calc!$B178,FALSE))</f>
        <v>#N/A</v>
      </c>
      <c r="FJ178" t="e">
        <f ca="1">IF(OR(FJ$132="",$B178=""),"",HLOOKUP(FJ$132,Indices2!$E$1:$YY$108,Calc!$B178,FALSE))</f>
        <v>#N/A</v>
      </c>
      <c r="FK178" t="e">
        <f ca="1">IF(OR(FK$132="",$B178=""),"",HLOOKUP(FK$132,Indices2!$E$1:$YY$108,Calc!$B178,FALSE))</f>
        <v>#N/A</v>
      </c>
      <c r="FL178" t="e">
        <f ca="1">IF(OR(FL$132="",$B178=""),"",HLOOKUP(FL$132,Indices2!$E$1:$YY$108,Calc!$B178,FALSE))</f>
        <v>#N/A</v>
      </c>
      <c r="FM178" t="e">
        <f ca="1">IF(OR(FM$132="",$B178=""),"",HLOOKUP(FM$132,Indices2!$E$1:$YY$108,Calc!$B178,FALSE))</f>
        <v>#N/A</v>
      </c>
      <c r="FN178" t="e">
        <f ca="1">IF(OR(FN$132="",$B178=""),"",HLOOKUP(FN$132,Indices2!$E$1:$YY$108,Calc!$B178,FALSE))</f>
        <v>#N/A</v>
      </c>
      <c r="FO178" t="e">
        <f ca="1">IF(OR(FO$132="",$B178=""),"",HLOOKUP(FO$132,Indices2!$E$1:$YY$108,Calc!$B178,FALSE))</f>
        <v>#N/A</v>
      </c>
      <c r="FP178" t="e">
        <f ca="1">IF(OR(FP$132="",$B178=""),"",HLOOKUP(FP$132,Indices2!$E$1:$YY$108,Calc!$B178,FALSE))</f>
        <v>#N/A</v>
      </c>
      <c r="FQ178" t="e">
        <f ca="1">IF(OR(FQ$132="",$B178=""),"",HLOOKUP(FQ$132,Indices2!$E$1:$YY$108,Calc!$B178,FALSE))</f>
        <v>#N/A</v>
      </c>
      <c r="FR178" t="e">
        <f ca="1">IF(OR(FR$132="",$B178=""),"",HLOOKUP(FR$132,Indices2!$E$1:$YY$108,Calc!$B178,FALSE))</f>
        <v>#N/A</v>
      </c>
      <c r="FS178" t="e">
        <f ca="1">IF(OR(FS$132="",$B178=""),"",HLOOKUP(FS$132,Indices2!$E$1:$YY$108,Calc!$B178,FALSE))</f>
        <v>#N/A</v>
      </c>
      <c r="FT178" t="e">
        <f ca="1">IF(OR(FT$132="",$B178=""),"",HLOOKUP(FT$132,Indices2!$E$1:$YY$108,Calc!$B178,FALSE))</f>
        <v>#N/A</v>
      </c>
      <c r="FU178" t="e">
        <f ca="1">IF(OR(FU$132="",$B178=""),"",HLOOKUP(FU$132,Indices2!$E$1:$YY$108,Calc!$B178,FALSE))</f>
        <v>#N/A</v>
      </c>
      <c r="FV178" t="e">
        <f ca="1">IF(OR(FV$132="",$B178=""),"",HLOOKUP(FV$132,Indices2!$E$1:$YY$108,Calc!$B178,FALSE))</f>
        <v>#N/A</v>
      </c>
      <c r="FW178" t="e">
        <f ca="1">IF(OR(FW$132="",$B178=""),"",HLOOKUP(FW$132,Indices2!$E$1:$YY$108,Calc!$B178,FALSE))</f>
        <v>#N/A</v>
      </c>
      <c r="FX178" t="e">
        <f ca="1">IF(OR(FX$132="",$B178=""),"",HLOOKUP(FX$132,Indices2!$E$1:$YY$108,Calc!$B178,FALSE))</f>
        <v>#N/A</v>
      </c>
      <c r="FY178" t="e">
        <f ca="1">IF(OR(FY$132="",$B178=""),"",HLOOKUP(FY$132,Indices2!$E$1:$YY$108,Calc!$B178,FALSE))</f>
        <v>#N/A</v>
      </c>
      <c r="FZ178" t="e">
        <f ca="1">IF(OR(FZ$132="",$B178=""),"",HLOOKUP(FZ$132,Indices2!$E$1:$YY$108,Calc!$B178,FALSE))</f>
        <v>#N/A</v>
      </c>
      <c r="GA178" t="e">
        <f ca="1">IF(OR(GA$132="",$B178=""),"",HLOOKUP(GA$132,Indices2!$E$1:$YY$108,Calc!$B178,FALSE))</f>
        <v>#N/A</v>
      </c>
      <c r="GB178" t="e">
        <f ca="1">IF(OR(GB$132="",$B178=""),"",HLOOKUP(GB$132,Indices2!$E$1:$YY$108,Calc!$B178,FALSE))</f>
        <v>#N/A</v>
      </c>
      <c r="GC178" t="e">
        <f ca="1">IF(OR(GC$132="",$B178=""),"",HLOOKUP(GC$132,Indices2!$E$1:$YY$108,Calc!$B178,FALSE))</f>
        <v>#N/A</v>
      </c>
      <c r="GD178" t="e">
        <f ca="1">IF(OR(GD$132="",$B178=""),"",HLOOKUP(GD$132,Indices2!$E$1:$YY$108,Calc!$B178,FALSE))</f>
        <v>#N/A</v>
      </c>
      <c r="GE178" t="e">
        <f ca="1">IF(OR(GE$132="",$B178=""),"",HLOOKUP(GE$132,Indices2!$E$1:$YY$108,Calc!$B178,FALSE))</f>
        <v>#N/A</v>
      </c>
      <c r="GF178" t="e">
        <f ca="1">IF(OR(GF$132="",$B178=""),"",HLOOKUP(GF$132,Indices2!$E$1:$YY$108,Calc!$B178,FALSE))</f>
        <v>#N/A</v>
      </c>
      <c r="GG178" t="e">
        <f ca="1">IF(OR(GG$132="",$B178=""),"",HLOOKUP(GG$132,Indices2!$E$1:$YY$108,Calc!$B178,FALSE))</f>
        <v>#N/A</v>
      </c>
      <c r="GH178" t="e">
        <f ca="1">IF(OR(GH$132="",$B178=""),"",HLOOKUP(GH$132,Indices2!$E$1:$YY$108,Calc!$B178,FALSE))</f>
        <v>#N/A</v>
      </c>
      <c r="GI178" t="e">
        <f ca="1">IF(OR(GI$132="",$B178=""),"",HLOOKUP(GI$132,Indices2!$E$1:$YY$108,Calc!$B178,FALSE))</f>
        <v>#N/A</v>
      </c>
      <c r="GJ178" t="e">
        <f ca="1">IF(OR(GJ$132="",$B178=""),"",HLOOKUP(GJ$132,Indices2!$E$1:$YY$108,Calc!$B178,FALSE))</f>
        <v>#N/A</v>
      </c>
      <c r="GK178" t="e">
        <f ca="1">IF(OR(GK$132="",$B178=""),"",HLOOKUP(GK$132,Indices2!$E$1:$YY$108,Calc!$B178,FALSE))</f>
        <v>#N/A</v>
      </c>
      <c r="GL178" t="e">
        <f ca="1">IF(OR(GL$132="",$B178=""),"",HLOOKUP(GL$132,Indices2!$E$1:$YY$108,Calc!$B178,FALSE))</f>
        <v>#N/A</v>
      </c>
      <c r="GM178" t="e">
        <f ca="1">IF(OR(GM$132="",$B178=""),"",HLOOKUP(GM$132,Indices2!$E$1:$YY$108,Calc!$B178,FALSE))</f>
        <v>#N/A</v>
      </c>
      <c r="GN178" t="e">
        <f ca="1">IF(OR(GN$132="",$B178=""),"",HLOOKUP(GN$132,Indices2!$E$1:$YY$108,Calc!$B178,FALSE))</f>
        <v>#N/A</v>
      </c>
      <c r="GO178" t="e">
        <f ca="1">IF(OR(GO$132="",$B178=""),"",HLOOKUP(GO$132,Indices2!$E$1:$YY$108,Calc!$B178,FALSE))</f>
        <v>#N/A</v>
      </c>
      <c r="GP178" t="e">
        <f ca="1">IF(OR(GP$132="",$B178=""),"",HLOOKUP(GP$132,Indices2!$E$1:$YY$108,Calc!$B178,FALSE))</f>
        <v>#N/A</v>
      </c>
      <c r="GQ178" t="e">
        <f ca="1">IF(OR(GQ$132="",$B178=""),"",HLOOKUP(GQ$132,Indices2!$E$1:$YY$108,Calc!$B178,FALSE))</f>
        <v>#N/A</v>
      </c>
      <c r="GR178" t="e">
        <f ca="1">IF(OR(GR$132="",$B178=""),"",HLOOKUP(GR$132,Indices2!$E$1:$YY$108,Calc!$B178,FALSE))</f>
        <v>#N/A</v>
      </c>
      <c r="GS178" t="e">
        <f ca="1">IF(OR(GS$132="",$B178=""),"",HLOOKUP(GS$132,Indices2!$E$1:$YY$108,Calc!$B178,FALSE))</f>
        <v>#N/A</v>
      </c>
      <c r="GT178" t="e">
        <f ca="1">IF(OR(GT$132="",$B178=""),"",HLOOKUP(GT$132,Indices2!$E$1:$YY$108,Calc!$B178,FALSE))</f>
        <v>#N/A</v>
      </c>
      <c r="GU178" t="e">
        <f ca="1">IF(OR(GU$132="",$B178=""),"",HLOOKUP(GU$132,Indices2!$E$1:$YY$108,Calc!$B178,FALSE))</f>
        <v>#N/A</v>
      </c>
      <c r="GV178" t="e">
        <f ca="1">IF(OR(GV$132="",$B178=""),"",HLOOKUP(GV$132,Indices2!$E$1:$YY$108,Calc!$B178,FALSE))</f>
        <v>#N/A</v>
      </c>
      <c r="GW178" t="e">
        <f ca="1">IF(OR(GW$132="",$B178=""),"",HLOOKUP(GW$132,Indices2!$E$1:$YY$108,Calc!$B178,FALSE))</f>
        <v>#N/A</v>
      </c>
      <c r="GX178" t="e">
        <f ca="1">IF(OR(GX$132="",$B178=""),"",HLOOKUP(GX$132,Indices2!$E$1:$YY$108,Calc!$B178,FALSE))</f>
        <v>#N/A</v>
      </c>
      <c r="GY178" t="e">
        <f ca="1">IF(OR(GY$132="",$B178=""),"",HLOOKUP(GY$132,Indices2!$E$1:$YY$108,Calc!$B178,FALSE))</f>
        <v>#N/A</v>
      </c>
      <c r="GZ178" t="e">
        <f ca="1">IF(OR(GZ$132="",$B178=""),"",HLOOKUP(GZ$132,Indices2!$E$1:$YY$108,Calc!$B178,FALSE))</f>
        <v>#N/A</v>
      </c>
      <c r="HA178" t="e">
        <f ca="1">IF(OR(HA$132="",$B178=""),"",HLOOKUP(HA$132,Indices2!$E$1:$YY$108,Calc!$B178,FALSE))</f>
        <v>#N/A</v>
      </c>
      <c r="HB178" t="e">
        <f ca="1">IF(OR(HB$132="",$B178=""),"",HLOOKUP(HB$132,Indices2!$E$1:$YY$108,Calc!$B178,FALSE))</f>
        <v>#N/A</v>
      </c>
      <c r="HC178" t="e">
        <f ca="1">IF(OR(HC$132="",$B178=""),"",HLOOKUP(HC$132,Indices2!$E$1:$YY$108,Calc!$B178,FALSE))</f>
        <v>#N/A</v>
      </c>
      <c r="HD178" t="e">
        <f ca="1">IF(OR(HD$132="",$B178=""),"",HLOOKUP(HD$132,Indices2!$E$1:$YY$108,Calc!$B178,FALSE))</f>
        <v>#N/A</v>
      </c>
      <c r="HE178" t="e">
        <f ca="1">IF(OR(HE$132="",$B178=""),"",HLOOKUP(HE$132,Indices2!$E$1:$YY$108,Calc!$B178,FALSE))</f>
        <v>#N/A</v>
      </c>
      <c r="HF178" t="e">
        <f ca="1">IF(OR(HF$132="",$B178=""),"",HLOOKUP(HF$132,Indices2!$E$1:$YY$108,Calc!$B178,FALSE))</f>
        <v>#N/A</v>
      </c>
      <c r="HG178" t="e">
        <f ca="1">IF(OR(HG$132="",$B178=""),"",HLOOKUP(HG$132,Indices2!$E$1:$YY$108,Calc!$B178,FALSE))</f>
        <v>#N/A</v>
      </c>
      <c r="HH178" t="e">
        <f ca="1">IF(OR(HH$132="",$B178=""),"",HLOOKUP(HH$132,Indices2!$E$1:$YY$108,Calc!$B178,FALSE))</f>
        <v>#N/A</v>
      </c>
      <c r="HI178" t="e">
        <f ca="1">IF(OR(HI$132="",$B178=""),"",HLOOKUP(HI$132,Indices2!$E$1:$YY$108,Calc!$B178,FALSE))</f>
        <v>#N/A</v>
      </c>
      <c r="HJ178" t="e">
        <f ca="1">IF(OR(HJ$132="",$B178=""),"",HLOOKUP(HJ$132,Indices2!$E$1:$YY$108,Calc!$B178,FALSE))</f>
        <v>#N/A</v>
      </c>
      <c r="HK178" t="e">
        <f ca="1">IF(OR(HK$132="",$B178=""),"",HLOOKUP(HK$132,Indices2!$E$1:$YY$108,Calc!$B178,FALSE))</f>
        <v>#N/A</v>
      </c>
      <c r="HL178" t="e">
        <f ca="1">IF(OR(HL$132="",$B178=""),"",HLOOKUP(HL$132,Indices2!$E$1:$YY$108,Calc!$B178,FALSE))</f>
        <v>#N/A</v>
      </c>
      <c r="HM178" t="e">
        <f ca="1">IF(OR(HM$132="",$B178=""),"",HLOOKUP(HM$132,Indices2!$E$1:$YY$108,Calc!$B178,FALSE))</f>
        <v>#N/A</v>
      </c>
      <c r="HN178" t="e">
        <f ca="1">IF(OR(HN$132="",$B178=""),"",HLOOKUP(HN$132,Indices2!$E$1:$YY$108,Calc!$B178,FALSE))</f>
        <v>#N/A</v>
      </c>
      <c r="HO178" t="e">
        <f ca="1">IF(OR(HO$132="",$B178=""),"",HLOOKUP(HO$132,Indices2!$E$1:$YY$108,Calc!$B178,FALSE))</f>
        <v>#N/A</v>
      </c>
      <c r="HP178" t="e">
        <f ca="1">IF(OR(HP$132="",$B178=""),"",HLOOKUP(HP$132,Indices2!$E$1:$YY$108,Calc!$B178,FALSE))</f>
        <v>#N/A</v>
      </c>
      <c r="HQ178" t="e">
        <f ca="1">IF(OR(HQ$132="",$B178=""),"",HLOOKUP(HQ$132,Indices2!$E$1:$YY$108,Calc!$B178,FALSE))</f>
        <v>#N/A</v>
      </c>
      <c r="HR178" t="e">
        <f ca="1">IF(OR(HR$132="",$B178=""),"",HLOOKUP(HR$132,Indices2!$E$1:$YY$108,Calc!$B178,FALSE))</f>
        <v>#N/A</v>
      </c>
      <c r="HS178" t="e">
        <f ca="1">IF(OR(HS$132="",$B178=""),"",HLOOKUP(HS$132,Indices2!$E$1:$YY$108,Calc!$B178,FALSE))</f>
        <v>#N/A</v>
      </c>
      <c r="HT178" t="e">
        <f ca="1">IF(OR(HT$132="",$B178=""),"",HLOOKUP(HT$132,Indices2!$E$1:$YY$108,Calc!$B178,FALSE))</f>
        <v>#N/A</v>
      </c>
      <c r="HU178" t="e">
        <f ca="1">IF(OR(HU$132="",$B178=""),"",HLOOKUP(HU$132,Indices2!$E$1:$YY$108,Calc!$B178,FALSE))</f>
        <v>#N/A</v>
      </c>
      <c r="HV178" t="e">
        <f ca="1">IF(OR(HV$132="",$B178=""),"",HLOOKUP(HV$132,Indices2!$E$1:$YY$108,Calc!$B178,FALSE))</f>
        <v>#N/A</v>
      </c>
      <c r="HW178" t="e">
        <f ca="1">IF(OR(HW$132="",$B178=""),"",HLOOKUP(HW$132,Indices2!$E$1:$YY$108,Calc!$B178,FALSE))</f>
        <v>#N/A</v>
      </c>
      <c r="HX178" t="e">
        <f ca="1">IF(OR(HX$132="",$B178=""),"",HLOOKUP(HX$132,Indices2!$E$1:$YY$108,Calc!$B178,FALSE))</f>
        <v>#N/A</v>
      </c>
      <c r="HY178" t="e">
        <f ca="1">IF(OR(HY$132="",$B178=""),"",HLOOKUP(HY$132,Indices2!$E$1:$YY$108,Calc!$B178,FALSE))</f>
        <v>#N/A</v>
      </c>
      <c r="HZ178" t="e">
        <f ca="1">IF(OR(HZ$132="",$B178=""),"",HLOOKUP(HZ$132,Indices2!$E$1:$YY$108,Calc!$B178,FALSE))</f>
        <v>#N/A</v>
      </c>
      <c r="IA178" t="e">
        <f ca="1">IF(OR(IA$132="",$B178=""),"",HLOOKUP(IA$132,Indices2!$E$1:$YY$108,Calc!$B178,FALSE))</f>
        <v>#N/A</v>
      </c>
      <c r="IB178" t="e">
        <f ca="1">IF(OR(IB$132="",$B178=""),"",HLOOKUP(IB$132,Indices2!$E$1:$YY$108,Calc!$B178,FALSE))</f>
        <v>#N/A</v>
      </c>
      <c r="IC178" t="e">
        <f ca="1">IF(OR(IC$132="",$B178=""),"",HLOOKUP(IC$132,Indices2!$E$1:$YY$108,Calc!$B178,FALSE))</f>
        <v>#N/A</v>
      </c>
      <c r="ID178" t="e">
        <f ca="1">IF(OR(ID$132="",$B178=""),"",HLOOKUP(ID$132,Indices2!$E$1:$YY$108,Calc!$B178,FALSE))</f>
        <v>#N/A</v>
      </c>
      <c r="IE178" t="e">
        <f ca="1">IF(OR(IE$132="",$B178=""),"",HLOOKUP(IE$132,Indices2!$E$1:$YY$108,Calc!$B178,FALSE))</f>
        <v>#N/A</v>
      </c>
      <c r="IF178" t="e">
        <f ca="1">IF(OR(IF$132="",$B178=""),"",HLOOKUP(IF$132,Indices2!$E$1:$YY$108,Calc!$B178,FALSE))</f>
        <v>#N/A</v>
      </c>
      <c r="IG178" t="e">
        <f ca="1">IF(OR(IG$132="",$B178=""),"",HLOOKUP(IG$132,Indices2!$E$1:$YY$108,Calc!$B178,FALSE))</f>
        <v>#N/A</v>
      </c>
      <c r="IH178" t="e">
        <f ca="1">IF(OR(IH$132="",$B178=""),"",HLOOKUP(IH$132,Indices2!$E$1:$YY$108,Calc!$B178,FALSE))</f>
        <v>#N/A</v>
      </c>
      <c r="II178" t="e">
        <f ca="1">IF(OR(II$132="",$B178=""),"",HLOOKUP(II$132,Indices2!$E$1:$YY$108,Calc!$B178,FALSE))</f>
        <v>#N/A</v>
      </c>
      <c r="IJ178" t="e">
        <f ca="1">IF(OR(IJ$132="",$B178=""),"",HLOOKUP(IJ$132,Indices2!$E$1:$YY$108,Calc!$B178,FALSE))</f>
        <v>#N/A</v>
      </c>
      <c r="IK178" t="e">
        <f ca="1">IF(OR(IK$132="",$B178=""),"",HLOOKUP(IK$132,Indices2!$E$1:$YY$108,Calc!$B178,FALSE))</f>
        <v>#N/A</v>
      </c>
      <c r="IL178" t="e">
        <f ca="1">IF(OR(IL$132="",$B178=""),"",HLOOKUP(IL$132,Indices2!$E$1:$YY$108,Calc!$B178,FALSE))</f>
        <v>#N/A</v>
      </c>
      <c r="IM178" t="e">
        <f ca="1">IF(OR(IM$132="",$B178=""),"",HLOOKUP(IM$132,Indices2!$E$1:$YY$108,Calc!$B178,FALSE))</f>
        <v>#N/A</v>
      </c>
      <c r="IN178" t="e">
        <f ca="1">IF(OR(IN$132="",$B178=""),"",HLOOKUP(IN$132,Indices2!$E$1:$YY$108,Calc!$B178,FALSE))</f>
        <v>#N/A</v>
      </c>
      <c r="IO178" t="e">
        <f ca="1">IF(OR(IO$132="",$B178=""),"",HLOOKUP(IO$132,Indices2!$E$1:$YY$108,Calc!$B178,FALSE))</f>
        <v>#N/A</v>
      </c>
      <c r="IP178" t="e">
        <f ca="1">IF(OR(IP$132="",$B178=""),"",HLOOKUP(IP$132,Indices2!$E$1:$YY$108,Calc!$B178,FALSE))</f>
        <v>#N/A</v>
      </c>
      <c r="IQ178" t="e">
        <f ca="1">IF(OR(IQ$132="",$B178=""),"",HLOOKUP(IQ$132,Indices2!$E$1:$YY$108,Calc!$B178,FALSE))</f>
        <v>#N/A</v>
      </c>
      <c r="IR178" t="e">
        <f ca="1">IF(OR(IR$132="",$B178=""),"",HLOOKUP(IR$132,Indices2!$E$1:$YY$108,Calc!$B178,FALSE))</f>
        <v>#N/A</v>
      </c>
      <c r="IS178" t="e">
        <f ca="1">IF(OR(IS$132="",$B178=""),"",HLOOKUP(IS$132,Indices2!$E$1:$YY$108,Calc!$B178,FALSE))</f>
        <v>#N/A</v>
      </c>
      <c r="IT178" t="e">
        <f ca="1">IF(OR(IT$132="",$B178=""),"",HLOOKUP(IT$132,Indices2!$E$1:$YY$108,Calc!$B178,FALSE))</f>
        <v>#N/A</v>
      </c>
      <c r="IU178" t="e">
        <f ca="1">IF(OR(IU$132="",$B178=""),"",HLOOKUP(IU$132,Indices2!$E$1:$YY$108,Calc!$B178,FALSE))</f>
        <v>#N/A</v>
      </c>
      <c r="IV178" t="e">
        <f ca="1">IF(OR(IV$132="",$B178=""),"",HLOOKUP(IV$132,Indices2!$E$1:$YY$108,Calc!$B178,FALSE))</f>
        <v>#N/A</v>
      </c>
      <c r="IW178" t="e">
        <f ca="1">IF(OR(IW$132="",$B178=""),"",HLOOKUP(IW$132,Indices2!$E$1:$YY$108,Calc!$B178,FALSE))</f>
        <v>#N/A</v>
      </c>
      <c r="IX178" t="e">
        <f ca="1">IF(OR(IX$132="",$B178=""),"",HLOOKUP(IX$132,Indices2!$E$1:$YY$108,Calc!$B178,FALSE))</f>
        <v>#N/A</v>
      </c>
      <c r="IY178" t="e">
        <f ca="1">IF(OR(IY$132="",$B178=""),"",HLOOKUP(IY$132,Indices2!$E$1:$YY$108,Calc!$B178,FALSE))</f>
        <v>#N/A</v>
      </c>
      <c r="IZ178" t="e">
        <f ca="1">IF(OR(IZ$132="",$B178=""),"",HLOOKUP(IZ$132,Indices2!$E$1:$YY$108,Calc!$B178,FALSE))</f>
        <v>#N/A</v>
      </c>
      <c r="JA178" t="e">
        <f ca="1">IF(OR(JA$132="",$B178=""),"",HLOOKUP(JA$132,Indices2!$E$1:$YY$108,Calc!$B178,FALSE))</f>
        <v>#N/A</v>
      </c>
      <c r="JB178" t="e">
        <f ca="1">IF(OR(JB$132="",$B178=""),"",HLOOKUP(JB$132,Indices2!$E$1:$YY$108,Calc!$B178,FALSE))</f>
        <v>#N/A</v>
      </c>
      <c r="JC178" t="e">
        <f ca="1">IF(OR(JC$132="",$B178=""),"",HLOOKUP(JC$132,Indices2!$E$1:$YY$108,Calc!$B178,FALSE))</f>
        <v>#N/A</v>
      </c>
      <c r="JD178" t="e">
        <f ca="1">IF(OR(JD$132="",$B178=""),"",HLOOKUP(JD$132,Indices2!$E$1:$YY$108,Calc!$B178,FALSE))</f>
        <v>#N/A</v>
      </c>
      <c r="JE178" t="e">
        <f ca="1">IF(OR(JE$132="",$B178=""),"",HLOOKUP(JE$132,Indices2!$E$1:$YY$108,Calc!$B178,FALSE))</f>
        <v>#N/A</v>
      </c>
      <c r="JF178" t="e">
        <f ca="1">IF(OR(JF$132="",$B178=""),"",HLOOKUP(JF$132,Indices2!$E$1:$YY$108,Calc!$B178,FALSE))</f>
        <v>#N/A</v>
      </c>
      <c r="JG178" t="e">
        <f ca="1">IF(OR(JG$132="",$B178=""),"",HLOOKUP(JG$132,Indices2!$E$1:$YY$108,Calc!$B178,FALSE))</f>
        <v>#N/A</v>
      </c>
      <c r="JH178" t="e">
        <f ca="1">IF(OR(JH$132="",$B178=""),"",HLOOKUP(JH$132,Indices2!$E$1:$YY$108,Calc!$B178,FALSE))</f>
        <v>#N/A</v>
      </c>
      <c r="JI178" t="e">
        <f ca="1">IF(OR(JI$132="",$B178=""),"",HLOOKUP(JI$132,Indices2!$E$1:$YY$108,Calc!$B178,FALSE))</f>
        <v>#N/A</v>
      </c>
      <c r="JJ178" t="e">
        <f ca="1">IF(OR(JJ$132="",$B178=""),"",HLOOKUP(JJ$132,Indices2!$E$1:$YY$108,Calc!$B178,FALSE))</f>
        <v>#N/A</v>
      </c>
      <c r="JK178" t="e">
        <f ca="1">IF(OR(JK$132="",$B178=""),"",HLOOKUP(JK$132,Indices2!$E$1:$YY$108,Calc!$B178,FALSE))</f>
        <v>#N/A</v>
      </c>
      <c r="JL178" t="e">
        <f ca="1">IF(OR(JL$132="",$B178=""),"",HLOOKUP(JL$132,Indices2!$E$1:$YY$108,Calc!$B178,FALSE))</f>
        <v>#N/A</v>
      </c>
      <c r="JM178" t="e">
        <f ca="1">IF(OR(JM$132="",$B178=""),"",HLOOKUP(JM$132,Indices2!$E$1:$YY$108,Calc!$B178,FALSE))</f>
        <v>#N/A</v>
      </c>
      <c r="JN178" t="e">
        <f ca="1">IF(OR(JN$132="",$B178=""),"",HLOOKUP(JN$132,Indices2!$E$1:$YY$108,Calc!$B178,FALSE))</f>
        <v>#N/A</v>
      </c>
      <c r="JO178" t="e">
        <f ca="1">IF(OR(JO$132="",$B178=""),"",HLOOKUP(JO$132,Indices2!$E$1:$YY$108,Calc!$B178,FALSE))</f>
        <v>#N/A</v>
      </c>
      <c r="JP178" t="e">
        <f ca="1">IF(OR(JP$132="",$B178=""),"",HLOOKUP(JP$132,Indices2!$E$1:$YY$108,Calc!$B178,FALSE))</f>
        <v>#N/A</v>
      </c>
      <c r="JQ178" t="e">
        <f ca="1">IF(OR(JQ$132="",$B178=""),"",HLOOKUP(JQ$132,Indices2!$E$1:$YY$108,Calc!$B178,FALSE))</f>
        <v>#N/A</v>
      </c>
      <c r="JR178" t="e">
        <f ca="1">IF(OR(JR$132="",$B178=""),"",HLOOKUP(JR$132,Indices2!$E$1:$YY$108,Calc!$B178,FALSE))</f>
        <v>#N/A</v>
      </c>
      <c r="JS178" t="e">
        <f ca="1">IF(OR(JS$132="",$B178=""),"",HLOOKUP(JS$132,Indices2!$E$1:$YY$108,Calc!$B178,FALSE))</f>
        <v>#N/A</v>
      </c>
      <c r="JT178" t="e">
        <f ca="1">IF(OR(JT$132="",$B178=""),"",HLOOKUP(JT$132,Indices2!$E$1:$YY$108,Calc!$B178,FALSE))</f>
        <v>#N/A</v>
      </c>
      <c r="JU178" t="e">
        <f ca="1">IF(OR(JU$132="",$B178=""),"",HLOOKUP(JU$132,Indices2!$E$1:$YY$108,Calc!$B178,FALSE))</f>
        <v>#N/A</v>
      </c>
      <c r="JV178" t="e">
        <f ca="1">IF(OR(JV$132="",$B178=""),"",HLOOKUP(JV$132,Indices2!$E$1:$YY$108,Calc!$B178,FALSE))</f>
        <v>#N/A</v>
      </c>
      <c r="JW178" t="e">
        <f ca="1">IF(OR(JW$132="",$B178=""),"",HLOOKUP(JW$132,Indices2!$E$1:$YY$108,Calc!$B178,FALSE))</f>
        <v>#N/A</v>
      </c>
      <c r="JX178" t="e">
        <f ca="1">IF(OR(JX$132="",$B178=""),"",HLOOKUP(JX$132,Indices2!$E$1:$YY$108,Calc!$B178,FALSE))</f>
        <v>#N/A</v>
      </c>
      <c r="JY178" t="e">
        <f ca="1">IF(OR(JY$132="",$B178=""),"",HLOOKUP(JY$132,Indices2!$E$1:$YY$108,Calc!$B178,FALSE))</f>
        <v>#N/A</v>
      </c>
      <c r="JZ178" t="e">
        <f ca="1">IF(OR(JZ$132="",$B178=""),"",HLOOKUP(JZ$132,Indices2!$E$1:$YY$108,Calc!$B178,FALSE))</f>
        <v>#N/A</v>
      </c>
      <c r="KA178" t="e">
        <f ca="1">IF(OR(KA$132="",$B178=""),"",HLOOKUP(KA$132,Indices2!$E$1:$YY$108,Calc!$B178,FALSE))</f>
        <v>#N/A</v>
      </c>
      <c r="KB178" t="e">
        <f ca="1">IF(OR(KB$132="",$B178=""),"",HLOOKUP(KB$132,Indices2!$E$1:$YY$108,Calc!$B178,FALSE))</f>
        <v>#N/A</v>
      </c>
      <c r="KC178" t="e">
        <f ca="1">IF(OR(KC$132="",$B178=""),"",HLOOKUP(KC$132,Indices2!$E$1:$YY$108,Calc!$B178,FALSE))</f>
        <v>#N/A</v>
      </c>
      <c r="KD178" t="e">
        <f ca="1">IF(OR(KD$132="",$B178=""),"",HLOOKUP(KD$132,Indices2!$E$1:$YY$108,Calc!$B178,FALSE))</f>
        <v>#N/A</v>
      </c>
      <c r="KE178" t="e">
        <f ca="1">IF(OR(KE$132="",$B178=""),"",HLOOKUP(KE$132,Indices2!$E$1:$YY$108,Calc!$B178,FALSE))</f>
        <v>#N/A</v>
      </c>
      <c r="KF178" t="e">
        <f ca="1">IF(OR(KF$132="",$B178=""),"",HLOOKUP(KF$132,Indices2!$E$1:$YY$108,Calc!$B178,FALSE))</f>
        <v>#N/A</v>
      </c>
      <c r="KG178" t="e">
        <f ca="1">IF(OR(KG$132="",$B178=""),"",HLOOKUP(KG$132,Indices2!$E$1:$YY$108,Calc!$B178,FALSE))</f>
        <v>#N/A</v>
      </c>
      <c r="KH178" t="e">
        <f ca="1">IF(OR(KH$132="",$B178=""),"",HLOOKUP(KH$132,Indices2!$E$1:$YY$108,Calc!$B178,FALSE))</f>
        <v>#N/A</v>
      </c>
      <c r="KI178" t="e">
        <f ca="1">IF(OR(KI$132="",$B178=""),"",HLOOKUP(KI$132,Indices2!$E$1:$YY$108,Calc!$B178,FALSE))</f>
        <v>#N/A</v>
      </c>
      <c r="KJ178" t="e">
        <f ca="1">IF(OR(KJ$132="",$B178=""),"",HLOOKUP(KJ$132,Indices2!$E$1:$YY$108,Calc!$B178,FALSE))</f>
        <v>#N/A</v>
      </c>
      <c r="KK178" t="e">
        <f ca="1">IF(OR(KK$132="",$B178=""),"",HLOOKUP(KK$132,Indices2!$E$1:$YY$108,Calc!$B178,FALSE))</f>
        <v>#N/A</v>
      </c>
      <c r="KL178" t="e">
        <f ca="1">IF(OR(KL$132="",$B178=""),"",HLOOKUP(KL$132,Indices2!$E$1:$YY$108,Calc!$B178,FALSE))</f>
        <v>#N/A</v>
      </c>
      <c r="KM178" t="e">
        <f ca="1">IF(OR(KM$132="",$B178=""),"",HLOOKUP(KM$132,Indices2!$E$1:$YY$108,Calc!$B178,FALSE))</f>
        <v>#N/A</v>
      </c>
      <c r="KN178" t="e">
        <f ca="1">IF(OR(KN$132="",$B178=""),"",HLOOKUP(KN$132,Indices2!$E$1:$YY$108,Calc!$B178,FALSE))</f>
        <v>#N/A</v>
      </c>
      <c r="KO178" t="e">
        <f ca="1">IF(OR(KO$132="",$B178=""),"",HLOOKUP(KO$132,Indices2!$E$1:$YY$108,Calc!$B178,FALSE))</f>
        <v>#N/A</v>
      </c>
      <c r="KP178" t="e">
        <f ca="1">IF(OR(KP$132="",$B178=""),"",HLOOKUP(KP$132,Indices2!$E$1:$YY$108,Calc!$B178,FALSE))</f>
        <v>#N/A</v>
      </c>
      <c r="KQ178" t="e">
        <f ca="1">IF(OR(KQ$132="",$B178=""),"",HLOOKUP(KQ$132,Indices2!$E$1:$YY$108,Calc!$B178,FALSE))</f>
        <v>#N/A</v>
      </c>
      <c r="KR178" t="e">
        <f ca="1">IF(OR(KR$132="",$B178=""),"",HLOOKUP(KR$132,Indices2!$E$1:$YY$108,Calc!$B178,FALSE))</f>
        <v>#N/A</v>
      </c>
      <c r="KS178" t="e">
        <f ca="1">IF(OR(KS$132="",$B178=""),"",HLOOKUP(KS$132,Indices2!$E$1:$YY$108,Calc!$B178,FALSE))</f>
        <v>#N/A</v>
      </c>
      <c r="KT178" t="e">
        <f ca="1">IF(OR(KT$132="",$B178=""),"",HLOOKUP(KT$132,Indices2!$E$1:$YY$108,Calc!$B178,FALSE))</f>
        <v>#N/A</v>
      </c>
      <c r="KU178" t="e">
        <f ca="1">IF(OR(KU$132="",$B178=""),"",HLOOKUP(KU$132,Indices2!$E$1:$YY$108,Calc!$B178,FALSE))</f>
        <v>#N/A</v>
      </c>
      <c r="KV178" t="e">
        <f ca="1">IF(OR(KV$132="",$B178=""),"",HLOOKUP(KV$132,Indices2!$E$1:$YY$108,Calc!$B178,FALSE))</f>
        <v>#N/A</v>
      </c>
      <c r="KW178" t="e">
        <f ca="1">IF(OR(KW$132="",$B178=""),"",HLOOKUP(KW$132,Indices2!$E$1:$YY$108,Calc!$B178,FALSE))</f>
        <v>#N/A</v>
      </c>
      <c r="KX178" t="e">
        <f ca="1">IF(OR(KX$132="",$B178=""),"",HLOOKUP(KX$132,Indices2!$E$1:$YY$108,Calc!$B178,FALSE))</f>
        <v>#N/A</v>
      </c>
      <c r="KY178" t="e">
        <f ca="1">IF(OR(KY$132="",$B178=""),"",HLOOKUP(KY$132,Indices2!$E$1:$YY$108,Calc!$B178,FALSE))</f>
        <v>#N/A</v>
      </c>
      <c r="KZ178" t="e">
        <f ca="1">IF(OR(KZ$132="",$B178=""),"",HLOOKUP(KZ$132,Indices2!$E$1:$YY$108,Calc!$B178,FALSE))</f>
        <v>#N/A</v>
      </c>
      <c r="LA178" t="e">
        <f ca="1">IF(OR(LA$132="",$B178=""),"",HLOOKUP(LA$132,Indices2!$E$1:$YY$108,Calc!$B178,FALSE))</f>
        <v>#N/A</v>
      </c>
      <c r="LB178" t="e">
        <f ca="1">IF(OR(LB$132="",$B178=""),"",HLOOKUP(LB$132,Indices2!$E$1:$YY$108,Calc!$B178,FALSE))</f>
        <v>#N/A</v>
      </c>
      <c r="LC178" t="e">
        <f ca="1">IF(OR(LC$132="",$B178=""),"",HLOOKUP(LC$132,Indices2!$E$1:$YY$108,Calc!$B178,FALSE))</f>
        <v>#N/A</v>
      </c>
      <c r="LD178" t="e">
        <f ca="1">IF(OR(LD$132="",$B178=""),"",HLOOKUP(LD$132,Indices2!$E$1:$YY$108,Calc!$B178,FALSE))</f>
        <v>#N/A</v>
      </c>
      <c r="LE178" t="e">
        <f ca="1">IF(OR(LE$132="",$B178=""),"",HLOOKUP(LE$132,Indices2!$E$1:$YY$108,Calc!$B178,FALSE))</f>
        <v>#N/A</v>
      </c>
      <c r="LF178" t="e">
        <f ca="1">IF(OR(LF$132="",$B178=""),"",HLOOKUP(LF$132,Indices2!$E$1:$YY$108,Calc!$B178,FALSE))</f>
        <v>#N/A</v>
      </c>
      <c r="LG178" t="e">
        <f ca="1">IF(OR(LG$132="",$B178=""),"",HLOOKUP(LG$132,Indices2!$E$1:$YY$108,Calc!$B178,FALSE))</f>
        <v>#N/A</v>
      </c>
      <c r="LH178" t="e">
        <f ca="1">IF(OR(LH$132="",$B178=""),"",HLOOKUP(LH$132,Indices2!$E$1:$YY$108,Calc!$B178,FALSE))</f>
        <v>#N/A</v>
      </c>
      <c r="LI178" t="e">
        <f ca="1">IF(OR(LI$132="",$B178=""),"",HLOOKUP(LI$132,Indices2!$E$1:$YY$108,Calc!$B178,FALSE))</f>
        <v>#N/A</v>
      </c>
      <c r="LJ178" t="e">
        <f ca="1">IF(OR(LJ$132="",$B178=""),"",HLOOKUP(LJ$132,Indices2!$E$1:$YY$108,Calc!$B178,FALSE))</f>
        <v>#N/A</v>
      </c>
      <c r="LK178" t="e">
        <f ca="1">IF(OR(LK$132="",$B178=""),"",HLOOKUP(LK$132,Indices2!$E$1:$YY$108,Calc!$B178,FALSE))</f>
        <v>#N/A</v>
      </c>
      <c r="LL178" t="e">
        <f ca="1">IF(OR(LL$132="",$B178=""),"",HLOOKUP(LL$132,Indices2!$E$1:$YY$108,Calc!$B178,FALSE))</f>
        <v>#N/A</v>
      </c>
      <c r="LM178" t="e">
        <f ca="1">IF(OR(LM$132="",$B178=""),"",HLOOKUP(LM$132,Indices2!$E$1:$YY$108,Calc!$B178,FALSE))</f>
        <v>#N/A</v>
      </c>
      <c r="LN178" t="e">
        <f ca="1">IF(OR(LN$132="",$B178=""),"",HLOOKUP(LN$132,Indices2!$E$1:$YY$108,Calc!$B178,FALSE))</f>
        <v>#N/A</v>
      </c>
      <c r="LO178" t="e">
        <f ca="1">IF(OR(LO$132="",$B178=""),"",HLOOKUP(LO$132,Indices2!$E$1:$YY$108,Calc!$B178,FALSE))</f>
        <v>#N/A</v>
      </c>
      <c r="LP178" t="e">
        <f ca="1">IF(OR(LP$132="",$B178=""),"",HLOOKUP(LP$132,Indices2!$E$1:$YY$108,Calc!$B178,FALSE))</f>
        <v>#N/A</v>
      </c>
      <c r="LQ178" t="e">
        <f ca="1">IF(OR(LQ$132="",$B178=""),"",HLOOKUP(LQ$132,Indices2!$E$1:$YY$108,Calc!$B178,FALSE))</f>
        <v>#N/A</v>
      </c>
      <c r="LR178" t="e">
        <f ca="1">IF(OR(LR$132="",$B178=""),"",HLOOKUP(LR$132,Indices2!$E$1:$YY$108,Calc!$B178,FALSE))</f>
        <v>#N/A</v>
      </c>
      <c r="LS178" t="e">
        <f ca="1">IF(OR(LS$132="",$B178=""),"",HLOOKUP(LS$132,Indices2!$E$1:$YY$108,Calc!$B178,FALSE))</f>
        <v>#N/A</v>
      </c>
      <c r="LT178" t="e">
        <f ca="1">IF(OR(LT$132="",$B178=""),"",HLOOKUP(LT$132,Indices2!$E$1:$YY$108,Calc!$B178,FALSE))</f>
        <v>#N/A</v>
      </c>
      <c r="LU178" t="e">
        <f ca="1">IF(OR(LU$132="",$B178=""),"",HLOOKUP(LU$132,Indices2!$E$1:$YY$108,Calc!$B178,FALSE))</f>
        <v>#N/A</v>
      </c>
      <c r="LV178" t="e">
        <f ca="1">IF(OR(LV$132="",$B178=""),"",HLOOKUP(LV$132,Indices2!$E$1:$YY$108,Calc!$B178,FALSE))</f>
        <v>#N/A</v>
      </c>
      <c r="LW178" t="e">
        <f ca="1">IF(OR(LW$132="",$B178=""),"",HLOOKUP(LW$132,Indices2!$E$1:$YY$108,Calc!$B178,FALSE))</f>
        <v>#N/A</v>
      </c>
      <c r="LX178" t="e">
        <f ca="1">IF(OR(LX$132="",$B178=""),"",HLOOKUP(LX$132,Indices2!$E$1:$YY$108,Calc!$B178,FALSE))</f>
        <v>#N/A</v>
      </c>
      <c r="LY178" t="e">
        <f ca="1">IF(OR(LY$132="",$B178=""),"",HLOOKUP(LY$132,Indices2!$E$1:$YY$108,Calc!$B178,FALSE))</f>
        <v>#N/A</v>
      </c>
      <c r="LZ178" t="e">
        <f ca="1">IF(OR(LZ$132="",$B178=""),"",HLOOKUP(LZ$132,Indices2!$E$1:$YY$108,Calc!$B178,FALSE))</f>
        <v>#N/A</v>
      </c>
      <c r="MA178" t="e">
        <f ca="1">IF(OR(MA$132="",$B178=""),"",HLOOKUP(MA$132,Indices2!$E$1:$YY$108,Calc!$B178,FALSE))</f>
        <v>#N/A</v>
      </c>
      <c r="MB178" t="e">
        <f ca="1">IF(OR(MB$132="",$B178=""),"",HLOOKUP(MB$132,Indices2!$E$1:$YY$108,Calc!$B178,FALSE))</f>
        <v>#N/A</v>
      </c>
      <c r="MC178" t="e">
        <f ca="1">IF(OR(MC$132="",$B178=""),"",HLOOKUP(MC$132,Indices2!$E$1:$YY$108,Calc!$B178,FALSE))</f>
        <v>#N/A</v>
      </c>
      <c r="MD178" t="e">
        <f ca="1">IF(OR(MD$132="",$B178=""),"",HLOOKUP(MD$132,Indices2!$E$1:$YY$108,Calc!$B178,FALSE))</f>
        <v>#N/A</v>
      </c>
      <c r="ME178" t="e">
        <f ca="1">IF(OR(ME$132="",$B178=""),"",HLOOKUP(ME$132,Indices2!$E$1:$YY$108,Calc!$B178,FALSE))</f>
        <v>#N/A</v>
      </c>
      <c r="MF178" t="e">
        <f ca="1">IF(OR(MF$132="",$B178=""),"",HLOOKUP(MF$132,Indices2!$E$1:$YY$108,Calc!$B178,FALSE))</f>
        <v>#N/A</v>
      </c>
      <c r="MG178" t="e">
        <f ca="1">IF(OR(MG$132="",$B178=""),"",HLOOKUP(MG$132,Indices2!$E$1:$YY$108,Calc!$B178,FALSE))</f>
        <v>#N/A</v>
      </c>
      <c r="MH178" t="e">
        <f ca="1">IF(OR(MH$132="",$B178=""),"",HLOOKUP(MH$132,Indices2!$E$1:$YY$108,Calc!$B178,FALSE))</f>
        <v>#N/A</v>
      </c>
      <c r="MI178" t="e">
        <f ca="1">IF(OR(MI$132="",$B178=""),"",HLOOKUP(MI$132,Indices2!$E$1:$YY$108,Calc!$B178,FALSE))</f>
        <v>#N/A</v>
      </c>
      <c r="MJ178" t="e">
        <f ca="1">IF(OR(MJ$132="",$B178=""),"",HLOOKUP(MJ$132,Indices2!$E$1:$YY$108,Calc!$B178,FALSE))</f>
        <v>#N/A</v>
      </c>
      <c r="MK178" t="e">
        <f ca="1">IF(OR(MK$132="",$B178=""),"",HLOOKUP(MK$132,Indices2!$E$1:$YY$108,Calc!$B178,FALSE))</f>
        <v>#N/A</v>
      </c>
      <c r="ML178" t="e">
        <f ca="1">IF(OR(ML$132="",$B178=""),"",HLOOKUP(ML$132,Indices2!$E$1:$YY$108,Calc!$B178,FALSE))</f>
        <v>#N/A</v>
      </c>
      <c r="MM178" t="e">
        <f ca="1">IF(OR(MM$132="",$B178=""),"",HLOOKUP(MM$132,Indices2!$E$1:$YY$108,Calc!$B178,FALSE))</f>
        <v>#N/A</v>
      </c>
      <c r="MN178" t="e">
        <f ca="1">IF(OR(MN$132="",$B178=""),"",HLOOKUP(MN$132,Indices2!$E$1:$YY$108,Calc!$B178,FALSE))</f>
        <v>#N/A</v>
      </c>
      <c r="MO178" t="e">
        <f ca="1">IF(OR(MO$132="",$B178=""),"",HLOOKUP(MO$132,Indices2!$E$1:$YY$108,Calc!$B178,FALSE))</f>
        <v>#N/A</v>
      </c>
      <c r="MP178" t="e">
        <f ca="1">IF(OR(MP$132="",$B178=""),"",HLOOKUP(MP$132,Indices2!$E$1:$YY$108,Calc!$B178,FALSE))</f>
        <v>#N/A</v>
      </c>
      <c r="MQ178" t="e">
        <f ca="1">IF(OR(MQ$132="",$B178=""),"",HLOOKUP(MQ$132,Indices2!$E$1:$YY$108,Calc!$B178,FALSE))</f>
        <v>#N/A</v>
      </c>
      <c r="MR178" t="e">
        <f ca="1">IF(OR(MR$132="",$B178=""),"",HLOOKUP(MR$132,Indices2!$E$1:$YY$108,Calc!$B178,FALSE))</f>
        <v>#N/A</v>
      </c>
      <c r="MS178" t="e">
        <f ca="1">IF(OR(MS$132="",$B178=""),"",HLOOKUP(MS$132,Indices2!$E$1:$YY$108,Calc!$B178,FALSE))</f>
        <v>#N/A</v>
      </c>
      <c r="MT178" t="e">
        <f ca="1">IF(OR(MT$132="",$B178=""),"",HLOOKUP(MT$132,Indices2!$E$1:$YY$108,Calc!$B178,FALSE))</f>
        <v>#N/A</v>
      </c>
      <c r="MU178" t="e">
        <f ca="1">IF(OR(MU$132="",$B178=""),"",HLOOKUP(MU$132,Indices2!$E$1:$YY$108,Calc!$B178,FALSE))</f>
        <v>#N/A</v>
      </c>
      <c r="MV178" t="e">
        <f ca="1">IF(OR(MV$132="",$B178=""),"",HLOOKUP(MV$132,Indices2!$E$1:$YY$108,Calc!$B178,FALSE))</f>
        <v>#N/A</v>
      </c>
      <c r="MW178" t="e">
        <f ca="1">IF(OR(MW$132="",$B178=""),"",HLOOKUP(MW$132,Indices2!$E$1:$YY$108,Calc!$B178,FALSE))</f>
        <v>#N/A</v>
      </c>
      <c r="MX178" t="e">
        <f ca="1">IF(OR(MX$132="",$B178=""),"",HLOOKUP(MX$132,Indices2!$E$1:$YY$108,Calc!$B178,FALSE))</f>
        <v>#N/A</v>
      </c>
      <c r="MY178" t="e">
        <f ca="1">IF(OR(MY$132="",$B178=""),"",HLOOKUP(MY$132,Indices2!$E$1:$YY$108,Calc!$B178,FALSE))</f>
        <v>#N/A</v>
      </c>
      <c r="MZ178" t="e">
        <f ca="1">IF(OR(MZ$132="",$B178=""),"",HLOOKUP(MZ$132,Indices2!$E$1:$YY$108,Calc!$B178,FALSE))</f>
        <v>#N/A</v>
      </c>
      <c r="NA178" t="e">
        <f ca="1">IF(OR(NA$132="",$B178=""),"",HLOOKUP(NA$132,Indices2!$E$1:$YY$108,Calc!$B178,FALSE))</f>
        <v>#N/A</v>
      </c>
      <c r="NB178" t="e">
        <f ca="1">IF(OR(NB$132="",$B178=""),"",HLOOKUP(NB$132,Indices2!$E$1:$YY$108,Calc!$B178,FALSE))</f>
        <v>#N/A</v>
      </c>
      <c r="NC178" t="e">
        <f ca="1">IF(OR(NC$132="",$B178=""),"",HLOOKUP(NC$132,Indices2!$E$1:$YY$108,Calc!$B178,FALSE))</f>
        <v>#N/A</v>
      </c>
      <c r="ND178" t="e">
        <f ca="1">IF(OR(ND$132="",$B178=""),"",HLOOKUP(ND$132,Indices2!$E$1:$YY$108,Calc!$B178,FALSE))</f>
        <v>#N/A</v>
      </c>
      <c r="NE178" t="e">
        <f ca="1">IF(OR(NE$132="",$B178=""),"",HLOOKUP(NE$132,Indices2!$E$1:$YY$108,Calc!$B178,FALSE))</f>
        <v>#N/A</v>
      </c>
      <c r="NF178" t="e">
        <f ca="1">IF(OR(NF$132="",$B178=""),"",HLOOKUP(NF$132,Indices2!$E$1:$YY$108,Calc!$B178,FALSE))</f>
        <v>#N/A</v>
      </c>
      <c r="NG178" t="e">
        <f ca="1">IF(OR(NG$132="",$B178=""),"",HLOOKUP(NG$132,Indices2!$E$1:$YY$108,Calc!$B178,FALSE))</f>
        <v>#N/A</v>
      </c>
      <c r="NH178" t="e">
        <f ca="1">IF(OR(NH$132="",$B178=""),"",HLOOKUP(NH$132,Indices2!$E$1:$YY$108,Calc!$B178,FALSE))</f>
        <v>#N/A</v>
      </c>
      <c r="NI178" t="e">
        <f ca="1">IF(OR(NI$132="",$B178=""),"",HLOOKUP(NI$132,Indices2!$E$1:$YY$108,Calc!$B178,FALSE))</f>
        <v>#N/A</v>
      </c>
      <c r="NJ178" t="e">
        <f ca="1">IF(OR(NJ$132="",$B178=""),"",HLOOKUP(NJ$132,Indices2!$E$1:$YY$108,Calc!$B178,FALSE))</f>
        <v>#N/A</v>
      </c>
      <c r="NK178" t="e">
        <f ca="1">IF(OR(NK$132="",$B178=""),"",HLOOKUP(NK$132,Indices2!$E$1:$YY$108,Calc!$B178,FALSE))</f>
        <v>#N/A</v>
      </c>
      <c r="NL178" t="e">
        <f ca="1">IF(OR(NL$132="",$B178=""),"",HLOOKUP(NL$132,Indices2!$E$1:$YY$108,Calc!$B178,FALSE))</f>
        <v>#N/A</v>
      </c>
      <c r="NM178" t="e">
        <f ca="1">IF(OR(NM$132="",$B178=""),"",HLOOKUP(NM$132,Indices2!$E$1:$YY$108,Calc!$B178,FALSE))</f>
        <v>#N/A</v>
      </c>
      <c r="NN178" t="e">
        <f ca="1">IF(OR(NN$132="",$B178=""),"",HLOOKUP(NN$132,Indices2!$E$1:$YY$108,Calc!$B178,FALSE))</f>
        <v>#N/A</v>
      </c>
      <c r="NO178" t="e">
        <f ca="1">IF(OR(NO$132="",$B178=""),"",HLOOKUP(NO$132,Indices2!$E$1:$YY$108,Calc!$B178,FALSE))</f>
        <v>#N/A</v>
      </c>
      <c r="NP178" t="e">
        <f ca="1">IF(OR(NP$132="",$B178=""),"",HLOOKUP(NP$132,Indices2!$E$1:$YY$108,Calc!$B178,FALSE))</f>
        <v>#N/A</v>
      </c>
      <c r="NQ178" t="e">
        <f ca="1">IF(OR(NQ$132="",$B178=""),"",HLOOKUP(NQ$132,Indices2!$E$1:$YY$108,Calc!$B178,FALSE))</f>
        <v>#N/A</v>
      </c>
      <c r="NR178" t="e">
        <f ca="1">IF(OR(NR$132="",$B178=""),"",HLOOKUP(NR$132,Indices2!$E$1:$YY$108,Calc!$B178,FALSE))</f>
        <v>#N/A</v>
      </c>
      <c r="NS178" t="e">
        <f ca="1">IF(OR(NS$132="",$B178=""),"",HLOOKUP(NS$132,Indices2!$E$1:$YY$108,Calc!$B178,FALSE))</f>
        <v>#N/A</v>
      </c>
      <c r="NT178" t="e">
        <f ca="1">IF(OR(NT$132="",$B178=""),"",HLOOKUP(NT$132,Indices2!$E$1:$YY$108,Calc!$B178,FALSE))</f>
        <v>#N/A</v>
      </c>
      <c r="NU178" t="e">
        <f ca="1">IF(OR(NU$132="",$B178=""),"",HLOOKUP(NU$132,Indices2!$E$1:$YY$108,Calc!$B178,FALSE))</f>
        <v>#N/A</v>
      </c>
      <c r="NV178" t="e">
        <f ca="1">IF(OR(NV$132="",$B178=""),"",HLOOKUP(NV$132,Indices2!$E$1:$YY$108,Calc!$B178,FALSE))</f>
        <v>#N/A</v>
      </c>
      <c r="NW178" t="e">
        <f ca="1">IF(OR(NW$132="",$B178=""),"",HLOOKUP(NW$132,Indices2!$E$1:$YY$108,Calc!$B178,FALSE))</f>
        <v>#N/A</v>
      </c>
      <c r="NX178" t="e">
        <f ca="1">IF(OR(NX$132="",$B178=""),"",HLOOKUP(NX$132,Indices2!$E$1:$YY$108,Calc!$B178,FALSE))</f>
        <v>#N/A</v>
      </c>
      <c r="NY178" t="e">
        <f ca="1">IF(OR(NY$132="",$B178=""),"",HLOOKUP(NY$132,Indices2!$E$1:$YY$108,Calc!$B178,FALSE))</f>
        <v>#N/A</v>
      </c>
      <c r="NZ178" t="e">
        <f ca="1">IF(OR(NZ$132="",$B178=""),"",HLOOKUP(NZ$132,Indices2!$E$1:$YY$108,Calc!$B178,FALSE))</f>
        <v>#N/A</v>
      </c>
      <c r="OA178" t="e">
        <f ca="1">IF(OR(OA$132="",$B178=""),"",HLOOKUP(OA$132,Indices2!$E$1:$YY$108,Calc!$B178,FALSE))</f>
        <v>#N/A</v>
      </c>
      <c r="OB178" t="e">
        <f ca="1">IF(OR(OB$132="",$B178=""),"",HLOOKUP(OB$132,Indices2!$E$1:$YY$108,Calc!$B178,FALSE))</f>
        <v>#N/A</v>
      </c>
      <c r="OC178" t="e">
        <f ca="1">IF(OR(OC$132="",$B178=""),"",HLOOKUP(OC$132,Indices2!$E$1:$YY$108,Calc!$B178,FALSE))</f>
        <v>#N/A</v>
      </c>
      <c r="OD178" t="e">
        <f ca="1">IF(OR(OD$132="",$B178=""),"",HLOOKUP(OD$132,Indices2!$E$1:$YY$108,Calc!$B178,FALSE))</f>
        <v>#N/A</v>
      </c>
      <c r="OE178" t="e">
        <f ca="1">IF(OR(OE$132="",$B178=""),"",HLOOKUP(OE$132,Indices2!$E$1:$YY$108,Calc!$B178,FALSE))</f>
        <v>#N/A</v>
      </c>
      <c r="OF178" t="e">
        <f ca="1">IF(OR(OF$132="",$B178=""),"",HLOOKUP(OF$132,Indices2!$E$1:$YY$108,Calc!$B178,FALSE))</f>
        <v>#N/A</v>
      </c>
      <c r="OG178" t="e">
        <f ca="1">IF(OR(OG$132="",$B178=""),"",HLOOKUP(OG$132,Indices2!$E$1:$YY$108,Calc!$B178,FALSE))</f>
        <v>#N/A</v>
      </c>
      <c r="OH178" t="e">
        <f ca="1">IF(OR(OH$132="",$B178=""),"",HLOOKUP(OH$132,Indices2!$E$1:$YY$108,Calc!$B178,FALSE))</f>
        <v>#N/A</v>
      </c>
      <c r="OI178" t="e">
        <f ca="1">IF(OR(OI$132="",$B178=""),"",HLOOKUP(OI$132,Indices2!$E$1:$YY$108,Calc!$B178,FALSE))</f>
        <v>#N/A</v>
      </c>
      <c r="OJ178" t="e">
        <f ca="1">IF(OR(OJ$132="",$B178=""),"",HLOOKUP(OJ$132,Indices2!$E$1:$YY$108,Calc!$B178,FALSE))</f>
        <v>#N/A</v>
      </c>
      <c r="OK178" t="e">
        <f ca="1">IF(OR(OK$132="",$B178=""),"",HLOOKUP(OK$132,Indices2!$E$1:$YY$108,Calc!$B178,FALSE))</f>
        <v>#N/A</v>
      </c>
      <c r="OL178" t="e">
        <f ca="1">IF(OR(OL$132="",$B178=""),"",HLOOKUP(OL$132,Indices2!$E$1:$YY$108,Calc!$B178,FALSE))</f>
        <v>#N/A</v>
      </c>
      <c r="OM178" t="e">
        <f ca="1">IF(OR(OM$132="",$B178=""),"",HLOOKUP(OM$132,Indices2!$E$1:$YY$108,Calc!$B178,FALSE))</f>
        <v>#N/A</v>
      </c>
      <c r="ON178" t="e">
        <f ca="1">IF(OR(ON$132="",$B178=""),"",HLOOKUP(ON$132,Indices2!$E$1:$YY$108,Calc!$B178,FALSE))</f>
        <v>#N/A</v>
      </c>
      <c r="OO178" t="e">
        <f ca="1">IF(OR(OO$132="",$B178=""),"",HLOOKUP(OO$132,Indices2!$E$1:$YY$108,Calc!$B178,FALSE))</f>
        <v>#N/A</v>
      </c>
      <c r="OP178" t="e">
        <f ca="1">IF(OR(OP$132="",$B178=""),"",HLOOKUP(OP$132,Indices2!$E$1:$YY$108,Calc!$B178,FALSE))</f>
        <v>#N/A</v>
      </c>
      <c r="OQ178" t="e">
        <f ca="1">IF(OR(OQ$132="",$B178=""),"",HLOOKUP(OQ$132,Indices2!$E$1:$YY$108,Calc!$B178,FALSE))</f>
        <v>#N/A</v>
      </c>
      <c r="OR178" t="e">
        <f ca="1">IF(OR(OR$132="",$B178=""),"",HLOOKUP(OR$132,Indices2!$E$1:$YY$108,Calc!$B178,FALSE))</f>
        <v>#N/A</v>
      </c>
      <c r="OS178" t="e">
        <f ca="1">IF(OR(OS$132="",$B178=""),"",HLOOKUP(OS$132,Indices2!$E$1:$YY$108,Calc!$B178,FALSE))</f>
        <v>#N/A</v>
      </c>
      <c r="OT178" t="e">
        <f ca="1">IF(OR(OT$132="",$B178=""),"",HLOOKUP(OT$132,Indices2!$E$1:$YY$108,Calc!$B178,FALSE))</f>
        <v>#N/A</v>
      </c>
      <c r="OU178" t="e">
        <f ca="1">IF(OR(OU$132="",$B178=""),"",HLOOKUP(OU$132,Indices2!$E$1:$YY$108,Calc!$B178,FALSE))</f>
        <v>#N/A</v>
      </c>
      <c r="OV178" t="e">
        <f ca="1">IF(OR(OV$132="",$B178=""),"",HLOOKUP(OV$132,Indices2!$E$1:$YY$108,Calc!$B178,FALSE))</f>
        <v>#N/A</v>
      </c>
      <c r="OW178" t="e">
        <f ca="1">IF(OR(OW$132="",$B178=""),"",HLOOKUP(OW$132,Indices2!$E$1:$YY$108,Calc!$B178,FALSE))</f>
        <v>#N/A</v>
      </c>
      <c r="OX178" t="e">
        <f ca="1">IF(OR(OX$132="",$B178=""),"",HLOOKUP(OX$132,Indices2!$E$1:$YY$108,Calc!$B178,FALSE))</f>
        <v>#N/A</v>
      </c>
      <c r="OY178" t="e">
        <f ca="1">IF(OR(OY$132="",$B178=""),"",HLOOKUP(OY$132,Indices2!$E$1:$YY$108,Calc!$B178,FALSE))</f>
        <v>#N/A</v>
      </c>
      <c r="OZ178" t="e">
        <f ca="1">IF(OR(OZ$132="",$B178=""),"",HLOOKUP(OZ$132,Indices2!$E$1:$YY$108,Calc!$B178,FALSE))</f>
        <v>#N/A</v>
      </c>
      <c r="PA178" t="e">
        <f ca="1">IF(OR(PA$132="",$B178=""),"",HLOOKUP(PA$132,Indices2!$E$1:$YY$108,Calc!$B178,FALSE))</f>
        <v>#N/A</v>
      </c>
      <c r="PB178" t="e">
        <f ca="1">IF(OR(PB$132="",$B178=""),"",HLOOKUP(PB$132,Indices2!$E$1:$YY$108,Calc!$B178,FALSE))</f>
        <v>#N/A</v>
      </c>
      <c r="PC178" t="e">
        <f ca="1">IF(OR(PC$132="",$B178=""),"",HLOOKUP(PC$132,Indices2!$E$1:$YY$108,Calc!$B178,FALSE))</f>
        <v>#N/A</v>
      </c>
      <c r="PD178" t="e">
        <f ca="1">IF(OR(PD$132="",$B178=""),"",HLOOKUP(PD$132,Indices2!$E$1:$YY$108,Calc!$B178,FALSE))</f>
        <v>#N/A</v>
      </c>
      <c r="PE178" t="e">
        <f ca="1">IF(OR(PE$132="",$B178=""),"",HLOOKUP(PE$132,Indices2!$E$1:$YY$108,Calc!$B178,FALSE))</f>
        <v>#N/A</v>
      </c>
      <c r="PF178" t="e">
        <f ca="1">IF(OR(PF$132="",$B178=""),"",HLOOKUP(PF$132,Indices2!$E$1:$YY$108,Calc!$B178,FALSE))</f>
        <v>#N/A</v>
      </c>
      <c r="PG178" t="e">
        <f ca="1">IF(OR(PG$132="",$B178=""),"",HLOOKUP(PG$132,Indices2!$E$1:$YY$108,Calc!$B178,FALSE))</f>
        <v>#N/A</v>
      </c>
      <c r="PH178" t="e">
        <f ca="1">IF(OR(PH$132="",$B178=""),"",HLOOKUP(PH$132,Indices2!$E$1:$YY$108,Calc!$B178,FALSE))</f>
        <v>#N/A</v>
      </c>
      <c r="PI178" t="e">
        <f ca="1">IF(OR(PI$132="",$B178=""),"",HLOOKUP(PI$132,Indices2!$E$1:$YY$108,Calc!$B178,FALSE))</f>
        <v>#N/A</v>
      </c>
      <c r="PJ178" t="e">
        <f ca="1">IF(OR(PJ$132="",$B178=""),"",HLOOKUP(PJ$132,Indices2!$E$1:$YY$108,Calc!$B178,FALSE))</f>
        <v>#N/A</v>
      </c>
      <c r="PK178" t="e">
        <f ca="1">IF(OR(PK$132="",$B178=""),"",HLOOKUP(PK$132,Indices2!$E$1:$YY$108,Calc!$B178,FALSE))</f>
        <v>#N/A</v>
      </c>
      <c r="PL178" t="e">
        <f ca="1">IF(OR(PL$132="",$B178=""),"",HLOOKUP(PL$132,Indices2!$E$1:$YY$108,Calc!$B178,FALSE))</f>
        <v>#N/A</v>
      </c>
      <c r="PM178" t="e">
        <f ca="1">IF(OR(PM$132="",$B178=""),"",HLOOKUP(PM$132,Indices2!$E$1:$YY$108,Calc!$B178,FALSE))</f>
        <v>#N/A</v>
      </c>
      <c r="PN178" t="e">
        <f ca="1">IF(OR(PN$132="",$B178=""),"",HLOOKUP(PN$132,Indices2!$E$1:$YY$108,Calc!$B178,FALSE))</f>
        <v>#N/A</v>
      </c>
      <c r="PO178" t="e">
        <f ca="1">IF(OR(PO$132="",$B178=""),"",HLOOKUP(PO$132,Indices2!$E$1:$YY$108,Calc!$B178,FALSE))</f>
        <v>#N/A</v>
      </c>
      <c r="PP178" t="e">
        <f ca="1">IF(OR(PP$132="",$B178=""),"",HLOOKUP(PP$132,Indices2!$E$1:$YY$108,Calc!$B178,FALSE))</f>
        <v>#N/A</v>
      </c>
      <c r="PQ178" t="e">
        <f ca="1">IF(OR(PQ$132="",$B178=""),"",HLOOKUP(PQ$132,Indices2!$E$1:$YY$108,Calc!$B178,FALSE))</f>
        <v>#N/A</v>
      </c>
      <c r="PR178" t="e">
        <f ca="1">IF(OR(PR$132="",$B178=""),"",HLOOKUP(PR$132,Indices2!$E$1:$YY$108,Calc!$B178,FALSE))</f>
        <v>#N/A</v>
      </c>
      <c r="PS178" t="e">
        <f ca="1">IF(OR(PS$132="",$B178=""),"",HLOOKUP(PS$132,Indices2!$E$1:$YY$108,Calc!$B178,FALSE))</f>
        <v>#N/A</v>
      </c>
      <c r="PT178" t="e">
        <f ca="1">IF(OR(PT$132="",$B178=""),"",HLOOKUP(PT$132,Indices2!$E$1:$YY$108,Calc!$B178,FALSE))</f>
        <v>#N/A</v>
      </c>
      <c r="PU178" t="e">
        <f ca="1">IF(OR(PU$132="",$B178=""),"",HLOOKUP(PU$132,Indices2!$E$1:$YY$108,Calc!$B178,FALSE))</f>
        <v>#N/A</v>
      </c>
      <c r="PV178" t="e">
        <f ca="1">IF(OR(PV$132="",$B178=""),"",HLOOKUP(PV$132,Indices2!$E$1:$YY$108,Calc!$B178,FALSE))</f>
        <v>#N/A</v>
      </c>
      <c r="PW178" t="e">
        <f ca="1">IF(OR(PW$132="",$B178=""),"",HLOOKUP(PW$132,Indices2!$E$1:$YY$108,Calc!$B178,FALSE))</f>
        <v>#N/A</v>
      </c>
      <c r="PX178" t="e">
        <f ca="1">IF(OR(PX$132="",$B178=""),"",HLOOKUP(PX$132,Indices2!$E$1:$YY$108,Calc!$B178,FALSE))</f>
        <v>#N/A</v>
      </c>
      <c r="PY178" t="e">
        <f ca="1">IF(OR(PY$132="",$B178=""),"",HLOOKUP(PY$132,Indices2!$E$1:$YY$108,Calc!$B178,FALSE))</f>
        <v>#N/A</v>
      </c>
      <c r="PZ178" t="e">
        <f ca="1">IF(OR(PZ$132="",$B178=""),"",HLOOKUP(PZ$132,Indices2!$E$1:$YY$108,Calc!$B178,FALSE))</f>
        <v>#N/A</v>
      </c>
      <c r="QA178" t="e">
        <f ca="1">IF(OR(QA$132="",$B178=""),"",HLOOKUP(QA$132,Indices2!$E$1:$YY$108,Calc!$B178,FALSE))</f>
        <v>#N/A</v>
      </c>
      <c r="QB178" t="e">
        <f ca="1">IF(OR(QB$132="",$B178=""),"",HLOOKUP(QB$132,Indices2!$E$1:$YY$108,Calc!$B178,FALSE))</f>
        <v>#N/A</v>
      </c>
      <c r="QC178" t="e">
        <f ca="1">IF(OR(QC$132="",$B178=""),"",HLOOKUP(QC$132,Indices2!$E$1:$YY$108,Calc!$B178,FALSE))</f>
        <v>#N/A</v>
      </c>
      <c r="QD178" t="e">
        <f ca="1">IF(OR(QD$132="",$B178=""),"",HLOOKUP(QD$132,Indices2!$E$1:$YY$108,Calc!$B178,FALSE))</f>
        <v>#N/A</v>
      </c>
      <c r="QE178" t="e">
        <f ca="1">IF(OR(QE$132="",$B178=""),"",HLOOKUP(QE$132,Indices2!$E$1:$YY$108,Calc!$B178,FALSE))</f>
        <v>#N/A</v>
      </c>
      <c r="QF178" t="e">
        <f ca="1">IF(OR(QF$132="",$B178=""),"",HLOOKUP(QF$132,Indices2!$E$1:$YY$108,Calc!$B178,FALSE))</f>
        <v>#N/A</v>
      </c>
      <c r="QG178" t="e">
        <f ca="1">IF(OR(QG$132="",$B178=""),"",HLOOKUP(QG$132,Indices2!$E$1:$YY$108,Calc!$B178,FALSE))</f>
        <v>#N/A</v>
      </c>
      <c r="QH178" t="e">
        <f ca="1">IF(OR(QH$132="",$B178=""),"",HLOOKUP(QH$132,Indices2!$E$1:$YY$108,Calc!$B178,FALSE))</f>
        <v>#N/A</v>
      </c>
      <c r="QI178" t="e">
        <f ca="1">IF(OR(QI$132="",$B178=""),"",HLOOKUP(QI$132,Indices2!$E$1:$YY$108,Calc!$B178,FALSE))</f>
        <v>#N/A</v>
      </c>
      <c r="QJ178" t="e">
        <f ca="1">IF(OR(QJ$132="",$B178=""),"",HLOOKUP(QJ$132,Indices2!$E$1:$YY$108,Calc!$B178,FALSE))</f>
        <v>#N/A</v>
      </c>
      <c r="QK178" t="e">
        <f ca="1">IF(OR(QK$132="",$B178=""),"",HLOOKUP(QK$132,Indices2!$E$1:$YY$108,Calc!$B178,FALSE))</f>
        <v>#N/A</v>
      </c>
      <c r="QL178" t="e">
        <f ca="1">IF(OR(QL$132="",$B178=""),"",HLOOKUP(QL$132,Indices2!$E$1:$YY$108,Calc!$B178,FALSE))</f>
        <v>#N/A</v>
      </c>
      <c r="QM178" t="e">
        <f ca="1">IF(OR(QM$132="",$B178=""),"",HLOOKUP(QM$132,Indices2!$E$1:$YY$108,Calc!$B178,FALSE))</f>
        <v>#N/A</v>
      </c>
      <c r="QN178" t="e">
        <f ca="1">IF(OR(QN$132="",$B178=""),"",HLOOKUP(QN$132,Indices2!$E$1:$YY$108,Calc!$B178,FALSE))</f>
        <v>#N/A</v>
      </c>
      <c r="QO178" t="e">
        <f ca="1">IF(OR(QO$132="",$B178=""),"",HLOOKUP(QO$132,Indices2!$E$1:$YY$108,Calc!$B178,FALSE))</f>
        <v>#N/A</v>
      </c>
      <c r="QP178" t="e">
        <f ca="1">IF(OR(QP$132="",$B178=""),"",HLOOKUP(QP$132,Indices2!$E$1:$YY$108,Calc!$B178,FALSE))</f>
        <v>#N/A</v>
      </c>
      <c r="QQ178" t="e">
        <f ca="1">IF(OR(QQ$132="",$B178=""),"",HLOOKUP(QQ$132,Indices2!$E$1:$YY$108,Calc!$B178,FALSE))</f>
        <v>#N/A</v>
      </c>
      <c r="QR178" t="e">
        <f ca="1">IF(OR(QR$132="",$B178=""),"",HLOOKUP(QR$132,Indices2!$E$1:$YY$108,Calc!$B178,FALSE))</f>
        <v>#N/A</v>
      </c>
      <c r="QS178" t="e">
        <f ca="1">IF(OR(QS$132="",$B178=""),"",HLOOKUP(QS$132,Indices2!$E$1:$YY$108,Calc!$B178,FALSE))</f>
        <v>#N/A</v>
      </c>
      <c r="QT178" t="e">
        <f ca="1">IF(OR(QT$132="",$B178=""),"",HLOOKUP(QT$132,Indices2!$E$1:$YY$108,Calc!$B178,FALSE))</f>
        <v>#N/A</v>
      </c>
      <c r="QU178" t="e">
        <f ca="1">IF(OR(QU$132="",$B178=""),"",HLOOKUP(QU$132,Indices2!$E$1:$YY$108,Calc!$B178,FALSE))</f>
        <v>#N/A</v>
      </c>
      <c r="QV178" t="e">
        <f ca="1">IF(OR(QV$132="",$B178=""),"",HLOOKUP(QV$132,Indices2!$E$1:$YY$108,Calc!$B178,FALSE))</f>
        <v>#N/A</v>
      </c>
      <c r="QW178" t="e">
        <f ca="1">IF(OR(QW$132="",$B178=""),"",HLOOKUP(QW$132,Indices2!$E$1:$YY$108,Calc!$B178,FALSE))</f>
        <v>#N/A</v>
      </c>
      <c r="QX178" t="e">
        <f ca="1">IF(OR(QX$132="",$B178=""),"",HLOOKUP(QX$132,Indices2!$E$1:$YY$108,Calc!$B178,FALSE))</f>
        <v>#N/A</v>
      </c>
      <c r="QY178" t="e">
        <f ca="1">IF(OR(QY$132="",$B178=""),"",HLOOKUP(QY$132,Indices2!$E$1:$YY$108,Calc!$B178,FALSE))</f>
        <v>#N/A</v>
      </c>
      <c r="QZ178" t="e">
        <f ca="1">IF(OR(QZ$132="",$B178=""),"",HLOOKUP(QZ$132,Indices2!$E$1:$YY$108,Calc!$B178,FALSE))</f>
        <v>#N/A</v>
      </c>
      <c r="RA178" t="e">
        <f ca="1">IF(OR(RA$132="",$B178=""),"",HLOOKUP(RA$132,Indices2!$E$1:$YY$108,Calc!$B178,FALSE))</f>
        <v>#N/A</v>
      </c>
      <c r="RB178" t="e">
        <f ca="1">IF(OR(RB$132="",$B178=""),"",HLOOKUP(RB$132,Indices2!$E$1:$YY$108,Calc!$B178,FALSE))</f>
        <v>#N/A</v>
      </c>
      <c r="RC178" t="e">
        <f ca="1">IF(OR(RC$132="",$B178=""),"",HLOOKUP(RC$132,Indices2!$E$1:$YY$108,Calc!$B178,FALSE))</f>
        <v>#N/A</v>
      </c>
      <c r="RD178" t="e">
        <f ca="1">IF(OR(RD$132="",$B178=""),"",HLOOKUP(RD$132,Indices2!$E$1:$YY$108,Calc!$B178,FALSE))</f>
        <v>#N/A</v>
      </c>
      <c r="RE178" t="e">
        <f ca="1">IF(OR(RE$132="",$B178=""),"",HLOOKUP(RE$132,Indices2!$E$1:$YY$108,Calc!$B178,FALSE))</f>
        <v>#N/A</v>
      </c>
      <c r="RF178" t="e">
        <f ca="1">IF(OR(RF$132="",$B178=""),"",HLOOKUP(RF$132,Indices2!$E$1:$YY$108,Calc!$B178,FALSE))</f>
        <v>#N/A</v>
      </c>
      <c r="RG178" t="e">
        <f ca="1">IF(OR(RG$132="",$B178=""),"",HLOOKUP(RG$132,Indices2!$E$1:$YY$108,Calc!$B178,FALSE))</f>
        <v>#N/A</v>
      </c>
      <c r="RH178" t="e">
        <f ca="1">IF(OR(RH$132="",$B178=""),"",HLOOKUP(RH$132,Indices2!$E$1:$YY$108,Calc!$B178,FALSE))</f>
        <v>#N/A</v>
      </c>
      <c r="RI178" t="e">
        <f ca="1">IF(OR(RI$132="",$B178=""),"",HLOOKUP(RI$132,Indices2!$E$1:$YY$108,Calc!$B178,FALSE))</f>
        <v>#N/A</v>
      </c>
      <c r="RJ178" t="e">
        <f ca="1">IF(OR(RJ$132="",$B178=""),"",HLOOKUP(RJ$132,Indices2!$E$1:$YY$108,Calc!$B178,FALSE))</f>
        <v>#N/A</v>
      </c>
      <c r="RK178" t="e">
        <f ca="1">IF(OR(RK$132="",$B178=""),"",HLOOKUP(RK$132,Indices2!$E$1:$YY$108,Calc!$B178,FALSE))</f>
        <v>#N/A</v>
      </c>
      <c r="RL178" t="e">
        <f ca="1">IF(OR(RL$132="",$B178=""),"",HLOOKUP(RL$132,Indices2!$E$1:$YY$108,Calc!$B178,FALSE))</f>
        <v>#N/A</v>
      </c>
    </row>
    <row r="179" spans="1:480">
      <c r="A179" t="str">
        <f>Quant!BV15</f>
        <v>Soybean</v>
      </c>
      <c r="B179" t="e">
        <f>MATCH($A179,Indices2!$B:$B,0)</f>
        <v>#N/A</v>
      </c>
      <c r="C179" t="e">
        <f>IF(OR(C$132="",$B179=""),"",HLOOKUP(C$132,Indices2!$E$1:$YY$108,Calc!$B179,FALSE))</f>
        <v>#N/A</v>
      </c>
      <c r="D179" t="e">
        <f ca="1">IF(OR(D$132="",$B179=""),"",HLOOKUP(D$132,Indices2!$E$1:$YY$108,Calc!$B179,FALSE))</f>
        <v>#N/A</v>
      </c>
      <c r="E179" t="e">
        <f ca="1">IF(OR(E$132="",$B179=""),"",HLOOKUP(E$132,Indices2!$E$1:$YY$108,Calc!$B179,FALSE))</f>
        <v>#N/A</v>
      </c>
      <c r="F179" t="e">
        <f ca="1">IF(OR(F$132="",$B179=""),"",HLOOKUP(F$132,Indices2!$E$1:$YY$108,Calc!$B179,FALSE))</f>
        <v>#N/A</v>
      </c>
      <c r="G179" t="e">
        <f ca="1">IF(OR(G$132="",$B179=""),"",HLOOKUP(G$132,Indices2!$E$1:$YY$108,Calc!$B179,FALSE))</f>
        <v>#N/A</v>
      </c>
      <c r="H179" t="e">
        <f ca="1">IF(OR(H$132="",$B179=""),"",HLOOKUP(H$132,Indices2!$E$1:$YY$108,Calc!$B179,FALSE))</f>
        <v>#N/A</v>
      </c>
      <c r="I179" t="e">
        <f ca="1">IF(OR(I$132="",$B179=""),"",HLOOKUP(I$132,Indices2!$E$1:$YY$108,Calc!$B179,FALSE))</f>
        <v>#N/A</v>
      </c>
      <c r="J179" t="e">
        <f ca="1">IF(OR(J$132="",$B179=""),"",HLOOKUP(J$132,Indices2!$E$1:$YY$108,Calc!$B179,FALSE))</f>
        <v>#N/A</v>
      </c>
      <c r="K179" t="e">
        <f ca="1">IF(OR(K$132="",$B179=""),"",HLOOKUP(K$132,Indices2!$E$1:$YY$108,Calc!$B179,FALSE))</f>
        <v>#N/A</v>
      </c>
      <c r="L179" t="e">
        <f ca="1">IF(OR(L$132="",$B179=""),"",HLOOKUP(L$132,Indices2!$E$1:$YY$108,Calc!$B179,FALSE))</f>
        <v>#N/A</v>
      </c>
      <c r="M179" t="e">
        <f ca="1">IF(OR(M$132="",$B179=""),"",HLOOKUP(M$132,Indices2!$E$1:$YY$108,Calc!$B179,FALSE))</f>
        <v>#N/A</v>
      </c>
      <c r="N179" t="e">
        <f ca="1">IF(OR(N$132="",$B179=""),"",HLOOKUP(N$132,Indices2!$E$1:$YY$108,Calc!$B179,FALSE))</f>
        <v>#N/A</v>
      </c>
      <c r="O179" t="e">
        <f ca="1">IF(OR(O$132="",$B179=""),"",HLOOKUP(O$132,Indices2!$E$1:$YY$108,Calc!$B179,FALSE))</f>
        <v>#N/A</v>
      </c>
      <c r="P179" t="e">
        <f ca="1">IF(OR(P$132="",$B179=""),"",HLOOKUP(P$132,Indices2!$E$1:$YY$108,Calc!$B179,FALSE))</f>
        <v>#N/A</v>
      </c>
      <c r="Q179" t="e">
        <f ca="1">IF(OR(Q$132="",$B179=""),"",HLOOKUP(Q$132,Indices2!$E$1:$YY$108,Calc!$B179,FALSE))</f>
        <v>#N/A</v>
      </c>
      <c r="R179" t="e">
        <f ca="1">IF(OR(R$132="",$B179=""),"",HLOOKUP(R$132,Indices2!$E$1:$YY$108,Calc!$B179,FALSE))</f>
        <v>#N/A</v>
      </c>
      <c r="S179" t="e">
        <f ca="1">IF(OR(S$132="",$B179=""),"",HLOOKUP(S$132,Indices2!$E$1:$YY$108,Calc!$B179,FALSE))</f>
        <v>#N/A</v>
      </c>
      <c r="T179" t="e">
        <f ca="1">IF(OR(T$132="",$B179=""),"",HLOOKUP(T$132,Indices2!$E$1:$YY$108,Calc!$B179,FALSE))</f>
        <v>#N/A</v>
      </c>
      <c r="U179" t="e">
        <f ca="1">IF(OR(U$132="",$B179=""),"",HLOOKUP(U$132,Indices2!$E$1:$YY$108,Calc!$B179,FALSE))</f>
        <v>#N/A</v>
      </c>
      <c r="V179" t="e">
        <f ca="1">IF(OR(V$132="",$B179=""),"",HLOOKUP(V$132,Indices2!$E$1:$YY$108,Calc!$B179,FALSE))</f>
        <v>#N/A</v>
      </c>
      <c r="W179" t="e">
        <f ca="1">IF(OR(W$132="",$B179=""),"",HLOOKUP(W$132,Indices2!$E$1:$YY$108,Calc!$B179,FALSE))</f>
        <v>#N/A</v>
      </c>
      <c r="X179" t="e">
        <f ca="1">IF(OR(X$132="",$B179=""),"",HLOOKUP(X$132,Indices2!$E$1:$YY$108,Calc!$B179,FALSE))</f>
        <v>#N/A</v>
      </c>
      <c r="Y179" t="e">
        <f ca="1">IF(OR(Y$132="",$B179=""),"",HLOOKUP(Y$132,Indices2!$E$1:$YY$108,Calc!$B179,FALSE))</f>
        <v>#N/A</v>
      </c>
      <c r="Z179" t="e">
        <f ca="1">IF(OR(Z$132="",$B179=""),"",HLOOKUP(Z$132,Indices2!$E$1:$YY$108,Calc!$B179,FALSE))</f>
        <v>#N/A</v>
      </c>
      <c r="AA179" t="e">
        <f ca="1">IF(OR(AA$132="",$B179=""),"",HLOOKUP(AA$132,Indices2!$E$1:$YY$108,Calc!$B179,FALSE))</f>
        <v>#N/A</v>
      </c>
      <c r="AB179" t="e">
        <f ca="1">IF(OR(AB$132="",$B179=""),"",HLOOKUP(AB$132,Indices2!$E$1:$YY$108,Calc!$B179,FALSE))</f>
        <v>#N/A</v>
      </c>
      <c r="AC179" t="e">
        <f ca="1">IF(OR(AC$132="",$B179=""),"",HLOOKUP(AC$132,Indices2!$E$1:$YY$108,Calc!$B179,FALSE))</f>
        <v>#N/A</v>
      </c>
      <c r="AD179" t="e">
        <f ca="1">IF(OR(AD$132="",$B179=""),"",HLOOKUP(AD$132,Indices2!$E$1:$YY$108,Calc!$B179,FALSE))</f>
        <v>#N/A</v>
      </c>
      <c r="AE179" t="e">
        <f ca="1">IF(OR(AE$132="",$B179=""),"",HLOOKUP(AE$132,Indices2!$E$1:$YY$108,Calc!$B179,FALSE))</f>
        <v>#N/A</v>
      </c>
      <c r="AF179" t="e">
        <f ca="1">IF(OR(AF$132="",$B179=""),"",HLOOKUP(AF$132,Indices2!$E$1:$YY$108,Calc!$B179,FALSE))</f>
        <v>#N/A</v>
      </c>
      <c r="AG179" t="e">
        <f ca="1">IF(OR(AG$132="",$B179=""),"",HLOOKUP(AG$132,Indices2!$E$1:$YY$108,Calc!$B179,FALSE))</f>
        <v>#N/A</v>
      </c>
      <c r="AH179" t="e">
        <f ca="1">IF(OR(AH$132="",$B179=""),"",HLOOKUP(AH$132,Indices2!$E$1:$YY$108,Calc!$B179,FALSE))</f>
        <v>#N/A</v>
      </c>
      <c r="AI179" t="e">
        <f ca="1">IF(OR(AI$132="",$B179=""),"",HLOOKUP(AI$132,Indices2!$E$1:$YY$108,Calc!$B179,FALSE))</f>
        <v>#N/A</v>
      </c>
      <c r="AJ179" t="e">
        <f ca="1">IF(OR(AJ$132="",$B179=""),"",HLOOKUP(AJ$132,Indices2!$E$1:$YY$108,Calc!$B179,FALSE))</f>
        <v>#N/A</v>
      </c>
      <c r="AK179" t="e">
        <f ca="1">IF(OR(AK$132="",$B179=""),"",HLOOKUP(AK$132,Indices2!$E$1:$YY$108,Calc!$B179,FALSE))</f>
        <v>#N/A</v>
      </c>
      <c r="AL179" t="e">
        <f ca="1">IF(OR(AL$132="",$B179=""),"",HLOOKUP(AL$132,Indices2!$E$1:$YY$108,Calc!$B179,FALSE))</f>
        <v>#N/A</v>
      </c>
      <c r="AM179" t="e">
        <f ca="1">IF(OR(AM$132="",$B179=""),"",HLOOKUP(AM$132,Indices2!$E$1:$YY$108,Calc!$B179,FALSE))</f>
        <v>#N/A</v>
      </c>
      <c r="AN179" t="e">
        <f ca="1">IF(OR(AN$132="",$B179=""),"",HLOOKUP(AN$132,Indices2!$E$1:$YY$108,Calc!$B179,FALSE))</f>
        <v>#N/A</v>
      </c>
      <c r="AO179" t="e">
        <f ca="1">IF(OR(AO$132="",$B179=""),"",HLOOKUP(AO$132,Indices2!$E$1:$YY$108,Calc!$B179,FALSE))</f>
        <v>#N/A</v>
      </c>
      <c r="AP179" t="e">
        <f ca="1">IF(OR(AP$132="",$B179=""),"",HLOOKUP(AP$132,Indices2!$E$1:$YY$108,Calc!$B179,FALSE))</f>
        <v>#N/A</v>
      </c>
      <c r="AQ179" t="e">
        <f ca="1">IF(OR(AQ$132="",$B179=""),"",HLOOKUP(AQ$132,Indices2!$E$1:$YY$108,Calc!$B179,FALSE))</f>
        <v>#N/A</v>
      </c>
      <c r="AR179" t="e">
        <f ca="1">IF(OR(AR$132="",$B179=""),"",HLOOKUP(AR$132,Indices2!$E$1:$YY$108,Calc!$B179,FALSE))</f>
        <v>#N/A</v>
      </c>
      <c r="AS179" t="e">
        <f ca="1">IF(OR(AS$132="",$B179=""),"",HLOOKUP(AS$132,Indices2!$E$1:$YY$108,Calc!$B179,FALSE))</f>
        <v>#N/A</v>
      </c>
      <c r="AT179" t="e">
        <f ca="1">IF(OR(AT$132="",$B179=""),"",HLOOKUP(AT$132,Indices2!$E$1:$YY$108,Calc!$B179,FALSE))</f>
        <v>#N/A</v>
      </c>
      <c r="AU179" t="e">
        <f ca="1">IF(OR(AU$132="",$B179=""),"",HLOOKUP(AU$132,Indices2!$E$1:$YY$108,Calc!$B179,FALSE))</f>
        <v>#N/A</v>
      </c>
      <c r="AV179" t="e">
        <f ca="1">IF(OR(AV$132="",$B179=""),"",HLOOKUP(AV$132,Indices2!$E$1:$YY$108,Calc!$B179,FALSE))</f>
        <v>#N/A</v>
      </c>
      <c r="AW179" t="e">
        <f ca="1">IF(OR(AW$132="",$B179=""),"",HLOOKUP(AW$132,Indices2!$E$1:$YY$108,Calc!$B179,FALSE))</f>
        <v>#N/A</v>
      </c>
      <c r="AX179" t="e">
        <f ca="1">IF(OR(AX$132="",$B179=""),"",HLOOKUP(AX$132,Indices2!$E$1:$YY$108,Calc!$B179,FALSE))</f>
        <v>#N/A</v>
      </c>
      <c r="AY179" t="e">
        <f ca="1">IF(OR(AY$132="",$B179=""),"",HLOOKUP(AY$132,Indices2!$E$1:$YY$108,Calc!$B179,FALSE))</f>
        <v>#N/A</v>
      </c>
      <c r="AZ179" t="e">
        <f ca="1">IF(OR(AZ$132="",$B179=""),"",HLOOKUP(AZ$132,Indices2!$E$1:$YY$108,Calc!$B179,FALSE))</f>
        <v>#N/A</v>
      </c>
      <c r="BA179" t="e">
        <f ca="1">IF(OR(BA$132="",$B179=""),"",HLOOKUP(BA$132,Indices2!$E$1:$YY$108,Calc!$B179,FALSE))</f>
        <v>#N/A</v>
      </c>
      <c r="BB179" t="e">
        <f ca="1">IF(OR(BB$132="",$B179=""),"",HLOOKUP(BB$132,Indices2!$E$1:$YY$108,Calc!$B179,FALSE))</f>
        <v>#N/A</v>
      </c>
      <c r="BC179" t="e">
        <f ca="1">IF(OR(BC$132="",$B179=""),"",HLOOKUP(BC$132,Indices2!$E$1:$YY$108,Calc!$B179,FALSE))</f>
        <v>#N/A</v>
      </c>
      <c r="BD179" t="e">
        <f ca="1">IF(OR(BD$132="",$B179=""),"",HLOOKUP(BD$132,Indices2!$E$1:$YY$108,Calc!$B179,FALSE))</f>
        <v>#N/A</v>
      </c>
      <c r="BE179" t="e">
        <f ca="1">IF(OR(BE$132="",$B179=""),"",HLOOKUP(BE$132,Indices2!$E$1:$YY$108,Calc!$B179,FALSE))</f>
        <v>#N/A</v>
      </c>
      <c r="BF179" t="e">
        <f ca="1">IF(OR(BF$132="",$B179=""),"",HLOOKUP(BF$132,Indices2!$E$1:$YY$108,Calc!$B179,FALSE))</f>
        <v>#N/A</v>
      </c>
      <c r="BG179" t="e">
        <f ca="1">IF(OR(BG$132="",$B179=""),"",HLOOKUP(BG$132,Indices2!$E$1:$YY$108,Calc!$B179,FALSE))</f>
        <v>#N/A</v>
      </c>
      <c r="BH179" t="e">
        <f ca="1">IF(OR(BH$132="",$B179=""),"",HLOOKUP(BH$132,Indices2!$E$1:$YY$108,Calc!$B179,FALSE))</f>
        <v>#N/A</v>
      </c>
      <c r="BI179" t="e">
        <f ca="1">IF(OR(BI$132="",$B179=""),"",HLOOKUP(BI$132,Indices2!$E$1:$YY$108,Calc!$B179,FALSE))</f>
        <v>#N/A</v>
      </c>
      <c r="BJ179" t="e">
        <f ca="1">IF(OR(BJ$132="",$B179=""),"",HLOOKUP(BJ$132,Indices2!$E$1:$YY$108,Calc!$B179,FALSE))</f>
        <v>#N/A</v>
      </c>
      <c r="BK179" t="e">
        <f ca="1">IF(OR(BK$132="",$B179=""),"",HLOOKUP(BK$132,Indices2!$E$1:$YY$108,Calc!$B179,FALSE))</f>
        <v>#N/A</v>
      </c>
      <c r="BL179" t="e">
        <f ca="1">IF(OR(BL$132="",$B179=""),"",HLOOKUP(BL$132,Indices2!$E$1:$YY$108,Calc!$B179,FALSE))</f>
        <v>#N/A</v>
      </c>
      <c r="BM179" t="e">
        <f ca="1">IF(OR(BM$132="",$B179=""),"",HLOOKUP(BM$132,Indices2!$E$1:$YY$108,Calc!$B179,FALSE))</f>
        <v>#N/A</v>
      </c>
      <c r="BN179" t="e">
        <f ca="1">IF(OR(BN$132="",$B179=""),"",HLOOKUP(BN$132,Indices2!$E$1:$YY$108,Calc!$B179,FALSE))</f>
        <v>#N/A</v>
      </c>
      <c r="BO179" t="e">
        <f ca="1">IF(OR(BO$132="",$B179=""),"",HLOOKUP(BO$132,Indices2!$E$1:$YY$108,Calc!$B179,FALSE))</f>
        <v>#N/A</v>
      </c>
      <c r="BP179" t="e">
        <f ca="1">IF(OR(BP$132="",$B179=""),"",HLOOKUP(BP$132,Indices2!$E$1:$YY$108,Calc!$B179,FALSE))</f>
        <v>#N/A</v>
      </c>
      <c r="BQ179" t="e">
        <f ca="1">IF(OR(BQ$132="",$B179=""),"",HLOOKUP(BQ$132,Indices2!$E$1:$YY$108,Calc!$B179,FALSE))</f>
        <v>#N/A</v>
      </c>
      <c r="BR179" t="e">
        <f ca="1">IF(OR(BR$132="",$B179=""),"",HLOOKUP(BR$132,Indices2!$E$1:$YY$108,Calc!$B179,FALSE))</f>
        <v>#N/A</v>
      </c>
      <c r="BS179" t="e">
        <f ca="1">IF(OR(BS$132="",$B179=""),"",HLOOKUP(BS$132,Indices2!$E$1:$YY$108,Calc!$B179,FALSE))</f>
        <v>#N/A</v>
      </c>
      <c r="BT179" t="e">
        <f ca="1">IF(OR(BT$132="",$B179=""),"",HLOOKUP(BT$132,Indices2!$E$1:$YY$108,Calc!$B179,FALSE))</f>
        <v>#N/A</v>
      </c>
      <c r="BU179" t="e">
        <f ca="1">IF(OR(BU$132="",$B179=""),"",HLOOKUP(BU$132,Indices2!$E$1:$YY$108,Calc!$B179,FALSE))</f>
        <v>#N/A</v>
      </c>
      <c r="BV179" t="e">
        <f ca="1">IF(OR(BV$132="",$B179=""),"",HLOOKUP(BV$132,Indices2!$E$1:$YY$108,Calc!$B179,FALSE))</f>
        <v>#N/A</v>
      </c>
      <c r="BW179" t="e">
        <f ca="1">IF(OR(BW$132="",$B179=""),"",HLOOKUP(BW$132,Indices2!$E$1:$YY$108,Calc!$B179,FALSE))</f>
        <v>#N/A</v>
      </c>
      <c r="BX179" t="e">
        <f ca="1">IF(OR(BX$132="",$B179=""),"",HLOOKUP(BX$132,Indices2!$E$1:$YY$108,Calc!$B179,FALSE))</f>
        <v>#N/A</v>
      </c>
      <c r="BY179" t="e">
        <f ca="1">IF(OR(BY$132="",$B179=""),"",HLOOKUP(BY$132,Indices2!$E$1:$YY$108,Calc!$B179,FALSE))</f>
        <v>#N/A</v>
      </c>
      <c r="BZ179" t="e">
        <f ca="1">IF(OR(BZ$132="",$B179=""),"",HLOOKUP(BZ$132,Indices2!$E$1:$YY$108,Calc!$B179,FALSE))</f>
        <v>#N/A</v>
      </c>
      <c r="CA179" t="e">
        <f ca="1">IF(OR(CA$132="",$B179=""),"",HLOOKUP(CA$132,Indices2!$E$1:$YY$108,Calc!$B179,FALSE))</f>
        <v>#N/A</v>
      </c>
      <c r="CB179" t="e">
        <f ca="1">IF(OR(CB$132="",$B179=""),"",HLOOKUP(CB$132,Indices2!$E$1:$YY$108,Calc!$B179,FALSE))</f>
        <v>#N/A</v>
      </c>
      <c r="CC179" t="e">
        <f ca="1">IF(OR(CC$132="",$B179=""),"",HLOOKUP(CC$132,Indices2!$E$1:$YY$108,Calc!$B179,FALSE))</f>
        <v>#N/A</v>
      </c>
      <c r="CD179" t="e">
        <f ca="1">IF(OR(CD$132="",$B179=""),"",HLOOKUP(CD$132,Indices2!$E$1:$YY$108,Calc!$B179,FALSE))</f>
        <v>#N/A</v>
      </c>
      <c r="CE179" t="e">
        <f ca="1">IF(OR(CE$132="",$B179=""),"",HLOOKUP(CE$132,Indices2!$E$1:$YY$108,Calc!$B179,FALSE))</f>
        <v>#N/A</v>
      </c>
      <c r="CF179" t="e">
        <f ca="1">IF(OR(CF$132="",$B179=""),"",HLOOKUP(CF$132,Indices2!$E$1:$YY$108,Calc!$B179,FALSE))</f>
        <v>#N/A</v>
      </c>
      <c r="CG179" t="e">
        <f ca="1">IF(OR(CG$132="",$B179=""),"",HLOOKUP(CG$132,Indices2!$E$1:$YY$108,Calc!$B179,FALSE))</f>
        <v>#N/A</v>
      </c>
      <c r="CH179" t="e">
        <f ca="1">IF(OR(CH$132="",$B179=""),"",HLOOKUP(CH$132,Indices2!$E$1:$YY$108,Calc!$B179,FALSE))</f>
        <v>#N/A</v>
      </c>
      <c r="CI179" t="e">
        <f ca="1">IF(OR(CI$132="",$B179=""),"",HLOOKUP(CI$132,Indices2!$E$1:$YY$108,Calc!$B179,FALSE))</f>
        <v>#N/A</v>
      </c>
      <c r="CJ179" t="e">
        <f ca="1">IF(OR(CJ$132="",$B179=""),"",HLOOKUP(CJ$132,Indices2!$E$1:$YY$108,Calc!$B179,FALSE))</f>
        <v>#N/A</v>
      </c>
      <c r="CK179" t="e">
        <f ca="1">IF(OR(CK$132="",$B179=""),"",HLOOKUP(CK$132,Indices2!$E$1:$YY$108,Calc!$B179,FALSE))</f>
        <v>#N/A</v>
      </c>
      <c r="CL179" t="e">
        <f ca="1">IF(OR(CL$132="",$B179=""),"",HLOOKUP(CL$132,Indices2!$E$1:$YY$108,Calc!$B179,FALSE))</f>
        <v>#N/A</v>
      </c>
      <c r="CM179" t="e">
        <f ca="1">IF(OR(CM$132="",$B179=""),"",HLOOKUP(CM$132,Indices2!$E$1:$YY$108,Calc!$B179,FALSE))</f>
        <v>#N/A</v>
      </c>
      <c r="CN179" t="e">
        <f ca="1">IF(OR(CN$132="",$B179=""),"",HLOOKUP(CN$132,Indices2!$E$1:$YY$108,Calc!$B179,FALSE))</f>
        <v>#N/A</v>
      </c>
      <c r="CO179" t="e">
        <f ca="1">IF(OR(CO$132="",$B179=""),"",HLOOKUP(CO$132,Indices2!$E$1:$YY$108,Calc!$B179,FALSE))</f>
        <v>#N/A</v>
      </c>
      <c r="CP179" t="e">
        <f ca="1">IF(OR(CP$132="",$B179=""),"",HLOOKUP(CP$132,Indices2!$E$1:$YY$108,Calc!$B179,FALSE))</f>
        <v>#N/A</v>
      </c>
      <c r="CQ179" t="e">
        <f ca="1">IF(OR(CQ$132="",$B179=""),"",HLOOKUP(CQ$132,Indices2!$E$1:$YY$108,Calc!$B179,FALSE))</f>
        <v>#N/A</v>
      </c>
      <c r="CR179" t="e">
        <f ca="1">IF(OR(CR$132="",$B179=""),"",HLOOKUP(CR$132,Indices2!$E$1:$YY$108,Calc!$B179,FALSE))</f>
        <v>#N/A</v>
      </c>
      <c r="CS179" t="e">
        <f ca="1">IF(OR(CS$132="",$B179=""),"",HLOOKUP(CS$132,Indices2!$E$1:$YY$108,Calc!$B179,FALSE))</f>
        <v>#N/A</v>
      </c>
      <c r="CT179" t="e">
        <f ca="1">IF(OR(CT$132="",$B179=""),"",HLOOKUP(CT$132,Indices2!$E$1:$YY$108,Calc!$B179,FALSE))</f>
        <v>#N/A</v>
      </c>
      <c r="CU179" t="e">
        <f ca="1">IF(OR(CU$132="",$B179=""),"",HLOOKUP(CU$132,Indices2!$E$1:$YY$108,Calc!$B179,FALSE))</f>
        <v>#N/A</v>
      </c>
      <c r="CV179" t="e">
        <f ca="1">IF(OR(CV$132="",$B179=""),"",HLOOKUP(CV$132,Indices2!$E$1:$YY$108,Calc!$B179,FALSE))</f>
        <v>#N/A</v>
      </c>
      <c r="CW179" t="e">
        <f ca="1">IF(OR(CW$132="",$B179=""),"",HLOOKUP(CW$132,Indices2!$E$1:$YY$108,Calc!$B179,FALSE))</f>
        <v>#N/A</v>
      </c>
      <c r="CX179" t="e">
        <f ca="1">IF(OR(CX$132="",$B179=""),"",HLOOKUP(CX$132,Indices2!$E$1:$YY$108,Calc!$B179,FALSE))</f>
        <v>#N/A</v>
      </c>
      <c r="CY179" t="e">
        <f ca="1">IF(OR(CY$132="",$B179=""),"",HLOOKUP(CY$132,Indices2!$E$1:$YY$108,Calc!$B179,FALSE))</f>
        <v>#N/A</v>
      </c>
      <c r="CZ179" t="e">
        <f ca="1">IF(OR(CZ$132="",$B179=""),"",HLOOKUP(CZ$132,Indices2!$E$1:$YY$108,Calc!$B179,FALSE))</f>
        <v>#N/A</v>
      </c>
      <c r="DA179" t="e">
        <f ca="1">IF(OR(DA$132="",$B179=""),"",HLOOKUP(DA$132,Indices2!$E$1:$YY$108,Calc!$B179,FALSE))</f>
        <v>#N/A</v>
      </c>
      <c r="DB179" t="e">
        <f ca="1">IF(OR(DB$132="",$B179=""),"",HLOOKUP(DB$132,Indices2!$E$1:$YY$108,Calc!$B179,FALSE))</f>
        <v>#N/A</v>
      </c>
      <c r="DC179" t="e">
        <f ca="1">IF(OR(DC$132="",$B179=""),"",HLOOKUP(DC$132,Indices2!$E$1:$YY$108,Calc!$B179,FALSE))</f>
        <v>#N/A</v>
      </c>
      <c r="DD179" t="e">
        <f ca="1">IF(OR(DD$132="",$B179=""),"",HLOOKUP(DD$132,Indices2!$E$1:$YY$108,Calc!$B179,FALSE))</f>
        <v>#N/A</v>
      </c>
      <c r="DE179" t="e">
        <f ca="1">IF(OR(DE$132="",$B179=""),"",HLOOKUP(DE$132,Indices2!$E$1:$YY$108,Calc!$B179,FALSE))</f>
        <v>#N/A</v>
      </c>
      <c r="DF179" t="e">
        <f ca="1">IF(OR(DF$132="",$B179=""),"",HLOOKUP(DF$132,Indices2!$E$1:$YY$108,Calc!$B179,FALSE))</f>
        <v>#N/A</v>
      </c>
      <c r="DG179" t="e">
        <f ca="1">IF(OR(DG$132="",$B179=""),"",HLOOKUP(DG$132,Indices2!$E$1:$YY$108,Calc!$B179,FALSE))</f>
        <v>#N/A</v>
      </c>
      <c r="DH179" t="e">
        <f ca="1">IF(OR(DH$132="",$B179=""),"",HLOOKUP(DH$132,Indices2!$E$1:$YY$108,Calc!$B179,FALSE))</f>
        <v>#N/A</v>
      </c>
      <c r="DI179" t="e">
        <f ca="1">IF(OR(DI$132="",$B179=""),"",HLOOKUP(DI$132,Indices2!$E$1:$YY$108,Calc!$B179,FALSE))</f>
        <v>#N/A</v>
      </c>
      <c r="DJ179" t="e">
        <f ca="1">IF(OR(DJ$132="",$B179=""),"",HLOOKUP(DJ$132,Indices2!$E$1:$YY$108,Calc!$B179,FALSE))</f>
        <v>#N/A</v>
      </c>
      <c r="DK179" t="e">
        <f ca="1">IF(OR(DK$132="",$B179=""),"",HLOOKUP(DK$132,Indices2!$E$1:$YY$108,Calc!$B179,FALSE))</f>
        <v>#N/A</v>
      </c>
      <c r="DL179" t="e">
        <f ca="1">IF(OR(DL$132="",$B179=""),"",HLOOKUP(DL$132,Indices2!$E$1:$YY$108,Calc!$B179,FALSE))</f>
        <v>#N/A</v>
      </c>
      <c r="DM179" t="e">
        <f ca="1">IF(OR(DM$132="",$B179=""),"",HLOOKUP(DM$132,Indices2!$E$1:$YY$108,Calc!$B179,FALSE))</f>
        <v>#N/A</v>
      </c>
      <c r="DN179" t="e">
        <f ca="1">IF(OR(DN$132="",$B179=""),"",HLOOKUP(DN$132,Indices2!$E$1:$YY$108,Calc!$B179,FALSE))</f>
        <v>#N/A</v>
      </c>
      <c r="DO179" t="e">
        <f ca="1">IF(OR(DO$132="",$B179=""),"",HLOOKUP(DO$132,Indices2!$E$1:$YY$108,Calc!$B179,FALSE))</f>
        <v>#N/A</v>
      </c>
      <c r="DP179" t="e">
        <f ca="1">IF(OR(DP$132="",$B179=""),"",HLOOKUP(DP$132,Indices2!$E$1:$YY$108,Calc!$B179,FALSE))</f>
        <v>#N/A</v>
      </c>
      <c r="DQ179" t="e">
        <f ca="1">IF(OR(DQ$132="",$B179=""),"",HLOOKUP(DQ$132,Indices2!$E$1:$YY$108,Calc!$B179,FALSE))</f>
        <v>#N/A</v>
      </c>
      <c r="DR179" t="e">
        <f ca="1">IF(OR(DR$132="",$B179=""),"",HLOOKUP(DR$132,Indices2!$E$1:$YY$108,Calc!$B179,FALSE))</f>
        <v>#N/A</v>
      </c>
      <c r="DS179" t="e">
        <f ca="1">IF(OR(DS$132="",$B179=""),"",HLOOKUP(DS$132,Indices2!$E$1:$YY$108,Calc!$B179,FALSE))</f>
        <v>#N/A</v>
      </c>
      <c r="DT179" t="e">
        <f ca="1">IF(OR(DT$132="",$B179=""),"",HLOOKUP(DT$132,Indices2!$E$1:$YY$108,Calc!$B179,FALSE))</f>
        <v>#N/A</v>
      </c>
      <c r="DU179" t="e">
        <f ca="1">IF(OR(DU$132="",$B179=""),"",HLOOKUP(DU$132,Indices2!$E$1:$YY$108,Calc!$B179,FALSE))</f>
        <v>#N/A</v>
      </c>
      <c r="DV179" t="e">
        <f ca="1">IF(OR(DV$132="",$B179=""),"",HLOOKUP(DV$132,Indices2!$E$1:$YY$108,Calc!$B179,FALSE))</f>
        <v>#N/A</v>
      </c>
      <c r="DW179" t="e">
        <f ca="1">IF(OR(DW$132="",$B179=""),"",HLOOKUP(DW$132,Indices2!$E$1:$YY$108,Calc!$B179,FALSE))</f>
        <v>#N/A</v>
      </c>
      <c r="DX179" t="e">
        <f ca="1">IF(OR(DX$132="",$B179=""),"",HLOOKUP(DX$132,Indices2!$E$1:$YY$108,Calc!$B179,FALSE))</f>
        <v>#N/A</v>
      </c>
      <c r="DY179" t="e">
        <f ca="1">IF(OR(DY$132="",$B179=""),"",HLOOKUP(DY$132,Indices2!$E$1:$YY$108,Calc!$B179,FALSE))</f>
        <v>#N/A</v>
      </c>
      <c r="DZ179" t="e">
        <f ca="1">IF(OR(DZ$132="",$B179=""),"",HLOOKUP(DZ$132,Indices2!$E$1:$YY$108,Calc!$B179,FALSE))</f>
        <v>#N/A</v>
      </c>
      <c r="EA179" t="e">
        <f ca="1">IF(OR(EA$132="",$B179=""),"",HLOOKUP(EA$132,Indices2!$E$1:$YY$108,Calc!$B179,FALSE))</f>
        <v>#N/A</v>
      </c>
      <c r="EB179" t="e">
        <f ca="1">IF(OR(EB$132="",$B179=""),"",HLOOKUP(EB$132,Indices2!$E$1:$YY$108,Calc!$B179,FALSE))</f>
        <v>#N/A</v>
      </c>
      <c r="EC179" t="e">
        <f ca="1">IF(OR(EC$132="",$B179=""),"",HLOOKUP(EC$132,Indices2!$E$1:$YY$108,Calc!$B179,FALSE))</f>
        <v>#N/A</v>
      </c>
      <c r="ED179" t="e">
        <f ca="1">IF(OR(ED$132="",$B179=""),"",HLOOKUP(ED$132,Indices2!$E$1:$YY$108,Calc!$B179,FALSE))</f>
        <v>#N/A</v>
      </c>
      <c r="EE179" t="e">
        <f ca="1">IF(OR(EE$132="",$B179=""),"",HLOOKUP(EE$132,Indices2!$E$1:$YY$108,Calc!$B179,FALSE))</f>
        <v>#N/A</v>
      </c>
      <c r="EF179" t="e">
        <f ca="1">IF(OR(EF$132="",$B179=""),"",HLOOKUP(EF$132,Indices2!$E$1:$YY$108,Calc!$B179,FALSE))</f>
        <v>#N/A</v>
      </c>
      <c r="EG179" t="e">
        <f ca="1">IF(OR(EG$132="",$B179=""),"",HLOOKUP(EG$132,Indices2!$E$1:$YY$108,Calc!$B179,FALSE))</f>
        <v>#N/A</v>
      </c>
      <c r="EH179" t="e">
        <f ca="1">IF(OR(EH$132="",$B179=""),"",HLOOKUP(EH$132,Indices2!$E$1:$YY$108,Calc!$B179,FALSE))</f>
        <v>#N/A</v>
      </c>
      <c r="EI179" t="e">
        <f ca="1">IF(OR(EI$132="",$B179=""),"",HLOOKUP(EI$132,Indices2!$E$1:$YY$108,Calc!$B179,FALSE))</f>
        <v>#N/A</v>
      </c>
      <c r="EJ179" t="e">
        <f ca="1">IF(OR(EJ$132="",$B179=""),"",HLOOKUP(EJ$132,Indices2!$E$1:$YY$108,Calc!$B179,FALSE))</f>
        <v>#N/A</v>
      </c>
      <c r="EK179" t="e">
        <f ca="1">IF(OR(EK$132="",$B179=""),"",HLOOKUP(EK$132,Indices2!$E$1:$YY$108,Calc!$B179,FALSE))</f>
        <v>#N/A</v>
      </c>
      <c r="EL179" t="e">
        <f ca="1">IF(OR(EL$132="",$B179=""),"",HLOOKUP(EL$132,Indices2!$E$1:$YY$108,Calc!$B179,FALSE))</f>
        <v>#N/A</v>
      </c>
      <c r="EM179" t="e">
        <f ca="1">IF(OR(EM$132="",$B179=""),"",HLOOKUP(EM$132,Indices2!$E$1:$YY$108,Calc!$B179,FALSE))</f>
        <v>#N/A</v>
      </c>
      <c r="EN179" t="e">
        <f ca="1">IF(OR(EN$132="",$B179=""),"",HLOOKUP(EN$132,Indices2!$E$1:$YY$108,Calc!$B179,FALSE))</f>
        <v>#N/A</v>
      </c>
      <c r="EO179" t="e">
        <f ca="1">IF(OR(EO$132="",$B179=""),"",HLOOKUP(EO$132,Indices2!$E$1:$YY$108,Calc!$B179,FALSE))</f>
        <v>#N/A</v>
      </c>
      <c r="EP179" t="e">
        <f ca="1">IF(OR(EP$132="",$B179=""),"",HLOOKUP(EP$132,Indices2!$E$1:$YY$108,Calc!$B179,FALSE))</f>
        <v>#N/A</v>
      </c>
      <c r="EQ179" t="e">
        <f ca="1">IF(OR(EQ$132="",$B179=""),"",HLOOKUP(EQ$132,Indices2!$E$1:$YY$108,Calc!$B179,FALSE))</f>
        <v>#N/A</v>
      </c>
      <c r="ER179" t="e">
        <f ca="1">IF(OR(ER$132="",$B179=""),"",HLOOKUP(ER$132,Indices2!$E$1:$YY$108,Calc!$B179,FALSE))</f>
        <v>#N/A</v>
      </c>
      <c r="ES179" t="e">
        <f ca="1">IF(OR(ES$132="",$B179=""),"",HLOOKUP(ES$132,Indices2!$E$1:$YY$108,Calc!$B179,FALSE))</f>
        <v>#N/A</v>
      </c>
      <c r="ET179" t="e">
        <f ca="1">IF(OR(ET$132="",$B179=""),"",HLOOKUP(ET$132,Indices2!$E$1:$YY$108,Calc!$B179,FALSE))</f>
        <v>#N/A</v>
      </c>
      <c r="EU179" t="e">
        <f ca="1">IF(OR(EU$132="",$B179=""),"",HLOOKUP(EU$132,Indices2!$E$1:$YY$108,Calc!$B179,FALSE))</f>
        <v>#N/A</v>
      </c>
      <c r="EV179" t="e">
        <f ca="1">IF(OR(EV$132="",$B179=""),"",HLOOKUP(EV$132,Indices2!$E$1:$YY$108,Calc!$B179,FALSE))</f>
        <v>#N/A</v>
      </c>
      <c r="EW179" t="e">
        <f ca="1">IF(OR(EW$132="",$B179=""),"",HLOOKUP(EW$132,Indices2!$E$1:$YY$108,Calc!$B179,FALSE))</f>
        <v>#N/A</v>
      </c>
      <c r="EX179" t="e">
        <f ca="1">IF(OR(EX$132="",$B179=""),"",HLOOKUP(EX$132,Indices2!$E$1:$YY$108,Calc!$B179,FALSE))</f>
        <v>#N/A</v>
      </c>
      <c r="EY179" t="e">
        <f ca="1">IF(OR(EY$132="",$B179=""),"",HLOOKUP(EY$132,Indices2!$E$1:$YY$108,Calc!$B179,FALSE))</f>
        <v>#N/A</v>
      </c>
      <c r="EZ179" t="e">
        <f ca="1">IF(OR(EZ$132="",$B179=""),"",HLOOKUP(EZ$132,Indices2!$E$1:$YY$108,Calc!$B179,FALSE))</f>
        <v>#N/A</v>
      </c>
      <c r="FA179" t="e">
        <f ca="1">IF(OR(FA$132="",$B179=""),"",HLOOKUP(FA$132,Indices2!$E$1:$YY$108,Calc!$B179,FALSE))</f>
        <v>#N/A</v>
      </c>
      <c r="FB179" t="e">
        <f ca="1">IF(OR(FB$132="",$B179=""),"",HLOOKUP(FB$132,Indices2!$E$1:$YY$108,Calc!$B179,FALSE))</f>
        <v>#N/A</v>
      </c>
      <c r="FC179" t="e">
        <f ca="1">IF(OR(FC$132="",$B179=""),"",HLOOKUP(FC$132,Indices2!$E$1:$YY$108,Calc!$B179,FALSE))</f>
        <v>#N/A</v>
      </c>
      <c r="FD179" t="e">
        <f ca="1">IF(OR(FD$132="",$B179=""),"",HLOOKUP(FD$132,Indices2!$E$1:$YY$108,Calc!$B179,FALSE))</f>
        <v>#N/A</v>
      </c>
      <c r="FE179" t="e">
        <f ca="1">IF(OR(FE$132="",$B179=""),"",HLOOKUP(FE$132,Indices2!$E$1:$YY$108,Calc!$B179,FALSE))</f>
        <v>#N/A</v>
      </c>
      <c r="FF179" t="e">
        <f ca="1">IF(OR(FF$132="",$B179=""),"",HLOOKUP(FF$132,Indices2!$E$1:$YY$108,Calc!$B179,FALSE))</f>
        <v>#N/A</v>
      </c>
      <c r="FG179" t="e">
        <f ca="1">IF(OR(FG$132="",$B179=""),"",HLOOKUP(FG$132,Indices2!$E$1:$YY$108,Calc!$B179,FALSE))</f>
        <v>#N/A</v>
      </c>
      <c r="FH179" t="e">
        <f ca="1">IF(OR(FH$132="",$B179=""),"",HLOOKUP(FH$132,Indices2!$E$1:$YY$108,Calc!$B179,FALSE))</f>
        <v>#N/A</v>
      </c>
      <c r="FI179" t="e">
        <f ca="1">IF(OR(FI$132="",$B179=""),"",HLOOKUP(FI$132,Indices2!$E$1:$YY$108,Calc!$B179,FALSE))</f>
        <v>#N/A</v>
      </c>
      <c r="FJ179" t="e">
        <f ca="1">IF(OR(FJ$132="",$B179=""),"",HLOOKUP(FJ$132,Indices2!$E$1:$YY$108,Calc!$B179,FALSE))</f>
        <v>#N/A</v>
      </c>
      <c r="FK179" t="e">
        <f ca="1">IF(OR(FK$132="",$B179=""),"",HLOOKUP(FK$132,Indices2!$E$1:$YY$108,Calc!$B179,FALSE))</f>
        <v>#N/A</v>
      </c>
      <c r="FL179" t="e">
        <f ca="1">IF(OR(FL$132="",$B179=""),"",HLOOKUP(FL$132,Indices2!$E$1:$YY$108,Calc!$B179,FALSE))</f>
        <v>#N/A</v>
      </c>
      <c r="FM179" t="e">
        <f ca="1">IF(OR(FM$132="",$B179=""),"",HLOOKUP(FM$132,Indices2!$E$1:$YY$108,Calc!$B179,FALSE))</f>
        <v>#N/A</v>
      </c>
      <c r="FN179" t="e">
        <f ca="1">IF(OR(FN$132="",$B179=""),"",HLOOKUP(FN$132,Indices2!$E$1:$YY$108,Calc!$B179,FALSE))</f>
        <v>#N/A</v>
      </c>
      <c r="FO179" t="e">
        <f ca="1">IF(OR(FO$132="",$B179=""),"",HLOOKUP(FO$132,Indices2!$E$1:$YY$108,Calc!$B179,FALSE))</f>
        <v>#N/A</v>
      </c>
      <c r="FP179" t="e">
        <f ca="1">IF(OR(FP$132="",$B179=""),"",HLOOKUP(FP$132,Indices2!$E$1:$YY$108,Calc!$B179,FALSE))</f>
        <v>#N/A</v>
      </c>
      <c r="FQ179" t="e">
        <f ca="1">IF(OR(FQ$132="",$B179=""),"",HLOOKUP(FQ$132,Indices2!$E$1:$YY$108,Calc!$B179,FALSE))</f>
        <v>#N/A</v>
      </c>
      <c r="FR179" t="e">
        <f ca="1">IF(OR(FR$132="",$B179=""),"",HLOOKUP(FR$132,Indices2!$E$1:$YY$108,Calc!$B179,FALSE))</f>
        <v>#N/A</v>
      </c>
      <c r="FS179" t="e">
        <f ca="1">IF(OR(FS$132="",$B179=""),"",HLOOKUP(FS$132,Indices2!$E$1:$YY$108,Calc!$B179,FALSE))</f>
        <v>#N/A</v>
      </c>
      <c r="FT179" t="e">
        <f ca="1">IF(OR(FT$132="",$B179=""),"",HLOOKUP(FT$132,Indices2!$E$1:$YY$108,Calc!$B179,FALSE))</f>
        <v>#N/A</v>
      </c>
      <c r="FU179" t="e">
        <f ca="1">IF(OR(FU$132="",$B179=""),"",HLOOKUP(FU$132,Indices2!$E$1:$YY$108,Calc!$B179,FALSE))</f>
        <v>#N/A</v>
      </c>
      <c r="FV179" t="e">
        <f ca="1">IF(OR(FV$132="",$B179=""),"",HLOOKUP(FV$132,Indices2!$E$1:$YY$108,Calc!$B179,FALSE))</f>
        <v>#N/A</v>
      </c>
      <c r="FW179" t="e">
        <f ca="1">IF(OR(FW$132="",$B179=""),"",HLOOKUP(FW$132,Indices2!$E$1:$YY$108,Calc!$B179,FALSE))</f>
        <v>#N/A</v>
      </c>
      <c r="FX179" t="e">
        <f ca="1">IF(OR(FX$132="",$B179=""),"",HLOOKUP(FX$132,Indices2!$E$1:$YY$108,Calc!$B179,FALSE))</f>
        <v>#N/A</v>
      </c>
      <c r="FY179" t="e">
        <f ca="1">IF(OR(FY$132="",$B179=""),"",HLOOKUP(FY$132,Indices2!$E$1:$YY$108,Calc!$B179,FALSE))</f>
        <v>#N/A</v>
      </c>
      <c r="FZ179" t="e">
        <f ca="1">IF(OR(FZ$132="",$B179=""),"",HLOOKUP(FZ$132,Indices2!$E$1:$YY$108,Calc!$B179,FALSE))</f>
        <v>#N/A</v>
      </c>
      <c r="GA179" t="e">
        <f ca="1">IF(OR(GA$132="",$B179=""),"",HLOOKUP(GA$132,Indices2!$E$1:$YY$108,Calc!$B179,FALSE))</f>
        <v>#N/A</v>
      </c>
      <c r="GB179" t="e">
        <f ca="1">IF(OR(GB$132="",$B179=""),"",HLOOKUP(GB$132,Indices2!$E$1:$YY$108,Calc!$B179,FALSE))</f>
        <v>#N/A</v>
      </c>
      <c r="GC179" t="e">
        <f ca="1">IF(OR(GC$132="",$B179=""),"",HLOOKUP(GC$132,Indices2!$E$1:$YY$108,Calc!$B179,FALSE))</f>
        <v>#N/A</v>
      </c>
      <c r="GD179" t="e">
        <f ca="1">IF(OR(GD$132="",$B179=""),"",HLOOKUP(GD$132,Indices2!$E$1:$YY$108,Calc!$B179,FALSE))</f>
        <v>#N/A</v>
      </c>
      <c r="GE179" t="e">
        <f ca="1">IF(OR(GE$132="",$B179=""),"",HLOOKUP(GE$132,Indices2!$E$1:$YY$108,Calc!$B179,FALSE))</f>
        <v>#N/A</v>
      </c>
      <c r="GF179" t="e">
        <f ca="1">IF(OR(GF$132="",$B179=""),"",HLOOKUP(GF$132,Indices2!$E$1:$YY$108,Calc!$B179,FALSE))</f>
        <v>#N/A</v>
      </c>
      <c r="GG179" t="e">
        <f ca="1">IF(OR(GG$132="",$B179=""),"",HLOOKUP(GG$132,Indices2!$E$1:$YY$108,Calc!$B179,FALSE))</f>
        <v>#N/A</v>
      </c>
      <c r="GH179" t="e">
        <f ca="1">IF(OR(GH$132="",$B179=""),"",HLOOKUP(GH$132,Indices2!$E$1:$YY$108,Calc!$B179,FALSE))</f>
        <v>#N/A</v>
      </c>
      <c r="GI179" t="e">
        <f ca="1">IF(OR(GI$132="",$B179=""),"",HLOOKUP(GI$132,Indices2!$E$1:$YY$108,Calc!$B179,FALSE))</f>
        <v>#N/A</v>
      </c>
      <c r="GJ179" t="e">
        <f ca="1">IF(OR(GJ$132="",$B179=""),"",HLOOKUP(GJ$132,Indices2!$E$1:$YY$108,Calc!$B179,FALSE))</f>
        <v>#N/A</v>
      </c>
      <c r="GK179" t="e">
        <f ca="1">IF(OR(GK$132="",$B179=""),"",HLOOKUP(GK$132,Indices2!$E$1:$YY$108,Calc!$B179,FALSE))</f>
        <v>#N/A</v>
      </c>
      <c r="GL179" t="e">
        <f ca="1">IF(OR(GL$132="",$B179=""),"",HLOOKUP(GL$132,Indices2!$E$1:$YY$108,Calc!$B179,FALSE))</f>
        <v>#N/A</v>
      </c>
      <c r="GM179" t="e">
        <f ca="1">IF(OR(GM$132="",$B179=""),"",HLOOKUP(GM$132,Indices2!$E$1:$YY$108,Calc!$B179,FALSE))</f>
        <v>#N/A</v>
      </c>
      <c r="GN179" t="e">
        <f ca="1">IF(OR(GN$132="",$B179=""),"",HLOOKUP(GN$132,Indices2!$E$1:$YY$108,Calc!$B179,FALSE))</f>
        <v>#N/A</v>
      </c>
      <c r="GO179" t="e">
        <f ca="1">IF(OR(GO$132="",$B179=""),"",HLOOKUP(GO$132,Indices2!$E$1:$YY$108,Calc!$B179,FALSE))</f>
        <v>#N/A</v>
      </c>
      <c r="GP179" t="e">
        <f ca="1">IF(OR(GP$132="",$B179=""),"",HLOOKUP(GP$132,Indices2!$E$1:$YY$108,Calc!$B179,FALSE))</f>
        <v>#N/A</v>
      </c>
      <c r="GQ179" t="e">
        <f ca="1">IF(OR(GQ$132="",$B179=""),"",HLOOKUP(GQ$132,Indices2!$E$1:$YY$108,Calc!$B179,FALSE))</f>
        <v>#N/A</v>
      </c>
      <c r="GR179" t="e">
        <f ca="1">IF(OR(GR$132="",$B179=""),"",HLOOKUP(GR$132,Indices2!$E$1:$YY$108,Calc!$B179,FALSE))</f>
        <v>#N/A</v>
      </c>
      <c r="GS179" t="e">
        <f ca="1">IF(OR(GS$132="",$B179=""),"",HLOOKUP(GS$132,Indices2!$E$1:$YY$108,Calc!$B179,FALSE))</f>
        <v>#N/A</v>
      </c>
      <c r="GT179" t="e">
        <f ca="1">IF(OR(GT$132="",$B179=""),"",HLOOKUP(GT$132,Indices2!$E$1:$YY$108,Calc!$B179,FALSE))</f>
        <v>#N/A</v>
      </c>
      <c r="GU179" t="e">
        <f ca="1">IF(OR(GU$132="",$B179=""),"",HLOOKUP(GU$132,Indices2!$E$1:$YY$108,Calc!$B179,FALSE))</f>
        <v>#N/A</v>
      </c>
      <c r="GV179" t="e">
        <f ca="1">IF(OR(GV$132="",$B179=""),"",HLOOKUP(GV$132,Indices2!$E$1:$YY$108,Calc!$B179,FALSE))</f>
        <v>#N/A</v>
      </c>
      <c r="GW179" t="e">
        <f ca="1">IF(OR(GW$132="",$B179=""),"",HLOOKUP(GW$132,Indices2!$E$1:$YY$108,Calc!$B179,FALSE))</f>
        <v>#N/A</v>
      </c>
      <c r="GX179" t="e">
        <f ca="1">IF(OR(GX$132="",$B179=""),"",HLOOKUP(GX$132,Indices2!$E$1:$YY$108,Calc!$B179,FALSE))</f>
        <v>#N/A</v>
      </c>
      <c r="GY179" t="e">
        <f ca="1">IF(OR(GY$132="",$B179=""),"",HLOOKUP(GY$132,Indices2!$E$1:$YY$108,Calc!$B179,FALSE))</f>
        <v>#N/A</v>
      </c>
      <c r="GZ179" t="e">
        <f ca="1">IF(OR(GZ$132="",$B179=""),"",HLOOKUP(GZ$132,Indices2!$E$1:$YY$108,Calc!$B179,FALSE))</f>
        <v>#N/A</v>
      </c>
      <c r="HA179" t="e">
        <f ca="1">IF(OR(HA$132="",$B179=""),"",HLOOKUP(HA$132,Indices2!$E$1:$YY$108,Calc!$B179,FALSE))</f>
        <v>#N/A</v>
      </c>
      <c r="HB179" t="e">
        <f ca="1">IF(OR(HB$132="",$B179=""),"",HLOOKUP(HB$132,Indices2!$E$1:$YY$108,Calc!$B179,FALSE))</f>
        <v>#N/A</v>
      </c>
      <c r="HC179" t="e">
        <f ca="1">IF(OR(HC$132="",$B179=""),"",HLOOKUP(HC$132,Indices2!$E$1:$YY$108,Calc!$B179,FALSE))</f>
        <v>#N/A</v>
      </c>
      <c r="HD179" t="e">
        <f ca="1">IF(OR(HD$132="",$B179=""),"",HLOOKUP(HD$132,Indices2!$E$1:$YY$108,Calc!$B179,FALSE))</f>
        <v>#N/A</v>
      </c>
      <c r="HE179" t="e">
        <f ca="1">IF(OR(HE$132="",$B179=""),"",HLOOKUP(HE$132,Indices2!$E$1:$YY$108,Calc!$B179,FALSE))</f>
        <v>#N/A</v>
      </c>
      <c r="HF179" t="e">
        <f ca="1">IF(OR(HF$132="",$B179=""),"",HLOOKUP(HF$132,Indices2!$E$1:$YY$108,Calc!$B179,FALSE))</f>
        <v>#N/A</v>
      </c>
      <c r="HG179" t="e">
        <f ca="1">IF(OR(HG$132="",$B179=""),"",HLOOKUP(HG$132,Indices2!$E$1:$YY$108,Calc!$B179,FALSE))</f>
        <v>#N/A</v>
      </c>
      <c r="HH179" t="e">
        <f ca="1">IF(OR(HH$132="",$B179=""),"",HLOOKUP(HH$132,Indices2!$E$1:$YY$108,Calc!$B179,FALSE))</f>
        <v>#N/A</v>
      </c>
      <c r="HI179" t="e">
        <f ca="1">IF(OR(HI$132="",$B179=""),"",HLOOKUP(HI$132,Indices2!$E$1:$YY$108,Calc!$B179,FALSE))</f>
        <v>#N/A</v>
      </c>
      <c r="HJ179" t="e">
        <f ca="1">IF(OR(HJ$132="",$B179=""),"",HLOOKUP(HJ$132,Indices2!$E$1:$YY$108,Calc!$B179,FALSE))</f>
        <v>#N/A</v>
      </c>
      <c r="HK179" t="e">
        <f ca="1">IF(OR(HK$132="",$B179=""),"",HLOOKUP(HK$132,Indices2!$E$1:$YY$108,Calc!$B179,FALSE))</f>
        <v>#N/A</v>
      </c>
      <c r="HL179" t="e">
        <f ca="1">IF(OR(HL$132="",$B179=""),"",HLOOKUP(HL$132,Indices2!$E$1:$YY$108,Calc!$B179,FALSE))</f>
        <v>#N/A</v>
      </c>
      <c r="HM179" t="e">
        <f ca="1">IF(OR(HM$132="",$B179=""),"",HLOOKUP(HM$132,Indices2!$E$1:$YY$108,Calc!$B179,FALSE))</f>
        <v>#N/A</v>
      </c>
      <c r="HN179" t="e">
        <f ca="1">IF(OR(HN$132="",$B179=""),"",HLOOKUP(HN$132,Indices2!$E$1:$YY$108,Calc!$B179,FALSE))</f>
        <v>#N/A</v>
      </c>
      <c r="HO179" t="e">
        <f ca="1">IF(OR(HO$132="",$B179=""),"",HLOOKUP(HO$132,Indices2!$E$1:$YY$108,Calc!$B179,FALSE))</f>
        <v>#N/A</v>
      </c>
      <c r="HP179" t="e">
        <f ca="1">IF(OR(HP$132="",$B179=""),"",HLOOKUP(HP$132,Indices2!$E$1:$YY$108,Calc!$B179,FALSE))</f>
        <v>#N/A</v>
      </c>
      <c r="HQ179" t="e">
        <f ca="1">IF(OR(HQ$132="",$B179=""),"",HLOOKUP(HQ$132,Indices2!$E$1:$YY$108,Calc!$B179,FALSE))</f>
        <v>#N/A</v>
      </c>
      <c r="HR179" t="e">
        <f ca="1">IF(OR(HR$132="",$B179=""),"",HLOOKUP(HR$132,Indices2!$E$1:$YY$108,Calc!$B179,FALSE))</f>
        <v>#N/A</v>
      </c>
      <c r="HS179" t="e">
        <f ca="1">IF(OR(HS$132="",$B179=""),"",HLOOKUP(HS$132,Indices2!$E$1:$YY$108,Calc!$B179,FALSE))</f>
        <v>#N/A</v>
      </c>
      <c r="HT179" t="e">
        <f ca="1">IF(OR(HT$132="",$B179=""),"",HLOOKUP(HT$132,Indices2!$E$1:$YY$108,Calc!$B179,FALSE))</f>
        <v>#N/A</v>
      </c>
      <c r="HU179" t="e">
        <f ca="1">IF(OR(HU$132="",$B179=""),"",HLOOKUP(HU$132,Indices2!$E$1:$YY$108,Calc!$B179,FALSE))</f>
        <v>#N/A</v>
      </c>
      <c r="HV179" t="e">
        <f ca="1">IF(OR(HV$132="",$B179=""),"",HLOOKUP(HV$132,Indices2!$E$1:$YY$108,Calc!$B179,FALSE))</f>
        <v>#N/A</v>
      </c>
      <c r="HW179" t="e">
        <f ca="1">IF(OR(HW$132="",$B179=""),"",HLOOKUP(HW$132,Indices2!$E$1:$YY$108,Calc!$B179,FALSE))</f>
        <v>#N/A</v>
      </c>
      <c r="HX179" t="e">
        <f ca="1">IF(OR(HX$132="",$B179=""),"",HLOOKUP(HX$132,Indices2!$E$1:$YY$108,Calc!$B179,FALSE))</f>
        <v>#N/A</v>
      </c>
      <c r="HY179" t="e">
        <f ca="1">IF(OR(HY$132="",$B179=""),"",HLOOKUP(HY$132,Indices2!$E$1:$YY$108,Calc!$B179,FALSE))</f>
        <v>#N/A</v>
      </c>
      <c r="HZ179" t="e">
        <f ca="1">IF(OR(HZ$132="",$B179=""),"",HLOOKUP(HZ$132,Indices2!$E$1:$YY$108,Calc!$B179,FALSE))</f>
        <v>#N/A</v>
      </c>
      <c r="IA179" t="e">
        <f ca="1">IF(OR(IA$132="",$B179=""),"",HLOOKUP(IA$132,Indices2!$E$1:$YY$108,Calc!$B179,FALSE))</f>
        <v>#N/A</v>
      </c>
      <c r="IB179" t="e">
        <f ca="1">IF(OR(IB$132="",$B179=""),"",HLOOKUP(IB$132,Indices2!$E$1:$YY$108,Calc!$B179,FALSE))</f>
        <v>#N/A</v>
      </c>
      <c r="IC179" t="e">
        <f ca="1">IF(OR(IC$132="",$B179=""),"",HLOOKUP(IC$132,Indices2!$E$1:$YY$108,Calc!$B179,FALSE))</f>
        <v>#N/A</v>
      </c>
      <c r="ID179" t="e">
        <f ca="1">IF(OR(ID$132="",$B179=""),"",HLOOKUP(ID$132,Indices2!$E$1:$YY$108,Calc!$B179,FALSE))</f>
        <v>#N/A</v>
      </c>
      <c r="IE179" t="e">
        <f ca="1">IF(OR(IE$132="",$B179=""),"",HLOOKUP(IE$132,Indices2!$E$1:$YY$108,Calc!$B179,FALSE))</f>
        <v>#N/A</v>
      </c>
      <c r="IF179" t="e">
        <f ca="1">IF(OR(IF$132="",$B179=""),"",HLOOKUP(IF$132,Indices2!$E$1:$YY$108,Calc!$B179,FALSE))</f>
        <v>#N/A</v>
      </c>
      <c r="IG179" t="e">
        <f ca="1">IF(OR(IG$132="",$B179=""),"",HLOOKUP(IG$132,Indices2!$E$1:$YY$108,Calc!$B179,FALSE))</f>
        <v>#N/A</v>
      </c>
      <c r="IH179" t="e">
        <f ca="1">IF(OR(IH$132="",$B179=""),"",HLOOKUP(IH$132,Indices2!$E$1:$YY$108,Calc!$B179,FALSE))</f>
        <v>#N/A</v>
      </c>
      <c r="II179" t="e">
        <f ca="1">IF(OR(II$132="",$B179=""),"",HLOOKUP(II$132,Indices2!$E$1:$YY$108,Calc!$B179,FALSE))</f>
        <v>#N/A</v>
      </c>
      <c r="IJ179" t="e">
        <f ca="1">IF(OR(IJ$132="",$B179=""),"",HLOOKUP(IJ$132,Indices2!$E$1:$YY$108,Calc!$B179,FALSE))</f>
        <v>#N/A</v>
      </c>
      <c r="IK179" t="e">
        <f ca="1">IF(OR(IK$132="",$B179=""),"",HLOOKUP(IK$132,Indices2!$E$1:$YY$108,Calc!$B179,FALSE))</f>
        <v>#N/A</v>
      </c>
      <c r="IL179" t="e">
        <f ca="1">IF(OR(IL$132="",$B179=""),"",HLOOKUP(IL$132,Indices2!$E$1:$YY$108,Calc!$B179,FALSE))</f>
        <v>#N/A</v>
      </c>
      <c r="IM179" t="e">
        <f ca="1">IF(OR(IM$132="",$B179=""),"",HLOOKUP(IM$132,Indices2!$E$1:$YY$108,Calc!$B179,FALSE))</f>
        <v>#N/A</v>
      </c>
      <c r="IN179" t="e">
        <f ca="1">IF(OR(IN$132="",$B179=""),"",HLOOKUP(IN$132,Indices2!$E$1:$YY$108,Calc!$B179,FALSE))</f>
        <v>#N/A</v>
      </c>
      <c r="IO179" t="e">
        <f ca="1">IF(OR(IO$132="",$B179=""),"",HLOOKUP(IO$132,Indices2!$E$1:$YY$108,Calc!$B179,FALSE))</f>
        <v>#N/A</v>
      </c>
      <c r="IP179" t="e">
        <f ca="1">IF(OR(IP$132="",$B179=""),"",HLOOKUP(IP$132,Indices2!$E$1:$YY$108,Calc!$B179,FALSE))</f>
        <v>#N/A</v>
      </c>
      <c r="IQ179" t="e">
        <f ca="1">IF(OR(IQ$132="",$B179=""),"",HLOOKUP(IQ$132,Indices2!$E$1:$YY$108,Calc!$B179,FALSE))</f>
        <v>#N/A</v>
      </c>
      <c r="IR179" t="e">
        <f ca="1">IF(OR(IR$132="",$B179=""),"",HLOOKUP(IR$132,Indices2!$E$1:$YY$108,Calc!$B179,FALSE))</f>
        <v>#N/A</v>
      </c>
      <c r="IS179" t="e">
        <f ca="1">IF(OR(IS$132="",$B179=""),"",HLOOKUP(IS$132,Indices2!$E$1:$YY$108,Calc!$B179,FALSE))</f>
        <v>#N/A</v>
      </c>
      <c r="IT179" t="e">
        <f ca="1">IF(OR(IT$132="",$B179=""),"",HLOOKUP(IT$132,Indices2!$E$1:$YY$108,Calc!$B179,FALSE))</f>
        <v>#N/A</v>
      </c>
      <c r="IU179" t="e">
        <f ca="1">IF(OR(IU$132="",$B179=""),"",HLOOKUP(IU$132,Indices2!$E$1:$YY$108,Calc!$B179,FALSE))</f>
        <v>#N/A</v>
      </c>
      <c r="IV179" t="e">
        <f ca="1">IF(OR(IV$132="",$B179=""),"",HLOOKUP(IV$132,Indices2!$E$1:$YY$108,Calc!$B179,FALSE))</f>
        <v>#N/A</v>
      </c>
      <c r="IW179" t="e">
        <f ca="1">IF(OR(IW$132="",$B179=""),"",HLOOKUP(IW$132,Indices2!$E$1:$YY$108,Calc!$B179,FALSE))</f>
        <v>#N/A</v>
      </c>
      <c r="IX179" t="e">
        <f ca="1">IF(OR(IX$132="",$B179=""),"",HLOOKUP(IX$132,Indices2!$E$1:$YY$108,Calc!$B179,FALSE))</f>
        <v>#N/A</v>
      </c>
      <c r="IY179" t="e">
        <f ca="1">IF(OR(IY$132="",$B179=""),"",HLOOKUP(IY$132,Indices2!$E$1:$YY$108,Calc!$B179,FALSE))</f>
        <v>#N/A</v>
      </c>
      <c r="IZ179" t="e">
        <f ca="1">IF(OR(IZ$132="",$B179=""),"",HLOOKUP(IZ$132,Indices2!$E$1:$YY$108,Calc!$B179,FALSE))</f>
        <v>#N/A</v>
      </c>
      <c r="JA179" t="e">
        <f ca="1">IF(OR(JA$132="",$B179=""),"",HLOOKUP(JA$132,Indices2!$E$1:$YY$108,Calc!$B179,FALSE))</f>
        <v>#N/A</v>
      </c>
      <c r="JB179" t="e">
        <f ca="1">IF(OR(JB$132="",$B179=""),"",HLOOKUP(JB$132,Indices2!$E$1:$YY$108,Calc!$B179,FALSE))</f>
        <v>#N/A</v>
      </c>
      <c r="JC179" t="e">
        <f ca="1">IF(OR(JC$132="",$B179=""),"",HLOOKUP(JC$132,Indices2!$E$1:$YY$108,Calc!$B179,FALSE))</f>
        <v>#N/A</v>
      </c>
      <c r="JD179" t="e">
        <f ca="1">IF(OR(JD$132="",$B179=""),"",HLOOKUP(JD$132,Indices2!$E$1:$YY$108,Calc!$B179,FALSE))</f>
        <v>#N/A</v>
      </c>
      <c r="JE179" t="e">
        <f ca="1">IF(OR(JE$132="",$B179=""),"",HLOOKUP(JE$132,Indices2!$E$1:$YY$108,Calc!$B179,FALSE))</f>
        <v>#N/A</v>
      </c>
      <c r="JF179" t="e">
        <f ca="1">IF(OR(JF$132="",$B179=""),"",HLOOKUP(JF$132,Indices2!$E$1:$YY$108,Calc!$B179,FALSE))</f>
        <v>#N/A</v>
      </c>
      <c r="JG179" t="e">
        <f ca="1">IF(OR(JG$132="",$B179=""),"",HLOOKUP(JG$132,Indices2!$E$1:$YY$108,Calc!$B179,FALSE))</f>
        <v>#N/A</v>
      </c>
      <c r="JH179" t="e">
        <f ca="1">IF(OR(JH$132="",$B179=""),"",HLOOKUP(JH$132,Indices2!$E$1:$YY$108,Calc!$B179,FALSE))</f>
        <v>#N/A</v>
      </c>
      <c r="JI179" t="e">
        <f ca="1">IF(OR(JI$132="",$B179=""),"",HLOOKUP(JI$132,Indices2!$E$1:$YY$108,Calc!$B179,FALSE))</f>
        <v>#N/A</v>
      </c>
      <c r="JJ179" t="e">
        <f ca="1">IF(OR(JJ$132="",$B179=""),"",HLOOKUP(JJ$132,Indices2!$E$1:$YY$108,Calc!$B179,FALSE))</f>
        <v>#N/A</v>
      </c>
      <c r="JK179" t="e">
        <f ca="1">IF(OR(JK$132="",$B179=""),"",HLOOKUP(JK$132,Indices2!$E$1:$YY$108,Calc!$B179,FALSE))</f>
        <v>#N/A</v>
      </c>
      <c r="JL179" t="e">
        <f ca="1">IF(OR(JL$132="",$B179=""),"",HLOOKUP(JL$132,Indices2!$E$1:$YY$108,Calc!$B179,FALSE))</f>
        <v>#N/A</v>
      </c>
      <c r="JM179" t="e">
        <f ca="1">IF(OR(JM$132="",$B179=""),"",HLOOKUP(JM$132,Indices2!$E$1:$YY$108,Calc!$B179,FALSE))</f>
        <v>#N/A</v>
      </c>
      <c r="JN179" t="e">
        <f ca="1">IF(OR(JN$132="",$B179=""),"",HLOOKUP(JN$132,Indices2!$E$1:$YY$108,Calc!$B179,FALSE))</f>
        <v>#N/A</v>
      </c>
      <c r="JO179" t="e">
        <f ca="1">IF(OR(JO$132="",$B179=""),"",HLOOKUP(JO$132,Indices2!$E$1:$YY$108,Calc!$B179,FALSE))</f>
        <v>#N/A</v>
      </c>
      <c r="JP179" t="e">
        <f ca="1">IF(OR(JP$132="",$B179=""),"",HLOOKUP(JP$132,Indices2!$E$1:$YY$108,Calc!$B179,FALSE))</f>
        <v>#N/A</v>
      </c>
      <c r="JQ179" t="e">
        <f ca="1">IF(OR(JQ$132="",$B179=""),"",HLOOKUP(JQ$132,Indices2!$E$1:$YY$108,Calc!$B179,FALSE))</f>
        <v>#N/A</v>
      </c>
      <c r="JR179" t="e">
        <f ca="1">IF(OR(JR$132="",$B179=""),"",HLOOKUP(JR$132,Indices2!$E$1:$YY$108,Calc!$B179,FALSE))</f>
        <v>#N/A</v>
      </c>
      <c r="JS179" t="e">
        <f ca="1">IF(OR(JS$132="",$B179=""),"",HLOOKUP(JS$132,Indices2!$E$1:$YY$108,Calc!$B179,FALSE))</f>
        <v>#N/A</v>
      </c>
      <c r="JT179" t="e">
        <f ca="1">IF(OR(JT$132="",$B179=""),"",HLOOKUP(JT$132,Indices2!$E$1:$YY$108,Calc!$B179,FALSE))</f>
        <v>#N/A</v>
      </c>
      <c r="JU179" t="e">
        <f ca="1">IF(OR(JU$132="",$B179=""),"",HLOOKUP(JU$132,Indices2!$E$1:$YY$108,Calc!$B179,FALSE))</f>
        <v>#N/A</v>
      </c>
      <c r="JV179" t="e">
        <f ca="1">IF(OR(JV$132="",$B179=""),"",HLOOKUP(JV$132,Indices2!$E$1:$YY$108,Calc!$B179,FALSE))</f>
        <v>#N/A</v>
      </c>
      <c r="JW179" t="e">
        <f ca="1">IF(OR(JW$132="",$B179=""),"",HLOOKUP(JW$132,Indices2!$E$1:$YY$108,Calc!$B179,FALSE))</f>
        <v>#N/A</v>
      </c>
      <c r="JX179" t="e">
        <f ca="1">IF(OR(JX$132="",$B179=""),"",HLOOKUP(JX$132,Indices2!$E$1:$YY$108,Calc!$B179,FALSE))</f>
        <v>#N/A</v>
      </c>
      <c r="JY179" t="e">
        <f ca="1">IF(OR(JY$132="",$B179=""),"",HLOOKUP(JY$132,Indices2!$E$1:$YY$108,Calc!$B179,FALSE))</f>
        <v>#N/A</v>
      </c>
      <c r="JZ179" t="e">
        <f ca="1">IF(OR(JZ$132="",$B179=""),"",HLOOKUP(JZ$132,Indices2!$E$1:$YY$108,Calc!$B179,FALSE))</f>
        <v>#N/A</v>
      </c>
      <c r="KA179" t="e">
        <f ca="1">IF(OR(KA$132="",$B179=""),"",HLOOKUP(KA$132,Indices2!$E$1:$YY$108,Calc!$B179,FALSE))</f>
        <v>#N/A</v>
      </c>
      <c r="KB179" t="e">
        <f ca="1">IF(OR(KB$132="",$B179=""),"",HLOOKUP(KB$132,Indices2!$E$1:$YY$108,Calc!$B179,FALSE))</f>
        <v>#N/A</v>
      </c>
      <c r="KC179" t="e">
        <f ca="1">IF(OR(KC$132="",$B179=""),"",HLOOKUP(KC$132,Indices2!$E$1:$YY$108,Calc!$B179,FALSE))</f>
        <v>#N/A</v>
      </c>
      <c r="KD179" t="e">
        <f ca="1">IF(OR(KD$132="",$B179=""),"",HLOOKUP(KD$132,Indices2!$E$1:$YY$108,Calc!$B179,FALSE))</f>
        <v>#N/A</v>
      </c>
      <c r="KE179" t="e">
        <f ca="1">IF(OR(KE$132="",$B179=""),"",HLOOKUP(KE$132,Indices2!$E$1:$YY$108,Calc!$B179,FALSE))</f>
        <v>#N/A</v>
      </c>
      <c r="KF179" t="e">
        <f ca="1">IF(OR(KF$132="",$B179=""),"",HLOOKUP(KF$132,Indices2!$E$1:$YY$108,Calc!$B179,FALSE))</f>
        <v>#N/A</v>
      </c>
      <c r="KG179" t="e">
        <f ca="1">IF(OR(KG$132="",$B179=""),"",HLOOKUP(KG$132,Indices2!$E$1:$YY$108,Calc!$B179,FALSE))</f>
        <v>#N/A</v>
      </c>
      <c r="KH179" t="e">
        <f ca="1">IF(OR(KH$132="",$B179=""),"",HLOOKUP(KH$132,Indices2!$E$1:$YY$108,Calc!$B179,FALSE))</f>
        <v>#N/A</v>
      </c>
      <c r="KI179" t="e">
        <f ca="1">IF(OR(KI$132="",$B179=""),"",HLOOKUP(KI$132,Indices2!$E$1:$YY$108,Calc!$B179,FALSE))</f>
        <v>#N/A</v>
      </c>
      <c r="KJ179" t="e">
        <f ca="1">IF(OR(KJ$132="",$B179=""),"",HLOOKUP(KJ$132,Indices2!$E$1:$YY$108,Calc!$B179,FALSE))</f>
        <v>#N/A</v>
      </c>
      <c r="KK179" t="e">
        <f ca="1">IF(OR(KK$132="",$B179=""),"",HLOOKUP(KK$132,Indices2!$E$1:$YY$108,Calc!$B179,FALSE))</f>
        <v>#N/A</v>
      </c>
      <c r="KL179" t="e">
        <f ca="1">IF(OR(KL$132="",$B179=""),"",HLOOKUP(KL$132,Indices2!$E$1:$YY$108,Calc!$B179,FALSE))</f>
        <v>#N/A</v>
      </c>
      <c r="KM179" t="e">
        <f ca="1">IF(OR(KM$132="",$B179=""),"",HLOOKUP(KM$132,Indices2!$E$1:$YY$108,Calc!$B179,FALSE))</f>
        <v>#N/A</v>
      </c>
      <c r="KN179" t="e">
        <f ca="1">IF(OR(KN$132="",$B179=""),"",HLOOKUP(KN$132,Indices2!$E$1:$YY$108,Calc!$B179,FALSE))</f>
        <v>#N/A</v>
      </c>
      <c r="KO179" t="e">
        <f ca="1">IF(OR(KO$132="",$B179=""),"",HLOOKUP(KO$132,Indices2!$E$1:$YY$108,Calc!$B179,FALSE))</f>
        <v>#N/A</v>
      </c>
      <c r="KP179" t="e">
        <f ca="1">IF(OR(KP$132="",$B179=""),"",HLOOKUP(KP$132,Indices2!$E$1:$YY$108,Calc!$B179,FALSE))</f>
        <v>#N/A</v>
      </c>
      <c r="KQ179" t="e">
        <f ca="1">IF(OR(KQ$132="",$B179=""),"",HLOOKUP(KQ$132,Indices2!$E$1:$YY$108,Calc!$B179,FALSE))</f>
        <v>#N/A</v>
      </c>
      <c r="KR179" t="e">
        <f ca="1">IF(OR(KR$132="",$B179=""),"",HLOOKUP(KR$132,Indices2!$E$1:$YY$108,Calc!$B179,FALSE))</f>
        <v>#N/A</v>
      </c>
      <c r="KS179" t="e">
        <f ca="1">IF(OR(KS$132="",$B179=""),"",HLOOKUP(KS$132,Indices2!$E$1:$YY$108,Calc!$B179,FALSE))</f>
        <v>#N/A</v>
      </c>
      <c r="KT179" t="e">
        <f ca="1">IF(OR(KT$132="",$B179=""),"",HLOOKUP(KT$132,Indices2!$E$1:$YY$108,Calc!$B179,FALSE))</f>
        <v>#N/A</v>
      </c>
      <c r="KU179" t="e">
        <f ca="1">IF(OR(KU$132="",$B179=""),"",HLOOKUP(KU$132,Indices2!$E$1:$YY$108,Calc!$B179,FALSE))</f>
        <v>#N/A</v>
      </c>
      <c r="KV179" t="e">
        <f ca="1">IF(OR(KV$132="",$B179=""),"",HLOOKUP(KV$132,Indices2!$E$1:$YY$108,Calc!$B179,FALSE))</f>
        <v>#N/A</v>
      </c>
      <c r="KW179" t="e">
        <f ca="1">IF(OR(KW$132="",$B179=""),"",HLOOKUP(KW$132,Indices2!$E$1:$YY$108,Calc!$B179,FALSE))</f>
        <v>#N/A</v>
      </c>
      <c r="KX179" t="e">
        <f ca="1">IF(OR(KX$132="",$B179=""),"",HLOOKUP(KX$132,Indices2!$E$1:$YY$108,Calc!$B179,FALSE))</f>
        <v>#N/A</v>
      </c>
      <c r="KY179" t="e">
        <f ca="1">IF(OR(KY$132="",$B179=""),"",HLOOKUP(KY$132,Indices2!$E$1:$YY$108,Calc!$B179,FALSE))</f>
        <v>#N/A</v>
      </c>
      <c r="KZ179" t="e">
        <f ca="1">IF(OR(KZ$132="",$B179=""),"",HLOOKUP(KZ$132,Indices2!$E$1:$YY$108,Calc!$B179,FALSE))</f>
        <v>#N/A</v>
      </c>
      <c r="LA179" t="e">
        <f ca="1">IF(OR(LA$132="",$B179=""),"",HLOOKUP(LA$132,Indices2!$E$1:$YY$108,Calc!$B179,FALSE))</f>
        <v>#N/A</v>
      </c>
      <c r="LB179" t="e">
        <f ca="1">IF(OR(LB$132="",$B179=""),"",HLOOKUP(LB$132,Indices2!$E$1:$YY$108,Calc!$B179,FALSE))</f>
        <v>#N/A</v>
      </c>
      <c r="LC179" t="e">
        <f ca="1">IF(OR(LC$132="",$B179=""),"",HLOOKUP(LC$132,Indices2!$E$1:$YY$108,Calc!$B179,FALSE))</f>
        <v>#N/A</v>
      </c>
      <c r="LD179" t="e">
        <f ca="1">IF(OR(LD$132="",$B179=""),"",HLOOKUP(LD$132,Indices2!$E$1:$YY$108,Calc!$B179,FALSE))</f>
        <v>#N/A</v>
      </c>
      <c r="LE179" t="e">
        <f ca="1">IF(OR(LE$132="",$B179=""),"",HLOOKUP(LE$132,Indices2!$E$1:$YY$108,Calc!$B179,FALSE))</f>
        <v>#N/A</v>
      </c>
      <c r="LF179" t="e">
        <f ca="1">IF(OR(LF$132="",$B179=""),"",HLOOKUP(LF$132,Indices2!$E$1:$YY$108,Calc!$B179,FALSE))</f>
        <v>#N/A</v>
      </c>
      <c r="LG179" t="e">
        <f ca="1">IF(OR(LG$132="",$B179=""),"",HLOOKUP(LG$132,Indices2!$E$1:$YY$108,Calc!$B179,FALSE))</f>
        <v>#N/A</v>
      </c>
      <c r="LH179" t="e">
        <f ca="1">IF(OR(LH$132="",$B179=""),"",HLOOKUP(LH$132,Indices2!$E$1:$YY$108,Calc!$B179,FALSE))</f>
        <v>#N/A</v>
      </c>
      <c r="LI179" t="e">
        <f ca="1">IF(OR(LI$132="",$B179=""),"",HLOOKUP(LI$132,Indices2!$E$1:$YY$108,Calc!$B179,FALSE))</f>
        <v>#N/A</v>
      </c>
      <c r="LJ179" t="e">
        <f ca="1">IF(OR(LJ$132="",$B179=""),"",HLOOKUP(LJ$132,Indices2!$E$1:$YY$108,Calc!$B179,FALSE))</f>
        <v>#N/A</v>
      </c>
      <c r="LK179" t="e">
        <f ca="1">IF(OR(LK$132="",$B179=""),"",HLOOKUP(LK$132,Indices2!$E$1:$YY$108,Calc!$B179,FALSE))</f>
        <v>#N/A</v>
      </c>
      <c r="LL179" t="e">
        <f ca="1">IF(OR(LL$132="",$B179=""),"",HLOOKUP(LL$132,Indices2!$E$1:$YY$108,Calc!$B179,FALSE))</f>
        <v>#N/A</v>
      </c>
      <c r="LM179" t="e">
        <f ca="1">IF(OR(LM$132="",$B179=""),"",HLOOKUP(LM$132,Indices2!$E$1:$YY$108,Calc!$B179,FALSE))</f>
        <v>#N/A</v>
      </c>
      <c r="LN179" t="e">
        <f ca="1">IF(OR(LN$132="",$B179=""),"",HLOOKUP(LN$132,Indices2!$E$1:$YY$108,Calc!$B179,FALSE))</f>
        <v>#N/A</v>
      </c>
      <c r="LO179" t="e">
        <f ca="1">IF(OR(LO$132="",$B179=""),"",HLOOKUP(LO$132,Indices2!$E$1:$YY$108,Calc!$B179,FALSE))</f>
        <v>#N/A</v>
      </c>
      <c r="LP179" t="e">
        <f ca="1">IF(OR(LP$132="",$B179=""),"",HLOOKUP(LP$132,Indices2!$E$1:$YY$108,Calc!$B179,FALSE))</f>
        <v>#N/A</v>
      </c>
      <c r="LQ179" t="e">
        <f ca="1">IF(OR(LQ$132="",$B179=""),"",HLOOKUP(LQ$132,Indices2!$E$1:$YY$108,Calc!$B179,FALSE))</f>
        <v>#N/A</v>
      </c>
      <c r="LR179" t="e">
        <f ca="1">IF(OR(LR$132="",$B179=""),"",HLOOKUP(LR$132,Indices2!$E$1:$YY$108,Calc!$B179,FALSE))</f>
        <v>#N/A</v>
      </c>
      <c r="LS179" t="e">
        <f ca="1">IF(OR(LS$132="",$B179=""),"",HLOOKUP(LS$132,Indices2!$E$1:$YY$108,Calc!$B179,FALSE))</f>
        <v>#N/A</v>
      </c>
      <c r="LT179" t="e">
        <f ca="1">IF(OR(LT$132="",$B179=""),"",HLOOKUP(LT$132,Indices2!$E$1:$YY$108,Calc!$B179,FALSE))</f>
        <v>#N/A</v>
      </c>
      <c r="LU179" t="e">
        <f ca="1">IF(OR(LU$132="",$B179=""),"",HLOOKUP(LU$132,Indices2!$E$1:$YY$108,Calc!$B179,FALSE))</f>
        <v>#N/A</v>
      </c>
      <c r="LV179" t="e">
        <f ca="1">IF(OR(LV$132="",$B179=""),"",HLOOKUP(LV$132,Indices2!$E$1:$YY$108,Calc!$B179,FALSE))</f>
        <v>#N/A</v>
      </c>
      <c r="LW179" t="e">
        <f ca="1">IF(OR(LW$132="",$B179=""),"",HLOOKUP(LW$132,Indices2!$E$1:$YY$108,Calc!$B179,FALSE))</f>
        <v>#N/A</v>
      </c>
      <c r="LX179" t="e">
        <f ca="1">IF(OR(LX$132="",$B179=""),"",HLOOKUP(LX$132,Indices2!$E$1:$YY$108,Calc!$B179,FALSE))</f>
        <v>#N/A</v>
      </c>
      <c r="LY179" t="e">
        <f ca="1">IF(OR(LY$132="",$B179=""),"",HLOOKUP(LY$132,Indices2!$E$1:$YY$108,Calc!$B179,FALSE))</f>
        <v>#N/A</v>
      </c>
      <c r="LZ179" t="e">
        <f ca="1">IF(OR(LZ$132="",$B179=""),"",HLOOKUP(LZ$132,Indices2!$E$1:$YY$108,Calc!$B179,FALSE))</f>
        <v>#N/A</v>
      </c>
      <c r="MA179" t="e">
        <f ca="1">IF(OR(MA$132="",$B179=""),"",HLOOKUP(MA$132,Indices2!$E$1:$YY$108,Calc!$B179,FALSE))</f>
        <v>#N/A</v>
      </c>
      <c r="MB179" t="e">
        <f ca="1">IF(OR(MB$132="",$B179=""),"",HLOOKUP(MB$132,Indices2!$E$1:$YY$108,Calc!$B179,FALSE))</f>
        <v>#N/A</v>
      </c>
      <c r="MC179" t="e">
        <f ca="1">IF(OR(MC$132="",$B179=""),"",HLOOKUP(MC$132,Indices2!$E$1:$YY$108,Calc!$B179,FALSE))</f>
        <v>#N/A</v>
      </c>
      <c r="MD179" t="e">
        <f ca="1">IF(OR(MD$132="",$B179=""),"",HLOOKUP(MD$132,Indices2!$E$1:$YY$108,Calc!$B179,FALSE))</f>
        <v>#N/A</v>
      </c>
      <c r="ME179" t="e">
        <f ca="1">IF(OR(ME$132="",$B179=""),"",HLOOKUP(ME$132,Indices2!$E$1:$YY$108,Calc!$B179,FALSE))</f>
        <v>#N/A</v>
      </c>
      <c r="MF179" t="e">
        <f ca="1">IF(OR(MF$132="",$B179=""),"",HLOOKUP(MF$132,Indices2!$E$1:$YY$108,Calc!$B179,FALSE))</f>
        <v>#N/A</v>
      </c>
      <c r="MG179" t="e">
        <f ca="1">IF(OR(MG$132="",$B179=""),"",HLOOKUP(MG$132,Indices2!$E$1:$YY$108,Calc!$B179,FALSE))</f>
        <v>#N/A</v>
      </c>
      <c r="MH179" t="e">
        <f ca="1">IF(OR(MH$132="",$B179=""),"",HLOOKUP(MH$132,Indices2!$E$1:$YY$108,Calc!$B179,FALSE))</f>
        <v>#N/A</v>
      </c>
      <c r="MI179" t="e">
        <f ca="1">IF(OR(MI$132="",$B179=""),"",HLOOKUP(MI$132,Indices2!$E$1:$YY$108,Calc!$B179,FALSE))</f>
        <v>#N/A</v>
      </c>
      <c r="MJ179" t="e">
        <f ca="1">IF(OR(MJ$132="",$B179=""),"",HLOOKUP(MJ$132,Indices2!$E$1:$YY$108,Calc!$B179,FALSE))</f>
        <v>#N/A</v>
      </c>
      <c r="MK179" t="e">
        <f ca="1">IF(OR(MK$132="",$B179=""),"",HLOOKUP(MK$132,Indices2!$E$1:$YY$108,Calc!$B179,FALSE))</f>
        <v>#N/A</v>
      </c>
      <c r="ML179" t="e">
        <f ca="1">IF(OR(ML$132="",$B179=""),"",HLOOKUP(ML$132,Indices2!$E$1:$YY$108,Calc!$B179,FALSE))</f>
        <v>#N/A</v>
      </c>
      <c r="MM179" t="e">
        <f ca="1">IF(OR(MM$132="",$B179=""),"",HLOOKUP(MM$132,Indices2!$E$1:$YY$108,Calc!$B179,FALSE))</f>
        <v>#N/A</v>
      </c>
      <c r="MN179" t="e">
        <f ca="1">IF(OR(MN$132="",$B179=""),"",HLOOKUP(MN$132,Indices2!$E$1:$YY$108,Calc!$B179,FALSE))</f>
        <v>#N/A</v>
      </c>
      <c r="MO179" t="e">
        <f ca="1">IF(OR(MO$132="",$B179=""),"",HLOOKUP(MO$132,Indices2!$E$1:$YY$108,Calc!$B179,FALSE))</f>
        <v>#N/A</v>
      </c>
      <c r="MP179" t="e">
        <f ca="1">IF(OR(MP$132="",$B179=""),"",HLOOKUP(MP$132,Indices2!$E$1:$YY$108,Calc!$B179,FALSE))</f>
        <v>#N/A</v>
      </c>
      <c r="MQ179" t="e">
        <f ca="1">IF(OR(MQ$132="",$B179=""),"",HLOOKUP(MQ$132,Indices2!$E$1:$YY$108,Calc!$B179,FALSE))</f>
        <v>#N/A</v>
      </c>
      <c r="MR179" t="e">
        <f ca="1">IF(OR(MR$132="",$B179=""),"",HLOOKUP(MR$132,Indices2!$E$1:$YY$108,Calc!$B179,FALSE))</f>
        <v>#N/A</v>
      </c>
      <c r="MS179" t="e">
        <f ca="1">IF(OR(MS$132="",$B179=""),"",HLOOKUP(MS$132,Indices2!$E$1:$YY$108,Calc!$B179,FALSE))</f>
        <v>#N/A</v>
      </c>
      <c r="MT179" t="e">
        <f ca="1">IF(OR(MT$132="",$B179=""),"",HLOOKUP(MT$132,Indices2!$E$1:$YY$108,Calc!$B179,FALSE))</f>
        <v>#N/A</v>
      </c>
      <c r="MU179" t="e">
        <f ca="1">IF(OR(MU$132="",$B179=""),"",HLOOKUP(MU$132,Indices2!$E$1:$YY$108,Calc!$B179,FALSE))</f>
        <v>#N/A</v>
      </c>
      <c r="MV179" t="e">
        <f ca="1">IF(OR(MV$132="",$B179=""),"",HLOOKUP(MV$132,Indices2!$E$1:$YY$108,Calc!$B179,FALSE))</f>
        <v>#N/A</v>
      </c>
      <c r="MW179" t="e">
        <f ca="1">IF(OR(MW$132="",$B179=""),"",HLOOKUP(MW$132,Indices2!$E$1:$YY$108,Calc!$B179,FALSE))</f>
        <v>#N/A</v>
      </c>
      <c r="MX179" t="e">
        <f ca="1">IF(OR(MX$132="",$B179=""),"",HLOOKUP(MX$132,Indices2!$E$1:$YY$108,Calc!$B179,FALSE))</f>
        <v>#N/A</v>
      </c>
      <c r="MY179" t="e">
        <f ca="1">IF(OR(MY$132="",$B179=""),"",HLOOKUP(MY$132,Indices2!$E$1:$YY$108,Calc!$B179,FALSE))</f>
        <v>#N/A</v>
      </c>
      <c r="MZ179" t="e">
        <f ca="1">IF(OR(MZ$132="",$B179=""),"",HLOOKUP(MZ$132,Indices2!$E$1:$YY$108,Calc!$B179,FALSE))</f>
        <v>#N/A</v>
      </c>
      <c r="NA179" t="e">
        <f ca="1">IF(OR(NA$132="",$B179=""),"",HLOOKUP(NA$132,Indices2!$E$1:$YY$108,Calc!$B179,FALSE))</f>
        <v>#N/A</v>
      </c>
      <c r="NB179" t="e">
        <f ca="1">IF(OR(NB$132="",$B179=""),"",HLOOKUP(NB$132,Indices2!$E$1:$YY$108,Calc!$B179,FALSE))</f>
        <v>#N/A</v>
      </c>
      <c r="NC179" t="e">
        <f ca="1">IF(OR(NC$132="",$B179=""),"",HLOOKUP(NC$132,Indices2!$E$1:$YY$108,Calc!$B179,FALSE))</f>
        <v>#N/A</v>
      </c>
      <c r="ND179" t="e">
        <f ca="1">IF(OR(ND$132="",$B179=""),"",HLOOKUP(ND$132,Indices2!$E$1:$YY$108,Calc!$B179,FALSE))</f>
        <v>#N/A</v>
      </c>
      <c r="NE179" t="e">
        <f ca="1">IF(OR(NE$132="",$B179=""),"",HLOOKUP(NE$132,Indices2!$E$1:$YY$108,Calc!$B179,FALSE))</f>
        <v>#N/A</v>
      </c>
      <c r="NF179" t="e">
        <f ca="1">IF(OR(NF$132="",$B179=""),"",HLOOKUP(NF$132,Indices2!$E$1:$YY$108,Calc!$B179,FALSE))</f>
        <v>#N/A</v>
      </c>
      <c r="NG179" t="e">
        <f ca="1">IF(OR(NG$132="",$B179=""),"",HLOOKUP(NG$132,Indices2!$E$1:$YY$108,Calc!$B179,FALSE))</f>
        <v>#N/A</v>
      </c>
      <c r="NH179" t="e">
        <f ca="1">IF(OR(NH$132="",$B179=""),"",HLOOKUP(NH$132,Indices2!$E$1:$YY$108,Calc!$B179,FALSE))</f>
        <v>#N/A</v>
      </c>
      <c r="NI179" t="e">
        <f ca="1">IF(OR(NI$132="",$B179=""),"",HLOOKUP(NI$132,Indices2!$E$1:$YY$108,Calc!$B179,FALSE))</f>
        <v>#N/A</v>
      </c>
      <c r="NJ179" t="e">
        <f ca="1">IF(OR(NJ$132="",$B179=""),"",HLOOKUP(NJ$132,Indices2!$E$1:$YY$108,Calc!$B179,FALSE))</f>
        <v>#N/A</v>
      </c>
      <c r="NK179" t="e">
        <f ca="1">IF(OR(NK$132="",$B179=""),"",HLOOKUP(NK$132,Indices2!$E$1:$YY$108,Calc!$B179,FALSE))</f>
        <v>#N/A</v>
      </c>
      <c r="NL179" t="e">
        <f ca="1">IF(OR(NL$132="",$B179=""),"",HLOOKUP(NL$132,Indices2!$E$1:$YY$108,Calc!$B179,FALSE))</f>
        <v>#N/A</v>
      </c>
      <c r="NM179" t="e">
        <f ca="1">IF(OR(NM$132="",$B179=""),"",HLOOKUP(NM$132,Indices2!$E$1:$YY$108,Calc!$B179,FALSE))</f>
        <v>#N/A</v>
      </c>
      <c r="NN179" t="e">
        <f ca="1">IF(OR(NN$132="",$B179=""),"",HLOOKUP(NN$132,Indices2!$E$1:$YY$108,Calc!$B179,FALSE))</f>
        <v>#N/A</v>
      </c>
      <c r="NO179" t="e">
        <f ca="1">IF(OR(NO$132="",$B179=""),"",HLOOKUP(NO$132,Indices2!$E$1:$YY$108,Calc!$B179,FALSE))</f>
        <v>#N/A</v>
      </c>
      <c r="NP179" t="e">
        <f ca="1">IF(OR(NP$132="",$B179=""),"",HLOOKUP(NP$132,Indices2!$E$1:$YY$108,Calc!$B179,FALSE))</f>
        <v>#N/A</v>
      </c>
      <c r="NQ179" t="e">
        <f ca="1">IF(OR(NQ$132="",$B179=""),"",HLOOKUP(NQ$132,Indices2!$E$1:$YY$108,Calc!$B179,FALSE))</f>
        <v>#N/A</v>
      </c>
      <c r="NR179" t="e">
        <f ca="1">IF(OR(NR$132="",$B179=""),"",HLOOKUP(NR$132,Indices2!$E$1:$YY$108,Calc!$B179,FALSE))</f>
        <v>#N/A</v>
      </c>
      <c r="NS179" t="e">
        <f ca="1">IF(OR(NS$132="",$B179=""),"",HLOOKUP(NS$132,Indices2!$E$1:$YY$108,Calc!$B179,FALSE))</f>
        <v>#N/A</v>
      </c>
      <c r="NT179" t="e">
        <f ca="1">IF(OR(NT$132="",$B179=""),"",HLOOKUP(NT$132,Indices2!$E$1:$YY$108,Calc!$B179,FALSE))</f>
        <v>#N/A</v>
      </c>
      <c r="NU179" t="e">
        <f ca="1">IF(OR(NU$132="",$B179=""),"",HLOOKUP(NU$132,Indices2!$E$1:$YY$108,Calc!$B179,FALSE))</f>
        <v>#N/A</v>
      </c>
      <c r="NV179" t="e">
        <f ca="1">IF(OR(NV$132="",$B179=""),"",HLOOKUP(NV$132,Indices2!$E$1:$YY$108,Calc!$B179,FALSE))</f>
        <v>#N/A</v>
      </c>
      <c r="NW179" t="e">
        <f ca="1">IF(OR(NW$132="",$B179=""),"",HLOOKUP(NW$132,Indices2!$E$1:$YY$108,Calc!$B179,FALSE))</f>
        <v>#N/A</v>
      </c>
      <c r="NX179" t="e">
        <f ca="1">IF(OR(NX$132="",$B179=""),"",HLOOKUP(NX$132,Indices2!$E$1:$YY$108,Calc!$B179,FALSE))</f>
        <v>#N/A</v>
      </c>
      <c r="NY179" t="e">
        <f ca="1">IF(OR(NY$132="",$B179=""),"",HLOOKUP(NY$132,Indices2!$E$1:$YY$108,Calc!$B179,FALSE))</f>
        <v>#N/A</v>
      </c>
      <c r="NZ179" t="e">
        <f ca="1">IF(OR(NZ$132="",$B179=""),"",HLOOKUP(NZ$132,Indices2!$E$1:$YY$108,Calc!$B179,FALSE))</f>
        <v>#N/A</v>
      </c>
      <c r="OA179" t="e">
        <f ca="1">IF(OR(OA$132="",$B179=""),"",HLOOKUP(OA$132,Indices2!$E$1:$YY$108,Calc!$B179,FALSE))</f>
        <v>#N/A</v>
      </c>
      <c r="OB179" t="e">
        <f ca="1">IF(OR(OB$132="",$B179=""),"",HLOOKUP(OB$132,Indices2!$E$1:$YY$108,Calc!$B179,FALSE))</f>
        <v>#N/A</v>
      </c>
      <c r="OC179" t="e">
        <f ca="1">IF(OR(OC$132="",$B179=""),"",HLOOKUP(OC$132,Indices2!$E$1:$YY$108,Calc!$B179,FALSE))</f>
        <v>#N/A</v>
      </c>
      <c r="OD179" t="e">
        <f ca="1">IF(OR(OD$132="",$B179=""),"",HLOOKUP(OD$132,Indices2!$E$1:$YY$108,Calc!$B179,FALSE))</f>
        <v>#N/A</v>
      </c>
      <c r="OE179" t="e">
        <f ca="1">IF(OR(OE$132="",$B179=""),"",HLOOKUP(OE$132,Indices2!$E$1:$YY$108,Calc!$B179,FALSE))</f>
        <v>#N/A</v>
      </c>
      <c r="OF179" t="e">
        <f ca="1">IF(OR(OF$132="",$B179=""),"",HLOOKUP(OF$132,Indices2!$E$1:$YY$108,Calc!$B179,FALSE))</f>
        <v>#N/A</v>
      </c>
      <c r="OG179" t="e">
        <f ca="1">IF(OR(OG$132="",$B179=""),"",HLOOKUP(OG$132,Indices2!$E$1:$YY$108,Calc!$B179,FALSE))</f>
        <v>#N/A</v>
      </c>
      <c r="OH179" t="e">
        <f ca="1">IF(OR(OH$132="",$B179=""),"",HLOOKUP(OH$132,Indices2!$E$1:$YY$108,Calc!$B179,FALSE))</f>
        <v>#N/A</v>
      </c>
      <c r="OI179" t="e">
        <f ca="1">IF(OR(OI$132="",$B179=""),"",HLOOKUP(OI$132,Indices2!$E$1:$YY$108,Calc!$B179,FALSE))</f>
        <v>#N/A</v>
      </c>
      <c r="OJ179" t="e">
        <f ca="1">IF(OR(OJ$132="",$B179=""),"",HLOOKUP(OJ$132,Indices2!$E$1:$YY$108,Calc!$B179,FALSE))</f>
        <v>#N/A</v>
      </c>
      <c r="OK179" t="e">
        <f ca="1">IF(OR(OK$132="",$B179=""),"",HLOOKUP(OK$132,Indices2!$E$1:$YY$108,Calc!$B179,FALSE))</f>
        <v>#N/A</v>
      </c>
      <c r="OL179" t="e">
        <f ca="1">IF(OR(OL$132="",$B179=""),"",HLOOKUP(OL$132,Indices2!$E$1:$YY$108,Calc!$B179,FALSE))</f>
        <v>#N/A</v>
      </c>
      <c r="OM179" t="e">
        <f ca="1">IF(OR(OM$132="",$B179=""),"",HLOOKUP(OM$132,Indices2!$E$1:$YY$108,Calc!$B179,FALSE))</f>
        <v>#N/A</v>
      </c>
      <c r="ON179" t="e">
        <f ca="1">IF(OR(ON$132="",$B179=""),"",HLOOKUP(ON$132,Indices2!$E$1:$YY$108,Calc!$B179,FALSE))</f>
        <v>#N/A</v>
      </c>
      <c r="OO179" t="e">
        <f ca="1">IF(OR(OO$132="",$B179=""),"",HLOOKUP(OO$132,Indices2!$E$1:$YY$108,Calc!$B179,FALSE))</f>
        <v>#N/A</v>
      </c>
      <c r="OP179" t="e">
        <f ca="1">IF(OR(OP$132="",$B179=""),"",HLOOKUP(OP$132,Indices2!$E$1:$YY$108,Calc!$B179,FALSE))</f>
        <v>#N/A</v>
      </c>
      <c r="OQ179" t="e">
        <f ca="1">IF(OR(OQ$132="",$B179=""),"",HLOOKUP(OQ$132,Indices2!$E$1:$YY$108,Calc!$B179,FALSE))</f>
        <v>#N/A</v>
      </c>
      <c r="OR179" t="e">
        <f ca="1">IF(OR(OR$132="",$B179=""),"",HLOOKUP(OR$132,Indices2!$E$1:$YY$108,Calc!$B179,FALSE))</f>
        <v>#N/A</v>
      </c>
      <c r="OS179" t="e">
        <f ca="1">IF(OR(OS$132="",$B179=""),"",HLOOKUP(OS$132,Indices2!$E$1:$YY$108,Calc!$B179,FALSE))</f>
        <v>#N/A</v>
      </c>
      <c r="OT179" t="e">
        <f ca="1">IF(OR(OT$132="",$B179=""),"",HLOOKUP(OT$132,Indices2!$E$1:$YY$108,Calc!$B179,FALSE))</f>
        <v>#N/A</v>
      </c>
      <c r="OU179" t="e">
        <f ca="1">IF(OR(OU$132="",$B179=""),"",HLOOKUP(OU$132,Indices2!$E$1:$YY$108,Calc!$B179,FALSE))</f>
        <v>#N/A</v>
      </c>
      <c r="OV179" t="e">
        <f ca="1">IF(OR(OV$132="",$B179=""),"",HLOOKUP(OV$132,Indices2!$E$1:$YY$108,Calc!$B179,FALSE))</f>
        <v>#N/A</v>
      </c>
      <c r="OW179" t="e">
        <f ca="1">IF(OR(OW$132="",$B179=""),"",HLOOKUP(OW$132,Indices2!$E$1:$YY$108,Calc!$B179,FALSE))</f>
        <v>#N/A</v>
      </c>
      <c r="OX179" t="e">
        <f ca="1">IF(OR(OX$132="",$B179=""),"",HLOOKUP(OX$132,Indices2!$E$1:$YY$108,Calc!$B179,FALSE))</f>
        <v>#N/A</v>
      </c>
      <c r="OY179" t="e">
        <f ca="1">IF(OR(OY$132="",$B179=""),"",HLOOKUP(OY$132,Indices2!$E$1:$YY$108,Calc!$B179,FALSE))</f>
        <v>#N/A</v>
      </c>
      <c r="OZ179" t="e">
        <f ca="1">IF(OR(OZ$132="",$B179=""),"",HLOOKUP(OZ$132,Indices2!$E$1:$YY$108,Calc!$B179,FALSE))</f>
        <v>#N/A</v>
      </c>
      <c r="PA179" t="e">
        <f ca="1">IF(OR(PA$132="",$B179=""),"",HLOOKUP(PA$132,Indices2!$E$1:$YY$108,Calc!$B179,FALSE))</f>
        <v>#N/A</v>
      </c>
      <c r="PB179" t="e">
        <f ca="1">IF(OR(PB$132="",$B179=""),"",HLOOKUP(PB$132,Indices2!$E$1:$YY$108,Calc!$B179,FALSE))</f>
        <v>#N/A</v>
      </c>
      <c r="PC179" t="e">
        <f ca="1">IF(OR(PC$132="",$B179=""),"",HLOOKUP(PC$132,Indices2!$E$1:$YY$108,Calc!$B179,FALSE))</f>
        <v>#N/A</v>
      </c>
      <c r="PD179" t="e">
        <f ca="1">IF(OR(PD$132="",$B179=""),"",HLOOKUP(PD$132,Indices2!$E$1:$YY$108,Calc!$B179,FALSE))</f>
        <v>#N/A</v>
      </c>
      <c r="PE179" t="e">
        <f ca="1">IF(OR(PE$132="",$B179=""),"",HLOOKUP(PE$132,Indices2!$E$1:$YY$108,Calc!$B179,FALSE))</f>
        <v>#N/A</v>
      </c>
      <c r="PF179" t="e">
        <f ca="1">IF(OR(PF$132="",$B179=""),"",HLOOKUP(PF$132,Indices2!$E$1:$YY$108,Calc!$B179,FALSE))</f>
        <v>#N/A</v>
      </c>
      <c r="PG179" t="e">
        <f ca="1">IF(OR(PG$132="",$B179=""),"",HLOOKUP(PG$132,Indices2!$E$1:$YY$108,Calc!$B179,FALSE))</f>
        <v>#N/A</v>
      </c>
      <c r="PH179" t="e">
        <f ca="1">IF(OR(PH$132="",$B179=""),"",HLOOKUP(PH$132,Indices2!$E$1:$YY$108,Calc!$B179,FALSE))</f>
        <v>#N/A</v>
      </c>
      <c r="PI179" t="e">
        <f ca="1">IF(OR(PI$132="",$B179=""),"",HLOOKUP(PI$132,Indices2!$E$1:$YY$108,Calc!$B179,FALSE))</f>
        <v>#N/A</v>
      </c>
      <c r="PJ179" t="e">
        <f ca="1">IF(OR(PJ$132="",$B179=""),"",HLOOKUP(PJ$132,Indices2!$E$1:$YY$108,Calc!$B179,FALSE))</f>
        <v>#N/A</v>
      </c>
      <c r="PK179" t="e">
        <f ca="1">IF(OR(PK$132="",$B179=""),"",HLOOKUP(PK$132,Indices2!$E$1:$YY$108,Calc!$B179,FALSE))</f>
        <v>#N/A</v>
      </c>
      <c r="PL179" t="e">
        <f ca="1">IF(OR(PL$132="",$B179=""),"",HLOOKUP(PL$132,Indices2!$E$1:$YY$108,Calc!$B179,FALSE))</f>
        <v>#N/A</v>
      </c>
      <c r="PM179" t="e">
        <f ca="1">IF(OR(PM$132="",$B179=""),"",HLOOKUP(PM$132,Indices2!$E$1:$YY$108,Calc!$B179,FALSE))</f>
        <v>#N/A</v>
      </c>
      <c r="PN179" t="e">
        <f ca="1">IF(OR(PN$132="",$B179=""),"",HLOOKUP(PN$132,Indices2!$E$1:$YY$108,Calc!$B179,FALSE))</f>
        <v>#N/A</v>
      </c>
      <c r="PO179" t="e">
        <f ca="1">IF(OR(PO$132="",$B179=""),"",HLOOKUP(PO$132,Indices2!$E$1:$YY$108,Calc!$B179,FALSE))</f>
        <v>#N/A</v>
      </c>
      <c r="PP179" t="e">
        <f ca="1">IF(OR(PP$132="",$B179=""),"",HLOOKUP(PP$132,Indices2!$E$1:$YY$108,Calc!$B179,FALSE))</f>
        <v>#N/A</v>
      </c>
      <c r="PQ179" t="e">
        <f ca="1">IF(OR(PQ$132="",$B179=""),"",HLOOKUP(PQ$132,Indices2!$E$1:$YY$108,Calc!$B179,FALSE))</f>
        <v>#N/A</v>
      </c>
      <c r="PR179" t="e">
        <f ca="1">IF(OR(PR$132="",$B179=""),"",HLOOKUP(PR$132,Indices2!$E$1:$YY$108,Calc!$B179,FALSE))</f>
        <v>#N/A</v>
      </c>
      <c r="PS179" t="e">
        <f ca="1">IF(OR(PS$132="",$B179=""),"",HLOOKUP(PS$132,Indices2!$E$1:$YY$108,Calc!$B179,FALSE))</f>
        <v>#N/A</v>
      </c>
      <c r="PT179" t="e">
        <f ca="1">IF(OR(PT$132="",$B179=""),"",HLOOKUP(PT$132,Indices2!$E$1:$YY$108,Calc!$B179,FALSE))</f>
        <v>#N/A</v>
      </c>
      <c r="PU179" t="e">
        <f ca="1">IF(OR(PU$132="",$B179=""),"",HLOOKUP(PU$132,Indices2!$E$1:$YY$108,Calc!$B179,FALSE))</f>
        <v>#N/A</v>
      </c>
      <c r="PV179" t="e">
        <f ca="1">IF(OR(PV$132="",$B179=""),"",HLOOKUP(PV$132,Indices2!$E$1:$YY$108,Calc!$B179,FALSE))</f>
        <v>#N/A</v>
      </c>
      <c r="PW179" t="e">
        <f ca="1">IF(OR(PW$132="",$B179=""),"",HLOOKUP(PW$132,Indices2!$E$1:$YY$108,Calc!$B179,FALSE))</f>
        <v>#N/A</v>
      </c>
      <c r="PX179" t="e">
        <f ca="1">IF(OR(PX$132="",$B179=""),"",HLOOKUP(PX$132,Indices2!$E$1:$YY$108,Calc!$B179,FALSE))</f>
        <v>#N/A</v>
      </c>
      <c r="PY179" t="e">
        <f ca="1">IF(OR(PY$132="",$B179=""),"",HLOOKUP(PY$132,Indices2!$E$1:$YY$108,Calc!$B179,FALSE))</f>
        <v>#N/A</v>
      </c>
      <c r="PZ179" t="e">
        <f ca="1">IF(OR(PZ$132="",$B179=""),"",HLOOKUP(PZ$132,Indices2!$E$1:$YY$108,Calc!$B179,FALSE))</f>
        <v>#N/A</v>
      </c>
      <c r="QA179" t="e">
        <f ca="1">IF(OR(QA$132="",$B179=""),"",HLOOKUP(QA$132,Indices2!$E$1:$YY$108,Calc!$B179,FALSE))</f>
        <v>#N/A</v>
      </c>
      <c r="QB179" t="e">
        <f ca="1">IF(OR(QB$132="",$B179=""),"",HLOOKUP(QB$132,Indices2!$E$1:$YY$108,Calc!$B179,FALSE))</f>
        <v>#N/A</v>
      </c>
      <c r="QC179" t="e">
        <f ca="1">IF(OR(QC$132="",$B179=""),"",HLOOKUP(QC$132,Indices2!$E$1:$YY$108,Calc!$B179,FALSE))</f>
        <v>#N/A</v>
      </c>
      <c r="QD179" t="e">
        <f ca="1">IF(OR(QD$132="",$B179=""),"",HLOOKUP(QD$132,Indices2!$E$1:$YY$108,Calc!$B179,FALSE))</f>
        <v>#N/A</v>
      </c>
      <c r="QE179" t="e">
        <f ca="1">IF(OR(QE$132="",$B179=""),"",HLOOKUP(QE$132,Indices2!$E$1:$YY$108,Calc!$B179,FALSE))</f>
        <v>#N/A</v>
      </c>
      <c r="QF179" t="e">
        <f ca="1">IF(OR(QF$132="",$B179=""),"",HLOOKUP(QF$132,Indices2!$E$1:$YY$108,Calc!$B179,FALSE))</f>
        <v>#N/A</v>
      </c>
      <c r="QG179" t="e">
        <f ca="1">IF(OR(QG$132="",$B179=""),"",HLOOKUP(QG$132,Indices2!$E$1:$YY$108,Calc!$B179,FALSE))</f>
        <v>#N/A</v>
      </c>
      <c r="QH179" t="e">
        <f ca="1">IF(OR(QH$132="",$B179=""),"",HLOOKUP(QH$132,Indices2!$E$1:$YY$108,Calc!$B179,FALSE))</f>
        <v>#N/A</v>
      </c>
      <c r="QI179" t="e">
        <f ca="1">IF(OR(QI$132="",$B179=""),"",HLOOKUP(QI$132,Indices2!$E$1:$YY$108,Calc!$B179,FALSE))</f>
        <v>#N/A</v>
      </c>
      <c r="QJ179" t="e">
        <f ca="1">IF(OR(QJ$132="",$B179=""),"",HLOOKUP(QJ$132,Indices2!$E$1:$YY$108,Calc!$B179,FALSE))</f>
        <v>#N/A</v>
      </c>
      <c r="QK179" t="e">
        <f ca="1">IF(OR(QK$132="",$B179=""),"",HLOOKUP(QK$132,Indices2!$E$1:$YY$108,Calc!$B179,FALSE))</f>
        <v>#N/A</v>
      </c>
      <c r="QL179" t="e">
        <f ca="1">IF(OR(QL$132="",$B179=""),"",HLOOKUP(QL$132,Indices2!$E$1:$YY$108,Calc!$B179,FALSE))</f>
        <v>#N/A</v>
      </c>
      <c r="QM179" t="e">
        <f ca="1">IF(OR(QM$132="",$B179=""),"",HLOOKUP(QM$132,Indices2!$E$1:$YY$108,Calc!$B179,FALSE))</f>
        <v>#N/A</v>
      </c>
      <c r="QN179" t="e">
        <f ca="1">IF(OR(QN$132="",$B179=""),"",HLOOKUP(QN$132,Indices2!$E$1:$YY$108,Calc!$B179,FALSE))</f>
        <v>#N/A</v>
      </c>
      <c r="QO179" t="e">
        <f ca="1">IF(OR(QO$132="",$B179=""),"",HLOOKUP(QO$132,Indices2!$E$1:$YY$108,Calc!$B179,FALSE))</f>
        <v>#N/A</v>
      </c>
      <c r="QP179" t="e">
        <f ca="1">IF(OR(QP$132="",$B179=""),"",HLOOKUP(QP$132,Indices2!$E$1:$YY$108,Calc!$B179,FALSE))</f>
        <v>#N/A</v>
      </c>
      <c r="QQ179" t="e">
        <f ca="1">IF(OR(QQ$132="",$B179=""),"",HLOOKUP(QQ$132,Indices2!$E$1:$YY$108,Calc!$B179,FALSE))</f>
        <v>#N/A</v>
      </c>
      <c r="QR179" t="e">
        <f ca="1">IF(OR(QR$132="",$B179=""),"",HLOOKUP(QR$132,Indices2!$E$1:$YY$108,Calc!$B179,FALSE))</f>
        <v>#N/A</v>
      </c>
      <c r="QS179" t="e">
        <f ca="1">IF(OR(QS$132="",$B179=""),"",HLOOKUP(QS$132,Indices2!$E$1:$YY$108,Calc!$B179,FALSE))</f>
        <v>#N/A</v>
      </c>
      <c r="QT179" t="e">
        <f ca="1">IF(OR(QT$132="",$B179=""),"",HLOOKUP(QT$132,Indices2!$E$1:$YY$108,Calc!$B179,FALSE))</f>
        <v>#N/A</v>
      </c>
      <c r="QU179" t="e">
        <f ca="1">IF(OR(QU$132="",$B179=""),"",HLOOKUP(QU$132,Indices2!$E$1:$YY$108,Calc!$B179,FALSE))</f>
        <v>#N/A</v>
      </c>
      <c r="QV179" t="e">
        <f ca="1">IF(OR(QV$132="",$B179=""),"",HLOOKUP(QV$132,Indices2!$E$1:$YY$108,Calc!$B179,FALSE))</f>
        <v>#N/A</v>
      </c>
      <c r="QW179" t="e">
        <f ca="1">IF(OR(QW$132="",$B179=""),"",HLOOKUP(QW$132,Indices2!$E$1:$YY$108,Calc!$B179,FALSE))</f>
        <v>#N/A</v>
      </c>
      <c r="QX179" t="e">
        <f ca="1">IF(OR(QX$132="",$B179=""),"",HLOOKUP(QX$132,Indices2!$E$1:$YY$108,Calc!$B179,FALSE))</f>
        <v>#N/A</v>
      </c>
      <c r="QY179" t="e">
        <f ca="1">IF(OR(QY$132="",$B179=""),"",HLOOKUP(QY$132,Indices2!$E$1:$YY$108,Calc!$B179,FALSE))</f>
        <v>#N/A</v>
      </c>
      <c r="QZ179" t="e">
        <f ca="1">IF(OR(QZ$132="",$B179=""),"",HLOOKUP(QZ$132,Indices2!$E$1:$YY$108,Calc!$B179,FALSE))</f>
        <v>#N/A</v>
      </c>
      <c r="RA179" t="e">
        <f ca="1">IF(OR(RA$132="",$B179=""),"",HLOOKUP(RA$132,Indices2!$E$1:$YY$108,Calc!$B179,FALSE))</f>
        <v>#N/A</v>
      </c>
      <c r="RB179" t="e">
        <f ca="1">IF(OR(RB$132="",$B179=""),"",HLOOKUP(RB$132,Indices2!$E$1:$YY$108,Calc!$B179,FALSE))</f>
        <v>#N/A</v>
      </c>
      <c r="RC179" t="e">
        <f ca="1">IF(OR(RC$132="",$B179=""),"",HLOOKUP(RC$132,Indices2!$E$1:$YY$108,Calc!$B179,FALSE))</f>
        <v>#N/A</v>
      </c>
      <c r="RD179" t="e">
        <f ca="1">IF(OR(RD$132="",$B179=""),"",HLOOKUP(RD$132,Indices2!$E$1:$YY$108,Calc!$B179,FALSE))</f>
        <v>#N/A</v>
      </c>
      <c r="RE179" t="e">
        <f ca="1">IF(OR(RE$132="",$B179=""),"",HLOOKUP(RE$132,Indices2!$E$1:$YY$108,Calc!$B179,FALSE))</f>
        <v>#N/A</v>
      </c>
      <c r="RF179" t="e">
        <f ca="1">IF(OR(RF$132="",$B179=""),"",HLOOKUP(RF$132,Indices2!$E$1:$YY$108,Calc!$B179,FALSE))</f>
        <v>#N/A</v>
      </c>
      <c r="RG179" t="e">
        <f ca="1">IF(OR(RG$132="",$B179=""),"",HLOOKUP(RG$132,Indices2!$E$1:$YY$108,Calc!$B179,FALSE))</f>
        <v>#N/A</v>
      </c>
      <c r="RH179" t="e">
        <f ca="1">IF(OR(RH$132="",$B179=""),"",HLOOKUP(RH$132,Indices2!$E$1:$YY$108,Calc!$B179,FALSE))</f>
        <v>#N/A</v>
      </c>
      <c r="RI179" t="e">
        <f ca="1">IF(OR(RI$132="",$B179=""),"",HLOOKUP(RI$132,Indices2!$E$1:$YY$108,Calc!$B179,FALSE))</f>
        <v>#N/A</v>
      </c>
      <c r="RJ179" t="e">
        <f ca="1">IF(OR(RJ$132="",$B179=""),"",HLOOKUP(RJ$132,Indices2!$E$1:$YY$108,Calc!$B179,FALSE))</f>
        <v>#N/A</v>
      </c>
      <c r="RK179" t="e">
        <f ca="1">IF(OR(RK$132="",$B179=""),"",HLOOKUP(RK$132,Indices2!$E$1:$YY$108,Calc!$B179,FALSE))</f>
        <v>#N/A</v>
      </c>
      <c r="RL179" t="e">
        <f ca="1">IF(OR(RL$132="",$B179=""),"",HLOOKUP(RL$132,Indices2!$E$1:$YY$108,Calc!$B179,FALSE))</f>
        <v>#N/A</v>
      </c>
    </row>
    <row r="180" spans="1:480">
      <c r="A180">
        <f>Quant!BV16</f>
        <v>0</v>
      </c>
    </row>
    <row r="181" spans="1:480">
      <c r="C181" t="str">
        <f>IF(OR(C$132="",$B181=""),"",HLOOKUP(C$132,Indices2!$E$1:$PY$12,Calc!$B181,FALSE))</f>
        <v/>
      </c>
      <c r="D181" t="str">
        <f ca="1">IF(OR(D$132="",$B181=""),"",HLOOKUP(D$132,Indices2!$E$1:$PY$12,Calc!$B181,FALSE))</f>
        <v/>
      </c>
      <c r="E181" t="str">
        <f ca="1">IF(OR(E$132="",$B181=""),"",HLOOKUP(E$132,Indices2!$E$1:$PY$12,Calc!$B181,FALSE))</f>
        <v/>
      </c>
      <c r="F181" t="str">
        <f ca="1">IF(OR(F$132="",$B181=""),"",HLOOKUP(F$132,Indices2!$E$1:$PY$12,Calc!$B181,FALSE))</f>
        <v/>
      </c>
      <c r="G181" t="str">
        <f ca="1">IF(OR(G$132="",$B181=""),"",HLOOKUP(G$132,Indices2!$E$1:$PY$12,Calc!$B181,FALSE))</f>
        <v/>
      </c>
      <c r="H181" t="str">
        <f ca="1">IF(OR(H$132="",$B181=""),"",HLOOKUP(H$132,Indices2!$E$1:$PY$12,Calc!$B181,FALSE))</f>
        <v/>
      </c>
      <c r="I181" t="str">
        <f ca="1">IF(OR(I$132="",$B181=""),"",HLOOKUP(I$132,Indices2!$E$1:$PY$12,Calc!$B181,FALSE))</f>
        <v/>
      </c>
      <c r="J181" t="str">
        <f ca="1">IF(OR(J$132="",$B181=""),"",HLOOKUP(J$132,Indices2!$E$1:$PY$12,Calc!$B181,FALSE))</f>
        <v/>
      </c>
      <c r="K181" t="str">
        <f ca="1">IF(OR(K$132="",$B181=""),"",HLOOKUP(K$132,Indices2!$E$1:$PY$12,Calc!$B181,FALSE))</f>
        <v/>
      </c>
      <c r="L181" t="str">
        <f ca="1">IF(OR(L$132="",$B181=""),"",HLOOKUP(L$132,Indices2!$E$1:$PY$12,Calc!$B181,FALSE))</f>
        <v/>
      </c>
      <c r="M181" t="str">
        <f ca="1">IF(OR(M$132="",$B181=""),"",HLOOKUP(M$132,Indices2!$E$1:$PY$12,Calc!$B181,FALSE))</f>
        <v/>
      </c>
      <c r="N181" t="str">
        <f ca="1">IF(OR(N$132="",$B181=""),"",HLOOKUP(N$132,Indices2!$E$1:$PY$12,Calc!$B181,FALSE))</f>
        <v/>
      </c>
      <c r="O181" t="str">
        <f ca="1">IF(OR(O$132="",$B181=""),"",HLOOKUP(O$132,Indices2!$E$1:$PY$12,Calc!$B181,FALSE))</f>
        <v/>
      </c>
      <c r="P181" t="str">
        <f ca="1">IF(OR(P$132="",$B181=""),"",HLOOKUP(P$132,Indices2!$E$1:$PY$12,Calc!$B181,FALSE))</f>
        <v/>
      </c>
      <c r="Q181" t="str">
        <f ca="1">IF(OR(Q$132="",$B181=""),"",HLOOKUP(Q$132,Indices2!$E$1:$PY$12,Calc!$B181,FALSE))</f>
        <v/>
      </c>
      <c r="R181" t="str">
        <f ca="1">IF(OR(R$132="",$B181=""),"",HLOOKUP(R$132,Indices2!$E$1:$PY$12,Calc!$B181,FALSE))</f>
        <v/>
      </c>
      <c r="S181" t="str">
        <f ca="1">IF(OR(S$132="",$B181=""),"",HLOOKUP(S$132,Indices2!$E$1:$PY$12,Calc!$B181,FALSE))</f>
        <v/>
      </c>
      <c r="T181" t="str">
        <f ca="1">IF(OR(T$132="",$B181=""),"",HLOOKUP(T$132,Indices2!$E$1:$PY$12,Calc!$B181,FALSE))</f>
        <v/>
      </c>
      <c r="U181" t="str">
        <f ca="1">IF(OR(U$132="",$B181=""),"",HLOOKUP(U$132,Indices2!$E$1:$PY$12,Calc!$B181,FALSE))</f>
        <v/>
      </c>
      <c r="V181" t="str">
        <f ca="1">IF(OR(V$132="",$B181=""),"",HLOOKUP(V$132,Indices2!$E$1:$PY$12,Calc!$B181,FALSE))</f>
        <v/>
      </c>
      <c r="W181" t="str">
        <f ca="1">IF(OR(W$132="",$B181=""),"",HLOOKUP(W$132,Indices2!$E$1:$PY$12,Calc!$B181,FALSE))</f>
        <v/>
      </c>
      <c r="X181" t="str">
        <f ca="1">IF(OR(X$132="",$B181=""),"",HLOOKUP(X$132,Indices2!$E$1:$PY$12,Calc!$B181,FALSE))</f>
        <v/>
      </c>
      <c r="Y181" t="str">
        <f ca="1">IF(OR(Y$132="",$B181=""),"",HLOOKUP(Y$132,Indices2!$E$1:$PY$12,Calc!$B181,FALSE))</f>
        <v/>
      </c>
      <c r="Z181" t="str">
        <f ca="1">IF(OR(Z$132="",$B181=""),"",HLOOKUP(Z$132,Indices2!$E$1:$PY$12,Calc!$B181,FALSE))</f>
        <v/>
      </c>
      <c r="AA181" t="str">
        <f ca="1">IF(OR(AA$132="",$B181=""),"",HLOOKUP(AA$132,Indices2!$E$1:$PY$12,Calc!$B181,FALSE))</f>
        <v/>
      </c>
      <c r="AB181" t="str">
        <f ca="1">IF(OR(AB$132="",$B181=""),"",HLOOKUP(AB$132,Indices2!$E$1:$PY$12,Calc!$B181,FALSE))</f>
        <v/>
      </c>
      <c r="AC181" t="str">
        <f ca="1">IF(OR(AC$132="",$B181=""),"",HLOOKUP(AC$132,Indices2!$E$1:$PY$12,Calc!$B181,FALSE))</f>
        <v/>
      </c>
      <c r="AD181" t="str">
        <f ca="1">IF(OR(AD$132="",$B181=""),"",HLOOKUP(AD$132,Indices2!$E$1:$PY$12,Calc!$B181,FALSE))</f>
        <v/>
      </c>
      <c r="AE181" t="str">
        <f ca="1">IF(OR(AE$132="",$B181=""),"",HLOOKUP(AE$132,Indices2!$E$1:$PY$12,Calc!$B181,FALSE))</f>
        <v/>
      </c>
      <c r="AF181" t="str">
        <f ca="1">IF(OR(AF$132="",$B181=""),"",HLOOKUP(AF$132,Indices2!$E$1:$PY$12,Calc!$B181,FALSE))</f>
        <v/>
      </c>
      <c r="AG181" t="str">
        <f ca="1">IF(OR(AG$132="",$B181=""),"",HLOOKUP(AG$132,Indices2!$E$1:$PY$12,Calc!$B181,FALSE))</f>
        <v/>
      </c>
      <c r="AH181" t="str">
        <f ca="1">IF(OR(AH$132="",$B181=""),"",HLOOKUP(AH$132,Indices2!$E$1:$PY$12,Calc!$B181,FALSE))</f>
        <v/>
      </c>
      <c r="AI181" t="str">
        <f ca="1">IF(OR(AI$132="",$B181=""),"",HLOOKUP(AI$132,Indices2!$E$1:$PY$12,Calc!$B181,FALSE))</f>
        <v/>
      </c>
      <c r="AJ181" t="str">
        <f ca="1">IF(OR(AJ$132="",$B181=""),"",HLOOKUP(AJ$132,Indices2!$E$1:$PY$12,Calc!$B181,FALSE))</f>
        <v/>
      </c>
      <c r="AK181" t="str">
        <f ca="1">IF(OR(AK$132="",$B181=""),"",HLOOKUP(AK$132,Indices2!$E$1:$PY$12,Calc!$B181,FALSE))</f>
        <v/>
      </c>
      <c r="AL181" t="str">
        <f ca="1">IF(OR(AL$132="",$B181=""),"",HLOOKUP(AL$132,Indices2!$E$1:$PY$12,Calc!$B181,FALSE))</f>
        <v/>
      </c>
      <c r="AM181" t="str">
        <f ca="1">IF(OR(AM$132="",$B181=""),"",HLOOKUP(AM$132,Indices2!$E$1:$PY$12,Calc!$B181,FALSE))</f>
        <v/>
      </c>
      <c r="AN181" t="str">
        <f ca="1">IF(OR(AN$132="",$B181=""),"",HLOOKUP(AN$132,Indices2!$E$1:$PY$12,Calc!$B181,FALSE))</f>
        <v/>
      </c>
      <c r="AO181" t="str">
        <f ca="1">IF(OR(AO$132="",$B181=""),"",HLOOKUP(AO$132,Indices2!$E$1:$PY$12,Calc!$B181,FALSE))</f>
        <v/>
      </c>
      <c r="AP181" t="str">
        <f ca="1">IF(OR(AP$132="",$B181=""),"",HLOOKUP(AP$132,Indices2!$E$1:$PY$12,Calc!$B181,FALSE))</f>
        <v/>
      </c>
      <c r="AQ181" t="str">
        <f ca="1">IF(OR(AQ$132="",$B181=""),"",HLOOKUP(AQ$132,Indices2!$E$1:$PY$12,Calc!$B181,FALSE))</f>
        <v/>
      </c>
      <c r="AR181" t="str">
        <f ca="1">IF(OR(AR$132="",$B181=""),"",HLOOKUP(AR$132,Indices2!$E$1:$PY$12,Calc!$B181,FALSE))</f>
        <v/>
      </c>
      <c r="AS181" t="str">
        <f ca="1">IF(OR(AS$132="",$B181=""),"",HLOOKUP(AS$132,Indices2!$E$1:$PY$12,Calc!$B181,FALSE))</f>
        <v/>
      </c>
      <c r="AT181" t="str">
        <f ca="1">IF(OR(AT$132="",$B181=""),"",HLOOKUP(AT$132,Indices2!$E$1:$PY$12,Calc!$B181,FALSE))</f>
        <v/>
      </c>
      <c r="AU181" t="str">
        <f ca="1">IF(OR(AU$132="",$B181=""),"",HLOOKUP(AU$132,Indices2!$E$1:$PY$12,Calc!$B181,FALSE))</f>
        <v/>
      </c>
      <c r="AV181" t="str">
        <f ca="1">IF(OR(AV$132="",$B181=""),"",HLOOKUP(AV$132,Indices2!$E$1:$PY$12,Calc!$B181,FALSE))</f>
        <v/>
      </c>
      <c r="AW181" t="str">
        <f ca="1">IF(OR(AW$132="",$B181=""),"",HLOOKUP(AW$132,Indices2!$E$1:$PY$12,Calc!$B181,FALSE))</f>
        <v/>
      </c>
      <c r="AX181" t="str">
        <f ca="1">IF(OR(AX$132="",$B181=""),"",HLOOKUP(AX$132,Indices2!$E$1:$PY$12,Calc!$B181,FALSE))</f>
        <v/>
      </c>
      <c r="AY181" t="str">
        <f ca="1">IF(OR(AY$132="",$B181=""),"",HLOOKUP(AY$132,Indices2!$E$1:$PY$12,Calc!$B181,FALSE))</f>
        <v/>
      </c>
      <c r="AZ181" t="str">
        <f ca="1">IF(OR(AZ$132="",$B181=""),"",HLOOKUP(AZ$132,Indices2!$E$1:$PY$12,Calc!$B181,FALSE))</f>
        <v/>
      </c>
      <c r="BA181" t="str">
        <f ca="1">IF(OR(BA$132="",$B181=""),"",HLOOKUP(BA$132,Indices2!$E$1:$PY$12,Calc!$B181,FALSE))</f>
        <v/>
      </c>
      <c r="BB181" t="str">
        <f ca="1">IF(OR(BB$132="",$B181=""),"",HLOOKUP(BB$132,Indices2!$E$1:$PY$12,Calc!$B181,FALSE))</f>
        <v/>
      </c>
      <c r="BC181" t="str">
        <f ca="1">IF(OR(BC$132="",$B181=""),"",HLOOKUP(BC$132,Indices2!$E$1:$PY$12,Calc!$B181,FALSE))</f>
        <v/>
      </c>
      <c r="BD181" t="str">
        <f ca="1">IF(OR(BD$132="",$B181=""),"",HLOOKUP(BD$132,Indices2!$E$1:$PY$12,Calc!$B181,FALSE))</f>
        <v/>
      </c>
      <c r="BE181" t="str">
        <f ca="1">IF(OR(BE$132="",$B181=""),"",HLOOKUP(BE$132,Indices2!$E$1:$PY$12,Calc!$B181,FALSE))</f>
        <v/>
      </c>
      <c r="BF181" t="str">
        <f ca="1">IF(OR(BF$132="",$B181=""),"",HLOOKUP(BF$132,Indices2!$E$1:$PY$12,Calc!$B181,FALSE))</f>
        <v/>
      </c>
      <c r="BG181" t="str">
        <f ca="1">IF(OR(BG$132="",$B181=""),"",HLOOKUP(BG$132,Indices2!$E$1:$PY$12,Calc!$B181,FALSE))</f>
        <v/>
      </c>
      <c r="BH181" t="str">
        <f ca="1">IF(OR(BH$132="",$B181=""),"",HLOOKUP(BH$132,Indices2!$E$1:$PY$12,Calc!$B181,FALSE))</f>
        <v/>
      </c>
      <c r="BI181" t="str">
        <f ca="1">IF(OR(BI$132="",$B181=""),"",HLOOKUP(BI$132,Indices2!$E$1:$PY$12,Calc!$B181,FALSE))</f>
        <v/>
      </c>
      <c r="BJ181" t="str">
        <f ca="1">IF(OR(BJ$132="",$B181=""),"",HLOOKUP(BJ$132,Indices2!$E$1:$PY$12,Calc!$B181,FALSE))</f>
        <v/>
      </c>
      <c r="BK181" t="str">
        <f ca="1">IF(OR(BK$132="",$B181=""),"",HLOOKUP(BK$132,Indices2!$E$1:$PY$12,Calc!$B181,FALSE))</f>
        <v/>
      </c>
      <c r="BL181" t="str">
        <f ca="1">IF(OR(BL$132="",$B181=""),"",HLOOKUP(BL$132,Indices2!$E$1:$PY$12,Calc!$B181,FALSE))</f>
        <v/>
      </c>
      <c r="BM181" t="str">
        <f ca="1">IF(OR(BM$132="",$B181=""),"",HLOOKUP(BM$132,Indices2!$E$1:$PY$12,Calc!$B181,FALSE))</f>
        <v/>
      </c>
      <c r="BN181" t="str">
        <f ca="1">IF(OR(BN$132="",$B181=""),"",HLOOKUP(BN$132,Indices2!$E$1:$PY$12,Calc!$B181,FALSE))</f>
        <v/>
      </c>
      <c r="BO181" t="str">
        <f ca="1">IF(OR(BO$132="",$B181=""),"",HLOOKUP(BO$132,Indices2!$E$1:$PY$12,Calc!$B181,FALSE))</f>
        <v/>
      </c>
      <c r="BP181" t="str">
        <f ca="1">IF(OR(BP$132="",$B181=""),"",HLOOKUP(BP$132,Indices2!$E$1:$PY$12,Calc!$B181,FALSE))</f>
        <v/>
      </c>
      <c r="BQ181" t="str">
        <f ca="1">IF(OR(BQ$132="",$B181=""),"",HLOOKUP(BQ$132,Indices2!$E$1:$PY$12,Calc!$B181,FALSE))</f>
        <v/>
      </c>
      <c r="BR181" t="str">
        <f ca="1">IF(OR(BR$132="",$B181=""),"",HLOOKUP(BR$132,Indices2!$E$1:$PY$12,Calc!$B181,FALSE))</f>
        <v/>
      </c>
      <c r="BS181" t="str">
        <f ca="1">IF(OR(BS$132="",$B181=""),"",HLOOKUP(BS$132,Indices2!$E$1:$PY$12,Calc!$B181,FALSE))</f>
        <v/>
      </c>
      <c r="BT181" t="str">
        <f ca="1">IF(OR(BT$132="",$B181=""),"",HLOOKUP(BT$132,Indices2!$E$1:$PY$12,Calc!$B181,FALSE))</f>
        <v/>
      </c>
      <c r="BU181" t="str">
        <f ca="1">IF(OR(BU$132="",$B181=""),"",HLOOKUP(BU$132,Indices2!$E$1:$PY$12,Calc!$B181,FALSE))</f>
        <v/>
      </c>
      <c r="BV181" t="str">
        <f ca="1">IF(OR(BV$132="",$B181=""),"",HLOOKUP(BV$132,Indices2!$E$1:$PY$12,Calc!$B181,FALSE))</f>
        <v/>
      </c>
      <c r="BW181" t="str">
        <f ca="1">IF(OR(BW$132="",$B181=""),"",HLOOKUP(BW$132,Indices2!$E$1:$PY$12,Calc!$B181,FALSE))</f>
        <v/>
      </c>
      <c r="BX181" t="str">
        <f ca="1">IF(OR(BX$132="",$B181=""),"",HLOOKUP(BX$132,Indices2!$E$1:$PY$12,Calc!$B181,FALSE))</f>
        <v/>
      </c>
      <c r="BY181" t="str">
        <f ca="1">IF(OR(BY$132="",$B181=""),"",HLOOKUP(BY$132,Indices2!$E$1:$PY$12,Calc!$B181,FALSE))</f>
        <v/>
      </c>
      <c r="BZ181" t="str">
        <f ca="1">IF(OR(BZ$132="",$B181=""),"",HLOOKUP(BZ$132,Indices2!$E$1:$PY$12,Calc!$B181,FALSE))</f>
        <v/>
      </c>
      <c r="CA181" t="str">
        <f ca="1">IF(OR(CA$132="",$B181=""),"",HLOOKUP(CA$132,Indices2!$E$1:$PY$12,Calc!$B181,FALSE))</f>
        <v/>
      </c>
      <c r="CB181" t="str">
        <f ca="1">IF(OR(CB$132="",$B181=""),"",HLOOKUP(CB$132,Indices2!$E$1:$PY$12,Calc!$B181,FALSE))</f>
        <v/>
      </c>
      <c r="CC181" t="str">
        <f ca="1">IF(OR(CC$132="",$B181=""),"",HLOOKUP(CC$132,Indices2!$E$1:$PY$12,Calc!$B181,FALSE))</f>
        <v/>
      </c>
      <c r="CD181" t="str">
        <f ca="1">IF(OR(CD$132="",$B181=""),"",HLOOKUP(CD$132,Indices2!$E$1:$PY$12,Calc!$B181,FALSE))</f>
        <v/>
      </c>
      <c r="CE181" t="str">
        <f ca="1">IF(OR(CE$132="",$B181=""),"",HLOOKUP(CE$132,Indices2!$E$1:$PY$12,Calc!$B181,FALSE))</f>
        <v/>
      </c>
      <c r="CF181" t="str">
        <f ca="1">IF(OR(CF$132="",$B181=""),"",HLOOKUP(CF$132,Indices2!$E$1:$PY$12,Calc!$B181,FALSE))</f>
        <v/>
      </c>
      <c r="CG181" t="str">
        <f ca="1">IF(OR(CG$132="",$B181=""),"",HLOOKUP(CG$132,Indices2!$E$1:$PY$12,Calc!$B181,FALSE))</f>
        <v/>
      </c>
      <c r="CH181" t="str">
        <f ca="1">IF(OR(CH$132="",$B181=""),"",HLOOKUP(CH$132,Indices2!$E$1:$PY$12,Calc!$B181,FALSE))</f>
        <v/>
      </c>
      <c r="CI181" t="str">
        <f ca="1">IF(OR(CI$132="",$B181=""),"",HLOOKUP(CI$132,Indices2!$E$1:$PY$12,Calc!$B181,FALSE))</f>
        <v/>
      </c>
      <c r="CJ181" t="str">
        <f ca="1">IF(OR(CJ$132="",$B181=""),"",HLOOKUP(CJ$132,Indices2!$E$1:$PY$12,Calc!$B181,FALSE))</f>
        <v/>
      </c>
      <c r="CK181" t="str">
        <f ca="1">IF(OR(CK$132="",$B181=""),"",HLOOKUP(CK$132,Indices2!$E$1:$PY$12,Calc!$B181,FALSE))</f>
        <v/>
      </c>
      <c r="CL181" t="str">
        <f ca="1">IF(OR(CL$132="",$B181=""),"",HLOOKUP(CL$132,Indices2!$E$1:$PY$12,Calc!$B181,FALSE))</f>
        <v/>
      </c>
      <c r="CM181" t="str">
        <f ca="1">IF(OR(CM$132="",$B181=""),"",HLOOKUP(CM$132,Indices2!$E$1:$PY$12,Calc!$B181,FALSE))</f>
        <v/>
      </c>
      <c r="CN181" t="str">
        <f ca="1">IF(OR(CN$132="",$B181=""),"",HLOOKUP(CN$132,Indices2!$E$1:$PY$12,Calc!$B181,FALSE))</f>
        <v/>
      </c>
      <c r="CO181" t="str">
        <f ca="1">IF(OR(CO$132="",$B181=""),"",HLOOKUP(CO$132,Indices2!$E$1:$PY$12,Calc!$B181,FALSE))</f>
        <v/>
      </c>
      <c r="CP181" t="str">
        <f ca="1">IF(OR(CP$132="",$B181=""),"",HLOOKUP(CP$132,Indices2!$E$1:$PY$12,Calc!$B181,FALSE))</f>
        <v/>
      </c>
      <c r="CQ181" t="str">
        <f ca="1">IF(OR(CQ$132="",$B181=""),"",HLOOKUP(CQ$132,Indices2!$E$1:$PY$12,Calc!$B181,FALSE))</f>
        <v/>
      </c>
      <c r="CR181" t="str">
        <f ca="1">IF(OR(CR$132="",$B181=""),"",HLOOKUP(CR$132,Indices2!$E$1:$PY$12,Calc!$B181,FALSE))</f>
        <v/>
      </c>
      <c r="CS181" t="str">
        <f ca="1">IF(OR(CS$132="",$B181=""),"",HLOOKUP(CS$132,Indices2!$E$1:$PY$12,Calc!$B181,FALSE))</f>
        <v/>
      </c>
      <c r="CT181" t="str">
        <f ca="1">IF(OR(CT$132="",$B181=""),"",HLOOKUP(CT$132,Indices2!$E$1:$PY$12,Calc!$B181,FALSE))</f>
        <v/>
      </c>
      <c r="CU181" t="str">
        <f ca="1">IF(OR(CU$132="",$B181=""),"",HLOOKUP(CU$132,Indices2!$E$1:$PY$12,Calc!$B181,FALSE))</f>
        <v/>
      </c>
      <c r="CV181" t="str">
        <f ca="1">IF(OR(CV$132="",$B181=""),"",HLOOKUP(CV$132,Indices2!$E$1:$PY$12,Calc!$B181,FALSE))</f>
        <v/>
      </c>
      <c r="CW181" t="str">
        <f ca="1">IF(OR(CW$132="",$B181=""),"",HLOOKUP(CW$132,Indices2!$E$1:$PY$12,Calc!$B181,FALSE))</f>
        <v/>
      </c>
      <c r="CX181" t="str">
        <f ca="1">IF(OR(CX$132="",$B181=""),"",HLOOKUP(CX$132,Indices2!$E$1:$PY$12,Calc!$B181,FALSE))</f>
        <v/>
      </c>
      <c r="CY181" t="str">
        <f ca="1">IF(OR(CY$132="",$B181=""),"",HLOOKUP(CY$132,Indices2!$E$1:$PY$12,Calc!$B181,FALSE))</f>
        <v/>
      </c>
      <c r="CZ181" t="str">
        <f ca="1">IF(OR(CZ$132="",$B181=""),"",HLOOKUP(CZ$132,Indices2!$E$1:$PY$12,Calc!$B181,FALSE))</f>
        <v/>
      </c>
      <c r="DA181" t="str">
        <f ca="1">IF(OR(DA$132="",$B181=""),"",HLOOKUP(DA$132,Indices2!$E$1:$PY$12,Calc!$B181,FALSE))</f>
        <v/>
      </c>
      <c r="DB181" t="str">
        <f ca="1">IF(OR(DB$132="",$B181=""),"",HLOOKUP(DB$132,Indices2!$E$1:$PY$12,Calc!$B181,FALSE))</f>
        <v/>
      </c>
      <c r="DC181" t="str">
        <f ca="1">IF(OR(DC$132="",$B181=""),"",HLOOKUP(DC$132,Indices2!$E$1:$PY$12,Calc!$B181,FALSE))</f>
        <v/>
      </c>
      <c r="DD181" t="str">
        <f ca="1">IF(OR(DD$132="",$B181=""),"",HLOOKUP(DD$132,Indices2!$E$1:$PY$12,Calc!$B181,FALSE))</f>
        <v/>
      </c>
      <c r="DE181" t="str">
        <f ca="1">IF(OR(DE$132="",$B181=""),"",HLOOKUP(DE$132,Indices2!$E$1:$PY$12,Calc!$B181,FALSE))</f>
        <v/>
      </c>
      <c r="DF181" t="str">
        <f ca="1">IF(OR(DF$132="",$B181=""),"",HLOOKUP(DF$132,Indices2!$E$1:$PY$12,Calc!$B181,FALSE))</f>
        <v/>
      </c>
      <c r="DG181" t="str">
        <f ca="1">IF(OR(DG$132="",$B181=""),"",HLOOKUP(DG$132,Indices2!$E$1:$PY$12,Calc!$B181,FALSE))</f>
        <v/>
      </c>
      <c r="DH181" t="str">
        <f ca="1">IF(OR(DH$132="",$B181=""),"",HLOOKUP(DH$132,Indices2!$E$1:$PY$12,Calc!$B181,FALSE))</f>
        <v/>
      </c>
      <c r="DI181" t="str">
        <f ca="1">IF(OR(DI$132="",$B181=""),"",HLOOKUP(DI$132,Indices2!$E$1:$PY$12,Calc!$B181,FALSE))</f>
        <v/>
      </c>
      <c r="DJ181" t="str">
        <f ca="1">IF(OR(DJ$132="",$B181=""),"",HLOOKUP(DJ$132,Indices2!$E$1:$PY$12,Calc!$B181,FALSE))</f>
        <v/>
      </c>
      <c r="DK181" t="str">
        <f ca="1">IF(OR(DK$132="",$B181=""),"",HLOOKUP(DK$132,Indices2!$E$1:$PY$12,Calc!$B181,FALSE))</f>
        <v/>
      </c>
      <c r="DL181" t="str">
        <f ca="1">IF(OR(DL$132="",$B181=""),"",HLOOKUP(DL$132,Indices2!$E$1:$PY$12,Calc!$B181,FALSE))</f>
        <v/>
      </c>
      <c r="DM181" t="str">
        <f ca="1">IF(OR(DM$132="",$B181=""),"",HLOOKUP(DM$132,Indices2!$E$1:$PY$12,Calc!$B181,FALSE))</f>
        <v/>
      </c>
      <c r="DN181" t="str">
        <f ca="1">IF(OR(DN$132="",$B181=""),"",HLOOKUP(DN$132,Indices2!$E$1:$PY$12,Calc!$B181,FALSE))</f>
        <v/>
      </c>
      <c r="DO181" t="str">
        <f ca="1">IF(OR(DO$132="",$B181=""),"",HLOOKUP(DO$132,Indices2!$E$1:$PY$12,Calc!$B181,FALSE))</f>
        <v/>
      </c>
      <c r="DP181" t="str">
        <f ca="1">IF(OR(DP$132="",$B181=""),"",HLOOKUP(DP$132,Indices2!$E$1:$PY$12,Calc!$B181,FALSE))</f>
        <v/>
      </c>
      <c r="DQ181" t="str">
        <f ca="1">IF(OR(DQ$132="",$B181=""),"",HLOOKUP(DQ$132,Indices2!$E$1:$PY$12,Calc!$B181,FALSE))</f>
        <v/>
      </c>
      <c r="DR181" t="str">
        <f ca="1">IF(OR(DR$132="",$B181=""),"",HLOOKUP(DR$132,Indices2!$E$1:$PY$12,Calc!$B181,FALSE))</f>
        <v/>
      </c>
      <c r="DS181" t="str">
        <f ca="1">IF(OR(DS$132="",$B181=""),"",HLOOKUP(DS$132,Indices2!$E$1:$PY$12,Calc!$B181,FALSE))</f>
        <v/>
      </c>
      <c r="DT181" t="str">
        <f ca="1">IF(OR(DT$132="",$B181=""),"",HLOOKUP(DT$132,Indices2!$E$1:$PY$12,Calc!$B181,FALSE))</f>
        <v/>
      </c>
      <c r="DU181" t="str">
        <f ca="1">IF(OR(DU$132="",$B181=""),"",HLOOKUP(DU$132,Indices2!$E$1:$PY$12,Calc!$B181,FALSE))</f>
        <v/>
      </c>
      <c r="DV181" t="str">
        <f ca="1">IF(OR(DV$132="",$B181=""),"",HLOOKUP(DV$132,Indices2!$E$1:$PY$12,Calc!$B181,FALSE))</f>
        <v/>
      </c>
      <c r="DW181" t="str">
        <f ca="1">IF(OR(DW$132="",$B181=""),"",HLOOKUP(DW$132,Indices2!$E$1:$PY$12,Calc!$B181,FALSE))</f>
        <v/>
      </c>
      <c r="DX181" t="str">
        <f ca="1">IF(OR(DX$132="",$B181=""),"",HLOOKUP(DX$132,Indices2!$E$1:$PY$12,Calc!$B181,FALSE))</f>
        <v/>
      </c>
      <c r="DY181" t="str">
        <f ca="1">IF(OR(DY$132="",$B181=""),"",HLOOKUP(DY$132,Indices2!$E$1:$PY$12,Calc!$B181,FALSE))</f>
        <v/>
      </c>
      <c r="DZ181" t="str">
        <f ca="1">IF(OR(DZ$132="",$B181=""),"",HLOOKUP(DZ$132,Indices2!$E$1:$PY$12,Calc!$B181,FALSE))</f>
        <v/>
      </c>
      <c r="EA181" t="str">
        <f ca="1">IF(OR(EA$132="",$B181=""),"",HLOOKUP(EA$132,Indices2!$E$1:$PY$12,Calc!$B181,FALSE))</f>
        <v/>
      </c>
      <c r="EB181" t="str">
        <f ca="1">IF(OR(EB$132="",$B181=""),"",HLOOKUP(EB$132,Indices2!$E$1:$PY$12,Calc!$B181,FALSE))</f>
        <v/>
      </c>
      <c r="EC181" t="str">
        <f ca="1">IF(OR(EC$132="",$B181=""),"",HLOOKUP(EC$132,Indices2!$E$1:$PY$12,Calc!$B181,FALSE))</f>
        <v/>
      </c>
      <c r="ED181" t="str">
        <f ca="1">IF(OR(ED$132="",$B181=""),"",HLOOKUP(ED$132,Indices2!$E$1:$PY$12,Calc!$B181,FALSE))</f>
        <v/>
      </c>
      <c r="EE181" t="str">
        <f ca="1">IF(OR(EE$132="",$B181=""),"",HLOOKUP(EE$132,Indices2!$E$1:$PY$12,Calc!$B181,FALSE))</f>
        <v/>
      </c>
      <c r="EF181" t="str">
        <f ca="1">IF(OR(EF$132="",$B181=""),"",HLOOKUP(EF$132,Indices2!$E$1:$PY$12,Calc!$B181,FALSE))</f>
        <v/>
      </c>
      <c r="EG181" t="str">
        <f ca="1">IF(OR(EG$132="",$B181=""),"",HLOOKUP(EG$132,Indices2!$E$1:$PY$12,Calc!$B181,FALSE))</f>
        <v/>
      </c>
      <c r="EH181" t="str">
        <f ca="1">IF(OR(EH$132="",$B181=""),"",HLOOKUP(EH$132,Indices2!$E$1:$PY$12,Calc!$B181,FALSE))</f>
        <v/>
      </c>
      <c r="EI181" t="str">
        <f ca="1">IF(OR(EI$132="",$B181=""),"",HLOOKUP(EI$132,Indices2!$E$1:$PY$12,Calc!$B181,FALSE))</f>
        <v/>
      </c>
      <c r="EJ181" t="str">
        <f ca="1">IF(OR(EJ$132="",$B181=""),"",HLOOKUP(EJ$132,Indices2!$E$1:$PY$12,Calc!$B181,FALSE))</f>
        <v/>
      </c>
      <c r="EK181" t="str">
        <f ca="1">IF(OR(EK$132="",$B181=""),"",HLOOKUP(EK$132,Indices2!$E$1:$PY$12,Calc!$B181,FALSE))</f>
        <v/>
      </c>
      <c r="EL181" t="str">
        <f ca="1">IF(OR(EL$132="",$B181=""),"",HLOOKUP(EL$132,Indices2!$E$1:$PY$12,Calc!$B181,FALSE))</f>
        <v/>
      </c>
      <c r="EM181" t="str">
        <f ca="1">IF(OR(EM$132="",$B181=""),"",HLOOKUP(EM$132,Indices2!$E$1:$PY$12,Calc!$B181,FALSE))</f>
        <v/>
      </c>
      <c r="EN181" t="str">
        <f ca="1">IF(OR(EN$132="",$B181=""),"",HLOOKUP(EN$132,Indices2!$E$1:$PY$12,Calc!$B181,FALSE))</f>
        <v/>
      </c>
      <c r="EO181" t="str">
        <f ca="1">IF(OR(EO$132="",$B181=""),"",HLOOKUP(EO$132,Indices2!$E$1:$PY$12,Calc!$B181,FALSE))</f>
        <v/>
      </c>
      <c r="EP181" t="str">
        <f ca="1">IF(OR(EP$132="",$B181=""),"",HLOOKUP(EP$132,Indices2!$E$1:$PY$12,Calc!$B181,FALSE))</f>
        <v/>
      </c>
      <c r="EQ181" t="str">
        <f ca="1">IF(OR(EQ$132="",$B181=""),"",HLOOKUP(EQ$132,Indices2!$E$1:$PY$12,Calc!$B181,FALSE))</f>
        <v/>
      </c>
      <c r="ER181" t="str">
        <f ca="1">IF(OR(ER$132="",$B181=""),"",HLOOKUP(ER$132,Indices2!$E$1:$PY$12,Calc!$B181,FALSE))</f>
        <v/>
      </c>
      <c r="ES181" t="str">
        <f ca="1">IF(OR(ES$132="",$B181=""),"",HLOOKUP(ES$132,Indices2!$E$1:$PY$12,Calc!$B181,FALSE))</f>
        <v/>
      </c>
      <c r="ET181" t="str">
        <f ca="1">IF(OR(ET$132="",$B181=""),"",HLOOKUP(ET$132,Indices2!$E$1:$PY$12,Calc!$B181,FALSE))</f>
        <v/>
      </c>
      <c r="EU181" t="str">
        <f ca="1">IF(OR(EU$132="",$B181=""),"",HLOOKUP(EU$132,Indices2!$E$1:$PY$12,Calc!$B181,FALSE))</f>
        <v/>
      </c>
      <c r="EV181" t="str">
        <f ca="1">IF(OR(EV$132="",$B181=""),"",HLOOKUP(EV$132,Indices2!$E$1:$PY$12,Calc!$B181,FALSE))</f>
        <v/>
      </c>
      <c r="EW181" t="str">
        <f ca="1">IF(OR(EW$132="",$B181=""),"",HLOOKUP(EW$132,Indices2!$E$1:$PY$12,Calc!$B181,FALSE))</f>
        <v/>
      </c>
      <c r="EX181" t="str">
        <f ca="1">IF(OR(EX$132="",$B181=""),"",HLOOKUP(EX$132,Indices2!$E$1:$PY$12,Calc!$B181,FALSE))</f>
        <v/>
      </c>
      <c r="EY181" t="str">
        <f ca="1">IF(OR(EY$132="",$B181=""),"",HLOOKUP(EY$132,Indices2!$E$1:$PY$12,Calc!$B181,FALSE))</f>
        <v/>
      </c>
      <c r="EZ181" t="str">
        <f ca="1">IF(OR(EZ$132="",$B181=""),"",HLOOKUP(EZ$132,Indices2!$E$1:$PY$12,Calc!$B181,FALSE))</f>
        <v/>
      </c>
      <c r="FA181" t="str">
        <f ca="1">IF(OR(FA$132="",$B181=""),"",HLOOKUP(FA$132,Indices2!$E$1:$PY$12,Calc!$B181,FALSE))</f>
        <v/>
      </c>
      <c r="FB181" t="str">
        <f ca="1">IF(OR(FB$132="",$B181=""),"",HLOOKUP(FB$132,Indices2!$E$1:$PY$12,Calc!$B181,FALSE))</f>
        <v/>
      </c>
      <c r="FC181" t="str">
        <f ca="1">IF(OR(FC$132="",$B181=""),"",HLOOKUP(FC$132,Indices2!$E$1:$PY$12,Calc!$B181,FALSE))</f>
        <v/>
      </c>
      <c r="FD181" t="str">
        <f ca="1">IF(OR(FD$132="",$B181=""),"",HLOOKUP(FD$132,Indices2!$E$1:$PY$12,Calc!$B181,FALSE))</f>
        <v/>
      </c>
      <c r="FE181" t="str">
        <f ca="1">IF(OR(FE$132="",$B181=""),"",HLOOKUP(FE$132,Indices2!$E$1:$PY$12,Calc!$B181,FALSE))</f>
        <v/>
      </c>
      <c r="FF181" t="str">
        <f ca="1">IF(OR(FF$132="",$B181=""),"",HLOOKUP(FF$132,Indices2!$E$1:$PY$12,Calc!$B181,FALSE))</f>
        <v/>
      </c>
      <c r="FG181" t="str">
        <f ca="1">IF(OR(FG$132="",$B181=""),"",HLOOKUP(FG$132,Indices2!$E$1:$PY$12,Calc!$B181,FALSE))</f>
        <v/>
      </c>
      <c r="FH181" t="str">
        <f ca="1">IF(OR(FH$132="",$B181=""),"",HLOOKUP(FH$132,Indices2!$E$1:$PY$12,Calc!$B181,FALSE))</f>
        <v/>
      </c>
      <c r="FI181" t="str">
        <f ca="1">IF(OR(FI$132="",$B181=""),"",HLOOKUP(FI$132,Indices2!$E$1:$PY$12,Calc!$B181,FALSE))</f>
        <v/>
      </c>
      <c r="FJ181" t="str">
        <f ca="1">IF(OR(FJ$132="",$B181=""),"",HLOOKUP(FJ$132,Indices2!$E$1:$PY$12,Calc!$B181,FALSE))</f>
        <v/>
      </c>
      <c r="FK181" t="str">
        <f ca="1">IF(OR(FK$132="",$B181=""),"",HLOOKUP(FK$132,Indices2!$E$1:$PY$12,Calc!$B181,FALSE))</f>
        <v/>
      </c>
      <c r="FL181" t="str">
        <f ca="1">IF(OR(FL$132="",$B181=""),"",HLOOKUP(FL$132,Indices2!$E$1:$PY$12,Calc!$B181,FALSE))</f>
        <v/>
      </c>
      <c r="FM181" t="str">
        <f ca="1">IF(OR(FM$132="",$B181=""),"",HLOOKUP(FM$132,Indices2!$E$1:$PY$12,Calc!$B181,FALSE))</f>
        <v/>
      </c>
      <c r="FN181" t="str">
        <f ca="1">IF(OR(FN$132="",$B181=""),"",HLOOKUP(FN$132,Indices2!$E$1:$PY$12,Calc!$B181,FALSE))</f>
        <v/>
      </c>
      <c r="FO181" t="str">
        <f ca="1">IF(OR(FO$132="",$B181=""),"",HLOOKUP(FO$132,Indices2!$E$1:$PY$12,Calc!$B181,FALSE))</f>
        <v/>
      </c>
      <c r="FP181" t="str">
        <f ca="1">IF(OR(FP$132="",$B181=""),"",HLOOKUP(FP$132,Indices2!$E$1:$PY$12,Calc!$B181,FALSE))</f>
        <v/>
      </c>
      <c r="FQ181" t="str">
        <f ca="1">IF(OR(FQ$132="",$B181=""),"",HLOOKUP(FQ$132,Indices2!$E$1:$PY$12,Calc!$B181,FALSE))</f>
        <v/>
      </c>
      <c r="FR181" t="str">
        <f ca="1">IF(OR(FR$132="",$B181=""),"",HLOOKUP(FR$132,Indices2!$E$1:$PY$12,Calc!$B181,FALSE))</f>
        <v/>
      </c>
      <c r="FS181" t="str">
        <f ca="1">IF(OR(FS$132="",$B181=""),"",HLOOKUP(FS$132,Indices2!$E$1:$PY$12,Calc!$B181,FALSE))</f>
        <v/>
      </c>
      <c r="FT181" t="str">
        <f ca="1">IF(OR(FT$132="",$B181=""),"",HLOOKUP(FT$132,Indices2!$E$1:$PY$12,Calc!$B181,FALSE))</f>
        <v/>
      </c>
      <c r="FU181" t="str">
        <f ca="1">IF(OR(FU$132="",$B181=""),"",HLOOKUP(FU$132,Indices2!$E$1:$PY$12,Calc!$B181,FALSE))</f>
        <v/>
      </c>
      <c r="FV181" t="str">
        <f ca="1">IF(OR(FV$132="",$B181=""),"",HLOOKUP(FV$132,Indices2!$E$1:$PY$12,Calc!$B181,FALSE))</f>
        <v/>
      </c>
      <c r="FW181" t="str">
        <f ca="1">IF(OR(FW$132="",$B181=""),"",HLOOKUP(FW$132,Indices2!$E$1:$PY$12,Calc!$B181,FALSE))</f>
        <v/>
      </c>
      <c r="FX181" t="str">
        <f ca="1">IF(OR(FX$132="",$B181=""),"",HLOOKUP(FX$132,Indices2!$E$1:$PY$12,Calc!$B181,FALSE))</f>
        <v/>
      </c>
      <c r="FY181" t="str">
        <f ca="1">IF(OR(FY$132="",$B181=""),"",HLOOKUP(FY$132,Indices2!$E$1:$PY$12,Calc!$B181,FALSE))</f>
        <v/>
      </c>
      <c r="FZ181" t="str">
        <f ca="1">IF(OR(FZ$132="",$B181=""),"",HLOOKUP(FZ$132,Indices2!$E$1:$PY$12,Calc!$B181,FALSE))</f>
        <v/>
      </c>
      <c r="GA181" t="str">
        <f ca="1">IF(OR(GA$132="",$B181=""),"",HLOOKUP(GA$132,Indices2!$E$1:$PY$12,Calc!$B181,FALSE))</f>
        <v/>
      </c>
      <c r="GB181" t="str">
        <f ca="1">IF(OR(GB$132="",$B181=""),"",HLOOKUP(GB$132,Indices2!$E$1:$PY$12,Calc!$B181,FALSE))</f>
        <v/>
      </c>
      <c r="GC181" t="str">
        <f ca="1">IF(OR(GC$132="",$B181=""),"",HLOOKUP(GC$132,Indices2!$E$1:$PY$12,Calc!$B181,FALSE))</f>
        <v/>
      </c>
      <c r="GD181" t="str">
        <f ca="1">IF(OR(GD$132="",$B181=""),"",HLOOKUP(GD$132,Indices2!$E$1:$PY$12,Calc!$B181,FALSE))</f>
        <v/>
      </c>
      <c r="GE181" t="str">
        <f ca="1">IF(OR(GE$132="",$B181=""),"",HLOOKUP(GE$132,Indices2!$E$1:$PY$12,Calc!$B181,FALSE))</f>
        <v/>
      </c>
      <c r="GF181" t="str">
        <f ca="1">IF(OR(GF$132="",$B181=""),"",HLOOKUP(GF$132,Indices2!$E$1:$PY$12,Calc!$B181,FALSE))</f>
        <v/>
      </c>
      <c r="GG181" t="str">
        <f ca="1">IF(OR(GG$132="",$B181=""),"",HLOOKUP(GG$132,Indices2!$E$1:$PY$12,Calc!$B181,FALSE))</f>
        <v/>
      </c>
      <c r="GH181" t="str">
        <f ca="1">IF(OR(GH$132="",$B181=""),"",HLOOKUP(GH$132,Indices2!$E$1:$PY$12,Calc!$B181,FALSE))</f>
        <v/>
      </c>
      <c r="GI181" t="str">
        <f ca="1">IF(OR(GI$132="",$B181=""),"",HLOOKUP(GI$132,Indices2!$E$1:$PY$12,Calc!$B181,FALSE))</f>
        <v/>
      </c>
      <c r="GJ181" t="str">
        <f ca="1">IF(OR(GJ$132="",$B181=""),"",HLOOKUP(GJ$132,Indices2!$E$1:$PY$12,Calc!$B181,FALSE))</f>
        <v/>
      </c>
      <c r="GK181" t="str">
        <f ca="1">IF(OR(GK$132="",$B181=""),"",HLOOKUP(GK$132,Indices2!$E$1:$PY$12,Calc!$B181,FALSE))</f>
        <v/>
      </c>
      <c r="GL181" t="str">
        <f ca="1">IF(OR(GL$132="",$B181=""),"",HLOOKUP(GL$132,Indices2!$E$1:$PY$12,Calc!$B181,FALSE))</f>
        <v/>
      </c>
      <c r="GM181" t="str">
        <f ca="1">IF(OR(GM$132="",$B181=""),"",HLOOKUP(GM$132,Indices2!$E$1:$PY$12,Calc!$B181,FALSE))</f>
        <v/>
      </c>
      <c r="GN181" t="str">
        <f ca="1">IF(OR(GN$132="",$B181=""),"",HLOOKUP(GN$132,Indices2!$E$1:$PY$12,Calc!$B181,FALSE))</f>
        <v/>
      </c>
      <c r="GO181" t="str">
        <f ca="1">IF(OR(GO$132="",$B181=""),"",HLOOKUP(GO$132,Indices2!$E$1:$PY$12,Calc!$B181,FALSE))</f>
        <v/>
      </c>
      <c r="GP181" t="str">
        <f ca="1">IF(OR(GP$132="",$B181=""),"",HLOOKUP(GP$132,Indices2!$E$1:$PY$12,Calc!$B181,FALSE))</f>
        <v/>
      </c>
      <c r="GQ181" t="str">
        <f ca="1">IF(OR(GQ$132="",$B181=""),"",HLOOKUP(GQ$132,Indices2!$E$1:$PY$12,Calc!$B181,FALSE))</f>
        <v/>
      </c>
      <c r="GR181" t="str">
        <f ca="1">IF(OR(GR$132="",$B181=""),"",HLOOKUP(GR$132,Indices2!$E$1:$PY$12,Calc!$B181,FALSE))</f>
        <v/>
      </c>
      <c r="GS181" t="str">
        <f ca="1">IF(OR(GS$132="",$B181=""),"",HLOOKUP(GS$132,Indices2!$E$1:$PY$12,Calc!$B181,FALSE))</f>
        <v/>
      </c>
      <c r="GT181" t="str">
        <f ca="1">IF(OR(GT$132="",$B181=""),"",HLOOKUP(GT$132,Indices2!$E$1:$PY$12,Calc!$B181,FALSE))</f>
        <v/>
      </c>
      <c r="GU181" t="str">
        <f ca="1">IF(OR(GU$132="",$B181=""),"",HLOOKUP(GU$132,Indices2!$E$1:$PY$12,Calc!$B181,FALSE))</f>
        <v/>
      </c>
      <c r="GV181" t="str">
        <f ca="1">IF(OR(GV$132="",$B181=""),"",HLOOKUP(GV$132,Indices2!$E$1:$PY$12,Calc!$B181,FALSE))</f>
        <v/>
      </c>
      <c r="GW181" t="str">
        <f ca="1">IF(OR(GW$132="",$B181=""),"",HLOOKUP(GW$132,Indices2!$E$1:$PY$12,Calc!$B181,FALSE))</f>
        <v/>
      </c>
      <c r="GX181" t="str">
        <f ca="1">IF(OR(GX$132="",$B181=""),"",HLOOKUP(GX$132,Indices2!$E$1:$PY$12,Calc!$B181,FALSE))</f>
        <v/>
      </c>
      <c r="GY181" t="str">
        <f ca="1">IF(OR(GY$132="",$B181=""),"",HLOOKUP(GY$132,Indices2!$E$1:$PY$12,Calc!$B181,FALSE))</f>
        <v/>
      </c>
      <c r="GZ181" t="str">
        <f ca="1">IF(OR(GZ$132="",$B181=""),"",HLOOKUP(GZ$132,Indices2!$E$1:$PY$12,Calc!$B181,FALSE))</f>
        <v/>
      </c>
      <c r="HA181" t="str">
        <f ca="1">IF(OR(HA$132="",$B181=""),"",HLOOKUP(HA$132,Indices2!$E$1:$PY$12,Calc!$B181,FALSE))</f>
        <v/>
      </c>
      <c r="HB181" t="str">
        <f ca="1">IF(OR(HB$132="",$B181=""),"",HLOOKUP(HB$132,Indices2!$E$1:$PY$12,Calc!$B181,FALSE))</f>
        <v/>
      </c>
      <c r="HC181" t="str">
        <f ca="1">IF(OR(HC$132="",$B181=""),"",HLOOKUP(HC$132,Indices2!$E$1:$PY$12,Calc!$B181,FALSE))</f>
        <v/>
      </c>
      <c r="HD181" t="str">
        <f ca="1">IF(OR(HD$132="",$B181=""),"",HLOOKUP(HD$132,Indices2!$E$1:$PY$12,Calc!$B181,FALSE))</f>
        <v/>
      </c>
      <c r="HE181" t="str">
        <f ca="1">IF(OR(HE$132="",$B181=""),"",HLOOKUP(HE$132,Indices2!$E$1:$PY$12,Calc!$B181,FALSE))</f>
        <v/>
      </c>
      <c r="HF181" t="str">
        <f ca="1">IF(OR(HF$132="",$B181=""),"",HLOOKUP(HF$132,Indices2!$E$1:$PY$12,Calc!$B181,FALSE))</f>
        <v/>
      </c>
      <c r="HG181" t="str">
        <f ca="1">IF(OR(HG$132="",$B181=""),"",HLOOKUP(HG$132,Indices2!$E$1:$PY$12,Calc!$B181,FALSE))</f>
        <v/>
      </c>
      <c r="HH181" t="str">
        <f ca="1">IF(OR(HH$132="",$B181=""),"",HLOOKUP(HH$132,Indices2!$E$1:$PY$12,Calc!$B181,FALSE))</f>
        <v/>
      </c>
      <c r="HI181" t="str">
        <f ca="1">IF(OR(HI$132="",$B181=""),"",HLOOKUP(HI$132,Indices2!$E$1:$PY$12,Calc!$B181,FALSE))</f>
        <v/>
      </c>
      <c r="HJ181" t="str">
        <f ca="1">IF(OR(HJ$132="",$B181=""),"",HLOOKUP(HJ$132,Indices2!$E$1:$PY$12,Calc!$B181,FALSE))</f>
        <v/>
      </c>
      <c r="HK181" t="str">
        <f ca="1">IF(OR(HK$132="",$B181=""),"",HLOOKUP(HK$132,Indices2!$E$1:$PY$12,Calc!$B181,FALSE))</f>
        <v/>
      </c>
      <c r="HL181" t="str">
        <f ca="1">IF(OR(HL$132="",$B181=""),"",HLOOKUP(HL$132,Indices2!$E$1:$PY$12,Calc!$B181,FALSE))</f>
        <v/>
      </c>
      <c r="HM181" t="str">
        <f ca="1">IF(OR(HM$132="",$B181=""),"",HLOOKUP(HM$132,Indices2!$E$1:$PY$12,Calc!$B181,FALSE))</f>
        <v/>
      </c>
      <c r="HN181" t="str">
        <f ca="1">IF(OR(HN$132="",$B181=""),"",HLOOKUP(HN$132,Indices2!$E$1:$PY$12,Calc!$B181,FALSE))</f>
        <v/>
      </c>
      <c r="HO181" t="str">
        <f ca="1">IF(OR(HO$132="",$B181=""),"",HLOOKUP(HO$132,Indices2!$E$1:$PY$12,Calc!$B181,FALSE))</f>
        <v/>
      </c>
      <c r="HP181" t="str">
        <f ca="1">IF(OR(HP$132="",$B181=""),"",HLOOKUP(HP$132,Indices2!$E$1:$PY$12,Calc!$B181,FALSE))</f>
        <v/>
      </c>
      <c r="HQ181" t="str">
        <f ca="1">IF(OR(HQ$132="",$B181=""),"",HLOOKUP(HQ$132,Indices2!$E$1:$PY$12,Calc!$B181,FALSE))</f>
        <v/>
      </c>
      <c r="HR181" t="str">
        <f ca="1">IF(OR(HR$132="",$B181=""),"",HLOOKUP(HR$132,Indices2!$E$1:$PY$12,Calc!$B181,FALSE))</f>
        <v/>
      </c>
      <c r="HS181" t="str">
        <f ca="1">IF(OR(HS$132="",$B181=""),"",HLOOKUP(HS$132,Indices2!$E$1:$PY$12,Calc!$B181,FALSE))</f>
        <v/>
      </c>
      <c r="HT181" t="str">
        <f ca="1">IF(OR(HT$132="",$B181=""),"",HLOOKUP(HT$132,Indices2!$E$1:$PY$12,Calc!$B181,FALSE))</f>
        <v/>
      </c>
      <c r="HU181" t="str">
        <f ca="1">IF(OR(HU$132="",$B181=""),"",HLOOKUP(HU$132,Indices2!$E$1:$PY$12,Calc!$B181,FALSE))</f>
        <v/>
      </c>
      <c r="HV181" t="str">
        <f ca="1">IF(OR(HV$132="",$B181=""),"",HLOOKUP(HV$132,Indices2!$E$1:$PY$12,Calc!$B181,FALSE))</f>
        <v/>
      </c>
      <c r="HW181" t="str">
        <f ca="1">IF(OR(HW$132="",$B181=""),"",HLOOKUP(HW$132,Indices2!$E$1:$PY$12,Calc!$B181,FALSE))</f>
        <v/>
      </c>
      <c r="HX181" t="str">
        <f ca="1">IF(OR(HX$132="",$B181=""),"",HLOOKUP(HX$132,Indices2!$E$1:$PY$12,Calc!$B181,FALSE))</f>
        <v/>
      </c>
      <c r="HY181" t="str">
        <f ca="1">IF(OR(HY$132="",$B181=""),"",HLOOKUP(HY$132,Indices2!$E$1:$PY$12,Calc!$B181,FALSE))</f>
        <v/>
      </c>
      <c r="HZ181" t="str">
        <f ca="1">IF(OR(HZ$132="",$B181=""),"",HLOOKUP(HZ$132,Indices2!$E$1:$PY$12,Calc!$B181,FALSE))</f>
        <v/>
      </c>
      <c r="IA181" t="str">
        <f ca="1">IF(OR(IA$132="",$B181=""),"",HLOOKUP(IA$132,Indices2!$E$1:$PY$12,Calc!$B181,FALSE))</f>
        <v/>
      </c>
      <c r="IB181" t="str">
        <f ca="1">IF(OR(IB$132="",$B181=""),"",HLOOKUP(IB$132,Indices2!$E$1:$PY$12,Calc!$B181,FALSE))</f>
        <v/>
      </c>
      <c r="IC181" t="str">
        <f ca="1">IF(OR(IC$132="",$B181=""),"",HLOOKUP(IC$132,Indices2!$E$1:$PY$12,Calc!$B181,FALSE))</f>
        <v/>
      </c>
      <c r="ID181" t="str">
        <f ca="1">IF(OR(ID$132="",$B181=""),"",HLOOKUP(ID$132,Indices2!$E$1:$PY$12,Calc!$B181,FALSE))</f>
        <v/>
      </c>
      <c r="IE181" t="str">
        <f ca="1">IF(OR(IE$132="",$B181=""),"",HLOOKUP(IE$132,Indices2!$E$1:$PY$12,Calc!$B181,FALSE))</f>
        <v/>
      </c>
      <c r="IF181" t="str">
        <f ca="1">IF(OR(IF$132="",$B181=""),"",HLOOKUP(IF$132,Indices2!$E$1:$PY$12,Calc!$B181,FALSE))</f>
        <v/>
      </c>
      <c r="IG181" t="str">
        <f ca="1">IF(OR(IG$132="",$B181=""),"",HLOOKUP(IG$132,Indices2!$E$1:$PY$12,Calc!$B181,FALSE))</f>
        <v/>
      </c>
      <c r="IH181" t="str">
        <f ca="1">IF(OR(IH$132="",$B181=""),"",HLOOKUP(IH$132,Indices2!$E$1:$PY$12,Calc!$B181,FALSE))</f>
        <v/>
      </c>
      <c r="II181" t="str">
        <f ca="1">IF(OR(II$132="",$B181=""),"",HLOOKUP(II$132,Indices2!$E$1:$PY$12,Calc!$B181,FALSE))</f>
        <v/>
      </c>
      <c r="IJ181" t="str">
        <f ca="1">IF(OR(IJ$132="",$B181=""),"",HLOOKUP(IJ$132,Indices2!$E$1:$PY$12,Calc!$B181,FALSE))</f>
        <v/>
      </c>
      <c r="IK181" t="str">
        <f ca="1">IF(OR(IK$132="",$B181=""),"",HLOOKUP(IK$132,Indices2!$E$1:$PY$12,Calc!$B181,FALSE))</f>
        <v/>
      </c>
      <c r="IL181" t="str">
        <f ca="1">IF(OR(IL$132="",$B181=""),"",HLOOKUP(IL$132,Indices2!$E$1:$PY$12,Calc!$B181,FALSE))</f>
        <v/>
      </c>
      <c r="IM181" t="str">
        <f ca="1">IF(OR(IM$132="",$B181=""),"",HLOOKUP(IM$132,Indices2!$E$1:$PY$12,Calc!$B181,FALSE))</f>
        <v/>
      </c>
      <c r="IN181" t="str">
        <f ca="1">IF(OR(IN$132="",$B181=""),"",HLOOKUP(IN$132,Indices2!$E$1:$PY$12,Calc!$B181,FALSE))</f>
        <v/>
      </c>
      <c r="IO181" t="str">
        <f ca="1">IF(OR(IO$132="",$B181=""),"",HLOOKUP(IO$132,Indices2!$E$1:$PY$12,Calc!$B181,FALSE))</f>
        <v/>
      </c>
      <c r="IP181" t="str">
        <f ca="1">IF(OR(IP$132="",$B181=""),"",HLOOKUP(IP$132,Indices2!$E$1:$PY$12,Calc!$B181,FALSE))</f>
        <v/>
      </c>
      <c r="IQ181" t="str">
        <f ca="1">IF(OR(IQ$132="",$B181=""),"",HLOOKUP(IQ$132,Indices2!$E$1:$PY$12,Calc!$B181,FALSE))</f>
        <v/>
      </c>
      <c r="IR181" t="str">
        <f ca="1">IF(OR(IR$132="",$B181=""),"",HLOOKUP(IR$132,Indices2!$E$1:$PY$12,Calc!$B181,FALSE))</f>
        <v/>
      </c>
      <c r="IS181" t="str">
        <f ca="1">IF(OR(IS$132="",$B181=""),"",HLOOKUP(IS$132,Indices2!$E$1:$PY$12,Calc!$B181,FALSE))</f>
        <v/>
      </c>
      <c r="IT181" t="str">
        <f ca="1">IF(OR(IT$132="",$B181=""),"",HLOOKUP(IT$132,Indices2!$E$1:$PY$12,Calc!$B181,FALSE))</f>
        <v/>
      </c>
      <c r="IU181" t="str">
        <f ca="1">IF(OR(IU$132="",$B181=""),"",HLOOKUP(IU$132,Indices2!$E$1:$PY$12,Calc!$B181,FALSE))</f>
        <v/>
      </c>
      <c r="IV181" t="str">
        <f ca="1">IF(OR(IV$132="",$B181=""),"",HLOOKUP(IV$132,Indices2!$E$1:$PY$12,Calc!$B181,FALSE))</f>
        <v/>
      </c>
      <c r="IW181" t="str">
        <f ca="1">IF(OR(IW$132="",$B181=""),"",HLOOKUP(IW$132,Indices2!$E$1:$PY$12,Calc!$B181,FALSE))</f>
        <v/>
      </c>
      <c r="IX181" t="str">
        <f ca="1">IF(OR(IX$132="",$B181=""),"",HLOOKUP(IX$132,Indices2!$E$1:$PY$12,Calc!$B181,FALSE))</f>
        <v/>
      </c>
      <c r="IY181" t="str">
        <f ca="1">IF(OR(IY$132="",$B181=""),"",HLOOKUP(IY$132,Indices2!$E$1:$PY$12,Calc!$B181,FALSE))</f>
        <v/>
      </c>
      <c r="IZ181" t="str">
        <f ca="1">IF(OR(IZ$132="",$B181=""),"",HLOOKUP(IZ$132,Indices2!$E$1:$PY$12,Calc!$B181,FALSE))</f>
        <v/>
      </c>
      <c r="JA181" t="str">
        <f ca="1">IF(OR(JA$132="",$B181=""),"",HLOOKUP(JA$132,Indices2!$E$1:$PY$12,Calc!$B181,FALSE))</f>
        <v/>
      </c>
      <c r="JB181" t="str">
        <f ca="1">IF(OR(JB$132="",$B181=""),"",HLOOKUP(JB$132,Indices2!$E$1:$PY$12,Calc!$B181,FALSE))</f>
        <v/>
      </c>
      <c r="JC181" t="str">
        <f ca="1">IF(OR(JC$132="",$B181=""),"",HLOOKUP(JC$132,Indices2!$E$1:$PY$12,Calc!$B181,FALSE))</f>
        <v/>
      </c>
      <c r="JD181" t="str">
        <f ca="1">IF(OR(JD$132="",$B181=""),"",HLOOKUP(JD$132,Indices2!$E$1:$PY$12,Calc!$B181,FALSE))</f>
        <v/>
      </c>
      <c r="JE181" t="str">
        <f ca="1">IF(OR(JE$132="",$B181=""),"",HLOOKUP(JE$132,Indices2!$E$1:$PY$12,Calc!$B181,FALSE))</f>
        <v/>
      </c>
      <c r="JF181" t="str">
        <f ca="1">IF(OR(JF$132="",$B181=""),"",HLOOKUP(JF$132,Indices2!$E$1:$PY$12,Calc!$B181,FALSE))</f>
        <v/>
      </c>
      <c r="JG181" t="str">
        <f ca="1">IF(OR(JG$132="",$B181=""),"",HLOOKUP(JG$132,Indices2!$E$1:$PY$12,Calc!$B181,FALSE))</f>
        <v/>
      </c>
      <c r="JH181" t="str">
        <f ca="1">IF(OR(JH$132="",$B181=""),"",HLOOKUP(JH$132,Indices2!$E$1:$PY$12,Calc!$B181,FALSE))</f>
        <v/>
      </c>
      <c r="JI181" t="str">
        <f ca="1">IF(OR(JI$132="",$B181=""),"",HLOOKUP(JI$132,Indices2!$E$1:$PY$12,Calc!$B181,FALSE))</f>
        <v/>
      </c>
      <c r="JJ181" t="str">
        <f ca="1">IF(OR(JJ$132="",$B181=""),"",HLOOKUP(JJ$132,Indices2!$E$1:$PY$12,Calc!$B181,FALSE))</f>
        <v/>
      </c>
      <c r="JK181" t="str">
        <f ca="1">IF(OR(JK$132="",$B181=""),"",HLOOKUP(JK$132,Indices2!$E$1:$PY$12,Calc!$B181,FALSE))</f>
        <v/>
      </c>
      <c r="JL181" t="str">
        <f ca="1">IF(OR(JL$132="",$B181=""),"",HLOOKUP(JL$132,Indices2!$E$1:$PY$12,Calc!$B181,FALSE))</f>
        <v/>
      </c>
      <c r="JM181" t="str">
        <f ca="1">IF(OR(JM$132="",$B181=""),"",HLOOKUP(JM$132,Indices2!$E$1:$PY$12,Calc!$B181,FALSE))</f>
        <v/>
      </c>
      <c r="JN181" t="str">
        <f ca="1">IF(OR(JN$132="",$B181=""),"",HLOOKUP(JN$132,Indices2!$E$1:$PY$12,Calc!$B181,FALSE))</f>
        <v/>
      </c>
      <c r="JO181" t="str">
        <f ca="1">IF(OR(JO$132="",$B181=""),"",HLOOKUP(JO$132,Indices2!$E$1:$PY$12,Calc!$B181,FALSE))</f>
        <v/>
      </c>
      <c r="JP181" t="str">
        <f ca="1">IF(OR(JP$132="",$B181=""),"",HLOOKUP(JP$132,Indices2!$E$1:$PY$12,Calc!$B181,FALSE))</f>
        <v/>
      </c>
      <c r="JQ181" t="str">
        <f ca="1">IF(OR(JQ$132="",$B181=""),"",HLOOKUP(JQ$132,Indices2!$E$1:$PY$12,Calc!$B181,FALSE))</f>
        <v/>
      </c>
      <c r="JR181" t="str">
        <f ca="1">IF(OR(JR$132="",$B181=""),"",HLOOKUP(JR$132,Indices2!$E$1:$PY$12,Calc!$B181,FALSE))</f>
        <v/>
      </c>
      <c r="JS181" t="str">
        <f ca="1">IF(OR(JS$132="",$B181=""),"",HLOOKUP(JS$132,Indices2!$E$1:$PY$12,Calc!$B181,FALSE))</f>
        <v/>
      </c>
      <c r="JT181" t="str">
        <f ca="1">IF(OR(JT$132="",$B181=""),"",HLOOKUP(JT$132,Indices2!$E$1:$PY$12,Calc!$B181,FALSE))</f>
        <v/>
      </c>
      <c r="JU181" t="str">
        <f ca="1">IF(OR(JU$132="",$B181=""),"",HLOOKUP(JU$132,Indices2!$E$1:$PY$12,Calc!$B181,FALSE))</f>
        <v/>
      </c>
      <c r="JV181" t="str">
        <f ca="1">IF(OR(JV$132="",$B181=""),"",HLOOKUP(JV$132,Indices2!$E$1:$PY$12,Calc!$B181,FALSE))</f>
        <v/>
      </c>
      <c r="JW181" t="str">
        <f ca="1">IF(OR(JW$132="",$B181=""),"",HLOOKUP(JW$132,Indices2!$E$1:$PY$12,Calc!$B181,FALSE))</f>
        <v/>
      </c>
      <c r="JX181" t="str">
        <f ca="1">IF(OR(JX$132="",$B181=""),"",HLOOKUP(JX$132,Indices2!$E$1:$PY$12,Calc!$B181,FALSE))</f>
        <v/>
      </c>
      <c r="JY181" t="str">
        <f ca="1">IF(OR(JY$132="",$B181=""),"",HLOOKUP(JY$132,Indices2!$E$1:$PY$12,Calc!$B181,FALSE))</f>
        <v/>
      </c>
      <c r="JZ181" t="str">
        <f ca="1">IF(OR(JZ$132="",$B181=""),"",HLOOKUP(JZ$132,Indices2!$E$1:$PY$12,Calc!$B181,FALSE))</f>
        <v/>
      </c>
      <c r="KA181" t="str">
        <f ca="1">IF(OR(KA$132="",$B181=""),"",HLOOKUP(KA$132,Indices2!$E$1:$PY$12,Calc!$B181,FALSE))</f>
        <v/>
      </c>
      <c r="KB181" t="str">
        <f ca="1">IF(OR(KB$132="",$B181=""),"",HLOOKUP(KB$132,Indices2!$E$1:$PY$12,Calc!$B181,FALSE))</f>
        <v/>
      </c>
      <c r="KC181" t="str">
        <f ca="1">IF(OR(KC$132="",$B181=""),"",HLOOKUP(KC$132,Indices2!$E$1:$PY$12,Calc!$B181,FALSE))</f>
        <v/>
      </c>
      <c r="KD181" t="str">
        <f ca="1">IF(OR(KD$132="",$B181=""),"",HLOOKUP(KD$132,Indices2!$E$1:$PY$12,Calc!$B181,FALSE))</f>
        <v/>
      </c>
      <c r="KE181" t="str">
        <f ca="1">IF(OR(KE$132="",$B181=""),"",HLOOKUP(KE$132,Indices2!$E$1:$PY$12,Calc!$B181,FALSE))</f>
        <v/>
      </c>
      <c r="KF181" t="str">
        <f ca="1">IF(OR(KF$132="",$B181=""),"",HLOOKUP(KF$132,Indices2!$E$1:$PY$12,Calc!$B181,FALSE))</f>
        <v/>
      </c>
      <c r="KG181" t="str">
        <f ca="1">IF(OR(KG$132="",$B181=""),"",HLOOKUP(KG$132,Indices2!$E$1:$PY$12,Calc!$B181,FALSE))</f>
        <v/>
      </c>
      <c r="KH181" t="str">
        <f ca="1">IF(OR(KH$132="",$B181=""),"",HLOOKUP(KH$132,Indices2!$E$1:$PY$12,Calc!$B181,FALSE))</f>
        <v/>
      </c>
      <c r="KI181" t="str">
        <f ca="1">IF(OR(KI$132="",$B181=""),"",HLOOKUP(KI$132,Indices2!$E$1:$PY$12,Calc!$B181,FALSE))</f>
        <v/>
      </c>
      <c r="KJ181" t="str">
        <f ca="1">IF(OR(KJ$132="",$B181=""),"",HLOOKUP(KJ$132,Indices2!$E$1:$PY$12,Calc!$B181,FALSE))</f>
        <v/>
      </c>
      <c r="KK181" t="str">
        <f ca="1">IF(OR(KK$132="",$B181=""),"",HLOOKUP(KK$132,Indices2!$E$1:$PY$12,Calc!$B181,FALSE))</f>
        <v/>
      </c>
      <c r="KL181" t="str">
        <f ca="1">IF(OR(KL$132="",$B181=""),"",HLOOKUP(KL$132,Indices2!$E$1:$PY$12,Calc!$B181,FALSE))</f>
        <v/>
      </c>
      <c r="KM181" t="str">
        <f ca="1">IF(OR(KM$132="",$B181=""),"",HLOOKUP(KM$132,Indices2!$E$1:$PY$12,Calc!$B181,FALSE))</f>
        <v/>
      </c>
      <c r="KN181" t="str">
        <f ca="1">IF(OR(KN$132="",$B181=""),"",HLOOKUP(KN$132,Indices2!$E$1:$PY$12,Calc!$B181,FALSE))</f>
        <v/>
      </c>
      <c r="KO181" t="str">
        <f ca="1">IF(OR(KO$132="",$B181=""),"",HLOOKUP(KO$132,Indices2!$E$1:$PY$12,Calc!$B181,FALSE))</f>
        <v/>
      </c>
      <c r="KP181" t="str">
        <f ca="1">IF(OR(KP$132="",$B181=""),"",HLOOKUP(KP$132,Indices2!$E$1:$PY$12,Calc!$B181,FALSE))</f>
        <v/>
      </c>
      <c r="KQ181" t="str">
        <f ca="1">IF(OR(KQ$132="",$B181=""),"",HLOOKUP(KQ$132,Indices2!$E$1:$PY$12,Calc!$B181,FALSE))</f>
        <v/>
      </c>
      <c r="KR181" t="str">
        <f ca="1">IF(OR(KR$132="",$B181=""),"",HLOOKUP(KR$132,Indices2!$E$1:$PY$12,Calc!$B181,FALSE))</f>
        <v/>
      </c>
      <c r="KS181" t="str">
        <f ca="1">IF(OR(KS$132="",$B181=""),"",HLOOKUP(KS$132,Indices2!$E$1:$PY$12,Calc!$B181,FALSE))</f>
        <v/>
      </c>
      <c r="KT181" t="str">
        <f ca="1">IF(OR(KT$132="",$B181=""),"",HLOOKUP(KT$132,Indices2!$E$1:$PY$12,Calc!$B181,FALSE))</f>
        <v/>
      </c>
      <c r="KU181" t="str">
        <f ca="1">IF(OR(KU$132="",$B181=""),"",HLOOKUP(KU$132,Indices2!$E$1:$PY$12,Calc!$B181,FALSE))</f>
        <v/>
      </c>
      <c r="KV181" t="str">
        <f ca="1">IF(OR(KV$132="",$B181=""),"",HLOOKUP(KV$132,Indices2!$E$1:$PY$12,Calc!$B181,FALSE))</f>
        <v/>
      </c>
      <c r="KW181" t="str">
        <f ca="1">IF(OR(KW$132="",$B181=""),"",HLOOKUP(KW$132,Indices2!$E$1:$PY$12,Calc!$B181,FALSE))</f>
        <v/>
      </c>
      <c r="KX181" t="str">
        <f ca="1">IF(OR(KX$132="",$B181=""),"",HLOOKUP(KX$132,Indices2!$E$1:$PY$12,Calc!$B181,FALSE))</f>
        <v/>
      </c>
      <c r="KY181" t="str">
        <f ca="1">IF(OR(KY$132="",$B181=""),"",HLOOKUP(KY$132,Indices2!$E$1:$PY$12,Calc!$B181,FALSE))</f>
        <v/>
      </c>
      <c r="KZ181" t="str">
        <f ca="1">IF(OR(KZ$132="",$B181=""),"",HLOOKUP(KZ$132,Indices2!$E$1:$PY$12,Calc!$B181,FALSE))</f>
        <v/>
      </c>
      <c r="LA181" t="str">
        <f ca="1">IF(OR(LA$132="",$B181=""),"",HLOOKUP(LA$132,Indices2!$E$1:$PY$12,Calc!$B181,FALSE))</f>
        <v/>
      </c>
      <c r="LB181" t="str">
        <f ca="1">IF(OR(LB$132="",$B181=""),"",HLOOKUP(LB$132,Indices2!$E$1:$PY$12,Calc!$B181,FALSE))</f>
        <v/>
      </c>
      <c r="LC181" t="str">
        <f ca="1">IF(OR(LC$132="",$B181=""),"",HLOOKUP(LC$132,Indices2!$E$1:$PY$12,Calc!$B181,FALSE))</f>
        <v/>
      </c>
      <c r="LD181" t="str">
        <f ca="1">IF(OR(LD$132="",$B181=""),"",HLOOKUP(LD$132,Indices2!$E$1:$PY$12,Calc!$B181,FALSE))</f>
        <v/>
      </c>
      <c r="LE181" t="str">
        <f ca="1">IF(OR(LE$132="",$B181=""),"",HLOOKUP(LE$132,Indices2!$E$1:$PY$12,Calc!$B181,FALSE))</f>
        <v/>
      </c>
      <c r="LF181" t="str">
        <f ca="1">IF(OR(LF$132="",$B181=""),"",HLOOKUP(LF$132,Indices2!$E$1:$PY$12,Calc!$B181,FALSE))</f>
        <v/>
      </c>
      <c r="LG181" t="str">
        <f ca="1">IF(OR(LG$132="",$B181=""),"",HLOOKUP(LG$132,Indices2!$E$1:$PY$12,Calc!$B181,FALSE))</f>
        <v/>
      </c>
      <c r="LH181" t="str">
        <f ca="1">IF(OR(LH$132="",$B181=""),"",HLOOKUP(LH$132,Indices2!$E$1:$PY$12,Calc!$B181,FALSE))</f>
        <v/>
      </c>
      <c r="LI181" t="str">
        <f ca="1">IF(OR(LI$132="",$B181=""),"",HLOOKUP(LI$132,Indices2!$E$1:$PY$12,Calc!$B181,FALSE))</f>
        <v/>
      </c>
      <c r="LJ181" t="str">
        <f ca="1">IF(OR(LJ$132="",$B181=""),"",HLOOKUP(LJ$132,Indices2!$E$1:$PY$12,Calc!$B181,FALSE))</f>
        <v/>
      </c>
      <c r="LK181" t="str">
        <f ca="1">IF(OR(LK$132="",$B181=""),"",HLOOKUP(LK$132,Indices2!$E$1:$PY$12,Calc!$B181,FALSE))</f>
        <v/>
      </c>
      <c r="LL181" t="str">
        <f ca="1">IF(OR(LL$132="",$B181=""),"",HLOOKUP(LL$132,Indices2!$E$1:$PY$12,Calc!$B181,FALSE))</f>
        <v/>
      </c>
      <c r="LM181" t="str">
        <f ca="1">IF(OR(LM$132="",$B181=""),"",HLOOKUP(LM$132,Indices2!$E$1:$PY$12,Calc!$B181,FALSE))</f>
        <v/>
      </c>
      <c r="LN181" t="str">
        <f ca="1">IF(OR(LN$132="",$B181=""),"",HLOOKUP(LN$132,Indices2!$E$1:$PY$12,Calc!$B181,FALSE))</f>
        <v/>
      </c>
      <c r="LO181" t="str">
        <f ca="1">IF(OR(LO$132="",$B181=""),"",HLOOKUP(LO$132,Indices2!$E$1:$PY$12,Calc!$B181,FALSE))</f>
        <v/>
      </c>
      <c r="LP181" t="str">
        <f ca="1">IF(OR(LP$132="",$B181=""),"",HLOOKUP(LP$132,Indices2!$E$1:$PY$12,Calc!$B181,FALSE))</f>
        <v/>
      </c>
      <c r="LQ181" t="str">
        <f ca="1">IF(OR(LQ$132="",$B181=""),"",HLOOKUP(LQ$132,Indices2!$E$1:$PY$12,Calc!$B181,FALSE))</f>
        <v/>
      </c>
      <c r="LR181" t="str">
        <f ca="1">IF(OR(LR$132="",$B181=""),"",HLOOKUP(LR$132,Indices2!$E$1:$PY$12,Calc!$B181,FALSE))</f>
        <v/>
      </c>
      <c r="LS181" t="str">
        <f ca="1">IF(OR(LS$132="",$B181=""),"",HLOOKUP(LS$132,Indices2!$E$1:$PY$12,Calc!$B181,FALSE))</f>
        <v/>
      </c>
      <c r="LT181" t="str">
        <f ca="1">IF(OR(LT$132="",$B181=""),"",HLOOKUP(LT$132,Indices2!$E$1:$PY$12,Calc!$B181,FALSE))</f>
        <v/>
      </c>
      <c r="LU181" t="str">
        <f ca="1">IF(OR(LU$132="",$B181=""),"",HLOOKUP(LU$132,Indices2!$E$1:$PY$12,Calc!$B181,FALSE))</f>
        <v/>
      </c>
      <c r="LV181" t="str">
        <f ca="1">IF(OR(LV$132="",$B181=""),"",HLOOKUP(LV$132,Indices2!$E$1:$PY$12,Calc!$B181,FALSE))</f>
        <v/>
      </c>
      <c r="LW181" t="str">
        <f ca="1">IF(OR(LW$132="",$B181=""),"",HLOOKUP(LW$132,Indices2!$E$1:$PY$12,Calc!$B181,FALSE))</f>
        <v/>
      </c>
      <c r="LX181" t="str">
        <f ca="1">IF(OR(LX$132="",$B181=""),"",HLOOKUP(LX$132,Indices2!$E$1:$PY$12,Calc!$B181,FALSE))</f>
        <v/>
      </c>
      <c r="LY181" t="str">
        <f ca="1">IF(OR(LY$132="",$B181=""),"",HLOOKUP(LY$132,Indices2!$E$1:$PY$12,Calc!$B181,FALSE))</f>
        <v/>
      </c>
      <c r="LZ181" t="str">
        <f ca="1">IF(OR(LZ$132="",$B181=""),"",HLOOKUP(LZ$132,Indices2!$E$1:$PY$12,Calc!$B181,FALSE))</f>
        <v/>
      </c>
      <c r="MA181" t="str">
        <f ca="1">IF(OR(MA$132="",$B181=""),"",HLOOKUP(MA$132,Indices2!$E$1:$PY$12,Calc!$B181,FALSE))</f>
        <v/>
      </c>
      <c r="MB181" t="str">
        <f ca="1">IF(OR(MB$132="",$B181=""),"",HLOOKUP(MB$132,Indices2!$E$1:$PY$12,Calc!$B181,FALSE))</f>
        <v/>
      </c>
      <c r="MC181" t="str">
        <f ca="1">IF(OR(MC$132="",$B181=""),"",HLOOKUP(MC$132,Indices2!$E$1:$PY$12,Calc!$B181,FALSE))</f>
        <v/>
      </c>
      <c r="MD181" t="str">
        <f ca="1">IF(OR(MD$132="",$B181=""),"",HLOOKUP(MD$132,Indices2!$E$1:$PY$12,Calc!$B181,FALSE))</f>
        <v/>
      </c>
      <c r="ME181" t="str">
        <f ca="1">IF(OR(ME$132="",$B181=""),"",HLOOKUP(ME$132,Indices2!$E$1:$PY$12,Calc!$B181,FALSE))</f>
        <v/>
      </c>
      <c r="MF181" t="str">
        <f ca="1">IF(OR(MF$132="",$B181=""),"",HLOOKUP(MF$132,Indices2!$E$1:$PY$12,Calc!$B181,FALSE))</f>
        <v/>
      </c>
      <c r="MG181" t="str">
        <f ca="1">IF(OR(MG$132="",$B181=""),"",HLOOKUP(MG$132,Indices2!$E$1:$PY$12,Calc!$B181,FALSE))</f>
        <v/>
      </c>
      <c r="MH181" t="str">
        <f ca="1">IF(OR(MH$132="",$B181=""),"",HLOOKUP(MH$132,Indices2!$E$1:$PY$12,Calc!$B181,FALSE))</f>
        <v/>
      </c>
      <c r="MI181" t="str">
        <f ca="1">IF(OR(MI$132="",$B181=""),"",HLOOKUP(MI$132,Indices2!$E$1:$PY$12,Calc!$B181,FALSE))</f>
        <v/>
      </c>
      <c r="MJ181" t="str">
        <f ca="1">IF(OR(MJ$132="",$B181=""),"",HLOOKUP(MJ$132,Indices2!$E$1:$PY$12,Calc!$B181,FALSE))</f>
        <v/>
      </c>
      <c r="MK181" t="str">
        <f ca="1">IF(OR(MK$132="",$B181=""),"",HLOOKUP(MK$132,Indices2!$E$1:$PY$12,Calc!$B181,FALSE))</f>
        <v/>
      </c>
      <c r="ML181" t="str">
        <f ca="1">IF(OR(ML$132="",$B181=""),"",HLOOKUP(ML$132,Indices2!$E$1:$PY$12,Calc!$B181,FALSE))</f>
        <v/>
      </c>
      <c r="MM181" t="str">
        <f ca="1">IF(OR(MM$132="",$B181=""),"",HLOOKUP(MM$132,Indices2!$E$1:$PY$12,Calc!$B181,FALSE))</f>
        <v/>
      </c>
      <c r="MN181" t="str">
        <f ca="1">IF(OR(MN$132="",$B181=""),"",HLOOKUP(MN$132,Indices2!$E$1:$PY$12,Calc!$B181,FALSE))</f>
        <v/>
      </c>
      <c r="MO181" t="str">
        <f ca="1">IF(OR(MO$132="",$B181=""),"",HLOOKUP(MO$132,Indices2!$E$1:$PY$12,Calc!$B181,FALSE))</f>
        <v/>
      </c>
      <c r="MP181" t="str">
        <f ca="1">IF(OR(MP$132="",$B181=""),"",HLOOKUP(MP$132,Indices2!$E$1:$PY$12,Calc!$B181,FALSE))</f>
        <v/>
      </c>
      <c r="MQ181" t="str">
        <f ca="1">IF(OR(MQ$132="",$B181=""),"",HLOOKUP(MQ$132,Indices2!$E$1:$PY$12,Calc!$B181,FALSE))</f>
        <v/>
      </c>
      <c r="MR181" t="str">
        <f ca="1">IF(OR(MR$132="",$B181=""),"",HLOOKUP(MR$132,Indices2!$E$1:$PY$12,Calc!$B181,FALSE))</f>
        <v/>
      </c>
      <c r="MS181" t="str">
        <f ca="1">IF(OR(MS$132="",$B181=""),"",HLOOKUP(MS$132,Indices2!$E$1:$PY$12,Calc!$B181,FALSE))</f>
        <v/>
      </c>
      <c r="MT181" t="str">
        <f ca="1">IF(OR(MT$132="",$B181=""),"",HLOOKUP(MT$132,Indices2!$E$1:$PY$12,Calc!$B181,FALSE))</f>
        <v/>
      </c>
      <c r="MU181" t="str">
        <f ca="1">IF(OR(MU$132="",$B181=""),"",HLOOKUP(MU$132,Indices2!$E$1:$PY$12,Calc!$B181,FALSE))</f>
        <v/>
      </c>
      <c r="MV181" t="str">
        <f ca="1">IF(OR(MV$132="",$B181=""),"",HLOOKUP(MV$132,Indices2!$E$1:$PY$12,Calc!$B181,FALSE))</f>
        <v/>
      </c>
      <c r="MW181" t="str">
        <f ca="1">IF(OR(MW$132="",$B181=""),"",HLOOKUP(MW$132,Indices2!$E$1:$PY$12,Calc!$B181,FALSE))</f>
        <v/>
      </c>
      <c r="MX181" t="str">
        <f ca="1">IF(OR(MX$132="",$B181=""),"",HLOOKUP(MX$132,Indices2!$E$1:$PY$12,Calc!$B181,FALSE))</f>
        <v/>
      </c>
      <c r="MY181" t="str">
        <f ca="1">IF(OR(MY$132="",$B181=""),"",HLOOKUP(MY$132,Indices2!$E$1:$PY$12,Calc!$B181,FALSE))</f>
        <v/>
      </c>
      <c r="MZ181" t="str">
        <f ca="1">IF(OR(MZ$132="",$B181=""),"",HLOOKUP(MZ$132,Indices2!$E$1:$PY$12,Calc!$B181,FALSE))</f>
        <v/>
      </c>
      <c r="NA181" t="str">
        <f ca="1">IF(OR(NA$132="",$B181=""),"",HLOOKUP(NA$132,Indices2!$E$1:$PY$12,Calc!$B181,FALSE))</f>
        <v/>
      </c>
      <c r="NB181" t="str">
        <f ca="1">IF(OR(NB$132="",$B181=""),"",HLOOKUP(NB$132,Indices2!$E$1:$PY$12,Calc!$B181,FALSE))</f>
        <v/>
      </c>
      <c r="NC181" t="str">
        <f ca="1">IF(OR(NC$132="",$B181=""),"",HLOOKUP(NC$132,Indices2!$E$1:$PY$12,Calc!$B181,FALSE))</f>
        <v/>
      </c>
      <c r="ND181" t="str">
        <f ca="1">IF(OR(ND$132="",$B181=""),"",HLOOKUP(ND$132,Indices2!$E$1:$PY$12,Calc!$B181,FALSE))</f>
        <v/>
      </c>
      <c r="NE181" t="str">
        <f ca="1">IF(OR(NE$132="",$B181=""),"",HLOOKUP(NE$132,Indices2!$E$1:$PY$12,Calc!$B181,FALSE))</f>
        <v/>
      </c>
      <c r="NF181" t="str">
        <f ca="1">IF(OR(NF$132="",$B181=""),"",HLOOKUP(NF$132,Indices2!$E$1:$PY$12,Calc!$B181,FALSE))</f>
        <v/>
      </c>
      <c r="NG181" t="str">
        <f ca="1">IF(OR(NG$132="",$B181=""),"",HLOOKUP(NG$132,Indices2!$E$1:$PY$12,Calc!$B181,FALSE))</f>
        <v/>
      </c>
      <c r="NH181" t="str">
        <f ca="1">IF(OR(NH$132="",$B181=""),"",HLOOKUP(NH$132,Indices2!$E$1:$PY$12,Calc!$B181,FALSE))</f>
        <v/>
      </c>
      <c r="NI181" t="str">
        <f ca="1">IF(OR(NI$132="",$B181=""),"",HLOOKUP(NI$132,Indices2!$E$1:$PY$12,Calc!$B181,FALSE))</f>
        <v/>
      </c>
      <c r="NJ181" t="str">
        <f ca="1">IF(OR(NJ$132="",$B181=""),"",HLOOKUP(NJ$132,Indices2!$E$1:$PY$12,Calc!$B181,FALSE))</f>
        <v/>
      </c>
      <c r="NK181" t="str">
        <f ca="1">IF(OR(NK$132="",$B181=""),"",HLOOKUP(NK$132,Indices2!$E$1:$PY$12,Calc!$B181,FALSE))</f>
        <v/>
      </c>
      <c r="NL181" t="str">
        <f ca="1">IF(OR(NL$132="",$B181=""),"",HLOOKUP(NL$132,Indices2!$E$1:$PY$12,Calc!$B181,FALSE))</f>
        <v/>
      </c>
      <c r="NM181" t="str">
        <f ca="1">IF(OR(NM$132="",$B181=""),"",HLOOKUP(NM$132,Indices2!$E$1:$PY$12,Calc!$B181,FALSE))</f>
        <v/>
      </c>
      <c r="NN181" t="str">
        <f ca="1">IF(OR(NN$132="",$B181=""),"",HLOOKUP(NN$132,Indices2!$E$1:$PY$12,Calc!$B181,FALSE))</f>
        <v/>
      </c>
      <c r="NO181" t="str">
        <f ca="1">IF(OR(NO$132="",$B181=""),"",HLOOKUP(NO$132,Indices2!$E$1:$PY$12,Calc!$B181,FALSE))</f>
        <v/>
      </c>
      <c r="NP181" t="str">
        <f ca="1">IF(OR(NP$132="",$B181=""),"",HLOOKUP(NP$132,Indices2!$E$1:$PY$12,Calc!$B181,FALSE))</f>
        <v/>
      </c>
      <c r="NQ181" t="str">
        <f ca="1">IF(OR(NQ$132="",$B181=""),"",HLOOKUP(NQ$132,Indices2!$E$1:$PY$12,Calc!$B181,FALSE))</f>
        <v/>
      </c>
      <c r="NR181" t="str">
        <f ca="1">IF(OR(NR$132="",$B181=""),"",HLOOKUP(NR$132,Indices2!$E$1:$PY$12,Calc!$B181,FALSE))</f>
        <v/>
      </c>
      <c r="NS181" t="str">
        <f ca="1">IF(OR(NS$132="",$B181=""),"",HLOOKUP(NS$132,Indices2!$E$1:$PY$12,Calc!$B181,FALSE))</f>
        <v/>
      </c>
      <c r="NT181" t="str">
        <f ca="1">IF(OR(NT$132="",$B181=""),"",HLOOKUP(NT$132,Indices2!$E$1:$PY$12,Calc!$B181,FALSE))</f>
        <v/>
      </c>
      <c r="NU181" t="str">
        <f ca="1">IF(OR(NU$132="",$B181=""),"",HLOOKUP(NU$132,Indices2!$E$1:$PY$12,Calc!$B181,FALSE))</f>
        <v/>
      </c>
      <c r="NV181" t="str">
        <f ca="1">IF(OR(NV$132="",$B181=""),"",HLOOKUP(NV$132,Indices2!$E$1:$PY$12,Calc!$B181,FALSE))</f>
        <v/>
      </c>
      <c r="NW181" t="str">
        <f ca="1">IF(OR(NW$132="",$B181=""),"",HLOOKUP(NW$132,Indices2!$E$1:$PY$12,Calc!$B181,FALSE))</f>
        <v/>
      </c>
      <c r="NX181" t="str">
        <f ca="1">IF(OR(NX$132="",$B181=""),"",HLOOKUP(NX$132,Indices2!$E$1:$PY$12,Calc!$B181,FALSE))</f>
        <v/>
      </c>
      <c r="NY181" t="str">
        <f ca="1">IF(OR(NY$132="",$B181=""),"",HLOOKUP(NY$132,Indices2!$E$1:$PY$12,Calc!$B181,FALSE))</f>
        <v/>
      </c>
      <c r="NZ181" t="str">
        <f ca="1">IF(OR(NZ$132="",$B181=""),"",HLOOKUP(NZ$132,Indices2!$E$1:$PY$12,Calc!$B181,FALSE))</f>
        <v/>
      </c>
      <c r="OA181" t="str">
        <f ca="1">IF(OR(OA$132="",$B181=""),"",HLOOKUP(OA$132,Indices2!$E$1:$PY$12,Calc!$B181,FALSE))</f>
        <v/>
      </c>
      <c r="OB181" t="str">
        <f ca="1">IF(OR(OB$132="",$B181=""),"",HLOOKUP(OB$132,Indices2!$E$1:$PY$12,Calc!$B181,FALSE))</f>
        <v/>
      </c>
      <c r="OC181" t="str">
        <f ca="1">IF(OR(OC$132="",$B181=""),"",HLOOKUP(OC$132,Indices2!$E$1:$PY$12,Calc!$B181,FALSE))</f>
        <v/>
      </c>
      <c r="OD181" t="str">
        <f ca="1">IF(OR(OD$132="",$B181=""),"",HLOOKUP(OD$132,Indices2!$E$1:$PY$12,Calc!$B181,FALSE))</f>
        <v/>
      </c>
      <c r="OE181" t="str">
        <f ca="1">IF(OR(OE$132="",$B181=""),"",HLOOKUP(OE$132,Indices2!$E$1:$PY$12,Calc!$B181,FALSE))</f>
        <v/>
      </c>
      <c r="OF181" t="str">
        <f ca="1">IF(OR(OF$132="",$B181=""),"",HLOOKUP(OF$132,Indices2!$E$1:$PY$12,Calc!$B181,FALSE))</f>
        <v/>
      </c>
      <c r="OG181" t="str">
        <f ca="1">IF(OR(OG$132="",$B181=""),"",HLOOKUP(OG$132,Indices2!$E$1:$PY$12,Calc!$B181,FALSE))</f>
        <v/>
      </c>
      <c r="OH181" t="str">
        <f ca="1">IF(OR(OH$132="",$B181=""),"",HLOOKUP(OH$132,Indices2!$E$1:$PY$12,Calc!$B181,FALSE))</f>
        <v/>
      </c>
      <c r="OI181" t="str">
        <f ca="1">IF(OR(OI$132="",$B181=""),"",HLOOKUP(OI$132,Indices2!$E$1:$PY$12,Calc!$B181,FALSE))</f>
        <v/>
      </c>
      <c r="OJ181" t="str">
        <f ca="1">IF(OR(OJ$132="",$B181=""),"",HLOOKUP(OJ$132,Indices2!$E$1:$PY$12,Calc!$B181,FALSE))</f>
        <v/>
      </c>
      <c r="OK181" t="str">
        <f ca="1">IF(OR(OK$132="",$B181=""),"",HLOOKUP(OK$132,Indices2!$E$1:$PY$12,Calc!$B181,FALSE))</f>
        <v/>
      </c>
      <c r="OL181" t="str">
        <f ca="1">IF(OR(OL$132="",$B181=""),"",HLOOKUP(OL$132,Indices2!$E$1:$PY$12,Calc!$B181,FALSE))</f>
        <v/>
      </c>
      <c r="OM181" t="str">
        <f ca="1">IF(OR(OM$132="",$B181=""),"",HLOOKUP(OM$132,Indices2!$E$1:$PY$12,Calc!$B181,FALSE))</f>
        <v/>
      </c>
      <c r="ON181" t="str">
        <f ca="1">IF(OR(ON$132="",$B181=""),"",HLOOKUP(ON$132,Indices2!$E$1:$PY$12,Calc!$B181,FALSE))</f>
        <v/>
      </c>
      <c r="OO181" t="str">
        <f ca="1">IF(OR(OO$132="",$B181=""),"",HLOOKUP(OO$132,Indices2!$E$1:$PY$12,Calc!$B181,FALSE))</f>
        <v/>
      </c>
      <c r="OP181" t="str">
        <f ca="1">IF(OR(OP$132="",$B181=""),"",HLOOKUP(OP$132,Indices2!$E$1:$PY$12,Calc!$B181,FALSE))</f>
        <v/>
      </c>
      <c r="OQ181" t="str">
        <f ca="1">IF(OR(OQ$132="",$B181=""),"",HLOOKUP(OQ$132,Indices2!$E$1:$PY$12,Calc!$B181,FALSE))</f>
        <v/>
      </c>
      <c r="OR181" t="str">
        <f ca="1">IF(OR(OR$132="",$B181=""),"",HLOOKUP(OR$132,Indices2!$E$1:$PY$12,Calc!$B181,FALSE))</f>
        <v/>
      </c>
      <c r="OS181" t="str">
        <f ca="1">IF(OR(OS$132="",$B181=""),"",HLOOKUP(OS$132,Indices2!$E$1:$PY$12,Calc!$B181,FALSE))</f>
        <v/>
      </c>
      <c r="OT181" t="str">
        <f ca="1">IF(OR(OT$132="",$B181=""),"",HLOOKUP(OT$132,Indices2!$E$1:$PY$12,Calc!$B181,FALSE))</f>
        <v/>
      </c>
      <c r="OU181" t="str">
        <f ca="1">IF(OR(OU$132="",$B181=""),"",HLOOKUP(OU$132,Indices2!$E$1:$PY$12,Calc!$B181,FALSE))</f>
        <v/>
      </c>
      <c r="OV181" t="str">
        <f ca="1">IF(OR(OV$132="",$B181=""),"",HLOOKUP(OV$132,Indices2!$E$1:$PY$12,Calc!$B181,FALSE))</f>
        <v/>
      </c>
      <c r="OW181" t="str">
        <f ca="1">IF(OR(OW$132="",$B181=""),"",HLOOKUP(OW$132,Indices2!$E$1:$PY$12,Calc!$B181,FALSE))</f>
        <v/>
      </c>
      <c r="OX181" t="str">
        <f ca="1">IF(OR(OX$132="",$B181=""),"",HLOOKUP(OX$132,Indices2!$E$1:$PY$12,Calc!$B181,FALSE))</f>
        <v/>
      </c>
      <c r="OY181" t="str">
        <f ca="1">IF(OR(OY$132="",$B181=""),"",HLOOKUP(OY$132,Indices2!$E$1:$PY$12,Calc!$B181,FALSE))</f>
        <v/>
      </c>
      <c r="OZ181" t="str">
        <f ca="1">IF(OR(OZ$132="",$B181=""),"",HLOOKUP(OZ$132,Indices2!$E$1:$PY$12,Calc!$B181,FALSE))</f>
        <v/>
      </c>
      <c r="PA181" t="str">
        <f ca="1">IF(OR(PA$132="",$B181=""),"",HLOOKUP(PA$132,Indices2!$E$1:$PY$12,Calc!$B181,FALSE))</f>
        <v/>
      </c>
      <c r="PB181" t="str">
        <f ca="1">IF(OR(PB$132="",$B181=""),"",HLOOKUP(PB$132,Indices2!$E$1:$PY$12,Calc!$B181,FALSE))</f>
        <v/>
      </c>
      <c r="PC181" t="str">
        <f ca="1">IF(OR(PC$132="",$B181=""),"",HLOOKUP(PC$132,Indices2!$E$1:$PY$12,Calc!$B181,FALSE))</f>
        <v/>
      </c>
      <c r="PD181" t="str">
        <f ca="1">IF(OR(PD$132="",$B181=""),"",HLOOKUP(PD$132,Indices2!$E$1:$PY$12,Calc!$B181,FALSE))</f>
        <v/>
      </c>
      <c r="PE181" t="str">
        <f ca="1">IF(OR(PE$132="",$B181=""),"",HLOOKUP(PE$132,Indices2!$E$1:$PY$12,Calc!$B181,FALSE))</f>
        <v/>
      </c>
      <c r="PF181" t="str">
        <f ca="1">IF(OR(PF$132="",$B181=""),"",HLOOKUP(PF$132,Indices2!$E$1:$PY$12,Calc!$B181,FALSE))</f>
        <v/>
      </c>
      <c r="PG181" t="str">
        <f ca="1">IF(OR(PG$132="",$B181=""),"",HLOOKUP(PG$132,Indices2!$E$1:$PY$12,Calc!$B181,FALSE))</f>
        <v/>
      </c>
      <c r="PH181" t="str">
        <f ca="1">IF(OR(PH$132="",$B181=""),"",HLOOKUP(PH$132,Indices2!$E$1:$PY$12,Calc!$B181,FALSE))</f>
        <v/>
      </c>
      <c r="PI181" t="str">
        <f ca="1">IF(OR(PI$132="",$B181=""),"",HLOOKUP(PI$132,Indices2!$E$1:$PY$12,Calc!$B181,FALSE))</f>
        <v/>
      </c>
      <c r="PJ181" t="str">
        <f ca="1">IF(OR(PJ$132="",$B181=""),"",HLOOKUP(PJ$132,Indices2!$E$1:$PY$12,Calc!$B181,FALSE))</f>
        <v/>
      </c>
      <c r="PK181" t="str">
        <f ca="1">IF(OR(PK$132="",$B181=""),"",HLOOKUP(PK$132,Indices2!$E$1:$PY$12,Calc!$B181,FALSE))</f>
        <v/>
      </c>
      <c r="PL181" t="str">
        <f ca="1">IF(OR(PL$132="",$B181=""),"",HLOOKUP(PL$132,Indices2!$E$1:$PY$12,Calc!$B181,FALSE))</f>
        <v/>
      </c>
      <c r="PM181" t="str">
        <f ca="1">IF(OR(PM$132="",$B181=""),"",HLOOKUP(PM$132,Indices2!$E$1:$PY$12,Calc!$B181,FALSE))</f>
        <v/>
      </c>
      <c r="PN181" t="str">
        <f ca="1">IF(OR(PN$132="",$B181=""),"",HLOOKUP(PN$132,Indices2!$E$1:$PY$12,Calc!$B181,FALSE))</f>
        <v/>
      </c>
      <c r="PO181" t="str">
        <f ca="1">IF(OR(PO$132="",$B181=""),"",HLOOKUP(PO$132,Indices2!$E$1:$PY$12,Calc!$B181,FALSE))</f>
        <v/>
      </c>
      <c r="PP181" t="str">
        <f ca="1">IF(OR(PP$132="",$B181=""),"",HLOOKUP(PP$132,Indices2!$E$1:$PY$12,Calc!$B181,FALSE))</f>
        <v/>
      </c>
      <c r="PQ181" t="str">
        <f ca="1">IF(OR(PQ$132="",$B181=""),"",HLOOKUP(PQ$132,Indices2!$E$1:$PY$12,Calc!$B181,FALSE))</f>
        <v/>
      </c>
      <c r="PR181" t="str">
        <f ca="1">IF(OR(PR$132="",$B181=""),"",HLOOKUP(PR$132,Indices2!$E$1:$PY$12,Calc!$B181,FALSE))</f>
        <v/>
      </c>
      <c r="PS181" t="str">
        <f ca="1">IF(OR(PS$132="",$B181=""),"",HLOOKUP(PS$132,Indices2!$E$1:$PY$12,Calc!$B181,FALSE))</f>
        <v/>
      </c>
      <c r="PT181" t="str">
        <f ca="1">IF(OR(PT$132="",$B181=""),"",HLOOKUP(PT$132,Indices2!$E$1:$PY$12,Calc!$B181,FALSE))</f>
        <v/>
      </c>
      <c r="PU181" t="str">
        <f ca="1">IF(OR(PU$132="",$B181=""),"",HLOOKUP(PU$132,Indices2!$E$1:$PY$12,Calc!$B181,FALSE))</f>
        <v/>
      </c>
      <c r="PV181" t="str">
        <f ca="1">IF(OR(PV$132="",$B181=""),"",HLOOKUP(PV$132,Indices2!$E$1:$PY$12,Calc!$B181,FALSE))</f>
        <v/>
      </c>
      <c r="PW181" t="str">
        <f ca="1">IF(OR(PW$132="",$B181=""),"",HLOOKUP(PW$132,Indices2!$E$1:$PY$12,Calc!$B181,FALSE))</f>
        <v/>
      </c>
      <c r="PX181" t="str">
        <f ca="1">IF(OR(PX$132="",$B181=""),"",HLOOKUP(PX$132,Indices2!$E$1:$PY$12,Calc!$B181,FALSE))</f>
        <v/>
      </c>
      <c r="PY181" t="str">
        <f ca="1">IF(OR(PY$132="",$B181=""),"",HLOOKUP(PY$132,Indices2!$E$1:$PY$12,Calc!$B181,FALSE))</f>
        <v/>
      </c>
      <c r="PZ181" t="str">
        <f ca="1">IF(OR(PZ$132="",$B181=""),"",HLOOKUP(PZ$132,Indices2!$E$1:$PY$12,Calc!$B181,FALSE))</f>
        <v/>
      </c>
      <c r="QA181" t="str">
        <f ca="1">IF(OR(QA$132="",$B181=""),"",HLOOKUP(QA$132,Indices2!$E$1:$PY$12,Calc!$B181,FALSE))</f>
        <v/>
      </c>
      <c r="QB181" t="str">
        <f ca="1">IF(OR(QB$132="",$B181=""),"",HLOOKUP(QB$132,Indices2!$E$1:$PY$12,Calc!$B181,FALSE))</f>
        <v/>
      </c>
      <c r="QC181" t="str">
        <f ca="1">IF(OR(QC$132="",$B181=""),"",HLOOKUP(QC$132,Indices2!$E$1:$PY$12,Calc!$B181,FALSE))</f>
        <v/>
      </c>
      <c r="QD181" t="str">
        <f ca="1">IF(OR(QD$132="",$B181=""),"",HLOOKUP(QD$132,Indices2!$E$1:$PY$12,Calc!$B181,FALSE))</f>
        <v/>
      </c>
      <c r="QE181" t="str">
        <f ca="1">IF(OR(QE$132="",$B181=""),"",HLOOKUP(QE$132,Indices2!$E$1:$PY$12,Calc!$B181,FALSE))</f>
        <v/>
      </c>
      <c r="QF181" t="str">
        <f ca="1">IF(OR(QF$132="",$B181=""),"",HLOOKUP(QF$132,Indices2!$E$1:$PY$12,Calc!$B181,FALSE))</f>
        <v/>
      </c>
      <c r="QG181" t="str">
        <f ca="1">IF(OR(QG$132="",$B181=""),"",HLOOKUP(QG$132,Indices2!$E$1:$PY$12,Calc!$B181,FALSE))</f>
        <v/>
      </c>
      <c r="QH181" t="str">
        <f ca="1">IF(OR(QH$132="",$B181=""),"",HLOOKUP(QH$132,Indices2!$E$1:$PY$12,Calc!$B181,FALSE))</f>
        <v/>
      </c>
      <c r="QI181" t="str">
        <f ca="1">IF(OR(QI$132="",$B181=""),"",HLOOKUP(QI$132,Indices2!$E$1:$PY$12,Calc!$B181,FALSE))</f>
        <v/>
      </c>
      <c r="QJ181" t="str">
        <f ca="1">IF(OR(QJ$132="",$B181=""),"",HLOOKUP(QJ$132,Indices2!$E$1:$PY$12,Calc!$B181,FALSE))</f>
        <v/>
      </c>
      <c r="QK181" t="str">
        <f ca="1">IF(OR(QK$132="",$B181=""),"",HLOOKUP(QK$132,Indices2!$E$1:$PY$12,Calc!$B181,FALSE))</f>
        <v/>
      </c>
      <c r="QL181" t="str">
        <f ca="1">IF(OR(QL$132="",$B181=""),"",HLOOKUP(QL$132,Indices2!$E$1:$PY$12,Calc!$B181,FALSE))</f>
        <v/>
      </c>
      <c r="QM181" t="str">
        <f ca="1">IF(OR(QM$132="",$B181=""),"",HLOOKUP(QM$132,Indices2!$E$1:$PY$12,Calc!$B181,FALSE))</f>
        <v/>
      </c>
      <c r="QN181" t="str">
        <f ca="1">IF(OR(QN$132="",$B181=""),"",HLOOKUP(QN$132,Indices2!$E$1:$PY$12,Calc!$B181,FALSE))</f>
        <v/>
      </c>
      <c r="QO181" t="str">
        <f ca="1">IF(OR(QO$132="",$B181=""),"",HLOOKUP(QO$132,Indices2!$E$1:$PY$12,Calc!$B181,FALSE))</f>
        <v/>
      </c>
      <c r="QP181" t="str">
        <f ca="1">IF(OR(QP$132="",$B181=""),"",HLOOKUP(QP$132,Indices2!$E$1:$PY$12,Calc!$B181,FALSE))</f>
        <v/>
      </c>
      <c r="QQ181" t="str">
        <f ca="1">IF(OR(QQ$132="",$B181=""),"",HLOOKUP(QQ$132,Indices2!$E$1:$PY$12,Calc!$B181,FALSE))</f>
        <v/>
      </c>
      <c r="QR181" t="str">
        <f ca="1">IF(OR(QR$132="",$B181=""),"",HLOOKUP(QR$132,Indices2!$E$1:$PY$12,Calc!$B181,FALSE))</f>
        <v/>
      </c>
      <c r="QS181" t="str">
        <f ca="1">IF(OR(QS$132="",$B181=""),"",HLOOKUP(QS$132,Indices2!$E$1:$PY$12,Calc!$B181,FALSE))</f>
        <v/>
      </c>
      <c r="QT181" t="str">
        <f ca="1">IF(OR(QT$132="",$B181=""),"",HLOOKUP(QT$132,Indices2!$E$1:$PY$12,Calc!$B181,FALSE))</f>
        <v/>
      </c>
      <c r="QU181" t="str">
        <f ca="1">IF(OR(QU$132="",$B181=""),"",HLOOKUP(QU$132,Indices2!$E$1:$PY$12,Calc!$B181,FALSE))</f>
        <v/>
      </c>
      <c r="QV181" t="str">
        <f ca="1">IF(OR(QV$132="",$B181=""),"",HLOOKUP(QV$132,Indices2!$E$1:$PY$12,Calc!$B181,FALSE))</f>
        <v/>
      </c>
      <c r="QW181" t="str">
        <f ca="1">IF(OR(QW$132="",$B181=""),"",HLOOKUP(QW$132,Indices2!$E$1:$PY$12,Calc!$B181,FALSE))</f>
        <v/>
      </c>
      <c r="QX181" t="str">
        <f ca="1">IF(OR(QX$132="",$B181=""),"",HLOOKUP(QX$132,Indices2!$E$1:$PY$12,Calc!$B181,FALSE))</f>
        <v/>
      </c>
      <c r="QY181" t="str">
        <f ca="1">IF(OR(QY$132="",$B181=""),"",HLOOKUP(QY$132,Indices2!$E$1:$PY$12,Calc!$B181,FALSE))</f>
        <v/>
      </c>
      <c r="QZ181" t="str">
        <f ca="1">IF(OR(QZ$132="",$B181=""),"",HLOOKUP(QZ$132,Indices2!$E$1:$PY$12,Calc!$B181,FALSE))</f>
        <v/>
      </c>
      <c r="RA181" t="str">
        <f ca="1">IF(OR(RA$132="",$B181=""),"",HLOOKUP(RA$132,Indices2!$E$1:$PY$12,Calc!$B181,FALSE))</f>
        <v/>
      </c>
      <c r="RB181" t="str">
        <f ca="1">IF(OR(RB$132="",$B181=""),"",HLOOKUP(RB$132,Indices2!$E$1:$PY$12,Calc!$B181,FALSE))</f>
        <v/>
      </c>
      <c r="RC181" t="str">
        <f ca="1">IF(OR(RC$132="",$B181=""),"",HLOOKUP(RC$132,Indices2!$E$1:$PY$12,Calc!$B181,FALSE))</f>
        <v/>
      </c>
      <c r="RD181" t="str">
        <f ca="1">IF(OR(RD$132="",$B181=""),"",HLOOKUP(RD$132,Indices2!$E$1:$PY$12,Calc!$B181,FALSE))</f>
        <v/>
      </c>
      <c r="RE181" t="str">
        <f ca="1">IF(OR(RE$132="",$B181=""),"",HLOOKUP(RE$132,Indices2!$E$1:$PY$12,Calc!$B181,FALSE))</f>
        <v/>
      </c>
      <c r="RF181" t="str">
        <f ca="1">IF(OR(RF$132="",$B181=""),"",HLOOKUP(RF$132,Indices2!$E$1:$PY$12,Calc!$B181,FALSE))</f>
        <v/>
      </c>
      <c r="RG181" t="str">
        <f ca="1">IF(OR(RG$132="",$B181=""),"",HLOOKUP(RG$132,Indices2!$E$1:$PY$12,Calc!$B181,FALSE))</f>
        <v/>
      </c>
      <c r="RH181" t="str">
        <f ca="1">IF(OR(RH$132="",$B181=""),"",HLOOKUP(RH$132,Indices2!$E$1:$PY$12,Calc!$B181,FALSE))</f>
        <v/>
      </c>
      <c r="RI181" t="str">
        <f ca="1">IF(OR(RI$132="",$B181=""),"",HLOOKUP(RI$132,Indices2!$E$1:$PY$12,Calc!$B181,FALSE))</f>
        <v/>
      </c>
      <c r="RJ181" t="str">
        <f ca="1">IF(OR(RJ$132="",$B181=""),"",HLOOKUP(RJ$132,Indices2!$E$1:$PY$12,Calc!$B181,FALSE))</f>
        <v/>
      </c>
      <c r="RK181" t="str">
        <f ca="1">IF(OR(RK$132="",$B181=""),"",HLOOKUP(RK$132,Indices2!$E$1:$PY$12,Calc!$B181,FALSE))</f>
        <v/>
      </c>
      <c r="RL181" t="str">
        <f ca="1">IF(OR(RL$132="",$B181=""),"",HLOOKUP(RL$132,Indices2!$E$1:$PY$12,Calc!$B181,FALSE))</f>
        <v/>
      </c>
    </row>
    <row r="182" spans="1:480">
      <c r="A182" t="s">
        <v>116</v>
      </c>
      <c r="C182" t="str">
        <f>IF(OR(C$132="",$B182=""),"",HLOOKUP(C$132,Indices2!$E$1:$PY$12,Calc!$B182,FALSE))</f>
        <v/>
      </c>
      <c r="D182" t="str">
        <f ca="1">IF(OR(D$132="",$B182=""),"",HLOOKUP(D$132,Indices2!$E$1:$PY$12,Calc!$B182,FALSE))</f>
        <v/>
      </c>
      <c r="E182" t="str">
        <f ca="1">IF(OR(E$132="",$B182=""),"",HLOOKUP(E$132,Indices2!$E$1:$PY$12,Calc!$B182,FALSE))</f>
        <v/>
      </c>
      <c r="F182" t="str">
        <f ca="1">IF(OR(F$132="",$B182=""),"",HLOOKUP(F$132,Indices2!$E$1:$PY$12,Calc!$B182,FALSE))</f>
        <v/>
      </c>
      <c r="G182" t="str">
        <f ca="1">IF(OR(G$132="",$B182=""),"",HLOOKUP(G$132,Indices2!$E$1:$PY$12,Calc!$B182,FALSE))</f>
        <v/>
      </c>
      <c r="H182" t="str">
        <f ca="1">IF(OR(H$132="",$B182=""),"",HLOOKUP(H$132,Indices2!$E$1:$PY$12,Calc!$B182,FALSE))</f>
        <v/>
      </c>
      <c r="I182" t="str">
        <f ca="1">IF(OR(I$132="",$B182=""),"",HLOOKUP(I$132,Indices2!$E$1:$PY$12,Calc!$B182,FALSE))</f>
        <v/>
      </c>
      <c r="J182" t="str">
        <f ca="1">IF(OR(J$132="",$B182=""),"",HLOOKUP(J$132,Indices2!$E$1:$PY$12,Calc!$B182,FALSE))</f>
        <v/>
      </c>
      <c r="K182" t="str">
        <f ca="1">IF(OR(K$132="",$B182=""),"",HLOOKUP(K$132,Indices2!$E$1:$PY$12,Calc!$B182,FALSE))</f>
        <v/>
      </c>
      <c r="L182" t="str">
        <f ca="1">IF(OR(L$132="",$B182=""),"",HLOOKUP(L$132,Indices2!$E$1:$PY$12,Calc!$B182,FALSE))</f>
        <v/>
      </c>
      <c r="M182" t="str">
        <f ca="1">IF(OR(M$132="",$B182=""),"",HLOOKUP(M$132,Indices2!$E$1:$PY$12,Calc!$B182,FALSE))</f>
        <v/>
      </c>
      <c r="N182" t="str">
        <f ca="1">IF(OR(N$132="",$B182=""),"",HLOOKUP(N$132,Indices2!$E$1:$PY$12,Calc!$B182,FALSE))</f>
        <v/>
      </c>
      <c r="O182" t="str">
        <f ca="1">IF(OR(O$132="",$B182=""),"",HLOOKUP(O$132,Indices2!$E$1:$PY$12,Calc!$B182,FALSE))</f>
        <v/>
      </c>
      <c r="P182" t="str">
        <f ca="1">IF(OR(P$132="",$B182=""),"",HLOOKUP(P$132,Indices2!$E$1:$PY$12,Calc!$B182,FALSE))</f>
        <v/>
      </c>
      <c r="Q182" t="str">
        <f ca="1">IF(OR(Q$132="",$B182=""),"",HLOOKUP(Q$132,Indices2!$E$1:$PY$12,Calc!$B182,FALSE))</f>
        <v/>
      </c>
      <c r="R182" t="str">
        <f ca="1">IF(OR(R$132="",$B182=""),"",HLOOKUP(R$132,Indices2!$E$1:$PY$12,Calc!$B182,FALSE))</f>
        <v/>
      </c>
      <c r="S182" t="str">
        <f ca="1">IF(OR(S$132="",$B182=""),"",HLOOKUP(S$132,Indices2!$E$1:$PY$12,Calc!$B182,FALSE))</f>
        <v/>
      </c>
      <c r="T182" t="str">
        <f ca="1">IF(OR(T$132="",$B182=""),"",HLOOKUP(T$132,Indices2!$E$1:$PY$12,Calc!$B182,FALSE))</f>
        <v/>
      </c>
      <c r="U182" t="str">
        <f ca="1">IF(OR(U$132="",$B182=""),"",HLOOKUP(U$132,Indices2!$E$1:$PY$12,Calc!$B182,FALSE))</f>
        <v/>
      </c>
      <c r="V182" t="str">
        <f ca="1">IF(OR(V$132="",$B182=""),"",HLOOKUP(V$132,Indices2!$E$1:$PY$12,Calc!$B182,FALSE))</f>
        <v/>
      </c>
      <c r="W182" t="str">
        <f ca="1">IF(OR(W$132="",$B182=""),"",HLOOKUP(W$132,Indices2!$E$1:$PY$12,Calc!$B182,FALSE))</f>
        <v/>
      </c>
      <c r="X182" t="str">
        <f ca="1">IF(OR(X$132="",$B182=""),"",HLOOKUP(X$132,Indices2!$E$1:$PY$12,Calc!$B182,FALSE))</f>
        <v/>
      </c>
      <c r="Y182" t="str">
        <f ca="1">IF(OR(Y$132="",$B182=""),"",HLOOKUP(Y$132,Indices2!$E$1:$PY$12,Calc!$B182,FALSE))</f>
        <v/>
      </c>
      <c r="Z182" t="str">
        <f ca="1">IF(OR(Z$132="",$B182=""),"",HLOOKUP(Z$132,Indices2!$E$1:$PY$12,Calc!$B182,FALSE))</f>
        <v/>
      </c>
      <c r="AA182" t="str">
        <f ca="1">IF(OR(AA$132="",$B182=""),"",HLOOKUP(AA$132,Indices2!$E$1:$PY$12,Calc!$B182,FALSE))</f>
        <v/>
      </c>
      <c r="AB182" t="str">
        <f ca="1">IF(OR(AB$132="",$B182=""),"",HLOOKUP(AB$132,Indices2!$E$1:$PY$12,Calc!$B182,FALSE))</f>
        <v/>
      </c>
      <c r="AC182" t="str">
        <f ca="1">IF(OR(AC$132="",$B182=""),"",HLOOKUP(AC$132,Indices2!$E$1:$PY$12,Calc!$B182,FALSE))</f>
        <v/>
      </c>
      <c r="AD182" t="str">
        <f ca="1">IF(OR(AD$132="",$B182=""),"",HLOOKUP(AD$132,Indices2!$E$1:$PY$12,Calc!$B182,FALSE))</f>
        <v/>
      </c>
      <c r="AE182" t="str">
        <f ca="1">IF(OR(AE$132="",$B182=""),"",HLOOKUP(AE$132,Indices2!$E$1:$PY$12,Calc!$B182,FALSE))</f>
        <v/>
      </c>
      <c r="AF182" t="str">
        <f ca="1">IF(OR(AF$132="",$B182=""),"",HLOOKUP(AF$132,Indices2!$E$1:$PY$12,Calc!$B182,FALSE))</f>
        <v/>
      </c>
      <c r="AG182" t="str">
        <f ca="1">IF(OR(AG$132="",$B182=""),"",HLOOKUP(AG$132,Indices2!$E$1:$PY$12,Calc!$B182,FALSE))</f>
        <v/>
      </c>
      <c r="AH182" t="str">
        <f ca="1">IF(OR(AH$132="",$B182=""),"",HLOOKUP(AH$132,Indices2!$E$1:$PY$12,Calc!$B182,FALSE))</f>
        <v/>
      </c>
      <c r="AI182" t="str">
        <f ca="1">IF(OR(AI$132="",$B182=""),"",HLOOKUP(AI$132,Indices2!$E$1:$PY$12,Calc!$B182,FALSE))</f>
        <v/>
      </c>
      <c r="AJ182" t="str">
        <f ca="1">IF(OR(AJ$132="",$B182=""),"",HLOOKUP(AJ$132,Indices2!$E$1:$PY$12,Calc!$B182,FALSE))</f>
        <v/>
      </c>
      <c r="AK182" t="str">
        <f ca="1">IF(OR(AK$132="",$B182=""),"",HLOOKUP(AK$132,Indices2!$E$1:$PY$12,Calc!$B182,FALSE))</f>
        <v/>
      </c>
      <c r="AL182" t="str">
        <f ca="1">IF(OR(AL$132="",$B182=""),"",HLOOKUP(AL$132,Indices2!$E$1:$PY$12,Calc!$B182,FALSE))</f>
        <v/>
      </c>
      <c r="AM182" t="str">
        <f ca="1">IF(OR(AM$132="",$B182=""),"",HLOOKUP(AM$132,Indices2!$E$1:$PY$12,Calc!$B182,FALSE))</f>
        <v/>
      </c>
      <c r="AN182" t="str">
        <f ca="1">IF(OR(AN$132="",$B182=""),"",HLOOKUP(AN$132,Indices2!$E$1:$PY$12,Calc!$B182,FALSE))</f>
        <v/>
      </c>
      <c r="AO182" t="str">
        <f ca="1">IF(OR(AO$132="",$B182=""),"",HLOOKUP(AO$132,Indices2!$E$1:$PY$12,Calc!$B182,FALSE))</f>
        <v/>
      </c>
      <c r="AP182" t="str">
        <f ca="1">IF(OR(AP$132="",$B182=""),"",HLOOKUP(AP$132,Indices2!$E$1:$PY$12,Calc!$B182,FALSE))</f>
        <v/>
      </c>
      <c r="AQ182" t="str">
        <f ca="1">IF(OR(AQ$132="",$B182=""),"",HLOOKUP(AQ$132,Indices2!$E$1:$PY$12,Calc!$B182,FALSE))</f>
        <v/>
      </c>
      <c r="AR182" t="str">
        <f ca="1">IF(OR(AR$132="",$B182=""),"",HLOOKUP(AR$132,Indices2!$E$1:$PY$12,Calc!$B182,FALSE))</f>
        <v/>
      </c>
      <c r="AS182" t="str">
        <f ca="1">IF(OR(AS$132="",$B182=""),"",HLOOKUP(AS$132,Indices2!$E$1:$PY$12,Calc!$B182,FALSE))</f>
        <v/>
      </c>
      <c r="AT182" t="str">
        <f ca="1">IF(OR(AT$132="",$B182=""),"",HLOOKUP(AT$132,Indices2!$E$1:$PY$12,Calc!$B182,FALSE))</f>
        <v/>
      </c>
      <c r="AU182" t="str">
        <f ca="1">IF(OR(AU$132="",$B182=""),"",HLOOKUP(AU$132,Indices2!$E$1:$PY$12,Calc!$B182,FALSE))</f>
        <v/>
      </c>
      <c r="AV182" t="str">
        <f ca="1">IF(OR(AV$132="",$B182=""),"",HLOOKUP(AV$132,Indices2!$E$1:$PY$12,Calc!$B182,FALSE))</f>
        <v/>
      </c>
      <c r="AW182" t="str">
        <f ca="1">IF(OR(AW$132="",$B182=""),"",HLOOKUP(AW$132,Indices2!$E$1:$PY$12,Calc!$B182,FALSE))</f>
        <v/>
      </c>
      <c r="AX182" t="str">
        <f ca="1">IF(OR(AX$132="",$B182=""),"",HLOOKUP(AX$132,Indices2!$E$1:$PY$12,Calc!$B182,FALSE))</f>
        <v/>
      </c>
      <c r="AY182" t="str">
        <f ca="1">IF(OR(AY$132="",$B182=""),"",HLOOKUP(AY$132,Indices2!$E$1:$PY$12,Calc!$B182,FALSE))</f>
        <v/>
      </c>
      <c r="AZ182" t="str">
        <f ca="1">IF(OR(AZ$132="",$B182=""),"",HLOOKUP(AZ$132,Indices2!$E$1:$PY$12,Calc!$B182,FALSE))</f>
        <v/>
      </c>
      <c r="BA182" t="str">
        <f ca="1">IF(OR(BA$132="",$B182=""),"",HLOOKUP(BA$132,Indices2!$E$1:$PY$12,Calc!$B182,FALSE))</f>
        <v/>
      </c>
      <c r="BB182" t="str">
        <f ca="1">IF(OR(BB$132="",$B182=""),"",HLOOKUP(BB$132,Indices2!$E$1:$PY$12,Calc!$B182,FALSE))</f>
        <v/>
      </c>
      <c r="BC182" t="str">
        <f ca="1">IF(OR(BC$132="",$B182=""),"",HLOOKUP(BC$132,Indices2!$E$1:$PY$12,Calc!$B182,FALSE))</f>
        <v/>
      </c>
      <c r="BD182" t="str">
        <f ca="1">IF(OR(BD$132="",$B182=""),"",HLOOKUP(BD$132,Indices2!$E$1:$PY$12,Calc!$B182,FALSE))</f>
        <v/>
      </c>
      <c r="BE182" t="str">
        <f ca="1">IF(OR(BE$132="",$B182=""),"",HLOOKUP(BE$132,Indices2!$E$1:$PY$12,Calc!$B182,FALSE))</f>
        <v/>
      </c>
      <c r="BF182" t="str">
        <f ca="1">IF(OR(BF$132="",$B182=""),"",HLOOKUP(BF$132,Indices2!$E$1:$PY$12,Calc!$B182,FALSE))</f>
        <v/>
      </c>
      <c r="BG182" t="str">
        <f ca="1">IF(OR(BG$132="",$B182=""),"",HLOOKUP(BG$132,Indices2!$E$1:$PY$12,Calc!$B182,FALSE))</f>
        <v/>
      </c>
      <c r="BH182" t="str">
        <f ca="1">IF(OR(BH$132="",$B182=""),"",HLOOKUP(BH$132,Indices2!$E$1:$PY$12,Calc!$B182,FALSE))</f>
        <v/>
      </c>
      <c r="BI182" t="str">
        <f ca="1">IF(OR(BI$132="",$B182=""),"",HLOOKUP(BI$132,Indices2!$E$1:$PY$12,Calc!$B182,FALSE))</f>
        <v/>
      </c>
      <c r="BJ182" t="str">
        <f ca="1">IF(OR(BJ$132="",$B182=""),"",HLOOKUP(BJ$132,Indices2!$E$1:$PY$12,Calc!$B182,FALSE))</f>
        <v/>
      </c>
      <c r="BK182" t="str">
        <f ca="1">IF(OR(BK$132="",$B182=""),"",HLOOKUP(BK$132,Indices2!$E$1:$PY$12,Calc!$B182,FALSE))</f>
        <v/>
      </c>
      <c r="BL182" t="str">
        <f ca="1">IF(OR(BL$132="",$B182=""),"",HLOOKUP(BL$132,Indices2!$E$1:$PY$12,Calc!$B182,FALSE))</f>
        <v/>
      </c>
      <c r="BM182" t="str">
        <f ca="1">IF(OR(BM$132="",$B182=""),"",HLOOKUP(BM$132,Indices2!$E$1:$PY$12,Calc!$B182,FALSE))</f>
        <v/>
      </c>
      <c r="BN182" t="str">
        <f ca="1">IF(OR(BN$132="",$B182=""),"",HLOOKUP(BN$132,Indices2!$E$1:$PY$12,Calc!$B182,FALSE))</f>
        <v/>
      </c>
      <c r="BO182" t="str">
        <f ca="1">IF(OR(BO$132="",$B182=""),"",HLOOKUP(BO$132,Indices2!$E$1:$PY$12,Calc!$B182,FALSE))</f>
        <v/>
      </c>
      <c r="BP182" t="str">
        <f ca="1">IF(OR(BP$132="",$B182=""),"",HLOOKUP(BP$132,Indices2!$E$1:$PY$12,Calc!$B182,FALSE))</f>
        <v/>
      </c>
      <c r="BQ182" t="str">
        <f ca="1">IF(OR(BQ$132="",$B182=""),"",HLOOKUP(BQ$132,Indices2!$E$1:$PY$12,Calc!$B182,FALSE))</f>
        <v/>
      </c>
      <c r="BR182" t="str">
        <f ca="1">IF(OR(BR$132="",$B182=""),"",HLOOKUP(BR$132,Indices2!$E$1:$PY$12,Calc!$B182,FALSE))</f>
        <v/>
      </c>
      <c r="BS182" t="str">
        <f ca="1">IF(OR(BS$132="",$B182=""),"",HLOOKUP(BS$132,Indices2!$E$1:$PY$12,Calc!$B182,FALSE))</f>
        <v/>
      </c>
      <c r="BT182" t="str">
        <f ca="1">IF(OR(BT$132="",$B182=""),"",HLOOKUP(BT$132,Indices2!$E$1:$PY$12,Calc!$B182,FALSE))</f>
        <v/>
      </c>
      <c r="BU182" t="str">
        <f ca="1">IF(OR(BU$132="",$B182=""),"",HLOOKUP(BU$132,Indices2!$E$1:$PY$12,Calc!$B182,FALSE))</f>
        <v/>
      </c>
      <c r="BV182" t="str">
        <f ca="1">IF(OR(BV$132="",$B182=""),"",HLOOKUP(BV$132,Indices2!$E$1:$PY$12,Calc!$B182,FALSE))</f>
        <v/>
      </c>
      <c r="BW182" t="str">
        <f ca="1">IF(OR(BW$132="",$B182=""),"",HLOOKUP(BW$132,Indices2!$E$1:$PY$12,Calc!$B182,FALSE))</f>
        <v/>
      </c>
      <c r="BX182" t="str">
        <f ca="1">IF(OR(BX$132="",$B182=""),"",HLOOKUP(BX$132,Indices2!$E$1:$PY$12,Calc!$B182,FALSE))</f>
        <v/>
      </c>
      <c r="BY182" t="str">
        <f ca="1">IF(OR(BY$132="",$B182=""),"",HLOOKUP(BY$132,Indices2!$E$1:$PY$12,Calc!$B182,FALSE))</f>
        <v/>
      </c>
      <c r="BZ182" t="str">
        <f ca="1">IF(OR(BZ$132="",$B182=""),"",HLOOKUP(BZ$132,Indices2!$E$1:$PY$12,Calc!$B182,FALSE))</f>
        <v/>
      </c>
      <c r="CA182" t="str">
        <f ca="1">IF(OR(CA$132="",$B182=""),"",HLOOKUP(CA$132,Indices2!$E$1:$PY$12,Calc!$B182,FALSE))</f>
        <v/>
      </c>
      <c r="CB182" t="str">
        <f ca="1">IF(OR(CB$132="",$B182=""),"",HLOOKUP(CB$132,Indices2!$E$1:$PY$12,Calc!$B182,FALSE))</f>
        <v/>
      </c>
      <c r="CC182" t="str">
        <f ca="1">IF(OR(CC$132="",$B182=""),"",HLOOKUP(CC$132,Indices2!$E$1:$PY$12,Calc!$B182,FALSE))</f>
        <v/>
      </c>
      <c r="CD182" t="str">
        <f ca="1">IF(OR(CD$132="",$B182=""),"",HLOOKUP(CD$132,Indices2!$E$1:$PY$12,Calc!$B182,FALSE))</f>
        <v/>
      </c>
      <c r="CE182" t="str">
        <f ca="1">IF(OR(CE$132="",$B182=""),"",HLOOKUP(CE$132,Indices2!$E$1:$PY$12,Calc!$B182,FALSE))</f>
        <v/>
      </c>
      <c r="CF182" t="str">
        <f ca="1">IF(OR(CF$132="",$B182=""),"",HLOOKUP(CF$132,Indices2!$E$1:$PY$12,Calc!$B182,FALSE))</f>
        <v/>
      </c>
      <c r="CG182" t="str">
        <f ca="1">IF(OR(CG$132="",$B182=""),"",HLOOKUP(CG$132,Indices2!$E$1:$PY$12,Calc!$B182,FALSE))</f>
        <v/>
      </c>
      <c r="CH182" t="str">
        <f ca="1">IF(OR(CH$132="",$B182=""),"",HLOOKUP(CH$132,Indices2!$E$1:$PY$12,Calc!$B182,FALSE))</f>
        <v/>
      </c>
      <c r="CI182" t="str">
        <f ca="1">IF(OR(CI$132="",$B182=""),"",HLOOKUP(CI$132,Indices2!$E$1:$PY$12,Calc!$B182,FALSE))</f>
        <v/>
      </c>
      <c r="CJ182" t="str">
        <f ca="1">IF(OR(CJ$132="",$B182=""),"",HLOOKUP(CJ$132,Indices2!$E$1:$PY$12,Calc!$B182,FALSE))</f>
        <v/>
      </c>
      <c r="CK182" t="str">
        <f ca="1">IF(OR(CK$132="",$B182=""),"",HLOOKUP(CK$132,Indices2!$E$1:$PY$12,Calc!$B182,FALSE))</f>
        <v/>
      </c>
      <c r="CL182" t="str">
        <f ca="1">IF(OR(CL$132="",$B182=""),"",HLOOKUP(CL$132,Indices2!$E$1:$PY$12,Calc!$B182,FALSE))</f>
        <v/>
      </c>
      <c r="CM182" t="str">
        <f ca="1">IF(OR(CM$132="",$B182=""),"",HLOOKUP(CM$132,Indices2!$E$1:$PY$12,Calc!$B182,FALSE))</f>
        <v/>
      </c>
      <c r="CN182" t="str">
        <f ca="1">IF(OR(CN$132="",$B182=""),"",HLOOKUP(CN$132,Indices2!$E$1:$PY$12,Calc!$B182,FALSE))</f>
        <v/>
      </c>
      <c r="CO182" t="str">
        <f ca="1">IF(OR(CO$132="",$B182=""),"",HLOOKUP(CO$132,Indices2!$E$1:$PY$12,Calc!$B182,FALSE))</f>
        <v/>
      </c>
      <c r="CP182" t="str">
        <f ca="1">IF(OR(CP$132="",$B182=""),"",HLOOKUP(CP$132,Indices2!$E$1:$PY$12,Calc!$B182,FALSE))</f>
        <v/>
      </c>
      <c r="CQ182" t="str">
        <f ca="1">IF(OR(CQ$132="",$B182=""),"",HLOOKUP(CQ$132,Indices2!$E$1:$PY$12,Calc!$B182,FALSE))</f>
        <v/>
      </c>
      <c r="CR182" t="str">
        <f ca="1">IF(OR(CR$132="",$B182=""),"",HLOOKUP(CR$132,Indices2!$E$1:$PY$12,Calc!$B182,FALSE))</f>
        <v/>
      </c>
      <c r="CS182" t="str">
        <f ca="1">IF(OR(CS$132="",$B182=""),"",HLOOKUP(CS$132,Indices2!$E$1:$PY$12,Calc!$B182,FALSE))</f>
        <v/>
      </c>
      <c r="CT182" t="str">
        <f ca="1">IF(OR(CT$132="",$B182=""),"",HLOOKUP(CT$132,Indices2!$E$1:$PY$12,Calc!$B182,FALSE))</f>
        <v/>
      </c>
      <c r="CU182" t="str">
        <f ca="1">IF(OR(CU$132="",$B182=""),"",HLOOKUP(CU$132,Indices2!$E$1:$PY$12,Calc!$B182,FALSE))</f>
        <v/>
      </c>
      <c r="CV182" t="str">
        <f ca="1">IF(OR(CV$132="",$B182=""),"",HLOOKUP(CV$132,Indices2!$E$1:$PY$12,Calc!$B182,FALSE))</f>
        <v/>
      </c>
      <c r="CW182" t="str">
        <f ca="1">IF(OR(CW$132="",$B182=""),"",HLOOKUP(CW$132,Indices2!$E$1:$PY$12,Calc!$B182,FALSE))</f>
        <v/>
      </c>
      <c r="CX182" t="str">
        <f ca="1">IF(OR(CX$132="",$B182=""),"",HLOOKUP(CX$132,Indices2!$E$1:$PY$12,Calc!$B182,FALSE))</f>
        <v/>
      </c>
      <c r="CY182" t="str">
        <f ca="1">IF(OR(CY$132="",$B182=""),"",HLOOKUP(CY$132,Indices2!$E$1:$PY$12,Calc!$B182,FALSE))</f>
        <v/>
      </c>
      <c r="CZ182" t="str">
        <f ca="1">IF(OR(CZ$132="",$B182=""),"",HLOOKUP(CZ$132,Indices2!$E$1:$PY$12,Calc!$B182,FALSE))</f>
        <v/>
      </c>
      <c r="DA182" t="str">
        <f ca="1">IF(OR(DA$132="",$B182=""),"",HLOOKUP(DA$132,Indices2!$E$1:$PY$12,Calc!$B182,FALSE))</f>
        <v/>
      </c>
      <c r="DB182" t="str">
        <f ca="1">IF(OR(DB$132="",$B182=""),"",HLOOKUP(DB$132,Indices2!$E$1:$PY$12,Calc!$B182,FALSE))</f>
        <v/>
      </c>
      <c r="DC182" t="str">
        <f ca="1">IF(OR(DC$132="",$B182=""),"",HLOOKUP(DC$132,Indices2!$E$1:$PY$12,Calc!$B182,FALSE))</f>
        <v/>
      </c>
      <c r="DD182" t="str">
        <f ca="1">IF(OR(DD$132="",$B182=""),"",HLOOKUP(DD$132,Indices2!$E$1:$PY$12,Calc!$B182,FALSE))</f>
        <v/>
      </c>
      <c r="DE182" t="str">
        <f ca="1">IF(OR(DE$132="",$B182=""),"",HLOOKUP(DE$132,Indices2!$E$1:$PY$12,Calc!$B182,FALSE))</f>
        <v/>
      </c>
      <c r="DF182" t="str">
        <f ca="1">IF(OR(DF$132="",$B182=""),"",HLOOKUP(DF$132,Indices2!$E$1:$PY$12,Calc!$B182,FALSE))</f>
        <v/>
      </c>
      <c r="DG182" t="str">
        <f ca="1">IF(OR(DG$132="",$B182=""),"",HLOOKUP(DG$132,Indices2!$E$1:$PY$12,Calc!$B182,FALSE))</f>
        <v/>
      </c>
      <c r="DH182" t="str">
        <f ca="1">IF(OR(DH$132="",$B182=""),"",HLOOKUP(DH$132,Indices2!$E$1:$PY$12,Calc!$B182,FALSE))</f>
        <v/>
      </c>
      <c r="DI182" t="str">
        <f ca="1">IF(OR(DI$132="",$B182=""),"",HLOOKUP(DI$132,Indices2!$E$1:$PY$12,Calc!$B182,FALSE))</f>
        <v/>
      </c>
      <c r="DJ182" t="str">
        <f ca="1">IF(OR(DJ$132="",$B182=""),"",HLOOKUP(DJ$132,Indices2!$E$1:$PY$12,Calc!$B182,FALSE))</f>
        <v/>
      </c>
      <c r="DK182" t="str">
        <f ca="1">IF(OR(DK$132="",$B182=""),"",HLOOKUP(DK$132,Indices2!$E$1:$PY$12,Calc!$B182,FALSE))</f>
        <v/>
      </c>
      <c r="DL182" t="str">
        <f ca="1">IF(OR(DL$132="",$B182=""),"",HLOOKUP(DL$132,Indices2!$E$1:$PY$12,Calc!$B182,FALSE))</f>
        <v/>
      </c>
      <c r="DM182" t="str">
        <f ca="1">IF(OR(DM$132="",$B182=""),"",HLOOKUP(DM$132,Indices2!$E$1:$PY$12,Calc!$B182,FALSE))</f>
        <v/>
      </c>
      <c r="DN182" t="str">
        <f ca="1">IF(OR(DN$132="",$B182=""),"",HLOOKUP(DN$132,Indices2!$E$1:$PY$12,Calc!$B182,FALSE))</f>
        <v/>
      </c>
      <c r="DO182" t="str">
        <f ca="1">IF(OR(DO$132="",$B182=""),"",HLOOKUP(DO$132,Indices2!$E$1:$PY$12,Calc!$B182,FALSE))</f>
        <v/>
      </c>
      <c r="DP182" t="str">
        <f ca="1">IF(OR(DP$132="",$B182=""),"",HLOOKUP(DP$132,Indices2!$E$1:$PY$12,Calc!$B182,FALSE))</f>
        <v/>
      </c>
      <c r="DQ182" t="str">
        <f ca="1">IF(OR(DQ$132="",$B182=""),"",HLOOKUP(DQ$132,Indices2!$E$1:$PY$12,Calc!$B182,FALSE))</f>
        <v/>
      </c>
      <c r="DR182" t="str">
        <f ca="1">IF(OR(DR$132="",$B182=""),"",HLOOKUP(DR$132,Indices2!$E$1:$PY$12,Calc!$B182,FALSE))</f>
        <v/>
      </c>
      <c r="DS182" t="str">
        <f ca="1">IF(OR(DS$132="",$B182=""),"",HLOOKUP(DS$132,Indices2!$E$1:$PY$12,Calc!$B182,FALSE))</f>
        <v/>
      </c>
      <c r="DT182" t="str">
        <f ca="1">IF(OR(DT$132="",$B182=""),"",HLOOKUP(DT$132,Indices2!$E$1:$PY$12,Calc!$B182,FALSE))</f>
        <v/>
      </c>
      <c r="DU182" t="str">
        <f ca="1">IF(OR(DU$132="",$B182=""),"",HLOOKUP(DU$132,Indices2!$E$1:$PY$12,Calc!$B182,FALSE))</f>
        <v/>
      </c>
      <c r="DV182" t="str">
        <f ca="1">IF(OR(DV$132="",$B182=""),"",HLOOKUP(DV$132,Indices2!$E$1:$PY$12,Calc!$B182,FALSE))</f>
        <v/>
      </c>
      <c r="DW182" t="str">
        <f ca="1">IF(OR(DW$132="",$B182=""),"",HLOOKUP(DW$132,Indices2!$E$1:$PY$12,Calc!$B182,FALSE))</f>
        <v/>
      </c>
      <c r="DX182" t="str">
        <f ca="1">IF(OR(DX$132="",$B182=""),"",HLOOKUP(DX$132,Indices2!$E$1:$PY$12,Calc!$B182,FALSE))</f>
        <v/>
      </c>
      <c r="DY182" t="str">
        <f ca="1">IF(OR(DY$132="",$B182=""),"",HLOOKUP(DY$132,Indices2!$E$1:$PY$12,Calc!$B182,FALSE))</f>
        <v/>
      </c>
      <c r="DZ182" t="str">
        <f ca="1">IF(OR(DZ$132="",$B182=""),"",HLOOKUP(DZ$132,Indices2!$E$1:$PY$12,Calc!$B182,FALSE))</f>
        <v/>
      </c>
      <c r="EA182" t="str">
        <f ca="1">IF(OR(EA$132="",$B182=""),"",HLOOKUP(EA$132,Indices2!$E$1:$PY$12,Calc!$B182,FALSE))</f>
        <v/>
      </c>
      <c r="EB182" t="str">
        <f ca="1">IF(OR(EB$132="",$B182=""),"",HLOOKUP(EB$132,Indices2!$E$1:$PY$12,Calc!$B182,FALSE))</f>
        <v/>
      </c>
      <c r="EC182" t="str">
        <f ca="1">IF(OR(EC$132="",$B182=""),"",HLOOKUP(EC$132,Indices2!$E$1:$PY$12,Calc!$B182,FALSE))</f>
        <v/>
      </c>
      <c r="ED182" t="str">
        <f ca="1">IF(OR(ED$132="",$B182=""),"",HLOOKUP(ED$132,Indices2!$E$1:$PY$12,Calc!$B182,FALSE))</f>
        <v/>
      </c>
      <c r="EE182" t="str">
        <f ca="1">IF(OR(EE$132="",$B182=""),"",HLOOKUP(EE$132,Indices2!$E$1:$PY$12,Calc!$B182,FALSE))</f>
        <v/>
      </c>
      <c r="EF182" t="str">
        <f ca="1">IF(OR(EF$132="",$B182=""),"",HLOOKUP(EF$132,Indices2!$E$1:$PY$12,Calc!$B182,FALSE))</f>
        <v/>
      </c>
      <c r="EG182" t="str">
        <f ca="1">IF(OR(EG$132="",$B182=""),"",HLOOKUP(EG$132,Indices2!$E$1:$PY$12,Calc!$B182,FALSE))</f>
        <v/>
      </c>
      <c r="EH182" t="str">
        <f ca="1">IF(OR(EH$132="",$B182=""),"",HLOOKUP(EH$132,Indices2!$E$1:$PY$12,Calc!$B182,FALSE))</f>
        <v/>
      </c>
      <c r="EI182" t="str">
        <f ca="1">IF(OR(EI$132="",$B182=""),"",HLOOKUP(EI$132,Indices2!$E$1:$PY$12,Calc!$B182,FALSE))</f>
        <v/>
      </c>
      <c r="EJ182" t="str">
        <f ca="1">IF(OR(EJ$132="",$B182=""),"",HLOOKUP(EJ$132,Indices2!$E$1:$PY$12,Calc!$B182,FALSE))</f>
        <v/>
      </c>
      <c r="EK182" t="str">
        <f ca="1">IF(OR(EK$132="",$B182=""),"",HLOOKUP(EK$132,Indices2!$E$1:$PY$12,Calc!$B182,FALSE))</f>
        <v/>
      </c>
      <c r="EL182" t="str">
        <f ca="1">IF(OR(EL$132="",$B182=""),"",HLOOKUP(EL$132,Indices2!$E$1:$PY$12,Calc!$B182,FALSE))</f>
        <v/>
      </c>
      <c r="EM182" t="str">
        <f ca="1">IF(OR(EM$132="",$B182=""),"",HLOOKUP(EM$132,Indices2!$E$1:$PY$12,Calc!$B182,FALSE))</f>
        <v/>
      </c>
      <c r="EN182" t="str">
        <f ca="1">IF(OR(EN$132="",$B182=""),"",HLOOKUP(EN$132,Indices2!$E$1:$PY$12,Calc!$B182,FALSE))</f>
        <v/>
      </c>
      <c r="EO182" t="str">
        <f ca="1">IF(OR(EO$132="",$B182=""),"",HLOOKUP(EO$132,Indices2!$E$1:$PY$12,Calc!$B182,FALSE))</f>
        <v/>
      </c>
      <c r="EP182" t="str">
        <f ca="1">IF(OR(EP$132="",$B182=""),"",HLOOKUP(EP$132,Indices2!$E$1:$PY$12,Calc!$B182,FALSE))</f>
        <v/>
      </c>
      <c r="EQ182" t="str">
        <f ca="1">IF(OR(EQ$132="",$B182=""),"",HLOOKUP(EQ$132,Indices2!$E$1:$PY$12,Calc!$B182,FALSE))</f>
        <v/>
      </c>
      <c r="ER182" t="str">
        <f ca="1">IF(OR(ER$132="",$B182=""),"",HLOOKUP(ER$132,Indices2!$E$1:$PY$12,Calc!$B182,FALSE))</f>
        <v/>
      </c>
      <c r="ES182" t="str">
        <f ca="1">IF(OR(ES$132="",$B182=""),"",HLOOKUP(ES$132,Indices2!$E$1:$PY$12,Calc!$B182,FALSE))</f>
        <v/>
      </c>
      <c r="ET182" t="str">
        <f ca="1">IF(OR(ET$132="",$B182=""),"",HLOOKUP(ET$132,Indices2!$E$1:$PY$12,Calc!$B182,FALSE))</f>
        <v/>
      </c>
      <c r="EU182" t="str">
        <f ca="1">IF(OR(EU$132="",$B182=""),"",HLOOKUP(EU$132,Indices2!$E$1:$PY$12,Calc!$B182,FALSE))</f>
        <v/>
      </c>
      <c r="EV182" t="str">
        <f ca="1">IF(OR(EV$132="",$B182=""),"",HLOOKUP(EV$132,Indices2!$E$1:$PY$12,Calc!$B182,FALSE))</f>
        <v/>
      </c>
      <c r="EW182" t="str">
        <f ca="1">IF(OR(EW$132="",$B182=""),"",HLOOKUP(EW$132,Indices2!$E$1:$PY$12,Calc!$B182,FALSE))</f>
        <v/>
      </c>
      <c r="EX182" t="str">
        <f ca="1">IF(OR(EX$132="",$B182=""),"",HLOOKUP(EX$132,Indices2!$E$1:$PY$12,Calc!$B182,FALSE))</f>
        <v/>
      </c>
      <c r="EY182" t="str">
        <f ca="1">IF(OR(EY$132="",$B182=""),"",HLOOKUP(EY$132,Indices2!$E$1:$PY$12,Calc!$B182,FALSE))</f>
        <v/>
      </c>
      <c r="EZ182" t="str">
        <f ca="1">IF(OR(EZ$132="",$B182=""),"",HLOOKUP(EZ$132,Indices2!$E$1:$PY$12,Calc!$B182,FALSE))</f>
        <v/>
      </c>
      <c r="FA182" t="str">
        <f ca="1">IF(OR(FA$132="",$B182=""),"",HLOOKUP(FA$132,Indices2!$E$1:$PY$12,Calc!$B182,FALSE))</f>
        <v/>
      </c>
      <c r="FB182" t="str">
        <f ca="1">IF(OR(FB$132="",$B182=""),"",HLOOKUP(FB$132,Indices2!$E$1:$PY$12,Calc!$B182,FALSE))</f>
        <v/>
      </c>
      <c r="FC182" t="str">
        <f ca="1">IF(OR(FC$132="",$B182=""),"",HLOOKUP(FC$132,Indices2!$E$1:$PY$12,Calc!$B182,FALSE))</f>
        <v/>
      </c>
      <c r="FD182" t="str">
        <f ca="1">IF(OR(FD$132="",$B182=""),"",HLOOKUP(FD$132,Indices2!$E$1:$PY$12,Calc!$B182,FALSE))</f>
        <v/>
      </c>
      <c r="FE182" t="str">
        <f ca="1">IF(OR(FE$132="",$B182=""),"",HLOOKUP(FE$132,Indices2!$E$1:$PY$12,Calc!$B182,FALSE))</f>
        <v/>
      </c>
      <c r="FF182" t="str">
        <f ca="1">IF(OR(FF$132="",$B182=""),"",HLOOKUP(FF$132,Indices2!$E$1:$PY$12,Calc!$B182,FALSE))</f>
        <v/>
      </c>
      <c r="FG182" t="str">
        <f ca="1">IF(OR(FG$132="",$B182=""),"",HLOOKUP(FG$132,Indices2!$E$1:$PY$12,Calc!$B182,FALSE))</f>
        <v/>
      </c>
      <c r="FH182" t="str">
        <f ca="1">IF(OR(FH$132="",$B182=""),"",HLOOKUP(FH$132,Indices2!$E$1:$PY$12,Calc!$B182,FALSE))</f>
        <v/>
      </c>
      <c r="FI182" t="str">
        <f ca="1">IF(OR(FI$132="",$B182=""),"",HLOOKUP(FI$132,Indices2!$E$1:$PY$12,Calc!$B182,FALSE))</f>
        <v/>
      </c>
      <c r="FJ182" t="str">
        <f ca="1">IF(OR(FJ$132="",$B182=""),"",HLOOKUP(FJ$132,Indices2!$E$1:$PY$12,Calc!$B182,FALSE))</f>
        <v/>
      </c>
      <c r="FK182" t="str">
        <f ca="1">IF(OR(FK$132="",$B182=""),"",HLOOKUP(FK$132,Indices2!$E$1:$PY$12,Calc!$B182,FALSE))</f>
        <v/>
      </c>
      <c r="FL182" t="str">
        <f ca="1">IF(OR(FL$132="",$B182=""),"",HLOOKUP(FL$132,Indices2!$E$1:$PY$12,Calc!$B182,FALSE))</f>
        <v/>
      </c>
      <c r="FM182" t="str">
        <f ca="1">IF(OR(FM$132="",$B182=""),"",HLOOKUP(FM$132,Indices2!$E$1:$PY$12,Calc!$B182,FALSE))</f>
        <v/>
      </c>
      <c r="FN182" t="str">
        <f ca="1">IF(OR(FN$132="",$B182=""),"",HLOOKUP(FN$132,Indices2!$E$1:$PY$12,Calc!$B182,FALSE))</f>
        <v/>
      </c>
      <c r="FO182" t="str">
        <f ca="1">IF(OR(FO$132="",$B182=""),"",HLOOKUP(FO$132,Indices2!$E$1:$PY$12,Calc!$B182,FALSE))</f>
        <v/>
      </c>
      <c r="FP182" t="str">
        <f ca="1">IF(OR(FP$132="",$B182=""),"",HLOOKUP(FP$132,Indices2!$E$1:$PY$12,Calc!$B182,FALSE))</f>
        <v/>
      </c>
      <c r="FQ182" t="str">
        <f ca="1">IF(OR(FQ$132="",$B182=""),"",HLOOKUP(FQ$132,Indices2!$E$1:$PY$12,Calc!$B182,FALSE))</f>
        <v/>
      </c>
      <c r="FR182" t="str">
        <f ca="1">IF(OR(FR$132="",$B182=""),"",HLOOKUP(FR$132,Indices2!$E$1:$PY$12,Calc!$B182,FALSE))</f>
        <v/>
      </c>
      <c r="FS182" t="str">
        <f ca="1">IF(OR(FS$132="",$B182=""),"",HLOOKUP(FS$132,Indices2!$E$1:$PY$12,Calc!$B182,FALSE))</f>
        <v/>
      </c>
      <c r="FT182" t="str">
        <f ca="1">IF(OR(FT$132="",$B182=""),"",HLOOKUP(FT$132,Indices2!$E$1:$PY$12,Calc!$B182,FALSE))</f>
        <v/>
      </c>
      <c r="FU182" t="str">
        <f ca="1">IF(OR(FU$132="",$B182=""),"",HLOOKUP(FU$132,Indices2!$E$1:$PY$12,Calc!$B182,FALSE))</f>
        <v/>
      </c>
      <c r="FV182" t="str">
        <f ca="1">IF(OR(FV$132="",$B182=""),"",HLOOKUP(FV$132,Indices2!$E$1:$PY$12,Calc!$B182,FALSE))</f>
        <v/>
      </c>
      <c r="FW182" t="str">
        <f ca="1">IF(OR(FW$132="",$B182=""),"",HLOOKUP(FW$132,Indices2!$E$1:$PY$12,Calc!$B182,FALSE))</f>
        <v/>
      </c>
      <c r="FX182" t="str">
        <f ca="1">IF(OR(FX$132="",$B182=""),"",HLOOKUP(FX$132,Indices2!$E$1:$PY$12,Calc!$B182,FALSE))</f>
        <v/>
      </c>
      <c r="FY182" t="str">
        <f ca="1">IF(OR(FY$132="",$B182=""),"",HLOOKUP(FY$132,Indices2!$E$1:$PY$12,Calc!$B182,FALSE))</f>
        <v/>
      </c>
      <c r="FZ182" t="str">
        <f ca="1">IF(OR(FZ$132="",$B182=""),"",HLOOKUP(FZ$132,Indices2!$E$1:$PY$12,Calc!$B182,FALSE))</f>
        <v/>
      </c>
      <c r="GA182" t="str">
        <f ca="1">IF(OR(GA$132="",$B182=""),"",HLOOKUP(GA$132,Indices2!$E$1:$PY$12,Calc!$B182,FALSE))</f>
        <v/>
      </c>
      <c r="GB182" t="str">
        <f ca="1">IF(OR(GB$132="",$B182=""),"",HLOOKUP(GB$132,Indices2!$E$1:$PY$12,Calc!$B182,FALSE))</f>
        <v/>
      </c>
      <c r="GC182" t="str">
        <f ca="1">IF(OR(GC$132="",$B182=""),"",HLOOKUP(GC$132,Indices2!$E$1:$PY$12,Calc!$B182,FALSE))</f>
        <v/>
      </c>
      <c r="GD182" t="str">
        <f ca="1">IF(OR(GD$132="",$B182=""),"",HLOOKUP(GD$132,Indices2!$E$1:$PY$12,Calc!$B182,FALSE))</f>
        <v/>
      </c>
      <c r="GE182" t="str">
        <f ca="1">IF(OR(GE$132="",$B182=""),"",HLOOKUP(GE$132,Indices2!$E$1:$PY$12,Calc!$B182,FALSE))</f>
        <v/>
      </c>
      <c r="GF182" t="str">
        <f ca="1">IF(OR(GF$132="",$B182=""),"",HLOOKUP(GF$132,Indices2!$E$1:$PY$12,Calc!$B182,FALSE))</f>
        <v/>
      </c>
      <c r="GG182" t="str">
        <f ca="1">IF(OR(GG$132="",$B182=""),"",HLOOKUP(GG$132,Indices2!$E$1:$PY$12,Calc!$B182,FALSE))</f>
        <v/>
      </c>
      <c r="GH182" t="str">
        <f ca="1">IF(OR(GH$132="",$B182=""),"",HLOOKUP(GH$132,Indices2!$E$1:$PY$12,Calc!$B182,FALSE))</f>
        <v/>
      </c>
      <c r="GI182" t="str">
        <f ca="1">IF(OR(GI$132="",$B182=""),"",HLOOKUP(GI$132,Indices2!$E$1:$PY$12,Calc!$B182,FALSE))</f>
        <v/>
      </c>
      <c r="GJ182" t="str">
        <f ca="1">IF(OR(GJ$132="",$B182=""),"",HLOOKUP(GJ$132,Indices2!$E$1:$PY$12,Calc!$B182,FALSE))</f>
        <v/>
      </c>
      <c r="GK182" t="str">
        <f ca="1">IF(OR(GK$132="",$B182=""),"",HLOOKUP(GK$132,Indices2!$E$1:$PY$12,Calc!$B182,FALSE))</f>
        <v/>
      </c>
      <c r="GL182" t="str">
        <f ca="1">IF(OR(GL$132="",$B182=""),"",HLOOKUP(GL$132,Indices2!$E$1:$PY$12,Calc!$B182,FALSE))</f>
        <v/>
      </c>
      <c r="GM182" t="str">
        <f ca="1">IF(OR(GM$132="",$B182=""),"",HLOOKUP(GM$132,Indices2!$E$1:$PY$12,Calc!$B182,FALSE))</f>
        <v/>
      </c>
      <c r="GN182" t="str">
        <f ca="1">IF(OR(GN$132="",$B182=""),"",HLOOKUP(GN$132,Indices2!$E$1:$PY$12,Calc!$B182,FALSE))</f>
        <v/>
      </c>
      <c r="GO182" t="str">
        <f ca="1">IF(OR(GO$132="",$B182=""),"",HLOOKUP(GO$132,Indices2!$E$1:$PY$12,Calc!$B182,FALSE))</f>
        <v/>
      </c>
      <c r="GP182" t="str">
        <f ca="1">IF(OR(GP$132="",$B182=""),"",HLOOKUP(GP$132,Indices2!$E$1:$PY$12,Calc!$B182,FALSE))</f>
        <v/>
      </c>
      <c r="GQ182" t="str">
        <f ca="1">IF(OR(GQ$132="",$B182=""),"",HLOOKUP(GQ$132,Indices2!$E$1:$PY$12,Calc!$B182,FALSE))</f>
        <v/>
      </c>
      <c r="GR182" t="str">
        <f ca="1">IF(OR(GR$132="",$B182=""),"",HLOOKUP(GR$132,Indices2!$E$1:$PY$12,Calc!$B182,FALSE))</f>
        <v/>
      </c>
      <c r="GS182" t="str">
        <f ca="1">IF(OR(GS$132="",$B182=""),"",HLOOKUP(GS$132,Indices2!$E$1:$PY$12,Calc!$B182,FALSE))</f>
        <v/>
      </c>
      <c r="GT182" t="str">
        <f ca="1">IF(OR(GT$132="",$B182=""),"",HLOOKUP(GT$132,Indices2!$E$1:$PY$12,Calc!$B182,FALSE))</f>
        <v/>
      </c>
      <c r="GU182" t="str">
        <f ca="1">IF(OR(GU$132="",$B182=""),"",HLOOKUP(GU$132,Indices2!$E$1:$PY$12,Calc!$B182,FALSE))</f>
        <v/>
      </c>
      <c r="GV182" t="str">
        <f ca="1">IF(OR(GV$132="",$B182=""),"",HLOOKUP(GV$132,Indices2!$E$1:$PY$12,Calc!$B182,FALSE))</f>
        <v/>
      </c>
      <c r="GW182" t="str">
        <f ca="1">IF(OR(GW$132="",$B182=""),"",HLOOKUP(GW$132,Indices2!$E$1:$PY$12,Calc!$B182,FALSE))</f>
        <v/>
      </c>
      <c r="GX182" t="str">
        <f ca="1">IF(OR(GX$132="",$B182=""),"",HLOOKUP(GX$132,Indices2!$E$1:$PY$12,Calc!$B182,FALSE))</f>
        <v/>
      </c>
      <c r="GY182" t="str">
        <f ca="1">IF(OR(GY$132="",$B182=""),"",HLOOKUP(GY$132,Indices2!$E$1:$PY$12,Calc!$B182,FALSE))</f>
        <v/>
      </c>
      <c r="GZ182" t="str">
        <f ca="1">IF(OR(GZ$132="",$B182=""),"",HLOOKUP(GZ$132,Indices2!$E$1:$PY$12,Calc!$B182,FALSE))</f>
        <v/>
      </c>
      <c r="HA182" t="str">
        <f ca="1">IF(OR(HA$132="",$B182=""),"",HLOOKUP(HA$132,Indices2!$E$1:$PY$12,Calc!$B182,FALSE))</f>
        <v/>
      </c>
      <c r="HB182" t="str">
        <f ca="1">IF(OR(HB$132="",$B182=""),"",HLOOKUP(HB$132,Indices2!$E$1:$PY$12,Calc!$B182,FALSE))</f>
        <v/>
      </c>
      <c r="HC182" t="str">
        <f ca="1">IF(OR(HC$132="",$B182=""),"",HLOOKUP(HC$132,Indices2!$E$1:$PY$12,Calc!$B182,FALSE))</f>
        <v/>
      </c>
      <c r="HD182" t="str">
        <f ca="1">IF(OR(HD$132="",$B182=""),"",HLOOKUP(HD$132,Indices2!$E$1:$PY$12,Calc!$B182,FALSE))</f>
        <v/>
      </c>
      <c r="HE182" t="str">
        <f ca="1">IF(OR(HE$132="",$B182=""),"",HLOOKUP(HE$132,Indices2!$E$1:$PY$12,Calc!$B182,FALSE))</f>
        <v/>
      </c>
      <c r="HF182" t="str">
        <f ca="1">IF(OR(HF$132="",$B182=""),"",HLOOKUP(HF$132,Indices2!$E$1:$PY$12,Calc!$B182,FALSE))</f>
        <v/>
      </c>
      <c r="HG182" t="str">
        <f ca="1">IF(OR(HG$132="",$B182=""),"",HLOOKUP(HG$132,Indices2!$E$1:$PY$12,Calc!$B182,FALSE))</f>
        <v/>
      </c>
      <c r="HH182" t="str">
        <f ca="1">IF(OR(HH$132="",$B182=""),"",HLOOKUP(HH$132,Indices2!$E$1:$PY$12,Calc!$B182,FALSE))</f>
        <v/>
      </c>
      <c r="HI182" t="str">
        <f ca="1">IF(OR(HI$132="",$B182=""),"",HLOOKUP(HI$132,Indices2!$E$1:$PY$12,Calc!$B182,FALSE))</f>
        <v/>
      </c>
      <c r="HJ182" t="str">
        <f ca="1">IF(OR(HJ$132="",$B182=""),"",HLOOKUP(HJ$132,Indices2!$E$1:$PY$12,Calc!$B182,FALSE))</f>
        <v/>
      </c>
      <c r="HK182" t="str">
        <f ca="1">IF(OR(HK$132="",$B182=""),"",HLOOKUP(HK$132,Indices2!$E$1:$PY$12,Calc!$B182,FALSE))</f>
        <v/>
      </c>
      <c r="HL182" t="str">
        <f ca="1">IF(OR(HL$132="",$B182=""),"",HLOOKUP(HL$132,Indices2!$E$1:$PY$12,Calc!$B182,FALSE))</f>
        <v/>
      </c>
      <c r="HM182" t="str">
        <f ca="1">IF(OR(HM$132="",$B182=""),"",HLOOKUP(HM$132,Indices2!$E$1:$PY$12,Calc!$B182,FALSE))</f>
        <v/>
      </c>
      <c r="HN182" t="str">
        <f ca="1">IF(OR(HN$132="",$B182=""),"",HLOOKUP(HN$132,Indices2!$E$1:$PY$12,Calc!$B182,FALSE))</f>
        <v/>
      </c>
      <c r="HO182" t="str">
        <f ca="1">IF(OR(HO$132="",$B182=""),"",HLOOKUP(HO$132,Indices2!$E$1:$PY$12,Calc!$B182,FALSE))</f>
        <v/>
      </c>
      <c r="HP182" t="str">
        <f ca="1">IF(OR(HP$132="",$B182=""),"",HLOOKUP(HP$132,Indices2!$E$1:$PY$12,Calc!$B182,FALSE))</f>
        <v/>
      </c>
      <c r="HQ182" t="str">
        <f ca="1">IF(OR(HQ$132="",$B182=""),"",HLOOKUP(HQ$132,Indices2!$E$1:$PY$12,Calc!$B182,FALSE))</f>
        <v/>
      </c>
      <c r="HR182" t="str">
        <f ca="1">IF(OR(HR$132="",$B182=""),"",HLOOKUP(HR$132,Indices2!$E$1:$PY$12,Calc!$B182,FALSE))</f>
        <v/>
      </c>
      <c r="HS182" t="str">
        <f ca="1">IF(OR(HS$132="",$B182=""),"",HLOOKUP(HS$132,Indices2!$E$1:$PY$12,Calc!$B182,FALSE))</f>
        <v/>
      </c>
      <c r="HT182" t="str">
        <f ca="1">IF(OR(HT$132="",$B182=""),"",HLOOKUP(HT$132,Indices2!$E$1:$PY$12,Calc!$B182,FALSE))</f>
        <v/>
      </c>
      <c r="HU182" t="str">
        <f ca="1">IF(OR(HU$132="",$B182=""),"",HLOOKUP(HU$132,Indices2!$E$1:$PY$12,Calc!$B182,FALSE))</f>
        <v/>
      </c>
      <c r="HV182" t="str">
        <f ca="1">IF(OR(HV$132="",$B182=""),"",HLOOKUP(HV$132,Indices2!$E$1:$PY$12,Calc!$B182,FALSE))</f>
        <v/>
      </c>
      <c r="HW182" t="str">
        <f ca="1">IF(OR(HW$132="",$B182=""),"",HLOOKUP(HW$132,Indices2!$E$1:$PY$12,Calc!$B182,FALSE))</f>
        <v/>
      </c>
      <c r="HX182" t="str">
        <f ca="1">IF(OR(HX$132="",$B182=""),"",HLOOKUP(HX$132,Indices2!$E$1:$PY$12,Calc!$B182,FALSE))</f>
        <v/>
      </c>
      <c r="HY182" t="str">
        <f ca="1">IF(OR(HY$132="",$B182=""),"",HLOOKUP(HY$132,Indices2!$E$1:$PY$12,Calc!$B182,FALSE))</f>
        <v/>
      </c>
      <c r="HZ182" t="str">
        <f ca="1">IF(OR(HZ$132="",$B182=""),"",HLOOKUP(HZ$132,Indices2!$E$1:$PY$12,Calc!$B182,FALSE))</f>
        <v/>
      </c>
      <c r="IA182" t="str">
        <f ca="1">IF(OR(IA$132="",$B182=""),"",HLOOKUP(IA$132,Indices2!$E$1:$PY$12,Calc!$B182,FALSE))</f>
        <v/>
      </c>
      <c r="IB182" t="str">
        <f ca="1">IF(OR(IB$132="",$B182=""),"",HLOOKUP(IB$132,Indices2!$E$1:$PY$12,Calc!$B182,FALSE))</f>
        <v/>
      </c>
      <c r="IC182" t="str">
        <f ca="1">IF(OR(IC$132="",$B182=""),"",HLOOKUP(IC$132,Indices2!$E$1:$PY$12,Calc!$B182,FALSE))</f>
        <v/>
      </c>
      <c r="ID182" t="str">
        <f ca="1">IF(OR(ID$132="",$B182=""),"",HLOOKUP(ID$132,Indices2!$E$1:$PY$12,Calc!$B182,FALSE))</f>
        <v/>
      </c>
      <c r="IE182" t="str">
        <f ca="1">IF(OR(IE$132="",$B182=""),"",HLOOKUP(IE$132,Indices2!$E$1:$PY$12,Calc!$B182,FALSE))</f>
        <v/>
      </c>
      <c r="IF182" t="str">
        <f ca="1">IF(OR(IF$132="",$B182=""),"",HLOOKUP(IF$132,Indices2!$E$1:$PY$12,Calc!$B182,FALSE))</f>
        <v/>
      </c>
      <c r="IG182" t="str">
        <f ca="1">IF(OR(IG$132="",$B182=""),"",HLOOKUP(IG$132,Indices2!$E$1:$PY$12,Calc!$B182,FALSE))</f>
        <v/>
      </c>
      <c r="IH182" t="str">
        <f ca="1">IF(OR(IH$132="",$B182=""),"",HLOOKUP(IH$132,Indices2!$E$1:$PY$12,Calc!$B182,FALSE))</f>
        <v/>
      </c>
      <c r="II182" t="str">
        <f ca="1">IF(OR(II$132="",$B182=""),"",HLOOKUP(II$132,Indices2!$E$1:$PY$12,Calc!$B182,FALSE))</f>
        <v/>
      </c>
      <c r="IJ182" t="str">
        <f ca="1">IF(OR(IJ$132="",$B182=""),"",HLOOKUP(IJ$132,Indices2!$E$1:$PY$12,Calc!$B182,FALSE))</f>
        <v/>
      </c>
      <c r="IK182" t="str">
        <f ca="1">IF(OR(IK$132="",$B182=""),"",HLOOKUP(IK$132,Indices2!$E$1:$PY$12,Calc!$B182,FALSE))</f>
        <v/>
      </c>
      <c r="IL182" t="str">
        <f ca="1">IF(OR(IL$132="",$B182=""),"",HLOOKUP(IL$132,Indices2!$E$1:$PY$12,Calc!$B182,FALSE))</f>
        <v/>
      </c>
      <c r="IM182" t="str">
        <f ca="1">IF(OR(IM$132="",$B182=""),"",HLOOKUP(IM$132,Indices2!$E$1:$PY$12,Calc!$B182,FALSE))</f>
        <v/>
      </c>
      <c r="IN182" t="str">
        <f ca="1">IF(OR(IN$132="",$B182=""),"",HLOOKUP(IN$132,Indices2!$E$1:$PY$12,Calc!$B182,FALSE))</f>
        <v/>
      </c>
      <c r="IO182" t="str">
        <f ca="1">IF(OR(IO$132="",$B182=""),"",HLOOKUP(IO$132,Indices2!$E$1:$PY$12,Calc!$B182,FALSE))</f>
        <v/>
      </c>
      <c r="IP182" t="str">
        <f ca="1">IF(OR(IP$132="",$B182=""),"",HLOOKUP(IP$132,Indices2!$E$1:$PY$12,Calc!$B182,FALSE))</f>
        <v/>
      </c>
      <c r="IQ182" t="str">
        <f ca="1">IF(OR(IQ$132="",$B182=""),"",HLOOKUP(IQ$132,Indices2!$E$1:$PY$12,Calc!$B182,FALSE))</f>
        <v/>
      </c>
      <c r="IR182" t="str">
        <f ca="1">IF(OR(IR$132="",$B182=""),"",HLOOKUP(IR$132,Indices2!$E$1:$PY$12,Calc!$B182,FALSE))</f>
        <v/>
      </c>
      <c r="IS182" t="str">
        <f ca="1">IF(OR(IS$132="",$B182=""),"",HLOOKUP(IS$132,Indices2!$E$1:$PY$12,Calc!$B182,FALSE))</f>
        <v/>
      </c>
      <c r="IT182" t="str">
        <f ca="1">IF(OR(IT$132="",$B182=""),"",HLOOKUP(IT$132,Indices2!$E$1:$PY$12,Calc!$B182,FALSE))</f>
        <v/>
      </c>
      <c r="IU182" t="str">
        <f ca="1">IF(OR(IU$132="",$B182=""),"",HLOOKUP(IU$132,Indices2!$E$1:$PY$12,Calc!$B182,FALSE))</f>
        <v/>
      </c>
      <c r="IV182" t="str">
        <f ca="1">IF(OR(IV$132="",$B182=""),"",HLOOKUP(IV$132,Indices2!$E$1:$PY$12,Calc!$B182,FALSE))</f>
        <v/>
      </c>
      <c r="IW182" t="str">
        <f ca="1">IF(OR(IW$132="",$B182=""),"",HLOOKUP(IW$132,Indices2!$E$1:$PY$12,Calc!$B182,FALSE))</f>
        <v/>
      </c>
      <c r="IX182" t="str">
        <f ca="1">IF(OR(IX$132="",$B182=""),"",HLOOKUP(IX$132,Indices2!$E$1:$PY$12,Calc!$B182,FALSE))</f>
        <v/>
      </c>
      <c r="IY182" t="str">
        <f ca="1">IF(OR(IY$132="",$B182=""),"",HLOOKUP(IY$132,Indices2!$E$1:$PY$12,Calc!$B182,FALSE))</f>
        <v/>
      </c>
      <c r="IZ182" t="str">
        <f ca="1">IF(OR(IZ$132="",$B182=""),"",HLOOKUP(IZ$132,Indices2!$E$1:$PY$12,Calc!$B182,FALSE))</f>
        <v/>
      </c>
      <c r="JA182" t="str">
        <f ca="1">IF(OR(JA$132="",$B182=""),"",HLOOKUP(JA$132,Indices2!$E$1:$PY$12,Calc!$B182,FALSE))</f>
        <v/>
      </c>
      <c r="JB182" t="str">
        <f ca="1">IF(OR(JB$132="",$B182=""),"",HLOOKUP(JB$132,Indices2!$E$1:$PY$12,Calc!$B182,FALSE))</f>
        <v/>
      </c>
      <c r="JC182" t="str">
        <f ca="1">IF(OR(JC$132="",$B182=""),"",HLOOKUP(JC$132,Indices2!$E$1:$PY$12,Calc!$B182,FALSE))</f>
        <v/>
      </c>
      <c r="JD182" t="str">
        <f ca="1">IF(OR(JD$132="",$B182=""),"",HLOOKUP(JD$132,Indices2!$E$1:$PY$12,Calc!$B182,FALSE))</f>
        <v/>
      </c>
      <c r="JE182" t="str">
        <f ca="1">IF(OR(JE$132="",$B182=""),"",HLOOKUP(JE$132,Indices2!$E$1:$PY$12,Calc!$B182,FALSE))</f>
        <v/>
      </c>
      <c r="JF182" t="str">
        <f ca="1">IF(OR(JF$132="",$B182=""),"",HLOOKUP(JF$132,Indices2!$E$1:$PY$12,Calc!$B182,FALSE))</f>
        <v/>
      </c>
      <c r="JG182" t="str">
        <f ca="1">IF(OR(JG$132="",$B182=""),"",HLOOKUP(JG$132,Indices2!$E$1:$PY$12,Calc!$B182,FALSE))</f>
        <v/>
      </c>
      <c r="JH182" t="str">
        <f ca="1">IF(OR(JH$132="",$B182=""),"",HLOOKUP(JH$132,Indices2!$E$1:$PY$12,Calc!$B182,FALSE))</f>
        <v/>
      </c>
      <c r="JI182" t="str">
        <f ca="1">IF(OR(JI$132="",$B182=""),"",HLOOKUP(JI$132,Indices2!$E$1:$PY$12,Calc!$B182,FALSE))</f>
        <v/>
      </c>
      <c r="JJ182" t="str">
        <f ca="1">IF(OR(JJ$132="",$B182=""),"",HLOOKUP(JJ$132,Indices2!$E$1:$PY$12,Calc!$B182,FALSE))</f>
        <v/>
      </c>
      <c r="JK182" t="str">
        <f ca="1">IF(OR(JK$132="",$B182=""),"",HLOOKUP(JK$132,Indices2!$E$1:$PY$12,Calc!$B182,FALSE))</f>
        <v/>
      </c>
      <c r="JL182" t="str">
        <f ca="1">IF(OR(JL$132="",$B182=""),"",HLOOKUP(JL$132,Indices2!$E$1:$PY$12,Calc!$B182,FALSE))</f>
        <v/>
      </c>
      <c r="JM182" t="str">
        <f ca="1">IF(OR(JM$132="",$B182=""),"",HLOOKUP(JM$132,Indices2!$E$1:$PY$12,Calc!$B182,FALSE))</f>
        <v/>
      </c>
      <c r="JN182" t="str">
        <f ca="1">IF(OR(JN$132="",$B182=""),"",HLOOKUP(JN$132,Indices2!$E$1:$PY$12,Calc!$B182,FALSE))</f>
        <v/>
      </c>
      <c r="JO182" t="str">
        <f ca="1">IF(OR(JO$132="",$B182=""),"",HLOOKUP(JO$132,Indices2!$E$1:$PY$12,Calc!$B182,FALSE))</f>
        <v/>
      </c>
      <c r="JP182" t="str">
        <f ca="1">IF(OR(JP$132="",$B182=""),"",HLOOKUP(JP$132,Indices2!$E$1:$PY$12,Calc!$B182,FALSE))</f>
        <v/>
      </c>
      <c r="JQ182" t="str">
        <f ca="1">IF(OR(JQ$132="",$B182=""),"",HLOOKUP(JQ$132,Indices2!$E$1:$PY$12,Calc!$B182,FALSE))</f>
        <v/>
      </c>
      <c r="JR182" t="str">
        <f ca="1">IF(OR(JR$132="",$B182=""),"",HLOOKUP(JR$132,Indices2!$E$1:$PY$12,Calc!$B182,FALSE))</f>
        <v/>
      </c>
      <c r="JS182" t="str">
        <f ca="1">IF(OR(JS$132="",$B182=""),"",HLOOKUP(JS$132,Indices2!$E$1:$PY$12,Calc!$B182,FALSE))</f>
        <v/>
      </c>
      <c r="JT182" t="str">
        <f ca="1">IF(OR(JT$132="",$B182=""),"",HLOOKUP(JT$132,Indices2!$E$1:$PY$12,Calc!$B182,FALSE))</f>
        <v/>
      </c>
      <c r="JU182" t="str">
        <f ca="1">IF(OR(JU$132="",$B182=""),"",HLOOKUP(JU$132,Indices2!$E$1:$PY$12,Calc!$B182,FALSE))</f>
        <v/>
      </c>
      <c r="JV182" t="str">
        <f ca="1">IF(OR(JV$132="",$B182=""),"",HLOOKUP(JV$132,Indices2!$E$1:$PY$12,Calc!$B182,FALSE))</f>
        <v/>
      </c>
      <c r="JW182" t="str">
        <f ca="1">IF(OR(JW$132="",$B182=""),"",HLOOKUP(JW$132,Indices2!$E$1:$PY$12,Calc!$B182,FALSE))</f>
        <v/>
      </c>
      <c r="JX182" t="str">
        <f ca="1">IF(OR(JX$132="",$B182=""),"",HLOOKUP(JX$132,Indices2!$E$1:$PY$12,Calc!$B182,FALSE))</f>
        <v/>
      </c>
      <c r="JY182" t="str">
        <f ca="1">IF(OR(JY$132="",$B182=""),"",HLOOKUP(JY$132,Indices2!$E$1:$PY$12,Calc!$B182,FALSE))</f>
        <v/>
      </c>
      <c r="JZ182" t="str">
        <f ca="1">IF(OR(JZ$132="",$B182=""),"",HLOOKUP(JZ$132,Indices2!$E$1:$PY$12,Calc!$B182,FALSE))</f>
        <v/>
      </c>
      <c r="KA182" t="str">
        <f ca="1">IF(OR(KA$132="",$B182=""),"",HLOOKUP(KA$132,Indices2!$E$1:$PY$12,Calc!$B182,FALSE))</f>
        <v/>
      </c>
      <c r="KB182" t="str">
        <f ca="1">IF(OR(KB$132="",$B182=""),"",HLOOKUP(KB$132,Indices2!$E$1:$PY$12,Calc!$B182,FALSE))</f>
        <v/>
      </c>
      <c r="KC182" t="str">
        <f ca="1">IF(OR(KC$132="",$B182=""),"",HLOOKUP(KC$132,Indices2!$E$1:$PY$12,Calc!$B182,FALSE))</f>
        <v/>
      </c>
      <c r="KD182" t="str">
        <f ca="1">IF(OR(KD$132="",$B182=""),"",HLOOKUP(KD$132,Indices2!$E$1:$PY$12,Calc!$B182,FALSE))</f>
        <v/>
      </c>
      <c r="KE182" t="str">
        <f ca="1">IF(OR(KE$132="",$B182=""),"",HLOOKUP(KE$132,Indices2!$E$1:$PY$12,Calc!$B182,FALSE))</f>
        <v/>
      </c>
      <c r="KF182" t="str">
        <f ca="1">IF(OR(KF$132="",$B182=""),"",HLOOKUP(KF$132,Indices2!$E$1:$PY$12,Calc!$B182,FALSE))</f>
        <v/>
      </c>
      <c r="KG182" t="str">
        <f ca="1">IF(OR(KG$132="",$B182=""),"",HLOOKUP(KG$132,Indices2!$E$1:$PY$12,Calc!$B182,FALSE))</f>
        <v/>
      </c>
      <c r="KH182" t="str">
        <f ca="1">IF(OR(KH$132="",$B182=""),"",HLOOKUP(KH$132,Indices2!$E$1:$PY$12,Calc!$B182,FALSE))</f>
        <v/>
      </c>
      <c r="KI182" t="str">
        <f ca="1">IF(OR(KI$132="",$B182=""),"",HLOOKUP(KI$132,Indices2!$E$1:$PY$12,Calc!$B182,FALSE))</f>
        <v/>
      </c>
      <c r="KJ182" t="str">
        <f ca="1">IF(OR(KJ$132="",$B182=""),"",HLOOKUP(KJ$132,Indices2!$E$1:$PY$12,Calc!$B182,FALSE))</f>
        <v/>
      </c>
      <c r="KK182" t="str">
        <f ca="1">IF(OR(KK$132="",$B182=""),"",HLOOKUP(KK$132,Indices2!$E$1:$PY$12,Calc!$B182,FALSE))</f>
        <v/>
      </c>
      <c r="KL182" t="str">
        <f ca="1">IF(OR(KL$132="",$B182=""),"",HLOOKUP(KL$132,Indices2!$E$1:$PY$12,Calc!$B182,FALSE))</f>
        <v/>
      </c>
      <c r="KM182" t="str">
        <f ca="1">IF(OR(KM$132="",$B182=""),"",HLOOKUP(KM$132,Indices2!$E$1:$PY$12,Calc!$B182,FALSE))</f>
        <v/>
      </c>
      <c r="KN182" t="str">
        <f ca="1">IF(OR(KN$132="",$B182=""),"",HLOOKUP(KN$132,Indices2!$E$1:$PY$12,Calc!$B182,FALSE))</f>
        <v/>
      </c>
      <c r="KO182" t="str">
        <f ca="1">IF(OR(KO$132="",$B182=""),"",HLOOKUP(KO$132,Indices2!$E$1:$PY$12,Calc!$B182,FALSE))</f>
        <v/>
      </c>
      <c r="KP182" t="str">
        <f ca="1">IF(OR(KP$132="",$B182=""),"",HLOOKUP(KP$132,Indices2!$E$1:$PY$12,Calc!$B182,FALSE))</f>
        <v/>
      </c>
      <c r="KQ182" t="str">
        <f ca="1">IF(OR(KQ$132="",$B182=""),"",HLOOKUP(KQ$132,Indices2!$E$1:$PY$12,Calc!$B182,FALSE))</f>
        <v/>
      </c>
      <c r="KR182" t="str">
        <f ca="1">IF(OR(KR$132="",$B182=""),"",HLOOKUP(KR$132,Indices2!$E$1:$PY$12,Calc!$B182,FALSE))</f>
        <v/>
      </c>
      <c r="KS182" t="str">
        <f ca="1">IF(OR(KS$132="",$B182=""),"",HLOOKUP(KS$132,Indices2!$E$1:$PY$12,Calc!$B182,FALSE))</f>
        <v/>
      </c>
      <c r="KT182" t="str">
        <f ca="1">IF(OR(KT$132="",$B182=""),"",HLOOKUP(KT$132,Indices2!$E$1:$PY$12,Calc!$B182,FALSE))</f>
        <v/>
      </c>
      <c r="KU182" t="str">
        <f ca="1">IF(OR(KU$132="",$B182=""),"",HLOOKUP(KU$132,Indices2!$E$1:$PY$12,Calc!$B182,FALSE))</f>
        <v/>
      </c>
      <c r="KV182" t="str">
        <f ca="1">IF(OR(KV$132="",$B182=""),"",HLOOKUP(KV$132,Indices2!$E$1:$PY$12,Calc!$B182,FALSE))</f>
        <v/>
      </c>
      <c r="KW182" t="str">
        <f ca="1">IF(OR(KW$132="",$B182=""),"",HLOOKUP(KW$132,Indices2!$E$1:$PY$12,Calc!$B182,FALSE))</f>
        <v/>
      </c>
      <c r="KX182" t="str">
        <f ca="1">IF(OR(KX$132="",$B182=""),"",HLOOKUP(KX$132,Indices2!$E$1:$PY$12,Calc!$B182,FALSE))</f>
        <v/>
      </c>
      <c r="KY182" t="str">
        <f ca="1">IF(OR(KY$132="",$B182=""),"",HLOOKUP(KY$132,Indices2!$E$1:$PY$12,Calc!$B182,FALSE))</f>
        <v/>
      </c>
      <c r="KZ182" t="str">
        <f ca="1">IF(OR(KZ$132="",$B182=""),"",HLOOKUP(KZ$132,Indices2!$E$1:$PY$12,Calc!$B182,FALSE))</f>
        <v/>
      </c>
      <c r="LA182" t="str">
        <f ca="1">IF(OR(LA$132="",$B182=""),"",HLOOKUP(LA$132,Indices2!$E$1:$PY$12,Calc!$B182,FALSE))</f>
        <v/>
      </c>
      <c r="LB182" t="str">
        <f ca="1">IF(OR(LB$132="",$B182=""),"",HLOOKUP(LB$132,Indices2!$E$1:$PY$12,Calc!$B182,FALSE))</f>
        <v/>
      </c>
      <c r="LC182" t="str">
        <f ca="1">IF(OR(LC$132="",$B182=""),"",HLOOKUP(LC$132,Indices2!$E$1:$PY$12,Calc!$B182,FALSE))</f>
        <v/>
      </c>
      <c r="LD182" t="str">
        <f ca="1">IF(OR(LD$132="",$B182=""),"",HLOOKUP(LD$132,Indices2!$E$1:$PY$12,Calc!$B182,FALSE))</f>
        <v/>
      </c>
      <c r="LE182" t="str">
        <f ca="1">IF(OR(LE$132="",$B182=""),"",HLOOKUP(LE$132,Indices2!$E$1:$PY$12,Calc!$B182,FALSE))</f>
        <v/>
      </c>
      <c r="LF182" t="str">
        <f ca="1">IF(OR(LF$132="",$B182=""),"",HLOOKUP(LF$132,Indices2!$E$1:$PY$12,Calc!$B182,FALSE))</f>
        <v/>
      </c>
      <c r="LG182" t="str">
        <f ca="1">IF(OR(LG$132="",$B182=""),"",HLOOKUP(LG$132,Indices2!$E$1:$PY$12,Calc!$B182,FALSE))</f>
        <v/>
      </c>
      <c r="LH182" t="str">
        <f ca="1">IF(OR(LH$132="",$B182=""),"",HLOOKUP(LH$132,Indices2!$E$1:$PY$12,Calc!$B182,FALSE))</f>
        <v/>
      </c>
      <c r="LI182" t="str">
        <f ca="1">IF(OR(LI$132="",$B182=""),"",HLOOKUP(LI$132,Indices2!$E$1:$PY$12,Calc!$B182,FALSE))</f>
        <v/>
      </c>
      <c r="LJ182" t="str">
        <f ca="1">IF(OR(LJ$132="",$B182=""),"",HLOOKUP(LJ$132,Indices2!$E$1:$PY$12,Calc!$B182,FALSE))</f>
        <v/>
      </c>
      <c r="LK182" t="str">
        <f ca="1">IF(OR(LK$132="",$B182=""),"",HLOOKUP(LK$132,Indices2!$E$1:$PY$12,Calc!$B182,FALSE))</f>
        <v/>
      </c>
      <c r="LL182" t="str">
        <f ca="1">IF(OR(LL$132="",$B182=""),"",HLOOKUP(LL$132,Indices2!$E$1:$PY$12,Calc!$B182,FALSE))</f>
        <v/>
      </c>
      <c r="LM182" t="str">
        <f ca="1">IF(OR(LM$132="",$B182=""),"",HLOOKUP(LM$132,Indices2!$E$1:$PY$12,Calc!$B182,FALSE))</f>
        <v/>
      </c>
      <c r="LN182" t="str">
        <f ca="1">IF(OR(LN$132="",$B182=""),"",HLOOKUP(LN$132,Indices2!$E$1:$PY$12,Calc!$B182,FALSE))</f>
        <v/>
      </c>
      <c r="LO182" t="str">
        <f ca="1">IF(OR(LO$132="",$B182=""),"",HLOOKUP(LO$132,Indices2!$E$1:$PY$12,Calc!$B182,FALSE))</f>
        <v/>
      </c>
      <c r="LP182" t="str">
        <f ca="1">IF(OR(LP$132="",$B182=""),"",HLOOKUP(LP$132,Indices2!$E$1:$PY$12,Calc!$B182,FALSE))</f>
        <v/>
      </c>
      <c r="LQ182" t="str">
        <f ca="1">IF(OR(LQ$132="",$B182=""),"",HLOOKUP(LQ$132,Indices2!$E$1:$PY$12,Calc!$B182,FALSE))</f>
        <v/>
      </c>
      <c r="LR182" t="str">
        <f ca="1">IF(OR(LR$132="",$B182=""),"",HLOOKUP(LR$132,Indices2!$E$1:$PY$12,Calc!$B182,FALSE))</f>
        <v/>
      </c>
      <c r="LS182" t="str">
        <f ca="1">IF(OR(LS$132="",$B182=""),"",HLOOKUP(LS$132,Indices2!$E$1:$PY$12,Calc!$B182,FALSE))</f>
        <v/>
      </c>
      <c r="LT182" t="str">
        <f ca="1">IF(OR(LT$132="",$B182=""),"",HLOOKUP(LT$132,Indices2!$E$1:$PY$12,Calc!$B182,FALSE))</f>
        <v/>
      </c>
      <c r="LU182" t="str">
        <f ca="1">IF(OR(LU$132="",$B182=""),"",HLOOKUP(LU$132,Indices2!$E$1:$PY$12,Calc!$B182,FALSE))</f>
        <v/>
      </c>
      <c r="LV182" t="str">
        <f ca="1">IF(OR(LV$132="",$B182=""),"",HLOOKUP(LV$132,Indices2!$E$1:$PY$12,Calc!$B182,FALSE))</f>
        <v/>
      </c>
      <c r="LW182" t="str">
        <f ca="1">IF(OR(LW$132="",$B182=""),"",HLOOKUP(LW$132,Indices2!$E$1:$PY$12,Calc!$B182,FALSE))</f>
        <v/>
      </c>
      <c r="LX182" t="str">
        <f ca="1">IF(OR(LX$132="",$B182=""),"",HLOOKUP(LX$132,Indices2!$E$1:$PY$12,Calc!$B182,FALSE))</f>
        <v/>
      </c>
      <c r="LY182" t="str">
        <f ca="1">IF(OR(LY$132="",$B182=""),"",HLOOKUP(LY$132,Indices2!$E$1:$PY$12,Calc!$B182,FALSE))</f>
        <v/>
      </c>
      <c r="LZ182" t="str">
        <f ca="1">IF(OR(LZ$132="",$B182=""),"",HLOOKUP(LZ$132,Indices2!$E$1:$PY$12,Calc!$B182,FALSE))</f>
        <v/>
      </c>
      <c r="MA182" t="str">
        <f ca="1">IF(OR(MA$132="",$B182=""),"",HLOOKUP(MA$132,Indices2!$E$1:$PY$12,Calc!$B182,FALSE))</f>
        <v/>
      </c>
      <c r="MB182" t="str">
        <f ca="1">IF(OR(MB$132="",$B182=""),"",HLOOKUP(MB$132,Indices2!$E$1:$PY$12,Calc!$B182,FALSE))</f>
        <v/>
      </c>
      <c r="MC182" t="str">
        <f ca="1">IF(OR(MC$132="",$B182=""),"",HLOOKUP(MC$132,Indices2!$E$1:$PY$12,Calc!$B182,FALSE))</f>
        <v/>
      </c>
      <c r="MD182" t="str">
        <f ca="1">IF(OR(MD$132="",$B182=""),"",HLOOKUP(MD$132,Indices2!$E$1:$PY$12,Calc!$B182,FALSE))</f>
        <v/>
      </c>
      <c r="ME182" t="str">
        <f ca="1">IF(OR(ME$132="",$B182=""),"",HLOOKUP(ME$132,Indices2!$E$1:$PY$12,Calc!$B182,FALSE))</f>
        <v/>
      </c>
      <c r="MF182" t="str">
        <f ca="1">IF(OR(MF$132="",$B182=""),"",HLOOKUP(MF$132,Indices2!$E$1:$PY$12,Calc!$B182,FALSE))</f>
        <v/>
      </c>
      <c r="MG182" t="str">
        <f ca="1">IF(OR(MG$132="",$B182=""),"",HLOOKUP(MG$132,Indices2!$E$1:$PY$12,Calc!$B182,FALSE))</f>
        <v/>
      </c>
      <c r="MH182" t="str">
        <f ca="1">IF(OR(MH$132="",$B182=""),"",HLOOKUP(MH$132,Indices2!$E$1:$PY$12,Calc!$B182,FALSE))</f>
        <v/>
      </c>
      <c r="MI182" t="str">
        <f ca="1">IF(OR(MI$132="",$B182=""),"",HLOOKUP(MI$132,Indices2!$E$1:$PY$12,Calc!$B182,FALSE))</f>
        <v/>
      </c>
      <c r="MJ182" t="str">
        <f ca="1">IF(OR(MJ$132="",$B182=""),"",HLOOKUP(MJ$132,Indices2!$E$1:$PY$12,Calc!$B182,FALSE))</f>
        <v/>
      </c>
      <c r="MK182" t="str">
        <f ca="1">IF(OR(MK$132="",$B182=""),"",HLOOKUP(MK$132,Indices2!$E$1:$PY$12,Calc!$B182,FALSE))</f>
        <v/>
      </c>
      <c r="ML182" t="str">
        <f ca="1">IF(OR(ML$132="",$B182=""),"",HLOOKUP(ML$132,Indices2!$E$1:$PY$12,Calc!$B182,FALSE))</f>
        <v/>
      </c>
      <c r="MM182" t="str">
        <f ca="1">IF(OR(MM$132="",$B182=""),"",HLOOKUP(MM$132,Indices2!$E$1:$PY$12,Calc!$B182,FALSE))</f>
        <v/>
      </c>
      <c r="MN182" t="str">
        <f ca="1">IF(OR(MN$132="",$B182=""),"",HLOOKUP(MN$132,Indices2!$E$1:$PY$12,Calc!$B182,FALSE))</f>
        <v/>
      </c>
      <c r="MO182" t="str">
        <f ca="1">IF(OR(MO$132="",$B182=""),"",HLOOKUP(MO$132,Indices2!$E$1:$PY$12,Calc!$B182,FALSE))</f>
        <v/>
      </c>
      <c r="MP182" t="str">
        <f ca="1">IF(OR(MP$132="",$B182=""),"",HLOOKUP(MP$132,Indices2!$E$1:$PY$12,Calc!$B182,FALSE))</f>
        <v/>
      </c>
      <c r="MQ182" t="str">
        <f ca="1">IF(OR(MQ$132="",$B182=""),"",HLOOKUP(MQ$132,Indices2!$E$1:$PY$12,Calc!$B182,FALSE))</f>
        <v/>
      </c>
      <c r="MR182" t="str">
        <f ca="1">IF(OR(MR$132="",$B182=""),"",HLOOKUP(MR$132,Indices2!$E$1:$PY$12,Calc!$B182,FALSE))</f>
        <v/>
      </c>
      <c r="MS182" t="str">
        <f ca="1">IF(OR(MS$132="",$B182=""),"",HLOOKUP(MS$132,Indices2!$E$1:$PY$12,Calc!$B182,FALSE))</f>
        <v/>
      </c>
      <c r="MT182" t="str">
        <f ca="1">IF(OR(MT$132="",$B182=""),"",HLOOKUP(MT$132,Indices2!$E$1:$PY$12,Calc!$B182,FALSE))</f>
        <v/>
      </c>
      <c r="MU182" t="str">
        <f ca="1">IF(OR(MU$132="",$B182=""),"",HLOOKUP(MU$132,Indices2!$E$1:$PY$12,Calc!$B182,FALSE))</f>
        <v/>
      </c>
      <c r="MV182" t="str">
        <f ca="1">IF(OR(MV$132="",$B182=""),"",HLOOKUP(MV$132,Indices2!$E$1:$PY$12,Calc!$B182,FALSE))</f>
        <v/>
      </c>
      <c r="MW182" t="str">
        <f ca="1">IF(OR(MW$132="",$B182=""),"",HLOOKUP(MW$132,Indices2!$E$1:$PY$12,Calc!$B182,FALSE))</f>
        <v/>
      </c>
      <c r="MX182" t="str">
        <f ca="1">IF(OR(MX$132="",$B182=""),"",HLOOKUP(MX$132,Indices2!$E$1:$PY$12,Calc!$B182,FALSE))</f>
        <v/>
      </c>
      <c r="MY182" t="str">
        <f ca="1">IF(OR(MY$132="",$B182=""),"",HLOOKUP(MY$132,Indices2!$E$1:$PY$12,Calc!$B182,FALSE))</f>
        <v/>
      </c>
      <c r="MZ182" t="str">
        <f ca="1">IF(OR(MZ$132="",$B182=""),"",HLOOKUP(MZ$132,Indices2!$E$1:$PY$12,Calc!$B182,FALSE))</f>
        <v/>
      </c>
      <c r="NA182" t="str">
        <f ca="1">IF(OR(NA$132="",$B182=""),"",HLOOKUP(NA$132,Indices2!$E$1:$PY$12,Calc!$B182,FALSE))</f>
        <v/>
      </c>
      <c r="NB182" t="str">
        <f ca="1">IF(OR(NB$132="",$B182=""),"",HLOOKUP(NB$132,Indices2!$E$1:$PY$12,Calc!$B182,FALSE))</f>
        <v/>
      </c>
      <c r="NC182" t="str">
        <f ca="1">IF(OR(NC$132="",$B182=""),"",HLOOKUP(NC$132,Indices2!$E$1:$PY$12,Calc!$B182,FALSE))</f>
        <v/>
      </c>
      <c r="ND182" t="str">
        <f ca="1">IF(OR(ND$132="",$B182=""),"",HLOOKUP(ND$132,Indices2!$E$1:$PY$12,Calc!$B182,FALSE))</f>
        <v/>
      </c>
      <c r="NE182" t="str">
        <f ca="1">IF(OR(NE$132="",$B182=""),"",HLOOKUP(NE$132,Indices2!$E$1:$PY$12,Calc!$B182,FALSE))</f>
        <v/>
      </c>
      <c r="NF182" t="str">
        <f ca="1">IF(OR(NF$132="",$B182=""),"",HLOOKUP(NF$132,Indices2!$E$1:$PY$12,Calc!$B182,FALSE))</f>
        <v/>
      </c>
      <c r="NG182" t="str">
        <f ca="1">IF(OR(NG$132="",$B182=""),"",HLOOKUP(NG$132,Indices2!$E$1:$PY$12,Calc!$B182,FALSE))</f>
        <v/>
      </c>
      <c r="NH182" t="str">
        <f ca="1">IF(OR(NH$132="",$B182=""),"",HLOOKUP(NH$132,Indices2!$E$1:$PY$12,Calc!$B182,FALSE))</f>
        <v/>
      </c>
      <c r="NI182" t="str">
        <f ca="1">IF(OR(NI$132="",$B182=""),"",HLOOKUP(NI$132,Indices2!$E$1:$PY$12,Calc!$B182,FALSE))</f>
        <v/>
      </c>
      <c r="NJ182" t="str">
        <f ca="1">IF(OR(NJ$132="",$B182=""),"",HLOOKUP(NJ$132,Indices2!$E$1:$PY$12,Calc!$B182,FALSE))</f>
        <v/>
      </c>
      <c r="NK182" t="str">
        <f ca="1">IF(OR(NK$132="",$B182=""),"",HLOOKUP(NK$132,Indices2!$E$1:$PY$12,Calc!$B182,FALSE))</f>
        <v/>
      </c>
      <c r="NL182" t="str">
        <f ca="1">IF(OR(NL$132="",$B182=""),"",HLOOKUP(NL$132,Indices2!$E$1:$PY$12,Calc!$B182,FALSE))</f>
        <v/>
      </c>
      <c r="NM182" t="str">
        <f ca="1">IF(OR(NM$132="",$B182=""),"",HLOOKUP(NM$132,Indices2!$E$1:$PY$12,Calc!$B182,FALSE))</f>
        <v/>
      </c>
      <c r="NN182" t="str">
        <f ca="1">IF(OR(NN$132="",$B182=""),"",HLOOKUP(NN$132,Indices2!$E$1:$PY$12,Calc!$B182,FALSE))</f>
        <v/>
      </c>
      <c r="NO182" t="str">
        <f ca="1">IF(OR(NO$132="",$B182=""),"",HLOOKUP(NO$132,Indices2!$E$1:$PY$12,Calc!$B182,FALSE))</f>
        <v/>
      </c>
      <c r="NP182" t="str">
        <f ca="1">IF(OR(NP$132="",$B182=""),"",HLOOKUP(NP$132,Indices2!$E$1:$PY$12,Calc!$B182,FALSE))</f>
        <v/>
      </c>
      <c r="NQ182" t="str">
        <f ca="1">IF(OR(NQ$132="",$B182=""),"",HLOOKUP(NQ$132,Indices2!$E$1:$PY$12,Calc!$B182,FALSE))</f>
        <v/>
      </c>
      <c r="NR182" t="str">
        <f ca="1">IF(OR(NR$132="",$B182=""),"",HLOOKUP(NR$132,Indices2!$E$1:$PY$12,Calc!$B182,FALSE))</f>
        <v/>
      </c>
      <c r="NS182" t="str">
        <f ca="1">IF(OR(NS$132="",$B182=""),"",HLOOKUP(NS$132,Indices2!$E$1:$PY$12,Calc!$B182,FALSE))</f>
        <v/>
      </c>
      <c r="NT182" t="str">
        <f ca="1">IF(OR(NT$132="",$B182=""),"",HLOOKUP(NT$132,Indices2!$E$1:$PY$12,Calc!$B182,FALSE))</f>
        <v/>
      </c>
      <c r="NU182" t="str">
        <f ca="1">IF(OR(NU$132="",$B182=""),"",HLOOKUP(NU$132,Indices2!$E$1:$PY$12,Calc!$B182,FALSE))</f>
        <v/>
      </c>
      <c r="NV182" t="str">
        <f ca="1">IF(OR(NV$132="",$B182=""),"",HLOOKUP(NV$132,Indices2!$E$1:$PY$12,Calc!$B182,FALSE))</f>
        <v/>
      </c>
      <c r="NW182" t="str">
        <f ca="1">IF(OR(NW$132="",$B182=""),"",HLOOKUP(NW$132,Indices2!$E$1:$PY$12,Calc!$B182,FALSE))</f>
        <v/>
      </c>
      <c r="NX182" t="str">
        <f ca="1">IF(OR(NX$132="",$B182=""),"",HLOOKUP(NX$132,Indices2!$E$1:$PY$12,Calc!$B182,FALSE))</f>
        <v/>
      </c>
      <c r="NY182" t="str">
        <f ca="1">IF(OR(NY$132="",$B182=""),"",HLOOKUP(NY$132,Indices2!$E$1:$PY$12,Calc!$B182,FALSE))</f>
        <v/>
      </c>
      <c r="NZ182" t="str">
        <f ca="1">IF(OR(NZ$132="",$B182=""),"",HLOOKUP(NZ$132,Indices2!$E$1:$PY$12,Calc!$B182,FALSE))</f>
        <v/>
      </c>
      <c r="OA182" t="str">
        <f ca="1">IF(OR(OA$132="",$B182=""),"",HLOOKUP(OA$132,Indices2!$E$1:$PY$12,Calc!$B182,FALSE))</f>
        <v/>
      </c>
      <c r="OB182" t="str">
        <f ca="1">IF(OR(OB$132="",$B182=""),"",HLOOKUP(OB$132,Indices2!$E$1:$PY$12,Calc!$B182,FALSE))</f>
        <v/>
      </c>
      <c r="OC182" t="str">
        <f ca="1">IF(OR(OC$132="",$B182=""),"",HLOOKUP(OC$132,Indices2!$E$1:$PY$12,Calc!$B182,FALSE))</f>
        <v/>
      </c>
      <c r="OD182" t="str">
        <f ca="1">IF(OR(OD$132="",$B182=""),"",HLOOKUP(OD$132,Indices2!$E$1:$PY$12,Calc!$B182,FALSE))</f>
        <v/>
      </c>
      <c r="OE182" t="str">
        <f ca="1">IF(OR(OE$132="",$B182=""),"",HLOOKUP(OE$132,Indices2!$E$1:$PY$12,Calc!$B182,FALSE))</f>
        <v/>
      </c>
      <c r="OF182" t="str">
        <f ca="1">IF(OR(OF$132="",$B182=""),"",HLOOKUP(OF$132,Indices2!$E$1:$PY$12,Calc!$B182,FALSE))</f>
        <v/>
      </c>
      <c r="OG182" t="str">
        <f ca="1">IF(OR(OG$132="",$B182=""),"",HLOOKUP(OG$132,Indices2!$E$1:$PY$12,Calc!$B182,FALSE))</f>
        <v/>
      </c>
      <c r="OH182" t="str">
        <f ca="1">IF(OR(OH$132="",$B182=""),"",HLOOKUP(OH$132,Indices2!$E$1:$PY$12,Calc!$B182,FALSE))</f>
        <v/>
      </c>
      <c r="OI182" t="str">
        <f ca="1">IF(OR(OI$132="",$B182=""),"",HLOOKUP(OI$132,Indices2!$E$1:$PY$12,Calc!$B182,FALSE))</f>
        <v/>
      </c>
      <c r="OJ182" t="str">
        <f ca="1">IF(OR(OJ$132="",$B182=""),"",HLOOKUP(OJ$132,Indices2!$E$1:$PY$12,Calc!$B182,FALSE))</f>
        <v/>
      </c>
      <c r="OK182" t="str">
        <f ca="1">IF(OR(OK$132="",$B182=""),"",HLOOKUP(OK$132,Indices2!$E$1:$PY$12,Calc!$B182,FALSE))</f>
        <v/>
      </c>
      <c r="OL182" t="str">
        <f ca="1">IF(OR(OL$132="",$B182=""),"",HLOOKUP(OL$132,Indices2!$E$1:$PY$12,Calc!$B182,FALSE))</f>
        <v/>
      </c>
      <c r="OM182" t="str">
        <f ca="1">IF(OR(OM$132="",$B182=""),"",HLOOKUP(OM$132,Indices2!$E$1:$PY$12,Calc!$B182,FALSE))</f>
        <v/>
      </c>
      <c r="ON182" t="str">
        <f ca="1">IF(OR(ON$132="",$B182=""),"",HLOOKUP(ON$132,Indices2!$E$1:$PY$12,Calc!$B182,FALSE))</f>
        <v/>
      </c>
      <c r="OO182" t="str">
        <f ca="1">IF(OR(OO$132="",$B182=""),"",HLOOKUP(OO$132,Indices2!$E$1:$PY$12,Calc!$B182,FALSE))</f>
        <v/>
      </c>
      <c r="OP182" t="str">
        <f ca="1">IF(OR(OP$132="",$B182=""),"",HLOOKUP(OP$132,Indices2!$E$1:$PY$12,Calc!$B182,FALSE))</f>
        <v/>
      </c>
      <c r="OQ182" t="str">
        <f ca="1">IF(OR(OQ$132="",$B182=""),"",HLOOKUP(OQ$132,Indices2!$E$1:$PY$12,Calc!$B182,FALSE))</f>
        <v/>
      </c>
      <c r="OR182" t="str">
        <f ca="1">IF(OR(OR$132="",$B182=""),"",HLOOKUP(OR$132,Indices2!$E$1:$PY$12,Calc!$B182,FALSE))</f>
        <v/>
      </c>
      <c r="OS182" t="str">
        <f ca="1">IF(OR(OS$132="",$B182=""),"",HLOOKUP(OS$132,Indices2!$E$1:$PY$12,Calc!$B182,FALSE))</f>
        <v/>
      </c>
      <c r="OT182" t="str">
        <f ca="1">IF(OR(OT$132="",$B182=""),"",HLOOKUP(OT$132,Indices2!$E$1:$PY$12,Calc!$B182,FALSE))</f>
        <v/>
      </c>
      <c r="OU182" t="str">
        <f ca="1">IF(OR(OU$132="",$B182=""),"",HLOOKUP(OU$132,Indices2!$E$1:$PY$12,Calc!$B182,FALSE))</f>
        <v/>
      </c>
      <c r="OV182" t="str">
        <f ca="1">IF(OR(OV$132="",$B182=""),"",HLOOKUP(OV$132,Indices2!$E$1:$PY$12,Calc!$B182,FALSE))</f>
        <v/>
      </c>
      <c r="OW182" t="str">
        <f ca="1">IF(OR(OW$132="",$B182=""),"",HLOOKUP(OW$132,Indices2!$E$1:$PY$12,Calc!$B182,FALSE))</f>
        <v/>
      </c>
      <c r="OX182" t="str">
        <f ca="1">IF(OR(OX$132="",$B182=""),"",HLOOKUP(OX$132,Indices2!$E$1:$PY$12,Calc!$B182,FALSE))</f>
        <v/>
      </c>
      <c r="OY182" t="str">
        <f ca="1">IF(OR(OY$132="",$B182=""),"",HLOOKUP(OY$132,Indices2!$E$1:$PY$12,Calc!$B182,FALSE))</f>
        <v/>
      </c>
      <c r="OZ182" t="str">
        <f ca="1">IF(OR(OZ$132="",$B182=""),"",HLOOKUP(OZ$132,Indices2!$E$1:$PY$12,Calc!$B182,FALSE))</f>
        <v/>
      </c>
      <c r="PA182" t="str">
        <f ca="1">IF(OR(PA$132="",$B182=""),"",HLOOKUP(PA$132,Indices2!$E$1:$PY$12,Calc!$B182,FALSE))</f>
        <v/>
      </c>
      <c r="PB182" t="str">
        <f ca="1">IF(OR(PB$132="",$B182=""),"",HLOOKUP(PB$132,Indices2!$E$1:$PY$12,Calc!$B182,FALSE))</f>
        <v/>
      </c>
      <c r="PC182" t="str">
        <f ca="1">IF(OR(PC$132="",$B182=""),"",HLOOKUP(PC$132,Indices2!$E$1:$PY$12,Calc!$B182,FALSE))</f>
        <v/>
      </c>
      <c r="PD182" t="str">
        <f ca="1">IF(OR(PD$132="",$B182=""),"",HLOOKUP(PD$132,Indices2!$E$1:$PY$12,Calc!$B182,FALSE))</f>
        <v/>
      </c>
      <c r="PE182" t="str">
        <f ca="1">IF(OR(PE$132="",$B182=""),"",HLOOKUP(PE$132,Indices2!$E$1:$PY$12,Calc!$B182,FALSE))</f>
        <v/>
      </c>
      <c r="PF182" t="str">
        <f ca="1">IF(OR(PF$132="",$B182=""),"",HLOOKUP(PF$132,Indices2!$E$1:$PY$12,Calc!$B182,FALSE))</f>
        <v/>
      </c>
      <c r="PG182" t="str">
        <f ca="1">IF(OR(PG$132="",$B182=""),"",HLOOKUP(PG$132,Indices2!$E$1:$PY$12,Calc!$B182,FALSE))</f>
        <v/>
      </c>
      <c r="PH182" t="str">
        <f ca="1">IF(OR(PH$132="",$B182=""),"",HLOOKUP(PH$132,Indices2!$E$1:$PY$12,Calc!$B182,FALSE))</f>
        <v/>
      </c>
      <c r="PI182" t="str">
        <f ca="1">IF(OR(PI$132="",$B182=""),"",HLOOKUP(PI$132,Indices2!$E$1:$PY$12,Calc!$B182,FALSE))</f>
        <v/>
      </c>
      <c r="PJ182" t="str">
        <f ca="1">IF(OR(PJ$132="",$B182=""),"",HLOOKUP(PJ$132,Indices2!$E$1:$PY$12,Calc!$B182,FALSE))</f>
        <v/>
      </c>
      <c r="PK182" t="str">
        <f ca="1">IF(OR(PK$132="",$B182=""),"",HLOOKUP(PK$132,Indices2!$E$1:$PY$12,Calc!$B182,FALSE))</f>
        <v/>
      </c>
      <c r="PL182" t="str">
        <f ca="1">IF(OR(PL$132="",$B182=""),"",HLOOKUP(PL$132,Indices2!$E$1:$PY$12,Calc!$B182,FALSE))</f>
        <v/>
      </c>
      <c r="PM182" t="str">
        <f ca="1">IF(OR(PM$132="",$B182=""),"",HLOOKUP(PM$132,Indices2!$E$1:$PY$12,Calc!$B182,FALSE))</f>
        <v/>
      </c>
      <c r="PN182" t="str">
        <f ca="1">IF(OR(PN$132="",$B182=""),"",HLOOKUP(PN$132,Indices2!$E$1:$PY$12,Calc!$B182,FALSE))</f>
        <v/>
      </c>
      <c r="PO182" t="str">
        <f ca="1">IF(OR(PO$132="",$B182=""),"",HLOOKUP(PO$132,Indices2!$E$1:$PY$12,Calc!$B182,FALSE))</f>
        <v/>
      </c>
      <c r="PP182" t="str">
        <f ca="1">IF(OR(PP$132="",$B182=""),"",HLOOKUP(PP$132,Indices2!$E$1:$PY$12,Calc!$B182,FALSE))</f>
        <v/>
      </c>
      <c r="PQ182" t="str">
        <f ca="1">IF(OR(PQ$132="",$B182=""),"",HLOOKUP(PQ$132,Indices2!$E$1:$PY$12,Calc!$B182,FALSE))</f>
        <v/>
      </c>
      <c r="PR182" t="str">
        <f ca="1">IF(OR(PR$132="",$B182=""),"",HLOOKUP(PR$132,Indices2!$E$1:$PY$12,Calc!$B182,FALSE))</f>
        <v/>
      </c>
      <c r="PS182" t="str">
        <f ca="1">IF(OR(PS$132="",$B182=""),"",HLOOKUP(PS$132,Indices2!$E$1:$PY$12,Calc!$B182,FALSE))</f>
        <v/>
      </c>
      <c r="PT182" t="str">
        <f ca="1">IF(OR(PT$132="",$B182=""),"",HLOOKUP(PT$132,Indices2!$E$1:$PY$12,Calc!$B182,FALSE))</f>
        <v/>
      </c>
      <c r="PU182" t="str">
        <f ca="1">IF(OR(PU$132="",$B182=""),"",HLOOKUP(PU$132,Indices2!$E$1:$PY$12,Calc!$B182,FALSE))</f>
        <v/>
      </c>
      <c r="PV182" t="str">
        <f ca="1">IF(OR(PV$132="",$B182=""),"",HLOOKUP(PV$132,Indices2!$E$1:$PY$12,Calc!$B182,FALSE))</f>
        <v/>
      </c>
      <c r="PW182" t="str">
        <f ca="1">IF(OR(PW$132="",$B182=""),"",HLOOKUP(PW$132,Indices2!$E$1:$PY$12,Calc!$B182,FALSE))</f>
        <v/>
      </c>
      <c r="PX182" t="str">
        <f ca="1">IF(OR(PX$132="",$B182=""),"",HLOOKUP(PX$132,Indices2!$E$1:$PY$12,Calc!$B182,FALSE))</f>
        <v/>
      </c>
      <c r="PY182" t="str">
        <f ca="1">IF(OR(PY$132="",$B182=""),"",HLOOKUP(PY$132,Indices2!$E$1:$PY$12,Calc!$B182,FALSE))</f>
        <v/>
      </c>
      <c r="PZ182" t="str">
        <f ca="1">IF(OR(PZ$132="",$B182=""),"",HLOOKUP(PZ$132,Indices2!$E$1:$PY$12,Calc!$B182,FALSE))</f>
        <v/>
      </c>
      <c r="QA182" t="str">
        <f ca="1">IF(OR(QA$132="",$B182=""),"",HLOOKUP(QA$132,Indices2!$E$1:$PY$12,Calc!$B182,FALSE))</f>
        <v/>
      </c>
      <c r="QB182" t="str">
        <f ca="1">IF(OR(QB$132="",$B182=""),"",HLOOKUP(QB$132,Indices2!$E$1:$PY$12,Calc!$B182,FALSE))</f>
        <v/>
      </c>
      <c r="QC182" t="str">
        <f ca="1">IF(OR(QC$132="",$B182=""),"",HLOOKUP(QC$132,Indices2!$E$1:$PY$12,Calc!$B182,FALSE))</f>
        <v/>
      </c>
      <c r="QD182" t="str">
        <f ca="1">IF(OR(QD$132="",$B182=""),"",HLOOKUP(QD$132,Indices2!$E$1:$PY$12,Calc!$B182,FALSE))</f>
        <v/>
      </c>
      <c r="QE182" t="str">
        <f ca="1">IF(OR(QE$132="",$B182=""),"",HLOOKUP(QE$132,Indices2!$E$1:$PY$12,Calc!$B182,FALSE))</f>
        <v/>
      </c>
      <c r="QF182" t="str">
        <f ca="1">IF(OR(QF$132="",$B182=""),"",HLOOKUP(QF$132,Indices2!$E$1:$PY$12,Calc!$B182,FALSE))</f>
        <v/>
      </c>
      <c r="QG182" t="str">
        <f ca="1">IF(OR(QG$132="",$B182=""),"",HLOOKUP(QG$132,Indices2!$E$1:$PY$12,Calc!$B182,FALSE))</f>
        <v/>
      </c>
      <c r="QH182" t="str">
        <f ca="1">IF(OR(QH$132="",$B182=""),"",HLOOKUP(QH$132,Indices2!$E$1:$PY$12,Calc!$B182,FALSE))</f>
        <v/>
      </c>
      <c r="QI182" t="str">
        <f ca="1">IF(OR(QI$132="",$B182=""),"",HLOOKUP(QI$132,Indices2!$E$1:$PY$12,Calc!$B182,FALSE))</f>
        <v/>
      </c>
      <c r="QJ182" t="str">
        <f ca="1">IF(OR(QJ$132="",$B182=""),"",HLOOKUP(QJ$132,Indices2!$E$1:$PY$12,Calc!$B182,FALSE))</f>
        <v/>
      </c>
      <c r="QK182" t="str">
        <f ca="1">IF(OR(QK$132="",$B182=""),"",HLOOKUP(QK$132,Indices2!$E$1:$PY$12,Calc!$B182,FALSE))</f>
        <v/>
      </c>
      <c r="QL182" t="str">
        <f ca="1">IF(OR(QL$132="",$B182=""),"",HLOOKUP(QL$132,Indices2!$E$1:$PY$12,Calc!$B182,FALSE))</f>
        <v/>
      </c>
      <c r="QM182" t="str">
        <f ca="1">IF(OR(QM$132="",$B182=""),"",HLOOKUP(QM$132,Indices2!$E$1:$PY$12,Calc!$B182,FALSE))</f>
        <v/>
      </c>
      <c r="QN182" t="str">
        <f ca="1">IF(OR(QN$132="",$B182=""),"",HLOOKUP(QN$132,Indices2!$E$1:$PY$12,Calc!$B182,FALSE))</f>
        <v/>
      </c>
      <c r="QO182" t="str">
        <f ca="1">IF(OR(QO$132="",$B182=""),"",HLOOKUP(QO$132,Indices2!$E$1:$PY$12,Calc!$B182,FALSE))</f>
        <v/>
      </c>
      <c r="QP182" t="str">
        <f ca="1">IF(OR(QP$132="",$B182=""),"",HLOOKUP(QP$132,Indices2!$E$1:$PY$12,Calc!$B182,FALSE))</f>
        <v/>
      </c>
      <c r="QQ182" t="str">
        <f ca="1">IF(OR(QQ$132="",$B182=""),"",HLOOKUP(QQ$132,Indices2!$E$1:$PY$12,Calc!$B182,FALSE))</f>
        <v/>
      </c>
      <c r="QR182" t="str">
        <f ca="1">IF(OR(QR$132="",$B182=""),"",HLOOKUP(QR$132,Indices2!$E$1:$PY$12,Calc!$B182,FALSE))</f>
        <v/>
      </c>
      <c r="QS182" t="str">
        <f ca="1">IF(OR(QS$132="",$B182=""),"",HLOOKUP(QS$132,Indices2!$E$1:$PY$12,Calc!$B182,FALSE))</f>
        <v/>
      </c>
      <c r="QT182" t="str">
        <f ca="1">IF(OR(QT$132="",$B182=""),"",HLOOKUP(QT$132,Indices2!$E$1:$PY$12,Calc!$B182,FALSE))</f>
        <v/>
      </c>
      <c r="QU182" t="str">
        <f ca="1">IF(OR(QU$132="",$B182=""),"",HLOOKUP(QU$132,Indices2!$E$1:$PY$12,Calc!$B182,FALSE))</f>
        <v/>
      </c>
      <c r="QV182" t="str">
        <f ca="1">IF(OR(QV$132="",$B182=""),"",HLOOKUP(QV$132,Indices2!$E$1:$PY$12,Calc!$B182,FALSE))</f>
        <v/>
      </c>
      <c r="QW182" t="str">
        <f ca="1">IF(OR(QW$132="",$B182=""),"",HLOOKUP(QW$132,Indices2!$E$1:$PY$12,Calc!$B182,FALSE))</f>
        <v/>
      </c>
      <c r="QX182" t="str">
        <f ca="1">IF(OR(QX$132="",$B182=""),"",HLOOKUP(QX$132,Indices2!$E$1:$PY$12,Calc!$B182,FALSE))</f>
        <v/>
      </c>
      <c r="QY182" t="str">
        <f ca="1">IF(OR(QY$132="",$B182=""),"",HLOOKUP(QY$132,Indices2!$E$1:$PY$12,Calc!$B182,FALSE))</f>
        <v/>
      </c>
      <c r="QZ182" t="str">
        <f ca="1">IF(OR(QZ$132="",$B182=""),"",HLOOKUP(QZ$132,Indices2!$E$1:$PY$12,Calc!$B182,FALSE))</f>
        <v/>
      </c>
      <c r="RA182" t="str">
        <f ca="1">IF(OR(RA$132="",$B182=""),"",HLOOKUP(RA$132,Indices2!$E$1:$PY$12,Calc!$B182,FALSE))</f>
        <v/>
      </c>
      <c r="RB182" t="str">
        <f ca="1">IF(OR(RB$132="",$B182=""),"",HLOOKUP(RB$132,Indices2!$E$1:$PY$12,Calc!$B182,FALSE))</f>
        <v/>
      </c>
      <c r="RC182" t="str">
        <f ca="1">IF(OR(RC$132="",$B182=""),"",HLOOKUP(RC$132,Indices2!$E$1:$PY$12,Calc!$B182,FALSE))</f>
        <v/>
      </c>
      <c r="RD182" t="str">
        <f ca="1">IF(OR(RD$132="",$B182=""),"",HLOOKUP(RD$132,Indices2!$E$1:$PY$12,Calc!$B182,FALSE))</f>
        <v/>
      </c>
      <c r="RE182" t="str">
        <f ca="1">IF(OR(RE$132="",$B182=""),"",HLOOKUP(RE$132,Indices2!$E$1:$PY$12,Calc!$B182,FALSE))</f>
        <v/>
      </c>
      <c r="RF182" t="str">
        <f ca="1">IF(OR(RF$132="",$B182=""),"",HLOOKUP(RF$132,Indices2!$E$1:$PY$12,Calc!$B182,FALSE))</f>
        <v/>
      </c>
      <c r="RG182" t="str">
        <f ca="1">IF(OR(RG$132="",$B182=""),"",HLOOKUP(RG$132,Indices2!$E$1:$PY$12,Calc!$B182,FALSE))</f>
        <v/>
      </c>
      <c r="RH182" t="str">
        <f ca="1">IF(OR(RH$132="",$B182=""),"",HLOOKUP(RH$132,Indices2!$E$1:$PY$12,Calc!$B182,FALSE))</f>
        <v/>
      </c>
      <c r="RI182" t="str">
        <f ca="1">IF(OR(RI$132="",$B182=""),"",HLOOKUP(RI$132,Indices2!$E$1:$PY$12,Calc!$B182,FALSE))</f>
        <v/>
      </c>
      <c r="RJ182" t="str">
        <f ca="1">IF(OR(RJ$132="",$B182=""),"",HLOOKUP(RJ$132,Indices2!$E$1:$PY$12,Calc!$B182,FALSE))</f>
        <v/>
      </c>
      <c r="RK182" t="str">
        <f ca="1">IF(OR(RK$132="",$B182=""),"",HLOOKUP(RK$132,Indices2!$E$1:$PY$12,Calc!$B182,FALSE))</f>
        <v/>
      </c>
      <c r="RL182" t="str">
        <f ca="1">IF(OR(RL$132="",$B182=""),"",HLOOKUP(RL$132,Indices2!$E$1:$PY$12,Calc!$B182,FALSE))</f>
        <v/>
      </c>
    </row>
    <row r="183" spans="1:480">
      <c r="A183" t="s">
        <v>98</v>
      </c>
      <c r="B183" t="e">
        <f>MATCH($A183,Indices2!$B:$B,0)</f>
        <v>#N/A</v>
      </c>
      <c r="C183" t="e">
        <f>IF(OR(C$132="",$B183=""),"",HLOOKUP(C$132,Indices2!$E$1:$YY$108,Calc!$B183,FALSE))</f>
        <v>#N/A</v>
      </c>
      <c r="D183" t="e">
        <f ca="1">IF(OR(D$132="",$B183=""),"",HLOOKUP(D$132,Indices2!$E$1:$YY$108,Calc!$B183,FALSE))</f>
        <v>#N/A</v>
      </c>
      <c r="E183" t="e">
        <f ca="1">IF(OR(E$132="",$B183=""),"",HLOOKUP(E$132,Indices2!$E$1:$YY$108,Calc!$B183,FALSE))</f>
        <v>#N/A</v>
      </c>
      <c r="F183" t="e">
        <f ca="1">IF(OR(F$132="",$B183=""),"",HLOOKUP(F$132,Indices2!$E$1:$YY$108,Calc!$B183,FALSE))</f>
        <v>#N/A</v>
      </c>
      <c r="G183" t="e">
        <f ca="1">IF(OR(G$132="",$B183=""),"",HLOOKUP(G$132,Indices2!$E$1:$YY$108,Calc!$B183,FALSE))</f>
        <v>#N/A</v>
      </c>
      <c r="H183" t="e">
        <f ca="1">IF(OR(H$132="",$B183=""),"",HLOOKUP(H$132,Indices2!$E$1:$YY$108,Calc!$B183,FALSE))</f>
        <v>#N/A</v>
      </c>
      <c r="I183" t="e">
        <f ca="1">IF(OR(I$132="",$B183=""),"",HLOOKUP(I$132,Indices2!$E$1:$YY$108,Calc!$B183,FALSE))</f>
        <v>#N/A</v>
      </c>
      <c r="J183" t="e">
        <f ca="1">IF(OR(J$132="",$B183=""),"",HLOOKUP(J$132,Indices2!$E$1:$YY$108,Calc!$B183,FALSE))</f>
        <v>#N/A</v>
      </c>
      <c r="K183" t="e">
        <f ca="1">IF(OR(K$132="",$B183=""),"",HLOOKUP(K$132,Indices2!$E$1:$YY$108,Calc!$B183,FALSE))</f>
        <v>#N/A</v>
      </c>
      <c r="L183" t="e">
        <f ca="1">IF(OR(L$132="",$B183=""),"",HLOOKUP(L$132,Indices2!$E$1:$YY$108,Calc!$B183,FALSE))</f>
        <v>#N/A</v>
      </c>
      <c r="M183" t="e">
        <f ca="1">IF(OR(M$132="",$B183=""),"",HLOOKUP(M$132,Indices2!$E$1:$YY$108,Calc!$B183,FALSE))</f>
        <v>#N/A</v>
      </c>
      <c r="N183" t="e">
        <f ca="1">IF(OR(N$132="",$B183=""),"",HLOOKUP(N$132,Indices2!$E$1:$YY$108,Calc!$B183,FALSE))</f>
        <v>#N/A</v>
      </c>
      <c r="O183" t="e">
        <f ca="1">IF(OR(O$132="",$B183=""),"",HLOOKUP(O$132,Indices2!$E$1:$YY$108,Calc!$B183,FALSE))</f>
        <v>#N/A</v>
      </c>
      <c r="P183" t="e">
        <f ca="1">IF(OR(P$132="",$B183=""),"",HLOOKUP(P$132,Indices2!$E$1:$YY$108,Calc!$B183,FALSE))</f>
        <v>#N/A</v>
      </c>
      <c r="Q183" t="e">
        <f ca="1">IF(OR(Q$132="",$B183=""),"",HLOOKUP(Q$132,Indices2!$E$1:$YY$108,Calc!$B183,FALSE))</f>
        <v>#N/A</v>
      </c>
      <c r="R183" t="e">
        <f ca="1">IF(OR(R$132="",$B183=""),"",HLOOKUP(R$132,Indices2!$E$1:$YY$108,Calc!$B183,FALSE))</f>
        <v>#N/A</v>
      </c>
      <c r="S183" t="e">
        <f ca="1">IF(OR(S$132="",$B183=""),"",HLOOKUP(S$132,Indices2!$E$1:$YY$108,Calc!$B183,FALSE))</f>
        <v>#N/A</v>
      </c>
      <c r="T183" t="e">
        <f ca="1">IF(OR(T$132="",$B183=""),"",HLOOKUP(T$132,Indices2!$E$1:$YY$108,Calc!$B183,FALSE))</f>
        <v>#N/A</v>
      </c>
      <c r="U183" t="e">
        <f ca="1">IF(OR(U$132="",$B183=""),"",HLOOKUP(U$132,Indices2!$E$1:$YY$108,Calc!$B183,FALSE))</f>
        <v>#N/A</v>
      </c>
      <c r="V183" t="e">
        <f ca="1">IF(OR(V$132="",$B183=""),"",HLOOKUP(V$132,Indices2!$E$1:$YY$108,Calc!$B183,FALSE))</f>
        <v>#N/A</v>
      </c>
      <c r="W183" t="e">
        <f ca="1">IF(OR(W$132="",$B183=""),"",HLOOKUP(W$132,Indices2!$E$1:$YY$108,Calc!$B183,FALSE))</f>
        <v>#N/A</v>
      </c>
      <c r="X183" t="e">
        <f ca="1">IF(OR(X$132="",$B183=""),"",HLOOKUP(X$132,Indices2!$E$1:$YY$108,Calc!$B183,FALSE))</f>
        <v>#N/A</v>
      </c>
      <c r="Y183" t="e">
        <f ca="1">IF(OR(Y$132="",$B183=""),"",HLOOKUP(Y$132,Indices2!$E$1:$YY$108,Calc!$B183,FALSE))</f>
        <v>#N/A</v>
      </c>
      <c r="Z183" t="e">
        <f ca="1">IF(OR(Z$132="",$B183=""),"",HLOOKUP(Z$132,Indices2!$E$1:$YY$108,Calc!$B183,FALSE))</f>
        <v>#N/A</v>
      </c>
      <c r="AA183" t="e">
        <f ca="1">IF(OR(AA$132="",$B183=""),"",HLOOKUP(AA$132,Indices2!$E$1:$YY$108,Calc!$B183,FALSE))</f>
        <v>#N/A</v>
      </c>
      <c r="AB183" t="e">
        <f ca="1">IF(OR(AB$132="",$B183=""),"",HLOOKUP(AB$132,Indices2!$E$1:$YY$108,Calc!$B183,FALSE))</f>
        <v>#N/A</v>
      </c>
      <c r="AC183" t="e">
        <f ca="1">IF(OR(AC$132="",$B183=""),"",HLOOKUP(AC$132,Indices2!$E$1:$YY$108,Calc!$B183,FALSE))</f>
        <v>#N/A</v>
      </c>
      <c r="AD183" t="e">
        <f ca="1">IF(OR(AD$132="",$B183=""),"",HLOOKUP(AD$132,Indices2!$E$1:$YY$108,Calc!$B183,FALSE))</f>
        <v>#N/A</v>
      </c>
      <c r="AE183" t="e">
        <f ca="1">IF(OR(AE$132="",$B183=""),"",HLOOKUP(AE$132,Indices2!$E$1:$YY$108,Calc!$B183,FALSE))</f>
        <v>#N/A</v>
      </c>
      <c r="AF183" t="e">
        <f ca="1">IF(OR(AF$132="",$B183=""),"",HLOOKUP(AF$132,Indices2!$E$1:$YY$108,Calc!$B183,FALSE))</f>
        <v>#N/A</v>
      </c>
      <c r="AG183" t="e">
        <f ca="1">IF(OR(AG$132="",$B183=""),"",HLOOKUP(AG$132,Indices2!$E$1:$YY$108,Calc!$B183,FALSE))</f>
        <v>#N/A</v>
      </c>
      <c r="AH183" t="e">
        <f ca="1">IF(OR(AH$132="",$B183=""),"",HLOOKUP(AH$132,Indices2!$E$1:$YY$108,Calc!$B183,FALSE))</f>
        <v>#N/A</v>
      </c>
      <c r="AI183" t="e">
        <f ca="1">IF(OR(AI$132="",$B183=""),"",HLOOKUP(AI$132,Indices2!$E$1:$YY$108,Calc!$B183,FALSE))</f>
        <v>#N/A</v>
      </c>
      <c r="AJ183" t="e">
        <f ca="1">IF(OR(AJ$132="",$B183=""),"",HLOOKUP(AJ$132,Indices2!$E$1:$YY$108,Calc!$B183,FALSE))</f>
        <v>#N/A</v>
      </c>
      <c r="AK183" t="e">
        <f ca="1">IF(OR(AK$132="",$B183=""),"",HLOOKUP(AK$132,Indices2!$E$1:$YY$108,Calc!$B183,FALSE))</f>
        <v>#N/A</v>
      </c>
      <c r="AL183" t="e">
        <f ca="1">IF(OR(AL$132="",$B183=""),"",HLOOKUP(AL$132,Indices2!$E$1:$YY$108,Calc!$B183,FALSE))</f>
        <v>#N/A</v>
      </c>
      <c r="AM183" t="e">
        <f ca="1">IF(OR(AM$132="",$B183=""),"",HLOOKUP(AM$132,Indices2!$E$1:$YY$108,Calc!$B183,FALSE))</f>
        <v>#N/A</v>
      </c>
      <c r="AN183" t="e">
        <f ca="1">IF(OR(AN$132="",$B183=""),"",HLOOKUP(AN$132,Indices2!$E$1:$YY$108,Calc!$B183,FALSE))</f>
        <v>#N/A</v>
      </c>
      <c r="AO183" t="e">
        <f ca="1">IF(OR(AO$132="",$B183=""),"",HLOOKUP(AO$132,Indices2!$E$1:$YY$108,Calc!$B183,FALSE))</f>
        <v>#N/A</v>
      </c>
      <c r="AP183" t="e">
        <f ca="1">IF(OR(AP$132="",$B183=""),"",HLOOKUP(AP$132,Indices2!$E$1:$YY$108,Calc!$B183,FALSE))</f>
        <v>#N/A</v>
      </c>
      <c r="AQ183" t="e">
        <f ca="1">IF(OR(AQ$132="",$B183=""),"",HLOOKUP(AQ$132,Indices2!$E$1:$YY$108,Calc!$B183,FALSE))</f>
        <v>#N/A</v>
      </c>
      <c r="AR183" t="e">
        <f ca="1">IF(OR(AR$132="",$B183=""),"",HLOOKUP(AR$132,Indices2!$E$1:$YY$108,Calc!$B183,FALSE))</f>
        <v>#N/A</v>
      </c>
      <c r="AS183" t="e">
        <f ca="1">IF(OR(AS$132="",$B183=""),"",HLOOKUP(AS$132,Indices2!$E$1:$YY$108,Calc!$B183,FALSE))</f>
        <v>#N/A</v>
      </c>
      <c r="AT183" t="e">
        <f ca="1">IF(OR(AT$132="",$B183=""),"",HLOOKUP(AT$132,Indices2!$E$1:$YY$108,Calc!$B183,FALSE))</f>
        <v>#N/A</v>
      </c>
      <c r="AU183" t="e">
        <f ca="1">IF(OR(AU$132="",$B183=""),"",HLOOKUP(AU$132,Indices2!$E$1:$YY$108,Calc!$B183,FALSE))</f>
        <v>#N/A</v>
      </c>
      <c r="AV183" t="e">
        <f ca="1">IF(OR(AV$132="",$B183=""),"",HLOOKUP(AV$132,Indices2!$E$1:$YY$108,Calc!$B183,FALSE))</f>
        <v>#N/A</v>
      </c>
      <c r="AW183" t="e">
        <f ca="1">IF(OR(AW$132="",$B183=""),"",HLOOKUP(AW$132,Indices2!$E$1:$YY$108,Calc!$B183,FALSE))</f>
        <v>#N/A</v>
      </c>
      <c r="AX183" t="e">
        <f ca="1">IF(OR(AX$132="",$B183=""),"",HLOOKUP(AX$132,Indices2!$E$1:$YY$108,Calc!$B183,FALSE))</f>
        <v>#N/A</v>
      </c>
      <c r="AY183" t="e">
        <f ca="1">IF(OR(AY$132="",$B183=""),"",HLOOKUP(AY$132,Indices2!$E$1:$YY$108,Calc!$B183,FALSE))</f>
        <v>#N/A</v>
      </c>
      <c r="AZ183" t="e">
        <f ca="1">IF(OR(AZ$132="",$B183=""),"",HLOOKUP(AZ$132,Indices2!$E$1:$YY$108,Calc!$B183,FALSE))</f>
        <v>#N/A</v>
      </c>
      <c r="BA183" t="e">
        <f ca="1">IF(OR(BA$132="",$B183=""),"",HLOOKUP(BA$132,Indices2!$E$1:$YY$108,Calc!$B183,FALSE))</f>
        <v>#N/A</v>
      </c>
      <c r="BB183" t="e">
        <f ca="1">IF(OR(BB$132="",$B183=""),"",HLOOKUP(BB$132,Indices2!$E$1:$YY$108,Calc!$B183,FALSE))</f>
        <v>#N/A</v>
      </c>
      <c r="BC183" t="e">
        <f ca="1">IF(OR(BC$132="",$B183=""),"",HLOOKUP(BC$132,Indices2!$E$1:$YY$108,Calc!$B183,FALSE))</f>
        <v>#N/A</v>
      </c>
      <c r="BD183" t="e">
        <f ca="1">IF(OR(BD$132="",$B183=""),"",HLOOKUP(BD$132,Indices2!$E$1:$YY$108,Calc!$B183,FALSE))</f>
        <v>#N/A</v>
      </c>
      <c r="BE183" t="e">
        <f ca="1">IF(OR(BE$132="",$B183=""),"",HLOOKUP(BE$132,Indices2!$E$1:$YY$108,Calc!$B183,FALSE))</f>
        <v>#N/A</v>
      </c>
      <c r="BF183" t="e">
        <f ca="1">IF(OR(BF$132="",$B183=""),"",HLOOKUP(BF$132,Indices2!$E$1:$YY$108,Calc!$B183,FALSE))</f>
        <v>#N/A</v>
      </c>
      <c r="BG183" t="e">
        <f ca="1">IF(OR(BG$132="",$B183=""),"",HLOOKUP(BG$132,Indices2!$E$1:$YY$108,Calc!$B183,FALSE))</f>
        <v>#N/A</v>
      </c>
      <c r="BH183" t="e">
        <f ca="1">IF(OR(BH$132="",$B183=""),"",HLOOKUP(BH$132,Indices2!$E$1:$YY$108,Calc!$B183,FALSE))</f>
        <v>#N/A</v>
      </c>
      <c r="BI183" t="e">
        <f ca="1">IF(OR(BI$132="",$B183=""),"",HLOOKUP(BI$132,Indices2!$E$1:$YY$108,Calc!$B183,FALSE))</f>
        <v>#N/A</v>
      </c>
      <c r="BJ183" t="e">
        <f ca="1">IF(OR(BJ$132="",$B183=""),"",HLOOKUP(BJ$132,Indices2!$E$1:$YY$108,Calc!$B183,FALSE))</f>
        <v>#N/A</v>
      </c>
      <c r="BK183" t="e">
        <f ca="1">IF(OR(BK$132="",$B183=""),"",HLOOKUP(BK$132,Indices2!$E$1:$YY$108,Calc!$B183,FALSE))</f>
        <v>#N/A</v>
      </c>
      <c r="BL183" t="e">
        <f ca="1">IF(OR(BL$132="",$B183=""),"",HLOOKUP(BL$132,Indices2!$E$1:$YY$108,Calc!$B183,FALSE))</f>
        <v>#N/A</v>
      </c>
      <c r="BM183" t="e">
        <f ca="1">IF(OR(BM$132="",$B183=""),"",HLOOKUP(BM$132,Indices2!$E$1:$YY$108,Calc!$B183,FALSE))</f>
        <v>#N/A</v>
      </c>
      <c r="BN183" t="e">
        <f ca="1">IF(OR(BN$132="",$B183=""),"",HLOOKUP(BN$132,Indices2!$E$1:$YY$108,Calc!$B183,FALSE))</f>
        <v>#N/A</v>
      </c>
      <c r="BO183" t="e">
        <f ca="1">IF(OR(BO$132="",$B183=""),"",HLOOKUP(BO$132,Indices2!$E$1:$YY$108,Calc!$B183,FALSE))</f>
        <v>#N/A</v>
      </c>
      <c r="BP183" t="e">
        <f ca="1">IF(OR(BP$132="",$B183=""),"",HLOOKUP(BP$132,Indices2!$E$1:$YY$108,Calc!$B183,FALSE))</f>
        <v>#N/A</v>
      </c>
      <c r="BQ183" t="e">
        <f ca="1">IF(OR(BQ$132="",$B183=""),"",HLOOKUP(BQ$132,Indices2!$E$1:$YY$108,Calc!$B183,FALSE))</f>
        <v>#N/A</v>
      </c>
      <c r="BR183" t="e">
        <f ca="1">IF(OR(BR$132="",$B183=""),"",HLOOKUP(BR$132,Indices2!$E$1:$YY$108,Calc!$B183,FALSE))</f>
        <v>#N/A</v>
      </c>
      <c r="BS183" t="e">
        <f ca="1">IF(OR(BS$132="",$B183=""),"",HLOOKUP(BS$132,Indices2!$E$1:$YY$108,Calc!$B183,FALSE))</f>
        <v>#N/A</v>
      </c>
      <c r="BT183" t="e">
        <f ca="1">IF(OR(BT$132="",$B183=""),"",HLOOKUP(BT$132,Indices2!$E$1:$YY$108,Calc!$B183,FALSE))</f>
        <v>#N/A</v>
      </c>
      <c r="BU183" t="e">
        <f ca="1">IF(OR(BU$132="",$B183=""),"",HLOOKUP(BU$132,Indices2!$E$1:$YY$108,Calc!$B183,FALSE))</f>
        <v>#N/A</v>
      </c>
      <c r="BV183" t="e">
        <f ca="1">IF(OR(BV$132="",$B183=""),"",HLOOKUP(BV$132,Indices2!$E$1:$YY$108,Calc!$B183,FALSE))</f>
        <v>#N/A</v>
      </c>
      <c r="BW183" t="e">
        <f ca="1">IF(OR(BW$132="",$B183=""),"",HLOOKUP(BW$132,Indices2!$E$1:$YY$108,Calc!$B183,FALSE))</f>
        <v>#N/A</v>
      </c>
      <c r="BX183" t="e">
        <f ca="1">IF(OR(BX$132="",$B183=""),"",HLOOKUP(BX$132,Indices2!$E$1:$YY$108,Calc!$B183,FALSE))</f>
        <v>#N/A</v>
      </c>
      <c r="BY183" t="e">
        <f ca="1">IF(OR(BY$132="",$B183=""),"",HLOOKUP(BY$132,Indices2!$E$1:$YY$108,Calc!$B183,FALSE))</f>
        <v>#N/A</v>
      </c>
      <c r="BZ183" t="e">
        <f ca="1">IF(OR(BZ$132="",$B183=""),"",HLOOKUP(BZ$132,Indices2!$E$1:$YY$108,Calc!$B183,FALSE))</f>
        <v>#N/A</v>
      </c>
      <c r="CA183" t="e">
        <f ca="1">IF(OR(CA$132="",$B183=""),"",HLOOKUP(CA$132,Indices2!$E$1:$YY$108,Calc!$B183,FALSE))</f>
        <v>#N/A</v>
      </c>
      <c r="CB183" t="e">
        <f ca="1">IF(OR(CB$132="",$B183=""),"",HLOOKUP(CB$132,Indices2!$E$1:$YY$108,Calc!$B183,FALSE))</f>
        <v>#N/A</v>
      </c>
      <c r="CC183" t="e">
        <f ca="1">IF(OR(CC$132="",$B183=""),"",HLOOKUP(CC$132,Indices2!$E$1:$YY$108,Calc!$B183,FALSE))</f>
        <v>#N/A</v>
      </c>
      <c r="CD183" t="e">
        <f ca="1">IF(OR(CD$132="",$B183=""),"",HLOOKUP(CD$132,Indices2!$E$1:$YY$108,Calc!$B183,FALSE))</f>
        <v>#N/A</v>
      </c>
      <c r="CE183" t="e">
        <f ca="1">IF(OR(CE$132="",$B183=""),"",HLOOKUP(CE$132,Indices2!$E$1:$YY$108,Calc!$B183,FALSE))</f>
        <v>#N/A</v>
      </c>
      <c r="CF183" t="e">
        <f ca="1">IF(OR(CF$132="",$B183=""),"",HLOOKUP(CF$132,Indices2!$E$1:$YY$108,Calc!$B183,FALSE))</f>
        <v>#N/A</v>
      </c>
      <c r="CG183" t="e">
        <f ca="1">IF(OR(CG$132="",$B183=""),"",HLOOKUP(CG$132,Indices2!$E$1:$YY$108,Calc!$B183,FALSE))</f>
        <v>#N/A</v>
      </c>
      <c r="CH183" t="e">
        <f ca="1">IF(OR(CH$132="",$B183=""),"",HLOOKUP(CH$132,Indices2!$E$1:$YY$108,Calc!$B183,FALSE))</f>
        <v>#N/A</v>
      </c>
      <c r="CI183" t="e">
        <f ca="1">IF(OR(CI$132="",$B183=""),"",HLOOKUP(CI$132,Indices2!$E$1:$YY$108,Calc!$B183,FALSE))</f>
        <v>#N/A</v>
      </c>
      <c r="CJ183" t="e">
        <f ca="1">IF(OR(CJ$132="",$B183=""),"",HLOOKUP(CJ$132,Indices2!$E$1:$YY$108,Calc!$B183,FALSE))</f>
        <v>#N/A</v>
      </c>
      <c r="CK183" t="e">
        <f ca="1">IF(OR(CK$132="",$B183=""),"",HLOOKUP(CK$132,Indices2!$E$1:$YY$108,Calc!$B183,FALSE))</f>
        <v>#N/A</v>
      </c>
      <c r="CL183" t="e">
        <f ca="1">IF(OR(CL$132="",$B183=""),"",HLOOKUP(CL$132,Indices2!$E$1:$YY$108,Calc!$B183,FALSE))</f>
        <v>#N/A</v>
      </c>
      <c r="CM183" t="e">
        <f ca="1">IF(OR(CM$132="",$B183=""),"",HLOOKUP(CM$132,Indices2!$E$1:$YY$108,Calc!$B183,FALSE))</f>
        <v>#N/A</v>
      </c>
      <c r="CN183" t="e">
        <f ca="1">IF(OR(CN$132="",$B183=""),"",HLOOKUP(CN$132,Indices2!$E$1:$YY$108,Calc!$B183,FALSE))</f>
        <v>#N/A</v>
      </c>
      <c r="CO183" t="e">
        <f ca="1">IF(OR(CO$132="",$B183=""),"",HLOOKUP(CO$132,Indices2!$E$1:$YY$108,Calc!$B183,FALSE))</f>
        <v>#N/A</v>
      </c>
      <c r="CP183" t="e">
        <f ca="1">IF(OR(CP$132="",$B183=""),"",HLOOKUP(CP$132,Indices2!$E$1:$YY$108,Calc!$B183,FALSE))</f>
        <v>#N/A</v>
      </c>
      <c r="CQ183" t="e">
        <f ca="1">IF(OR(CQ$132="",$B183=""),"",HLOOKUP(CQ$132,Indices2!$E$1:$YY$108,Calc!$B183,FALSE))</f>
        <v>#N/A</v>
      </c>
      <c r="CR183" t="e">
        <f ca="1">IF(OR(CR$132="",$B183=""),"",HLOOKUP(CR$132,Indices2!$E$1:$YY$108,Calc!$B183,FALSE))</f>
        <v>#N/A</v>
      </c>
      <c r="CS183" t="e">
        <f ca="1">IF(OR(CS$132="",$B183=""),"",HLOOKUP(CS$132,Indices2!$E$1:$YY$108,Calc!$B183,FALSE))</f>
        <v>#N/A</v>
      </c>
      <c r="CT183" t="e">
        <f ca="1">IF(OR(CT$132="",$B183=""),"",HLOOKUP(CT$132,Indices2!$E$1:$YY$108,Calc!$B183,FALSE))</f>
        <v>#N/A</v>
      </c>
      <c r="CU183" t="e">
        <f ca="1">IF(OR(CU$132="",$B183=""),"",HLOOKUP(CU$132,Indices2!$E$1:$YY$108,Calc!$B183,FALSE))</f>
        <v>#N/A</v>
      </c>
      <c r="CV183" t="e">
        <f ca="1">IF(OR(CV$132="",$B183=""),"",HLOOKUP(CV$132,Indices2!$E$1:$YY$108,Calc!$B183,FALSE))</f>
        <v>#N/A</v>
      </c>
      <c r="CW183" t="e">
        <f ca="1">IF(OR(CW$132="",$B183=""),"",HLOOKUP(CW$132,Indices2!$E$1:$YY$108,Calc!$B183,FALSE))</f>
        <v>#N/A</v>
      </c>
      <c r="CX183" t="e">
        <f ca="1">IF(OR(CX$132="",$B183=""),"",HLOOKUP(CX$132,Indices2!$E$1:$YY$108,Calc!$B183,FALSE))</f>
        <v>#N/A</v>
      </c>
      <c r="CY183" t="e">
        <f ca="1">IF(OR(CY$132="",$B183=""),"",HLOOKUP(CY$132,Indices2!$E$1:$YY$108,Calc!$B183,FALSE))</f>
        <v>#N/A</v>
      </c>
      <c r="CZ183" t="e">
        <f ca="1">IF(OR(CZ$132="",$B183=""),"",HLOOKUP(CZ$132,Indices2!$E$1:$YY$108,Calc!$B183,FALSE))</f>
        <v>#N/A</v>
      </c>
      <c r="DA183" t="e">
        <f ca="1">IF(OR(DA$132="",$B183=""),"",HLOOKUP(DA$132,Indices2!$E$1:$YY$108,Calc!$B183,FALSE))</f>
        <v>#N/A</v>
      </c>
      <c r="DB183" t="e">
        <f ca="1">IF(OR(DB$132="",$B183=""),"",HLOOKUP(DB$132,Indices2!$E$1:$YY$108,Calc!$B183,FALSE))</f>
        <v>#N/A</v>
      </c>
      <c r="DC183" t="e">
        <f ca="1">IF(OR(DC$132="",$B183=""),"",HLOOKUP(DC$132,Indices2!$E$1:$YY$108,Calc!$B183,FALSE))</f>
        <v>#N/A</v>
      </c>
      <c r="DD183" t="e">
        <f ca="1">IF(OR(DD$132="",$B183=""),"",HLOOKUP(DD$132,Indices2!$E$1:$YY$108,Calc!$B183,FALSE))</f>
        <v>#N/A</v>
      </c>
      <c r="DE183" t="e">
        <f ca="1">IF(OR(DE$132="",$B183=""),"",HLOOKUP(DE$132,Indices2!$E$1:$YY$108,Calc!$B183,FALSE))</f>
        <v>#N/A</v>
      </c>
      <c r="DF183" t="e">
        <f ca="1">IF(OR(DF$132="",$B183=""),"",HLOOKUP(DF$132,Indices2!$E$1:$YY$108,Calc!$B183,FALSE))</f>
        <v>#N/A</v>
      </c>
      <c r="DG183" t="e">
        <f ca="1">IF(OR(DG$132="",$B183=""),"",HLOOKUP(DG$132,Indices2!$E$1:$YY$108,Calc!$B183,FALSE))</f>
        <v>#N/A</v>
      </c>
      <c r="DH183" t="e">
        <f ca="1">IF(OR(DH$132="",$B183=""),"",HLOOKUP(DH$132,Indices2!$E$1:$YY$108,Calc!$B183,FALSE))</f>
        <v>#N/A</v>
      </c>
      <c r="DI183" t="e">
        <f ca="1">IF(OR(DI$132="",$B183=""),"",HLOOKUP(DI$132,Indices2!$E$1:$YY$108,Calc!$B183,FALSE))</f>
        <v>#N/A</v>
      </c>
      <c r="DJ183" t="e">
        <f ca="1">IF(OR(DJ$132="",$B183=""),"",HLOOKUP(DJ$132,Indices2!$E$1:$YY$108,Calc!$B183,FALSE))</f>
        <v>#N/A</v>
      </c>
      <c r="DK183" t="e">
        <f ca="1">IF(OR(DK$132="",$B183=""),"",HLOOKUP(DK$132,Indices2!$E$1:$YY$108,Calc!$B183,FALSE))</f>
        <v>#N/A</v>
      </c>
      <c r="DL183" t="e">
        <f ca="1">IF(OR(DL$132="",$B183=""),"",HLOOKUP(DL$132,Indices2!$E$1:$YY$108,Calc!$B183,FALSE))</f>
        <v>#N/A</v>
      </c>
      <c r="DM183" t="e">
        <f ca="1">IF(OR(DM$132="",$B183=""),"",HLOOKUP(DM$132,Indices2!$E$1:$YY$108,Calc!$B183,FALSE))</f>
        <v>#N/A</v>
      </c>
      <c r="DN183" t="e">
        <f ca="1">IF(OR(DN$132="",$B183=""),"",HLOOKUP(DN$132,Indices2!$E$1:$YY$108,Calc!$B183,FALSE))</f>
        <v>#N/A</v>
      </c>
      <c r="DO183" t="e">
        <f ca="1">IF(OR(DO$132="",$B183=""),"",HLOOKUP(DO$132,Indices2!$E$1:$YY$108,Calc!$B183,FALSE))</f>
        <v>#N/A</v>
      </c>
      <c r="DP183" t="e">
        <f ca="1">IF(OR(DP$132="",$B183=""),"",HLOOKUP(DP$132,Indices2!$E$1:$YY$108,Calc!$B183,FALSE))</f>
        <v>#N/A</v>
      </c>
      <c r="DQ183" t="e">
        <f ca="1">IF(OR(DQ$132="",$B183=""),"",HLOOKUP(DQ$132,Indices2!$E$1:$YY$108,Calc!$B183,FALSE))</f>
        <v>#N/A</v>
      </c>
      <c r="DR183" t="e">
        <f ca="1">IF(OR(DR$132="",$B183=""),"",HLOOKUP(DR$132,Indices2!$E$1:$YY$108,Calc!$B183,FALSE))</f>
        <v>#N/A</v>
      </c>
      <c r="DS183" t="e">
        <f ca="1">IF(OR(DS$132="",$B183=""),"",HLOOKUP(DS$132,Indices2!$E$1:$YY$108,Calc!$B183,FALSE))</f>
        <v>#N/A</v>
      </c>
      <c r="DT183" t="e">
        <f ca="1">IF(OR(DT$132="",$B183=""),"",HLOOKUP(DT$132,Indices2!$E$1:$YY$108,Calc!$B183,FALSE))</f>
        <v>#N/A</v>
      </c>
      <c r="DU183" t="e">
        <f ca="1">IF(OR(DU$132="",$B183=""),"",HLOOKUP(DU$132,Indices2!$E$1:$YY$108,Calc!$B183,FALSE))</f>
        <v>#N/A</v>
      </c>
      <c r="DV183" t="e">
        <f ca="1">IF(OR(DV$132="",$B183=""),"",HLOOKUP(DV$132,Indices2!$E$1:$YY$108,Calc!$B183,FALSE))</f>
        <v>#N/A</v>
      </c>
      <c r="DW183" t="e">
        <f ca="1">IF(OR(DW$132="",$B183=""),"",HLOOKUP(DW$132,Indices2!$E$1:$YY$108,Calc!$B183,FALSE))</f>
        <v>#N/A</v>
      </c>
      <c r="DX183" t="e">
        <f ca="1">IF(OR(DX$132="",$B183=""),"",HLOOKUP(DX$132,Indices2!$E$1:$YY$108,Calc!$B183,FALSE))</f>
        <v>#N/A</v>
      </c>
      <c r="DY183" t="e">
        <f ca="1">IF(OR(DY$132="",$B183=""),"",HLOOKUP(DY$132,Indices2!$E$1:$YY$108,Calc!$B183,FALSE))</f>
        <v>#N/A</v>
      </c>
      <c r="DZ183" t="e">
        <f ca="1">IF(OR(DZ$132="",$B183=""),"",HLOOKUP(DZ$132,Indices2!$E$1:$YY$108,Calc!$B183,FALSE))</f>
        <v>#N/A</v>
      </c>
      <c r="EA183" t="e">
        <f ca="1">IF(OR(EA$132="",$B183=""),"",HLOOKUP(EA$132,Indices2!$E$1:$YY$108,Calc!$B183,FALSE))</f>
        <v>#N/A</v>
      </c>
      <c r="EB183" t="e">
        <f ca="1">IF(OR(EB$132="",$B183=""),"",HLOOKUP(EB$132,Indices2!$E$1:$YY$108,Calc!$B183,FALSE))</f>
        <v>#N/A</v>
      </c>
      <c r="EC183" t="e">
        <f ca="1">IF(OR(EC$132="",$B183=""),"",HLOOKUP(EC$132,Indices2!$E$1:$YY$108,Calc!$B183,FALSE))</f>
        <v>#N/A</v>
      </c>
      <c r="ED183" t="e">
        <f ca="1">IF(OR(ED$132="",$B183=""),"",HLOOKUP(ED$132,Indices2!$E$1:$YY$108,Calc!$B183,FALSE))</f>
        <v>#N/A</v>
      </c>
      <c r="EE183" t="e">
        <f ca="1">IF(OR(EE$132="",$B183=""),"",HLOOKUP(EE$132,Indices2!$E$1:$YY$108,Calc!$B183,FALSE))</f>
        <v>#N/A</v>
      </c>
      <c r="EF183" t="e">
        <f ca="1">IF(OR(EF$132="",$B183=""),"",HLOOKUP(EF$132,Indices2!$E$1:$YY$108,Calc!$B183,FALSE))</f>
        <v>#N/A</v>
      </c>
      <c r="EG183" t="e">
        <f ca="1">IF(OR(EG$132="",$B183=""),"",HLOOKUP(EG$132,Indices2!$E$1:$YY$108,Calc!$B183,FALSE))</f>
        <v>#N/A</v>
      </c>
      <c r="EH183" t="e">
        <f ca="1">IF(OR(EH$132="",$B183=""),"",HLOOKUP(EH$132,Indices2!$E$1:$YY$108,Calc!$B183,FALSE))</f>
        <v>#N/A</v>
      </c>
      <c r="EI183" t="e">
        <f ca="1">IF(OR(EI$132="",$B183=""),"",HLOOKUP(EI$132,Indices2!$E$1:$YY$108,Calc!$B183,FALSE))</f>
        <v>#N/A</v>
      </c>
      <c r="EJ183" t="e">
        <f ca="1">IF(OR(EJ$132="",$B183=""),"",HLOOKUP(EJ$132,Indices2!$E$1:$YY$108,Calc!$B183,FALSE))</f>
        <v>#N/A</v>
      </c>
      <c r="EK183" t="e">
        <f ca="1">IF(OR(EK$132="",$B183=""),"",HLOOKUP(EK$132,Indices2!$E$1:$YY$108,Calc!$B183,FALSE))</f>
        <v>#N/A</v>
      </c>
      <c r="EL183" t="e">
        <f ca="1">IF(OR(EL$132="",$B183=""),"",HLOOKUP(EL$132,Indices2!$E$1:$YY$108,Calc!$B183,FALSE))</f>
        <v>#N/A</v>
      </c>
      <c r="EM183" t="e">
        <f ca="1">IF(OR(EM$132="",$B183=""),"",HLOOKUP(EM$132,Indices2!$E$1:$YY$108,Calc!$B183,FALSE))</f>
        <v>#N/A</v>
      </c>
      <c r="EN183" t="e">
        <f ca="1">IF(OR(EN$132="",$B183=""),"",HLOOKUP(EN$132,Indices2!$E$1:$YY$108,Calc!$B183,FALSE))</f>
        <v>#N/A</v>
      </c>
      <c r="EO183" t="e">
        <f ca="1">IF(OR(EO$132="",$B183=""),"",HLOOKUP(EO$132,Indices2!$E$1:$YY$108,Calc!$B183,FALSE))</f>
        <v>#N/A</v>
      </c>
      <c r="EP183" t="e">
        <f ca="1">IF(OR(EP$132="",$B183=""),"",HLOOKUP(EP$132,Indices2!$E$1:$YY$108,Calc!$B183,FALSE))</f>
        <v>#N/A</v>
      </c>
      <c r="EQ183" t="e">
        <f ca="1">IF(OR(EQ$132="",$B183=""),"",HLOOKUP(EQ$132,Indices2!$E$1:$YY$108,Calc!$B183,FALSE))</f>
        <v>#N/A</v>
      </c>
      <c r="ER183" t="e">
        <f ca="1">IF(OR(ER$132="",$B183=""),"",HLOOKUP(ER$132,Indices2!$E$1:$YY$108,Calc!$B183,FALSE))</f>
        <v>#N/A</v>
      </c>
      <c r="ES183" t="e">
        <f ca="1">IF(OR(ES$132="",$B183=""),"",HLOOKUP(ES$132,Indices2!$E$1:$YY$108,Calc!$B183,FALSE))</f>
        <v>#N/A</v>
      </c>
      <c r="ET183" t="e">
        <f ca="1">IF(OR(ET$132="",$B183=""),"",HLOOKUP(ET$132,Indices2!$E$1:$YY$108,Calc!$B183,FALSE))</f>
        <v>#N/A</v>
      </c>
      <c r="EU183" t="e">
        <f ca="1">IF(OR(EU$132="",$B183=""),"",HLOOKUP(EU$132,Indices2!$E$1:$YY$108,Calc!$B183,FALSE))</f>
        <v>#N/A</v>
      </c>
      <c r="EV183" t="e">
        <f ca="1">IF(OR(EV$132="",$B183=""),"",HLOOKUP(EV$132,Indices2!$E$1:$YY$108,Calc!$B183,FALSE))</f>
        <v>#N/A</v>
      </c>
      <c r="EW183" t="e">
        <f ca="1">IF(OR(EW$132="",$B183=""),"",HLOOKUP(EW$132,Indices2!$E$1:$YY$108,Calc!$B183,FALSE))</f>
        <v>#N/A</v>
      </c>
      <c r="EX183" t="e">
        <f ca="1">IF(OR(EX$132="",$B183=""),"",HLOOKUP(EX$132,Indices2!$E$1:$YY$108,Calc!$B183,FALSE))</f>
        <v>#N/A</v>
      </c>
      <c r="EY183" t="e">
        <f ca="1">IF(OR(EY$132="",$B183=""),"",HLOOKUP(EY$132,Indices2!$E$1:$YY$108,Calc!$B183,FALSE))</f>
        <v>#N/A</v>
      </c>
      <c r="EZ183" t="e">
        <f ca="1">IF(OR(EZ$132="",$B183=""),"",HLOOKUP(EZ$132,Indices2!$E$1:$YY$108,Calc!$B183,FALSE))</f>
        <v>#N/A</v>
      </c>
      <c r="FA183" t="e">
        <f ca="1">IF(OR(FA$132="",$B183=""),"",HLOOKUP(FA$132,Indices2!$E$1:$YY$108,Calc!$B183,FALSE))</f>
        <v>#N/A</v>
      </c>
      <c r="FB183" t="e">
        <f ca="1">IF(OR(FB$132="",$B183=""),"",HLOOKUP(FB$132,Indices2!$E$1:$YY$108,Calc!$B183,FALSE))</f>
        <v>#N/A</v>
      </c>
      <c r="FC183" t="e">
        <f ca="1">IF(OR(FC$132="",$B183=""),"",HLOOKUP(FC$132,Indices2!$E$1:$YY$108,Calc!$B183,FALSE))</f>
        <v>#N/A</v>
      </c>
      <c r="FD183" t="e">
        <f ca="1">IF(OR(FD$132="",$B183=""),"",HLOOKUP(FD$132,Indices2!$E$1:$YY$108,Calc!$B183,FALSE))</f>
        <v>#N/A</v>
      </c>
      <c r="FE183" t="e">
        <f ca="1">IF(OR(FE$132="",$B183=""),"",HLOOKUP(FE$132,Indices2!$E$1:$YY$108,Calc!$B183,FALSE))</f>
        <v>#N/A</v>
      </c>
      <c r="FF183" t="e">
        <f ca="1">IF(OR(FF$132="",$B183=""),"",HLOOKUP(FF$132,Indices2!$E$1:$YY$108,Calc!$B183,FALSE))</f>
        <v>#N/A</v>
      </c>
      <c r="FG183" t="e">
        <f ca="1">IF(OR(FG$132="",$B183=""),"",HLOOKUP(FG$132,Indices2!$E$1:$YY$108,Calc!$B183,FALSE))</f>
        <v>#N/A</v>
      </c>
      <c r="FH183" t="e">
        <f ca="1">IF(OR(FH$132="",$B183=""),"",HLOOKUP(FH$132,Indices2!$E$1:$YY$108,Calc!$B183,FALSE))</f>
        <v>#N/A</v>
      </c>
      <c r="FI183" t="e">
        <f ca="1">IF(OR(FI$132="",$B183=""),"",HLOOKUP(FI$132,Indices2!$E$1:$YY$108,Calc!$B183,FALSE))</f>
        <v>#N/A</v>
      </c>
      <c r="FJ183" t="e">
        <f ca="1">IF(OR(FJ$132="",$B183=""),"",HLOOKUP(FJ$132,Indices2!$E$1:$YY$108,Calc!$B183,FALSE))</f>
        <v>#N/A</v>
      </c>
      <c r="FK183" t="e">
        <f ca="1">IF(OR(FK$132="",$B183=""),"",HLOOKUP(FK$132,Indices2!$E$1:$YY$108,Calc!$B183,FALSE))</f>
        <v>#N/A</v>
      </c>
      <c r="FL183" t="e">
        <f ca="1">IF(OR(FL$132="",$B183=""),"",HLOOKUP(FL$132,Indices2!$E$1:$YY$108,Calc!$B183,FALSE))</f>
        <v>#N/A</v>
      </c>
      <c r="FM183" t="e">
        <f ca="1">IF(OR(FM$132="",$B183=""),"",HLOOKUP(FM$132,Indices2!$E$1:$YY$108,Calc!$B183,FALSE))</f>
        <v>#N/A</v>
      </c>
      <c r="FN183" t="e">
        <f ca="1">IF(OR(FN$132="",$B183=""),"",HLOOKUP(FN$132,Indices2!$E$1:$YY$108,Calc!$B183,FALSE))</f>
        <v>#N/A</v>
      </c>
      <c r="FO183" t="e">
        <f ca="1">IF(OR(FO$132="",$B183=""),"",HLOOKUP(FO$132,Indices2!$E$1:$YY$108,Calc!$B183,FALSE))</f>
        <v>#N/A</v>
      </c>
      <c r="FP183" t="e">
        <f ca="1">IF(OR(FP$132="",$B183=""),"",HLOOKUP(FP$132,Indices2!$E$1:$YY$108,Calc!$B183,FALSE))</f>
        <v>#N/A</v>
      </c>
      <c r="FQ183" t="e">
        <f ca="1">IF(OR(FQ$132="",$B183=""),"",HLOOKUP(FQ$132,Indices2!$E$1:$YY$108,Calc!$B183,FALSE))</f>
        <v>#N/A</v>
      </c>
      <c r="FR183" t="e">
        <f ca="1">IF(OR(FR$132="",$B183=""),"",HLOOKUP(FR$132,Indices2!$E$1:$YY$108,Calc!$B183,FALSE))</f>
        <v>#N/A</v>
      </c>
      <c r="FS183" t="e">
        <f ca="1">IF(OR(FS$132="",$B183=""),"",HLOOKUP(FS$132,Indices2!$E$1:$YY$108,Calc!$B183,FALSE))</f>
        <v>#N/A</v>
      </c>
      <c r="FT183" t="e">
        <f ca="1">IF(OR(FT$132="",$B183=""),"",HLOOKUP(FT$132,Indices2!$E$1:$YY$108,Calc!$B183,FALSE))</f>
        <v>#N/A</v>
      </c>
      <c r="FU183" t="e">
        <f ca="1">IF(OR(FU$132="",$B183=""),"",HLOOKUP(FU$132,Indices2!$E$1:$YY$108,Calc!$B183,FALSE))</f>
        <v>#N/A</v>
      </c>
      <c r="FV183" t="e">
        <f ca="1">IF(OR(FV$132="",$B183=""),"",HLOOKUP(FV$132,Indices2!$E$1:$YY$108,Calc!$B183,FALSE))</f>
        <v>#N/A</v>
      </c>
      <c r="FW183" t="e">
        <f ca="1">IF(OR(FW$132="",$B183=""),"",HLOOKUP(FW$132,Indices2!$E$1:$YY$108,Calc!$B183,FALSE))</f>
        <v>#N/A</v>
      </c>
      <c r="FX183" t="e">
        <f ca="1">IF(OR(FX$132="",$B183=""),"",HLOOKUP(FX$132,Indices2!$E$1:$YY$108,Calc!$B183,FALSE))</f>
        <v>#N/A</v>
      </c>
      <c r="FY183" t="e">
        <f ca="1">IF(OR(FY$132="",$B183=""),"",HLOOKUP(FY$132,Indices2!$E$1:$YY$108,Calc!$B183,FALSE))</f>
        <v>#N/A</v>
      </c>
      <c r="FZ183" t="e">
        <f ca="1">IF(OR(FZ$132="",$B183=""),"",HLOOKUP(FZ$132,Indices2!$E$1:$YY$108,Calc!$B183,FALSE))</f>
        <v>#N/A</v>
      </c>
      <c r="GA183" t="e">
        <f ca="1">IF(OR(GA$132="",$B183=""),"",HLOOKUP(GA$132,Indices2!$E$1:$YY$108,Calc!$B183,FALSE))</f>
        <v>#N/A</v>
      </c>
      <c r="GB183" t="e">
        <f ca="1">IF(OR(GB$132="",$B183=""),"",HLOOKUP(GB$132,Indices2!$E$1:$YY$108,Calc!$B183,FALSE))</f>
        <v>#N/A</v>
      </c>
      <c r="GC183" t="e">
        <f ca="1">IF(OR(GC$132="",$B183=""),"",HLOOKUP(GC$132,Indices2!$E$1:$YY$108,Calc!$B183,FALSE))</f>
        <v>#N/A</v>
      </c>
      <c r="GD183" t="e">
        <f ca="1">IF(OR(GD$132="",$B183=""),"",HLOOKUP(GD$132,Indices2!$E$1:$YY$108,Calc!$B183,FALSE))</f>
        <v>#N/A</v>
      </c>
      <c r="GE183" t="e">
        <f ca="1">IF(OR(GE$132="",$B183=""),"",HLOOKUP(GE$132,Indices2!$E$1:$YY$108,Calc!$B183,FALSE))</f>
        <v>#N/A</v>
      </c>
      <c r="GF183" t="e">
        <f ca="1">IF(OR(GF$132="",$B183=""),"",HLOOKUP(GF$132,Indices2!$E$1:$YY$108,Calc!$B183,FALSE))</f>
        <v>#N/A</v>
      </c>
      <c r="GG183" t="e">
        <f ca="1">IF(OR(GG$132="",$B183=""),"",HLOOKUP(GG$132,Indices2!$E$1:$YY$108,Calc!$B183,FALSE))</f>
        <v>#N/A</v>
      </c>
      <c r="GH183" t="e">
        <f ca="1">IF(OR(GH$132="",$B183=""),"",HLOOKUP(GH$132,Indices2!$E$1:$YY$108,Calc!$B183,FALSE))</f>
        <v>#N/A</v>
      </c>
      <c r="GI183" t="e">
        <f ca="1">IF(OR(GI$132="",$B183=""),"",HLOOKUP(GI$132,Indices2!$E$1:$YY$108,Calc!$B183,FALSE))</f>
        <v>#N/A</v>
      </c>
      <c r="GJ183" t="e">
        <f ca="1">IF(OR(GJ$132="",$B183=""),"",HLOOKUP(GJ$132,Indices2!$E$1:$YY$108,Calc!$B183,FALSE))</f>
        <v>#N/A</v>
      </c>
      <c r="GK183" t="e">
        <f ca="1">IF(OR(GK$132="",$B183=""),"",HLOOKUP(GK$132,Indices2!$E$1:$YY$108,Calc!$B183,FALSE))</f>
        <v>#N/A</v>
      </c>
      <c r="GL183" t="e">
        <f ca="1">IF(OR(GL$132="",$B183=""),"",HLOOKUP(GL$132,Indices2!$E$1:$YY$108,Calc!$B183,FALSE))</f>
        <v>#N/A</v>
      </c>
      <c r="GM183" t="e">
        <f ca="1">IF(OR(GM$132="",$B183=""),"",HLOOKUP(GM$132,Indices2!$E$1:$YY$108,Calc!$B183,FALSE))</f>
        <v>#N/A</v>
      </c>
      <c r="GN183" t="e">
        <f ca="1">IF(OR(GN$132="",$B183=""),"",HLOOKUP(GN$132,Indices2!$E$1:$YY$108,Calc!$B183,FALSE))</f>
        <v>#N/A</v>
      </c>
      <c r="GO183" t="e">
        <f ca="1">IF(OR(GO$132="",$B183=""),"",HLOOKUP(GO$132,Indices2!$E$1:$YY$108,Calc!$B183,FALSE))</f>
        <v>#N/A</v>
      </c>
      <c r="GP183" t="e">
        <f ca="1">IF(OR(GP$132="",$B183=""),"",HLOOKUP(GP$132,Indices2!$E$1:$YY$108,Calc!$B183,FALSE))</f>
        <v>#N/A</v>
      </c>
      <c r="GQ183" t="e">
        <f ca="1">IF(OR(GQ$132="",$B183=""),"",HLOOKUP(GQ$132,Indices2!$E$1:$YY$108,Calc!$B183,FALSE))</f>
        <v>#N/A</v>
      </c>
      <c r="GR183" t="e">
        <f ca="1">IF(OR(GR$132="",$B183=""),"",HLOOKUP(GR$132,Indices2!$E$1:$YY$108,Calc!$B183,FALSE))</f>
        <v>#N/A</v>
      </c>
      <c r="GS183" t="e">
        <f ca="1">IF(OR(GS$132="",$B183=""),"",HLOOKUP(GS$132,Indices2!$E$1:$YY$108,Calc!$B183,FALSE))</f>
        <v>#N/A</v>
      </c>
      <c r="GT183" t="e">
        <f ca="1">IF(OR(GT$132="",$B183=""),"",HLOOKUP(GT$132,Indices2!$E$1:$YY$108,Calc!$B183,FALSE))</f>
        <v>#N/A</v>
      </c>
      <c r="GU183" t="e">
        <f ca="1">IF(OR(GU$132="",$B183=""),"",HLOOKUP(GU$132,Indices2!$E$1:$YY$108,Calc!$B183,FALSE))</f>
        <v>#N/A</v>
      </c>
      <c r="GV183" t="e">
        <f ca="1">IF(OR(GV$132="",$B183=""),"",HLOOKUP(GV$132,Indices2!$E$1:$YY$108,Calc!$B183,FALSE))</f>
        <v>#N/A</v>
      </c>
      <c r="GW183" t="e">
        <f ca="1">IF(OR(GW$132="",$B183=""),"",HLOOKUP(GW$132,Indices2!$E$1:$YY$108,Calc!$B183,FALSE))</f>
        <v>#N/A</v>
      </c>
      <c r="GX183" t="e">
        <f ca="1">IF(OR(GX$132="",$B183=""),"",HLOOKUP(GX$132,Indices2!$E$1:$YY$108,Calc!$B183,FALSE))</f>
        <v>#N/A</v>
      </c>
      <c r="GY183" t="e">
        <f ca="1">IF(OR(GY$132="",$B183=""),"",HLOOKUP(GY$132,Indices2!$E$1:$YY$108,Calc!$B183,FALSE))</f>
        <v>#N/A</v>
      </c>
      <c r="GZ183" t="e">
        <f ca="1">IF(OR(GZ$132="",$B183=""),"",HLOOKUP(GZ$132,Indices2!$E$1:$YY$108,Calc!$B183,FALSE))</f>
        <v>#N/A</v>
      </c>
      <c r="HA183" t="e">
        <f ca="1">IF(OR(HA$132="",$B183=""),"",HLOOKUP(HA$132,Indices2!$E$1:$YY$108,Calc!$B183,FALSE))</f>
        <v>#N/A</v>
      </c>
      <c r="HB183" t="e">
        <f ca="1">IF(OR(HB$132="",$B183=""),"",HLOOKUP(HB$132,Indices2!$E$1:$YY$108,Calc!$B183,FALSE))</f>
        <v>#N/A</v>
      </c>
      <c r="HC183" t="e">
        <f ca="1">IF(OR(HC$132="",$B183=""),"",HLOOKUP(HC$132,Indices2!$E$1:$YY$108,Calc!$B183,FALSE))</f>
        <v>#N/A</v>
      </c>
      <c r="HD183" t="e">
        <f ca="1">IF(OR(HD$132="",$B183=""),"",HLOOKUP(HD$132,Indices2!$E$1:$YY$108,Calc!$B183,FALSE))</f>
        <v>#N/A</v>
      </c>
      <c r="HE183" t="e">
        <f ca="1">IF(OR(HE$132="",$B183=""),"",HLOOKUP(HE$132,Indices2!$E$1:$YY$108,Calc!$B183,FALSE))</f>
        <v>#N/A</v>
      </c>
      <c r="HF183" t="e">
        <f ca="1">IF(OR(HF$132="",$B183=""),"",HLOOKUP(HF$132,Indices2!$E$1:$YY$108,Calc!$B183,FALSE))</f>
        <v>#N/A</v>
      </c>
      <c r="HG183" t="e">
        <f ca="1">IF(OR(HG$132="",$B183=""),"",HLOOKUP(HG$132,Indices2!$E$1:$YY$108,Calc!$B183,FALSE))</f>
        <v>#N/A</v>
      </c>
      <c r="HH183" t="e">
        <f ca="1">IF(OR(HH$132="",$B183=""),"",HLOOKUP(HH$132,Indices2!$E$1:$YY$108,Calc!$B183,FALSE))</f>
        <v>#N/A</v>
      </c>
      <c r="HI183" t="e">
        <f ca="1">IF(OR(HI$132="",$B183=""),"",HLOOKUP(HI$132,Indices2!$E$1:$YY$108,Calc!$B183,FALSE))</f>
        <v>#N/A</v>
      </c>
      <c r="HJ183" t="e">
        <f ca="1">IF(OR(HJ$132="",$B183=""),"",HLOOKUP(HJ$132,Indices2!$E$1:$YY$108,Calc!$B183,FALSE))</f>
        <v>#N/A</v>
      </c>
      <c r="HK183" t="e">
        <f ca="1">IF(OR(HK$132="",$B183=""),"",HLOOKUP(HK$132,Indices2!$E$1:$YY$108,Calc!$B183,FALSE))</f>
        <v>#N/A</v>
      </c>
      <c r="HL183" t="e">
        <f ca="1">IF(OR(HL$132="",$B183=""),"",HLOOKUP(HL$132,Indices2!$E$1:$YY$108,Calc!$B183,FALSE))</f>
        <v>#N/A</v>
      </c>
      <c r="HM183" t="e">
        <f ca="1">IF(OR(HM$132="",$B183=""),"",HLOOKUP(HM$132,Indices2!$E$1:$YY$108,Calc!$B183,FALSE))</f>
        <v>#N/A</v>
      </c>
      <c r="HN183" t="e">
        <f ca="1">IF(OR(HN$132="",$B183=""),"",HLOOKUP(HN$132,Indices2!$E$1:$YY$108,Calc!$B183,FALSE))</f>
        <v>#N/A</v>
      </c>
      <c r="HO183" t="e">
        <f ca="1">IF(OR(HO$132="",$B183=""),"",HLOOKUP(HO$132,Indices2!$E$1:$YY$108,Calc!$B183,FALSE))</f>
        <v>#N/A</v>
      </c>
      <c r="HP183" t="e">
        <f ca="1">IF(OR(HP$132="",$B183=""),"",HLOOKUP(HP$132,Indices2!$E$1:$YY$108,Calc!$B183,FALSE))</f>
        <v>#N/A</v>
      </c>
      <c r="HQ183" t="e">
        <f ca="1">IF(OR(HQ$132="",$B183=""),"",HLOOKUP(HQ$132,Indices2!$E$1:$YY$108,Calc!$B183,FALSE))</f>
        <v>#N/A</v>
      </c>
      <c r="HR183" t="e">
        <f ca="1">IF(OR(HR$132="",$B183=""),"",HLOOKUP(HR$132,Indices2!$E$1:$YY$108,Calc!$B183,FALSE))</f>
        <v>#N/A</v>
      </c>
      <c r="HS183" t="e">
        <f ca="1">IF(OR(HS$132="",$B183=""),"",HLOOKUP(HS$132,Indices2!$E$1:$YY$108,Calc!$B183,FALSE))</f>
        <v>#N/A</v>
      </c>
      <c r="HT183" t="e">
        <f ca="1">IF(OR(HT$132="",$B183=""),"",HLOOKUP(HT$132,Indices2!$E$1:$YY$108,Calc!$B183,FALSE))</f>
        <v>#N/A</v>
      </c>
      <c r="HU183" t="e">
        <f ca="1">IF(OR(HU$132="",$B183=""),"",HLOOKUP(HU$132,Indices2!$E$1:$YY$108,Calc!$B183,FALSE))</f>
        <v>#N/A</v>
      </c>
      <c r="HV183" t="e">
        <f ca="1">IF(OR(HV$132="",$B183=""),"",HLOOKUP(HV$132,Indices2!$E$1:$YY$108,Calc!$B183,FALSE))</f>
        <v>#N/A</v>
      </c>
      <c r="HW183" t="e">
        <f ca="1">IF(OR(HW$132="",$B183=""),"",HLOOKUP(HW$132,Indices2!$E$1:$YY$108,Calc!$B183,FALSE))</f>
        <v>#N/A</v>
      </c>
      <c r="HX183" t="e">
        <f ca="1">IF(OR(HX$132="",$B183=""),"",HLOOKUP(HX$132,Indices2!$E$1:$YY$108,Calc!$B183,FALSE))</f>
        <v>#N/A</v>
      </c>
      <c r="HY183" t="e">
        <f ca="1">IF(OR(HY$132="",$B183=""),"",HLOOKUP(HY$132,Indices2!$E$1:$YY$108,Calc!$B183,FALSE))</f>
        <v>#N/A</v>
      </c>
      <c r="HZ183" t="e">
        <f ca="1">IF(OR(HZ$132="",$B183=""),"",HLOOKUP(HZ$132,Indices2!$E$1:$YY$108,Calc!$B183,FALSE))</f>
        <v>#N/A</v>
      </c>
      <c r="IA183" t="e">
        <f ca="1">IF(OR(IA$132="",$B183=""),"",HLOOKUP(IA$132,Indices2!$E$1:$YY$108,Calc!$B183,FALSE))</f>
        <v>#N/A</v>
      </c>
      <c r="IB183" t="e">
        <f ca="1">IF(OR(IB$132="",$B183=""),"",HLOOKUP(IB$132,Indices2!$E$1:$YY$108,Calc!$B183,FALSE))</f>
        <v>#N/A</v>
      </c>
      <c r="IC183" t="e">
        <f ca="1">IF(OR(IC$132="",$B183=""),"",HLOOKUP(IC$132,Indices2!$E$1:$YY$108,Calc!$B183,FALSE))</f>
        <v>#N/A</v>
      </c>
      <c r="ID183" t="e">
        <f ca="1">IF(OR(ID$132="",$B183=""),"",HLOOKUP(ID$132,Indices2!$E$1:$YY$108,Calc!$B183,FALSE))</f>
        <v>#N/A</v>
      </c>
      <c r="IE183" t="e">
        <f ca="1">IF(OR(IE$132="",$B183=""),"",HLOOKUP(IE$132,Indices2!$E$1:$YY$108,Calc!$B183,FALSE))</f>
        <v>#N/A</v>
      </c>
      <c r="IF183" t="e">
        <f ca="1">IF(OR(IF$132="",$B183=""),"",HLOOKUP(IF$132,Indices2!$E$1:$YY$108,Calc!$B183,FALSE))</f>
        <v>#N/A</v>
      </c>
      <c r="IG183" t="e">
        <f ca="1">IF(OR(IG$132="",$B183=""),"",HLOOKUP(IG$132,Indices2!$E$1:$YY$108,Calc!$B183,FALSE))</f>
        <v>#N/A</v>
      </c>
      <c r="IH183" t="e">
        <f ca="1">IF(OR(IH$132="",$B183=""),"",HLOOKUP(IH$132,Indices2!$E$1:$YY$108,Calc!$B183,FALSE))</f>
        <v>#N/A</v>
      </c>
      <c r="II183" t="e">
        <f ca="1">IF(OR(II$132="",$B183=""),"",HLOOKUP(II$132,Indices2!$E$1:$YY$108,Calc!$B183,FALSE))</f>
        <v>#N/A</v>
      </c>
      <c r="IJ183" t="e">
        <f ca="1">IF(OR(IJ$132="",$B183=""),"",HLOOKUP(IJ$132,Indices2!$E$1:$YY$108,Calc!$B183,FALSE))</f>
        <v>#N/A</v>
      </c>
      <c r="IK183" t="e">
        <f ca="1">IF(OR(IK$132="",$B183=""),"",HLOOKUP(IK$132,Indices2!$E$1:$YY$108,Calc!$B183,FALSE))</f>
        <v>#N/A</v>
      </c>
      <c r="IL183" t="e">
        <f ca="1">IF(OR(IL$132="",$B183=""),"",HLOOKUP(IL$132,Indices2!$E$1:$YY$108,Calc!$B183,FALSE))</f>
        <v>#N/A</v>
      </c>
      <c r="IM183" t="e">
        <f ca="1">IF(OR(IM$132="",$B183=""),"",HLOOKUP(IM$132,Indices2!$E$1:$YY$108,Calc!$B183,FALSE))</f>
        <v>#N/A</v>
      </c>
      <c r="IN183" t="e">
        <f ca="1">IF(OR(IN$132="",$B183=""),"",HLOOKUP(IN$132,Indices2!$E$1:$YY$108,Calc!$B183,FALSE))</f>
        <v>#N/A</v>
      </c>
      <c r="IO183" t="e">
        <f ca="1">IF(OR(IO$132="",$B183=""),"",HLOOKUP(IO$132,Indices2!$E$1:$YY$108,Calc!$B183,FALSE))</f>
        <v>#N/A</v>
      </c>
      <c r="IP183" t="e">
        <f ca="1">IF(OR(IP$132="",$B183=""),"",HLOOKUP(IP$132,Indices2!$E$1:$YY$108,Calc!$B183,FALSE))</f>
        <v>#N/A</v>
      </c>
      <c r="IQ183" t="e">
        <f ca="1">IF(OR(IQ$132="",$B183=""),"",HLOOKUP(IQ$132,Indices2!$E$1:$YY$108,Calc!$B183,FALSE))</f>
        <v>#N/A</v>
      </c>
      <c r="IR183" t="e">
        <f ca="1">IF(OR(IR$132="",$B183=""),"",HLOOKUP(IR$132,Indices2!$E$1:$YY$108,Calc!$B183,FALSE))</f>
        <v>#N/A</v>
      </c>
      <c r="IS183" t="e">
        <f ca="1">IF(OR(IS$132="",$B183=""),"",HLOOKUP(IS$132,Indices2!$E$1:$YY$108,Calc!$B183,FALSE))</f>
        <v>#N/A</v>
      </c>
      <c r="IT183" t="e">
        <f ca="1">IF(OR(IT$132="",$B183=""),"",HLOOKUP(IT$132,Indices2!$E$1:$YY$108,Calc!$B183,FALSE))</f>
        <v>#N/A</v>
      </c>
      <c r="IU183" t="e">
        <f ca="1">IF(OR(IU$132="",$B183=""),"",HLOOKUP(IU$132,Indices2!$E$1:$YY$108,Calc!$B183,FALSE))</f>
        <v>#N/A</v>
      </c>
      <c r="IV183" t="e">
        <f ca="1">IF(OR(IV$132="",$B183=""),"",HLOOKUP(IV$132,Indices2!$E$1:$YY$108,Calc!$B183,FALSE))</f>
        <v>#N/A</v>
      </c>
      <c r="IW183" t="e">
        <f ca="1">IF(OR(IW$132="",$B183=""),"",HLOOKUP(IW$132,Indices2!$E$1:$YY$108,Calc!$B183,FALSE))</f>
        <v>#N/A</v>
      </c>
      <c r="IX183" t="e">
        <f ca="1">IF(OR(IX$132="",$B183=""),"",HLOOKUP(IX$132,Indices2!$E$1:$YY$108,Calc!$B183,FALSE))</f>
        <v>#N/A</v>
      </c>
      <c r="IY183" t="e">
        <f ca="1">IF(OR(IY$132="",$B183=""),"",HLOOKUP(IY$132,Indices2!$E$1:$YY$108,Calc!$B183,FALSE))</f>
        <v>#N/A</v>
      </c>
      <c r="IZ183" t="e">
        <f ca="1">IF(OR(IZ$132="",$B183=""),"",HLOOKUP(IZ$132,Indices2!$E$1:$YY$108,Calc!$B183,FALSE))</f>
        <v>#N/A</v>
      </c>
      <c r="JA183" t="e">
        <f ca="1">IF(OR(JA$132="",$B183=""),"",HLOOKUP(JA$132,Indices2!$E$1:$YY$108,Calc!$B183,FALSE))</f>
        <v>#N/A</v>
      </c>
      <c r="JB183" t="e">
        <f ca="1">IF(OR(JB$132="",$B183=""),"",HLOOKUP(JB$132,Indices2!$E$1:$YY$108,Calc!$B183,FALSE))</f>
        <v>#N/A</v>
      </c>
      <c r="JC183" t="e">
        <f ca="1">IF(OR(JC$132="",$B183=""),"",HLOOKUP(JC$132,Indices2!$E$1:$YY$108,Calc!$B183,FALSE))</f>
        <v>#N/A</v>
      </c>
      <c r="JD183" t="e">
        <f ca="1">IF(OR(JD$132="",$B183=""),"",HLOOKUP(JD$132,Indices2!$E$1:$YY$108,Calc!$B183,FALSE))</f>
        <v>#N/A</v>
      </c>
      <c r="JE183" t="e">
        <f ca="1">IF(OR(JE$132="",$B183=""),"",HLOOKUP(JE$132,Indices2!$E$1:$YY$108,Calc!$B183,FALSE))</f>
        <v>#N/A</v>
      </c>
      <c r="JF183" t="e">
        <f ca="1">IF(OR(JF$132="",$B183=""),"",HLOOKUP(JF$132,Indices2!$E$1:$YY$108,Calc!$B183,FALSE))</f>
        <v>#N/A</v>
      </c>
      <c r="JG183" t="e">
        <f ca="1">IF(OR(JG$132="",$B183=""),"",HLOOKUP(JG$132,Indices2!$E$1:$YY$108,Calc!$B183,FALSE))</f>
        <v>#N/A</v>
      </c>
      <c r="JH183" t="e">
        <f ca="1">IF(OR(JH$132="",$B183=""),"",HLOOKUP(JH$132,Indices2!$E$1:$YY$108,Calc!$B183,FALSE))</f>
        <v>#N/A</v>
      </c>
      <c r="JI183" t="e">
        <f ca="1">IF(OR(JI$132="",$B183=""),"",HLOOKUP(JI$132,Indices2!$E$1:$YY$108,Calc!$B183,FALSE))</f>
        <v>#N/A</v>
      </c>
      <c r="JJ183" t="e">
        <f ca="1">IF(OR(JJ$132="",$B183=""),"",HLOOKUP(JJ$132,Indices2!$E$1:$YY$108,Calc!$B183,FALSE))</f>
        <v>#N/A</v>
      </c>
      <c r="JK183" t="e">
        <f ca="1">IF(OR(JK$132="",$B183=""),"",HLOOKUP(JK$132,Indices2!$E$1:$YY$108,Calc!$B183,FALSE))</f>
        <v>#N/A</v>
      </c>
      <c r="JL183" t="e">
        <f ca="1">IF(OR(JL$132="",$B183=""),"",HLOOKUP(JL$132,Indices2!$E$1:$YY$108,Calc!$B183,FALSE))</f>
        <v>#N/A</v>
      </c>
      <c r="JM183" t="e">
        <f ca="1">IF(OR(JM$132="",$B183=""),"",HLOOKUP(JM$132,Indices2!$E$1:$YY$108,Calc!$B183,FALSE))</f>
        <v>#N/A</v>
      </c>
      <c r="JN183" t="e">
        <f ca="1">IF(OR(JN$132="",$B183=""),"",HLOOKUP(JN$132,Indices2!$E$1:$YY$108,Calc!$B183,FALSE))</f>
        <v>#N/A</v>
      </c>
      <c r="JO183" t="e">
        <f ca="1">IF(OR(JO$132="",$B183=""),"",HLOOKUP(JO$132,Indices2!$E$1:$YY$108,Calc!$B183,FALSE))</f>
        <v>#N/A</v>
      </c>
      <c r="JP183" t="e">
        <f ca="1">IF(OR(JP$132="",$B183=""),"",HLOOKUP(JP$132,Indices2!$E$1:$YY$108,Calc!$B183,FALSE))</f>
        <v>#N/A</v>
      </c>
      <c r="JQ183" t="e">
        <f ca="1">IF(OR(JQ$132="",$B183=""),"",HLOOKUP(JQ$132,Indices2!$E$1:$YY$108,Calc!$B183,FALSE))</f>
        <v>#N/A</v>
      </c>
      <c r="JR183" t="e">
        <f ca="1">IF(OR(JR$132="",$B183=""),"",HLOOKUP(JR$132,Indices2!$E$1:$YY$108,Calc!$B183,FALSE))</f>
        <v>#N/A</v>
      </c>
      <c r="JS183" t="e">
        <f ca="1">IF(OR(JS$132="",$B183=""),"",HLOOKUP(JS$132,Indices2!$E$1:$YY$108,Calc!$B183,FALSE))</f>
        <v>#N/A</v>
      </c>
      <c r="JT183" t="e">
        <f ca="1">IF(OR(JT$132="",$B183=""),"",HLOOKUP(JT$132,Indices2!$E$1:$YY$108,Calc!$B183,FALSE))</f>
        <v>#N/A</v>
      </c>
      <c r="JU183" t="e">
        <f ca="1">IF(OR(JU$132="",$B183=""),"",HLOOKUP(JU$132,Indices2!$E$1:$YY$108,Calc!$B183,FALSE))</f>
        <v>#N/A</v>
      </c>
      <c r="JV183" t="e">
        <f ca="1">IF(OR(JV$132="",$B183=""),"",HLOOKUP(JV$132,Indices2!$E$1:$YY$108,Calc!$B183,FALSE))</f>
        <v>#N/A</v>
      </c>
      <c r="JW183" t="e">
        <f ca="1">IF(OR(JW$132="",$B183=""),"",HLOOKUP(JW$132,Indices2!$E$1:$YY$108,Calc!$B183,FALSE))</f>
        <v>#N/A</v>
      </c>
      <c r="JX183" t="e">
        <f ca="1">IF(OR(JX$132="",$B183=""),"",HLOOKUP(JX$132,Indices2!$E$1:$YY$108,Calc!$B183,FALSE))</f>
        <v>#N/A</v>
      </c>
      <c r="JY183" t="e">
        <f ca="1">IF(OR(JY$132="",$B183=""),"",HLOOKUP(JY$132,Indices2!$E$1:$YY$108,Calc!$B183,FALSE))</f>
        <v>#N/A</v>
      </c>
      <c r="JZ183" t="e">
        <f ca="1">IF(OR(JZ$132="",$B183=""),"",HLOOKUP(JZ$132,Indices2!$E$1:$YY$108,Calc!$B183,FALSE))</f>
        <v>#N/A</v>
      </c>
      <c r="KA183" t="e">
        <f ca="1">IF(OR(KA$132="",$B183=""),"",HLOOKUP(KA$132,Indices2!$E$1:$YY$108,Calc!$B183,FALSE))</f>
        <v>#N/A</v>
      </c>
      <c r="KB183" t="e">
        <f ca="1">IF(OR(KB$132="",$B183=""),"",HLOOKUP(KB$132,Indices2!$E$1:$YY$108,Calc!$B183,FALSE))</f>
        <v>#N/A</v>
      </c>
      <c r="KC183" t="e">
        <f ca="1">IF(OR(KC$132="",$B183=""),"",HLOOKUP(KC$132,Indices2!$E$1:$YY$108,Calc!$B183,FALSE))</f>
        <v>#N/A</v>
      </c>
      <c r="KD183" t="e">
        <f ca="1">IF(OR(KD$132="",$B183=""),"",HLOOKUP(KD$132,Indices2!$E$1:$YY$108,Calc!$B183,FALSE))</f>
        <v>#N/A</v>
      </c>
      <c r="KE183" t="e">
        <f ca="1">IF(OR(KE$132="",$B183=""),"",HLOOKUP(KE$132,Indices2!$E$1:$YY$108,Calc!$B183,FALSE))</f>
        <v>#N/A</v>
      </c>
      <c r="KF183" t="e">
        <f ca="1">IF(OR(KF$132="",$B183=""),"",HLOOKUP(KF$132,Indices2!$E$1:$YY$108,Calc!$B183,FALSE))</f>
        <v>#N/A</v>
      </c>
      <c r="KG183" t="e">
        <f ca="1">IF(OR(KG$132="",$B183=""),"",HLOOKUP(KG$132,Indices2!$E$1:$YY$108,Calc!$B183,FALSE))</f>
        <v>#N/A</v>
      </c>
      <c r="KH183" t="e">
        <f ca="1">IF(OR(KH$132="",$B183=""),"",HLOOKUP(KH$132,Indices2!$E$1:$YY$108,Calc!$B183,FALSE))</f>
        <v>#N/A</v>
      </c>
      <c r="KI183" t="e">
        <f ca="1">IF(OR(KI$132="",$B183=""),"",HLOOKUP(KI$132,Indices2!$E$1:$YY$108,Calc!$B183,FALSE))</f>
        <v>#N/A</v>
      </c>
      <c r="KJ183" t="e">
        <f ca="1">IF(OR(KJ$132="",$B183=""),"",HLOOKUP(KJ$132,Indices2!$E$1:$YY$108,Calc!$B183,FALSE))</f>
        <v>#N/A</v>
      </c>
      <c r="KK183" t="e">
        <f ca="1">IF(OR(KK$132="",$B183=""),"",HLOOKUP(KK$132,Indices2!$E$1:$YY$108,Calc!$B183,FALSE))</f>
        <v>#N/A</v>
      </c>
      <c r="KL183" t="e">
        <f ca="1">IF(OR(KL$132="",$B183=""),"",HLOOKUP(KL$132,Indices2!$E$1:$YY$108,Calc!$B183,FALSE))</f>
        <v>#N/A</v>
      </c>
      <c r="KM183" t="e">
        <f ca="1">IF(OR(KM$132="",$B183=""),"",HLOOKUP(KM$132,Indices2!$E$1:$YY$108,Calc!$B183,FALSE))</f>
        <v>#N/A</v>
      </c>
      <c r="KN183" t="e">
        <f ca="1">IF(OR(KN$132="",$B183=""),"",HLOOKUP(KN$132,Indices2!$E$1:$YY$108,Calc!$B183,FALSE))</f>
        <v>#N/A</v>
      </c>
      <c r="KO183" t="e">
        <f ca="1">IF(OR(KO$132="",$B183=""),"",HLOOKUP(KO$132,Indices2!$E$1:$YY$108,Calc!$B183,FALSE))</f>
        <v>#N/A</v>
      </c>
      <c r="KP183" t="e">
        <f ca="1">IF(OR(KP$132="",$B183=""),"",HLOOKUP(KP$132,Indices2!$E$1:$YY$108,Calc!$B183,FALSE))</f>
        <v>#N/A</v>
      </c>
      <c r="KQ183" t="e">
        <f ca="1">IF(OR(KQ$132="",$B183=""),"",HLOOKUP(KQ$132,Indices2!$E$1:$YY$108,Calc!$B183,FALSE))</f>
        <v>#N/A</v>
      </c>
      <c r="KR183" t="e">
        <f ca="1">IF(OR(KR$132="",$B183=""),"",HLOOKUP(KR$132,Indices2!$E$1:$YY$108,Calc!$B183,FALSE))</f>
        <v>#N/A</v>
      </c>
      <c r="KS183" t="e">
        <f ca="1">IF(OR(KS$132="",$B183=""),"",HLOOKUP(KS$132,Indices2!$E$1:$YY$108,Calc!$B183,FALSE))</f>
        <v>#N/A</v>
      </c>
      <c r="KT183" t="e">
        <f ca="1">IF(OR(KT$132="",$B183=""),"",HLOOKUP(KT$132,Indices2!$E$1:$YY$108,Calc!$B183,FALSE))</f>
        <v>#N/A</v>
      </c>
      <c r="KU183" t="e">
        <f ca="1">IF(OR(KU$132="",$B183=""),"",HLOOKUP(KU$132,Indices2!$E$1:$YY$108,Calc!$B183,FALSE))</f>
        <v>#N/A</v>
      </c>
      <c r="KV183" t="e">
        <f ca="1">IF(OR(KV$132="",$B183=""),"",HLOOKUP(KV$132,Indices2!$E$1:$YY$108,Calc!$B183,FALSE))</f>
        <v>#N/A</v>
      </c>
      <c r="KW183" t="e">
        <f ca="1">IF(OR(KW$132="",$B183=""),"",HLOOKUP(KW$132,Indices2!$E$1:$YY$108,Calc!$B183,FALSE))</f>
        <v>#N/A</v>
      </c>
      <c r="KX183" t="e">
        <f ca="1">IF(OR(KX$132="",$B183=""),"",HLOOKUP(KX$132,Indices2!$E$1:$YY$108,Calc!$B183,FALSE))</f>
        <v>#N/A</v>
      </c>
      <c r="KY183" t="e">
        <f ca="1">IF(OR(KY$132="",$B183=""),"",HLOOKUP(KY$132,Indices2!$E$1:$YY$108,Calc!$B183,FALSE))</f>
        <v>#N/A</v>
      </c>
      <c r="KZ183" t="e">
        <f ca="1">IF(OR(KZ$132="",$B183=""),"",HLOOKUP(KZ$132,Indices2!$E$1:$YY$108,Calc!$B183,FALSE))</f>
        <v>#N/A</v>
      </c>
      <c r="LA183" t="e">
        <f ca="1">IF(OR(LA$132="",$B183=""),"",HLOOKUP(LA$132,Indices2!$E$1:$YY$108,Calc!$B183,FALSE))</f>
        <v>#N/A</v>
      </c>
      <c r="LB183" t="e">
        <f ca="1">IF(OR(LB$132="",$B183=""),"",HLOOKUP(LB$132,Indices2!$E$1:$YY$108,Calc!$B183,FALSE))</f>
        <v>#N/A</v>
      </c>
      <c r="LC183" t="e">
        <f ca="1">IF(OR(LC$132="",$B183=""),"",HLOOKUP(LC$132,Indices2!$E$1:$YY$108,Calc!$B183,FALSE))</f>
        <v>#N/A</v>
      </c>
      <c r="LD183" t="e">
        <f ca="1">IF(OR(LD$132="",$B183=""),"",HLOOKUP(LD$132,Indices2!$E$1:$YY$108,Calc!$B183,FALSE))</f>
        <v>#N/A</v>
      </c>
      <c r="LE183" t="e">
        <f ca="1">IF(OR(LE$132="",$B183=""),"",HLOOKUP(LE$132,Indices2!$E$1:$YY$108,Calc!$B183,FALSE))</f>
        <v>#N/A</v>
      </c>
      <c r="LF183" t="e">
        <f ca="1">IF(OR(LF$132="",$B183=""),"",HLOOKUP(LF$132,Indices2!$E$1:$YY$108,Calc!$B183,FALSE))</f>
        <v>#N/A</v>
      </c>
      <c r="LG183" t="e">
        <f ca="1">IF(OR(LG$132="",$B183=""),"",HLOOKUP(LG$132,Indices2!$E$1:$YY$108,Calc!$B183,FALSE))</f>
        <v>#N/A</v>
      </c>
      <c r="LH183" t="e">
        <f ca="1">IF(OR(LH$132="",$B183=""),"",HLOOKUP(LH$132,Indices2!$E$1:$YY$108,Calc!$B183,FALSE))</f>
        <v>#N/A</v>
      </c>
      <c r="LI183" t="e">
        <f ca="1">IF(OR(LI$132="",$B183=""),"",HLOOKUP(LI$132,Indices2!$E$1:$YY$108,Calc!$B183,FALSE))</f>
        <v>#N/A</v>
      </c>
      <c r="LJ183" t="e">
        <f ca="1">IF(OR(LJ$132="",$B183=""),"",HLOOKUP(LJ$132,Indices2!$E$1:$YY$108,Calc!$B183,FALSE))</f>
        <v>#N/A</v>
      </c>
      <c r="LK183" t="e">
        <f ca="1">IF(OR(LK$132="",$B183=""),"",HLOOKUP(LK$132,Indices2!$E$1:$YY$108,Calc!$B183,FALSE))</f>
        <v>#N/A</v>
      </c>
      <c r="LL183" t="e">
        <f ca="1">IF(OR(LL$132="",$B183=""),"",HLOOKUP(LL$132,Indices2!$E$1:$YY$108,Calc!$B183,FALSE))</f>
        <v>#N/A</v>
      </c>
      <c r="LM183" t="e">
        <f ca="1">IF(OR(LM$132="",$B183=""),"",HLOOKUP(LM$132,Indices2!$E$1:$YY$108,Calc!$B183,FALSE))</f>
        <v>#N/A</v>
      </c>
      <c r="LN183" t="e">
        <f ca="1">IF(OR(LN$132="",$B183=""),"",HLOOKUP(LN$132,Indices2!$E$1:$YY$108,Calc!$B183,FALSE))</f>
        <v>#N/A</v>
      </c>
      <c r="LO183" t="e">
        <f ca="1">IF(OR(LO$132="",$B183=""),"",HLOOKUP(LO$132,Indices2!$E$1:$YY$108,Calc!$B183,FALSE))</f>
        <v>#N/A</v>
      </c>
      <c r="LP183" t="e">
        <f ca="1">IF(OR(LP$132="",$B183=""),"",HLOOKUP(LP$132,Indices2!$E$1:$YY$108,Calc!$B183,FALSE))</f>
        <v>#N/A</v>
      </c>
      <c r="LQ183" t="e">
        <f ca="1">IF(OR(LQ$132="",$B183=""),"",HLOOKUP(LQ$132,Indices2!$E$1:$YY$108,Calc!$B183,FALSE))</f>
        <v>#N/A</v>
      </c>
      <c r="LR183" t="e">
        <f ca="1">IF(OR(LR$132="",$B183=""),"",HLOOKUP(LR$132,Indices2!$E$1:$YY$108,Calc!$B183,FALSE))</f>
        <v>#N/A</v>
      </c>
      <c r="LS183" t="e">
        <f ca="1">IF(OR(LS$132="",$B183=""),"",HLOOKUP(LS$132,Indices2!$E$1:$YY$108,Calc!$B183,FALSE))</f>
        <v>#N/A</v>
      </c>
      <c r="LT183" t="e">
        <f ca="1">IF(OR(LT$132="",$B183=""),"",HLOOKUP(LT$132,Indices2!$E$1:$YY$108,Calc!$B183,FALSE))</f>
        <v>#N/A</v>
      </c>
      <c r="LU183" t="e">
        <f ca="1">IF(OR(LU$132="",$B183=""),"",HLOOKUP(LU$132,Indices2!$E$1:$YY$108,Calc!$B183,FALSE))</f>
        <v>#N/A</v>
      </c>
      <c r="LV183" t="e">
        <f ca="1">IF(OR(LV$132="",$B183=""),"",HLOOKUP(LV$132,Indices2!$E$1:$YY$108,Calc!$B183,FALSE))</f>
        <v>#N/A</v>
      </c>
      <c r="LW183" t="e">
        <f ca="1">IF(OR(LW$132="",$B183=""),"",HLOOKUP(LW$132,Indices2!$E$1:$YY$108,Calc!$B183,FALSE))</f>
        <v>#N/A</v>
      </c>
      <c r="LX183" t="e">
        <f ca="1">IF(OR(LX$132="",$B183=""),"",HLOOKUP(LX$132,Indices2!$E$1:$YY$108,Calc!$B183,FALSE))</f>
        <v>#N/A</v>
      </c>
      <c r="LY183" t="e">
        <f ca="1">IF(OR(LY$132="",$B183=""),"",HLOOKUP(LY$132,Indices2!$E$1:$YY$108,Calc!$B183,FALSE))</f>
        <v>#N/A</v>
      </c>
      <c r="LZ183" t="e">
        <f ca="1">IF(OR(LZ$132="",$B183=""),"",HLOOKUP(LZ$132,Indices2!$E$1:$YY$108,Calc!$B183,FALSE))</f>
        <v>#N/A</v>
      </c>
      <c r="MA183" t="e">
        <f ca="1">IF(OR(MA$132="",$B183=""),"",HLOOKUP(MA$132,Indices2!$E$1:$YY$108,Calc!$B183,FALSE))</f>
        <v>#N/A</v>
      </c>
      <c r="MB183" t="e">
        <f ca="1">IF(OR(MB$132="",$B183=""),"",HLOOKUP(MB$132,Indices2!$E$1:$YY$108,Calc!$B183,FALSE))</f>
        <v>#N/A</v>
      </c>
      <c r="MC183" t="e">
        <f ca="1">IF(OR(MC$132="",$B183=""),"",HLOOKUP(MC$132,Indices2!$E$1:$YY$108,Calc!$B183,FALSE))</f>
        <v>#N/A</v>
      </c>
      <c r="MD183" t="e">
        <f ca="1">IF(OR(MD$132="",$B183=""),"",HLOOKUP(MD$132,Indices2!$E$1:$YY$108,Calc!$B183,FALSE))</f>
        <v>#N/A</v>
      </c>
      <c r="ME183" t="e">
        <f ca="1">IF(OR(ME$132="",$B183=""),"",HLOOKUP(ME$132,Indices2!$E$1:$YY$108,Calc!$B183,FALSE))</f>
        <v>#N/A</v>
      </c>
      <c r="MF183" t="e">
        <f ca="1">IF(OR(MF$132="",$B183=""),"",HLOOKUP(MF$132,Indices2!$E$1:$YY$108,Calc!$B183,FALSE))</f>
        <v>#N/A</v>
      </c>
      <c r="MG183" t="e">
        <f ca="1">IF(OR(MG$132="",$B183=""),"",HLOOKUP(MG$132,Indices2!$E$1:$YY$108,Calc!$B183,FALSE))</f>
        <v>#N/A</v>
      </c>
      <c r="MH183" t="e">
        <f ca="1">IF(OR(MH$132="",$B183=""),"",HLOOKUP(MH$132,Indices2!$E$1:$YY$108,Calc!$B183,FALSE))</f>
        <v>#N/A</v>
      </c>
      <c r="MI183" t="e">
        <f ca="1">IF(OR(MI$132="",$B183=""),"",HLOOKUP(MI$132,Indices2!$E$1:$YY$108,Calc!$B183,FALSE))</f>
        <v>#N/A</v>
      </c>
      <c r="MJ183" t="e">
        <f ca="1">IF(OR(MJ$132="",$B183=""),"",HLOOKUP(MJ$132,Indices2!$E$1:$YY$108,Calc!$B183,FALSE))</f>
        <v>#N/A</v>
      </c>
      <c r="MK183" t="e">
        <f ca="1">IF(OR(MK$132="",$B183=""),"",HLOOKUP(MK$132,Indices2!$E$1:$YY$108,Calc!$B183,FALSE))</f>
        <v>#N/A</v>
      </c>
      <c r="ML183" t="e">
        <f ca="1">IF(OR(ML$132="",$B183=""),"",HLOOKUP(ML$132,Indices2!$E$1:$YY$108,Calc!$B183,FALSE))</f>
        <v>#N/A</v>
      </c>
      <c r="MM183" t="e">
        <f ca="1">IF(OR(MM$132="",$B183=""),"",HLOOKUP(MM$132,Indices2!$E$1:$YY$108,Calc!$B183,FALSE))</f>
        <v>#N/A</v>
      </c>
      <c r="MN183" t="e">
        <f ca="1">IF(OR(MN$132="",$B183=""),"",HLOOKUP(MN$132,Indices2!$E$1:$YY$108,Calc!$B183,FALSE))</f>
        <v>#N/A</v>
      </c>
      <c r="MO183" t="e">
        <f ca="1">IF(OR(MO$132="",$B183=""),"",HLOOKUP(MO$132,Indices2!$E$1:$YY$108,Calc!$B183,FALSE))</f>
        <v>#N/A</v>
      </c>
      <c r="MP183" t="e">
        <f ca="1">IF(OR(MP$132="",$B183=""),"",HLOOKUP(MP$132,Indices2!$E$1:$YY$108,Calc!$B183,FALSE))</f>
        <v>#N/A</v>
      </c>
      <c r="MQ183" t="e">
        <f ca="1">IF(OR(MQ$132="",$B183=""),"",HLOOKUP(MQ$132,Indices2!$E$1:$YY$108,Calc!$B183,FALSE))</f>
        <v>#N/A</v>
      </c>
      <c r="MR183" t="e">
        <f ca="1">IF(OR(MR$132="",$B183=""),"",HLOOKUP(MR$132,Indices2!$E$1:$YY$108,Calc!$B183,FALSE))</f>
        <v>#N/A</v>
      </c>
      <c r="MS183" t="e">
        <f ca="1">IF(OR(MS$132="",$B183=""),"",HLOOKUP(MS$132,Indices2!$E$1:$YY$108,Calc!$B183,FALSE))</f>
        <v>#N/A</v>
      </c>
      <c r="MT183" t="e">
        <f ca="1">IF(OR(MT$132="",$B183=""),"",HLOOKUP(MT$132,Indices2!$E$1:$YY$108,Calc!$B183,FALSE))</f>
        <v>#N/A</v>
      </c>
      <c r="MU183" t="e">
        <f ca="1">IF(OR(MU$132="",$B183=""),"",HLOOKUP(MU$132,Indices2!$E$1:$YY$108,Calc!$B183,FALSE))</f>
        <v>#N/A</v>
      </c>
      <c r="MV183" t="e">
        <f ca="1">IF(OR(MV$132="",$B183=""),"",HLOOKUP(MV$132,Indices2!$E$1:$YY$108,Calc!$B183,FALSE))</f>
        <v>#N/A</v>
      </c>
      <c r="MW183" t="e">
        <f ca="1">IF(OR(MW$132="",$B183=""),"",HLOOKUP(MW$132,Indices2!$E$1:$YY$108,Calc!$B183,FALSE))</f>
        <v>#N/A</v>
      </c>
      <c r="MX183" t="e">
        <f ca="1">IF(OR(MX$132="",$B183=""),"",HLOOKUP(MX$132,Indices2!$E$1:$YY$108,Calc!$B183,FALSE))</f>
        <v>#N/A</v>
      </c>
      <c r="MY183" t="e">
        <f ca="1">IF(OR(MY$132="",$B183=""),"",HLOOKUP(MY$132,Indices2!$E$1:$YY$108,Calc!$B183,FALSE))</f>
        <v>#N/A</v>
      </c>
      <c r="MZ183" t="e">
        <f ca="1">IF(OR(MZ$132="",$B183=""),"",HLOOKUP(MZ$132,Indices2!$E$1:$YY$108,Calc!$B183,FALSE))</f>
        <v>#N/A</v>
      </c>
      <c r="NA183" t="e">
        <f ca="1">IF(OR(NA$132="",$B183=""),"",HLOOKUP(NA$132,Indices2!$E$1:$YY$108,Calc!$B183,FALSE))</f>
        <v>#N/A</v>
      </c>
      <c r="NB183" t="e">
        <f ca="1">IF(OR(NB$132="",$B183=""),"",HLOOKUP(NB$132,Indices2!$E$1:$YY$108,Calc!$B183,FALSE))</f>
        <v>#N/A</v>
      </c>
      <c r="NC183" t="e">
        <f ca="1">IF(OR(NC$132="",$B183=""),"",HLOOKUP(NC$132,Indices2!$E$1:$YY$108,Calc!$B183,FALSE))</f>
        <v>#N/A</v>
      </c>
      <c r="ND183" t="e">
        <f ca="1">IF(OR(ND$132="",$B183=""),"",HLOOKUP(ND$132,Indices2!$E$1:$YY$108,Calc!$B183,FALSE))</f>
        <v>#N/A</v>
      </c>
      <c r="NE183" t="e">
        <f ca="1">IF(OR(NE$132="",$B183=""),"",HLOOKUP(NE$132,Indices2!$E$1:$YY$108,Calc!$B183,FALSE))</f>
        <v>#N/A</v>
      </c>
      <c r="NF183" t="e">
        <f ca="1">IF(OR(NF$132="",$B183=""),"",HLOOKUP(NF$132,Indices2!$E$1:$YY$108,Calc!$B183,FALSE))</f>
        <v>#N/A</v>
      </c>
      <c r="NG183" t="e">
        <f ca="1">IF(OR(NG$132="",$B183=""),"",HLOOKUP(NG$132,Indices2!$E$1:$YY$108,Calc!$B183,FALSE))</f>
        <v>#N/A</v>
      </c>
      <c r="NH183" t="e">
        <f ca="1">IF(OR(NH$132="",$B183=""),"",HLOOKUP(NH$132,Indices2!$E$1:$YY$108,Calc!$B183,FALSE))</f>
        <v>#N/A</v>
      </c>
      <c r="NI183" t="e">
        <f ca="1">IF(OR(NI$132="",$B183=""),"",HLOOKUP(NI$132,Indices2!$E$1:$YY$108,Calc!$B183,FALSE))</f>
        <v>#N/A</v>
      </c>
      <c r="NJ183" t="e">
        <f ca="1">IF(OR(NJ$132="",$B183=""),"",HLOOKUP(NJ$132,Indices2!$E$1:$YY$108,Calc!$B183,FALSE))</f>
        <v>#N/A</v>
      </c>
      <c r="NK183" t="e">
        <f ca="1">IF(OR(NK$132="",$B183=""),"",HLOOKUP(NK$132,Indices2!$E$1:$YY$108,Calc!$B183,FALSE))</f>
        <v>#N/A</v>
      </c>
      <c r="NL183" t="e">
        <f ca="1">IF(OR(NL$132="",$B183=""),"",HLOOKUP(NL$132,Indices2!$E$1:$YY$108,Calc!$B183,FALSE))</f>
        <v>#N/A</v>
      </c>
      <c r="NM183" t="e">
        <f ca="1">IF(OR(NM$132="",$B183=""),"",HLOOKUP(NM$132,Indices2!$E$1:$YY$108,Calc!$B183,FALSE))</f>
        <v>#N/A</v>
      </c>
      <c r="NN183" t="e">
        <f ca="1">IF(OR(NN$132="",$B183=""),"",HLOOKUP(NN$132,Indices2!$E$1:$YY$108,Calc!$B183,FALSE))</f>
        <v>#N/A</v>
      </c>
      <c r="NO183" t="e">
        <f ca="1">IF(OR(NO$132="",$B183=""),"",HLOOKUP(NO$132,Indices2!$E$1:$YY$108,Calc!$B183,FALSE))</f>
        <v>#N/A</v>
      </c>
      <c r="NP183" t="e">
        <f ca="1">IF(OR(NP$132="",$B183=""),"",HLOOKUP(NP$132,Indices2!$E$1:$YY$108,Calc!$B183,FALSE))</f>
        <v>#N/A</v>
      </c>
      <c r="NQ183" t="e">
        <f ca="1">IF(OR(NQ$132="",$B183=""),"",HLOOKUP(NQ$132,Indices2!$E$1:$YY$108,Calc!$B183,FALSE))</f>
        <v>#N/A</v>
      </c>
      <c r="NR183" t="e">
        <f ca="1">IF(OR(NR$132="",$B183=""),"",HLOOKUP(NR$132,Indices2!$E$1:$YY$108,Calc!$B183,FALSE))</f>
        <v>#N/A</v>
      </c>
      <c r="NS183" t="e">
        <f ca="1">IF(OR(NS$132="",$B183=""),"",HLOOKUP(NS$132,Indices2!$E$1:$YY$108,Calc!$B183,FALSE))</f>
        <v>#N/A</v>
      </c>
      <c r="NT183" t="e">
        <f ca="1">IF(OR(NT$132="",$B183=""),"",HLOOKUP(NT$132,Indices2!$E$1:$YY$108,Calc!$B183,FALSE))</f>
        <v>#N/A</v>
      </c>
      <c r="NU183" t="e">
        <f ca="1">IF(OR(NU$132="",$B183=""),"",HLOOKUP(NU$132,Indices2!$E$1:$YY$108,Calc!$B183,FALSE))</f>
        <v>#N/A</v>
      </c>
      <c r="NV183" t="e">
        <f ca="1">IF(OR(NV$132="",$B183=""),"",HLOOKUP(NV$132,Indices2!$E$1:$YY$108,Calc!$B183,FALSE))</f>
        <v>#N/A</v>
      </c>
      <c r="NW183" t="e">
        <f ca="1">IF(OR(NW$132="",$B183=""),"",HLOOKUP(NW$132,Indices2!$E$1:$YY$108,Calc!$B183,FALSE))</f>
        <v>#N/A</v>
      </c>
      <c r="NX183" t="e">
        <f ca="1">IF(OR(NX$132="",$B183=""),"",HLOOKUP(NX$132,Indices2!$E$1:$YY$108,Calc!$B183,FALSE))</f>
        <v>#N/A</v>
      </c>
      <c r="NY183" t="e">
        <f ca="1">IF(OR(NY$132="",$B183=""),"",HLOOKUP(NY$132,Indices2!$E$1:$YY$108,Calc!$B183,FALSE))</f>
        <v>#N/A</v>
      </c>
      <c r="NZ183" t="e">
        <f ca="1">IF(OR(NZ$132="",$B183=""),"",HLOOKUP(NZ$132,Indices2!$E$1:$YY$108,Calc!$B183,FALSE))</f>
        <v>#N/A</v>
      </c>
      <c r="OA183" t="e">
        <f ca="1">IF(OR(OA$132="",$B183=""),"",HLOOKUP(OA$132,Indices2!$E$1:$YY$108,Calc!$B183,FALSE))</f>
        <v>#N/A</v>
      </c>
      <c r="OB183" t="e">
        <f ca="1">IF(OR(OB$132="",$B183=""),"",HLOOKUP(OB$132,Indices2!$E$1:$YY$108,Calc!$B183,FALSE))</f>
        <v>#N/A</v>
      </c>
      <c r="OC183" t="e">
        <f ca="1">IF(OR(OC$132="",$B183=""),"",HLOOKUP(OC$132,Indices2!$E$1:$YY$108,Calc!$B183,FALSE))</f>
        <v>#N/A</v>
      </c>
      <c r="OD183" t="e">
        <f ca="1">IF(OR(OD$132="",$B183=""),"",HLOOKUP(OD$132,Indices2!$E$1:$YY$108,Calc!$B183,FALSE))</f>
        <v>#N/A</v>
      </c>
      <c r="OE183" t="e">
        <f ca="1">IF(OR(OE$132="",$B183=""),"",HLOOKUP(OE$132,Indices2!$E$1:$YY$108,Calc!$B183,FALSE))</f>
        <v>#N/A</v>
      </c>
      <c r="OF183" t="e">
        <f ca="1">IF(OR(OF$132="",$B183=""),"",HLOOKUP(OF$132,Indices2!$E$1:$YY$108,Calc!$B183,FALSE))</f>
        <v>#N/A</v>
      </c>
      <c r="OG183" t="e">
        <f ca="1">IF(OR(OG$132="",$B183=""),"",HLOOKUP(OG$132,Indices2!$E$1:$YY$108,Calc!$B183,FALSE))</f>
        <v>#N/A</v>
      </c>
      <c r="OH183" t="e">
        <f ca="1">IF(OR(OH$132="",$B183=""),"",HLOOKUP(OH$132,Indices2!$E$1:$YY$108,Calc!$B183,FALSE))</f>
        <v>#N/A</v>
      </c>
      <c r="OI183" t="e">
        <f ca="1">IF(OR(OI$132="",$B183=""),"",HLOOKUP(OI$132,Indices2!$E$1:$YY$108,Calc!$B183,FALSE))</f>
        <v>#N/A</v>
      </c>
      <c r="OJ183" t="e">
        <f ca="1">IF(OR(OJ$132="",$B183=""),"",HLOOKUP(OJ$132,Indices2!$E$1:$YY$108,Calc!$B183,FALSE))</f>
        <v>#N/A</v>
      </c>
      <c r="OK183" t="e">
        <f ca="1">IF(OR(OK$132="",$B183=""),"",HLOOKUP(OK$132,Indices2!$E$1:$YY$108,Calc!$B183,FALSE))</f>
        <v>#N/A</v>
      </c>
      <c r="OL183" t="e">
        <f ca="1">IF(OR(OL$132="",$B183=""),"",HLOOKUP(OL$132,Indices2!$E$1:$YY$108,Calc!$B183,FALSE))</f>
        <v>#N/A</v>
      </c>
      <c r="OM183" t="e">
        <f ca="1">IF(OR(OM$132="",$B183=""),"",HLOOKUP(OM$132,Indices2!$E$1:$YY$108,Calc!$B183,FALSE))</f>
        <v>#N/A</v>
      </c>
      <c r="ON183" t="e">
        <f ca="1">IF(OR(ON$132="",$B183=""),"",HLOOKUP(ON$132,Indices2!$E$1:$YY$108,Calc!$B183,FALSE))</f>
        <v>#N/A</v>
      </c>
      <c r="OO183" t="e">
        <f ca="1">IF(OR(OO$132="",$B183=""),"",HLOOKUP(OO$132,Indices2!$E$1:$YY$108,Calc!$B183,FALSE))</f>
        <v>#N/A</v>
      </c>
      <c r="OP183" t="e">
        <f ca="1">IF(OR(OP$132="",$B183=""),"",HLOOKUP(OP$132,Indices2!$E$1:$YY$108,Calc!$B183,FALSE))</f>
        <v>#N/A</v>
      </c>
      <c r="OQ183" t="e">
        <f ca="1">IF(OR(OQ$132="",$B183=""),"",HLOOKUP(OQ$132,Indices2!$E$1:$YY$108,Calc!$B183,FALSE))</f>
        <v>#N/A</v>
      </c>
      <c r="OR183" t="e">
        <f ca="1">IF(OR(OR$132="",$B183=""),"",HLOOKUP(OR$132,Indices2!$E$1:$YY$108,Calc!$B183,FALSE))</f>
        <v>#N/A</v>
      </c>
      <c r="OS183" t="e">
        <f ca="1">IF(OR(OS$132="",$B183=""),"",HLOOKUP(OS$132,Indices2!$E$1:$YY$108,Calc!$B183,FALSE))</f>
        <v>#N/A</v>
      </c>
      <c r="OT183" t="e">
        <f ca="1">IF(OR(OT$132="",$B183=""),"",HLOOKUP(OT$132,Indices2!$E$1:$YY$108,Calc!$B183,FALSE))</f>
        <v>#N/A</v>
      </c>
      <c r="OU183" t="e">
        <f ca="1">IF(OR(OU$132="",$B183=""),"",HLOOKUP(OU$132,Indices2!$E$1:$YY$108,Calc!$B183,FALSE))</f>
        <v>#N/A</v>
      </c>
      <c r="OV183" t="e">
        <f ca="1">IF(OR(OV$132="",$B183=""),"",HLOOKUP(OV$132,Indices2!$E$1:$YY$108,Calc!$B183,FALSE))</f>
        <v>#N/A</v>
      </c>
      <c r="OW183" t="e">
        <f ca="1">IF(OR(OW$132="",$B183=""),"",HLOOKUP(OW$132,Indices2!$E$1:$YY$108,Calc!$B183,FALSE))</f>
        <v>#N/A</v>
      </c>
      <c r="OX183" t="e">
        <f ca="1">IF(OR(OX$132="",$B183=""),"",HLOOKUP(OX$132,Indices2!$E$1:$YY$108,Calc!$B183,FALSE))</f>
        <v>#N/A</v>
      </c>
      <c r="OY183" t="e">
        <f ca="1">IF(OR(OY$132="",$B183=""),"",HLOOKUP(OY$132,Indices2!$E$1:$YY$108,Calc!$B183,FALSE))</f>
        <v>#N/A</v>
      </c>
      <c r="OZ183" t="e">
        <f ca="1">IF(OR(OZ$132="",$B183=""),"",HLOOKUP(OZ$132,Indices2!$E$1:$YY$108,Calc!$B183,FALSE))</f>
        <v>#N/A</v>
      </c>
      <c r="PA183" t="e">
        <f ca="1">IF(OR(PA$132="",$B183=""),"",HLOOKUP(PA$132,Indices2!$E$1:$YY$108,Calc!$B183,FALSE))</f>
        <v>#N/A</v>
      </c>
      <c r="PB183" t="e">
        <f ca="1">IF(OR(PB$132="",$B183=""),"",HLOOKUP(PB$132,Indices2!$E$1:$YY$108,Calc!$B183,FALSE))</f>
        <v>#N/A</v>
      </c>
      <c r="PC183" t="e">
        <f ca="1">IF(OR(PC$132="",$B183=""),"",HLOOKUP(PC$132,Indices2!$E$1:$YY$108,Calc!$B183,FALSE))</f>
        <v>#N/A</v>
      </c>
      <c r="PD183" t="e">
        <f ca="1">IF(OR(PD$132="",$B183=""),"",HLOOKUP(PD$132,Indices2!$E$1:$YY$108,Calc!$B183,FALSE))</f>
        <v>#N/A</v>
      </c>
      <c r="PE183" t="e">
        <f ca="1">IF(OR(PE$132="",$B183=""),"",HLOOKUP(PE$132,Indices2!$E$1:$YY$108,Calc!$B183,FALSE))</f>
        <v>#N/A</v>
      </c>
      <c r="PF183" t="e">
        <f ca="1">IF(OR(PF$132="",$B183=""),"",HLOOKUP(PF$132,Indices2!$E$1:$YY$108,Calc!$B183,FALSE))</f>
        <v>#N/A</v>
      </c>
      <c r="PG183" t="e">
        <f ca="1">IF(OR(PG$132="",$B183=""),"",HLOOKUP(PG$132,Indices2!$E$1:$YY$108,Calc!$B183,FALSE))</f>
        <v>#N/A</v>
      </c>
      <c r="PH183" t="e">
        <f ca="1">IF(OR(PH$132="",$B183=""),"",HLOOKUP(PH$132,Indices2!$E$1:$YY$108,Calc!$B183,FALSE))</f>
        <v>#N/A</v>
      </c>
      <c r="PI183" t="e">
        <f ca="1">IF(OR(PI$132="",$B183=""),"",HLOOKUP(PI$132,Indices2!$E$1:$YY$108,Calc!$B183,FALSE))</f>
        <v>#N/A</v>
      </c>
      <c r="PJ183" t="e">
        <f ca="1">IF(OR(PJ$132="",$B183=""),"",HLOOKUP(PJ$132,Indices2!$E$1:$YY$108,Calc!$B183,FALSE))</f>
        <v>#N/A</v>
      </c>
      <c r="PK183" t="e">
        <f ca="1">IF(OR(PK$132="",$B183=""),"",HLOOKUP(PK$132,Indices2!$E$1:$YY$108,Calc!$B183,FALSE))</f>
        <v>#N/A</v>
      </c>
      <c r="PL183" t="e">
        <f ca="1">IF(OR(PL$132="",$B183=""),"",HLOOKUP(PL$132,Indices2!$E$1:$YY$108,Calc!$B183,FALSE))</f>
        <v>#N/A</v>
      </c>
      <c r="PM183" t="e">
        <f ca="1">IF(OR(PM$132="",$B183=""),"",HLOOKUP(PM$132,Indices2!$E$1:$YY$108,Calc!$B183,FALSE))</f>
        <v>#N/A</v>
      </c>
      <c r="PN183" t="e">
        <f ca="1">IF(OR(PN$132="",$B183=""),"",HLOOKUP(PN$132,Indices2!$E$1:$YY$108,Calc!$B183,FALSE))</f>
        <v>#N/A</v>
      </c>
      <c r="PO183" t="e">
        <f ca="1">IF(OR(PO$132="",$B183=""),"",HLOOKUP(PO$132,Indices2!$E$1:$YY$108,Calc!$B183,FALSE))</f>
        <v>#N/A</v>
      </c>
      <c r="PP183" t="e">
        <f ca="1">IF(OR(PP$132="",$B183=""),"",HLOOKUP(PP$132,Indices2!$E$1:$YY$108,Calc!$B183,FALSE))</f>
        <v>#N/A</v>
      </c>
      <c r="PQ183" t="e">
        <f ca="1">IF(OR(PQ$132="",$B183=""),"",HLOOKUP(PQ$132,Indices2!$E$1:$YY$108,Calc!$B183,FALSE))</f>
        <v>#N/A</v>
      </c>
      <c r="PR183" t="e">
        <f ca="1">IF(OR(PR$132="",$B183=""),"",HLOOKUP(PR$132,Indices2!$E$1:$YY$108,Calc!$B183,FALSE))</f>
        <v>#N/A</v>
      </c>
      <c r="PS183" t="e">
        <f ca="1">IF(OR(PS$132="",$B183=""),"",HLOOKUP(PS$132,Indices2!$E$1:$YY$108,Calc!$B183,FALSE))</f>
        <v>#N/A</v>
      </c>
      <c r="PT183" t="e">
        <f ca="1">IF(OR(PT$132="",$B183=""),"",HLOOKUP(PT$132,Indices2!$E$1:$YY$108,Calc!$B183,FALSE))</f>
        <v>#N/A</v>
      </c>
      <c r="PU183" t="e">
        <f ca="1">IF(OR(PU$132="",$B183=""),"",HLOOKUP(PU$132,Indices2!$E$1:$YY$108,Calc!$B183,FALSE))</f>
        <v>#N/A</v>
      </c>
      <c r="PV183" t="e">
        <f ca="1">IF(OR(PV$132="",$B183=""),"",HLOOKUP(PV$132,Indices2!$E$1:$YY$108,Calc!$B183,FALSE))</f>
        <v>#N/A</v>
      </c>
      <c r="PW183" t="e">
        <f ca="1">IF(OR(PW$132="",$B183=""),"",HLOOKUP(PW$132,Indices2!$E$1:$YY$108,Calc!$B183,FALSE))</f>
        <v>#N/A</v>
      </c>
      <c r="PX183" t="e">
        <f ca="1">IF(OR(PX$132="",$B183=""),"",HLOOKUP(PX$132,Indices2!$E$1:$YY$108,Calc!$B183,FALSE))</f>
        <v>#N/A</v>
      </c>
      <c r="PY183" t="e">
        <f ca="1">IF(OR(PY$132="",$B183=""),"",HLOOKUP(PY$132,Indices2!$E$1:$YY$108,Calc!$B183,FALSE))</f>
        <v>#N/A</v>
      </c>
      <c r="PZ183" t="e">
        <f ca="1">IF(OR(PZ$132="",$B183=""),"",HLOOKUP(PZ$132,Indices2!$E$1:$YY$108,Calc!$B183,FALSE))</f>
        <v>#N/A</v>
      </c>
      <c r="QA183" t="e">
        <f ca="1">IF(OR(QA$132="",$B183=""),"",HLOOKUP(QA$132,Indices2!$E$1:$YY$108,Calc!$B183,FALSE))</f>
        <v>#N/A</v>
      </c>
      <c r="QB183" t="e">
        <f ca="1">IF(OR(QB$132="",$B183=""),"",HLOOKUP(QB$132,Indices2!$E$1:$YY$108,Calc!$B183,FALSE))</f>
        <v>#N/A</v>
      </c>
      <c r="QC183" t="e">
        <f ca="1">IF(OR(QC$132="",$B183=""),"",HLOOKUP(QC$132,Indices2!$E$1:$YY$108,Calc!$B183,FALSE))</f>
        <v>#N/A</v>
      </c>
      <c r="QD183" t="e">
        <f ca="1">IF(OR(QD$132="",$B183=""),"",HLOOKUP(QD$132,Indices2!$E$1:$YY$108,Calc!$B183,FALSE))</f>
        <v>#N/A</v>
      </c>
      <c r="QE183" t="e">
        <f ca="1">IF(OR(QE$132="",$B183=""),"",HLOOKUP(QE$132,Indices2!$E$1:$YY$108,Calc!$B183,FALSE))</f>
        <v>#N/A</v>
      </c>
      <c r="QF183" t="e">
        <f ca="1">IF(OR(QF$132="",$B183=""),"",HLOOKUP(QF$132,Indices2!$E$1:$YY$108,Calc!$B183,FALSE))</f>
        <v>#N/A</v>
      </c>
      <c r="QG183" t="e">
        <f ca="1">IF(OR(QG$132="",$B183=""),"",HLOOKUP(QG$132,Indices2!$E$1:$YY$108,Calc!$B183,FALSE))</f>
        <v>#N/A</v>
      </c>
      <c r="QH183" t="e">
        <f ca="1">IF(OR(QH$132="",$B183=""),"",HLOOKUP(QH$132,Indices2!$E$1:$YY$108,Calc!$B183,FALSE))</f>
        <v>#N/A</v>
      </c>
      <c r="QI183" t="e">
        <f ca="1">IF(OR(QI$132="",$B183=""),"",HLOOKUP(QI$132,Indices2!$E$1:$YY$108,Calc!$B183,FALSE))</f>
        <v>#N/A</v>
      </c>
      <c r="QJ183" t="e">
        <f ca="1">IF(OR(QJ$132="",$B183=""),"",HLOOKUP(QJ$132,Indices2!$E$1:$YY$108,Calc!$B183,FALSE))</f>
        <v>#N/A</v>
      </c>
      <c r="QK183" t="e">
        <f ca="1">IF(OR(QK$132="",$B183=""),"",HLOOKUP(QK$132,Indices2!$E$1:$YY$108,Calc!$B183,FALSE))</f>
        <v>#N/A</v>
      </c>
      <c r="QL183" t="e">
        <f ca="1">IF(OR(QL$132="",$B183=""),"",HLOOKUP(QL$132,Indices2!$E$1:$YY$108,Calc!$B183,FALSE))</f>
        <v>#N/A</v>
      </c>
      <c r="QM183" t="e">
        <f ca="1">IF(OR(QM$132="",$B183=""),"",HLOOKUP(QM$132,Indices2!$E$1:$YY$108,Calc!$B183,FALSE))</f>
        <v>#N/A</v>
      </c>
      <c r="QN183" t="e">
        <f ca="1">IF(OR(QN$132="",$B183=""),"",HLOOKUP(QN$132,Indices2!$E$1:$YY$108,Calc!$B183,FALSE))</f>
        <v>#N/A</v>
      </c>
      <c r="QO183" t="e">
        <f ca="1">IF(OR(QO$132="",$B183=""),"",HLOOKUP(QO$132,Indices2!$E$1:$YY$108,Calc!$B183,FALSE))</f>
        <v>#N/A</v>
      </c>
      <c r="QP183" t="e">
        <f ca="1">IF(OR(QP$132="",$B183=""),"",HLOOKUP(QP$132,Indices2!$E$1:$YY$108,Calc!$B183,FALSE))</f>
        <v>#N/A</v>
      </c>
      <c r="QQ183" t="e">
        <f ca="1">IF(OR(QQ$132="",$B183=""),"",HLOOKUP(QQ$132,Indices2!$E$1:$YY$108,Calc!$B183,FALSE))</f>
        <v>#N/A</v>
      </c>
      <c r="QR183" t="e">
        <f ca="1">IF(OR(QR$132="",$B183=""),"",HLOOKUP(QR$132,Indices2!$E$1:$YY$108,Calc!$B183,FALSE))</f>
        <v>#N/A</v>
      </c>
      <c r="QS183" t="e">
        <f ca="1">IF(OR(QS$132="",$B183=""),"",HLOOKUP(QS$132,Indices2!$E$1:$YY$108,Calc!$B183,FALSE))</f>
        <v>#N/A</v>
      </c>
      <c r="QT183" t="e">
        <f ca="1">IF(OR(QT$132="",$B183=""),"",HLOOKUP(QT$132,Indices2!$E$1:$YY$108,Calc!$B183,FALSE))</f>
        <v>#N/A</v>
      </c>
      <c r="QU183" t="e">
        <f ca="1">IF(OR(QU$132="",$B183=""),"",HLOOKUP(QU$132,Indices2!$E$1:$YY$108,Calc!$B183,FALSE))</f>
        <v>#N/A</v>
      </c>
      <c r="QV183" t="e">
        <f ca="1">IF(OR(QV$132="",$B183=""),"",HLOOKUP(QV$132,Indices2!$E$1:$YY$108,Calc!$B183,FALSE))</f>
        <v>#N/A</v>
      </c>
      <c r="QW183" t="e">
        <f ca="1">IF(OR(QW$132="",$B183=""),"",HLOOKUP(QW$132,Indices2!$E$1:$YY$108,Calc!$B183,FALSE))</f>
        <v>#N/A</v>
      </c>
      <c r="QX183" t="e">
        <f ca="1">IF(OR(QX$132="",$B183=""),"",HLOOKUP(QX$132,Indices2!$E$1:$YY$108,Calc!$B183,FALSE))</f>
        <v>#N/A</v>
      </c>
      <c r="QY183" t="e">
        <f ca="1">IF(OR(QY$132="",$B183=""),"",HLOOKUP(QY$132,Indices2!$E$1:$YY$108,Calc!$B183,FALSE))</f>
        <v>#N/A</v>
      </c>
      <c r="QZ183" t="e">
        <f ca="1">IF(OR(QZ$132="",$B183=""),"",HLOOKUP(QZ$132,Indices2!$E$1:$YY$108,Calc!$B183,FALSE))</f>
        <v>#N/A</v>
      </c>
      <c r="RA183" t="e">
        <f ca="1">IF(OR(RA$132="",$B183=""),"",HLOOKUP(RA$132,Indices2!$E$1:$YY$108,Calc!$B183,FALSE))</f>
        <v>#N/A</v>
      </c>
      <c r="RB183" t="e">
        <f ca="1">IF(OR(RB$132="",$B183=""),"",HLOOKUP(RB$132,Indices2!$E$1:$YY$108,Calc!$B183,FALSE))</f>
        <v>#N/A</v>
      </c>
      <c r="RC183" t="e">
        <f ca="1">IF(OR(RC$132="",$B183=""),"",HLOOKUP(RC$132,Indices2!$E$1:$YY$108,Calc!$B183,FALSE))</f>
        <v>#N/A</v>
      </c>
      <c r="RD183" t="e">
        <f ca="1">IF(OR(RD$132="",$B183=""),"",HLOOKUP(RD$132,Indices2!$E$1:$YY$108,Calc!$B183,FALSE))</f>
        <v>#N/A</v>
      </c>
      <c r="RE183" t="e">
        <f ca="1">IF(OR(RE$132="",$B183=""),"",HLOOKUP(RE$132,Indices2!$E$1:$YY$108,Calc!$B183,FALSE))</f>
        <v>#N/A</v>
      </c>
      <c r="RF183" t="e">
        <f ca="1">IF(OR(RF$132="",$B183=""),"",HLOOKUP(RF$132,Indices2!$E$1:$YY$108,Calc!$B183,FALSE))</f>
        <v>#N/A</v>
      </c>
      <c r="RG183" t="e">
        <f ca="1">IF(OR(RG$132="",$B183=""),"",HLOOKUP(RG$132,Indices2!$E$1:$YY$108,Calc!$B183,FALSE))</f>
        <v>#N/A</v>
      </c>
      <c r="RH183" t="e">
        <f ca="1">IF(OR(RH$132="",$B183=""),"",HLOOKUP(RH$132,Indices2!$E$1:$YY$108,Calc!$B183,FALSE))</f>
        <v>#N/A</v>
      </c>
      <c r="RI183" t="e">
        <f ca="1">IF(OR(RI$132="",$B183=""),"",HLOOKUP(RI$132,Indices2!$E$1:$YY$108,Calc!$B183,FALSE))</f>
        <v>#N/A</v>
      </c>
      <c r="RJ183" t="e">
        <f ca="1">IF(OR(RJ$132="",$B183=""),"",HLOOKUP(RJ$132,Indices2!$E$1:$YY$108,Calc!$B183,FALSE))</f>
        <v>#N/A</v>
      </c>
      <c r="RK183" t="e">
        <f ca="1">IF(OR(RK$132="",$B183=""),"",HLOOKUP(RK$132,Indices2!$E$1:$YY$108,Calc!$B183,FALSE))</f>
        <v>#N/A</v>
      </c>
      <c r="RL183" t="e">
        <f ca="1">IF(OR(RL$132="",$B183=""),"",HLOOKUP(RL$132,Indices2!$E$1:$YY$108,Calc!$B183,FALSE))</f>
        <v>#N/A</v>
      </c>
    </row>
    <row r="184" spans="1:480">
      <c r="A184" t="s">
        <v>102</v>
      </c>
      <c r="B184" t="e">
        <f>MATCH($A184,Indices2!$B:$B,0)</f>
        <v>#N/A</v>
      </c>
      <c r="C184" t="e">
        <f>IF(OR(C$132="",$B184=""),"",HLOOKUP(C$132,Indices2!$E$1:$YY$108,Calc!$B184,FALSE))</f>
        <v>#N/A</v>
      </c>
      <c r="D184" t="e">
        <f ca="1">IF(OR(D$132="",$B184=""),"",HLOOKUP(D$132,Indices2!$E$1:$YY$108,Calc!$B184,FALSE))</f>
        <v>#N/A</v>
      </c>
      <c r="E184" t="e">
        <f ca="1">IF(OR(E$132="",$B184=""),"",HLOOKUP(E$132,Indices2!$E$1:$YY$108,Calc!$B184,FALSE))</f>
        <v>#N/A</v>
      </c>
      <c r="F184" t="e">
        <f ca="1">IF(OR(F$132="",$B184=""),"",HLOOKUP(F$132,Indices2!$E$1:$YY$108,Calc!$B184,FALSE))</f>
        <v>#N/A</v>
      </c>
      <c r="G184" t="e">
        <f ca="1">IF(OR(G$132="",$B184=""),"",HLOOKUP(G$132,Indices2!$E$1:$YY$108,Calc!$B184,FALSE))</f>
        <v>#N/A</v>
      </c>
      <c r="H184" t="e">
        <f ca="1">IF(OR(H$132="",$B184=""),"",HLOOKUP(H$132,Indices2!$E$1:$YY$108,Calc!$B184,FALSE))</f>
        <v>#N/A</v>
      </c>
      <c r="I184" t="e">
        <f ca="1">IF(OR(I$132="",$B184=""),"",HLOOKUP(I$132,Indices2!$E$1:$YY$108,Calc!$B184,FALSE))</f>
        <v>#N/A</v>
      </c>
      <c r="J184" t="e">
        <f ca="1">IF(OR(J$132="",$B184=""),"",HLOOKUP(J$132,Indices2!$E$1:$YY$108,Calc!$B184,FALSE))</f>
        <v>#N/A</v>
      </c>
      <c r="K184" t="e">
        <f ca="1">IF(OR(K$132="",$B184=""),"",HLOOKUP(K$132,Indices2!$E$1:$YY$108,Calc!$B184,FALSE))</f>
        <v>#N/A</v>
      </c>
      <c r="L184" t="e">
        <f ca="1">IF(OR(L$132="",$B184=""),"",HLOOKUP(L$132,Indices2!$E$1:$YY$108,Calc!$B184,FALSE))</f>
        <v>#N/A</v>
      </c>
      <c r="M184" t="e">
        <f ca="1">IF(OR(M$132="",$B184=""),"",HLOOKUP(M$132,Indices2!$E$1:$YY$108,Calc!$B184,FALSE))</f>
        <v>#N/A</v>
      </c>
      <c r="N184" t="e">
        <f ca="1">IF(OR(N$132="",$B184=""),"",HLOOKUP(N$132,Indices2!$E$1:$YY$108,Calc!$B184,FALSE))</f>
        <v>#N/A</v>
      </c>
      <c r="O184" t="e">
        <f ca="1">IF(OR(O$132="",$B184=""),"",HLOOKUP(O$132,Indices2!$E$1:$YY$108,Calc!$B184,FALSE))</f>
        <v>#N/A</v>
      </c>
      <c r="P184" t="e">
        <f ca="1">IF(OR(P$132="",$B184=""),"",HLOOKUP(P$132,Indices2!$E$1:$YY$108,Calc!$B184,FALSE))</f>
        <v>#N/A</v>
      </c>
      <c r="Q184" t="e">
        <f ca="1">IF(OR(Q$132="",$B184=""),"",HLOOKUP(Q$132,Indices2!$E$1:$YY$108,Calc!$B184,FALSE))</f>
        <v>#N/A</v>
      </c>
      <c r="R184" t="e">
        <f ca="1">IF(OR(R$132="",$B184=""),"",HLOOKUP(R$132,Indices2!$E$1:$YY$108,Calc!$B184,FALSE))</f>
        <v>#N/A</v>
      </c>
      <c r="S184" t="e">
        <f ca="1">IF(OR(S$132="",$B184=""),"",HLOOKUP(S$132,Indices2!$E$1:$YY$108,Calc!$B184,FALSE))</f>
        <v>#N/A</v>
      </c>
      <c r="T184" t="e">
        <f ca="1">IF(OR(T$132="",$B184=""),"",HLOOKUP(T$132,Indices2!$E$1:$YY$108,Calc!$B184,FALSE))</f>
        <v>#N/A</v>
      </c>
      <c r="U184" t="e">
        <f ca="1">IF(OR(U$132="",$B184=""),"",HLOOKUP(U$132,Indices2!$E$1:$YY$108,Calc!$B184,FALSE))</f>
        <v>#N/A</v>
      </c>
      <c r="V184" t="e">
        <f ca="1">IF(OR(V$132="",$B184=""),"",HLOOKUP(V$132,Indices2!$E$1:$YY$108,Calc!$B184,FALSE))</f>
        <v>#N/A</v>
      </c>
      <c r="W184" t="e">
        <f ca="1">IF(OR(W$132="",$B184=""),"",HLOOKUP(W$132,Indices2!$E$1:$YY$108,Calc!$B184,FALSE))</f>
        <v>#N/A</v>
      </c>
      <c r="X184" t="e">
        <f ca="1">IF(OR(X$132="",$B184=""),"",HLOOKUP(X$132,Indices2!$E$1:$YY$108,Calc!$B184,FALSE))</f>
        <v>#N/A</v>
      </c>
      <c r="Y184" t="e">
        <f ca="1">IF(OR(Y$132="",$B184=""),"",HLOOKUP(Y$132,Indices2!$E$1:$YY$108,Calc!$B184,FALSE))</f>
        <v>#N/A</v>
      </c>
      <c r="Z184" t="e">
        <f ca="1">IF(OR(Z$132="",$B184=""),"",HLOOKUP(Z$132,Indices2!$E$1:$YY$108,Calc!$B184,FALSE))</f>
        <v>#N/A</v>
      </c>
      <c r="AA184" t="e">
        <f ca="1">IF(OR(AA$132="",$B184=""),"",HLOOKUP(AA$132,Indices2!$E$1:$YY$108,Calc!$B184,FALSE))</f>
        <v>#N/A</v>
      </c>
      <c r="AB184" t="e">
        <f ca="1">IF(OR(AB$132="",$B184=""),"",HLOOKUP(AB$132,Indices2!$E$1:$YY$108,Calc!$B184,FALSE))</f>
        <v>#N/A</v>
      </c>
      <c r="AC184" t="e">
        <f ca="1">IF(OR(AC$132="",$B184=""),"",HLOOKUP(AC$132,Indices2!$E$1:$YY$108,Calc!$B184,FALSE))</f>
        <v>#N/A</v>
      </c>
      <c r="AD184" t="e">
        <f ca="1">IF(OR(AD$132="",$B184=""),"",HLOOKUP(AD$132,Indices2!$E$1:$YY$108,Calc!$B184,FALSE))</f>
        <v>#N/A</v>
      </c>
      <c r="AE184" t="e">
        <f ca="1">IF(OR(AE$132="",$B184=""),"",HLOOKUP(AE$132,Indices2!$E$1:$YY$108,Calc!$B184,FALSE))</f>
        <v>#N/A</v>
      </c>
      <c r="AF184" t="e">
        <f ca="1">IF(OR(AF$132="",$B184=""),"",HLOOKUP(AF$132,Indices2!$E$1:$YY$108,Calc!$B184,FALSE))</f>
        <v>#N/A</v>
      </c>
      <c r="AG184" t="e">
        <f ca="1">IF(OR(AG$132="",$B184=""),"",HLOOKUP(AG$132,Indices2!$E$1:$YY$108,Calc!$B184,FALSE))</f>
        <v>#N/A</v>
      </c>
      <c r="AH184" t="e">
        <f ca="1">IF(OR(AH$132="",$B184=""),"",HLOOKUP(AH$132,Indices2!$E$1:$YY$108,Calc!$B184,FALSE))</f>
        <v>#N/A</v>
      </c>
      <c r="AI184" t="e">
        <f ca="1">IF(OR(AI$132="",$B184=""),"",HLOOKUP(AI$132,Indices2!$E$1:$YY$108,Calc!$B184,FALSE))</f>
        <v>#N/A</v>
      </c>
      <c r="AJ184" t="e">
        <f ca="1">IF(OR(AJ$132="",$B184=""),"",HLOOKUP(AJ$132,Indices2!$E$1:$YY$108,Calc!$B184,FALSE))</f>
        <v>#N/A</v>
      </c>
      <c r="AK184" t="e">
        <f ca="1">IF(OR(AK$132="",$B184=""),"",HLOOKUP(AK$132,Indices2!$E$1:$YY$108,Calc!$B184,FALSE))</f>
        <v>#N/A</v>
      </c>
      <c r="AL184" t="e">
        <f ca="1">IF(OR(AL$132="",$B184=""),"",HLOOKUP(AL$132,Indices2!$E$1:$YY$108,Calc!$B184,FALSE))</f>
        <v>#N/A</v>
      </c>
      <c r="AM184" t="e">
        <f ca="1">IF(OR(AM$132="",$B184=""),"",HLOOKUP(AM$132,Indices2!$E$1:$YY$108,Calc!$B184,FALSE))</f>
        <v>#N/A</v>
      </c>
      <c r="AN184" t="e">
        <f ca="1">IF(OR(AN$132="",$B184=""),"",HLOOKUP(AN$132,Indices2!$E$1:$YY$108,Calc!$B184,FALSE))</f>
        <v>#N/A</v>
      </c>
      <c r="AO184" t="e">
        <f ca="1">IF(OR(AO$132="",$B184=""),"",HLOOKUP(AO$132,Indices2!$E$1:$YY$108,Calc!$B184,FALSE))</f>
        <v>#N/A</v>
      </c>
      <c r="AP184" t="e">
        <f ca="1">IF(OR(AP$132="",$B184=""),"",HLOOKUP(AP$132,Indices2!$E$1:$YY$108,Calc!$B184,FALSE))</f>
        <v>#N/A</v>
      </c>
      <c r="AQ184" t="e">
        <f ca="1">IF(OR(AQ$132="",$B184=""),"",HLOOKUP(AQ$132,Indices2!$E$1:$YY$108,Calc!$B184,FALSE))</f>
        <v>#N/A</v>
      </c>
      <c r="AR184" t="e">
        <f ca="1">IF(OR(AR$132="",$B184=""),"",HLOOKUP(AR$132,Indices2!$E$1:$YY$108,Calc!$B184,FALSE))</f>
        <v>#N/A</v>
      </c>
      <c r="AS184" t="e">
        <f ca="1">IF(OR(AS$132="",$B184=""),"",HLOOKUP(AS$132,Indices2!$E$1:$YY$108,Calc!$B184,FALSE))</f>
        <v>#N/A</v>
      </c>
      <c r="AT184" t="e">
        <f ca="1">IF(OR(AT$132="",$B184=""),"",HLOOKUP(AT$132,Indices2!$E$1:$YY$108,Calc!$B184,FALSE))</f>
        <v>#N/A</v>
      </c>
      <c r="AU184" t="e">
        <f ca="1">IF(OR(AU$132="",$B184=""),"",HLOOKUP(AU$132,Indices2!$E$1:$YY$108,Calc!$B184,FALSE))</f>
        <v>#N/A</v>
      </c>
      <c r="AV184" t="e">
        <f ca="1">IF(OR(AV$132="",$B184=""),"",HLOOKUP(AV$132,Indices2!$E$1:$YY$108,Calc!$B184,FALSE))</f>
        <v>#N/A</v>
      </c>
      <c r="AW184" t="e">
        <f ca="1">IF(OR(AW$132="",$B184=""),"",HLOOKUP(AW$132,Indices2!$E$1:$YY$108,Calc!$B184,FALSE))</f>
        <v>#N/A</v>
      </c>
      <c r="AX184" t="e">
        <f ca="1">IF(OR(AX$132="",$B184=""),"",HLOOKUP(AX$132,Indices2!$E$1:$YY$108,Calc!$B184,FALSE))</f>
        <v>#N/A</v>
      </c>
      <c r="AY184" t="e">
        <f ca="1">IF(OR(AY$132="",$B184=""),"",HLOOKUP(AY$132,Indices2!$E$1:$YY$108,Calc!$B184,FALSE))</f>
        <v>#N/A</v>
      </c>
      <c r="AZ184" t="e">
        <f ca="1">IF(OR(AZ$132="",$B184=""),"",HLOOKUP(AZ$132,Indices2!$E$1:$YY$108,Calc!$B184,FALSE))</f>
        <v>#N/A</v>
      </c>
      <c r="BA184" t="e">
        <f ca="1">IF(OR(BA$132="",$B184=""),"",HLOOKUP(BA$132,Indices2!$E$1:$YY$108,Calc!$B184,FALSE))</f>
        <v>#N/A</v>
      </c>
      <c r="BB184" t="e">
        <f ca="1">IF(OR(BB$132="",$B184=""),"",HLOOKUP(BB$132,Indices2!$E$1:$YY$108,Calc!$B184,FALSE))</f>
        <v>#N/A</v>
      </c>
      <c r="BC184" t="e">
        <f ca="1">IF(OR(BC$132="",$B184=""),"",HLOOKUP(BC$132,Indices2!$E$1:$YY$108,Calc!$B184,FALSE))</f>
        <v>#N/A</v>
      </c>
      <c r="BD184" t="e">
        <f ca="1">IF(OR(BD$132="",$B184=""),"",HLOOKUP(BD$132,Indices2!$E$1:$YY$108,Calc!$B184,FALSE))</f>
        <v>#N/A</v>
      </c>
      <c r="BE184" t="e">
        <f ca="1">IF(OR(BE$132="",$B184=""),"",HLOOKUP(BE$132,Indices2!$E$1:$YY$108,Calc!$B184,FALSE))</f>
        <v>#N/A</v>
      </c>
      <c r="BF184" t="e">
        <f ca="1">IF(OR(BF$132="",$B184=""),"",HLOOKUP(BF$132,Indices2!$E$1:$YY$108,Calc!$B184,FALSE))</f>
        <v>#N/A</v>
      </c>
      <c r="BG184" t="e">
        <f ca="1">IF(OR(BG$132="",$B184=""),"",HLOOKUP(BG$132,Indices2!$E$1:$YY$108,Calc!$B184,FALSE))</f>
        <v>#N/A</v>
      </c>
      <c r="BH184" t="e">
        <f ca="1">IF(OR(BH$132="",$B184=""),"",HLOOKUP(BH$132,Indices2!$E$1:$YY$108,Calc!$B184,FALSE))</f>
        <v>#N/A</v>
      </c>
      <c r="BI184" t="e">
        <f ca="1">IF(OR(BI$132="",$B184=""),"",HLOOKUP(BI$132,Indices2!$E$1:$YY$108,Calc!$B184,FALSE))</f>
        <v>#N/A</v>
      </c>
      <c r="BJ184" t="e">
        <f ca="1">IF(OR(BJ$132="",$B184=""),"",HLOOKUP(BJ$132,Indices2!$E$1:$YY$108,Calc!$B184,FALSE))</f>
        <v>#N/A</v>
      </c>
      <c r="BK184" t="e">
        <f ca="1">IF(OR(BK$132="",$B184=""),"",HLOOKUP(BK$132,Indices2!$E$1:$YY$108,Calc!$B184,FALSE))</f>
        <v>#N/A</v>
      </c>
      <c r="BL184" t="e">
        <f ca="1">IF(OR(BL$132="",$B184=""),"",HLOOKUP(BL$132,Indices2!$E$1:$YY$108,Calc!$B184,FALSE))</f>
        <v>#N/A</v>
      </c>
      <c r="BM184" t="e">
        <f ca="1">IF(OR(BM$132="",$B184=""),"",HLOOKUP(BM$132,Indices2!$E$1:$YY$108,Calc!$B184,FALSE))</f>
        <v>#N/A</v>
      </c>
      <c r="BN184" t="e">
        <f ca="1">IF(OR(BN$132="",$B184=""),"",HLOOKUP(BN$132,Indices2!$E$1:$YY$108,Calc!$B184,FALSE))</f>
        <v>#N/A</v>
      </c>
      <c r="BO184" t="e">
        <f ca="1">IF(OR(BO$132="",$B184=""),"",HLOOKUP(BO$132,Indices2!$E$1:$YY$108,Calc!$B184,FALSE))</f>
        <v>#N/A</v>
      </c>
      <c r="BP184" t="e">
        <f ca="1">IF(OR(BP$132="",$B184=""),"",HLOOKUP(BP$132,Indices2!$E$1:$YY$108,Calc!$B184,FALSE))</f>
        <v>#N/A</v>
      </c>
      <c r="BQ184" t="e">
        <f ca="1">IF(OR(BQ$132="",$B184=""),"",HLOOKUP(BQ$132,Indices2!$E$1:$YY$108,Calc!$B184,FALSE))</f>
        <v>#N/A</v>
      </c>
      <c r="BR184" t="e">
        <f ca="1">IF(OR(BR$132="",$B184=""),"",HLOOKUP(BR$132,Indices2!$E$1:$YY$108,Calc!$B184,FALSE))</f>
        <v>#N/A</v>
      </c>
      <c r="BS184" t="e">
        <f ca="1">IF(OR(BS$132="",$B184=""),"",HLOOKUP(BS$132,Indices2!$E$1:$YY$108,Calc!$B184,FALSE))</f>
        <v>#N/A</v>
      </c>
      <c r="BT184" t="e">
        <f ca="1">IF(OR(BT$132="",$B184=""),"",HLOOKUP(BT$132,Indices2!$E$1:$YY$108,Calc!$B184,FALSE))</f>
        <v>#N/A</v>
      </c>
      <c r="BU184" t="e">
        <f ca="1">IF(OR(BU$132="",$B184=""),"",HLOOKUP(BU$132,Indices2!$E$1:$YY$108,Calc!$B184,FALSE))</f>
        <v>#N/A</v>
      </c>
      <c r="BV184" t="e">
        <f ca="1">IF(OR(BV$132="",$B184=""),"",HLOOKUP(BV$132,Indices2!$E$1:$YY$108,Calc!$B184,FALSE))</f>
        <v>#N/A</v>
      </c>
      <c r="BW184" t="e">
        <f ca="1">IF(OR(BW$132="",$B184=""),"",HLOOKUP(BW$132,Indices2!$E$1:$YY$108,Calc!$B184,FALSE))</f>
        <v>#N/A</v>
      </c>
      <c r="BX184" t="e">
        <f ca="1">IF(OR(BX$132="",$B184=""),"",HLOOKUP(BX$132,Indices2!$E$1:$YY$108,Calc!$B184,FALSE))</f>
        <v>#N/A</v>
      </c>
      <c r="BY184" t="e">
        <f ca="1">IF(OR(BY$132="",$B184=""),"",HLOOKUP(BY$132,Indices2!$E$1:$YY$108,Calc!$B184,FALSE))</f>
        <v>#N/A</v>
      </c>
      <c r="BZ184" t="e">
        <f ca="1">IF(OR(BZ$132="",$B184=""),"",HLOOKUP(BZ$132,Indices2!$E$1:$YY$108,Calc!$B184,FALSE))</f>
        <v>#N/A</v>
      </c>
      <c r="CA184" t="e">
        <f ca="1">IF(OR(CA$132="",$B184=""),"",HLOOKUP(CA$132,Indices2!$E$1:$YY$108,Calc!$B184,FALSE))</f>
        <v>#N/A</v>
      </c>
      <c r="CB184" t="e">
        <f ca="1">IF(OR(CB$132="",$B184=""),"",HLOOKUP(CB$132,Indices2!$E$1:$YY$108,Calc!$B184,FALSE))</f>
        <v>#N/A</v>
      </c>
      <c r="CC184" t="e">
        <f ca="1">IF(OR(CC$132="",$B184=""),"",HLOOKUP(CC$132,Indices2!$E$1:$YY$108,Calc!$B184,FALSE))</f>
        <v>#N/A</v>
      </c>
      <c r="CD184" t="e">
        <f ca="1">IF(OR(CD$132="",$B184=""),"",HLOOKUP(CD$132,Indices2!$E$1:$YY$108,Calc!$B184,FALSE))</f>
        <v>#N/A</v>
      </c>
      <c r="CE184" t="e">
        <f ca="1">IF(OR(CE$132="",$B184=""),"",HLOOKUP(CE$132,Indices2!$E$1:$YY$108,Calc!$B184,FALSE))</f>
        <v>#N/A</v>
      </c>
      <c r="CF184" t="e">
        <f ca="1">IF(OR(CF$132="",$B184=""),"",HLOOKUP(CF$132,Indices2!$E$1:$YY$108,Calc!$B184,FALSE))</f>
        <v>#N/A</v>
      </c>
      <c r="CG184" t="e">
        <f ca="1">IF(OR(CG$132="",$B184=""),"",HLOOKUP(CG$132,Indices2!$E$1:$YY$108,Calc!$B184,FALSE))</f>
        <v>#N/A</v>
      </c>
      <c r="CH184" t="e">
        <f ca="1">IF(OR(CH$132="",$B184=""),"",HLOOKUP(CH$132,Indices2!$E$1:$YY$108,Calc!$B184,FALSE))</f>
        <v>#N/A</v>
      </c>
      <c r="CI184" t="e">
        <f ca="1">IF(OR(CI$132="",$B184=""),"",HLOOKUP(CI$132,Indices2!$E$1:$YY$108,Calc!$B184,FALSE))</f>
        <v>#N/A</v>
      </c>
      <c r="CJ184" t="e">
        <f ca="1">IF(OR(CJ$132="",$B184=""),"",HLOOKUP(CJ$132,Indices2!$E$1:$YY$108,Calc!$B184,FALSE))</f>
        <v>#N/A</v>
      </c>
      <c r="CK184" t="e">
        <f ca="1">IF(OR(CK$132="",$B184=""),"",HLOOKUP(CK$132,Indices2!$E$1:$YY$108,Calc!$B184,FALSE))</f>
        <v>#N/A</v>
      </c>
      <c r="CL184" t="e">
        <f ca="1">IF(OR(CL$132="",$B184=""),"",HLOOKUP(CL$132,Indices2!$E$1:$YY$108,Calc!$B184,FALSE))</f>
        <v>#N/A</v>
      </c>
      <c r="CM184" t="e">
        <f ca="1">IF(OR(CM$132="",$B184=""),"",HLOOKUP(CM$132,Indices2!$E$1:$YY$108,Calc!$B184,FALSE))</f>
        <v>#N/A</v>
      </c>
      <c r="CN184" t="e">
        <f ca="1">IF(OR(CN$132="",$B184=""),"",HLOOKUP(CN$132,Indices2!$E$1:$YY$108,Calc!$B184,FALSE))</f>
        <v>#N/A</v>
      </c>
      <c r="CO184" t="e">
        <f ca="1">IF(OR(CO$132="",$B184=""),"",HLOOKUP(CO$132,Indices2!$E$1:$YY$108,Calc!$B184,FALSE))</f>
        <v>#N/A</v>
      </c>
      <c r="CP184" t="e">
        <f ca="1">IF(OR(CP$132="",$B184=""),"",HLOOKUP(CP$132,Indices2!$E$1:$YY$108,Calc!$B184,FALSE))</f>
        <v>#N/A</v>
      </c>
      <c r="CQ184" t="e">
        <f ca="1">IF(OR(CQ$132="",$B184=""),"",HLOOKUP(CQ$132,Indices2!$E$1:$YY$108,Calc!$B184,FALSE))</f>
        <v>#N/A</v>
      </c>
      <c r="CR184" t="e">
        <f ca="1">IF(OR(CR$132="",$B184=""),"",HLOOKUP(CR$132,Indices2!$E$1:$YY$108,Calc!$B184,FALSE))</f>
        <v>#N/A</v>
      </c>
      <c r="CS184" t="e">
        <f ca="1">IF(OR(CS$132="",$B184=""),"",HLOOKUP(CS$132,Indices2!$E$1:$YY$108,Calc!$B184,FALSE))</f>
        <v>#N/A</v>
      </c>
      <c r="CT184" t="e">
        <f ca="1">IF(OR(CT$132="",$B184=""),"",HLOOKUP(CT$132,Indices2!$E$1:$YY$108,Calc!$B184,FALSE))</f>
        <v>#N/A</v>
      </c>
      <c r="CU184" t="e">
        <f ca="1">IF(OR(CU$132="",$B184=""),"",HLOOKUP(CU$132,Indices2!$E$1:$YY$108,Calc!$B184,FALSE))</f>
        <v>#N/A</v>
      </c>
      <c r="CV184" t="e">
        <f ca="1">IF(OR(CV$132="",$B184=""),"",HLOOKUP(CV$132,Indices2!$E$1:$YY$108,Calc!$B184,FALSE))</f>
        <v>#N/A</v>
      </c>
      <c r="CW184" t="e">
        <f ca="1">IF(OR(CW$132="",$B184=""),"",HLOOKUP(CW$132,Indices2!$E$1:$YY$108,Calc!$B184,FALSE))</f>
        <v>#N/A</v>
      </c>
      <c r="CX184" t="e">
        <f ca="1">IF(OR(CX$132="",$B184=""),"",HLOOKUP(CX$132,Indices2!$E$1:$YY$108,Calc!$B184,FALSE))</f>
        <v>#N/A</v>
      </c>
      <c r="CY184" t="e">
        <f ca="1">IF(OR(CY$132="",$B184=""),"",HLOOKUP(CY$132,Indices2!$E$1:$YY$108,Calc!$B184,FALSE))</f>
        <v>#N/A</v>
      </c>
      <c r="CZ184" t="e">
        <f ca="1">IF(OR(CZ$132="",$B184=""),"",HLOOKUP(CZ$132,Indices2!$E$1:$YY$108,Calc!$B184,FALSE))</f>
        <v>#N/A</v>
      </c>
      <c r="DA184" t="e">
        <f ca="1">IF(OR(DA$132="",$B184=""),"",HLOOKUP(DA$132,Indices2!$E$1:$YY$108,Calc!$B184,FALSE))</f>
        <v>#N/A</v>
      </c>
      <c r="DB184" t="e">
        <f ca="1">IF(OR(DB$132="",$B184=""),"",HLOOKUP(DB$132,Indices2!$E$1:$YY$108,Calc!$B184,FALSE))</f>
        <v>#N/A</v>
      </c>
      <c r="DC184" t="e">
        <f ca="1">IF(OR(DC$132="",$B184=""),"",HLOOKUP(DC$132,Indices2!$E$1:$YY$108,Calc!$B184,FALSE))</f>
        <v>#N/A</v>
      </c>
      <c r="DD184" t="e">
        <f ca="1">IF(OR(DD$132="",$B184=""),"",HLOOKUP(DD$132,Indices2!$E$1:$YY$108,Calc!$B184,FALSE))</f>
        <v>#N/A</v>
      </c>
      <c r="DE184" t="e">
        <f ca="1">IF(OR(DE$132="",$B184=""),"",HLOOKUP(DE$132,Indices2!$E$1:$YY$108,Calc!$B184,FALSE))</f>
        <v>#N/A</v>
      </c>
      <c r="DF184" t="e">
        <f ca="1">IF(OR(DF$132="",$B184=""),"",HLOOKUP(DF$132,Indices2!$E$1:$YY$108,Calc!$B184,FALSE))</f>
        <v>#N/A</v>
      </c>
      <c r="DG184" t="e">
        <f ca="1">IF(OR(DG$132="",$B184=""),"",HLOOKUP(DG$132,Indices2!$E$1:$YY$108,Calc!$B184,FALSE))</f>
        <v>#N/A</v>
      </c>
      <c r="DH184" t="e">
        <f ca="1">IF(OR(DH$132="",$B184=""),"",HLOOKUP(DH$132,Indices2!$E$1:$YY$108,Calc!$B184,FALSE))</f>
        <v>#N/A</v>
      </c>
      <c r="DI184" t="e">
        <f ca="1">IF(OR(DI$132="",$B184=""),"",HLOOKUP(DI$132,Indices2!$E$1:$YY$108,Calc!$B184,FALSE))</f>
        <v>#N/A</v>
      </c>
      <c r="DJ184" t="e">
        <f ca="1">IF(OR(DJ$132="",$B184=""),"",HLOOKUP(DJ$132,Indices2!$E$1:$YY$108,Calc!$B184,FALSE))</f>
        <v>#N/A</v>
      </c>
      <c r="DK184" t="e">
        <f ca="1">IF(OR(DK$132="",$B184=""),"",HLOOKUP(DK$132,Indices2!$E$1:$YY$108,Calc!$B184,FALSE))</f>
        <v>#N/A</v>
      </c>
      <c r="DL184" t="e">
        <f ca="1">IF(OR(DL$132="",$B184=""),"",HLOOKUP(DL$132,Indices2!$E$1:$YY$108,Calc!$B184,FALSE))</f>
        <v>#N/A</v>
      </c>
      <c r="DM184" t="e">
        <f ca="1">IF(OR(DM$132="",$B184=""),"",HLOOKUP(DM$132,Indices2!$E$1:$YY$108,Calc!$B184,FALSE))</f>
        <v>#N/A</v>
      </c>
      <c r="DN184" t="e">
        <f ca="1">IF(OR(DN$132="",$B184=""),"",HLOOKUP(DN$132,Indices2!$E$1:$YY$108,Calc!$B184,FALSE))</f>
        <v>#N/A</v>
      </c>
      <c r="DO184" t="e">
        <f ca="1">IF(OR(DO$132="",$B184=""),"",HLOOKUP(DO$132,Indices2!$E$1:$YY$108,Calc!$B184,FALSE))</f>
        <v>#N/A</v>
      </c>
      <c r="DP184" t="e">
        <f ca="1">IF(OR(DP$132="",$B184=""),"",HLOOKUP(DP$132,Indices2!$E$1:$YY$108,Calc!$B184,FALSE))</f>
        <v>#N/A</v>
      </c>
      <c r="DQ184" t="e">
        <f ca="1">IF(OR(DQ$132="",$B184=""),"",HLOOKUP(DQ$132,Indices2!$E$1:$YY$108,Calc!$B184,FALSE))</f>
        <v>#N/A</v>
      </c>
      <c r="DR184" t="e">
        <f ca="1">IF(OR(DR$132="",$B184=""),"",HLOOKUP(DR$132,Indices2!$E$1:$YY$108,Calc!$B184,FALSE))</f>
        <v>#N/A</v>
      </c>
      <c r="DS184" t="e">
        <f ca="1">IF(OR(DS$132="",$B184=""),"",HLOOKUP(DS$132,Indices2!$E$1:$YY$108,Calc!$B184,FALSE))</f>
        <v>#N/A</v>
      </c>
      <c r="DT184" t="e">
        <f ca="1">IF(OR(DT$132="",$B184=""),"",HLOOKUP(DT$132,Indices2!$E$1:$YY$108,Calc!$B184,FALSE))</f>
        <v>#N/A</v>
      </c>
      <c r="DU184" t="e">
        <f ca="1">IF(OR(DU$132="",$B184=""),"",HLOOKUP(DU$132,Indices2!$E$1:$YY$108,Calc!$B184,FALSE))</f>
        <v>#N/A</v>
      </c>
      <c r="DV184" t="e">
        <f ca="1">IF(OR(DV$132="",$B184=""),"",HLOOKUP(DV$132,Indices2!$E$1:$YY$108,Calc!$B184,FALSE))</f>
        <v>#N/A</v>
      </c>
      <c r="DW184" t="e">
        <f ca="1">IF(OR(DW$132="",$B184=""),"",HLOOKUP(DW$132,Indices2!$E$1:$YY$108,Calc!$B184,FALSE))</f>
        <v>#N/A</v>
      </c>
      <c r="DX184" t="e">
        <f ca="1">IF(OR(DX$132="",$B184=""),"",HLOOKUP(DX$132,Indices2!$E$1:$YY$108,Calc!$B184,FALSE))</f>
        <v>#N/A</v>
      </c>
      <c r="DY184" t="e">
        <f ca="1">IF(OR(DY$132="",$B184=""),"",HLOOKUP(DY$132,Indices2!$E$1:$YY$108,Calc!$B184,FALSE))</f>
        <v>#N/A</v>
      </c>
      <c r="DZ184" t="e">
        <f ca="1">IF(OR(DZ$132="",$B184=""),"",HLOOKUP(DZ$132,Indices2!$E$1:$YY$108,Calc!$B184,FALSE))</f>
        <v>#N/A</v>
      </c>
      <c r="EA184" t="e">
        <f ca="1">IF(OR(EA$132="",$B184=""),"",HLOOKUP(EA$132,Indices2!$E$1:$YY$108,Calc!$B184,FALSE))</f>
        <v>#N/A</v>
      </c>
      <c r="EB184" t="e">
        <f ca="1">IF(OR(EB$132="",$B184=""),"",HLOOKUP(EB$132,Indices2!$E$1:$YY$108,Calc!$B184,FALSE))</f>
        <v>#N/A</v>
      </c>
      <c r="EC184" t="e">
        <f ca="1">IF(OR(EC$132="",$B184=""),"",HLOOKUP(EC$132,Indices2!$E$1:$YY$108,Calc!$B184,FALSE))</f>
        <v>#N/A</v>
      </c>
      <c r="ED184" t="e">
        <f ca="1">IF(OR(ED$132="",$B184=""),"",HLOOKUP(ED$132,Indices2!$E$1:$YY$108,Calc!$B184,FALSE))</f>
        <v>#N/A</v>
      </c>
      <c r="EE184" t="e">
        <f ca="1">IF(OR(EE$132="",$B184=""),"",HLOOKUP(EE$132,Indices2!$E$1:$YY$108,Calc!$B184,FALSE))</f>
        <v>#N/A</v>
      </c>
      <c r="EF184" t="e">
        <f ca="1">IF(OR(EF$132="",$B184=""),"",HLOOKUP(EF$132,Indices2!$E$1:$YY$108,Calc!$B184,FALSE))</f>
        <v>#N/A</v>
      </c>
      <c r="EG184" t="e">
        <f ca="1">IF(OR(EG$132="",$B184=""),"",HLOOKUP(EG$132,Indices2!$E$1:$YY$108,Calc!$B184,FALSE))</f>
        <v>#N/A</v>
      </c>
      <c r="EH184" t="e">
        <f ca="1">IF(OR(EH$132="",$B184=""),"",HLOOKUP(EH$132,Indices2!$E$1:$YY$108,Calc!$B184,FALSE))</f>
        <v>#N/A</v>
      </c>
      <c r="EI184" t="e">
        <f ca="1">IF(OR(EI$132="",$B184=""),"",HLOOKUP(EI$132,Indices2!$E$1:$YY$108,Calc!$B184,FALSE))</f>
        <v>#N/A</v>
      </c>
      <c r="EJ184" t="e">
        <f ca="1">IF(OR(EJ$132="",$B184=""),"",HLOOKUP(EJ$132,Indices2!$E$1:$YY$108,Calc!$B184,FALSE))</f>
        <v>#N/A</v>
      </c>
      <c r="EK184" t="e">
        <f ca="1">IF(OR(EK$132="",$B184=""),"",HLOOKUP(EK$132,Indices2!$E$1:$YY$108,Calc!$B184,FALSE))</f>
        <v>#N/A</v>
      </c>
      <c r="EL184" t="e">
        <f ca="1">IF(OR(EL$132="",$B184=""),"",HLOOKUP(EL$132,Indices2!$E$1:$YY$108,Calc!$B184,FALSE))</f>
        <v>#N/A</v>
      </c>
      <c r="EM184" t="e">
        <f ca="1">IF(OR(EM$132="",$B184=""),"",HLOOKUP(EM$132,Indices2!$E$1:$YY$108,Calc!$B184,FALSE))</f>
        <v>#N/A</v>
      </c>
      <c r="EN184" t="e">
        <f ca="1">IF(OR(EN$132="",$B184=""),"",HLOOKUP(EN$132,Indices2!$E$1:$YY$108,Calc!$B184,FALSE))</f>
        <v>#N/A</v>
      </c>
      <c r="EO184" t="e">
        <f ca="1">IF(OR(EO$132="",$B184=""),"",HLOOKUP(EO$132,Indices2!$E$1:$YY$108,Calc!$B184,FALSE))</f>
        <v>#N/A</v>
      </c>
      <c r="EP184" t="e">
        <f ca="1">IF(OR(EP$132="",$B184=""),"",HLOOKUP(EP$132,Indices2!$E$1:$YY$108,Calc!$B184,FALSE))</f>
        <v>#N/A</v>
      </c>
      <c r="EQ184" t="e">
        <f ca="1">IF(OR(EQ$132="",$B184=""),"",HLOOKUP(EQ$132,Indices2!$E$1:$YY$108,Calc!$B184,FALSE))</f>
        <v>#N/A</v>
      </c>
      <c r="ER184" t="e">
        <f ca="1">IF(OR(ER$132="",$B184=""),"",HLOOKUP(ER$132,Indices2!$E$1:$YY$108,Calc!$B184,FALSE))</f>
        <v>#N/A</v>
      </c>
      <c r="ES184" t="e">
        <f ca="1">IF(OR(ES$132="",$B184=""),"",HLOOKUP(ES$132,Indices2!$E$1:$YY$108,Calc!$B184,FALSE))</f>
        <v>#N/A</v>
      </c>
      <c r="ET184" t="e">
        <f ca="1">IF(OR(ET$132="",$B184=""),"",HLOOKUP(ET$132,Indices2!$E$1:$YY$108,Calc!$B184,FALSE))</f>
        <v>#N/A</v>
      </c>
      <c r="EU184" t="e">
        <f ca="1">IF(OR(EU$132="",$B184=""),"",HLOOKUP(EU$132,Indices2!$E$1:$YY$108,Calc!$B184,FALSE))</f>
        <v>#N/A</v>
      </c>
      <c r="EV184" t="e">
        <f ca="1">IF(OR(EV$132="",$B184=""),"",HLOOKUP(EV$132,Indices2!$E$1:$YY$108,Calc!$B184,FALSE))</f>
        <v>#N/A</v>
      </c>
      <c r="EW184" t="e">
        <f ca="1">IF(OR(EW$132="",$B184=""),"",HLOOKUP(EW$132,Indices2!$E$1:$YY$108,Calc!$B184,FALSE))</f>
        <v>#N/A</v>
      </c>
      <c r="EX184" t="e">
        <f ca="1">IF(OR(EX$132="",$B184=""),"",HLOOKUP(EX$132,Indices2!$E$1:$YY$108,Calc!$B184,FALSE))</f>
        <v>#N/A</v>
      </c>
      <c r="EY184" t="e">
        <f ca="1">IF(OR(EY$132="",$B184=""),"",HLOOKUP(EY$132,Indices2!$E$1:$YY$108,Calc!$B184,FALSE))</f>
        <v>#N/A</v>
      </c>
      <c r="EZ184" t="e">
        <f ca="1">IF(OR(EZ$132="",$B184=""),"",HLOOKUP(EZ$132,Indices2!$E$1:$YY$108,Calc!$B184,FALSE))</f>
        <v>#N/A</v>
      </c>
      <c r="FA184" t="e">
        <f ca="1">IF(OR(FA$132="",$B184=""),"",HLOOKUP(FA$132,Indices2!$E$1:$YY$108,Calc!$B184,FALSE))</f>
        <v>#N/A</v>
      </c>
      <c r="FB184" t="e">
        <f ca="1">IF(OR(FB$132="",$B184=""),"",HLOOKUP(FB$132,Indices2!$E$1:$YY$108,Calc!$B184,FALSE))</f>
        <v>#N/A</v>
      </c>
      <c r="FC184" t="e">
        <f ca="1">IF(OR(FC$132="",$B184=""),"",HLOOKUP(FC$132,Indices2!$E$1:$YY$108,Calc!$B184,FALSE))</f>
        <v>#N/A</v>
      </c>
      <c r="FD184" t="e">
        <f ca="1">IF(OR(FD$132="",$B184=""),"",HLOOKUP(FD$132,Indices2!$E$1:$YY$108,Calc!$B184,FALSE))</f>
        <v>#N/A</v>
      </c>
      <c r="FE184" t="e">
        <f ca="1">IF(OR(FE$132="",$B184=""),"",HLOOKUP(FE$132,Indices2!$E$1:$YY$108,Calc!$B184,FALSE))</f>
        <v>#N/A</v>
      </c>
      <c r="FF184" t="e">
        <f ca="1">IF(OR(FF$132="",$B184=""),"",HLOOKUP(FF$132,Indices2!$E$1:$YY$108,Calc!$B184,FALSE))</f>
        <v>#N/A</v>
      </c>
      <c r="FG184" t="e">
        <f ca="1">IF(OR(FG$132="",$B184=""),"",HLOOKUP(FG$132,Indices2!$E$1:$YY$108,Calc!$B184,FALSE))</f>
        <v>#N/A</v>
      </c>
      <c r="FH184" t="e">
        <f ca="1">IF(OR(FH$132="",$B184=""),"",HLOOKUP(FH$132,Indices2!$E$1:$YY$108,Calc!$B184,FALSE))</f>
        <v>#N/A</v>
      </c>
      <c r="FI184" t="e">
        <f ca="1">IF(OR(FI$132="",$B184=""),"",HLOOKUP(FI$132,Indices2!$E$1:$YY$108,Calc!$B184,FALSE))</f>
        <v>#N/A</v>
      </c>
      <c r="FJ184" t="e">
        <f ca="1">IF(OR(FJ$132="",$B184=""),"",HLOOKUP(FJ$132,Indices2!$E$1:$YY$108,Calc!$B184,FALSE))</f>
        <v>#N/A</v>
      </c>
      <c r="FK184" t="e">
        <f ca="1">IF(OR(FK$132="",$B184=""),"",HLOOKUP(FK$132,Indices2!$E$1:$YY$108,Calc!$B184,FALSE))</f>
        <v>#N/A</v>
      </c>
      <c r="FL184" t="e">
        <f ca="1">IF(OR(FL$132="",$B184=""),"",HLOOKUP(FL$132,Indices2!$E$1:$YY$108,Calc!$B184,FALSE))</f>
        <v>#N/A</v>
      </c>
      <c r="FM184" t="e">
        <f ca="1">IF(OR(FM$132="",$B184=""),"",HLOOKUP(FM$132,Indices2!$E$1:$YY$108,Calc!$B184,FALSE))</f>
        <v>#N/A</v>
      </c>
      <c r="FN184" t="e">
        <f ca="1">IF(OR(FN$132="",$B184=""),"",HLOOKUP(FN$132,Indices2!$E$1:$YY$108,Calc!$B184,FALSE))</f>
        <v>#N/A</v>
      </c>
      <c r="FO184" t="e">
        <f ca="1">IF(OR(FO$132="",$B184=""),"",HLOOKUP(FO$132,Indices2!$E$1:$YY$108,Calc!$B184,FALSE))</f>
        <v>#N/A</v>
      </c>
      <c r="FP184" t="e">
        <f ca="1">IF(OR(FP$132="",$B184=""),"",HLOOKUP(FP$132,Indices2!$E$1:$YY$108,Calc!$B184,FALSE))</f>
        <v>#N/A</v>
      </c>
      <c r="FQ184" t="e">
        <f ca="1">IF(OR(FQ$132="",$B184=""),"",HLOOKUP(FQ$132,Indices2!$E$1:$YY$108,Calc!$B184,FALSE))</f>
        <v>#N/A</v>
      </c>
      <c r="FR184" t="e">
        <f ca="1">IF(OR(FR$132="",$B184=""),"",HLOOKUP(FR$132,Indices2!$E$1:$YY$108,Calc!$B184,FALSE))</f>
        <v>#N/A</v>
      </c>
      <c r="FS184" t="e">
        <f ca="1">IF(OR(FS$132="",$B184=""),"",HLOOKUP(FS$132,Indices2!$E$1:$YY$108,Calc!$B184,FALSE))</f>
        <v>#N/A</v>
      </c>
      <c r="FT184" t="e">
        <f ca="1">IF(OR(FT$132="",$B184=""),"",HLOOKUP(FT$132,Indices2!$E$1:$YY$108,Calc!$B184,FALSE))</f>
        <v>#N/A</v>
      </c>
      <c r="FU184" t="e">
        <f ca="1">IF(OR(FU$132="",$B184=""),"",HLOOKUP(FU$132,Indices2!$E$1:$YY$108,Calc!$B184,FALSE))</f>
        <v>#N/A</v>
      </c>
      <c r="FV184" t="e">
        <f ca="1">IF(OR(FV$132="",$B184=""),"",HLOOKUP(FV$132,Indices2!$E$1:$YY$108,Calc!$B184,FALSE))</f>
        <v>#N/A</v>
      </c>
      <c r="FW184" t="e">
        <f ca="1">IF(OR(FW$132="",$B184=""),"",HLOOKUP(FW$132,Indices2!$E$1:$YY$108,Calc!$B184,FALSE))</f>
        <v>#N/A</v>
      </c>
      <c r="FX184" t="e">
        <f ca="1">IF(OR(FX$132="",$B184=""),"",HLOOKUP(FX$132,Indices2!$E$1:$YY$108,Calc!$B184,FALSE))</f>
        <v>#N/A</v>
      </c>
      <c r="FY184" t="e">
        <f ca="1">IF(OR(FY$132="",$B184=""),"",HLOOKUP(FY$132,Indices2!$E$1:$YY$108,Calc!$B184,FALSE))</f>
        <v>#N/A</v>
      </c>
      <c r="FZ184" t="e">
        <f ca="1">IF(OR(FZ$132="",$B184=""),"",HLOOKUP(FZ$132,Indices2!$E$1:$YY$108,Calc!$B184,FALSE))</f>
        <v>#N/A</v>
      </c>
      <c r="GA184" t="e">
        <f ca="1">IF(OR(GA$132="",$B184=""),"",HLOOKUP(GA$132,Indices2!$E$1:$YY$108,Calc!$B184,FALSE))</f>
        <v>#N/A</v>
      </c>
      <c r="GB184" t="e">
        <f ca="1">IF(OR(GB$132="",$B184=""),"",HLOOKUP(GB$132,Indices2!$E$1:$YY$108,Calc!$B184,FALSE))</f>
        <v>#N/A</v>
      </c>
      <c r="GC184" t="e">
        <f ca="1">IF(OR(GC$132="",$B184=""),"",HLOOKUP(GC$132,Indices2!$E$1:$YY$108,Calc!$B184,FALSE))</f>
        <v>#N/A</v>
      </c>
      <c r="GD184" t="e">
        <f ca="1">IF(OR(GD$132="",$B184=""),"",HLOOKUP(GD$132,Indices2!$E$1:$YY$108,Calc!$B184,FALSE))</f>
        <v>#N/A</v>
      </c>
      <c r="GE184" t="e">
        <f ca="1">IF(OR(GE$132="",$B184=""),"",HLOOKUP(GE$132,Indices2!$E$1:$YY$108,Calc!$B184,FALSE))</f>
        <v>#N/A</v>
      </c>
      <c r="GF184" t="e">
        <f ca="1">IF(OR(GF$132="",$B184=""),"",HLOOKUP(GF$132,Indices2!$E$1:$YY$108,Calc!$B184,FALSE))</f>
        <v>#N/A</v>
      </c>
      <c r="GG184" t="e">
        <f ca="1">IF(OR(GG$132="",$B184=""),"",HLOOKUP(GG$132,Indices2!$E$1:$YY$108,Calc!$B184,FALSE))</f>
        <v>#N/A</v>
      </c>
      <c r="GH184" t="e">
        <f ca="1">IF(OR(GH$132="",$B184=""),"",HLOOKUP(GH$132,Indices2!$E$1:$YY$108,Calc!$B184,FALSE))</f>
        <v>#N/A</v>
      </c>
      <c r="GI184" t="e">
        <f ca="1">IF(OR(GI$132="",$B184=""),"",HLOOKUP(GI$132,Indices2!$E$1:$YY$108,Calc!$B184,FALSE))</f>
        <v>#N/A</v>
      </c>
      <c r="GJ184" t="e">
        <f ca="1">IF(OR(GJ$132="",$B184=""),"",HLOOKUP(GJ$132,Indices2!$E$1:$YY$108,Calc!$B184,FALSE))</f>
        <v>#N/A</v>
      </c>
      <c r="GK184" t="e">
        <f ca="1">IF(OR(GK$132="",$B184=""),"",HLOOKUP(GK$132,Indices2!$E$1:$YY$108,Calc!$B184,FALSE))</f>
        <v>#N/A</v>
      </c>
      <c r="GL184" t="e">
        <f ca="1">IF(OR(GL$132="",$B184=""),"",HLOOKUP(GL$132,Indices2!$E$1:$YY$108,Calc!$B184,FALSE))</f>
        <v>#N/A</v>
      </c>
      <c r="GM184" t="e">
        <f ca="1">IF(OR(GM$132="",$B184=""),"",HLOOKUP(GM$132,Indices2!$E$1:$YY$108,Calc!$B184,FALSE))</f>
        <v>#N/A</v>
      </c>
      <c r="GN184" t="e">
        <f ca="1">IF(OR(GN$132="",$B184=""),"",HLOOKUP(GN$132,Indices2!$E$1:$YY$108,Calc!$B184,FALSE))</f>
        <v>#N/A</v>
      </c>
      <c r="GO184" t="e">
        <f ca="1">IF(OR(GO$132="",$B184=""),"",HLOOKUP(GO$132,Indices2!$E$1:$YY$108,Calc!$B184,FALSE))</f>
        <v>#N/A</v>
      </c>
      <c r="GP184" t="e">
        <f ca="1">IF(OR(GP$132="",$B184=""),"",HLOOKUP(GP$132,Indices2!$E$1:$YY$108,Calc!$B184,FALSE))</f>
        <v>#N/A</v>
      </c>
      <c r="GQ184" t="e">
        <f ca="1">IF(OR(GQ$132="",$B184=""),"",HLOOKUP(GQ$132,Indices2!$E$1:$YY$108,Calc!$B184,FALSE))</f>
        <v>#N/A</v>
      </c>
      <c r="GR184" t="e">
        <f ca="1">IF(OR(GR$132="",$B184=""),"",HLOOKUP(GR$132,Indices2!$E$1:$YY$108,Calc!$B184,FALSE))</f>
        <v>#N/A</v>
      </c>
      <c r="GS184" t="e">
        <f ca="1">IF(OR(GS$132="",$B184=""),"",HLOOKUP(GS$132,Indices2!$E$1:$YY$108,Calc!$B184,FALSE))</f>
        <v>#N/A</v>
      </c>
      <c r="GT184" t="e">
        <f ca="1">IF(OR(GT$132="",$B184=""),"",HLOOKUP(GT$132,Indices2!$E$1:$YY$108,Calc!$B184,FALSE))</f>
        <v>#N/A</v>
      </c>
      <c r="GU184" t="e">
        <f ca="1">IF(OR(GU$132="",$B184=""),"",HLOOKUP(GU$132,Indices2!$E$1:$YY$108,Calc!$B184,FALSE))</f>
        <v>#N/A</v>
      </c>
      <c r="GV184" t="e">
        <f ca="1">IF(OR(GV$132="",$B184=""),"",HLOOKUP(GV$132,Indices2!$E$1:$YY$108,Calc!$B184,FALSE))</f>
        <v>#N/A</v>
      </c>
      <c r="GW184" t="e">
        <f ca="1">IF(OR(GW$132="",$B184=""),"",HLOOKUP(GW$132,Indices2!$E$1:$YY$108,Calc!$B184,FALSE))</f>
        <v>#N/A</v>
      </c>
      <c r="GX184" t="e">
        <f ca="1">IF(OR(GX$132="",$B184=""),"",HLOOKUP(GX$132,Indices2!$E$1:$YY$108,Calc!$B184,FALSE))</f>
        <v>#N/A</v>
      </c>
      <c r="GY184" t="e">
        <f ca="1">IF(OR(GY$132="",$B184=""),"",HLOOKUP(GY$132,Indices2!$E$1:$YY$108,Calc!$B184,FALSE))</f>
        <v>#N/A</v>
      </c>
      <c r="GZ184" t="e">
        <f ca="1">IF(OR(GZ$132="",$B184=""),"",HLOOKUP(GZ$132,Indices2!$E$1:$YY$108,Calc!$B184,FALSE))</f>
        <v>#N/A</v>
      </c>
      <c r="HA184" t="e">
        <f ca="1">IF(OR(HA$132="",$B184=""),"",HLOOKUP(HA$132,Indices2!$E$1:$YY$108,Calc!$B184,FALSE))</f>
        <v>#N/A</v>
      </c>
      <c r="HB184" t="e">
        <f ca="1">IF(OR(HB$132="",$B184=""),"",HLOOKUP(HB$132,Indices2!$E$1:$YY$108,Calc!$B184,FALSE))</f>
        <v>#N/A</v>
      </c>
      <c r="HC184" t="e">
        <f ca="1">IF(OR(HC$132="",$B184=""),"",HLOOKUP(HC$132,Indices2!$E$1:$YY$108,Calc!$B184,FALSE))</f>
        <v>#N/A</v>
      </c>
      <c r="HD184" t="e">
        <f ca="1">IF(OR(HD$132="",$B184=""),"",HLOOKUP(HD$132,Indices2!$E$1:$YY$108,Calc!$B184,FALSE))</f>
        <v>#N/A</v>
      </c>
      <c r="HE184" t="e">
        <f ca="1">IF(OR(HE$132="",$B184=""),"",HLOOKUP(HE$132,Indices2!$E$1:$YY$108,Calc!$B184,FALSE))</f>
        <v>#N/A</v>
      </c>
      <c r="HF184" t="e">
        <f ca="1">IF(OR(HF$132="",$B184=""),"",HLOOKUP(HF$132,Indices2!$E$1:$YY$108,Calc!$B184,FALSE))</f>
        <v>#N/A</v>
      </c>
      <c r="HG184" t="e">
        <f ca="1">IF(OR(HG$132="",$B184=""),"",HLOOKUP(HG$132,Indices2!$E$1:$YY$108,Calc!$B184,FALSE))</f>
        <v>#N/A</v>
      </c>
      <c r="HH184" t="e">
        <f ca="1">IF(OR(HH$132="",$B184=""),"",HLOOKUP(HH$132,Indices2!$E$1:$YY$108,Calc!$B184,FALSE))</f>
        <v>#N/A</v>
      </c>
      <c r="HI184" t="e">
        <f ca="1">IF(OR(HI$132="",$B184=""),"",HLOOKUP(HI$132,Indices2!$E$1:$YY$108,Calc!$B184,FALSE))</f>
        <v>#N/A</v>
      </c>
      <c r="HJ184" t="e">
        <f ca="1">IF(OR(HJ$132="",$B184=""),"",HLOOKUP(HJ$132,Indices2!$E$1:$YY$108,Calc!$B184,FALSE))</f>
        <v>#N/A</v>
      </c>
      <c r="HK184" t="e">
        <f ca="1">IF(OR(HK$132="",$B184=""),"",HLOOKUP(HK$132,Indices2!$E$1:$YY$108,Calc!$B184,FALSE))</f>
        <v>#N/A</v>
      </c>
      <c r="HL184" t="e">
        <f ca="1">IF(OR(HL$132="",$B184=""),"",HLOOKUP(HL$132,Indices2!$E$1:$YY$108,Calc!$B184,FALSE))</f>
        <v>#N/A</v>
      </c>
      <c r="HM184" t="e">
        <f ca="1">IF(OR(HM$132="",$B184=""),"",HLOOKUP(HM$132,Indices2!$E$1:$YY$108,Calc!$B184,FALSE))</f>
        <v>#N/A</v>
      </c>
      <c r="HN184" t="e">
        <f ca="1">IF(OR(HN$132="",$B184=""),"",HLOOKUP(HN$132,Indices2!$E$1:$YY$108,Calc!$B184,FALSE))</f>
        <v>#N/A</v>
      </c>
      <c r="HO184" t="e">
        <f ca="1">IF(OR(HO$132="",$B184=""),"",HLOOKUP(HO$132,Indices2!$E$1:$YY$108,Calc!$B184,FALSE))</f>
        <v>#N/A</v>
      </c>
      <c r="HP184" t="e">
        <f ca="1">IF(OR(HP$132="",$B184=""),"",HLOOKUP(HP$132,Indices2!$E$1:$YY$108,Calc!$B184,FALSE))</f>
        <v>#N/A</v>
      </c>
      <c r="HQ184" t="e">
        <f ca="1">IF(OR(HQ$132="",$B184=""),"",HLOOKUP(HQ$132,Indices2!$E$1:$YY$108,Calc!$B184,FALSE))</f>
        <v>#N/A</v>
      </c>
      <c r="HR184" t="e">
        <f ca="1">IF(OR(HR$132="",$B184=""),"",HLOOKUP(HR$132,Indices2!$E$1:$YY$108,Calc!$B184,FALSE))</f>
        <v>#N/A</v>
      </c>
      <c r="HS184" t="e">
        <f ca="1">IF(OR(HS$132="",$B184=""),"",HLOOKUP(HS$132,Indices2!$E$1:$YY$108,Calc!$B184,FALSE))</f>
        <v>#N/A</v>
      </c>
      <c r="HT184" t="e">
        <f ca="1">IF(OR(HT$132="",$B184=""),"",HLOOKUP(HT$132,Indices2!$E$1:$YY$108,Calc!$B184,FALSE))</f>
        <v>#N/A</v>
      </c>
      <c r="HU184" t="e">
        <f ca="1">IF(OR(HU$132="",$B184=""),"",HLOOKUP(HU$132,Indices2!$E$1:$YY$108,Calc!$B184,FALSE))</f>
        <v>#N/A</v>
      </c>
      <c r="HV184" t="e">
        <f ca="1">IF(OR(HV$132="",$B184=""),"",HLOOKUP(HV$132,Indices2!$E$1:$YY$108,Calc!$B184,FALSE))</f>
        <v>#N/A</v>
      </c>
      <c r="HW184" t="e">
        <f ca="1">IF(OR(HW$132="",$B184=""),"",HLOOKUP(HW$132,Indices2!$E$1:$YY$108,Calc!$B184,FALSE))</f>
        <v>#N/A</v>
      </c>
      <c r="HX184" t="e">
        <f ca="1">IF(OR(HX$132="",$B184=""),"",HLOOKUP(HX$132,Indices2!$E$1:$YY$108,Calc!$B184,FALSE))</f>
        <v>#N/A</v>
      </c>
      <c r="HY184" t="e">
        <f ca="1">IF(OR(HY$132="",$B184=""),"",HLOOKUP(HY$132,Indices2!$E$1:$YY$108,Calc!$B184,FALSE))</f>
        <v>#N/A</v>
      </c>
      <c r="HZ184" t="e">
        <f ca="1">IF(OR(HZ$132="",$B184=""),"",HLOOKUP(HZ$132,Indices2!$E$1:$YY$108,Calc!$B184,FALSE))</f>
        <v>#N/A</v>
      </c>
      <c r="IA184" t="e">
        <f ca="1">IF(OR(IA$132="",$B184=""),"",HLOOKUP(IA$132,Indices2!$E$1:$YY$108,Calc!$B184,FALSE))</f>
        <v>#N/A</v>
      </c>
      <c r="IB184" t="e">
        <f ca="1">IF(OR(IB$132="",$B184=""),"",HLOOKUP(IB$132,Indices2!$E$1:$YY$108,Calc!$B184,FALSE))</f>
        <v>#N/A</v>
      </c>
      <c r="IC184" t="e">
        <f ca="1">IF(OR(IC$132="",$B184=""),"",HLOOKUP(IC$132,Indices2!$E$1:$YY$108,Calc!$B184,FALSE))</f>
        <v>#N/A</v>
      </c>
      <c r="ID184" t="e">
        <f ca="1">IF(OR(ID$132="",$B184=""),"",HLOOKUP(ID$132,Indices2!$E$1:$YY$108,Calc!$B184,FALSE))</f>
        <v>#N/A</v>
      </c>
      <c r="IE184" t="e">
        <f ca="1">IF(OR(IE$132="",$B184=""),"",HLOOKUP(IE$132,Indices2!$E$1:$YY$108,Calc!$B184,FALSE))</f>
        <v>#N/A</v>
      </c>
      <c r="IF184" t="e">
        <f ca="1">IF(OR(IF$132="",$B184=""),"",HLOOKUP(IF$132,Indices2!$E$1:$YY$108,Calc!$B184,FALSE))</f>
        <v>#N/A</v>
      </c>
      <c r="IG184" t="e">
        <f ca="1">IF(OR(IG$132="",$B184=""),"",HLOOKUP(IG$132,Indices2!$E$1:$YY$108,Calc!$B184,FALSE))</f>
        <v>#N/A</v>
      </c>
      <c r="IH184" t="e">
        <f ca="1">IF(OR(IH$132="",$B184=""),"",HLOOKUP(IH$132,Indices2!$E$1:$YY$108,Calc!$B184,FALSE))</f>
        <v>#N/A</v>
      </c>
      <c r="II184" t="e">
        <f ca="1">IF(OR(II$132="",$B184=""),"",HLOOKUP(II$132,Indices2!$E$1:$YY$108,Calc!$B184,FALSE))</f>
        <v>#N/A</v>
      </c>
      <c r="IJ184" t="e">
        <f ca="1">IF(OR(IJ$132="",$B184=""),"",HLOOKUP(IJ$132,Indices2!$E$1:$YY$108,Calc!$B184,FALSE))</f>
        <v>#N/A</v>
      </c>
      <c r="IK184" t="e">
        <f ca="1">IF(OR(IK$132="",$B184=""),"",HLOOKUP(IK$132,Indices2!$E$1:$YY$108,Calc!$B184,FALSE))</f>
        <v>#N/A</v>
      </c>
      <c r="IL184" t="e">
        <f ca="1">IF(OR(IL$132="",$B184=""),"",HLOOKUP(IL$132,Indices2!$E$1:$YY$108,Calc!$B184,FALSE))</f>
        <v>#N/A</v>
      </c>
      <c r="IM184" t="e">
        <f ca="1">IF(OR(IM$132="",$B184=""),"",HLOOKUP(IM$132,Indices2!$E$1:$YY$108,Calc!$B184,FALSE))</f>
        <v>#N/A</v>
      </c>
      <c r="IN184" t="e">
        <f ca="1">IF(OR(IN$132="",$B184=""),"",HLOOKUP(IN$132,Indices2!$E$1:$YY$108,Calc!$B184,FALSE))</f>
        <v>#N/A</v>
      </c>
      <c r="IO184" t="e">
        <f ca="1">IF(OR(IO$132="",$B184=""),"",HLOOKUP(IO$132,Indices2!$E$1:$YY$108,Calc!$B184,FALSE))</f>
        <v>#N/A</v>
      </c>
      <c r="IP184" t="e">
        <f ca="1">IF(OR(IP$132="",$B184=""),"",HLOOKUP(IP$132,Indices2!$E$1:$YY$108,Calc!$B184,FALSE))</f>
        <v>#N/A</v>
      </c>
      <c r="IQ184" t="e">
        <f ca="1">IF(OR(IQ$132="",$B184=""),"",HLOOKUP(IQ$132,Indices2!$E$1:$YY$108,Calc!$B184,FALSE))</f>
        <v>#N/A</v>
      </c>
      <c r="IR184" t="e">
        <f ca="1">IF(OR(IR$132="",$B184=""),"",HLOOKUP(IR$132,Indices2!$E$1:$YY$108,Calc!$B184,FALSE))</f>
        <v>#N/A</v>
      </c>
      <c r="IS184" t="e">
        <f ca="1">IF(OR(IS$132="",$B184=""),"",HLOOKUP(IS$132,Indices2!$E$1:$YY$108,Calc!$B184,FALSE))</f>
        <v>#N/A</v>
      </c>
      <c r="IT184" t="e">
        <f ca="1">IF(OR(IT$132="",$B184=""),"",HLOOKUP(IT$132,Indices2!$E$1:$YY$108,Calc!$B184,FALSE))</f>
        <v>#N/A</v>
      </c>
      <c r="IU184" t="e">
        <f ca="1">IF(OR(IU$132="",$B184=""),"",HLOOKUP(IU$132,Indices2!$E$1:$YY$108,Calc!$B184,FALSE))</f>
        <v>#N/A</v>
      </c>
      <c r="IV184" t="e">
        <f ca="1">IF(OR(IV$132="",$B184=""),"",HLOOKUP(IV$132,Indices2!$E$1:$YY$108,Calc!$B184,FALSE))</f>
        <v>#N/A</v>
      </c>
      <c r="IW184" t="e">
        <f ca="1">IF(OR(IW$132="",$B184=""),"",HLOOKUP(IW$132,Indices2!$E$1:$YY$108,Calc!$B184,FALSE))</f>
        <v>#N/A</v>
      </c>
      <c r="IX184" t="e">
        <f ca="1">IF(OR(IX$132="",$B184=""),"",HLOOKUP(IX$132,Indices2!$E$1:$YY$108,Calc!$B184,FALSE))</f>
        <v>#N/A</v>
      </c>
      <c r="IY184" t="e">
        <f ca="1">IF(OR(IY$132="",$B184=""),"",HLOOKUP(IY$132,Indices2!$E$1:$YY$108,Calc!$B184,FALSE))</f>
        <v>#N/A</v>
      </c>
      <c r="IZ184" t="e">
        <f ca="1">IF(OR(IZ$132="",$B184=""),"",HLOOKUP(IZ$132,Indices2!$E$1:$YY$108,Calc!$B184,FALSE))</f>
        <v>#N/A</v>
      </c>
      <c r="JA184" t="e">
        <f ca="1">IF(OR(JA$132="",$B184=""),"",HLOOKUP(JA$132,Indices2!$E$1:$YY$108,Calc!$B184,FALSE))</f>
        <v>#N/A</v>
      </c>
      <c r="JB184" t="e">
        <f ca="1">IF(OR(JB$132="",$B184=""),"",HLOOKUP(JB$132,Indices2!$E$1:$YY$108,Calc!$B184,FALSE))</f>
        <v>#N/A</v>
      </c>
      <c r="JC184" t="e">
        <f ca="1">IF(OR(JC$132="",$B184=""),"",HLOOKUP(JC$132,Indices2!$E$1:$YY$108,Calc!$B184,FALSE))</f>
        <v>#N/A</v>
      </c>
      <c r="JD184" t="e">
        <f ca="1">IF(OR(JD$132="",$B184=""),"",HLOOKUP(JD$132,Indices2!$E$1:$YY$108,Calc!$B184,FALSE))</f>
        <v>#N/A</v>
      </c>
      <c r="JE184" t="e">
        <f ca="1">IF(OR(JE$132="",$B184=""),"",HLOOKUP(JE$132,Indices2!$E$1:$YY$108,Calc!$B184,FALSE))</f>
        <v>#N/A</v>
      </c>
      <c r="JF184" t="e">
        <f ca="1">IF(OR(JF$132="",$B184=""),"",HLOOKUP(JF$132,Indices2!$E$1:$YY$108,Calc!$B184,FALSE))</f>
        <v>#N/A</v>
      </c>
      <c r="JG184" t="e">
        <f ca="1">IF(OR(JG$132="",$B184=""),"",HLOOKUP(JG$132,Indices2!$E$1:$YY$108,Calc!$B184,FALSE))</f>
        <v>#N/A</v>
      </c>
      <c r="JH184" t="e">
        <f ca="1">IF(OR(JH$132="",$B184=""),"",HLOOKUP(JH$132,Indices2!$E$1:$YY$108,Calc!$B184,FALSE))</f>
        <v>#N/A</v>
      </c>
      <c r="JI184" t="e">
        <f ca="1">IF(OR(JI$132="",$B184=""),"",HLOOKUP(JI$132,Indices2!$E$1:$YY$108,Calc!$B184,FALSE))</f>
        <v>#N/A</v>
      </c>
      <c r="JJ184" t="e">
        <f ca="1">IF(OR(JJ$132="",$B184=""),"",HLOOKUP(JJ$132,Indices2!$E$1:$YY$108,Calc!$B184,FALSE))</f>
        <v>#N/A</v>
      </c>
      <c r="JK184" t="e">
        <f ca="1">IF(OR(JK$132="",$B184=""),"",HLOOKUP(JK$132,Indices2!$E$1:$YY$108,Calc!$B184,FALSE))</f>
        <v>#N/A</v>
      </c>
      <c r="JL184" t="e">
        <f ca="1">IF(OR(JL$132="",$B184=""),"",HLOOKUP(JL$132,Indices2!$E$1:$YY$108,Calc!$B184,FALSE))</f>
        <v>#N/A</v>
      </c>
      <c r="JM184" t="e">
        <f ca="1">IF(OR(JM$132="",$B184=""),"",HLOOKUP(JM$132,Indices2!$E$1:$YY$108,Calc!$B184,FALSE))</f>
        <v>#N/A</v>
      </c>
      <c r="JN184" t="e">
        <f ca="1">IF(OR(JN$132="",$B184=""),"",HLOOKUP(JN$132,Indices2!$E$1:$YY$108,Calc!$B184,FALSE))</f>
        <v>#N/A</v>
      </c>
      <c r="JO184" t="e">
        <f ca="1">IF(OR(JO$132="",$B184=""),"",HLOOKUP(JO$132,Indices2!$E$1:$YY$108,Calc!$B184,FALSE))</f>
        <v>#N/A</v>
      </c>
      <c r="JP184" t="e">
        <f ca="1">IF(OR(JP$132="",$B184=""),"",HLOOKUP(JP$132,Indices2!$E$1:$YY$108,Calc!$B184,FALSE))</f>
        <v>#N/A</v>
      </c>
      <c r="JQ184" t="e">
        <f ca="1">IF(OR(JQ$132="",$B184=""),"",HLOOKUP(JQ$132,Indices2!$E$1:$YY$108,Calc!$B184,FALSE))</f>
        <v>#N/A</v>
      </c>
      <c r="JR184" t="e">
        <f ca="1">IF(OR(JR$132="",$B184=""),"",HLOOKUP(JR$132,Indices2!$E$1:$YY$108,Calc!$B184,FALSE))</f>
        <v>#N/A</v>
      </c>
      <c r="JS184" t="e">
        <f ca="1">IF(OR(JS$132="",$B184=""),"",HLOOKUP(JS$132,Indices2!$E$1:$YY$108,Calc!$B184,FALSE))</f>
        <v>#N/A</v>
      </c>
      <c r="JT184" t="e">
        <f ca="1">IF(OR(JT$132="",$B184=""),"",HLOOKUP(JT$132,Indices2!$E$1:$YY$108,Calc!$B184,FALSE))</f>
        <v>#N/A</v>
      </c>
      <c r="JU184" t="e">
        <f ca="1">IF(OR(JU$132="",$B184=""),"",HLOOKUP(JU$132,Indices2!$E$1:$YY$108,Calc!$B184,FALSE))</f>
        <v>#N/A</v>
      </c>
      <c r="JV184" t="e">
        <f ca="1">IF(OR(JV$132="",$B184=""),"",HLOOKUP(JV$132,Indices2!$E$1:$YY$108,Calc!$B184,FALSE))</f>
        <v>#N/A</v>
      </c>
      <c r="JW184" t="e">
        <f ca="1">IF(OR(JW$132="",$B184=""),"",HLOOKUP(JW$132,Indices2!$E$1:$YY$108,Calc!$B184,FALSE))</f>
        <v>#N/A</v>
      </c>
      <c r="JX184" t="e">
        <f ca="1">IF(OR(JX$132="",$B184=""),"",HLOOKUP(JX$132,Indices2!$E$1:$YY$108,Calc!$B184,FALSE))</f>
        <v>#N/A</v>
      </c>
      <c r="JY184" t="e">
        <f ca="1">IF(OR(JY$132="",$B184=""),"",HLOOKUP(JY$132,Indices2!$E$1:$YY$108,Calc!$B184,FALSE))</f>
        <v>#N/A</v>
      </c>
      <c r="JZ184" t="e">
        <f ca="1">IF(OR(JZ$132="",$B184=""),"",HLOOKUP(JZ$132,Indices2!$E$1:$YY$108,Calc!$B184,FALSE))</f>
        <v>#N/A</v>
      </c>
      <c r="KA184" t="e">
        <f ca="1">IF(OR(KA$132="",$B184=""),"",HLOOKUP(KA$132,Indices2!$E$1:$YY$108,Calc!$B184,FALSE))</f>
        <v>#N/A</v>
      </c>
      <c r="KB184" t="e">
        <f ca="1">IF(OR(KB$132="",$B184=""),"",HLOOKUP(KB$132,Indices2!$E$1:$YY$108,Calc!$B184,FALSE))</f>
        <v>#N/A</v>
      </c>
      <c r="KC184" t="e">
        <f ca="1">IF(OR(KC$132="",$B184=""),"",HLOOKUP(KC$132,Indices2!$E$1:$YY$108,Calc!$B184,FALSE))</f>
        <v>#N/A</v>
      </c>
      <c r="KD184" t="e">
        <f ca="1">IF(OR(KD$132="",$B184=""),"",HLOOKUP(KD$132,Indices2!$E$1:$YY$108,Calc!$B184,FALSE))</f>
        <v>#N/A</v>
      </c>
      <c r="KE184" t="e">
        <f ca="1">IF(OR(KE$132="",$B184=""),"",HLOOKUP(KE$132,Indices2!$E$1:$YY$108,Calc!$B184,FALSE))</f>
        <v>#N/A</v>
      </c>
      <c r="KF184" t="e">
        <f ca="1">IF(OR(KF$132="",$B184=""),"",HLOOKUP(KF$132,Indices2!$E$1:$YY$108,Calc!$B184,FALSE))</f>
        <v>#N/A</v>
      </c>
      <c r="KG184" t="e">
        <f ca="1">IF(OR(KG$132="",$B184=""),"",HLOOKUP(KG$132,Indices2!$E$1:$YY$108,Calc!$B184,FALSE))</f>
        <v>#N/A</v>
      </c>
      <c r="KH184" t="e">
        <f ca="1">IF(OR(KH$132="",$B184=""),"",HLOOKUP(KH$132,Indices2!$E$1:$YY$108,Calc!$B184,FALSE))</f>
        <v>#N/A</v>
      </c>
      <c r="KI184" t="e">
        <f ca="1">IF(OR(KI$132="",$B184=""),"",HLOOKUP(KI$132,Indices2!$E$1:$YY$108,Calc!$B184,FALSE))</f>
        <v>#N/A</v>
      </c>
      <c r="KJ184" t="e">
        <f ca="1">IF(OR(KJ$132="",$B184=""),"",HLOOKUP(KJ$132,Indices2!$E$1:$YY$108,Calc!$B184,FALSE))</f>
        <v>#N/A</v>
      </c>
      <c r="KK184" t="e">
        <f ca="1">IF(OR(KK$132="",$B184=""),"",HLOOKUP(KK$132,Indices2!$E$1:$YY$108,Calc!$B184,FALSE))</f>
        <v>#N/A</v>
      </c>
      <c r="KL184" t="e">
        <f ca="1">IF(OR(KL$132="",$B184=""),"",HLOOKUP(KL$132,Indices2!$E$1:$YY$108,Calc!$B184,FALSE))</f>
        <v>#N/A</v>
      </c>
      <c r="KM184" t="e">
        <f ca="1">IF(OR(KM$132="",$B184=""),"",HLOOKUP(KM$132,Indices2!$E$1:$YY$108,Calc!$B184,FALSE))</f>
        <v>#N/A</v>
      </c>
      <c r="KN184" t="e">
        <f ca="1">IF(OR(KN$132="",$B184=""),"",HLOOKUP(KN$132,Indices2!$E$1:$YY$108,Calc!$B184,FALSE))</f>
        <v>#N/A</v>
      </c>
      <c r="KO184" t="e">
        <f ca="1">IF(OR(KO$132="",$B184=""),"",HLOOKUP(KO$132,Indices2!$E$1:$YY$108,Calc!$B184,FALSE))</f>
        <v>#N/A</v>
      </c>
      <c r="KP184" t="e">
        <f ca="1">IF(OR(KP$132="",$B184=""),"",HLOOKUP(KP$132,Indices2!$E$1:$YY$108,Calc!$B184,FALSE))</f>
        <v>#N/A</v>
      </c>
      <c r="KQ184" t="e">
        <f ca="1">IF(OR(KQ$132="",$B184=""),"",HLOOKUP(KQ$132,Indices2!$E$1:$YY$108,Calc!$B184,FALSE))</f>
        <v>#N/A</v>
      </c>
      <c r="KR184" t="e">
        <f ca="1">IF(OR(KR$132="",$B184=""),"",HLOOKUP(KR$132,Indices2!$E$1:$YY$108,Calc!$B184,FALSE))</f>
        <v>#N/A</v>
      </c>
      <c r="KS184" t="e">
        <f ca="1">IF(OR(KS$132="",$B184=""),"",HLOOKUP(KS$132,Indices2!$E$1:$YY$108,Calc!$B184,FALSE))</f>
        <v>#N/A</v>
      </c>
      <c r="KT184" t="e">
        <f ca="1">IF(OR(KT$132="",$B184=""),"",HLOOKUP(KT$132,Indices2!$E$1:$YY$108,Calc!$B184,FALSE))</f>
        <v>#N/A</v>
      </c>
      <c r="KU184" t="e">
        <f ca="1">IF(OR(KU$132="",$B184=""),"",HLOOKUP(KU$132,Indices2!$E$1:$YY$108,Calc!$B184,FALSE))</f>
        <v>#N/A</v>
      </c>
      <c r="KV184" t="e">
        <f ca="1">IF(OR(KV$132="",$B184=""),"",HLOOKUP(KV$132,Indices2!$E$1:$YY$108,Calc!$B184,FALSE))</f>
        <v>#N/A</v>
      </c>
      <c r="KW184" t="e">
        <f ca="1">IF(OR(KW$132="",$B184=""),"",HLOOKUP(KW$132,Indices2!$E$1:$YY$108,Calc!$B184,FALSE))</f>
        <v>#N/A</v>
      </c>
      <c r="KX184" t="e">
        <f ca="1">IF(OR(KX$132="",$B184=""),"",HLOOKUP(KX$132,Indices2!$E$1:$YY$108,Calc!$B184,FALSE))</f>
        <v>#N/A</v>
      </c>
      <c r="KY184" t="e">
        <f ca="1">IF(OR(KY$132="",$B184=""),"",HLOOKUP(KY$132,Indices2!$E$1:$YY$108,Calc!$B184,FALSE))</f>
        <v>#N/A</v>
      </c>
      <c r="KZ184" t="e">
        <f ca="1">IF(OR(KZ$132="",$B184=""),"",HLOOKUP(KZ$132,Indices2!$E$1:$YY$108,Calc!$B184,FALSE))</f>
        <v>#N/A</v>
      </c>
      <c r="LA184" t="e">
        <f ca="1">IF(OR(LA$132="",$B184=""),"",HLOOKUP(LA$132,Indices2!$E$1:$YY$108,Calc!$B184,FALSE))</f>
        <v>#N/A</v>
      </c>
      <c r="LB184" t="e">
        <f ca="1">IF(OR(LB$132="",$B184=""),"",HLOOKUP(LB$132,Indices2!$E$1:$YY$108,Calc!$B184,FALSE))</f>
        <v>#N/A</v>
      </c>
      <c r="LC184" t="e">
        <f ca="1">IF(OR(LC$132="",$B184=""),"",HLOOKUP(LC$132,Indices2!$E$1:$YY$108,Calc!$B184,FALSE))</f>
        <v>#N/A</v>
      </c>
      <c r="LD184" t="e">
        <f ca="1">IF(OR(LD$132="",$B184=""),"",HLOOKUP(LD$132,Indices2!$E$1:$YY$108,Calc!$B184,FALSE))</f>
        <v>#N/A</v>
      </c>
      <c r="LE184" t="e">
        <f ca="1">IF(OR(LE$132="",$B184=""),"",HLOOKUP(LE$132,Indices2!$E$1:$YY$108,Calc!$B184,FALSE))</f>
        <v>#N/A</v>
      </c>
      <c r="LF184" t="e">
        <f ca="1">IF(OR(LF$132="",$B184=""),"",HLOOKUP(LF$132,Indices2!$E$1:$YY$108,Calc!$B184,FALSE))</f>
        <v>#N/A</v>
      </c>
      <c r="LG184" t="e">
        <f ca="1">IF(OR(LG$132="",$B184=""),"",HLOOKUP(LG$132,Indices2!$E$1:$YY$108,Calc!$B184,FALSE))</f>
        <v>#N/A</v>
      </c>
      <c r="LH184" t="e">
        <f ca="1">IF(OR(LH$132="",$B184=""),"",HLOOKUP(LH$132,Indices2!$E$1:$YY$108,Calc!$B184,FALSE))</f>
        <v>#N/A</v>
      </c>
      <c r="LI184" t="e">
        <f ca="1">IF(OR(LI$132="",$B184=""),"",HLOOKUP(LI$132,Indices2!$E$1:$YY$108,Calc!$B184,FALSE))</f>
        <v>#N/A</v>
      </c>
      <c r="LJ184" t="e">
        <f ca="1">IF(OR(LJ$132="",$B184=""),"",HLOOKUP(LJ$132,Indices2!$E$1:$YY$108,Calc!$B184,FALSE))</f>
        <v>#N/A</v>
      </c>
      <c r="LK184" t="e">
        <f ca="1">IF(OR(LK$132="",$B184=""),"",HLOOKUP(LK$132,Indices2!$E$1:$YY$108,Calc!$B184,FALSE))</f>
        <v>#N/A</v>
      </c>
      <c r="LL184" t="e">
        <f ca="1">IF(OR(LL$132="",$B184=""),"",HLOOKUP(LL$132,Indices2!$E$1:$YY$108,Calc!$B184,FALSE))</f>
        <v>#N/A</v>
      </c>
      <c r="LM184" t="e">
        <f ca="1">IF(OR(LM$132="",$B184=""),"",HLOOKUP(LM$132,Indices2!$E$1:$YY$108,Calc!$B184,FALSE))</f>
        <v>#N/A</v>
      </c>
      <c r="LN184" t="e">
        <f ca="1">IF(OR(LN$132="",$B184=""),"",HLOOKUP(LN$132,Indices2!$E$1:$YY$108,Calc!$B184,FALSE))</f>
        <v>#N/A</v>
      </c>
      <c r="LO184" t="e">
        <f ca="1">IF(OR(LO$132="",$B184=""),"",HLOOKUP(LO$132,Indices2!$E$1:$YY$108,Calc!$B184,FALSE))</f>
        <v>#N/A</v>
      </c>
      <c r="LP184" t="e">
        <f ca="1">IF(OR(LP$132="",$B184=""),"",HLOOKUP(LP$132,Indices2!$E$1:$YY$108,Calc!$B184,FALSE))</f>
        <v>#N/A</v>
      </c>
      <c r="LQ184" t="e">
        <f ca="1">IF(OR(LQ$132="",$B184=""),"",HLOOKUP(LQ$132,Indices2!$E$1:$YY$108,Calc!$B184,FALSE))</f>
        <v>#N/A</v>
      </c>
      <c r="LR184" t="e">
        <f ca="1">IF(OR(LR$132="",$B184=""),"",HLOOKUP(LR$132,Indices2!$E$1:$YY$108,Calc!$B184,FALSE))</f>
        <v>#N/A</v>
      </c>
      <c r="LS184" t="e">
        <f ca="1">IF(OR(LS$132="",$B184=""),"",HLOOKUP(LS$132,Indices2!$E$1:$YY$108,Calc!$B184,FALSE))</f>
        <v>#N/A</v>
      </c>
      <c r="LT184" t="e">
        <f ca="1">IF(OR(LT$132="",$B184=""),"",HLOOKUP(LT$132,Indices2!$E$1:$YY$108,Calc!$B184,FALSE))</f>
        <v>#N/A</v>
      </c>
      <c r="LU184" t="e">
        <f ca="1">IF(OR(LU$132="",$B184=""),"",HLOOKUP(LU$132,Indices2!$E$1:$YY$108,Calc!$B184,FALSE))</f>
        <v>#N/A</v>
      </c>
      <c r="LV184" t="e">
        <f ca="1">IF(OR(LV$132="",$B184=""),"",HLOOKUP(LV$132,Indices2!$E$1:$YY$108,Calc!$B184,FALSE))</f>
        <v>#N/A</v>
      </c>
      <c r="LW184" t="e">
        <f ca="1">IF(OR(LW$132="",$B184=""),"",HLOOKUP(LW$132,Indices2!$E$1:$YY$108,Calc!$B184,FALSE))</f>
        <v>#N/A</v>
      </c>
      <c r="LX184" t="e">
        <f ca="1">IF(OR(LX$132="",$B184=""),"",HLOOKUP(LX$132,Indices2!$E$1:$YY$108,Calc!$B184,FALSE))</f>
        <v>#N/A</v>
      </c>
      <c r="LY184" t="e">
        <f ca="1">IF(OR(LY$132="",$B184=""),"",HLOOKUP(LY$132,Indices2!$E$1:$YY$108,Calc!$B184,FALSE))</f>
        <v>#N/A</v>
      </c>
      <c r="LZ184" t="e">
        <f ca="1">IF(OR(LZ$132="",$B184=""),"",HLOOKUP(LZ$132,Indices2!$E$1:$YY$108,Calc!$B184,FALSE))</f>
        <v>#N/A</v>
      </c>
      <c r="MA184" t="e">
        <f ca="1">IF(OR(MA$132="",$B184=""),"",HLOOKUP(MA$132,Indices2!$E$1:$YY$108,Calc!$B184,FALSE))</f>
        <v>#N/A</v>
      </c>
      <c r="MB184" t="e">
        <f ca="1">IF(OR(MB$132="",$B184=""),"",HLOOKUP(MB$132,Indices2!$E$1:$YY$108,Calc!$B184,FALSE))</f>
        <v>#N/A</v>
      </c>
      <c r="MC184" t="e">
        <f ca="1">IF(OR(MC$132="",$B184=""),"",HLOOKUP(MC$132,Indices2!$E$1:$YY$108,Calc!$B184,FALSE))</f>
        <v>#N/A</v>
      </c>
      <c r="MD184" t="e">
        <f ca="1">IF(OR(MD$132="",$B184=""),"",HLOOKUP(MD$132,Indices2!$E$1:$YY$108,Calc!$B184,FALSE))</f>
        <v>#N/A</v>
      </c>
      <c r="ME184" t="e">
        <f ca="1">IF(OR(ME$132="",$B184=""),"",HLOOKUP(ME$132,Indices2!$E$1:$YY$108,Calc!$B184,FALSE))</f>
        <v>#N/A</v>
      </c>
      <c r="MF184" t="e">
        <f ca="1">IF(OR(MF$132="",$B184=""),"",HLOOKUP(MF$132,Indices2!$E$1:$YY$108,Calc!$B184,FALSE))</f>
        <v>#N/A</v>
      </c>
      <c r="MG184" t="e">
        <f ca="1">IF(OR(MG$132="",$B184=""),"",HLOOKUP(MG$132,Indices2!$E$1:$YY$108,Calc!$B184,FALSE))</f>
        <v>#N/A</v>
      </c>
      <c r="MH184" t="e">
        <f ca="1">IF(OR(MH$132="",$B184=""),"",HLOOKUP(MH$132,Indices2!$E$1:$YY$108,Calc!$B184,FALSE))</f>
        <v>#N/A</v>
      </c>
      <c r="MI184" t="e">
        <f ca="1">IF(OR(MI$132="",$B184=""),"",HLOOKUP(MI$132,Indices2!$E$1:$YY$108,Calc!$B184,FALSE))</f>
        <v>#N/A</v>
      </c>
      <c r="MJ184" t="e">
        <f ca="1">IF(OR(MJ$132="",$B184=""),"",HLOOKUP(MJ$132,Indices2!$E$1:$YY$108,Calc!$B184,FALSE))</f>
        <v>#N/A</v>
      </c>
      <c r="MK184" t="e">
        <f ca="1">IF(OR(MK$132="",$B184=""),"",HLOOKUP(MK$132,Indices2!$E$1:$YY$108,Calc!$B184,FALSE))</f>
        <v>#N/A</v>
      </c>
      <c r="ML184" t="e">
        <f ca="1">IF(OR(ML$132="",$B184=""),"",HLOOKUP(ML$132,Indices2!$E$1:$YY$108,Calc!$B184,FALSE))</f>
        <v>#N/A</v>
      </c>
      <c r="MM184" t="e">
        <f ca="1">IF(OR(MM$132="",$B184=""),"",HLOOKUP(MM$132,Indices2!$E$1:$YY$108,Calc!$B184,FALSE))</f>
        <v>#N/A</v>
      </c>
      <c r="MN184" t="e">
        <f ca="1">IF(OR(MN$132="",$B184=""),"",HLOOKUP(MN$132,Indices2!$E$1:$YY$108,Calc!$B184,FALSE))</f>
        <v>#N/A</v>
      </c>
      <c r="MO184" t="e">
        <f ca="1">IF(OR(MO$132="",$B184=""),"",HLOOKUP(MO$132,Indices2!$E$1:$YY$108,Calc!$B184,FALSE))</f>
        <v>#N/A</v>
      </c>
      <c r="MP184" t="e">
        <f ca="1">IF(OR(MP$132="",$B184=""),"",HLOOKUP(MP$132,Indices2!$E$1:$YY$108,Calc!$B184,FALSE))</f>
        <v>#N/A</v>
      </c>
      <c r="MQ184" t="e">
        <f ca="1">IF(OR(MQ$132="",$B184=""),"",HLOOKUP(MQ$132,Indices2!$E$1:$YY$108,Calc!$B184,FALSE))</f>
        <v>#N/A</v>
      </c>
      <c r="MR184" t="e">
        <f ca="1">IF(OR(MR$132="",$B184=""),"",HLOOKUP(MR$132,Indices2!$E$1:$YY$108,Calc!$B184,FALSE))</f>
        <v>#N/A</v>
      </c>
      <c r="MS184" t="e">
        <f ca="1">IF(OR(MS$132="",$B184=""),"",HLOOKUP(MS$132,Indices2!$E$1:$YY$108,Calc!$B184,FALSE))</f>
        <v>#N/A</v>
      </c>
      <c r="MT184" t="e">
        <f ca="1">IF(OR(MT$132="",$B184=""),"",HLOOKUP(MT$132,Indices2!$E$1:$YY$108,Calc!$B184,FALSE))</f>
        <v>#N/A</v>
      </c>
      <c r="MU184" t="e">
        <f ca="1">IF(OR(MU$132="",$B184=""),"",HLOOKUP(MU$132,Indices2!$E$1:$YY$108,Calc!$B184,FALSE))</f>
        <v>#N/A</v>
      </c>
      <c r="MV184" t="e">
        <f ca="1">IF(OR(MV$132="",$B184=""),"",HLOOKUP(MV$132,Indices2!$E$1:$YY$108,Calc!$B184,FALSE))</f>
        <v>#N/A</v>
      </c>
      <c r="MW184" t="e">
        <f ca="1">IF(OR(MW$132="",$B184=""),"",HLOOKUP(MW$132,Indices2!$E$1:$YY$108,Calc!$B184,FALSE))</f>
        <v>#N/A</v>
      </c>
      <c r="MX184" t="e">
        <f ca="1">IF(OR(MX$132="",$B184=""),"",HLOOKUP(MX$132,Indices2!$E$1:$YY$108,Calc!$B184,FALSE))</f>
        <v>#N/A</v>
      </c>
      <c r="MY184" t="e">
        <f ca="1">IF(OR(MY$132="",$B184=""),"",HLOOKUP(MY$132,Indices2!$E$1:$YY$108,Calc!$B184,FALSE))</f>
        <v>#N/A</v>
      </c>
      <c r="MZ184" t="e">
        <f ca="1">IF(OR(MZ$132="",$B184=""),"",HLOOKUP(MZ$132,Indices2!$E$1:$YY$108,Calc!$B184,FALSE))</f>
        <v>#N/A</v>
      </c>
      <c r="NA184" t="e">
        <f ca="1">IF(OR(NA$132="",$B184=""),"",HLOOKUP(NA$132,Indices2!$E$1:$YY$108,Calc!$B184,FALSE))</f>
        <v>#N/A</v>
      </c>
      <c r="NB184" t="e">
        <f ca="1">IF(OR(NB$132="",$B184=""),"",HLOOKUP(NB$132,Indices2!$E$1:$YY$108,Calc!$B184,FALSE))</f>
        <v>#N/A</v>
      </c>
      <c r="NC184" t="e">
        <f ca="1">IF(OR(NC$132="",$B184=""),"",HLOOKUP(NC$132,Indices2!$E$1:$YY$108,Calc!$B184,FALSE))</f>
        <v>#N/A</v>
      </c>
      <c r="ND184" t="e">
        <f ca="1">IF(OR(ND$132="",$B184=""),"",HLOOKUP(ND$132,Indices2!$E$1:$YY$108,Calc!$B184,FALSE))</f>
        <v>#N/A</v>
      </c>
      <c r="NE184" t="e">
        <f ca="1">IF(OR(NE$132="",$B184=""),"",HLOOKUP(NE$132,Indices2!$E$1:$YY$108,Calc!$B184,FALSE))</f>
        <v>#N/A</v>
      </c>
      <c r="NF184" t="e">
        <f ca="1">IF(OR(NF$132="",$B184=""),"",HLOOKUP(NF$132,Indices2!$E$1:$YY$108,Calc!$B184,FALSE))</f>
        <v>#N/A</v>
      </c>
      <c r="NG184" t="e">
        <f ca="1">IF(OR(NG$132="",$B184=""),"",HLOOKUP(NG$132,Indices2!$E$1:$YY$108,Calc!$B184,FALSE))</f>
        <v>#N/A</v>
      </c>
      <c r="NH184" t="e">
        <f ca="1">IF(OR(NH$132="",$B184=""),"",HLOOKUP(NH$132,Indices2!$E$1:$YY$108,Calc!$B184,FALSE))</f>
        <v>#N/A</v>
      </c>
      <c r="NI184" t="e">
        <f ca="1">IF(OR(NI$132="",$B184=""),"",HLOOKUP(NI$132,Indices2!$E$1:$YY$108,Calc!$B184,FALSE))</f>
        <v>#N/A</v>
      </c>
      <c r="NJ184" t="e">
        <f ca="1">IF(OR(NJ$132="",$B184=""),"",HLOOKUP(NJ$132,Indices2!$E$1:$YY$108,Calc!$B184,FALSE))</f>
        <v>#N/A</v>
      </c>
      <c r="NK184" t="e">
        <f ca="1">IF(OR(NK$132="",$B184=""),"",HLOOKUP(NK$132,Indices2!$E$1:$YY$108,Calc!$B184,FALSE))</f>
        <v>#N/A</v>
      </c>
      <c r="NL184" t="e">
        <f ca="1">IF(OR(NL$132="",$B184=""),"",HLOOKUP(NL$132,Indices2!$E$1:$YY$108,Calc!$B184,FALSE))</f>
        <v>#N/A</v>
      </c>
      <c r="NM184" t="e">
        <f ca="1">IF(OR(NM$132="",$B184=""),"",HLOOKUP(NM$132,Indices2!$E$1:$YY$108,Calc!$B184,FALSE))</f>
        <v>#N/A</v>
      </c>
      <c r="NN184" t="e">
        <f ca="1">IF(OR(NN$132="",$B184=""),"",HLOOKUP(NN$132,Indices2!$E$1:$YY$108,Calc!$B184,FALSE))</f>
        <v>#N/A</v>
      </c>
      <c r="NO184" t="e">
        <f ca="1">IF(OR(NO$132="",$B184=""),"",HLOOKUP(NO$132,Indices2!$E$1:$YY$108,Calc!$B184,FALSE))</f>
        <v>#N/A</v>
      </c>
      <c r="NP184" t="e">
        <f ca="1">IF(OR(NP$132="",$B184=""),"",HLOOKUP(NP$132,Indices2!$E$1:$YY$108,Calc!$B184,FALSE))</f>
        <v>#N/A</v>
      </c>
      <c r="NQ184" t="e">
        <f ca="1">IF(OR(NQ$132="",$B184=""),"",HLOOKUP(NQ$132,Indices2!$E$1:$YY$108,Calc!$B184,FALSE))</f>
        <v>#N/A</v>
      </c>
      <c r="NR184" t="e">
        <f ca="1">IF(OR(NR$132="",$B184=""),"",HLOOKUP(NR$132,Indices2!$E$1:$YY$108,Calc!$B184,FALSE))</f>
        <v>#N/A</v>
      </c>
      <c r="NS184" t="e">
        <f ca="1">IF(OR(NS$132="",$B184=""),"",HLOOKUP(NS$132,Indices2!$E$1:$YY$108,Calc!$B184,FALSE))</f>
        <v>#N/A</v>
      </c>
      <c r="NT184" t="e">
        <f ca="1">IF(OR(NT$132="",$B184=""),"",HLOOKUP(NT$132,Indices2!$E$1:$YY$108,Calc!$B184,FALSE))</f>
        <v>#N/A</v>
      </c>
      <c r="NU184" t="e">
        <f ca="1">IF(OR(NU$132="",$B184=""),"",HLOOKUP(NU$132,Indices2!$E$1:$YY$108,Calc!$B184,FALSE))</f>
        <v>#N/A</v>
      </c>
      <c r="NV184" t="e">
        <f ca="1">IF(OR(NV$132="",$B184=""),"",HLOOKUP(NV$132,Indices2!$E$1:$YY$108,Calc!$B184,FALSE))</f>
        <v>#N/A</v>
      </c>
      <c r="NW184" t="e">
        <f ca="1">IF(OR(NW$132="",$B184=""),"",HLOOKUP(NW$132,Indices2!$E$1:$YY$108,Calc!$B184,FALSE))</f>
        <v>#N/A</v>
      </c>
      <c r="NX184" t="e">
        <f ca="1">IF(OR(NX$132="",$B184=""),"",HLOOKUP(NX$132,Indices2!$E$1:$YY$108,Calc!$B184,FALSE))</f>
        <v>#N/A</v>
      </c>
      <c r="NY184" t="e">
        <f ca="1">IF(OR(NY$132="",$B184=""),"",HLOOKUP(NY$132,Indices2!$E$1:$YY$108,Calc!$B184,FALSE))</f>
        <v>#N/A</v>
      </c>
      <c r="NZ184" t="e">
        <f ca="1">IF(OR(NZ$132="",$B184=""),"",HLOOKUP(NZ$132,Indices2!$E$1:$YY$108,Calc!$B184,FALSE))</f>
        <v>#N/A</v>
      </c>
      <c r="OA184" t="e">
        <f ca="1">IF(OR(OA$132="",$B184=""),"",HLOOKUP(OA$132,Indices2!$E$1:$YY$108,Calc!$B184,FALSE))</f>
        <v>#N/A</v>
      </c>
      <c r="OB184" t="e">
        <f ca="1">IF(OR(OB$132="",$B184=""),"",HLOOKUP(OB$132,Indices2!$E$1:$YY$108,Calc!$B184,FALSE))</f>
        <v>#N/A</v>
      </c>
      <c r="OC184" t="e">
        <f ca="1">IF(OR(OC$132="",$B184=""),"",HLOOKUP(OC$132,Indices2!$E$1:$YY$108,Calc!$B184,FALSE))</f>
        <v>#N/A</v>
      </c>
      <c r="OD184" t="e">
        <f ca="1">IF(OR(OD$132="",$B184=""),"",HLOOKUP(OD$132,Indices2!$E$1:$YY$108,Calc!$B184,FALSE))</f>
        <v>#N/A</v>
      </c>
      <c r="OE184" t="e">
        <f ca="1">IF(OR(OE$132="",$B184=""),"",HLOOKUP(OE$132,Indices2!$E$1:$YY$108,Calc!$B184,FALSE))</f>
        <v>#N/A</v>
      </c>
      <c r="OF184" t="e">
        <f ca="1">IF(OR(OF$132="",$B184=""),"",HLOOKUP(OF$132,Indices2!$E$1:$YY$108,Calc!$B184,FALSE))</f>
        <v>#N/A</v>
      </c>
      <c r="OG184" t="e">
        <f ca="1">IF(OR(OG$132="",$B184=""),"",HLOOKUP(OG$132,Indices2!$E$1:$YY$108,Calc!$B184,FALSE))</f>
        <v>#N/A</v>
      </c>
      <c r="OH184" t="e">
        <f ca="1">IF(OR(OH$132="",$B184=""),"",HLOOKUP(OH$132,Indices2!$E$1:$YY$108,Calc!$B184,FALSE))</f>
        <v>#N/A</v>
      </c>
      <c r="OI184" t="e">
        <f ca="1">IF(OR(OI$132="",$B184=""),"",HLOOKUP(OI$132,Indices2!$E$1:$YY$108,Calc!$B184,FALSE))</f>
        <v>#N/A</v>
      </c>
      <c r="OJ184" t="e">
        <f ca="1">IF(OR(OJ$132="",$B184=""),"",HLOOKUP(OJ$132,Indices2!$E$1:$YY$108,Calc!$B184,FALSE))</f>
        <v>#N/A</v>
      </c>
      <c r="OK184" t="e">
        <f ca="1">IF(OR(OK$132="",$B184=""),"",HLOOKUP(OK$132,Indices2!$E$1:$YY$108,Calc!$B184,FALSE))</f>
        <v>#N/A</v>
      </c>
      <c r="OL184" t="e">
        <f ca="1">IF(OR(OL$132="",$B184=""),"",HLOOKUP(OL$132,Indices2!$E$1:$YY$108,Calc!$B184,FALSE))</f>
        <v>#N/A</v>
      </c>
      <c r="OM184" t="e">
        <f ca="1">IF(OR(OM$132="",$B184=""),"",HLOOKUP(OM$132,Indices2!$E$1:$YY$108,Calc!$B184,FALSE))</f>
        <v>#N/A</v>
      </c>
      <c r="ON184" t="e">
        <f ca="1">IF(OR(ON$132="",$B184=""),"",HLOOKUP(ON$132,Indices2!$E$1:$YY$108,Calc!$B184,FALSE))</f>
        <v>#N/A</v>
      </c>
      <c r="OO184" t="e">
        <f ca="1">IF(OR(OO$132="",$B184=""),"",HLOOKUP(OO$132,Indices2!$E$1:$YY$108,Calc!$B184,FALSE))</f>
        <v>#N/A</v>
      </c>
      <c r="OP184" t="e">
        <f ca="1">IF(OR(OP$132="",$B184=""),"",HLOOKUP(OP$132,Indices2!$E$1:$YY$108,Calc!$B184,FALSE))</f>
        <v>#N/A</v>
      </c>
      <c r="OQ184" t="e">
        <f ca="1">IF(OR(OQ$132="",$B184=""),"",HLOOKUP(OQ$132,Indices2!$E$1:$YY$108,Calc!$B184,FALSE))</f>
        <v>#N/A</v>
      </c>
      <c r="OR184" t="e">
        <f ca="1">IF(OR(OR$132="",$B184=""),"",HLOOKUP(OR$132,Indices2!$E$1:$YY$108,Calc!$B184,FALSE))</f>
        <v>#N/A</v>
      </c>
      <c r="OS184" t="e">
        <f ca="1">IF(OR(OS$132="",$B184=""),"",HLOOKUP(OS$132,Indices2!$E$1:$YY$108,Calc!$B184,FALSE))</f>
        <v>#N/A</v>
      </c>
      <c r="OT184" t="e">
        <f ca="1">IF(OR(OT$132="",$B184=""),"",HLOOKUP(OT$132,Indices2!$E$1:$YY$108,Calc!$B184,FALSE))</f>
        <v>#N/A</v>
      </c>
      <c r="OU184" t="e">
        <f ca="1">IF(OR(OU$132="",$B184=""),"",HLOOKUP(OU$132,Indices2!$E$1:$YY$108,Calc!$B184,FALSE))</f>
        <v>#N/A</v>
      </c>
      <c r="OV184" t="e">
        <f ca="1">IF(OR(OV$132="",$B184=""),"",HLOOKUP(OV$132,Indices2!$E$1:$YY$108,Calc!$B184,FALSE))</f>
        <v>#N/A</v>
      </c>
      <c r="OW184" t="e">
        <f ca="1">IF(OR(OW$132="",$B184=""),"",HLOOKUP(OW$132,Indices2!$E$1:$YY$108,Calc!$B184,FALSE))</f>
        <v>#N/A</v>
      </c>
      <c r="OX184" t="e">
        <f ca="1">IF(OR(OX$132="",$B184=""),"",HLOOKUP(OX$132,Indices2!$E$1:$YY$108,Calc!$B184,FALSE))</f>
        <v>#N/A</v>
      </c>
      <c r="OY184" t="e">
        <f ca="1">IF(OR(OY$132="",$B184=""),"",HLOOKUP(OY$132,Indices2!$E$1:$YY$108,Calc!$B184,FALSE))</f>
        <v>#N/A</v>
      </c>
      <c r="OZ184" t="e">
        <f ca="1">IF(OR(OZ$132="",$B184=""),"",HLOOKUP(OZ$132,Indices2!$E$1:$YY$108,Calc!$B184,FALSE))</f>
        <v>#N/A</v>
      </c>
      <c r="PA184" t="e">
        <f ca="1">IF(OR(PA$132="",$B184=""),"",HLOOKUP(PA$132,Indices2!$E$1:$YY$108,Calc!$B184,FALSE))</f>
        <v>#N/A</v>
      </c>
      <c r="PB184" t="e">
        <f ca="1">IF(OR(PB$132="",$B184=""),"",HLOOKUP(PB$132,Indices2!$E$1:$YY$108,Calc!$B184,FALSE))</f>
        <v>#N/A</v>
      </c>
      <c r="PC184" t="e">
        <f ca="1">IF(OR(PC$132="",$B184=""),"",HLOOKUP(PC$132,Indices2!$E$1:$YY$108,Calc!$B184,FALSE))</f>
        <v>#N/A</v>
      </c>
      <c r="PD184" t="e">
        <f ca="1">IF(OR(PD$132="",$B184=""),"",HLOOKUP(PD$132,Indices2!$E$1:$YY$108,Calc!$B184,FALSE))</f>
        <v>#N/A</v>
      </c>
      <c r="PE184" t="e">
        <f ca="1">IF(OR(PE$132="",$B184=""),"",HLOOKUP(PE$132,Indices2!$E$1:$YY$108,Calc!$B184,FALSE))</f>
        <v>#N/A</v>
      </c>
      <c r="PF184" t="e">
        <f ca="1">IF(OR(PF$132="",$B184=""),"",HLOOKUP(PF$132,Indices2!$E$1:$YY$108,Calc!$B184,FALSE))</f>
        <v>#N/A</v>
      </c>
      <c r="PG184" t="e">
        <f ca="1">IF(OR(PG$132="",$B184=""),"",HLOOKUP(PG$132,Indices2!$E$1:$YY$108,Calc!$B184,FALSE))</f>
        <v>#N/A</v>
      </c>
      <c r="PH184" t="e">
        <f ca="1">IF(OR(PH$132="",$B184=""),"",HLOOKUP(PH$132,Indices2!$E$1:$YY$108,Calc!$B184,FALSE))</f>
        <v>#N/A</v>
      </c>
      <c r="PI184" t="e">
        <f ca="1">IF(OR(PI$132="",$B184=""),"",HLOOKUP(PI$132,Indices2!$E$1:$YY$108,Calc!$B184,FALSE))</f>
        <v>#N/A</v>
      </c>
      <c r="PJ184" t="e">
        <f ca="1">IF(OR(PJ$132="",$B184=""),"",HLOOKUP(PJ$132,Indices2!$E$1:$YY$108,Calc!$B184,FALSE))</f>
        <v>#N/A</v>
      </c>
      <c r="PK184" t="e">
        <f ca="1">IF(OR(PK$132="",$B184=""),"",HLOOKUP(PK$132,Indices2!$E$1:$YY$108,Calc!$B184,FALSE))</f>
        <v>#N/A</v>
      </c>
      <c r="PL184" t="e">
        <f ca="1">IF(OR(PL$132="",$B184=""),"",HLOOKUP(PL$132,Indices2!$E$1:$YY$108,Calc!$B184,FALSE))</f>
        <v>#N/A</v>
      </c>
      <c r="PM184" t="e">
        <f ca="1">IF(OR(PM$132="",$B184=""),"",HLOOKUP(PM$132,Indices2!$E$1:$YY$108,Calc!$B184,FALSE))</f>
        <v>#N/A</v>
      </c>
      <c r="PN184" t="e">
        <f ca="1">IF(OR(PN$132="",$B184=""),"",HLOOKUP(PN$132,Indices2!$E$1:$YY$108,Calc!$B184,FALSE))</f>
        <v>#N/A</v>
      </c>
      <c r="PO184" t="e">
        <f ca="1">IF(OR(PO$132="",$B184=""),"",HLOOKUP(PO$132,Indices2!$E$1:$YY$108,Calc!$B184,FALSE))</f>
        <v>#N/A</v>
      </c>
      <c r="PP184" t="e">
        <f ca="1">IF(OR(PP$132="",$B184=""),"",HLOOKUP(PP$132,Indices2!$E$1:$YY$108,Calc!$B184,FALSE))</f>
        <v>#N/A</v>
      </c>
      <c r="PQ184" t="e">
        <f ca="1">IF(OR(PQ$132="",$B184=""),"",HLOOKUP(PQ$132,Indices2!$E$1:$YY$108,Calc!$B184,FALSE))</f>
        <v>#N/A</v>
      </c>
      <c r="PR184" t="e">
        <f ca="1">IF(OR(PR$132="",$B184=""),"",HLOOKUP(PR$132,Indices2!$E$1:$YY$108,Calc!$B184,FALSE))</f>
        <v>#N/A</v>
      </c>
      <c r="PS184" t="e">
        <f ca="1">IF(OR(PS$132="",$B184=""),"",HLOOKUP(PS$132,Indices2!$E$1:$YY$108,Calc!$B184,FALSE))</f>
        <v>#N/A</v>
      </c>
      <c r="PT184" t="e">
        <f ca="1">IF(OR(PT$132="",$B184=""),"",HLOOKUP(PT$132,Indices2!$E$1:$YY$108,Calc!$B184,FALSE))</f>
        <v>#N/A</v>
      </c>
      <c r="PU184" t="e">
        <f ca="1">IF(OR(PU$132="",$B184=""),"",HLOOKUP(PU$132,Indices2!$E$1:$YY$108,Calc!$B184,FALSE))</f>
        <v>#N/A</v>
      </c>
      <c r="PV184" t="e">
        <f ca="1">IF(OR(PV$132="",$B184=""),"",HLOOKUP(PV$132,Indices2!$E$1:$YY$108,Calc!$B184,FALSE))</f>
        <v>#N/A</v>
      </c>
      <c r="PW184" t="e">
        <f ca="1">IF(OR(PW$132="",$B184=""),"",HLOOKUP(PW$132,Indices2!$E$1:$YY$108,Calc!$B184,FALSE))</f>
        <v>#N/A</v>
      </c>
      <c r="PX184" t="e">
        <f ca="1">IF(OR(PX$132="",$B184=""),"",HLOOKUP(PX$132,Indices2!$E$1:$YY$108,Calc!$B184,FALSE))</f>
        <v>#N/A</v>
      </c>
      <c r="PY184" t="e">
        <f ca="1">IF(OR(PY$132="",$B184=""),"",HLOOKUP(PY$132,Indices2!$E$1:$YY$108,Calc!$B184,FALSE))</f>
        <v>#N/A</v>
      </c>
      <c r="PZ184" t="e">
        <f ca="1">IF(OR(PZ$132="",$B184=""),"",HLOOKUP(PZ$132,Indices2!$E$1:$YY$108,Calc!$B184,FALSE))</f>
        <v>#N/A</v>
      </c>
      <c r="QA184" t="e">
        <f ca="1">IF(OR(QA$132="",$B184=""),"",HLOOKUP(QA$132,Indices2!$E$1:$YY$108,Calc!$B184,FALSE))</f>
        <v>#N/A</v>
      </c>
      <c r="QB184" t="e">
        <f ca="1">IF(OR(QB$132="",$B184=""),"",HLOOKUP(QB$132,Indices2!$E$1:$YY$108,Calc!$B184,FALSE))</f>
        <v>#N/A</v>
      </c>
      <c r="QC184" t="e">
        <f ca="1">IF(OR(QC$132="",$B184=""),"",HLOOKUP(QC$132,Indices2!$E$1:$YY$108,Calc!$B184,FALSE))</f>
        <v>#N/A</v>
      </c>
      <c r="QD184" t="e">
        <f ca="1">IF(OR(QD$132="",$B184=""),"",HLOOKUP(QD$132,Indices2!$E$1:$YY$108,Calc!$B184,FALSE))</f>
        <v>#N/A</v>
      </c>
      <c r="QE184" t="e">
        <f ca="1">IF(OR(QE$132="",$B184=""),"",HLOOKUP(QE$132,Indices2!$E$1:$YY$108,Calc!$B184,FALSE))</f>
        <v>#N/A</v>
      </c>
      <c r="QF184" t="e">
        <f ca="1">IF(OR(QF$132="",$B184=""),"",HLOOKUP(QF$132,Indices2!$E$1:$YY$108,Calc!$B184,FALSE))</f>
        <v>#N/A</v>
      </c>
      <c r="QG184" t="e">
        <f ca="1">IF(OR(QG$132="",$B184=""),"",HLOOKUP(QG$132,Indices2!$E$1:$YY$108,Calc!$B184,FALSE))</f>
        <v>#N/A</v>
      </c>
      <c r="QH184" t="e">
        <f ca="1">IF(OR(QH$132="",$B184=""),"",HLOOKUP(QH$132,Indices2!$E$1:$YY$108,Calc!$B184,FALSE))</f>
        <v>#N/A</v>
      </c>
      <c r="QI184" t="e">
        <f ca="1">IF(OR(QI$132="",$B184=""),"",HLOOKUP(QI$132,Indices2!$E$1:$YY$108,Calc!$B184,FALSE))</f>
        <v>#N/A</v>
      </c>
      <c r="QJ184" t="e">
        <f ca="1">IF(OR(QJ$132="",$B184=""),"",HLOOKUP(QJ$132,Indices2!$E$1:$YY$108,Calc!$B184,FALSE))</f>
        <v>#N/A</v>
      </c>
      <c r="QK184" t="e">
        <f ca="1">IF(OR(QK$132="",$B184=""),"",HLOOKUP(QK$132,Indices2!$E$1:$YY$108,Calc!$B184,FALSE))</f>
        <v>#N/A</v>
      </c>
      <c r="QL184" t="e">
        <f ca="1">IF(OR(QL$132="",$B184=""),"",HLOOKUP(QL$132,Indices2!$E$1:$YY$108,Calc!$B184,FALSE))</f>
        <v>#N/A</v>
      </c>
      <c r="QM184" t="e">
        <f ca="1">IF(OR(QM$132="",$B184=""),"",HLOOKUP(QM$132,Indices2!$E$1:$YY$108,Calc!$B184,FALSE))</f>
        <v>#N/A</v>
      </c>
      <c r="QN184" t="e">
        <f ca="1">IF(OR(QN$132="",$B184=""),"",HLOOKUP(QN$132,Indices2!$E$1:$YY$108,Calc!$B184,FALSE))</f>
        <v>#N/A</v>
      </c>
      <c r="QO184" t="e">
        <f ca="1">IF(OR(QO$132="",$B184=""),"",HLOOKUP(QO$132,Indices2!$E$1:$YY$108,Calc!$B184,FALSE))</f>
        <v>#N/A</v>
      </c>
      <c r="QP184" t="e">
        <f ca="1">IF(OR(QP$132="",$B184=""),"",HLOOKUP(QP$132,Indices2!$E$1:$YY$108,Calc!$B184,FALSE))</f>
        <v>#N/A</v>
      </c>
      <c r="QQ184" t="e">
        <f ca="1">IF(OR(QQ$132="",$B184=""),"",HLOOKUP(QQ$132,Indices2!$E$1:$YY$108,Calc!$B184,FALSE))</f>
        <v>#N/A</v>
      </c>
      <c r="QR184" t="e">
        <f ca="1">IF(OR(QR$132="",$B184=""),"",HLOOKUP(QR$132,Indices2!$E$1:$YY$108,Calc!$B184,FALSE))</f>
        <v>#N/A</v>
      </c>
      <c r="QS184" t="e">
        <f ca="1">IF(OR(QS$132="",$B184=""),"",HLOOKUP(QS$132,Indices2!$E$1:$YY$108,Calc!$B184,FALSE))</f>
        <v>#N/A</v>
      </c>
      <c r="QT184" t="e">
        <f ca="1">IF(OR(QT$132="",$B184=""),"",HLOOKUP(QT$132,Indices2!$E$1:$YY$108,Calc!$B184,FALSE))</f>
        <v>#N/A</v>
      </c>
      <c r="QU184" t="e">
        <f ca="1">IF(OR(QU$132="",$B184=""),"",HLOOKUP(QU$132,Indices2!$E$1:$YY$108,Calc!$B184,FALSE))</f>
        <v>#N/A</v>
      </c>
      <c r="QV184" t="e">
        <f ca="1">IF(OR(QV$132="",$B184=""),"",HLOOKUP(QV$132,Indices2!$E$1:$YY$108,Calc!$B184,FALSE))</f>
        <v>#N/A</v>
      </c>
      <c r="QW184" t="e">
        <f ca="1">IF(OR(QW$132="",$B184=""),"",HLOOKUP(QW$132,Indices2!$E$1:$YY$108,Calc!$B184,FALSE))</f>
        <v>#N/A</v>
      </c>
      <c r="QX184" t="e">
        <f ca="1">IF(OR(QX$132="",$B184=""),"",HLOOKUP(QX$132,Indices2!$E$1:$YY$108,Calc!$B184,FALSE))</f>
        <v>#N/A</v>
      </c>
      <c r="QY184" t="e">
        <f ca="1">IF(OR(QY$132="",$B184=""),"",HLOOKUP(QY$132,Indices2!$E$1:$YY$108,Calc!$B184,FALSE))</f>
        <v>#N/A</v>
      </c>
      <c r="QZ184" t="e">
        <f ca="1">IF(OR(QZ$132="",$B184=""),"",HLOOKUP(QZ$132,Indices2!$E$1:$YY$108,Calc!$B184,FALSE))</f>
        <v>#N/A</v>
      </c>
      <c r="RA184" t="e">
        <f ca="1">IF(OR(RA$132="",$B184=""),"",HLOOKUP(RA$132,Indices2!$E$1:$YY$108,Calc!$B184,FALSE))</f>
        <v>#N/A</v>
      </c>
      <c r="RB184" t="e">
        <f ca="1">IF(OR(RB$132="",$B184=""),"",HLOOKUP(RB$132,Indices2!$E$1:$YY$108,Calc!$B184,FALSE))</f>
        <v>#N/A</v>
      </c>
      <c r="RC184" t="e">
        <f ca="1">IF(OR(RC$132="",$B184=""),"",HLOOKUP(RC$132,Indices2!$E$1:$YY$108,Calc!$B184,FALSE))</f>
        <v>#N/A</v>
      </c>
      <c r="RD184" t="e">
        <f ca="1">IF(OR(RD$132="",$B184=""),"",HLOOKUP(RD$132,Indices2!$E$1:$YY$108,Calc!$B184,FALSE))</f>
        <v>#N/A</v>
      </c>
      <c r="RE184" t="e">
        <f ca="1">IF(OR(RE$132="",$B184=""),"",HLOOKUP(RE$132,Indices2!$E$1:$YY$108,Calc!$B184,FALSE))</f>
        <v>#N/A</v>
      </c>
      <c r="RF184" t="e">
        <f ca="1">IF(OR(RF$132="",$B184=""),"",HLOOKUP(RF$132,Indices2!$E$1:$YY$108,Calc!$B184,FALSE))</f>
        <v>#N/A</v>
      </c>
      <c r="RG184" t="e">
        <f ca="1">IF(OR(RG$132="",$B184=""),"",HLOOKUP(RG$132,Indices2!$E$1:$YY$108,Calc!$B184,FALSE))</f>
        <v>#N/A</v>
      </c>
      <c r="RH184" t="e">
        <f ca="1">IF(OR(RH$132="",$B184=""),"",HLOOKUP(RH$132,Indices2!$E$1:$YY$108,Calc!$B184,FALSE))</f>
        <v>#N/A</v>
      </c>
      <c r="RI184" t="e">
        <f ca="1">IF(OR(RI$132="",$B184=""),"",HLOOKUP(RI$132,Indices2!$E$1:$YY$108,Calc!$B184,FALSE))</f>
        <v>#N/A</v>
      </c>
      <c r="RJ184" t="e">
        <f ca="1">IF(OR(RJ$132="",$B184=""),"",HLOOKUP(RJ$132,Indices2!$E$1:$YY$108,Calc!$B184,FALSE))</f>
        <v>#N/A</v>
      </c>
      <c r="RK184" t="e">
        <f ca="1">IF(OR(RK$132="",$B184=""),"",HLOOKUP(RK$132,Indices2!$E$1:$YY$108,Calc!$B184,FALSE))</f>
        <v>#N/A</v>
      </c>
      <c r="RL184" t="e">
        <f ca="1">IF(OR(RL$132="",$B184=""),"",HLOOKUP(RL$132,Indices2!$E$1:$YY$108,Calc!$B184,FALSE))</f>
        <v>#N/A</v>
      </c>
    </row>
    <row r="185" spans="1:480">
      <c r="A185" t="s">
        <v>103</v>
      </c>
      <c r="B185" t="e">
        <f>MATCH($A185,Indices2!$B:$B,0)</f>
        <v>#N/A</v>
      </c>
      <c r="C185" t="e">
        <f>IF(OR(C$132="",$B185=""),"",HLOOKUP(C$132,Indices2!$E$1:$YY$108,Calc!$B185,FALSE))</f>
        <v>#N/A</v>
      </c>
      <c r="D185" t="e">
        <f ca="1">IF(OR(D$132="",$B185=""),"",HLOOKUP(D$132,Indices2!$E$1:$YY$108,Calc!$B185,FALSE))</f>
        <v>#N/A</v>
      </c>
      <c r="E185" t="e">
        <f ca="1">IF(OR(E$132="",$B185=""),"",HLOOKUP(E$132,Indices2!$E$1:$YY$108,Calc!$B185,FALSE))</f>
        <v>#N/A</v>
      </c>
      <c r="F185" t="e">
        <f ca="1">IF(OR(F$132="",$B185=""),"",HLOOKUP(F$132,Indices2!$E$1:$YY$108,Calc!$B185,FALSE))</f>
        <v>#N/A</v>
      </c>
      <c r="G185" t="e">
        <f ca="1">IF(OR(G$132="",$B185=""),"",HLOOKUP(G$132,Indices2!$E$1:$YY$108,Calc!$B185,FALSE))</f>
        <v>#N/A</v>
      </c>
      <c r="H185" t="e">
        <f ca="1">IF(OR(H$132="",$B185=""),"",HLOOKUP(H$132,Indices2!$E$1:$YY$108,Calc!$B185,FALSE))</f>
        <v>#N/A</v>
      </c>
      <c r="I185" t="e">
        <f ca="1">IF(OR(I$132="",$B185=""),"",HLOOKUP(I$132,Indices2!$E$1:$YY$108,Calc!$B185,FALSE))</f>
        <v>#N/A</v>
      </c>
      <c r="J185" t="e">
        <f ca="1">IF(OR(J$132="",$B185=""),"",HLOOKUP(J$132,Indices2!$E$1:$YY$108,Calc!$B185,FALSE))</f>
        <v>#N/A</v>
      </c>
      <c r="K185" t="e">
        <f ca="1">IF(OR(K$132="",$B185=""),"",HLOOKUP(K$132,Indices2!$E$1:$YY$108,Calc!$B185,FALSE))</f>
        <v>#N/A</v>
      </c>
      <c r="L185" t="e">
        <f ca="1">IF(OR(L$132="",$B185=""),"",HLOOKUP(L$132,Indices2!$E$1:$YY$108,Calc!$B185,FALSE))</f>
        <v>#N/A</v>
      </c>
      <c r="M185" t="e">
        <f ca="1">IF(OR(M$132="",$B185=""),"",HLOOKUP(M$132,Indices2!$E$1:$YY$108,Calc!$B185,FALSE))</f>
        <v>#N/A</v>
      </c>
      <c r="N185" t="e">
        <f ca="1">IF(OR(N$132="",$B185=""),"",HLOOKUP(N$132,Indices2!$E$1:$YY$108,Calc!$B185,FALSE))</f>
        <v>#N/A</v>
      </c>
      <c r="O185" t="e">
        <f ca="1">IF(OR(O$132="",$B185=""),"",HLOOKUP(O$132,Indices2!$E$1:$YY$108,Calc!$B185,FALSE))</f>
        <v>#N/A</v>
      </c>
      <c r="P185" t="e">
        <f ca="1">IF(OR(P$132="",$B185=""),"",HLOOKUP(P$132,Indices2!$E$1:$YY$108,Calc!$B185,FALSE))</f>
        <v>#N/A</v>
      </c>
      <c r="Q185" t="e">
        <f ca="1">IF(OR(Q$132="",$B185=""),"",HLOOKUP(Q$132,Indices2!$E$1:$YY$108,Calc!$B185,FALSE))</f>
        <v>#N/A</v>
      </c>
      <c r="R185" t="e">
        <f ca="1">IF(OR(R$132="",$B185=""),"",HLOOKUP(R$132,Indices2!$E$1:$YY$108,Calc!$B185,FALSE))</f>
        <v>#N/A</v>
      </c>
      <c r="S185" t="e">
        <f ca="1">IF(OR(S$132="",$B185=""),"",HLOOKUP(S$132,Indices2!$E$1:$YY$108,Calc!$B185,FALSE))</f>
        <v>#N/A</v>
      </c>
      <c r="T185" t="e">
        <f ca="1">IF(OR(T$132="",$B185=""),"",HLOOKUP(T$132,Indices2!$E$1:$YY$108,Calc!$B185,FALSE))</f>
        <v>#N/A</v>
      </c>
      <c r="U185" t="e">
        <f ca="1">IF(OR(U$132="",$B185=""),"",HLOOKUP(U$132,Indices2!$E$1:$YY$108,Calc!$B185,FALSE))</f>
        <v>#N/A</v>
      </c>
      <c r="V185" t="e">
        <f ca="1">IF(OR(V$132="",$B185=""),"",HLOOKUP(V$132,Indices2!$E$1:$YY$108,Calc!$B185,FALSE))</f>
        <v>#N/A</v>
      </c>
      <c r="W185" t="e">
        <f ca="1">IF(OR(W$132="",$B185=""),"",HLOOKUP(W$132,Indices2!$E$1:$YY$108,Calc!$B185,FALSE))</f>
        <v>#N/A</v>
      </c>
      <c r="X185" t="e">
        <f ca="1">IF(OR(X$132="",$B185=""),"",HLOOKUP(X$132,Indices2!$E$1:$YY$108,Calc!$B185,FALSE))</f>
        <v>#N/A</v>
      </c>
      <c r="Y185" t="e">
        <f ca="1">IF(OR(Y$132="",$B185=""),"",HLOOKUP(Y$132,Indices2!$E$1:$YY$108,Calc!$B185,FALSE))</f>
        <v>#N/A</v>
      </c>
      <c r="Z185" t="e">
        <f ca="1">IF(OR(Z$132="",$B185=""),"",HLOOKUP(Z$132,Indices2!$E$1:$YY$108,Calc!$B185,FALSE))</f>
        <v>#N/A</v>
      </c>
      <c r="AA185" t="e">
        <f ca="1">IF(OR(AA$132="",$B185=""),"",HLOOKUP(AA$132,Indices2!$E$1:$YY$108,Calc!$B185,FALSE))</f>
        <v>#N/A</v>
      </c>
      <c r="AB185" t="e">
        <f ca="1">IF(OR(AB$132="",$B185=""),"",HLOOKUP(AB$132,Indices2!$E$1:$YY$108,Calc!$B185,FALSE))</f>
        <v>#N/A</v>
      </c>
      <c r="AC185" t="e">
        <f ca="1">IF(OR(AC$132="",$B185=""),"",HLOOKUP(AC$132,Indices2!$E$1:$YY$108,Calc!$B185,FALSE))</f>
        <v>#N/A</v>
      </c>
      <c r="AD185" t="e">
        <f ca="1">IF(OR(AD$132="",$B185=""),"",HLOOKUP(AD$132,Indices2!$E$1:$YY$108,Calc!$B185,FALSE))</f>
        <v>#N/A</v>
      </c>
      <c r="AE185" t="e">
        <f ca="1">IF(OR(AE$132="",$B185=""),"",HLOOKUP(AE$132,Indices2!$E$1:$YY$108,Calc!$B185,FALSE))</f>
        <v>#N/A</v>
      </c>
      <c r="AF185" t="e">
        <f ca="1">IF(OR(AF$132="",$B185=""),"",HLOOKUP(AF$132,Indices2!$E$1:$YY$108,Calc!$B185,FALSE))</f>
        <v>#N/A</v>
      </c>
      <c r="AG185" t="e">
        <f ca="1">IF(OR(AG$132="",$B185=""),"",HLOOKUP(AG$132,Indices2!$E$1:$YY$108,Calc!$B185,FALSE))</f>
        <v>#N/A</v>
      </c>
      <c r="AH185" t="e">
        <f ca="1">IF(OR(AH$132="",$B185=""),"",HLOOKUP(AH$132,Indices2!$E$1:$YY$108,Calc!$B185,FALSE))</f>
        <v>#N/A</v>
      </c>
      <c r="AI185" t="e">
        <f ca="1">IF(OR(AI$132="",$B185=""),"",HLOOKUP(AI$132,Indices2!$E$1:$YY$108,Calc!$B185,FALSE))</f>
        <v>#N/A</v>
      </c>
      <c r="AJ185" t="e">
        <f ca="1">IF(OR(AJ$132="",$B185=""),"",HLOOKUP(AJ$132,Indices2!$E$1:$YY$108,Calc!$B185,FALSE))</f>
        <v>#N/A</v>
      </c>
      <c r="AK185" t="e">
        <f ca="1">IF(OR(AK$132="",$B185=""),"",HLOOKUP(AK$132,Indices2!$E$1:$YY$108,Calc!$B185,FALSE))</f>
        <v>#N/A</v>
      </c>
      <c r="AL185" t="e">
        <f ca="1">IF(OR(AL$132="",$B185=""),"",HLOOKUP(AL$132,Indices2!$E$1:$YY$108,Calc!$B185,FALSE))</f>
        <v>#N/A</v>
      </c>
      <c r="AM185" t="e">
        <f ca="1">IF(OR(AM$132="",$B185=""),"",HLOOKUP(AM$132,Indices2!$E$1:$YY$108,Calc!$B185,FALSE))</f>
        <v>#N/A</v>
      </c>
      <c r="AN185" t="e">
        <f ca="1">IF(OR(AN$132="",$B185=""),"",HLOOKUP(AN$132,Indices2!$E$1:$YY$108,Calc!$B185,FALSE))</f>
        <v>#N/A</v>
      </c>
      <c r="AO185" t="e">
        <f ca="1">IF(OR(AO$132="",$B185=""),"",HLOOKUP(AO$132,Indices2!$E$1:$YY$108,Calc!$B185,FALSE))</f>
        <v>#N/A</v>
      </c>
      <c r="AP185" t="e">
        <f ca="1">IF(OR(AP$132="",$B185=""),"",HLOOKUP(AP$132,Indices2!$E$1:$YY$108,Calc!$B185,FALSE))</f>
        <v>#N/A</v>
      </c>
      <c r="AQ185" t="e">
        <f ca="1">IF(OR(AQ$132="",$B185=""),"",HLOOKUP(AQ$132,Indices2!$E$1:$YY$108,Calc!$B185,FALSE))</f>
        <v>#N/A</v>
      </c>
      <c r="AR185" t="e">
        <f ca="1">IF(OR(AR$132="",$B185=""),"",HLOOKUP(AR$132,Indices2!$E$1:$YY$108,Calc!$B185,FALSE))</f>
        <v>#N/A</v>
      </c>
      <c r="AS185" t="e">
        <f ca="1">IF(OR(AS$132="",$B185=""),"",HLOOKUP(AS$132,Indices2!$E$1:$YY$108,Calc!$B185,FALSE))</f>
        <v>#N/A</v>
      </c>
      <c r="AT185" t="e">
        <f ca="1">IF(OR(AT$132="",$B185=""),"",HLOOKUP(AT$132,Indices2!$E$1:$YY$108,Calc!$B185,FALSE))</f>
        <v>#N/A</v>
      </c>
      <c r="AU185" t="e">
        <f ca="1">IF(OR(AU$132="",$B185=""),"",HLOOKUP(AU$132,Indices2!$E$1:$YY$108,Calc!$B185,FALSE))</f>
        <v>#N/A</v>
      </c>
      <c r="AV185" t="e">
        <f ca="1">IF(OR(AV$132="",$B185=""),"",HLOOKUP(AV$132,Indices2!$E$1:$YY$108,Calc!$B185,FALSE))</f>
        <v>#N/A</v>
      </c>
      <c r="AW185" t="e">
        <f ca="1">IF(OR(AW$132="",$B185=""),"",HLOOKUP(AW$132,Indices2!$E$1:$YY$108,Calc!$B185,FALSE))</f>
        <v>#N/A</v>
      </c>
      <c r="AX185" t="e">
        <f ca="1">IF(OR(AX$132="",$B185=""),"",HLOOKUP(AX$132,Indices2!$E$1:$YY$108,Calc!$B185,FALSE))</f>
        <v>#N/A</v>
      </c>
      <c r="AY185" t="e">
        <f ca="1">IF(OR(AY$132="",$B185=""),"",HLOOKUP(AY$132,Indices2!$E$1:$YY$108,Calc!$B185,FALSE))</f>
        <v>#N/A</v>
      </c>
      <c r="AZ185" t="e">
        <f ca="1">IF(OR(AZ$132="",$B185=""),"",HLOOKUP(AZ$132,Indices2!$E$1:$YY$108,Calc!$B185,FALSE))</f>
        <v>#N/A</v>
      </c>
      <c r="BA185" t="e">
        <f ca="1">IF(OR(BA$132="",$B185=""),"",HLOOKUP(BA$132,Indices2!$E$1:$YY$108,Calc!$B185,FALSE))</f>
        <v>#N/A</v>
      </c>
      <c r="BB185" t="e">
        <f ca="1">IF(OR(BB$132="",$B185=""),"",HLOOKUP(BB$132,Indices2!$E$1:$YY$108,Calc!$B185,FALSE))</f>
        <v>#N/A</v>
      </c>
      <c r="BC185" t="e">
        <f ca="1">IF(OR(BC$132="",$B185=""),"",HLOOKUP(BC$132,Indices2!$E$1:$YY$108,Calc!$B185,FALSE))</f>
        <v>#N/A</v>
      </c>
      <c r="BD185" t="e">
        <f ca="1">IF(OR(BD$132="",$B185=""),"",HLOOKUP(BD$132,Indices2!$E$1:$YY$108,Calc!$B185,FALSE))</f>
        <v>#N/A</v>
      </c>
      <c r="BE185" t="e">
        <f ca="1">IF(OR(BE$132="",$B185=""),"",HLOOKUP(BE$132,Indices2!$E$1:$YY$108,Calc!$B185,FALSE))</f>
        <v>#N/A</v>
      </c>
      <c r="BF185" t="e">
        <f ca="1">IF(OR(BF$132="",$B185=""),"",HLOOKUP(BF$132,Indices2!$E$1:$YY$108,Calc!$B185,FALSE))</f>
        <v>#N/A</v>
      </c>
      <c r="BG185" t="e">
        <f ca="1">IF(OR(BG$132="",$B185=""),"",HLOOKUP(BG$132,Indices2!$E$1:$YY$108,Calc!$B185,FALSE))</f>
        <v>#N/A</v>
      </c>
      <c r="BH185" t="e">
        <f ca="1">IF(OR(BH$132="",$B185=""),"",HLOOKUP(BH$132,Indices2!$E$1:$YY$108,Calc!$B185,FALSE))</f>
        <v>#N/A</v>
      </c>
      <c r="BI185" t="e">
        <f ca="1">IF(OR(BI$132="",$B185=""),"",HLOOKUP(BI$132,Indices2!$E$1:$YY$108,Calc!$B185,FALSE))</f>
        <v>#N/A</v>
      </c>
      <c r="BJ185" t="e">
        <f ca="1">IF(OR(BJ$132="",$B185=""),"",HLOOKUP(BJ$132,Indices2!$E$1:$YY$108,Calc!$B185,FALSE))</f>
        <v>#N/A</v>
      </c>
      <c r="BK185" t="e">
        <f ca="1">IF(OR(BK$132="",$B185=""),"",HLOOKUP(BK$132,Indices2!$E$1:$YY$108,Calc!$B185,FALSE))</f>
        <v>#N/A</v>
      </c>
      <c r="BL185" t="e">
        <f ca="1">IF(OR(BL$132="",$B185=""),"",HLOOKUP(BL$132,Indices2!$E$1:$YY$108,Calc!$B185,FALSE))</f>
        <v>#N/A</v>
      </c>
      <c r="BM185" t="e">
        <f ca="1">IF(OR(BM$132="",$B185=""),"",HLOOKUP(BM$132,Indices2!$E$1:$YY$108,Calc!$B185,FALSE))</f>
        <v>#N/A</v>
      </c>
      <c r="BN185" t="e">
        <f ca="1">IF(OR(BN$132="",$B185=""),"",HLOOKUP(BN$132,Indices2!$E$1:$YY$108,Calc!$B185,FALSE))</f>
        <v>#N/A</v>
      </c>
      <c r="BO185" t="e">
        <f ca="1">IF(OR(BO$132="",$B185=""),"",HLOOKUP(BO$132,Indices2!$E$1:$YY$108,Calc!$B185,FALSE))</f>
        <v>#N/A</v>
      </c>
      <c r="BP185" t="e">
        <f ca="1">IF(OR(BP$132="",$B185=""),"",HLOOKUP(BP$132,Indices2!$E$1:$YY$108,Calc!$B185,FALSE))</f>
        <v>#N/A</v>
      </c>
      <c r="BQ185" t="e">
        <f ca="1">IF(OR(BQ$132="",$B185=""),"",HLOOKUP(BQ$132,Indices2!$E$1:$YY$108,Calc!$B185,FALSE))</f>
        <v>#N/A</v>
      </c>
      <c r="BR185" t="e">
        <f ca="1">IF(OR(BR$132="",$B185=""),"",HLOOKUP(BR$132,Indices2!$E$1:$YY$108,Calc!$B185,FALSE))</f>
        <v>#N/A</v>
      </c>
      <c r="BS185" t="e">
        <f ca="1">IF(OR(BS$132="",$B185=""),"",HLOOKUP(BS$132,Indices2!$E$1:$YY$108,Calc!$B185,FALSE))</f>
        <v>#N/A</v>
      </c>
      <c r="BT185" t="e">
        <f ca="1">IF(OR(BT$132="",$B185=""),"",HLOOKUP(BT$132,Indices2!$E$1:$YY$108,Calc!$B185,FALSE))</f>
        <v>#N/A</v>
      </c>
      <c r="BU185" t="e">
        <f ca="1">IF(OR(BU$132="",$B185=""),"",HLOOKUP(BU$132,Indices2!$E$1:$YY$108,Calc!$B185,FALSE))</f>
        <v>#N/A</v>
      </c>
      <c r="BV185" t="e">
        <f ca="1">IF(OR(BV$132="",$B185=""),"",HLOOKUP(BV$132,Indices2!$E$1:$YY$108,Calc!$B185,FALSE))</f>
        <v>#N/A</v>
      </c>
      <c r="BW185" t="e">
        <f ca="1">IF(OR(BW$132="",$B185=""),"",HLOOKUP(BW$132,Indices2!$E$1:$YY$108,Calc!$B185,FALSE))</f>
        <v>#N/A</v>
      </c>
      <c r="BX185" t="e">
        <f ca="1">IF(OR(BX$132="",$B185=""),"",HLOOKUP(BX$132,Indices2!$E$1:$YY$108,Calc!$B185,FALSE))</f>
        <v>#N/A</v>
      </c>
      <c r="BY185" t="e">
        <f ca="1">IF(OR(BY$132="",$B185=""),"",HLOOKUP(BY$132,Indices2!$E$1:$YY$108,Calc!$B185,FALSE))</f>
        <v>#N/A</v>
      </c>
      <c r="BZ185" t="e">
        <f ca="1">IF(OR(BZ$132="",$B185=""),"",HLOOKUP(BZ$132,Indices2!$E$1:$YY$108,Calc!$B185,FALSE))</f>
        <v>#N/A</v>
      </c>
      <c r="CA185" t="e">
        <f ca="1">IF(OR(CA$132="",$B185=""),"",HLOOKUP(CA$132,Indices2!$E$1:$YY$108,Calc!$B185,FALSE))</f>
        <v>#N/A</v>
      </c>
      <c r="CB185" t="e">
        <f ca="1">IF(OR(CB$132="",$B185=""),"",HLOOKUP(CB$132,Indices2!$E$1:$YY$108,Calc!$B185,FALSE))</f>
        <v>#N/A</v>
      </c>
      <c r="CC185" t="e">
        <f ca="1">IF(OR(CC$132="",$B185=""),"",HLOOKUP(CC$132,Indices2!$E$1:$YY$108,Calc!$B185,FALSE))</f>
        <v>#N/A</v>
      </c>
      <c r="CD185" t="e">
        <f ca="1">IF(OR(CD$132="",$B185=""),"",HLOOKUP(CD$132,Indices2!$E$1:$YY$108,Calc!$B185,FALSE))</f>
        <v>#N/A</v>
      </c>
      <c r="CE185" t="e">
        <f ca="1">IF(OR(CE$132="",$B185=""),"",HLOOKUP(CE$132,Indices2!$E$1:$YY$108,Calc!$B185,FALSE))</f>
        <v>#N/A</v>
      </c>
      <c r="CF185" t="e">
        <f ca="1">IF(OR(CF$132="",$B185=""),"",HLOOKUP(CF$132,Indices2!$E$1:$YY$108,Calc!$B185,FALSE))</f>
        <v>#N/A</v>
      </c>
      <c r="CG185" t="e">
        <f ca="1">IF(OR(CG$132="",$B185=""),"",HLOOKUP(CG$132,Indices2!$E$1:$YY$108,Calc!$B185,FALSE))</f>
        <v>#N/A</v>
      </c>
      <c r="CH185" t="e">
        <f ca="1">IF(OR(CH$132="",$B185=""),"",HLOOKUP(CH$132,Indices2!$E$1:$YY$108,Calc!$B185,FALSE))</f>
        <v>#N/A</v>
      </c>
      <c r="CI185" t="e">
        <f ca="1">IF(OR(CI$132="",$B185=""),"",HLOOKUP(CI$132,Indices2!$E$1:$YY$108,Calc!$B185,FALSE))</f>
        <v>#N/A</v>
      </c>
      <c r="CJ185" t="e">
        <f ca="1">IF(OR(CJ$132="",$B185=""),"",HLOOKUP(CJ$132,Indices2!$E$1:$YY$108,Calc!$B185,FALSE))</f>
        <v>#N/A</v>
      </c>
      <c r="CK185" t="e">
        <f ca="1">IF(OR(CK$132="",$B185=""),"",HLOOKUP(CK$132,Indices2!$E$1:$YY$108,Calc!$B185,FALSE))</f>
        <v>#N/A</v>
      </c>
      <c r="CL185" t="e">
        <f ca="1">IF(OR(CL$132="",$B185=""),"",HLOOKUP(CL$132,Indices2!$E$1:$YY$108,Calc!$B185,FALSE))</f>
        <v>#N/A</v>
      </c>
      <c r="CM185" t="e">
        <f ca="1">IF(OR(CM$132="",$B185=""),"",HLOOKUP(CM$132,Indices2!$E$1:$YY$108,Calc!$B185,FALSE))</f>
        <v>#N/A</v>
      </c>
      <c r="CN185" t="e">
        <f ca="1">IF(OR(CN$132="",$B185=""),"",HLOOKUP(CN$132,Indices2!$E$1:$YY$108,Calc!$B185,FALSE))</f>
        <v>#N/A</v>
      </c>
      <c r="CO185" t="e">
        <f ca="1">IF(OR(CO$132="",$B185=""),"",HLOOKUP(CO$132,Indices2!$E$1:$YY$108,Calc!$B185,FALSE))</f>
        <v>#N/A</v>
      </c>
      <c r="CP185" t="e">
        <f ca="1">IF(OR(CP$132="",$B185=""),"",HLOOKUP(CP$132,Indices2!$E$1:$YY$108,Calc!$B185,FALSE))</f>
        <v>#N/A</v>
      </c>
      <c r="CQ185" t="e">
        <f ca="1">IF(OR(CQ$132="",$B185=""),"",HLOOKUP(CQ$132,Indices2!$E$1:$YY$108,Calc!$B185,FALSE))</f>
        <v>#N/A</v>
      </c>
      <c r="CR185" t="e">
        <f ca="1">IF(OR(CR$132="",$B185=""),"",HLOOKUP(CR$132,Indices2!$E$1:$YY$108,Calc!$B185,FALSE))</f>
        <v>#N/A</v>
      </c>
      <c r="CS185" t="e">
        <f ca="1">IF(OR(CS$132="",$B185=""),"",HLOOKUP(CS$132,Indices2!$E$1:$YY$108,Calc!$B185,FALSE))</f>
        <v>#N/A</v>
      </c>
      <c r="CT185" t="e">
        <f ca="1">IF(OR(CT$132="",$B185=""),"",HLOOKUP(CT$132,Indices2!$E$1:$YY$108,Calc!$B185,FALSE))</f>
        <v>#N/A</v>
      </c>
      <c r="CU185" t="e">
        <f ca="1">IF(OR(CU$132="",$B185=""),"",HLOOKUP(CU$132,Indices2!$E$1:$YY$108,Calc!$B185,FALSE))</f>
        <v>#N/A</v>
      </c>
      <c r="CV185" t="e">
        <f ca="1">IF(OR(CV$132="",$B185=""),"",HLOOKUP(CV$132,Indices2!$E$1:$YY$108,Calc!$B185,FALSE))</f>
        <v>#N/A</v>
      </c>
      <c r="CW185" t="e">
        <f ca="1">IF(OR(CW$132="",$B185=""),"",HLOOKUP(CW$132,Indices2!$E$1:$YY$108,Calc!$B185,FALSE))</f>
        <v>#N/A</v>
      </c>
      <c r="CX185" t="e">
        <f ca="1">IF(OR(CX$132="",$B185=""),"",HLOOKUP(CX$132,Indices2!$E$1:$YY$108,Calc!$B185,FALSE))</f>
        <v>#N/A</v>
      </c>
      <c r="CY185" t="e">
        <f ca="1">IF(OR(CY$132="",$B185=""),"",HLOOKUP(CY$132,Indices2!$E$1:$YY$108,Calc!$B185,FALSE))</f>
        <v>#N/A</v>
      </c>
      <c r="CZ185" t="e">
        <f ca="1">IF(OR(CZ$132="",$B185=""),"",HLOOKUP(CZ$132,Indices2!$E$1:$YY$108,Calc!$B185,FALSE))</f>
        <v>#N/A</v>
      </c>
      <c r="DA185" t="e">
        <f ca="1">IF(OR(DA$132="",$B185=""),"",HLOOKUP(DA$132,Indices2!$E$1:$YY$108,Calc!$B185,FALSE))</f>
        <v>#N/A</v>
      </c>
      <c r="DB185" t="e">
        <f ca="1">IF(OR(DB$132="",$B185=""),"",HLOOKUP(DB$132,Indices2!$E$1:$YY$108,Calc!$B185,FALSE))</f>
        <v>#N/A</v>
      </c>
      <c r="DC185" t="e">
        <f ca="1">IF(OR(DC$132="",$B185=""),"",HLOOKUP(DC$132,Indices2!$E$1:$YY$108,Calc!$B185,FALSE))</f>
        <v>#N/A</v>
      </c>
      <c r="DD185" t="e">
        <f ca="1">IF(OR(DD$132="",$B185=""),"",HLOOKUP(DD$132,Indices2!$E$1:$YY$108,Calc!$B185,FALSE))</f>
        <v>#N/A</v>
      </c>
      <c r="DE185" t="e">
        <f ca="1">IF(OR(DE$132="",$B185=""),"",HLOOKUP(DE$132,Indices2!$E$1:$YY$108,Calc!$B185,FALSE))</f>
        <v>#N/A</v>
      </c>
      <c r="DF185" t="e">
        <f ca="1">IF(OR(DF$132="",$B185=""),"",HLOOKUP(DF$132,Indices2!$E$1:$YY$108,Calc!$B185,FALSE))</f>
        <v>#N/A</v>
      </c>
      <c r="DG185" t="e">
        <f ca="1">IF(OR(DG$132="",$B185=""),"",HLOOKUP(DG$132,Indices2!$E$1:$YY$108,Calc!$B185,FALSE))</f>
        <v>#N/A</v>
      </c>
      <c r="DH185" t="e">
        <f ca="1">IF(OR(DH$132="",$B185=""),"",HLOOKUP(DH$132,Indices2!$E$1:$YY$108,Calc!$B185,FALSE))</f>
        <v>#N/A</v>
      </c>
      <c r="DI185" t="e">
        <f ca="1">IF(OR(DI$132="",$B185=""),"",HLOOKUP(DI$132,Indices2!$E$1:$YY$108,Calc!$B185,FALSE))</f>
        <v>#N/A</v>
      </c>
      <c r="DJ185" t="e">
        <f ca="1">IF(OR(DJ$132="",$B185=""),"",HLOOKUP(DJ$132,Indices2!$E$1:$YY$108,Calc!$B185,FALSE))</f>
        <v>#N/A</v>
      </c>
      <c r="DK185" t="e">
        <f ca="1">IF(OR(DK$132="",$B185=""),"",HLOOKUP(DK$132,Indices2!$E$1:$YY$108,Calc!$B185,FALSE))</f>
        <v>#N/A</v>
      </c>
      <c r="DL185" t="e">
        <f ca="1">IF(OR(DL$132="",$B185=""),"",HLOOKUP(DL$132,Indices2!$E$1:$YY$108,Calc!$B185,FALSE))</f>
        <v>#N/A</v>
      </c>
      <c r="DM185" t="e">
        <f ca="1">IF(OR(DM$132="",$B185=""),"",HLOOKUP(DM$132,Indices2!$E$1:$YY$108,Calc!$B185,FALSE))</f>
        <v>#N/A</v>
      </c>
      <c r="DN185" t="e">
        <f ca="1">IF(OR(DN$132="",$B185=""),"",HLOOKUP(DN$132,Indices2!$E$1:$YY$108,Calc!$B185,FALSE))</f>
        <v>#N/A</v>
      </c>
      <c r="DO185" t="e">
        <f ca="1">IF(OR(DO$132="",$B185=""),"",HLOOKUP(DO$132,Indices2!$E$1:$YY$108,Calc!$B185,FALSE))</f>
        <v>#N/A</v>
      </c>
      <c r="DP185" t="e">
        <f ca="1">IF(OR(DP$132="",$B185=""),"",HLOOKUP(DP$132,Indices2!$E$1:$YY$108,Calc!$B185,FALSE))</f>
        <v>#N/A</v>
      </c>
      <c r="DQ185" t="e">
        <f ca="1">IF(OR(DQ$132="",$B185=""),"",HLOOKUP(DQ$132,Indices2!$E$1:$YY$108,Calc!$B185,FALSE))</f>
        <v>#N/A</v>
      </c>
      <c r="DR185" t="e">
        <f ca="1">IF(OR(DR$132="",$B185=""),"",HLOOKUP(DR$132,Indices2!$E$1:$YY$108,Calc!$B185,FALSE))</f>
        <v>#N/A</v>
      </c>
      <c r="DS185" t="e">
        <f ca="1">IF(OR(DS$132="",$B185=""),"",HLOOKUP(DS$132,Indices2!$E$1:$YY$108,Calc!$B185,FALSE))</f>
        <v>#N/A</v>
      </c>
      <c r="DT185" t="e">
        <f ca="1">IF(OR(DT$132="",$B185=""),"",HLOOKUP(DT$132,Indices2!$E$1:$YY$108,Calc!$B185,FALSE))</f>
        <v>#N/A</v>
      </c>
      <c r="DU185" t="e">
        <f ca="1">IF(OR(DU$132="",$B185=""),"",HLOOKUP(DU$132,Indices2!$E$1:$YY$108,Calc!$B185,FALSE))</f>
        <v>#N/A</v>
      </c>
      <c r="DV185" t="e">
        <f ca="1">IF(OR(DV$132="",$B185=""),"",HLOOKUP(DV$132,Indices2!$E$1:$YY$108,Calc!$B185,FALSE))</f>
        <v>#N/A</v>
      </c>
      <c r="DW185" t="e">
        <f ca="1">IF(OR(DW$132="",$B185=""),"",HLOOKUP(DW$132,Indices2!$E$1:$YY$108,Calc!$B185,FALSE))</f>
        <v>#N/A</v>
      </c>
      <c r="DX185" t="e">
        <f ca="1">IF(OR(DX$132="",$B185=""),"",HLOOKUP(DX$132,Indices2!$E$1:$YY$108,Calc!$B185,FALSE))</f>
        <v>#N/A</v>
      </c>
      <c r="DY185" t="e">
        <f ca="1">IF(OR(DY$132="",$B185=""),"",HLOOKUP(DY$132,Indices2!$E$1:$YY$108,Calc!$B185,FALSE))</f>
        <v>#N/A</v>
      </c>
      <c r="DZ185" t="e">
        <f ca="1">IF(OR(DZ$132="",$B185=""),"",HLOOKUP(DZ$132,Indices2!$E$1:$YY$108,Calc!$B185,FALSE))</f>
        <v>#N/A</v>
      </c>
      <c r="EA185" t="e">
        <f ca="1">IF(OR(EA$132="",$B185=""),"",HLOOKUP(EA$132,Indices2!$E$1:$YY$108,Calc!$B185,FALSE))</f>
        <v>#N/A</v>
      </c>
      <c r="EB185" t="e">
        <f ca="1">IF(OR(EB$132="",$B185=""),"",HLOOKUP(EB$132,Indices2!$E$1:$YY$108,Calc!$B185,FALSE))</f>
        <v>#N/A</v>
      </c>
      <c r="EC185" t="e">
        <f ca="1">IF(OR(EC$132="",$B185=""),"",HLOOKUP(EC$132,Indices2!$E$1:$YY$108,Calc!$B185,FALSE))</f>
        <v>#N/A</v>
      </c>
      <c r="ED185" t="e">
        <f ca="1">IF(OR(ED$132="",$B185=""),"",HLOOKUP(ED$132,Indices2!$E$1:$YY$108,Calc!$B185,FALSE))</f>
        <v>#N/A</v>
      </c>
      <c r="EE185" t="e">
        <f ca="1">IF(OR(EE$132="",$B185=""),"",HLOOKUP(EE$132,Indices2!$E$1:$YY$108,Calc!$B185,FALSE))</f>
        <v>#N/A</v>
      </c>
      <c r="EF185" t="e">
        <f ca="1">IF(OR(EF$132="",$B185=""),"",HLOOKUP(EF$132,Indices2!$E$1:$YY$108,Calc!$B185,FALSE))</f>
        <v>#N/A</v>
      </c>
      <c r="EG185" t="e">
        <f ca="1">IF(OR(EG$132="",$B185=""),"",HLOOKUP(EG$132,Indices2!$E$1:$YY$108,Calc!$B185,FALSE))</f>
        <v>#N/A</v>
      </c>
      <c r="EH185" t="e">
        <f ca="1">IF(OR(EH$132="",$B185=""),"",HLOOKUP(EH$132,Indices2!$E$1:$YY$108,Calc!$B185,FALSE))</f>
        <v>#N/A</v>
      </c>
      <c r="EI185" t="e">
        <f ca="1">IF(OR(EI$132="",$B185=""),"",HLOOKUP(EI$132,Indices2!$E$1:$YY$108,Calc!$B185,FALSE))</f>
        <v>#N/A</v>
      </c>
      <c r="EJ185" t="e">
        <f ca="1">IF(OR(EJ$132="",$B185=""),"",HLOOKUP(EJ$132,Indices2!$E$1:$YY$108,Calc!$B185,FALSE))</f>
        <v>#N/A</v>
      </c>
      <c r="EK185" t="e">
        <f ca="1">IF(OR(EK$132="",$B185=""),"",HLOOKUP(EK$132,Indices2!$E$1:$YY$108,Calc!$B185,FALSE))</f>
        <v>#N/A</v>
      </c>
      <c r="EL185" t="e">
        <f ca="1">IF(OR(EL$132="",$B185=""),"",HLOOKUP(EL$132,Indices2!$E$1:$YY$108,Calc!$B185,FALSE))</f>
        <v>#N/A</v>
      </c>
      <c r="EM185" t="e">
        <f ca="1">IF(OR(EM$132="",$B185=""),"",HLOOKUP(EM$132,Indices2!$E$1:$YY$108,Calc!$B185,FALSE))</f>
        <v>#N/A</v>
      </c>
      <c r="EN185" t="e">
        <f ca="1">IF(OR(EN$132="",$B185=""),"",HLOOKUP(EN$132,Indices2!$E$1:$YY$108,Calc!$B185,FALSE))</f>
        <v>#N/A</v>
      </c>
      <c r="EO185" t="e">
        <f ca="1">IF(OR(EO$132="",$B185=""),"",HLOOKUP(EO$132,Indices2!$E$1:$YY$108,Calc!$B185,FALSE))</f>
        <v>#N/A</v>
      </c>
      <c r="EP185" t="e">
        <f ca="1">IF(OR(EP$132="",$B185=""),"",HLOOKUP(EP$132,Indices2!$E$1:$YY$108,Calc!$B185,FALSE))</f>
        <v>#N/A</v>
      </c>
      <c r="EQ185" t="e">
        <f ca="1">IF(OR(EQ$132="",$B185=""),"",HLOOKUP(EQ$132,Indices2!$E$1:$YY$108,Calc!$B185,FALSE))</f>
        <v>#N/A</v>
      </c>
      <c r="ER185" t="e">
        <f ca="1">IF(OR(ER$132="",$B185=""),"",HLOOKUP(ER$132,Indices2!$E$1:$YY$108,Calc!$B185,FALSE))</f>
        <v>#N/A</v>
      </c>
      <c r="ES185" t="e">
        <f ca="1">IF(OR(ES$132="",$B185=""),"",HLOOKUP(ES$132,Indices2!$E$1:$YY$108,Calc!$B185,FALSE))</f>
        <v>#N/A</v>
      </c>
      <c r="ET185" t="e">
        <f ca="1">IF(OR(ET$132="",$B185=""),"",HLOOKUP(ET$132,Indices2!$E$1:$YY$108,Calc!$B185,FALSE))</f>
        <v>#N/A</v>
      </c>
      <c r="EU185" t="e">
        <f ca="1">IF(OR(EU$132="",$B185=""),"",HLOOKUP(EU$132,Indices2!$E$1:$YY$108,Calc!$B185,FALSE))</f>
        <v>#N/A</v>
      </c>
      <c r="EV185" t="e">
        <f ca="1">IF(OR(EV$132="",$B185=""),"",HLOOKUP(EV$132,Indices2!$E$1:$YY$108,Calc!$B185,FALSE))</f>
        <v>#N/A</v>
      </c>
      <c r="EW185" t="e">
        <f ca="1">IF(OR(EW$132="",$B185=""),"",HLOOKUP(EW$132,Indices2!$E$1:$YY$108,Calc!$B185,FALSE))</f>
        <v>#N/A</v>
      </c>
      <c r="EX185" t="e">
        <f ca="1">IF(OR(EX$132="",$B185=""),"",HLOOKUP(EX$132,Indices2!$E$1:$YY$108,Calc!$B185,FALSE))</f>
        <v>#N/A</v>
      </c>
      <c r="EY185" t="e">
        <f ca="1">IF(OR(EY$132="",$B185=""),"",HLOOKUP(EY$132,Indices2!$E$1:$YY$108,Calc!$B185,FALSE))</f>
        <v>#N/A</v>
      </c>
      <c r="EZ185" t="e">
        <f ca="1">IF(OR(EZ$132="",$B185=""),"",HLOOKUP(EZ$132,Indices2!$E$1:$YY$108,Calc!$B185,FALSE))</f>
        <v>#N/A</v>
      </c>
      <c r="FA185" t="e">
        <f ca="1">IF(OR(FA$132="",$B185=""),"",HLOOKUP(FA$132,Indices2!$E$1:$YY$108,Calc!$B185,FALSE))</f>
        <v>#N/A</v>
      </c>
      <c r="FB185" t="e">
        <f ca="1">IF(OR(FB$132="",$B185=""),"",HLOOKUP(FB$132,Indices2!$E$1:$YY$108,Calc!$B185,FALSE))</f>
        <v>#N/A</v>
      </c>
      <c r="FC185" t="e">
        <f ca="1">IF(OR(FC$132="",$B185=""),"",HLOOKUP(FC$132,Indices2!$E$1:$YY$108,Calc!$B185,FALSE))</f>
        <v>#N/A</v>
      </c>
      <c r="FD185" t="e">
        <f ca="1">IF(OR(FD$132="",$B185=""),"",HLOOKUP(FD$132,Indices2!$E$1:$YY$108,Calc!$B185,FALSE))</f>
        <v>#N/A</v>
      </c>
      <c r="FE185" t="e">
        <f ca="1">IF(OR(FE$132="",$B185=""),"",HLOOKUP(FE$132,Indices2!$E$1:$YY$108,Calc!$B185,FALSE))</f>
        <v>#N/A</v>
      </c>
      <c r="FF185" t="e">
        <f ca="1">IF(OR(FF$132="",$B185=""),"",HLOOKUP(FF$132,Indices2!$E$1:$YY$108,Calc!$B185,FALSE))</f>
        <v>#N/A</v>
      </c>
      <c r="FG185" t="e">
        <f ca="1">IF(OR(FG$132="",$B185=""),"",HLOOKUP(FG$132,Indices2!$E$1:$YY$108,Calc!$B185,FALSE))</f>
        <v>#N/A</v>
      </c>
      <c r="FH185" t="e">
        <f ca="1">IF(OR(FH$132="",$B185=""),"",HLOOKUP(FH$132,Indices2!$E$1:$YY$108,Calc!$B185,FALSE))</f>
        <v>#N/A</v>
      </c>
      <c r="FI185" t="e">
        <f ca="1">IF(OR(FI$132="",$B185=""),"",HLOOKUP(FI$132,Indices2!$E$1:$YY$108,Calc!$B185,FALSE))</f>
        <v>#N/A</v>
      </c>
      <c r="FJ185" t="e">
        <f ca="1">IF(OR(FJ$132="",$B185=""),"",HLOOKUP(FJ$132,Indices2!$E$1:$YY$108,Calc!$B185,FALSE))</f>
        <v>#N/A</v>
      </c>
      <c r="FK185" t="e">
        <f ca="1">IF(OR(FK$132="",$B185=""),"",HLOOKUP(FK$132,Indices2!$E$1:$YY$108,Calc!$B185,FALSE))</f>
        <v>#N/A</v>
      </c>
      <c r="FL185" t="e">
        <f ca="1">IF(OR(FL$132="",$B185=""),"",HLOOKUP(FL$132,Indices2!$E$1:$YY$108,Calc!$B185,FALSE))</f>
        <v>#N/A</v>
      </c>
      <c r="FM185" t="e">
        <f ca="1">IF(OR(FM$132="",$B185=""),"",HLOOKUP(FM$132,Indices2!$E$1:$YY$108,Calc!$B185,FALSE))</f>
        <v>#N/A</v>
      </c>
      <c r="FN185" t="e">
        <f ca="1">IF(OR(FN$132="",$B185=""),"",HLOOKUP(FN$132,Indices2!$E$1:$YY$108,Calc!$B185,FALSE))</f>
        <v>#N/A</v>
      </c>
      <c r="FO185" t="e">
        <f ca="1">IF(OR(FO$132="",$B185=""),"",HLOOKUP(FO$132,Indices2!$E$1:$YY$108,Calc!$B185,FALSE))</f>
        <v>#N/A</v>
      </c>
      <c r="FP185" t="e">
        <f ca="1">IF(OR(FP$132="",$B185=""),"",HLOOKUP(FP$132,Indices2!$E$1:$YY$108,Calc!$B185,FALSE))</f>
        <v>#N/A</v>
      </c>
      <c r="FQ185" t="e">
        <f ca="1">IF(OR(FQ$132="",$B185=""),"",HLOOKUP(FQ$132,Indices2!$E$1:$YY$108,Calc!$B185,FALSE))</f>
        <v>#N/A</v>
      </c>
      <c r="FR185" t="e">
        <f ca="1">IF(OR(FR$132="",$B185=""),"",HLOOKUP(FR$132,Indices2!$E$1:$YY$108,Calc!$B185,FALSE))</f>
        <v>#N/A</v>
      </c>
      <c r="FS185" t="e">
        <f ca="1">IF(OR(FS$132="",$B185=""),"",HLOOKUP(FS$132,Indices2!$E$1:$YY$108,Calc!$B185,FALSE))</f>
        <v>#N/A</v>
      </c>
      <c r="FT185" t="e">
        <f ca="1">IF(OR(FT$132="",$B185=""),"",HLOOKUP(FT$132,Indices2!$E$1:$YY$108,Calc!$B185,FALSE))</f>
        <v>#N/A</v>
      </c>
      <c r="FU185" t="e">
        <f ca="1">IF(OR(FU$132="",$B185=""),"",HLOOKUP(FU$132,Indices2!$E$1:$YY$108,Calc!$B185,FALSE))</f>
        <v>#N/A</v>
      </c>
      <c r="FV185" t="e">
        <f ca="1">IF(OR(FV$132="",$B185=""),"",HLOOKUP(FV$132,Indices2!$E$1:$YY$108,Calc!$B185,FALSE))</f>
        <v>#N/A</v>
      </c>
      <c r="FW185" t="e">
        <f ca="1">IF(OR(FW$132="",$B185=""),"",HLOOKUP(FW$132,Indices2!$E$1:$YY$108,Calc!$B185,FALSE))</f>
        <v>#N/A</v>
      </c>
      <c r="FX185" t="e">
        <f ca="1">IF(OR(FX$132="",$B185=""),"",HLOOKUP(FX$132,Indices2!$E$1:$YY$108,Calc!$B185,FALSE))</f>
        <v>#N/A</v>
      </c>
      <c r="FY185" t="e">
        <f ca="1">IF(OR(FY$132="",$B185=""),"",HLOOKUP(FY$132,Indices2!$E$1:$YY$108,Calc!$B185,FALSE))</f>
        <v>#N/A</v>
      </c>
      <c r="FZ185" t="e">
        <f ca="1">IF(OR(FZ$132="",$B185=""),"",HLOOKUP(FZ$132,Indices2!$E$1:$YY$108,Calc!$B185,FALSE))</f>
        <v>#N/A</v>
      </c>
      <c r="GA185" t="e">
        <f ca="1">IF(OR(GA$132="",$B185=""),"",HLOOKUP(GA$132,Indices2!$E$1:$YY$108,Calc!$B185,FALSE))</f>
        <v>#N/A</v>
      </c>
      <c r="GB185" t="e">
        <f ca="1">IF(OR(GB$132="",$B185=""),"",HLOOKUP(GB$132,Indices2!$E$1:$YY$108,Calc!$B185,FALSE))</f>
        <v>#N/A</v>
      </c>
      <c r="GC185" t="e">
        <f ca="1">IF(OR(GC$132="",$B185=""),"",HLOOKUP(GC$132,Indices2!$E$1:$YY$108,Calc!$B185,FALSE))</f>
        <v>#N/A</v>
      </c>
      <c r="GD185" t="e">
        <f ca="1">IF(OR(GD$132="",$B185=""),"",HLOOKUP(GD$132,Indices2!$E$1:$YY$108,Calc!$B185,FALSE))</f>
        <v>#N/A</v>
      </c>
      <c r="GE185" t="e">
        <f ca="1">IF(OR(GE$132="",$B185=""),"",HLOOKUP(GE$132,Indices2!$E$1:$YY$108,Calc!$B185,FALSE))</f>
        <v>#N/A</v>
      </c>
      <c r="GF185" t="e">
        <f ca="1">IF(OR(GF$132="",$B185=""),"",HLOOKUP(GF$132,Indices2!$E$1:$YY$108,Calc!$B185,FALSE))</f>
        <v>#N/A</v>
      </c>
      <c r="GG185" t="e">
        <f ca="1">IF(OR(GG$132="",$B185=""),"",HLOOKUP(GG$132,Indices2!$E$1:$YY$108,Calc!$B185,FALSE))</f>
        <v>#N/A</v>
      </c>
      <c r="GH185" t="e">
        <f ca="1">IF(OR(GH$132="",$B185=""),"",HLOOKUP(GH$132,Indices2!$E$1:$YY$108,Calc!$B185,FALSE))</f>
        <v>#N/A</v>
      </c>
      <c r="GI185" t="e">
        <f ca="1">IF(OR(GI$132="",$B185=""),"",HLOOKUP(GI$132,Indices2!$E$1:$YY$108,Calc!$B185,FALSE))</f>
        <v>#N/A</v>
      </c>
      <c r="GJ185" t="e">
        <f ca="1">IF(OR(GJ$132="",$B185=""),"",HLOOKUP(GJ$132,Indices2!$E$1:$YY$108,Calc!$B185,FALSE))</f>
        <v>#N/A</v>
      </c>
      <c r="GK185" t="e">
        <f ca="1">IF(OR(GK$132="",$B185=""),"",HLOOKUP(GK$132,Indices2!$E$1:$YY$108,Calc!$B185,FALSE))</f>
        <v>#N/A</v>
      </c>
      <c r="GL185" t="e">
        <f ca="1">IF(OR(GL$132="",$B185=""),"",HLOOKUP(GL$132,Indices2!$E$1:$YY$108,Calc!$B185,FALSE))</f>
        <v>#N/A</v>
      </c>
      <c r="GM185" t="e">
        <f ca="1">IF(OR(GM$132="",$B185=""),"",HLOOKUP(GM$132,Indices2!$E$1:$YY$108,Calc!$B185,FALSE))</f>
        <v>#N/A</v>
      </c>
      <c r="GN185" t="e">
        <f ca="1">IF(OR(GN$132="",$B185=""),"",HLOOKUP(GN$132,Indices2!$E$1:$YY$108,Calc!$B185,FALSE))</f>
        <v>#N/A</v>
      </c>
      <c r="GO185" t="e">
        <f ca="1">IF(OR(GO$132="",$B185=""),"",HLOOKUP(GO$132,Indices2!$E$1:$YY$108,Calc!$B185,FALSE))</f>
        <v>#N/A</v>
      </c>
      <c r="GP185" t="e">
        <f ca="1">IF(OR(GP$132="",$B185=""),"",HLOOKUP(GP$132,Indices2!$E$1:$YY$108,Calc!$B185,FALSE))</f>
        <v>#N/A</v>
      </c>
      <c r="GQ185" t="e">
        <f ca="1">IF(OR(GQ$132="",$B185=""),"",HLOOKUP(GQ$132,Indices2!$E$1:$YY$108,Calc!$B185,FALSE))</f>
        <v>#N/A</v>
      </c>
      <c r="GR185" t="e">
        <f ca="1">IF(OR(GR$132="",$B185=""),"",HLOOKUP(GR$132,Indices2!$E$1:$YY$108,Calc!$B185,FALSE))</f>
        <v>#N/A</v>
      </c>
      <c r="GS185" t="e">
        <f ca="1">IF(OR(GS$132="",$B185=""),"",HLOOKUP(GS$132,Indices2!$E$1:$YY$108,Calc!$B185,FALSE))</f>
        <v>#N/A</v>
      </c>
      <c r="GT185" t="e">
        <f ca="1">IF(OR(GT$132="",$B185=""),"",HLOOKUP(GT$132,Indices2!$E$1:$YY$108,Calc!$B185,FALSE))</f>
        <v>#N/A</v>
      </c>
      <c r="GU185" t="e">
        <f ca="1">IF(OR(GU$132="",$B185=""),"",HLOOKUP(GU$132,Indices2!$E$1:$YY$108,Calc!$B185,FALSE))</f>
        <v>#N/A</v>
      </c>
      <c r="GV185" t="e">
        <f ca="1">IF(OR(GV$132="",$B185=""),"",HLOOKUP(GV$132,Indices2!$E$1:$YY$108,Calc!$B185,FALSE))</f>
        <v>#N/A</v>
      </c>
      <c r="GW185" t="e">
        <f ca="1">IF(OR(GW$132="",$B185=""),"",HLOOKUP(GW$132,Indices2!$E$1:$YY$108,Calc!$B185,FALSE))</f>
        <v>#N/A</v>
      </c>
      <c r="GX185" t="e">
        <f ca="1">IF(OR(GX$132="",$B185=""),"",HLOOKUP(GX$132,Indices2!$E$1:$YY$108,Calc!$B185,FALSE))</f>
        <v>#N/A</v>
      </c>
      <c r="GY185" t="e">
        <f ca="1">IF(OR(GY$132="",$B185=""),"",HLOOKUP(GY$132,Indices2!$E$1:$YY$108,Calc!$B185,FALSE))</f>
        <v>#N/A</v>
      </c>
      <c r="GZ185" t="e">
        <f ca="1">IF(OR(GZ$132="",$B185=""),"",HLOOKUP(GZ$132,Indices2!$E$1:$YY$108,Calc!$B185,FALSE))</f>
        <v>#N/A</v>
      </c>
      <c r="HA185" t="e">
        <f ca="1">IF(OR(HA$132="",$B185=""),"",HLOOKUP(HA$132,Indices2!$E$1:$YY$108,Calc!$B185,FALSE))</f>
        <v>#N/A</v>
      </c>
      <c r="HB185" t="e">
        <f ca="1">IF(OR(HB$132="",$B185=""),"",HLOOKUP(HB$132,Indices2!$E$1:$YY$108,Calc!$B185,FALSE))</f>
        <v>#N/A</v>
      </c>
      <c r="HC185" t="e">
        <f ca="1">IF(OR(HC$132="",$B185=""),"",HLOOKUP(HC$132,Indices2!$E$1:$YY$108,Calc!$B185,FALSE))</f>
        <v>#N/A</v>
      </c>
      <c r="HD185" t="e">
        <f ca="1">IF(OR(HD$132="",$B185=""),"",HLOOKUP(HD$132,Indices2!$E$1:$YY$108,Calc!$B185,FALSE))</f>
        <v>#N/A</v>
      </c>
      <c r="HE185" t="e">
        <f ca="1">IF(OR(HE$132="",$B185=""),"",HLOOKUP(HE$132,Indices2!$E$1:$YY$108,Calc!$B185,FALSE))</f>
        <v>#N/A</v>
      </c>
      <c r="HF185" t="e">
        <f ca="1">IF(OR(HF$132="",$B185=""),"",HLOOKUP(HF$132,Indices2!$E$1:$YY$108,Calc!$B185,FALSE))</f>
        <v>#N/A</v>
      </c>
      <c r="HG185" t="e">
        <f ca="1">IF(OR(HG$132="",$B185=""),"",HLOOKUP(HG$132,Indices2!$E$1:$YY$108,Calc!$B185,FALSE))</f>
        <v>#N/A</v>
      </c>
      <c r="HH185" t="e">
        <f ca="1">IF(OR(HH$132="",$B185=""),"",HLOOKUP(HH$132,Indices2!$E$1:$YY$108,Calc!$B185,FALSE))</f>
        <v>#N/A</v>
      </c>
      <c r="HI185" t="e">
        <f ca="1">IF(OR(HI$132="",$B185=""),"",HLOOKUP(HI$132,Indices2!$E$1:$YY$108,Calc!$B185,FALSE))</f>
        <v>#N/A</v>
      </c>
      <c r="HJ185" t="e">
        <f ca="1">IF(OR(HJ$132="",$B185=""),"",HLOOKUP(HJ$132,Indices2!$E$1:$YY$108,Calc!$B185,FALSE))</f>
        <v>#N/A</v>
      </c>
      <c r="HK185" t="e">
        <f ca="1">IF(OR(HK$132="",$B185=""),"",HLOOKUP(HK$132,Indices2!$E$1:$YY$108,Calc!$B185,FALSE))</f>
        <v>#N/A</v>
      </c>
      <c r="HL185" t="e">
        <f ca="1">IF(OR(HL$132="",$B185=""),"",HLOOKUP(HL$132,Indices2!$E$1:$YY$108,Calc!$B185,FALSE))</f>
        <v>#N/A</v>
      </c>
      <c r="HM185" t="e">
        <f ca="1">IF(OR(HM$132="",$B185=""),"",HLOOKUP(HM$132,Indices2!$E$1:$YY$108,Calc!$B185,FALSE))</f>
        <v>#N/A</v>
      </c>
      <c r="HN185" t="e">
        <f ca="1">IF(OR(HN$132="",$B185=""),"",HLOOKUP(HN$132,Indices2!$E$1:$YY$108,Calc!$B185,FALSE))</f>
        <v>#N/A</v>
      </c>
      <c r="HO185" t="e">
        <f ca="1">IF(OR(HO$132="",$B185=""),"",HLOOKUP(HO$132,Indices2!$E$1:$YY$108,Calc!$B185,FALSE))</f>
        <v>#N/A</v>
      </c>
      <c r="HP185" t="e">
        <f ca="1">IF(OR(HP$132="",$B185=""),"",HLOOKUP(HP$132,Indices2!$E$1:$YY$108,Calc!$B185,FALSE))</f>
        <v>#N/A</v>
      </c>
      <c r="HQ185" t="e">
        <f ca="1">IF(OR(HQ$132="",$B185=""),"",HLOOKUP(HQ$132,Indices2!$E$1:$YY$108,Calc!$B185,FALSE))</f>
        <v>#N/A</v>
      </c>
      <c r="HR185" t="e">
        <f ca="1">IF(OR(HR$132="",$B185=""),"",HLOOKUP(HR$132,Indices2!$E$1:$YY$108,Calc!$B185,FALSE))</f>
        <v>#N/A</v>
      </c>
      <c r="HS185" t="e">
        <f ca="1">IF(OR(HS$132="",$B185=""),"",HLOOKUP(HS$132,Indices2!$E$1:$YY$108,Calc!$B185,FALSE))</f>
        <v>#N/A</v>
      </c>
      <c r="HT185" t="e">
        <f ca="1">IF(OR(HT$132="",$B185=""),"",HLOOKUP(HT$132,Indices2!$E$1:$YY$108,Calc!$B185,FALSE))</f>
        <v>#N/A</v>
      </c>
      <c r="HU185" t="e">
        <f ca="1">IF(OR(HU$132="",$B185=""),"",HLOOKUP(HU$132,Indices2!$E$1:$YY$108,Calc!$B185,FALSE))</f>
        <v>#N/A</v>
      </c>
      <c r="HV185" t="e">
        <f ca="1">IF(OR(HV$132="",$B185=""),"",HLOOKUP(HV$132,Indices2!$E$1:$YY$108,Calc!$B185,FALSE))</f>
        <v>#N/A</v>
      </c>
      <c r="HW185" t="e">
        <f ca="1">IF(OR(HW$132="",$B185=""),"",HLOOKUP(HW$132,Indices2!$E$1:$YY$108,Calc!$B185,FALSE))</f>
        <v>#N/A</v>
      </c>
      <c r="HX185" t="e">
        <f ca="1">IF(OR(HX$132="",$B185=""),"",HLOOKUP(HX$132,Indices2!$E$1:$YY$108,Calc!$B185,FALSE))</f>
        <v>#N/A</v>
      </c>
      <c r="HY185" t="e">
        <f ca="1">IF(OR(HY$132="",$B185=""),"",HLOOKUP(HY$132,Indices2!$E$1:$YY$108,Calc!$B185,FALSE))</f>
        <v>#N/A</v>
      </c>
      <c r="HZ185" t="e">
        <f ca="1">IF(OR(HZ$132="",$B185=""),"",HLOOKUP(HZ$132,Indices2!$E$1:$YY$108,Calc!$B185,FALSE))</f>
        <v>#N/A</v>
      </c>
      <c r="IA185" t="e">
        <f ca="1">IF(OR(IA$132="",$B185=""),"",HLOOKUP(IA$132,Indices2!$E$1:$YY$108,Calc!$B185,FALSE))</f>
        <v>#N/A</v>
      </c>
      <c r="IB185" t="e">
        <f ca="1">IF(OR(IB$132="",$B185=""),"",HLOOKUP(IB$132,Indices2!$E$1:$YY$108,Calc!$B185,FALSE))</f>
        <v>#N/A</v>
      </c>
      <c r="IC185" t="e">
        <f ca="1">IF(OR(IC$132="",$B185=""),"",HLOOKUP(IC$132,Indices2!$E$1:$YY$108,Calc!$B185,FALSE))</f>
        <v>#N/A</v>
      </c>
      <c r="ID185" t="e">
        <f ca="1">IF(OR(ID$132="",$B185=""),"",HLOOKUP(ID$132,Indices2!$E$1:$YY$108,Calc!$B185,FALSE))</f>
        <v>#N/A</v>
      </c>
      <c r="IE185" t="e">
        <f ca="1">IF(OR(IE$132="",$B185=""),"",HLOOKUP(IE$132,Indices2!$E$1:$YY$108,Calc!$B185,FALSE))</f>
        <v>#N/A</v>
      </c>
      <c r="IF185" t="e">
        <f ca="1">IF(OR(IF$132="",$B185=""),"",HLOOKUP(IF$132,Indices2!$E$1:$YY$108,Calc!$B185,FALSE))</f>
        <v>#N/A</v>
      </c>
      <c r="IG185" t="e">
        <f ca="1">IF(OR(IG$132="",$B185=""),"",HLOOKUP(IG$132,Indices2!$E$1:$YY$108,Calc!$B185,FALSE))</f>
        <v>#N/A</v>
      </c>
      <c r="IH185" t="e">
        <f ca="1">IF(OR(IH$132="",$B185=""),"",HLOOKUP(IH$132,Indices2!$E$1:$YY$108,Calc!$B185,FALSE))</f>
        <v>#N/A</v>
      </c>
      <c r="II185" t="e">
        <f ca="1">IF(OR(II$132="",$B185=""),"",HLOOKUP(II$132,Indices2!$E$1:$YY$108,Calc!$B185,FALSE))</f>
        <v>#N/A</v>
      </c>
      <c r="IJ185" t="e">
        <f ca="1">IF(OR(IJ$132="",$B185=""),"",HLOOKUP(IJ$132,Indices2!$E$1:$YY$108,Calc!$B185,FALSE))</f>
        <v>#N/A</v>
      </c>
      <c r="IK185" t="e">
        <f ca="1">IF(OR(IK$132="",$B185=""),"",HLOOKUP(IK$132,Indices2!$E$1:$YY$108,Calc!$B185,FALSE))</f>
        <v>#N/A</v>
      </c>
      <c r="IL185" t="e">
        <f ca="1">IF(OR(IL$132="",$B185=""),"",HLOOKUP(IL$132,Indices2!$E$1:$YY$108,Calc!$B185,FALSE))</f>
        <v>#N/A</v>
      </c>
      <c r="IM185" t="e">
        <f ca="1">IF(OR(IM$132="",$B185=""),"",HLOOKUP(IM$132,Indices2!$E$1:$YY$108,Calc!$B185,FALSE))</f>
        <v>#N/A</v>
      </c>
      <c r="IN185" t="e">
        <f ca="1">IF(OR(IN$132="",$B185=""),"",HLOOKUP(IN$132,Indices2!$E$1:$YY$108,Calc!$B185,FALSE))</f>
        <v>#N/A</v>
      </c>
      <c r="IO185" t="e">
        <f ca="1">IF(OR(IO$132="",$B185=""),"",HLOOKUP(IO$132,Indices2!$E$1:$YY$108,Calc!$B185,FALSE))</f>
        <v>#N/A</v>
      </c>
      <c r="IP185" t="e">
        <f ca="1">IF(OR(IP$132="",$B185=""),"",HLOOKUP(IP$132,Indices2!$E$1:$YY$108,Calc!$B185,FALSE))</f>
        <v>#N/A</v>
      </c>
      <c r="IQ185" t="e">
        <f ca="1">IF(OR(IQ$132="",$B185=""),"",HLOOKUP(IQ$132,Indices2!$E$1:$YY$108,Calc!$B185,FALSE))</f>
        <v>#N/A</v>
      </c>
      <c r="IR185" t="e">
        <f ca="1">IF(OR(IR$132="",$B185=""),"",HLOOKUP(IR$132,Indices2!$E$1:$YY$108,Calc!$B185,FALSE))</f>
        <v>#N/A</v>
      </c>
      <c r="IS185" t="e">
        <f ca="1">IF(OR(IS$132="",$B185=""),"",HLOOKUP(IS$132,Indices2!$E$1:$YY$108,Calc!$B185,FALSE))</f>
        <v>#N/A</v>
      </c>
      <c r="IT185" t="e">
        <f ca="1">IF(OR(IT$132="",$B185=""),"",HLOOKUP(IT$132,Indices2!$E$1:$YY$108,Calc!$B185,FALSE))</f>
        <v>#N/A</v>
      </c>
      <c r="IU185" t="e">
        <f ca="1">IF(OR(IU$132="",$B185=""),"",HLOOKUP(IU$132,Indices2!$E$1:$YY$108,Calc!$B185,FALSE))</f>
        <v>#N/A</v>
      </c>
      <c r="IV185" t="e">
        <f ca="1">IF(OR(IV$132="",$B185=""),"",HLOOKUP(IV$132,Indices2!$E$1:$YY$108,Calc!$B185,FALSE))</f>
        <v>#N/A</v>
      </c>
      <c r="IW185" t="e">
        <f ca="1">IF(OR(IW$132="",$B185=""),"",HLOOKUP(IW$132,Indices2!$E$1:$YY$108,Calc!$B185,FALSE))</f>
        <v>#N/A</v>
      </c>
      <c r="IX185" t="e">
        <f ca="1">IF(OR(IX$132="",$B185=""),"",HLOOKUP(IX$132,Indices2!$E$1:$YY$108,Calc!$B185,FALSE))</f>
        <v>#N/A</v>
      </c>
      <c r="IY185" t="e">
        <f ca="1">IF(OR(IY$132="",$B185=""),"",HLOOKUP(IY$132,Indices2!$E$1:$YY$108,Calc!$B185,FALSE))</f>
        <v>#N/A</v>
      </c>
      <c r="IZ185" t="e">
        <f ca="1">IF(OR(IZ$132="",$B185=""),"",HLOOKUP(IZ$132,Indices2!$E$1:$YY$108,Calc!$B185,FALSE))</f>
        <v>#N/A</v>
      </c>
      <c r="JA185" t="e">
        <f ca="1">IF(OR(JA$132="",$B185=""),"",HLOOKUP(JA$132,Indices2!$E$1:$YY$108,Calc!$B185,FALSE))</f>
        <v>#N/A</v>
      </c>
      <c r="JB185" t="e">
        <f ca="1">IF(OR(JB$132="",$B185=""),"",HLOOKUP(JB$132,Indices2!$E$1:$YY$108,Calc!$B185,FALSE))</f>
        <v>#N/A</v>
      </c>
      <c r="JC185" t="e">
        <f ca="1">IF(OR(JC$132="",$B185=""),"",HLOOKUP(JC$132,Indices2!$E$1:$YY$108,Calc!$B185,FALSE))</f>
        <v>#N/A</v>
      </c>
      <c r="JD185" t="e">
        <f ca="1">IF(OR(JD$132="",$B185=""),"",HLOOKUP(JD$132,Indices2!$E$1:$YY$108,Calc!$B185,FALSE))</f>
        <v>#N/A</v>
      </c>
      <c r="JE185" t="e">
        <f ca="1">IF(OR(JE$132="",$B185=""),"",HLOOKUP(JE$132,Indices2!$E$1:$YY$108,Calc!$B185,FALSE))</f>
        <v>#N/A</v>
      </c>
      <c r="JF185" t="e">
        <f ca="1">IF(OR(JF$132="",$B185=""),"",HLOOKUP(JF$132,Indices2!$E$1:$YY$108,Calc!$B185,FALSE))</f>
        <v>#N/A</v>
      </c>
      <c r="JG185" t="e">
        <f ca="1">IF(OR(JG$132="",$B185=""),"",HLOOKUP(JG$132,Indices2!$E$1:$YY$108,Calc!$B185,FALSE))</f>
        <v>#N/A</v>
      </c>
      <c r="JH185" t="e">
        <f ca="1">IF(OR(JH$132="",$B185=""),"",HLOOKUP(JH$132,Indices2!$E$1:$YY$108,Calc!$B185,FALSE))</f>
        <v>#N/A</v>
      </c>
      <c r="JI185" t="e">
        <f ca="1">IF(OR(JI$132="",$B185=""),"",HLOOKUP(JI$132,Indices2!$E$1:$YY$108,Calc!$B185,FALSE))</f>
        <v>#N/A</v>
      </c>
      <c r="JJ185" t="e">
        <f ca="1">IF(OR(JJ$132="",$B185=""),"",HLOOKUP(JJ$132,Indices2!$E$1:$YY$108,Calc!$B185,FALSE))</f>
        <v>#N/A</v>
      </c>
      <c r="JK185" t="e">
        <f ca="1">IF(OR(JK$132="",$B185=""),"",HLOOKUP(JK$132,Indices2!$E$1:$YY$108,Calc!$B185,FALSE))</f>
        <v>#N/A</v>
      </c>
      <c r="JL185" t="e">
        <f ca="1">IF(OR(JL$132="",$B185=""),"",HLOOKUP(JL$132,Indices2!$E$1:$YY$108,Calc!$B185,FALSE))</f>
        <v>#N/A</v>
      </c>
      <c r="JM185" t="e">
        <f ca="1">IF(OR(JM$132="",$B185=""),"",HLOOKUP(JM$132,Indices2!$E$1:$YY$108,Calc!$B185,FALSE))</f>
        <v>#N/A</v>
      </c>
      <c r="JN185" t="e">
        <f ca="1">IF(OR(JN$132="",$B185=""),"",HLOOKUP(JN$132,Indices2!$E$1:$YY$108,Calc!$B185,FALSE))</f>
        <v>#N/A</v>
      </c>
      <c r="JO185" t="e">
        <f ca="1">IF(OR(JO$132="",$B185=""),"",HLOOKUP(JO$132,Indices2!$E$1:$YY$108,Calc!$B185,FALSE))</f>
        <v>#N/A</v>
      </c>
      <c r="JP185" t="e">
        <f ca="1">IF(OR(JP$132="",$B185=""),"",HLOOKUP(JP$132,Indices2!$E$1:$YY$108,Calc!$B185,FALSE))</f>
        <v>#N/A</v>
      </c>
      <c r="JQ185" t="e">
        <f ca="1">IF(OR(JQ$132="",$B185=""),"",HLOOKUP(JQ$132,Indices2!$E$1:$YY$108,Calc!$B185,FALSE))</f>
        <v>#N/A</v>
      </c>
      <c r="JR185" t="e">
        <f ca="1">IF(OR(JR$132="",$B185=""),"",HLOOKUP(JR$132,Indices2!$E$1:$YY$108,Calc!$B185,FALSE))</f>
        <v>#N/A</v>
      </c>
      <c r="JS185" t="e">
        <f ca="1">IF(OR(JS$132="",$B185=""),"",HLOOKUP(JS$132,Indices2!$E$1:$YY$108,Calc!$B185,FALSE))</f>
        <v>#N/A</v>
      </c>
      <c r="JT185" t="e">
        <f ca="1">IF(OR(JT$132="",$B185=""),"",HLOOKUP(JT$132,Indices2!$E$1:$YY$108,Calc!$B185,FALSE))</f>
        <v>#N/A</v>
      </c>
      <c r="JU185" t="e">
        <f ca="1">IF(OR(JU$132="",$B185=""),"",HLOOKUP(JU$132,Indices2!$E$1:$YY$108,Calc!$B185,FALSE))</f>
        <v>#N/A</v>
      </c>
      <c r="JV185" t="e">
        <f ca="1">IF(OR(JV$132="",$B185=""),"",HLOOKUP(JV$132,Indices2!$E$1:$YY$108,Calc!$B185,FALSE))</f>
        <v>#N/A</v>
      </c>
      <c r="JW185" t="e">
        <f ca="1">IF(OR(JW$132="",$B185=""),"",HLOOKUP(JW$132,Indices2!$E$1:$YY$108,Calc!$B185,FALSE))</f>
        <v>#N/A</v>
      </c>
      <c r="JX185" t="e">
        <f ca="1">IF(OR(JX$132="",$B185=""),"",HLOOKUP(JX$132,Indices2!$E$1:$YY$108,Calc!$B185,FALSE))</f>
        <v>#N/A</v>
      </c>
      <c r="JY185" t="e">
        <f ca="1">IF(OR(JY$132="",$B185=""),"",HLOOKUP(JY$132,Indices2!$E$1:$YY$108,Calc!$B185,FALSE))</f>
        <v>#N/A</v>
      </c>
      <c r="JZ185" t="e">
        <f ca="1">IF(OR(JZ$132="",$B185=""),"",HLOOKUP(JZ$132,Indices2!$E$1:$YY$108,Calc!$B185,FALSE))</f>
        <v>#N/A</v>
      </c>
      <c r="KA185" t="e">
        <f ca="1">IF(OR(KA$132="",$B185=""),"",HLOOKUP(KA$132,Indices2!$E$1:$YY$108,Calc!$B185,FALSE))</f>
        <v>#N/A</v>
      </c>
      <c r="KB185" t="e">
        <f ca="1">IF(OR(KB$132="",$B185=""),"",HLOOKUP(KB$132,Indices2!$E$1:$YY$108,Calc!$B185,FALSE))</f>
        <v>#N/A</v>
      </c>
      <c r="KC185" t="e">
        <f ca="1">IF(OR(KC$132="",$B185=""),"",HLOOKUP(KC$132,Indices2!$E$1:$YY$108,Calc!$B185,FALSE))</f>
        <v>#N/A</v>
      </c>
      <c r="KD185" t="e">
        <f ca="1">IF(OR(KD$132="",$B185=""),"",HLOOKUP(KD$132,Indices2!$E$1:$YY$108,Calc!$B185,FALSE))</f>
        <v>#N/A</v>
      </c>
      <c r="KE185" t="e">
        <f ca="1">IF(OR(KE$132="",$B185=""),"",HLOOKUP(KE$132,Indices2!$E$1:$YY$108,Calc!$B185,FALSE))</f>
        <v>#N/A</v>
      </c>
      <c r="KF185" t="e">
        <f ca="1">IF(OR(KF$132="",$B185=""),"",HLOOKUP(KF$132,Indices2!$E$1:$YY$108,Calc!$B185,FALSE))</f>
        <v>#N/A</v>
      </c>
      <c r="KG185" t="e">
        <f ca="1">IF(OR(KG$132="",$B185=""),"",HLOOKUP(KG$132,Indices2!$E$1:$YY$108,Calc!$B185,FALSE))</f>
        <v>#N/A</v>
      </c>
      <c r="KH185" t="e">
        <f ca="1">IF(OR(KH$132="",$B185=""),"",HLOOKUP(KH$132,Indices2!$E$1:$YY$108,Calc!$B185,FALSE))</f>
        <v>#N/A</v>
      </c>
      <c r="KI185" t="e">
        <f ca="1">IF(OR(KI$132="",$B185=""),"",HLOOKUP(KI$132,Indices2!$E$1:$YY$108,Calc!$B185,FALSE))</f>
        <v>#N/A</v>
      </c>
      <c r="KJ185" t="e">
        <f ca="1">IF(OR(KJ$132="",$B185=""),"",HLOOKUP(KJ$132,Indices2!$E$1:$YY$108,Calc!$B185,FALSE))</f>
        <v>#N/A</v>
      </c>
      <c r="KK185" t="e">
        <f ca="1">IF(OR(KK$132="",$B185=""),"",HLOOKUP(KK$132,Indices2!$E$1:$YY$108,Calc!$B185,FALSE))</f>
        <v>#N/A</v>
      </c>
      <c r="KL185" t="e">
        <f ca="1">IF(OR(KL$132="",$B185=""),"",HLOOKUP(KL$132,Indices2!$E$1:$YY$108,Calc!$B185,FALSE))</f>
        <v>#N/A</v>
      </c>
      <c r="KM185" t="e">
        <f ca="1">IF(OR(KM$132="",$B185=""),"",HLOOKUP(KM$132,Indices2!$E$1:$YY$108,Calc!$B185,FALSE))</f>
        <v>#N/A</v>
      </c>
      <c r="KN185" t="e">
        <f ca="1">IF(OR(KN$132="",$B185=""),"",HLOOKUP(KN$132,Indices2!$E$1:$YY$108,Calc!$B185,FALSE))</f>
        <v>#N/A</v>
      </c>
      <c r="KO185" t="e">
        <f ca="1">IF(OR(KO$132="",$B185=""),"",HLOOKUP(KO$132,Indices2!$E$1:$YY$108,Calc!$B185,FALSE))</f>
        <v>#N/A</v>
      </c>
      <c r="KP185" t="e">
        <f ca="1">IF(OR(KP$132="",$B185=""),"",HLOOKUP(KP$132,Indices2!$E$1:$YY$108,Calc!$B185,FALSE))</f>
        <v>#N/A</v>
      </c>
      <c r="KQ185" t="e">
        <f ca="1">IF(OR(KQ$132="",$B185=""),"",HLOOKUP(KQ$132,Indices2!$E$1:$YY$108,Calc!$B185,FALSE))</f>
        <v>#N/A</v>
      </c>
      <c r="KR185" t="e">
        <f ca="1">IF(OR(KR$132="",$B185=""),"",HLOOKUP(KR$132,Indices2!$E$1:$YY$108,Calc!$B185,FALSE))</f>
        <v>#N/A</v>
      </c>
      <c r="KS185" t="e">
        <f ca="1">IF(OR(KS$132="",$B185=""),"",HLOOKUP(KS$132,Indices2!$E$1:$YY$108,Calc!$B185,FALSE))</f>
        <v>#N/A</v>
      </c>
      <c r="KT185" t="e">
        <f ca="1">IF(OR(KT$132="",$B185=""),"",HLOOKUP(KT$132,Indices2!$E$1:$YY$108,Calc!$B185,FALSE))</f>
        <v>#N/A</v>
      </c>
      <c r="KU185" t="e">
        <f ca="1">IF(OR(KU$132="",$B185=""),"",HLOOKUP(KU$132,Indices2!$E$1:$YY$108,Calc!$B185,FALSE))</f>
        <v>#N/A</v>
      </c>
      <c r="KV185" t="e">
        <f ca="1">IF(OR(KV$132="",$B185=""),"",HLOOKUP(KV$132,Indices2!$E$1:$YY$108,Calc!$B185,FALSE))</f>
        <v>#N/A</v>
      </c>
      <c r="KW185" t="e">
        <f ca="1">IF(OR(KW$132="",$B185=""),"",HLOOKUP(KW$132,Indices2!$E$1:$YY$108,Calc!$B185,FALSE))</f>
        <v>#N/A</v>
      </c>
      <c r="KX185" t="e">
        <f ca="1">IF(OR(KX$132="",$B185=""),"",HLOOKUP(KX$132,Indices2!$E$1:$YY$108,Calc!$B185,FALSE))</f>
        <v>#N/A</v>
      </c>
      <c r="KY185" t="e">
        <f ca="1">IF(OR(KY$132="",$B185=""),"",HLOOKUP(KY$132,Indices2!$E$1:$YY$108,Calc!$B185,FALSE))</f>
        <v>#N/A</v>
      </c>
      <c r="KZ185" t="e">
        <f ca="1">IF(OR(KZ$132="",$B185=""),"",HLOOKUP(KZ$132,Indices2!$E$1:$YY$108,Calc!$B185,FALSE))</f>
        <v>#N/A</v>
      </c>
      <c r="LA185" t="e">
        <f ca="1">IF(OR(LA$132="",$B185=""),"",HLOOKUP(LA$132,Indices2!$E$1:$YY$108,Calc!$B185,FALSE))</f>
        <v>#N/A</v>
      </c>
      <c r="LB185" t="e">
        <f ca="1">IF(OR(LB$132="",$B185=""),"",HLOOKUP(LB$132,Indices2!$E$1:$YY$108,Calc!$B185,FALSE))</f>
        <v>#N/A</v>
      </c>
      <c r="LC185" t="e">
        <f ca="1">IF(OR(LC$132="",$B185=""),"",HLOOKUP(LC$132,Indices2!$E$1:$YY$108,Calc!$B185,FALSE))</f>
        <v>#N/A</v>
      </c>
      <c r="LD185" t="e">
        <f ca="1">IF(OR(LD$132="",$B185=""),"",HLOOKUP(LD$132,Indices2!$E$1:$YY$108,Calc!$B185,FALSE))</f>
        <v>#N/A</v>
      </c>
      <c r="LE185" t="e">
        <f ca="1">IF(OR(LE$132="",$B185=""),"",HLOOKUP(LE$132,Indices2!$E$1:$YY$108,Calc!$B185,FALSE))</f>
        <v>#N/A</v>
      </c>
      <c r="LF185" t="e">
        <f ca="1">IF(OR(LF$132="",$B185=""),"",HLOOKUP(LF$132,Indices2!$E$1:$YY$108,Calc!$B185,FALSE))</f>
        <v>#N/A</v>
      </c>
      <c r="LG185" t="e">
        <f ca="1">IF(OR(LG$132="",$B185=""),"",HLOOKUP(LG$132,Indices2!$E$1:$YY$108,Calc!$B185,FALSE))</f>
        <v>#N/A</v>
      </c>
      <c r="LH185" t="e">
        <f ca="1">IF(OR(LH$132="",$B185=""),"",HLOOKUP(LH$132,Indices2!$E$1:$YY$108,Calc!$B185,FALSE))</f>
        <v>#N/A</v>
      </c>
      <c r="LI185" t="e">
        <f ca="1">IF(OR(LI$132="",$B185=""),"",HLOOKUP(LI$132,Indices2!$E$1:$YY$108,Calc!$B185,FALSE))</f>
        <v>#N/A</v>
      </c>
      <c r="LJ185" t="e">
        <f ca="1">IF(OR(LJ$132="",$B185=""),"",HLOOKUP(LJ$132,Indices2!$E$1:$YY$108,Calc!$B185,FALSE))</f>
        <v>#N/A</v>
      </c>
      <c r="LK185" t="e">
        <f ca="1">IF(OR(LK$132="",$B185=""),"",HLOOKUP(LK$132,Indices2!$E$1:$YY$108,Calc!$B185,FALSE))</f>
        <v>#N/A</v>
      </c>
      <c r="LL185" t="e">
        <f ca="1">IF(OR(LL$132="",$B185=""),"",HLOOKUP(LL$132,Indices2!$E$1:$YY$108,Calc!$B185,FALSE))</f>
        <v>#N/A</v>
      </c>
      <c r="LM185" t="e">
        <f ca="1">IF(OR(LM$132="",$B185=""),"",HLOOKUP(LM$132,Indices2!$E$1:$YY$108,Calc!$B185,FALSE))</f>
        <v>#N/A</v>
      </c>
      <c r="LN185" t="e">
        <f ca="1">IF(OR(LN$132="",$B185=""),"",HLOOKUP(LN$132,Indices2!$E$1:$YY$108,Calc!$B185,FALSE))</f>
        <v>#N/A</v>
      </c>
      <c r="LO185" t="e">
        <f ca="1">IF(OR(LO$132="",$B185=""),"",HLOOKUP(LO$132,Indices2!$E$1:$YY$108,Calc!$B185,FALSE))</f>
        <v>#N/A</v>
      </c>
      <c r="LP185" t="e">
        <f ca="1">IF(OR(LP$132="",$B185=""),"",HLOOKUP(LP$132,Indices2!$E$1:$YY$108,Calc!$B185,FALSE))</f>
        <v>#N/A</v>
      </c>
      <c r="LQ185" t="e">
        <f ca="1">IF(OR(LQ$132="",$B185=""),"",HLOOKUP(LQ$132,Indices2!$E$1:$YY$108,Calc!$B185,FALSE))</f>
        <v>#N/A</v>
      </c>
      <c r="LR185" t="e">
        <f ca="1">IF(OR(LR$132="",$B185=""),"",HLOOKUP(LR$132,Indices2!$E$1:$YY$108,Calc!$B185,FALSE))</f>
        <v>#N/A</v>
      </c>
      <c r="LS185" t="e">
        <f ca="1">IF(OR(LS$132="",$B185=""),"",HLOOKUP(LS$132,Indices2!$E$1:$YY$108,Calc!$B185,FALSE))</f>
        <v>#N/A</v>
      </c>
      <c r="LT185" t="e">
        <f ca="1">IF(OR(LT$132="",$B185=""),"",HLOOKUP(LT$132,Indices2!$E$1:$YY$108,Calc!$B185,FALSE))</f>
        <v>#N/A</v>
      </c>
      <c r="LU185" t="e">
        <f ca="1">IF(OR(LU$132="",$B185=""),"",HLOOKUP(LU$132,Indices2!$E$1:$YY$108,Calc!$B185,FALSE))</f>
        <v>#N/A</v>
      </c>
      <c r="LV185" t="e">
        <f ca="1">IF(OR(LV$132="",$B185=""),"",HLOOKUP(LV$132,Indices2!$E$1:$YY$108,Calc!$B185,FALSE))</f>
        <v>#N/A</v>
      </c>
      <c r="LW185" t="e">
        <f ca="1">IF(OR(LW$132="",$B185=""),"",HLOOKUP(LW$132,Indices2!$E$1:$YY$108,Calc!$B185,FALSE))</f>
        <v>#N/A</v>
      </c>
      <c r="LX185" t="e">
        <f ca="1">IF(OR(LX$132="",$B185=""),"",HLOOKUP(LX$132,Indices2!$E$1:$YY$108,Calc!$B185,FALSE))</f>
        <v>#N/A</v>
      </c>
      <c r="LY185" t="e">
        <f ca="1">IF(OR(LY$132="",$B185=""),"",HLOOKUP(LY$132,Indices2!$E$1:$YY$108,Calc!$B185,FALSE))</f>
        <v>#N/A</v>
      </c>
      <c r="LZ185" t="e">
        <f ca="1">IF(OR(LZ$132="",$B185=""),"",HLOOKUP(LZ$132,Indices2!$E$1:$YY$108,Calc!$B185,FALSE))</f>
        <v>#N/A</v>
      </c>
      <c r="MA185" t="e">
        <f ca="1">IF(OR(MA$132="",$B185=""),"",HLOOKUP(MA$132,Indices2!$E$1:$YY$108,Calc!$B185,FALSE))</f>
        <v>#N/A</v>
      </c>
      <c r="MB185" t="e">
        <f ca="1">IF(OR(MB$132="",$B185=""),"",HLOOKUP(MB$132,Indices2!$E$1:$YY$108,Calc!$B185,FALSE))</f>
        <v>#N/A</v>
      </c>
      <c r="MC185" t="e">
        <f ca="1">IF(OR(MC$132="",$B185=""),"",HLOOKUP(MC$132,Indices2!$E$1:$YY$108,Calc!$B185,FALSE))</f>
        <v>#N/A</v>
      </c>
      <c r="MD185" t="e">
        <f ca="1">IF(OR(MD$132="",$B185=""),"",HLOOKUP(MD$132,Indices2!$E$1:$YY$108,Calc!$B185,FALSE))</f>
        <v>#N/A</v>
      </c>
      <c r="ME185" t="e">
        <f ca="1">IF(OR(ME$132="",$B185=""),"",HLOOKUP(ME$132,Indices2!$E$1:$YY$108,Calc!$B185,FALSE))</f>
        <v>#N/A</v>
      </c>
      <c r="MF185" t="e">
        <f ca="1">IF(OR(MF$132="",$B185=""),"",HLOOKUP(MF$132,Indices2!$E$1:$YY$108,Calc!$B185,FALSE))</f>
        <v>#N/A</v>
      </c>
      <c r="MG185" t="e">
        <f ca="1">IF(OR(MG$132="",$B185=""),"",HLOOKUP(MG$132,Indices2!$E$1:$YY$108,Calc!$B185,FALSE))</f>
        <v>#N/A</v>
      </c>
      <c r="MH185" t="e">
        <f ca="1">IF(OR(MH$132="",$B185=""),"",HLOOKUP(MH$132,Indices2!$E$1:$YY$108,Calc!$B185,FALSE))</f>
        <v>#N/A</v>
      </c>
      <c r="MI185" t="e">
        <f ca="1">IF(OR(MI$132="",$B185=""),"",HLOOKUP(MI$132,Indices2!$E$1:$YY$108,Calc!$B185,FALSE))</f>
        <v>#N/A</v>
      </c>
      <c r="MJ185" t="e">
        <f ca="1">IF(OR(MJ$132="",$B185=""),"",HLOOKUP(MJ$132,Indices2!$E$1:$YY$108,Calc!$B185,FALSE))</f>
        <v>#N/A</v>
      </c>
      <c r="MK185" t="e">
        <f ca="1">IF(OR(MK$132="",$B185=""),"",HLOOKUP(MK$132,Indices2!$E$1:$YY$108,Calc!$B185,FALSE))</f>
        <v>#N/A</v>
      </c>
      <c r="ML185" t="e">
        <f ca="1">IF(OR(ML$132="",$B185=""),"",HLOOKUP(ML$132,Indices2!$E$1:$YY$108,Calc!$B185,FALSE))</f>
        <v>#N/A</v>
      </c>
      <c r="MM185" t="e">
        <f ca="1">IF(OR(MM$132="",$B185=""),"",HLOOKUP(MM$132,Indices2!$E$1:$YY$108,Calc!$B185,FALSE))</f>
        <v>#N/A</v>
      </c>
      <c r="MN185" t="e">
        <f ca="1">IF(OR(MN$132="",$B185=""),"",HLOOKUP(MN$132,Indices2!$E$1:$YY$108,Calc!$B185,FALSE))</f>
        <v>#N/A</v>
      </c>
      <c r="MO185" t="e">
        <f ca="1">IF(OR(MO$132="",$B185=""),"",HLOOKUP(MO$132,Indices2!$E$1:$YY$108,Calc!$B185,FALSE))</f>
        <v>#N/A</v>
      </c>
      <c r="MP185" t="e">
        <f ca="1">IF(OR(MP$132="",$B185=""),"",HLOOKUP(MP$132,Indices2!$E$1:$YY$108,Calc!$B185,FALSE))</f>
        <v>#N/A</v>
      </c>
      <c r="MQ185" t="e">
        <f ca="1">IF(OR(MQ$132="",$B185=""),"",HLOOKUP(MQ$132,Indices2!$E$1:$YY$108,Calc!$B185,FALSE))</f>
        <v>#N/A</v>
      </c>
      <c r="MR185" t="e">
        <f ca="1">IF(OR(MR$132="",$B185=""),"",HLOOKUP(MR$132,Indices2!$E$1:$YY$108,Calc!$B185,FALSE))</f>
        <v>#N/A</v>
      </c>
      <c r="MS185" t="e">
        <f ca="1">IF(OR(MS$132="",$B185=""),"",HLOOKUP(MS$132,Indices2!$E$1:$YY$108,Calc!$B185,FALSE))</f>
        <v>#N/A</v>
      </c>
      <c r="MT185" t="e">
        <f ca="1">IF(OR(MT$132="",$B185=""),"",HLOOKUP(MT$132,Indices2!$E$1:$YY$108,Calc!$B185,FALSE))</f>
        <v>#N/A</v>
      </c>
      <c r="MU185" t="e">
        <f ca="1">IF(OR(MU$132="",$B185=""),"",HLOOKUP(MU$132,Indices2!$E$1:$YY$108,Calc!$B185,FALSE))</f>
        <v>#N/A</v>
      </c>
      <c r="MV185" t="e">
        <f ca="1">IF(OR(MV$132="",$B185=""),"",HLOOKUP(MV$132,Indices2!$E$1:$YY$108,Calc!$B185,FALSE))</f>
        <v>#N/A</v>
      </c>
      <c r="MW185" t="e">
        <f ca="1">IF(OR(MW$132="",$B185=""),"",HLOOKUP(MW$132,Indices2!$E$1:$YY$108,Calc!$B185,FALSE))</f>
        <v>#N/A</v>
      </c>
      <c r="MX185" t="e">
        <f ca="1">IF(OR(MX$132="",$B185=""),"",HLOOKUP(MX$132,Indices2!$E$1:$YY$108,Calc!$B185,FALSE))</f>
        <v>#N/A</v>
      </c>
      <c r="MY185" t="e">
        <f ca="1">IF(OR(MY$132="",$B185=""),"",HLOOKUP(MY$132,Indices2!$E$1:$YY$108,Calc!$B185,FALSE))</f>
        <v>#N/A</v>
      </c>
      <c r="MZ185" t="e">
        <f ca="1">IF(OR(MZ$132="",$B185=""),"",HLOOKUP(MZ$132,Indices2!$E$1:$YY$108,Calc!$B185,FALSE))</f>
        <v>#N/A</v>
      </c>
      <c r="NA185" t="e">
        <f ca="1">IF(OR(NA$132="",$B185=""),"",HLOOKUP(NA$132,Indices2!$E$1:$YY$108,Calc!$B185,FALSE))</f>
        <v>#N/A</v>
      </c>
      <c r="NB185" t="e">
        <f ca="1">IF(OR(NB$132="",$B185=""),"",HLOOKUP(NB$132,Indices2!$E$1:$YY$108,Calc!$B185,FALSE))</f>
        <v>#N/A</v>
      </c>
      <c r="NC185" t="e">
        <f ca="1">IF(OR(NC$132="",$B185=""),"",HLOOKUP(NC$132,Indices2!$E$1:$YY$108,Calc!$B185,FALSE))</f>
        <v>#N/A</v>
      </c>
      <c r="ND185" t="e">
        <f ca="1">IF(OR(ND$132="",$B185=""),"",HLOOKUP(ND$132,Indices2!$E$1:$YY$108,Calc!$B185,FALSE))</f>
        <v>#N/A</v>
      </c>
      <c r="NE185" t="e">
        <f ca="1">IF(OR(NE$132="",$B185=""),"",HLOOKUP(NE$132,Indices2!$E$1:$YY$108,Calc!$B185,FALSE))</f>
        <v>#N/A</v>
      </c>
      <c r="NF185" t="e">
        <f ca="1">IF(OR(NF$132="",$B185=""),"",HLOOKUP(NF$132,Indices2!$E$1:$YY$108,Calc!$B185,FALSE))</f>
        <v>#N/A</v>
      </c>
      <c r="NG185" t="e">
        <f ca="1">IF(OR(NG$132="",$B185=""),"",HLOOKUP(NG$132,Indices2!$E$1:$YY$108,Calc!$B185,FALSE))</f>
        <v>#N/A</v>
      </c>
      <c r="NH185" t="e">
        <f ca="1">IF(OR(NH$132="",$B185=""),"",HLOOKUP(NH$132,Indices2!$E$1:$YY$108,Calc!$B185,FALSE))</f>
        <v>#N/A</v>
      </c>
      <c r="NI185" t="e">
        <f ca="1">IF(OR(NI$132="",$B185=""),"",HLOOKUP(NI$132,Indices2!$E$1:$YY$108,Calc!$B185,FALSE))</f>
        <v>#N/A</v>
      </c>
      <c r="NJ185" t="e">
        <f ca="1">IF(OR(NJ$132="",$B185=""),"",HLOOKUP(NJ$132,Indices2!$E$1:$YY$108,Calc!$B185,FALSE))</f>
        <v>#N/A</v>
      </c>
      <c r="NK185" t="e">
        <f ca="1">IF(OR(NK$132="",$B185=""),"",HLOOKUP(NK$132,Indices2!$E$1:$YY$108,Calc!$B185,FALSE))</f>
        <v>#N/A</v>
      </c>
      <c r="NL185" t="e">
        <f ca="1">IF(OR(NL$132="",$B185=""),"",HLOOKUP(NL$132,Indices2!$E$1:$YY$108,Calc!$B185,FALSE))</f>
        <v>#N/A</v>
      </c>
      <c r="NM185" t="e">
        <f ca="1">IF(OR(NM$132="",$B185=""),"",HLOOKUP(NM$132,Indices2!$E$1:$YY$108,Calc!$B185,FALSE))</f>
        <v>#N/A</v>
      </c>
      <c r="NN185" t="e">
        <f ca="1">IF(OR(NN$132="",$B185=""),"",HLOOKUP(NN$132,Indices2!$E$1:$YY$108,Calc!$B185,FALSE))</f>
        <v>#N/A</v>
      </c>
      <c r="NO185" t="e">
        <f ca="1">IF(OR(NO$132="",$B185=""),"",HLOOKUP(NO$132,Indices2!$E$1:$YY$108,Calc!$B185,FALSE))</f>
        <v>#N/A</v>
      </c>
      <c r="NP185" t="e">
        <f ca="1">IF(OR(NP$132="",$B185=""),"",HLOOKUP(NP$132,Indices2!$E$1:$YY$108,Calc!$B185,FALSE))</f>
        <v>#N/A</v>
      </c>
      <c r="NQ185" t="e">
        <f ca="1">IF(OR(NQ$132="",$B185=""),"",HLOOKUP(NQ$132,Indices2!$E$1:$YY$108,Calc!$B185,FALSE))</f>
        <v>#N/A</v>
      </c>
      <c r="NR185" t="e">
        <f ca="1">IF(OR(NR$132="",$B185=""),"",HLOOKUP(NR$132,Indices2!$E$1:$YY$108,Calc!$B185,FALSE))</f>
        <v>#N/A</v>
      </c>
      <c r="NS185" t="e">
        <f ca="1">IF(OR(NS$132="",$B185=""),"",HLOOKUP(NS$132,Indices2!$E$1:$YY$108,Calc!$B185,FALSE))</f>
        <v>#N/A</v>
      </c>
      <c r="NT185" t="e">
        <f ca="1">IF(OR(NT$132="",$B185=""),"",HLOOKUP(NT$132,Indices2!$E$1:$YY$108,Calc!$B185,FALSE))</f>
        <v>#N/A</v>
      </c>
      <c r="NU185" t="e">
        <f ca="1">IF(OR(NU$132="",$B185=""),"",HLOOKUP(NU$132,Indices2!$E$1:$YY$108,Calc!$B185,FALSE))</f>
        <v>#N/A</v>
      </c>
      <c r="NV185" t="e">
        <f ca="1">IF(OR(NV$132="",$B185=""),"",HLOOKUP(NV$132,Indices2!$E$1:$YY$108,Calc!$B185,FALSE))</f>
        <v>#N/A</v>
      </c>
      <c r="NW185" t="e">
        <f ca="1">IF(OR(NW$132="",$B185=""),"",HLOOKUP(NW$132,Indices2!$E$1:$YY$108,Calc!$B185,FALSE))</f>
        <v>#N/A</v>
      </c>
      <c r="NX185" t="e">
        <f ca="1">IF(OR(NX$132="",$B185=""),"",HLOOKUP(NX$132,Indices2!$E$1:$YY$108,Calc!$B185,FALSE))</f>
        <v>#N/A</v>
      </c>
      <c r="NY185" t="e">
        <f ca="1">IF(OR(NY$132="",$B185=""),"",HLOOKUP(NY$132,Indices2!$E$1:$YY$108,Calc!$B185,FALSE))</f>
        <v>#N/A</v>
      </c>
      <c r="NZ185" t="e">
        <f ca="1">IF(OR(NZ$132="",$B185=""),"",HLOOKUP(NZ$132,Indices2!$E$1:$YY$108,Calc!$B185,FALSE))</f>
        <v>#N/A</v>
      </c>
      <c r="OA185" t="e">
        <f ca="1">IF(OR(OA$132="",$B185=""),"",HLOOKUP(OA$132,Indices2!$E$1:$YY$108,Calc!$B185,FALSE))</f>
        <v>#N/A</v>
      </c>
      <c r="OB185" t="e">
        <f ca="1">IF(OR(OB$132="",$B185=""),"",HLOOKUP(OB$132,Indices2!$E$1:$YY$108,Calc!$B185,FALSE))</f>
        <v>#N/A</v>
      </c>
      <c r="OC185" t="e">
        <f ca="1">IF(OR(OC$132="",$B185=""),"",HLOOKUP(OC$132,Indices2!$E$1:$YY$108,Calc!$B185,FALSE))</f>
        <v>#N/A</v>
      </c>
      <c r="OD185" t="e">
        <f ca="1">IF(OR(OD$132="",$B185=""),"",HLOOKUP(OD$132,Indices2!$E$1:$YY$108,Calc!$B185,FALSE))</f>
        <v>#N/A</v>
      </c>
      <c r="OE185" t="e">
        <f ca="1">IF(OR(OE$132="",$B185=""),"",HLOOKUP(OE$132,Indices2!$E$1:$YY$108,Calc!$B185,FALSE))</f>
        <v>#N/A</v>
      </c>
      <c r="OF185" t="e">
        <f ca="1">IF(OR(OF$132="",$B185=""),"",HLOOKUP(OF$132,Indices2!$E$1:$YY$108,Calc!$B185,FALSE))</f>
        <v>#N/A</v>
      </c>
      <c r="OG185" t="e">
        <f ca="1">IF(OR(OG$132="",$B185=""),"",HLOOKUP(OG$132,Indices2!$E$1:$YY$108,Calc!$B185,FALSE))</f>
        <v>#N/A</v>
      </c>
      <c r="OH185" t="e">
        <f ca="1">IF(OR(OH$132="",$B185=""),"",HLOOKUP(OH$132,Indices2!$E$1:$YY$108,Calc!$B185,FALSE))</f>
        <v>#N/A</v>
      </c>
      <c r="OI185" t="e">
        <f ca="1">IF(OR(OI$132="",$B185=""),"",HLOOKUP(OI$132,Indices2!$E$1:$YY$108,Calc!$B185,FALSE))</f>
        <v>#N/A</v>
      </c>
      <c r="OJ185" t="e">
        <f ca="1">IF(OR(OJ$132="",$B185=""),"",HLOOKUP(OJ$132,Indices2!$E$1:$YY$108,Calc!$B185,FALSE))</f>
        <v>#N/A</v>
      </c>
      <c r="OK185" t="e">
        <f ca="1">IF(OR(OK$132="",$B185=""),"",HLOOKUP(OK$132,Indices2!$E$1:$YY$108,Calc!$B185,FALSE))</f>
        <v>#N/A</v>
      </c>
      <c r="OL185" t="e">
        <f ca="1">IF(OR(OL$132="",$B185=""),"",HLOOKUP(OL$132,Indices2!$E$1:$YY$108,Calc!$B185,FALSE))</f>
        <v>#N/A</v>
      </c>
      <c r="OM185" t="e">
        <f ca="1">IF(OR(OM$132="",$B185=""),"",HLOOKUP(OM$132,Indices2!$E$1:$YY$108,Calc!$B185,FALSE))</f>
        <v>#N/A</v>
      </c>
      <c r="ON185" t="e">
        <f ca="1">IF(OR(ON$132="",$B185=""),"",HLOOKUP(ON$132,Indices2!$E$1:$YY$108,Calc!$B185,FALSE))</f>
        <v>#N/A</v>
      </c>
      <c r="OO185" t="e">
        <f ca="1">IF(OR(OO$132="",$B185=""),"",HLOOKUP(OO$132,Indices2!$E$1:$YY$108,Calc!$B185,FALSE))</f>
        <v>#N/A</v>
      </c>
      <c r="OP185" t="e">
        <f ca="1">IF(OR(OP$132="",$B185=""),"",HLOOKUP(OP$132,Indices2!$E$1:$YY$108,Calc!$B185,FALSE))</f>
        <v>#N/A</v>
      </c>
      <c r="OQ185" t="e">
        <f ca="1">IF(OR(OQ$132="",$B185=""),"",HLOOKUP(OQ$132,Indices2!$E$1:$YY$108,Calc!$B185,FALSE))</f>
        <v>#N/A</v>
      </c>
      <c r="OR185" t="e">
        <f ca="1">IF(OR(OR$132="",$B185=""),"",HLOOKUP(OR$132,Indices2!$E$1:$YY$108,Calc!$B185,FALSE))</f>
        <v>#N/A</v>
      </c>
      <c r="OS185" t="e">
        <f ca="1">IF(OR(OS$132="",$B185=""),"",HLOOKUP(OS$132,Indices2!$E$1:$YY$108,Calc!$B185,FALSE))</f>
        <v>#N/A</v>
      </c>
      <c r="OT185" t="e">
        <f ca="1">IF(OR(OT$132="",$B185=""),"",HLOOKUP(OT$132,Indices2!$E$1:$YY$108,Calc!$B185,FALSE))</f>
        <v>#N/A</v>
      </c>
      <c r="OU185" t="e">
        <f ca="1">IF(OR(OU$132="",$B185=""),"",HLOOKUP(OU$132,Indices2!$E$1:$YY$108,Calc!$B185,FALSE))</f>
        <v>#N/A</v>
      </c>
      <c r="OV185" t="e">
        <f ca="1">IF(OR(OV$132="",$B185=""),"",HLOOKUP(OV$132,Indices2!$E$1:$YY$108,Calc!$B185,FALSE))</f>
        <v>#N/A</v>
      </c>
      <c r="OW185" t="e">
        <f ca="1">IF(OR(OW$132="",$B185=""),"",HLOOKUP(OW$132,Indices2!$E$1:$YY$108,Calc!$B185,FALSE))</f>
        <v>#N/A</v>
      </c>
      <c r="OX185" t="e">
        <f ca="1">IF(OR(OX$132="",$B185=""),"",HLOOKUP(OX$132,Indices2!$E$1:$YY$108,Calc!$B185,FALSE))</f>
        <v>#N/A</v>
      </c>
      <c r="OY185" t="e">
        <f ca="1">IF(OR(OY$132="",$B185=""),"",HLOOKUP(OY$132,Indices2!$E$1:$YY$108,Calc!$B185,FALSE))</f>
        <v>#N/A</v>
      </c>
      <c r="OZ185" t="e">
        <f ca="1">IF(OR(OZ$132="",$B185=""),"",HLOOKUP(OZ$132,Indices2!$E$1:$YY$108,Calc!$B185,FALSE))</f>
        <v>#N/A</v>
      </c>
      <c r="PA185" t="e">
        <f ca="1">IF(OR(PA$132="",$B185=""),"",HLOOKUP(PA$132,Indices2!$E$1:$YY$108,Calc!$B185,FALSE))</f>
        <v>#N/A</v>
      </c>
      <c r="PB185" t="e">
        <f ca="1">IF(OR(PB$132="",$B185=""),"",HLOOKUP(PB$132,Indices2!$E$1:$YY$108,Calc!$B185,FALSE))</f>
        <v>#N/A</v>
      </c>
      <c r="PC185" t="e">
        <f ca="1">IF(OR(PC$132="",$B185=""),"",HLOOKUP(PC$132,Indices2!$E$1:$YY$108,Calc!$B185,FALSE))</f>
        <v>#N/A</v>
      </c>
      <c r="PD185" t="e">
        <f ca="1">IF(OR(PD$132="",$B185=""),"",HLOOKUP(PD$132,Indices2!$E$1:$YY$108,Calc!$B185,FALSE))</f>
        <v>#N/A</v>
      </c>
      <c r="PE185" t="e">
        <f ca="1">IF(OR(PE$132="",$B185=""),"",HLOOKUP(PE$132,Indices2!$E$1:$YY$108,Calc!$B185,FALSE))</f>
        <v>#N/A</v>
      </c>
      <c r="PF185" t="e">
        <f ca="1">IF(OR(PF$132="",$B185=""),"",HLOOKUP(PF$132,Indices2!$E$1:$YY$108,Calc!$B185,FALSE))</f>
        <v>#N/A</v>
      </c>
      <c r="PG185" t="e">
        <f ca="1">IF(OR(PG$132="",$B185=""),"",HLOOKUP(PG$132,Indices2!$E$1:$YY$108,Calc!$B185,FALSE))</f>
        <v>#N/A</v>
      </c>
      <c r="PH185" t="e">
        <f ca="1">IF(OR(PH$132="",$B185=""),"",HLOOKUP(PH$132,Indices2!$E$1:$YY$108,Calc!$B185,FALSE))</f>
        <v>#N/A</v>
      </c>
      <c r="PI185" t="e">
        <f ca="1">IF(OR(PI$132="",$B185=""),"",HLOOKUP(PI$132,Indices2!$E$1:$YY$108,Calc!$B185,FALSE))</f>
        <v>#N/A</v>
      </c>
      <c r="PJ185" t="e">
        <f ca="1">IF(OR(PJ$132="",$B185=""),"",HLOOKUP(PJ$132,Indices2!$E$1:$YY$108,Calc!$B185,FALSE))</f>
        <v>#N/A</v>
      </c>
      <c r="PK185" t="e">
        <f ca="1">IF(OR(PK$132="",$B185=""),"",HLOOKUP(PK$132,Indices2!$E$1:$YY$108,Calc!$B185,FALSE))</f>
        <v>#N/A</v>
      </c>
      <c r="PL185" t="e">
        <f ca="1">IF(OR(PL$132="",$B185=""),"",HLOOKUP(PL$132,Indices2!$E$1:$YY$108,Calc!$B185,FALSE))</f>
        <v>#N/A</v>
      </c>
      <c r="PM185" t="e">
        <f ca="1">IF(OR(PM$132="",$B185=""),"",HLOOKUP(PM$132,Indices2!$E$1:$YY$108,Calc!$B185,FALSE))</f>
        <v>#N/A</v>
      </c>
      <c r="PN185" t="e">
        <f ca="1">IF(OR(PN$132="",$B185=""),"",HLOOKUP(PN$132,Indices2!$E$1:$YY$108,Calc!$B185,FALSE))</f>
        <v>#N/A</v>
      </c>
      <c r="PO185" t="e">
        <f ca="1">IF(OR(PO$132="",$B185=""),"",HLOOKUP(PO$132,Indices2!$E$1:$YY$108,Calc!$B185,FALSE))</f>
        <v>#N/A</v>
      </c>
      <c r="PP185" t="e">
        <f ca="1">IF(OR(PP$132="",$B185=""),"",HLOOKUP(PP$132,Indices2!$E$1:$YY$108,Calc!$B185,FALSE))</f>
        <v>#N/A</v>
      </c>
      <c r="PQ185" t="e">
        <f ca="1">IF(OR(PQ$132="",$B185=""),"",HLOOKUP(PQ$132,Indices2!$E$1:$YY$108,Calc!$B185,FALSE))</f>
        <v>#N/A</v>
      </c>
      <c r="PR185" t="e">
        <f ca="1">IF(OR(PR$132="",$B185=""),"",HLOOKUP(PR$132,Indices2!$E$1:$YY$108,Calc!$B185,FALSE))</f>
        <v>#N/A</v>
      </c>
      <c r="PS185" t="e">
        <f ca="1">IF(OR(PS$132="",$B185=""),"",HLOOKUP(PS$132,Indices2!$E$1:$YY$108,Calc!$B185,FALSE))</f>
        <v>#N/A</v>
      </c>
      <c r="PT185" t="e">
        <f ca="1">IF(OR(PT$132="",$B185=""),"",HLOOKUP(PT$132,Indices2!$E$1:$YY$108,Calc!$B185,FALSE))</f>
        <v>#N/A</v>
      </c>
      <c r="PU185" t="e">
        <f ca="1">IF(OR(PU$132="",$B185=""),"",HLOOKUP(PU$132,Indices2!$E$1:$YY$108,Calc!$B185,FALSE))</f>
        <v>#N/A</v>
      </c>
      <c r="PV185" t="e">
        <f ca="1">IF(OR(PV$132="",$B185=""),"",HLOOKUP(PV$132,Indices2!$E$1:$YY$108,Calc!$B185,FALSE))</f>
        <v>#N/A</v>
      </c>
      <c r="PW185" t="e">
        <f ca="1">IF(OR(PW$132="",$B185=""),"",HLOOKUP(PW$132,Indices2!$E$1:$YY$108,Calc!$B185,FALSE))</f>
        <v>#N/A</v>
      </c>
      <c r="PX185" t="e">
        <f ca="1">IF(OR(PX$132="",$B185=""),"",HLOOKUP(PX$132,Indices2!$E$1:$YY$108,Calc!$B185,FALSE))</f>
        <v>#N/A</v>
      </c>
      <c r="PY185" t="e">
        <f ca="1">IF(OR(PY$132="",$B185=""),"",HLOOKUP(PY$132,Indices2!$E$1:$YY$108,Calc!$B185,FALSE))</f>
        <v>#N/A</v>
      </c>
      <c r="PZ185" t="e">
        <f ca="1">IF(OR(PZ$132="",$B185=""),"",HLOOKUP(PZ$132,Indices2!$E$1:$YY$108,Calc!$B185,FALSE))</f>
        <v>#N/A</v>
      </c>
      <c r="QA185" t="e">
        <f ca="1">IF(OR(QA$132="",$B185=""),"",HLOOKUP(QA$132,Indices2!$E$1:$YY$108,Calc!$B185,FALSE))</f>
        <v>#N/A</v>
      </c>
      <c r="QB185" t="e">
        <f ca="1">IF(OR(QB$132="",$B185=""),"",HLOOKUP(QB$132,Indices2!$E$1:$YY$108,Calc!$B185,FALSE))</f>
        <v>#N/A</v>
      </c>
      <c r="QC185" t="e">
        <f ca="1">IF(OR(QC$132="",$B185=""),"",HLOOKUP(QC$132,Indices2!$E$1:$YY$108,Calc!$B185,FALSE))</f>
        <v>#N/A</v>
      </c>
      <c r="QD185" t="e">
        <f ca="1">IF(OR(QD$132="",$B185=""),"",HLOOKUP(QD$132,Indices2!$E$1:$YY$108,Calc!$B185,FALSE))</f>
        <v>#N/A</v>
      </c>
      <c r="QE185" t="e">
        <f ca="1">IF(OR(QE$132="",$B185=""),"",HLOOKUP(QE$132,Indices2!$E$1:$YY$108,Calc!$B185,FALSE))</f>
        <v>#N/A</v>
      </c>
      <c r="QF185" t="e">
        <f ca="1">IF(OR(QF$132="",$B185=""),"",HLOOKUP(QF$132,Indices2!$E$1:$YY$108,Calc!$B185,FALSE))</f>
        <v>#N/A</v>
      </c>
      <c r="QG185" t="e">
        <f ca="1">IF(OR(QG$132="",$B185=""),"",HLOOKUP(QG$132,Indices2!$E$1:$YY$108,Calc!$B185,FALSE))</f>
        <v>#N/A</v>
      </c>
      <c r="QH185" t="e">
        <f ca="1">IF(OR(QH$132="",$B185=""),"",HLOOKUP(QH$132,Indices2!$E$1:$YY$108,Calc!$B185,FALSE))</f>
        <v>#N/A</v>
      </c>
      <c r="QI185" t="e">
        <f ca="1">IF(OR(QI$132="",$B185=""),"",HLOOKUP(QI$132,Indices2!$E$1:$YY$108,Calc!$B185,FALSE))</f>
        <v>#N/A</v>
      </c>
      <c r="QJ185" t="e">
        <f ca="1">IF(OR(QJ$132="",$B185=""),"",HLOOKUP(QJ$132,Indices2!$E$1:$YY$108,Calc!$B185,FALSE))</f>
        <v>#N/A</v>
      </c>
      <c r="QK185" t="e">
        <f ca="1">IF(OR(QK$132="",$B185=""),"",HLOOKUP(QK$132,Indices2!$E$1:$YY$108,Calc!$B185,FALSE))</f>
        <v>#N/A</v>
      </c>
      <c r="QL185" t="e">
        <f ca="1">IF(OR(QL$132="",$B185=""),"",HLOOKUP(QL$132,Indices2!$E$1:$YY$108,Calc!$B185,FALSE))</f>
        <v>#N/A</v>
      </c>
      <c r="QM185" t="e">
        <f ca="1">IF(OR(QM$132="",$B185=""),"",HLOOKUP(QM$132,Indices2!$E$1:$YY$108,Calc!$B185,FALSE))</f>
        <v>#N/A</v>
      </c>
      <c r="QN185" t="e">
        <f ca="1">IF(OR(QN$132="",$B185=""),"",HLOOKUP(QN$132,Indices2!$E$1:$YY$108,Calc!$B185,FALSE))</f>
        <v>#N/A</v>
      </c>
      <c r="QO185" t="e">
        <f ca="1">IF(OR(QO$132="",$B185=""),"",HLOOKUP(QO$132,Indices2!$E$1:$YY$108,Calc!$B185,FALSE))</f>
        <v>#N/A</v>
      </c>
      <c r="QP185" t="e">
        <f ca="1">IF(OR(QP$132="",$B185=""),"",HLOOKUP(QP$132,Indices2!$E$1:$YY$108,Calc!$B185,FALSE))</f>
        <v>#N/A</v>
      </c>
      <c r="QQ185" t="e">
        <f ca="1">IF(OR(QQ$132="",$B185=""),"",HLOOKUP(QQ$132,Indices2!$E$1:$YY$108,Calc!$B185,FALSE))</f>
        <v>#N/A</v>
      </c>
      <c r="QR185" t="e">
        <f ca="1">IF(OR(QR$132="",$B185=""),"",HLOOKUP(QR$132,Indices2!$E$1:$YY$108,Calc!$B185,FALSE))</f>
        <v>#N/A</v>
      </c>
      <c r="QS185" t="e">
        <f ca="1">IF(OR(QS$132="",$B185=""),"",HLOOKUP(QS$132,Indices2!$E$1:$YY$108,Calc!$B185,FALSE))</f>
        <v>#N/A</v>
      </c>
      <c r="QT185" t="e">
        <f ca="1">IF(OR(QT$132="",$B185=""),"",HLOOKUP(QT$132,Indices2!$E$1:$YY$108,Calc!$B185,FALSE))</f>
        <v>#N/A</v>
      </c>
      <c r="QU185" t="e">
        <f ca="1">IF(OR(QU$132="",$B185=""),"",HLOOKUP(QU$132,Indices2!$E$1:$YY$108,Calc!$B185,FALSE))</f>
        <v>#N/A</v>
      </c>
      <c r="QV185" t="e">
        <f ca="1">IF(OR(QV$132="",$B185=""),"",HLOOKUP(QV$132,Indices2!$E$1:$YY$108,Calc!$B185,FALSE))</f>
        <v>#N/A</v>
      </c>
      <c r="QW185" t="e">
        <f ca="1">IF(OR(QW$132="",$B185=""),"",HLOOKUP(QW$132,Indices2!$E$1:$YY$108,Calc!$B185,FALSE))</f>
        <v>#N/A</v>
      </c>
      <c r="QX185" t="e">
        <f ca="1">IF(OR(QX$132="",$B185=""),"",HLOOKUP(QX$132,Indices2!$E$1:$YY$108,Calc!$B185,FALSE))</f>
        <v>#N/A</v>
      </c>
      <c r="QY185" t="e">
        <f ca="1">IF(OR(QY$132="",$B185=""),"",HLOOKUP(QY$132,Indices2!$E$1:$YY$108,Calc!$B185,FALSE))</f>
        <v>#N/A</v>
      </c>
      <c r="QZ185" t="e">
        <f ca="1">IF(OR(QZ$132="",$B185=""),"",HLOOKUP(QZ$132,Indices2!$E$1:$YY$108,Calc!$B185,FALSE))</f>
        <v>#N/A</v>
      </c>
      <c r="RA185" t="e">
        <f ca="1">IF(OR(RA$132="",$B185=""),"",HLOOKUP(RA$132,Indices2!$E$1:$YY$108,Calc!$B185,FALSE))</f>
        <v>#N/A</v>
      </c>
      <c r="RB185" t="e">
        <f ca="1">IF(OR(RB$132="",$B185=""),"",HLOOKUP(RB$132,Indices2!$E$1:$YY$108,Calc!$B185,FALSE))</f>
        <v>#N/A</v>
      </c>
      <c r="RC185" t="e">
        <f ca="1">IF(OR(RC$132="",$B185=""),"",HLOOKUP(RC$132,Indices2!$E$1:$YY$108,Calc!$B185,FALSE))</f>
        <v>#N/A</v>
      </c>
      <c r="RD185" t="e">
        <f ca="1">IF(OR(RD$132="",$B185=""),"",HLOOKUP(RD$132,Indices2!$E$1:$YY$108,Calc!$B185,FALSE))</f>
        <v>#N/A</v>
      </c>
      <c r="RE185" t="e">
        <f ca="1">IF(OR(RE$132="",$B185=""),"",HLOOKUP(RE$132,Indices2!$E$1:$YY$108,Calc!$B185,FALSE))</f>
        <v>#N/A</v>
      </c>
      <c r="RF185" t="e">
        <f ca="1">IF(OR(RF$132="",$B185=""),"",HLOOKUP(RF$132,Indices2!$E$1:$YY$108,Calc!$B185,FALSE))</f>
        <v>#N/A</v>
      </c>
      <c r="RG185" t="e">
        <f ca="1">IF(OR(RG$132="",$B185=""),"",HLOOKUP(RG$132,Indices2!$E$1:$YY$108,Calc!$B185,FALSE))</f>
        <v>#N/A</v>
      </c>
      <c r="RH185" t="e">
        <f ca="1">IF(OR(RH$132="",$B185=""),"",HLOOKUP(RH$132,Indices2!$E$1:$YY$108,Calc!$B185,FALSE))</f>
        <v>#N/A</v>
      </c>
      <c r="RI185" t="e">
        <f ca="1">IF(OR(RI$132="",$B185=""),"",HLOOKUP(RI$132,Indices2!$E$1:$YY$108,Calc!$B185,FALSE))</f>
        <v>#N/A</v>
      </c>
      <c r="RJ185" t="e">
        <f ca="1">IF(OR(RJ$132="",$B185=""),"",HLOOKUP(RJ$132,Indices2!$E$1:$YY$108,Calc!$B185,FALSE))</f>
        <v>#N/A</v>
      </c>
      <c r="RK185" t="e">
        <f ca="1">IF(OR(RK$132="",$B185=""),"",HLOOKUP(RK$132,Indices2!$E$1:$YY$108,Calc!$B185,FALSE))</f>
        <v>#N/A</v>
      </c>
      <c r="RL185" t="e">
        <f ca="1">IF(OR(RL$132="",$B185=""),"",HLOOKUP(RL$132,Indices2!$E$1:$YY$108,Calc!$B185,FALSE))</f>
        <v>#N/A</v>
      </c>
    </row>
    <row r="186" spans="1:480">
      <c r="A186" t="s">
        <v>106</v>
      </c>
      <c r="B186" t="e">
        <f>MATCH($A186,Indices2!$B:$B,0)</f>
        <v>#N/A</v>
      </c>
      <c r="C186" t="e">
        <f>IF(OR(C$132="",$B186=""),"",HLOOKUP(C$132,Indices2!$E$1:$YY$108,Calc!$B186,FALSE))</f>
        <v>#N/A</v>
      </c>
      <c r="D186" t="e">
        <f ca="1">IF(OR(D$132="",$B186=""),"",HLOOKUP(D$132,Indices2!$E$1:$YY$108,Calc!$B186,FALSE))</f>
        <v>#N/A</v>
      </c>
      <c r="E186" t="e">
        <f ca="1">IF(OR(E$132="",$B186=""),"",HLOOKUP(E$132,Indices2!$E$1:$YY$108,Calc!$B186,FALSE))</f>
        <v>#N/A</v>
      </c>
      <c r="F186" t="e">
        <f ca="1">IF(OR(F$132="",$B186=""),"",HLOOKUP(F$132,Indices2!$E$1:$YY$108,Calc!$B186,FALSE))</f>
        <v>#N/A</v>
      </c>
      <c r="G186" t="e">
        <f ca="1">IF(OR(G$132="",$B186=""),"",HLOOKUP(G$132,Indices2!$E$1:$YY$108,Calc!$B186,FALSE))</f>
        <v>#N/A</v>
      </c>
      <c r="H186" t="e">
        <f ca="1">IF(OR(H$132="",$B186=""),"",HLOOKUP(H$132,Indices2!$E$1:$YY$108,Calc!$B186,FALSE))</f>
        <v>#N/A</v>
      </c>
      <c r="I186" t="e">
        <f ca="1">IF(OR(I$132="",$B186=""),"",HLOOKUP(I$132,Indices2!$E$1:$YY$108,Calc!$B186,FALSE))</f>
        <v>#N/A</v>
      </c>
      <c r="J186" t="e">
        <f ca="1">IF(OR(J$132="",$B186=""),"",HLOOKUP(J$132,Indices2!$E$1:$YY$108,Calc!$B186,FALSE))</f>
        <v>#N/A</v>
      </c>
      <c r="K186" t="e">
        <f ca="1">IF(OR(K$132="",$B186=""),"",HLOOKUP(K$132,Indices2!$E$1:$YY$108,Calc!$B186,FALSE))</f>
        <v>#N/A</v>
      </c>
      <c r="L186" t="e">
        <f ca="1">IF(OR(L$132="",$B186=""),"",HLOOKUP(L$132,Indices2!$E$1:$YY$108,Calc!$B186,FALSE))</f>
        <v>#N/A</v>
      </c>
      <c r="M186" t="e">
        <f ca="1">IF(OR(M$132="",$B186=""),"",HLOOKUP(M$132,Indices2!$E$1:$YY$108,Calc!$B186,FALSE))</f>
        <v>#N/A</v>
      </c>
      <c r="N186" t="e">
        <f ca="1">IF(OR(N$132="",$B186=""),"",HLOOKUP(N$132,Indices2!$E$1:$YY$108,Calc!$B186,FALSE))</f>
        <v>#N/A</v>
      </c>
      <c r="O186" t="e">
        <f ca="1">IF(OR(O$132="",$B186=""),"",HLOOKUP(O$132,Indices2!$E$1:$YY$108,Calc!$B186,FALSE))</f>
        <v>#N/A</v>
      </c>
      <c r="P186" t="e">
        <f ca="1">IF(OR(P$132="",$B186=""),"",HLOOKUP(P$132,Indices2!$E$1:$YY$108,Calc!$B186,FALSE))</f>
        <v>#N/A</v>
      </c>
      <c r="Q186" t="e">
        <f ca="1">IF(OR(Q$132="",$B186=""),"",HLOOKUP(Q$132,Indices2!$E$1:$YY$108,Calc!$B186,FALSE))</f>
        <v>#N/A</v>
      </c>
      <c r="R186" t="e">
        <f ca="1">IF(OR(R$132="",$B186=""),"",HLOOKUP(R$132,Indices2!$E$1:$YY$108,Calc!$B186,FALSE))</f>
        <v>#N/A</v>
      </c>
      <c r="S186" t="e">
        <f ca="1">IF(OR(S$132="",$B186=""),"",HLOOKUP(S$132,Indices2!$E$1:$YY$108,Calc!$B186,FALSE))</f>
        <v>#N/A</v>
      </c>
      <c r="T186" t="e">
        <f ca="1">IF(OR(T$132="",$B186=""),"",HLOOKUP(T$132,Indices2!$E$1:$YY$108,Calc!$B186,FALSE))</f>
        <v>#N/A</v>
      </c>
      <c r="U186" t="e">
        <f ca="1">IF(OR(U$132="",$B186=""),"",HLOOKUP(U$132,Indices2!$E$1:$YY$108,Calc!$B186,FALSE))</f>
        <v>#N/A</v>
      </c>
      <c r="V186" t="e">
        <f ca="1">IF(OR(V$132="",$B186=""),"",HLOOKUP(V$132,Indices2!$E$1:$YY$108,Calc!$B186,FALSE))</f>
        <v>#N/A</v>
      </c>
      <c r="W186" t="e">
        <f ca="1">IF(OR(W$132="",$B186=""),"",HLOOKUP(W$132,Indices2!$E$1:$YY$108,Calc!$B186,FALSE))</f>
        <v>#N/A</v>
      </c>
      <c r="X186" t="e">
        <f ca="1">IF(OR(X$132="",$B186=""),"",HLOOKUP(X$132,Indices2!$E$1:$YY$108,Calc!$B186,FALSE))</f>
        <v>#N/A</v>
      </c>
      <c r="Y186" t="e">
        <f ca="1">IF(OR(Y$132="",$B186=""),"",HLOOKUP(Y$132,Indices2!$E$1:$YY$108,Calc!$B186,FALSE))</f>
        <v>#N/A</v>
      </c>
      <c r="Z186" t="e">
        <f ca="1">IF(OR(Z$132="",$B186=""),"",HLOOKUP(Z$132,Indices2!$E$1:$YY$108,Calc!$B186,FALSE))</f>
        <v>#N/A</v>
      </c>
      <c r="AA186" t="e">
        <f ca="1">IF(OR(AA$132="",$B186=""),"",HLOOKUP(AA$132,Indices2!$E$1:$YY$108,Calc!$B186,FALSE))</f>
        <v>#N/A</v>
      </c>
      <c r="AB186" t="e">
        <f ca="1">IF(OR(AB$132="",$B186=""),"",HLOOKUP(AB$132,Indices2!$E$1:$YY$108,Calc!$B186,FALSE))</f>
        <v>#N/A</v>
      </c>
      <c r="AC186" t="e">
        <f ca="1">IF(OR(AC$132="",$B186=""),"",HLOOKUP(AC$132,Indices2!$E$1:$YY$108,Calc!$B186,FALSE))</f>
        <v>#N/A</v>
      </c>
      <c r="AD186" t="e">
        <f ca="1">IF(OR(AD$132="",$B186=""),"",HLOOKUP(AD$132,Indices2!$E$1:$YY$108,Calc!$B186,FALSE))</f>
        <v>#N/A</v>
      </c>
      <c r="AE186" t="e">
        <f ca="1">IF(OR(AE$132="",$B186=""),"",HLOOKUP(AE$132,Indices2!$E$1:$YY$108,Calc!$B186,FALSE))</f>
        <v>#N/A</v>
      </c>
      <c r="AF186" t="e">
        <f ca="1">IF(OR(AF$132="",$B186=""),"",HLOOKUP(AF$132,Indices2!$E$1:$YY$108,Calc!$B186,FALSE))</f>
        <v>#N/A</v>
      </c>
      <c r="AG186" t="e">
        <f ca="1">IF(OR(AG$132="",$B186=""),"",HLOOKUP(AG$132,Indices2!$E$1:$YY$108,Calc!$B186,FALSE))</f>
        <v>#N/A</v>
      </c>
      <c r="AH186" t="e">
        <f ca="1">IF(OR(AH$132="",$B186=""),"",HLOOKUP(AH$132,Indices2!$E$1:$YY$108,Calc!$B186,FALSE))</f>
        <v>#N/A</v>
      </c>
      <c r="AI186" t="e">
        <f ca="1">IF(OR(AI$132="",$B186=""),"",HLOOKUP(AI$132,Indices2!$E$1:$YY$108,Calc!$B186,FALSE))</f>
        <v>#N/A</v>
      </c>
      <c r="AJ186" t="e">
        <f ca="1">IF(OR(AJ$132="",$B186=""),"",HLOOKUP(AJ$132,Indices2!$E$1:$YY$108,Calc!$B186,FALSE))</f>
        <v>#N/A</v>
      </c>
      <c r="AK186" t="e">
        <f ca="1">IF(OR(AK$132="",$B186=""),"",HLOOKUP(AK$132,Indices2!$E$1:$YY$108,Calc!$B186,FALSE))</f>
        <v>#N/A</v>
      </c>
      <c r="AL186" t="e">
        <f ca="1">IF(OR(AL$132="",$B186=""),"",HLOOKUP(AL$132,Indices2!$E$1:$YY$108,Calc!$B186,FALSE))</f>
        <v>#N/A</v>
      </c>
      <c r="AM186" t="e">
        <f ca="1">IF(OR(AM$132="",$B186=""),"",HLOOKUP(AM$132,Indices2!$E$1:$YY$108,Calc!$B186,FALSE))</f>
        <v>#N/A</v>
      </c>
      <c r="AN186" t="e">
        <f ca="1">IF(OR(AN$132="",$B186=""),"",HLOOKUP(AN$132,Indices2!$E$1:$YY$108,Calc!$B186,FALSE))</f>
        <v>#N/A</v>
      </c>
      <c r="AO186" t="e">
        <f ca="1">IF(OR(AO$132="",$B186=""),"",HLOOKUP(AO$132,Indices2!$E$1:$YY$108,Calc!$B186,FALSE))</f>
        <v>#N/A</v>
      </c>
      <c r="AP186" t="e">
        <f ca="1">IF(OR(AP$132="",$B186=""),"",HLOOKUP(AP$132,Indices2!$E$1:$YY$108,Calc!$B186,FALSE))</f>
        <v>#N/A</v>
      </c>
      <c r="AQ186" t="e">
        <f ca="1">IF(OR(AQ$132="",$B186=""),"",HLOOKUP(AQ$132,Indices2!$E$1:$YY$108,Calc!$B186,FALSE))</f>
        <v>#N/A</v>
      </c>
      <c r="AR186" t="e">
        <f ca="1">IF(OR(AR$132="",$B186=""),"",HLOOKUP(AR$132,Indices2!$E$1:$YY$108,Calc!$B186,FALSE))</f>
        <v>#N/A</v>
      </c>
      <c r="AS186" t="e">
        <f ca="1">IF(OR(AS$132="",$B186=""),"",HLOOKUP(AS$132,Indices2!$E$1:$YY$108,Calc!$B186,FALSE))</f>
        <v>#N/A</v>
      </c>
      <c r="AT186" t="e">
        <f ca="1">IF(OR(AT$132="",$B186=""),"",HLOOKUP(AT$132,Indices2!$E$1:$YY$108,Calc!$B186,FALSE))</f>
        <v>#N/A</v>
      </c>
      <c r="AU186" t="e">
        <f ca="1">IF(OR(AU$132="",$B186=""),"",HLOOKUP(AU$132,Indices2!$E$1:$YY$108,Calc!$B186,FALSE))</f>
        <v>#N/A</v>
      </c>
      <c r="AV186" t="e">
        <f ca="1">IF(OR(AV$132="",$B186=""),"",HLOOKUP(AV$132,Indices2!$E$1:$YY$108,Calc!$B186,FALSE))</f>
        <v>#N/A</v>
      </c>
      <c r="AW186" t="e">
        <f ca="1">IF(OR(AW$132="",$B186=""),"",HLOOKUP(AW$132,Indices2!$E$1:$YY$108,Calc!$B186,FALSE))</f>
        <v>#N/A</v>
      </c>
      <c r="AX186" t="e">
        <f ca="1">IF(OR(AX$132="",$B186=""),"",HLOOKUP(AX$132,Indices2!$E$1:$YY$108,Calc!$B186,FALSE))</f>
        <v>#N/A</v>
      </c>
      <c r="AY186" t="e">
        <f ca="1">IF(OR(AY$132="",$B186=""),"",HLOOKUP(AY$132,Indices2!$E$1:$YY$108,Calc!$B186,FALSE))</f>
        <v>#N/A</v>
      </c>
      <c r="AZ186" t="e">
        <f ca="1">IF(OR(AZ$132="",$B186=""),"",HLOOKUP(AZ$132,Indices2!$E$1:$YY$108,Calc!$B186,FALSE))</f>
        <v>#N/A</v>
      </c>
      <c r="BA186" t="e">
        <f ca="1">IF(OR(BA$132="",$B186=""),"",HLOOKUP(BA$132,Indices2!$E$1:$YY$108,Calc!$B186,FALSE))</f>
        <v>#N/A</v>
      </c>
      <c r="BB186" t="e">
        <f ca="1">IF(OR(BB$132="",$B186=""),"",HLOOKUP(BB$132,Indices2!$E$1:$YY$108,Calc!$B186,FALSE))</f>
        <v>#N/A</v>
      </c>
      <c r="BC186" t="e">
        <f ca="1">IF(OR(BC$132="",$B186=""),"",HLOOKUP(BC$132,Indices2!$E$1:$YY$108,Calc!$B186,FALSE))</f>
        <v>#N/A</v>
      </c>
      <c r="BD186" t="e">
        <f ca="1">IF(OR(BD$132="",$B186=""),"",HLOOKUP(BD$132,Indices2!$E$1:$YY$108,Calc!$B186,FALSE))</f>
        <v>#N/A</v>
      </c>
      <c r="BE186" t="e">
        <f ca="1">IF(OR(BE$132="",$B186=""),"",HLOOKUP(BE$132,Indices2!$E$1:$YY$108,Calc!$B186,FALSE))</f>
        <v>#N/A</v>
      </c>
      <c r="BF186" t="e">
        <f ca="1">IF(OR(BF$132="",$B186=""),"",HLOOKUP(BF$132,Indices2!$E$1:$YY$108,Calc!$B186,FALSE))</f>
        <v>#N/A</v>
      </c>
      <c r="BG186" t="e">
        <f ca="1">IF(OR(BG$132="",$B186=""),"",HLOOKUP(BG$132,Indices2!$E$1:$YY$108,Calc!$B186,FALSE))</f>
        <v>#N/A</v>
      </c>
      <c r="BH186" t="e">
        <f ca="1">IF(OR(BH$132="",$B186=""),"",HLOOKUP(BH$132,Indices2!$E$1:$YY$108,Calc!$B186,FALSE))</f>
        <v>#N/A</v>
      </c>
      <c r="BI186" t="e">
        <f ca="1">IF(OR(BI$132="",$B186=""),"",HLOOKUP(BI$132,Indices2!$E$1:$YY$108,Calc!$B186,FALSE))</f>
        <v>#N/A</v>
      </c>
      <c r="BJ186" t="e">
        <f ca="1">IF(OR(BJ$132="",$B186=""),"",HLOOKUP(BJ$132,Indices2!$E$1:$YY$108,Calc!$B186,FALSE))</f>
        <v>#N/A</v>
      </c>
      <c r="BK186" t="e">
        <f ca="1">IF(OR(BK$132="",$B186=""),"",HLOOKUP(BK$132,Indices2!$E$1:$YY$108,Calc!$B186,FALSE))</f>
        <v>#N/A</v>
      </c>
      <c r="BL186" t="e">
        <f ca="1">IF(OR(BL$132="",$B186=""),"",HLOOKUP(BL$132,Indices2!$E$1:$YY$108,Calc!$B186,FALSE))</f>
        <v>#N/A</v>
      </c>
      <c r="BM186" t="e">
        <f ca="1">IF(OR(BM$132="",$B186=""),"",HLOOKUP(BM$132,Indices2!$E$1:$YY$108,Calc!$B186,FALSE))</f>
        <v>#N/A</v>
      </c>
      <c r="BN186" t="e">
        <f ca="1">IF(OR(BN$132="",$B186=""),"",HLOOKUP(BN$132,Indices2!$E$1:$YY$108,Calc!$B186,FALSE))</f>
        <v>#N/A</v>
      </c>
      <c r="BO186" t="e">
        <f ca="1">IF(OR(BO$132="",$B186=""),"",HLOOKUP(BO$132,Indices2!$E$1:$YY$108,Calc!$B186,FALSE))</f>
        <v>#N/A</v>
      </c>
      <c r="BP186" t="e">
        <f ca="1">IF(OR(BP$132="",$B186=""),"",HLOOKUP(BP$132,Indices2!$E$1:$YY$108,Calc!$B186,FALSE))</f>
        <v>#N/A</v>
      </c>
      <c r="BQ186" t="e">
        <f ca="1">IF(OR(BQ$132="",$B186=""),"",HLOOKUP(BQ$132,Indices2!$E$1:$YY$108,Calc!$B186,FALSE))</f>
        <v>#N/A</v>
      </c>
      <c r="BR186" t="e">
        <f ca="1">IF(OR(BR$132="",$B186=""),"",HLOOKUP(BR$132,Indices2!$E$1:$YY$108,Calc!$B186,FALSE))</f>
        <v>#N/A</v>
      </c>
      <c r="BS186" t="e">
        <f ca="1">IF(OR(BS$132="",$B186=""),"",HLOOKUP(BS$132,Indices2!$E$1:$YY$108,Calc!$B186,FALSE))</f>
        <v>#N/A</v>
      </c>
      <c r="BT186" t="e">
        <f ca="1">IF(OR(BT$132="",$B186=""),"",HLOOKUP(BT$132,Indices2!$E$1:$YY$108,Calc!$B186,FALSE))</f>
        <v>#N/A</v>
      </c>
      <c r="BU186" t="e">
        <f ca="1">IF(OR(BU$132="",$B186=""),"",HLOOKUP(BU$132,Indices2!$E$1:$YY$108,Calc!$B186,FALSE))</f>
        <v>#N/A</v>
      </c>
      <c r="BV186" t="e">
        <f ca="1">IF(OR(BV$132="",$B186=""),"",HLOOKUP(BV$132,Indices2!$E$1:$YY$108,Calc!$B186,FALSE))</f>
        <v>#N/A</v>
      </c>
      <c r="BW186" t="e">
        <f ca="1">IF(OR(BW$132="",$B186=""),"",HLOOKUP(BW$132,Indices2!$E$1:$YY$108,Calc!$B186,FALSE))</f>
        <v>#N/A</v>
      </c>
      <c r="BX186" t="e">
        <f ca="1">IF(OR(BX$132="",$B186=""),"",HLOOKUP(BX$132,Indices2!$E$1:$YY$108,Calc!$B186,FALSE))</f>
        <v>#N/A</v>
      </c>
      <c r="BY186" t="e">
        <f ca="1">IF(OR(BY$132="",$B186=""),"",HLOOKUP(BY$132,Indices2!$E$1:$YY$108,Calc!$B186,FALSE))</f>
        <v>#N/A</v>
      </c>
      <c r="BZ186" t="e">
        <f ca="1">IF(OR(BZ$132="",$B186=""),"",HLOOKUP(BZ$132,Indices2!$E$1:$YY$108,Calc!$B186,FALSE))</f>
        <v>#N/A</v>
      </c>
      <c r="CA186" t="e">
        <f ca="1">IF(OR(CA$132="",$B186=""),"",HLOOKUP(CA$132,Indices2!$E$1:$YY$108,Calc!$B186,FALSE))</f>
        <v>#N/A</v>
      </c>
      <c r="CB186" t="e">
        <f ca="1">IF(OR(CB$132="",$B186=""),"",HLOOKUP(CB$132,Indices2!$E$1:$YY$108,Calc!$B186,FALSE))</f>
        <v>#N/A</v>
      </c>
      <c r="CC186" t="e">
        <f ca="1">IF(OR(CC$132="",$B186=""),"",HLOOKUP(CC$132,Indices2!$E$1:$YY$108,Calc!$B186,FALSE))</f>
        <v>#N/A</v>
      </c>
      <c r="CD186" t="e">
        <f ca="1">IF(OR(CD$132="",$B186=""),"",HLOOKUP(CD$132,Indices2!$E$1:$YY$108,Calc!$B186,FALSE))</f>
        <v>#N/A</v>
      </c>
      <c r="CE186" t="e">
        <f ca="1">IF(OR(CE$132="",$B186=""),"",HLOOKUP(CE$132,Indices2!$E$1:$YY$108,Calc!$B186,FALSE))</f>
        <v>#N/A</v>
      </c>
      <c r="CF186" t="e">
        <f ca="1">IF(OR(CF$132="",$B186=""),"",HLOOKUP(CF$132,Indices2!$E$1:$YY$108,Calc!$B186,FALSE))</f>
        <v>#N/A</v>
      </c>
      <c r="CG186" t="e">
        <f ca="1">IF(OR(CG$132="",$B186=""),"",HLOOKUP(CG$132,Indices2!$E$1:$YY$108,Calc!$B186,FALSE))</f>
        <v>#N/A</v>
      </c>
      <c r="CH186" t="e">
        <f ca="1">IF(OR(CH$132="",$B186=""),"",HLOOKUP(CH$132,Indices2!$E$1:$YY$108,Calc!$B186,FALSE))</f>
        <v>#N/A</v>
      </c>
      <c r="CI186" t="e">
        <f ca="1">IF(OR(CI$132="",$B186=""),"",HLOOKUP(CI$132,Indices2!$E$1:$YY$108,Calc!$B186,FALSE))</f>
        <v>#N/A</v>
      </c>
      <c r="CJ186" t="e">
        <f ca="1">IF(OR(CJ$132="",$B186=""),"",HLOOKUP(CJ$132,Indices2!$E$1:$YY$108,Calc!$B186,FALSE))</f>
        <v>#N/A</v>
      </c>
      <c r="CK186" t="e">
        <f ca="1">IF(OR(CK$132="",$B186=""),"",HLOOKUP(CK$132,Indices2!$E$1:$YY$108,Calc!$B186,FALSE))</f>
        <v>#N/A</v>
      </c>
      <c r="CL186" t="e">
        <f ca="1">IF(OR(CL$132="",$B186=""),"",HLOOKUP(CL$132,Indices2!$E$1:$YY$108,Calc!$B186,FALSE))</f>
        <v>#N/A</v>
      </c>
      <c r="CM186" t="e">
        <f ca="1">IF(OR(CM$132="",$B186=""),"",HLOOKUP(CM$132,Indices2!$E$1:$YY$108,Calc!$B186,FALSE))</f>
        <v>#N/A</v>
      </c>
      <c r="CN186" t="e">
        <f ca="1">IF(OR(CN$132="",$B186=""),"",HLOOKUP(CN$132,Indices2!$E$1:$YY$108,Calc!$B186,FALSE))</f>
        <v>#N/A</v>
      </c>
      <c r="CO186" t="e">
        <f ca="1">IF(OR(CO$132="",$B186=""),"",HLOOKUP(CO$132,Indices2!$E$1:$YY$108,Calc!$B186,FALSE))</f>
        <v>#N/A</v>
      </c>
      <c r="CP186" t="e">
        <f ca="1">IF(OR(CP$132="",$B186=""),"",HLOOKUP(CP$132,Indices2!$E$1:$YY$108,Calc!$B186,FALSE))</f>
        <v>#N/A</v>
      </c>
      <c r="CQ186" t="e">
        <f ca="1">IF(OR(CQ$132="",$B186=""),"",HLOOKUP(CQ$132,Indices2!$E$1:$YY$108,Calc!$B186,FALSE))</f>
        <v>#N/A</v>
      </c>
      <c r="CR186" t="e">
        <f ca="1">IF(OR(CR$132="",$B186=""),"",HLOOKUP(CR$132,Indices2!$E$1:$YY$108,Calc!$B186,FALSE))</f>
        <v>#N/A</v>
      </c>
      <c r="CS186" t="e">
        <f ca="1">IF(OR(CS$132="",$B186=""),"",HLOOKUP(CS$132,Indices2!$E$1:$YY$108,Calc!$B186,FALSE))</f>
        <v>#N/A</v>
      </c>
      <c r="CT186" t="e">
        <f ca="1">IF(OR(CT$132="",$B186=""),"",HLOOKUP(CT$132,Indices2!$E$1:$YY$108,Calc!$B186,FALSE))</f>
        <v>#N/A</v>
      </c>
      <c r="CU186" t="e">
        <f ca="1">IF(OR(CU$132="",$B186=""),"",HLOOKUP(CU$132,Indices2!$E$1:$YY$108,Calc!$B186,FALSE))</f>
        <v>#N/A</v>
      </c>
      <c r="CV186" t="e">
        <f ca="1">IF(OR(CV$132="",$B186=""),"",HLOOKUP(CV$132,Indices2!$E$1:$YY$108,Calc!$B186,FALSE))</f>
        <v>#N/A</v>
      </c>
      <c r="CW186" t="e">
        <f ca="1">IF(OR(CW$132="",$B186=""),"",HLOOKUP(CW$132,Indices2!$E$1:$YY$108,Calc!$B186,FALSE))</f>
        <v>#N/A</v>
      </c>
      <c r="CX186" t="e">
        <f ca="1">IF(OR(CX$132="",$B186=""),"",HLOOKUP(CX$132,Indices2!$E$1:$YY$108,Calc!$B186,FALSE))</f>
        <v>#N/A</v>
      </c>
      <c r="CY186" t="e">
        <f ca="1">IF(OR(CY$132="",$B186=""),"",HLOOKUP(CY$132,Indices2!$E$1:$YY$108,Calc!$B186,FALSE))</f>
        <v>#N/A</v>
      </c>
      <c r="CZ186" t="e">
        <f ca="1">IF(OR(CZ$132="",$B186=""),"",HLOOKUP(CZ$132,Indices2!$E$1:$YY$108,Calc!$B186,FALSE))</f>
        <v>#N/A</v>
      </c>
      <c r="DA186" t="e">
        <f ca="1">IF(OR(DA$132="",$B186=""),"",HLOOKUP(DA$132,Indices2!$E$1:$YY$108,Calc!$B186,FALSE))</f>
        <v>#N/A</v>
      </c>
      <c r="DB186" t="e">
        <f ca="1">IF(OR(DB$132="",$B186=""),"",HLOOKUP(DB$132,Indices2!$E$1:$YY$108,Calc!$B186,FALSE))</f>
        <v>#N/A</v>
      </c>
      <c r="DC186" t="e">
        <f ca="1">IF(OR(DC$132="",$B186=""),"",HLOOKUP(DC$132,Indices2!$E$1:$YY$108,Calc!$B186,FALSE))</f>
        <v>#N/A</v>
      </c>
      <c r="DD186" t="e">
        <f ca="1">IF(OR(DD$132="",$B186=""),"",HLOOKUP(DD$132,Indices2!$E$1:$YY$108,Calc!$B186,FALSE))</f>
        <v>#N/A</v>
      </c>
      <c r="DE186" t="e">
        <f ca="1">IF(OR(DE$132="",$B186=""),"",HLOOKUP(DE$132,Indices2!$E$1:$YY$108,Calc!$B186,FALSE))</f>
        <v>#N/A</v>
      </c>
      <c r="DF186" t="e">
        <f ca="1">IF(OR(DF$132="",$B186=""),"",HLOOKUP(DF$132,Indices2!$E$1:$YY$108,Calc!$B186,FALSE))</f>
        <v>#N/A</v>
      </c>
      <c r="DG186" t="e">
        <f ca="1">IF(OR(DG$132="",$B186=""),"",HLOOKUP(DG$132,Indices2!$E$1:$YY$108,Calc!$B186,FALSE))</f>
        <v>#N/A</v>
      </c>
      <c r="DH186" t="e">
        <f ca="1">IF(OR(DH$132="",$B186=""),"",HLOOKUP(DH$132,Indices2!$E$1:$YY$108,Calc!$B186,FALSE))</f>
        <v>#N/A</v>
      </c>
      <c r="DI186" t="e">
        <f ca="1">IF(OR(DI$132="",$B186=""),"",HLOOKUP(DI$132,Indices2!$E$1:$YY$108,Calc!$B186,FALSE))</f>
        <v>#N/A</v>
      </c>
      <c r="DJ186" t="e">
        <f ca="1">IF(OR(DJ$132="",$B186=""),"",HLOOKUP(DJ$132,Indices2!$E$1:$YY$108,Calc!$B186,FALSE))</f>
        <v>#N/A</v>
      </c>
      <c r="DK186" t="e">
        <f ca="1">IF(OR(DK$132="",$B186=""),"",HLOOKUP(DK$132,Indices2!$E$1:$YY$108,Calc!$B186,FALSE))</f>
        <v>#N/A</v>
      </c>
      <c r="DL186" t="e">
        <f ca="1">IF(OR(DL$132="",$B186=""),"",HLOOKUP(DL$132,Indices2!$E$1:$YY$108,Calc!$B186,FALSE))</f>
        <v>#N/A</v>
      </c>
      <c r="DM186" t="e">
        <f ca="1">IF(OR(DM$132="",$B186=""),"",HLOOKUP(DM$132,Indices2!$E$1:$YY$108,Calc!$B186,FALSE))</f>
        <v>#N/A</v>
      </c>
      <c r="DN186" t="e">
        <f ca="1">IF(OR(DN$132="",$B186=""),"",HLOOKUP(DN$132,Indices2!$E$1:$YY$108,Calc!$B186,FALSE))</f>
        <v>#N/A</v>
      </c>
      <c r="DO186" t="e">
        <f ca="1">IF(OR(DO$132="",$B186=""),"",HLOOKUP(DO$132,Indices2!$E$1:$YY$108,Calc!$B186,FALSE))</f>
        <v>#N/A</v>
      </c>
      <c r="DP186" t="e">
        <f ca="1">IF(OR(DP$132="",$B186=""),"",HLOOKUP(DP$132,Indices2!$E$1:$YY$108,Calc!$B186,FALSE))</f>
        <v>#N/A</v>
      </c>
      <c r="DQ186" t="e">
        <f ca="1">IF(OR(DQ$132="",$B186=""),"",HLOOKUP(DQ$132,Indices2!$E$1:$YY$108,Calc!$B186,FALSE))</f>
        <v>#N/A</v>
      </c>
      <c r="DR186" t="e">
        <f ca="1">IF(OR(DR$132="",$B186=""),"",HLOOKUP(DR$132,Indices2!$E$1:$YY$108,Calc!$B186,FALSE))</f>
        <v>#N/A</v>
      </c>
      <c r="DS186" t="e">
        <f ca="1">IF(OR(DS$132="",$B186=""),"",HLOOKUP(DS$132,Indices2!$E$1:$YY$108,Calc!$B186,FALSE))</f>
        <v>#N/A</v>
      </c>
      <c r="DT186" t="e">
        <f ca="1">IF(OR(DT$132="",$B186=""),"",HLOOKUP(DT$132,Indices2!$E$1:$YY$108,Calc!$B186,FALSE))</f>
        <v>#N/A</v>
      </c>
      <c r="DU186" t="e">
        <f ca="1">IF(OR(DU$132="",$B186=""),"",HLOOKUP(DU$132,Indices2!$E$1:$YY$108,Calc!$B186,FALSE))</f>
        <v>#N/A</v>
      </c>
      <c r="DV186" t="e">
        <f ca="1">IF(OR(DV$132="",$B186=""),"",HLOOKUP(DV$132,Indices2!$E$1:$YY$108,Calc!$B186,FALSE))</f>
        <v>#N/A</v>
      </c>
      <c r="DW186" t="e">
        <f ca="1">IF(OR(DW$132="",$B186=""),"",HLOOKUP(DW$132,Indices2!$E$1:$YY$108,Calc!$B186,FALSE))</f>
        <v>#N/A</v>
      </c>
      <c r="DX186" t="e">
        <f ca="1">IF(OR(DX$132="",$B186=""),"",HLOOKUP(DX$132,Indices2!$E$1:$YY$108,Calc!$B186,FALSE))</f>
        <v>#N/A</v>
      </c>
      <c r="DY186" t="e">
        <f ca="1">IF(OR(DY$132="",$B186=""),"",HLOOKUP(DY$132,Indices2!$E$1:$YY$108,Calc!$B186,FALSE))</f>
        <v>#N/A</v>
      </c>
      <c r="DZ186" t="e">
        <f ca="1">IF(OR(DZ$132="",$B186=""),"",HLOOKUP(DZ$132,Indices2!$E$1:$YY$108,Calc!$B186,FALSE))</f>
        <v>#N/A</v>
      </c>
      <c r="EA186" t="e">
        <f ca="1">IF(OR(EA$132="",$B186=""),"",HLOOKUP(EA$132,Indices2!$E$1:$YY$108,Calc!$B186,FALSE))</f>
        <v>#N/A</v>
      </c>
      <c r="EB186" t="e">
        <f ca="1">IF(OR(EB$132="",$B186=""),"",HLOOKUP(EB$132,Indices2!$E$1:$YY$108,Calc!$B186,FALSE))</f>
        <v>#N/A</v>
      </c>
      <c r="EC186" t="e">
        <f ca="1">IF(OR(EC$132="",$B186=""),"",HLOOKUP(EC$132,Indices2!$E$1:$YY$108,Calc!$B186,FALSE))</f>
        <v>#N/A</v>
      </c>
      <c r="ED186" t="e">
        <f ca="1">IF(OR(ED$132="",$B186=""),"",HLOOKUP(ED$132,Indices2!$E$1:$YY$108,Calc!$B186,FALSE))</f>
        <v>#N/A</v>
      </c>
      <c r="EE186" t="e">
        <f ca="1">IF(OR(EE$132="",$B186=""),"",HLOOKUP(EE$132,Indices2!$E$1:$YY$108,Calc!$B186,FALSE))</f>
        <v>#N/A</v>
      </c>
      <c r="EF186" t="e">
        <f ca="1">IF(OR(EF$132="",$B186=""),"",HLOOKUP(EF$132,Indices2!$E$1:$YY$108,Calc!$B186,FALSE))</f>
        <v>#N/A</v>
      </c>
      <c r="EG186" t="e">
        <f ca="1">IF(OR(EG$132="",$B186=""),"",HLOOKUP(EG$132,Indices2!$E$1:$YY$108,Calc!$B186,FALSE))</f>
        <v>#N/A</v>
      </c>
      <c r="EH186" t="e">
        <f ca="1">IF(OR(EH$132="",$B186=""),"",HLOOKUP(EH$132,Indices2!$E$1:$YY$108,Calc!$B186,FALSE))</f>
        <v>#N/A</v>
      </c>
      <c r="EI186" t="e">
        <f ca="1">IF(OR(EI$132="",$B186=""),"",HLOOKUP(EI$132,Indices2!$E$1:$YY$108,Calc!$B186,FALSE))</f>
        <v>#N/A</v>
      </c>
      <c r="EJ186" t="e">
        <f ca="1">IF(OR(EJ$132="",$B186=""),"",HLOOKUP(EJ$132,Indices2!$E$1:$YY$108,Calc!$B186,FALSE))</f>
        <v>#N/A</v>
      </c>
      <c r="EK186" t="e">
        <f ca="1">IF(OR(EK$132="",$B186=""),"",HLOOKUP(EK$132,Indices2!$E$1:$YY$108,Calc!$B186,FALSE))</f>
        <v>#N/A</v>
      </c>
      <c r="EL186" t="e">
        <f ca="1">IF(OR(EL$132="",$B186=""),"",HLOOKUP(EL$132,Indices2!$E$1:$YY$108,Calc!$B186,FALSE))</f>
        <v>#N/A</v>
      </c>
      <c r="EM186" t="e">
        <f ca="1">IF(OR(EM$132="",$B186=""),"",HLOOKUP(EM$132,Indices2!$E$1:$YY$108,Calc!$B186,FALSE))</f>
        <v>#N/A</v>
      </c>
      <c r="EN186" t="e">
        <f ca="1">IF(OR(EN$132="",$B186=""),"",HLOOKUP(EN$132,Indices2!$E$1:$YY$108,Calc!$B186,FALSE))</f>
        <v>#N/A</v>
      </c>
      <c r="EO186" t="e">
        <f ca="1">IF(OR(EO$132="",$B186=""),"",HLOOKUP(EO$132,Indices2!$E$1:$YY$108,Calc!$B186,FALSE))</f>
        <v>#N/A</v>
      </c>
      <c r="EP186" t="e">
        <f ca="1">IF(OR(EP$132="",$B186=""),"",HLOOKUP(EP$132,Indices2!$E$1:$YY$108,Calc!$B186,FALSE))</f>
        <v>#N/A</v>
      </c>
      <c r="EQ186" t="e">
        <f ca="1">IF(OR(EQ$132="",$B186=""),"",HLOOKUP(EQ$132,Indices2!$E$1:$YY$108,Calc!$B186,FALSE))</f>
        <v>#N/A</v>
      </c>
      <c r="ER186" t="e">
        <f ca="1">IF(OR(ER$132="",$B186=""),"",HLOOKUP(ER$132,Indices2!$E$1:$YY$108,Calc!$B186,FALSE))</f>
        <v>#N/A</v>
      </c>
      <c r="ES186" t="e">
        <f ca="1">IF(OR(ES$132="",$B186=""),"",HLOOKUP(ES$132,Indices2!$E$1:$YY$108,Calc!$B186,FALSE))</f>
        <v>#N/A</v>
      </c>
      <c r="ET186" t="e">
        <f ca="1">IF(OR(ET$132="",$B186=""),"",HLOOKUP(ET$132,Indices2!$E$1:$YY$108,Calc!$B186,FALSE))</f>
        <v>#N/A</v>
      </c>
      <c r="EU186" t="e">
        <f ca="1">IF(OR(EU$132="",$B186=""),"",HLOOKUP(EU$132,Indices2!$E$1:$YY$108,Calc!$B186,FALSE))</f>
        <v>#N/A</v>
      </c>
      <c r="EV186" t="e">
        <f ca="1">IF(OR(EV$132="",$B186=""),"",HLOOKUP(EV$132,Indices2!$E$1:$YY$108,Calc!$B186,FALSE))</f>
        <v>#N/A</v>
      </c>
      <c r="EW186" t="e">
        <f ca="1">IF(OR(EW$132="",$B186=""),"",HLOOKUP(EW$132,Indices2!$E$1:$YY$108,Calc!$B186,FALSE))</f>
        <v>#N/A</v>
      </c>
      <c r="EX186" t="e">
        <f ca="1">IF(OR(EX$132="",$B186=""),"",HLOOKUP(EX$132,Indices2!$E$1:$YY$108,Calc!$B186,FALSE))</f>
        <v>#N/A</v>
      </c>
      <c r="EY186" t="e">
        <f ca="1">IF(OR(EY$132="",$B186=""),"",HLOOKUP(EY$132,Indices2!$E$1:$YY$108,Calc!$B186,FALSE))</f>
        <v>#N/A</v>
      </c>
      <c r="EZ186" t="e">
        <f ca="1">IF(OR(EZ$132="",$B186=""),"",HLOOKUP(EZ$132,Indices2!$E$1:$YY$108,Calc!$B186,FALSE))</f>
        <v>#N/A</v>
      </c>
      <c r="FA186" t="e">
        <f ca="1">IF(OR(FA$132="",$B186=""),"",HLOOKUP(FA$132,Indices2!$E$1:$YY$108,Calc!$B186,FALSE))</f>
        <v>#N/A</v>
      </c>
      <c r="FB186" t="e">
        <f ca="1">IF(OR(FB$132="",$B186=""),"",HLOOKUP(FB$132,Indices2!$E$1:$YY$108,Calc!$B186,FALSE))</f>
        <v>#N/A</v>
      </c>
      <c r="FC186" t="e">
        <f ca="1">IF(OR(FC$132="",$B186=""),"",HLOOKUP(FC$132,Indices2!$E$1:$YY$108,Calc!$B186,FALSE))</f>
        <v>#N/A</v>
      </c>
      <c r="FD186" t="e">
        <f ca="1">IF(OR(FD$132="",$B186=""),"",HLOOKUP(FD$132,Indices2!$E$1:$YY$108,Calc!$B186,FALSE))</f>
        <v>#N/A</v>
      </c>
      <c r="FE186" t="e">
        <f ca="1">IF(OR(FE$132="",$B186=""),"",HLOOKUP(FE$132,Indices2!$E$1:$YY$108,Calc!$B186,FALSE))</f>
        <v>#N/A</v>
      </c>
      <c r="FF186" t="e">
        <f ca="1">IF(OR(FF$132="",$B186=""),"",HLOOKUP(FF$132,Indices2!$E$1:$YY$108,Calc!$B186,FALSE))</f>
        <v>#N/A</v>
      </c>
      <c r="FG186" t="e">
        <f ca="1">IF(OR(FG$132="",$B186=""),"",HLOOKUP(FG$132,Indices2!$E$1:$YY$108,Calc!$B186,FALSE))</f>
        <v>#N/A</v>
      </c>
      <c r="FH186" t="e">
        <f ca="1">IF(OR(FH$132="",$B186=""),"",HLOOKUP(FH$132,Indices2!$E$1:$YY$108,Calc!$B186,FALSE))</f>
        <v>#N/A</v>
      </c>
      <c r="FI186" t="e">
        <f ca="1">IF(OR(FI$132="",$B186=""),"",HLOOKUP(FI$132,Indices2!$E$1:$YY$108,Calc!$B186,FALSE))</f>
        <v>#N/A</v>
      </c>
      <c r="FJ186" t="e">
        <f ca="1">IF(OR(FJ$132="",$B186=""),"",HLOOKUP(FJ$132,Indices2!$E$1:$YY$108,Calc!$B186,FALSE))</f>
        <v>#N/A</v>
      </c>
      <c r="FK186" t="e">
        <f ca="1">IF(OR(FK$132="",$B186=""),"",HLOOKUP(FK$132,Indices2!$E$1:$YY$108,Calc!$B186,FALSE))</f>
        <v>#N/A</v>
      </c>
      <c r="FL186" t="e">
        <f ca="1">IF(OR(FL$132="",$B186=""),"",HLOOKUP(FL$132,Indices2!$E$1:$YY$108,Calc!$B186,FALSE))</f>
        <v>#N/A</v>
      </c>
      <c r="FM186" t="e">
        <f ca="1">IF(OR(FM$132="",$B186=""),"",HLOOKUP(FM$132,Indices2!$E$1:$YY$108,Calc!$B186,FALSE))</f>
        <v>#N/A</v>
      </c>
      <c r="FN186" t="e">
        <f ca="1">IF(OR(FN$132="",$B186=""),"",HLOOKUP(FN$132,Indices2!$E$1:$YY$108,Calc!$B186,FALSE))</f>
        <v>#N/A</v>
      </c>
      <c r="FO186" t="e">
        <f ca="1">IF(OR(FO$132="",$B186=""),"",HLOOKUP(FO$132,Indices2!$E$1:$YY$108,Calc!$B186,FALSE))</f>
        <v>#N/A</v>
      </c>
      <c r="FP186" t="e">
        <f ca="1">IF(OR(FP$132="",$B186=""),"",HLOOKUP(FP$132,Indices2!$E$1:$YY$108,Calc!$B186,FALSE))</f>
        <v>#N/A</v>
      </c>
      <c r="FQ186" t="e">
        <f ca="1">IF(OR(FQ$132="",$B186=""),"",HLOOKUP(FQ$132,Indices2!$E$1:$YY$108,Calc!$B186,FALSE))</f>
        <v>#N/A</v>
      </c>
      <c r="FR186" t="e">
        <f ca="1">IF(OR(FR$132="",$B186=""),"",HLOOKUP(FR$132,Indices2!$E$1:$YY$108,Calc!$B186,FALSE))</f>
        <v>#N/A</v>
      </c>
      <c r="FS186" t="e">
        <f ca="1">IF(OR(FS$132="",$B186=""),"",HLOOKUP(FS$132,Indices2!$E$1:$YY$108,Calc!$B186,FALSE))</f>
        <v>#N/A</v>
      </c>
      <c r="FT186" t="e">
        <f ca="1">IF(OR(FT$132="",$B186=""),"",HLOOKUP(FT$132,Indices2!$E$1:$YY$108,Calc!$B186,FALSE))</f>
        <v>#N/A</v>
      </c>
      <c r="FU186" t="e">
        <f ca="1">IF(OR(FU$132="",$B186=""),"",HLOOKUP(FU$132,Indices2!$E$1:$YY$108,Calc!$B186,FALSE))</f>
        <v>#N/A</v>
      </c>
      <c r="FV186" t="e">
        <f ca="1">IF(OR(FV$132="",$B186=""),"",HLOOKUP(FV$132,Indices2!$E$1:$YY$108,Calc!$B186,FALSE))</f>
        <v>#N/A</v>
      </c>
      <c r="FW186" t="e">
        <f ca="1">IF(OR(FW$132="",$B186=""),"",HLOOKUP(FW$132,Indices2!$E$1:$YY$108,Calc!$B186,FALSE))</f>
        <v>#N/A</v>
      </c>
      <c r="FX186" t="e">
        <f ca="1">IF(OR(FX$132="",$B186=""),"",HLOOKUP(FX$132,Indices2!$E$1:$YY$108,Calc!$B186,FALSE))</f>
        <v>#N/A</v>
      </c>
      <c r="FY186" t="e">
        <f ca="1">IF(OR(FY$132="",$B186=""),"",HLOOKUP(FY$132,Indices2!$E$1:$YY$108,Calc!$B186,FALSE))</f>
        <v>#N/A</v>
      </c>
      <c r="FZ186" t="e">
        <f ca="1">IF(OR(FZ$132="",$B186=""),"",HLOOKUP(FZ$132,Indices2!$E$1:$YY$108,Calc!$B186,FALSE))</f>
        <v>#N/A</v>
      </c>
      <c r="GA186" t="e">
        <f ca="1">IF(OR(GA$132="",$B186=""),"",HLOOKUP(GA$132,Indices2!$E$1:$YY$108,Calc!$B186,FALSE))</f>
        <v>#N/A</v>
      </c>
      <c r="GB186" t="e">
        <f ca="1">IF(OR(GB$132="",$B186=""),"",HLOOKUP(GB$132,Indices2!$E$1:$YY$108,Calc!$B186,FALSE))</f>
        <v>#N/A</v>
      </c>
      <c r="GC186" t="e">
        <f ca="1">IF(OR(GC$132="",$B186=""),"",HLOOKUP(GC$132,Indices2!$E$1:$YY$108,Calc!$B186,FALSE))</f>
        <v>#N/A</v>
      </c>
      <c r="GD186" t="e">
        <f ca="1">IF(OR(GD$132="",$B186=""),"",HLOOKUP(GD$132,Indices2!$E$1:$YY$108,Calc!$B186,FALSE))</f>
        <v>#N/A</v>
      </c>
      <c r="GE186" t="e">
        <f ca="1">IF(OR(GE$132="",$B186=""),"",HLOOKUP(GE$132,Indices2!$E$1:$YY$108,Calc!$B186,FALSE))</f>
        <v>#N/A</v>
      </c>
      <c r="GF186" t="e">
        <f ca="1">IF(OR(GF$132="",$B186=""),"",HLOOKUP(GF$132,Indices2!$E$1:$YY$108,Calc!$B186,FALSE))</f>
        <v>#N/A</v>
      </c>
      <c r="GG186" t="e">
        <f ca="1">IF(OR(GG$132="",$B186=""),"",HLOOKUP(GG$132,Indices2!$E$1:$YY$108,Calc!$B186,FALSE))</f>
        <v>#N/A</v>
      </c>
      <c r="GH186" t="e">
        <f ca="1">IF(OR(GH$132="",$B186=""),"",HLOOKUP(GH$132,Indices2!$E$1:$YY$108,Calc!$B186,FALSE))</f>
        <v>#N/A</v>
      </c>
      <c r="GI186" t="e">
        <f ca="1">IF(OR(GI$132="",$B186=""),"",HLOOKUP(GI$132,Indices2!$E$1:$YY$108,Calc!$B186,FALSE))</f>
        <v>#N/A</v>
      </c>
      <c r="GJ186" t="e">
        <f ca="1">IF(OR(GJ$132="",$B186=""),"",HLOOKUP(GJ$132,Indices2!$E$1:$YY$108,Calc!$B186,FALSE))</f>
        <v>#N/A</v>
      </c>
      <c r="GK186" t="e">
        <f ca="1">IF(OR(GK$132="",$B186=""),"",HLOOKUP(GK$132,Indices2!$E$1:$YY$108,Calc!$B186,FALSE))</f>
        <v>#N/A</v>
      </c>
      <c r="GL186" t="e">
        <f ca="1">IF(OR(GL$132="",$B186=""),"",HLOOKUP(GL$132,Indices2!$E$1:$YY$108,Calc!$B186,FALSE))</f>
        <v>#N/A</v>
      </c>
      <c r="GM186" t="e">
        <f ca="1">IF(OR(GM$132="",$B186=""),"",HLOOKUP(GM$132,Indices2!$E$1:$YY$108,Calc!$B186,FALSE))</f>
        <v>#N/A</v>
      </c>
      <c r="GN186" t="e">
        <f ca="1">IF(OR(GN$132="",$B186=""),"",HLOOKUP(GN$132,Indices2!$E$1:$YY$108,Calc!$B186,FALSE))</f>
        <v>#N/A</v>
      </c>
      <c r="GO186" t="e">
        <f ca="1">IF(OR(GO$132="",$B186=""),"",HLOOKUP(GO$132,Indices2!$E$1:$YY$108,Calc!$B186,FALSE))</f>
        <v>#N/A</v>
      </c>
      <c r="GP186" t="e">
        <f ca="1">IF(OR(GP$132="",$B186=""),"",HLOOKUP(GP$132,Indices2!$E$1:$YY$108,Calc!$B186,FALSE))</f>
        <v>#N/A</v>
      </c>
      <c r="GQ186" t="e">
        <f ca="1">IF(OR(GQ$132="",$B186=""),"",HLOOKUP(GQ$132,Indices2!$E$1:$YY$108,Calc!$B186,FALSE))</f>
        <v>#N/A</v>
      </c>
      <c r="GR186" t="e">
        <f ca="1">IF(OR(GR$132="",$B186=""),"",HLOOKUP(GR$132,Indices2!$E$1:$YY$108,Calc!$B186,FALSE))</f>
        <v>#N/A</v>
      </c>
      <c r="GS186" t="e">
        <f ca="1">IF(OR(GS$132="",$B186=""),"",HLOOKUP(GS$132,Indices2!$E$1:$YY$108,Calc!$B186,FALSE))</f>
        <v>#N/A</v>
      </c>
      <c r="GT186" t="e">
        <f ca="1">IF(OR(GT$132="",$B186=""),"",HLOOKUP(GT$132,Indices2!$E$1:$YY$108,Calc!$B186,FALSE))</f>
        <v>#N/A</v>
      </c>
      <c r="GU186" t="e">
        <f ca="1">IF(OR(GU$132="",$B186=""),"",HLOOKUP(GU$132,Indices2!$E$1:$YY$108,Calc!$B186,FALSE))</f>
        <v>#N/A</v>
      </c>
      <c r="GV186" t="e">
        <f ca="1">IF(OR(GV$132="",$B186=""),"",HLOOKUP(GV$132,Indices2!$E$1:$YY$108,Calc!$B186,FALSE))</f>
        <v>#N/A</v>
      </c>
      <c r="GW186" t="e">
        <f ca="1">IF(OR(GW$132="",$B186=""),"",HLOOKUP(GW$132,Indices2!$E$1:$YY$108,Calc!$B186,FALSE))</f>
        <v>#N/A</v>
      </c>
      <c r="GX186" t="e">
        <f ca="1">IF(OR(GX$132="",$B186=""),"",HLOOKUP(GX$132,Indices2!$E$1:$YY$108,Calc!$B186,FALSE))</f>
        <v>#N/A</v>
      </c>
      <c r="GY186" t="e">
        <f ca="1">IF(OR(GY$132="",$B186=""),"",HLOOKUP(GY$132,Indices2!$E$1:$YY$108,Calc!$B186,FALSE))</f>
        <v>#N/A</v>
      </c>
      <c r="GZ186" t="e">
        <f ca="1">IF(OR(GZ$132="",$B186=""),"",HLOOKUP(GZ$132,Indices2!$E$1:$YY$108,Calc!$B186,FALSE))</f>
        <v>#N/A</v>
      </c>
      <c r="HA186" t="e">
        <f ca="1">IF(OR(HA$132="",$B186=""),"",HLOOKUP(HA$132,Indices2!$E$1:$YY$108,Calc!$B186,FALSE))</f>
        <v>#N/A</v>
      </c>
      <c r="HB186" t="e">
        <f ca="1">IF(OR(HB$132="",$B186=""),"",HLOOKUP(HB$132,Indices2!$E$1:$YY$108,Calc!$B186,FALSE))</f>
        <v>#N/A</v>
      </c>
      <c r="HC186" t="e">
        <f ca="1">IF(OR(HC$132="",$B186=""),"",HLOOKUP(HC$132,Indices2!$E$1:$YY$108,Calc!$B186,FALSE))</f>
        <v>#N/A</v>
      </c>
      <c r="HD186" t="e">
        <f ca="1">IF(OR(HD$132="",$B186=""),"",HLOOKUP(HD$132,Indices2!$E$1:$YY$108,Calc!$B186,FALSE))</f>
        <v>#N/A</v>
      </c>
      <c r="HE186" t="e">
        <f ca="1">IF(OR(HE$132="",$B186=""),"",HLOOKUP(HE$132,Indices2!$E$1:$YY$108,Calc!$B186,FALSE))</f>
        <v>#N/A</v>
      </c>
      <c r="HF186" t="e">
        <f ca="1">IF(OR(HF$132="",$B186=""),"",HLOOKUP(HF$132,Indices2!$E$1:$YY$108,Calc!$B186,FALSE))</f>
        <v>#N/A</v>
      </c>
      <c r="HG186" t="e">
        <f ca="1">IF(OR(HG$132="",$B186=""),"",HLOOKUP(HG$132,Indices2!$E$1:$YY$108,Calc!$B186,FALSE))</f>
        <v>#N/A</v>
      </c>
      <c r="HH186" t="e">
        <f ca="1">IF(OR(HH$132="",$B186=""),"",HLOOKUP(HH$132,Indices2!$E$1:$YY$108,Calc!$B186,FALSE))</f>
        <v>#N/A</v>
      </c>
      <c r="HI186" t="e">
        <f ca="1">IF(OR(HI$132="",$B186=""),"",HLOOKUP(HI$132,Indices2!$E$1:$YY$108,Calc!$B186,FALSE))</f>
        <v>#N/A</v>
      </c>
      <c r="HJ186" t="e">
        <f ca="1">IF(OR(HJ$132="",$B186=""),"",HLOOKUP(HJ$132,Indices2!$E$1:$YY$108,Calc!$B186,FALSE))</f>
        <v>#N/A</v>
      </c>
      <c r="HK186" t="e">
        <f ca="1">IF(OR(HK$132="",$B186=""),"",HLOOKUP(HK$132,Indices2!$E$1:$YY$108,Calc!$B186,FALSE))</f>
        <v>#N/A</v>
      </c>
      <c r="HL186" t="e">
        <f ca="1">IF(OR(HL$132="",$B186=""),"",HLOOKUP(HL$132,Indices2!$E$1:$YY$108,Calc!$B186,FALSE))</f>
        <v>#N/A</v>
      </c>
      <c r="HM186" t="e">
        <f ca="1">IF(OR(HM$132="",$B186=""),"",HLOOKUP(HM$132,Indices2!$E$1:$YY$108,Calc!$B186,FALSE))</f>
        <v>#N/A</v>
      </c>
      <c r="HN186" t="e">
        <f ca="1">IF(OR(HN$132="",$B186=""),"",HLOOKUP(HN$132,Indices2!$E$1:$YY$108,Calc!$B186,FALSE))</f>
        <v>#N/A</v>
      </c>
      <c r="HO186" t="e">
        <f ca="1">IF(OR(HO$132="",$B186=""),"",HLOOKUP(HO$132,Indices2!$E$1:$YY$108,Calc!$B186,FALSE))</f>
        <v>#N/A</v>
      </c>
      <c r="HP186" t="e">
        <f ca="1">IF(OR(HP$132="",$B186=""),"",HLOOKUP(HP$132,Indices2!$E$1:$YY$108,Calc!$B186,FALSE))</f>
        <v>#N/A</v>
      </c>
      <c r="HQ186" t="e">
        <f ca="1">IF(OR(HQ$132="",$B186=""),"",HLOOKUP(HQ$132,Indices2!$E$1:$YY$108,Calc!$B186,FALSE))</f>
        <v>#N/A</v>
      </c>
      <c r="HR186" t="e">
        <f ca="1">IF(OR(HR$132="",$B186=""),"",HLOOKUP(HR$132,Indices2!$E$1:$YY$108,Calc!$B186,FALSE))</f>
        <v>#N/A</v>
      </c>
      <c r="HS186" t="e">
        <f ca="1">IF(OR(HS$132="",$B186=""),"",HLOOKUP(HS$132,Indices2!$E$1:$YY$108,Calc!$B186,FALSE))</f>
        <v>#N/A</v>
      </c>
      <c r="HT186" t="e">
        <f ca="1">IF(OR(HT$132="",$B186=""),"",HLOOKUP(HT$132,Indices2!$E$1:$YY$108,Calc!$B186,FALSE))</f>
        <v>#N/A</v>
      </c>
      <c r="HU186" t="e">
        <f ca="1">IF(OR(HU$132="",$B186=""),"",HLOOKUP(HU$132,Indices2!$E$1:$YY$108,Calc!$B186,FALSE))</f>
        <v>#N/A</v>
      </c>
      <c r="HV186" t="e">
        <f ca="1">IF(OR(HV$132="",$B186=""),"",HLOOKUP(HV$132,Indices2!$E$1:$YY$108,Calc!$B186,FALSE))</f>
        <v>#N/A</v>
      </c>
      <c r="HW186" t="e">
        <f ca="1">IF(OR(HW$132="",$B186=""),"",HLOOKUP(HW$132,Indices2!$E$1:$YY$108,Calc!$B186,FALSE))</f>
        <v>#N/A</v>
      </c>
      <c r="HX186" t="e">
        <f ca="1">IF(OR(HX$132="",$B186=""),"",HLOOKUP(HX$132,Indices2!$E$1:$YY$108,Calc!$B186,FALSE))</f>
        <v>#N/A</v>
      </c>
      <c r="HY186" t="e">
        <f ca="1">IF(OR(HY$132="",$B186=""),"",HLOOKUP(HY$132,Indices2!$E$1:$YY$108,Calc!$B186,FALSE))</f>
        <v>#N/A</v>
      </c>
      <c r="HZ186" t="e">
        <f ca="1">IF(OR(HZ$132="",$B186=""),"",HLOOKUP(HZ$132,Indices2!$E$1:$YY$108,Calc!$B186,FALSE))</f>
        <v>#N/A</v>
      </c>
      <c r="IA186" t="e">
        <f ca="1">IF(OR(IA$132="",$B186=""),"",HLOOKUP(IA$132,Indices2!$E$1:$YY$108,Calc!$B186,FALSE))</f>
        <v>#N/A</v>
      </c>
      <c r="IB186" t="e">
        <f ca="1">IF(OR(IB$132="",$B186=""),"",HLOOKUP(IB$132,Indices2!$E$1:$YY$108,Calc!$B186,FALSE))</f>
        <v>#N/A</v>
      </c>
      <c r="IC186" t="e">
        <f ca="1">IF(OR(IC$132="",$B186=""),"",HLOOKUP(IC$132,Indices2!$E$1:$YY$108,Calc!$B186,FALSE))</f>
        <v>#N/A</v>
      </c>
      <c r="ID186" t="e">
        <f ca="1">IF(OR(ID$132="",$B186=""),"",HLOOKUP(ID$132,Indices2!$E$1:$YY$108,Calc!$B186,FALSE))</f>
        <v>#N/A</v>
      </c>
      <c r="IE186" t="e">
        <f ca="1">IF(OR(IE$132="",$B186=""),"",HLOOKUP(IE$132,Indices2!$E$1:$YY$108,Calc!$B186,FALSE))</f>
        <v>#N/A</v>
      </c>
      <c r="IF186" t="e">
        <f ca="1">IF(OR(IF$132="",$B186=""),"",HLOOKUP(IF$132,Indices2!$E$1:$YY$108,Calc!$B186,FALSE))</f>
        <v>#N/A</v>
      </c>
      <c r="IG186" t="e">
        <f ca="1">IF(OR(IG$132="",$B186=""),"",HLOOKUP(IG$132,Indices2!$E$1:$YY$108,Calc!$B186,FALSE))</f>
        <v>#N/A</v>
      </c>
      <c r="IH186" t="e">
        <f ca="1">IF(OR(IH$132="",$B186=""),"",HLOOKUP(IH$132,Indices2!$E$1:$YY$108,Calc!$B186,FALSE))</f>
        <v>#N/A</v>
      </c>
      <c r="II186" t="e">
        <f ca="1">IF(OR(II$132="",$B186=""),"",HLOOKUP(II$132,Indices2!$E$1:$YY$108,Calc!$B186,FALSE))</f>
        <v>#N/A</v>
      </c>
      <c r="IJ186" t="e">
        <f ca="1">IF(OR(IJ$132="",$B186=""),"",HLOOKUP(IJ$132,Indices2!$E$1:$YY$108,Calc!$B186,FALSE))</f>
        <v>#N/A</v>
      </c>
      <c r="IK186" t="e">
        <f ca="1">IF(OR(IK$132="",$B186=""),"",HLOOKUP(IK$132,Indices2!$E$1:$YY$108,Calc!$B186,FALSE))</f>
        <v>#N/A</v>
      </c>
      <c r="IL186" t="e">
        <f ca="1">IF(OR(IL$132="",$B186=""),"",HLOOKUP(IL$132,Indices2!$E$1:$YY$108,Calc!$B186,FALSE))</f>
        <v>#N/A</v>
      </c>
      <c r="IM186" t="e">
        <f ca="1">IF(OR(IM$132="",$B186=""),"",HLOOKUP(IM$132,Indices2!$E$1:$YY$108,Calc!$B186,FALSE))</f>
        <v>#N/A</v>
      </c>
      <c r="IN186" t="e">
        <f ca="1">IF(OR(IN$132="",$B186=""),"",HLOOKUP(IN$132,Indices2!$E$1:$YY$108,Calc!$B186,FALSE))</f>
        <v>#N/A</v>
      </c>
      <c r="IO186" t="e">
        <f ca="1">IF(OR(IO$132="",$B186=""),"",HLOOKUP(IO$132,Indices2!$E$1:$YY$108,Calc!$B186,FALSE))</f>
        <v>#N/A</v>
      </c>
      <c r="IP186" t="e">
        <f ca="1">IF(OR(IP$132="",$B186=""),"",HLOOKUP(IP$132,Indices2!$E$1:$YY$108,Calc!$B186,FALSE))</f>
        <v>#N/A</v>
      </c>
      <c r="IQ186" t="e">
        <f ca="1">IF(OR(IQ$132="",$B186=""),"",HLOOKUP(IQ$132,Indices2!$E$1:$YY$108,Calc!$B186,FALSE))</f>
        <v>#N/A</v>
      </c>
      <c r="IR186" t="e">
        <f ca="1">IF(OR(IR$132="",$B186=""),"",HLOOKUP(IR$132,Indices2!$E$1:$YY$108,Calc!$B186,FALSE))</f>
        <v>#N/A</v>
      </c>
      <c r="IS186" t="e">
        <f ca="1">IF(OR(IS$132="",$B186=""),"",HLOOKUP(IS$132,Indices2!$E$1:$YY$108,Calc!$B186,FALSE))</f>
        <v>#N/A</v>
      </c>
      <c r="IT186" t="e">
        <f ca="1">IF(OR(IT$132="",$B186=""),"",HLOOKUP(IT$132,Indices2!$E$1:$YY$108,Calc!$B186,FALSE))</f>
        <v>#N/A</v>
      </c>
      <c r="IU186" t="e">
        <f ca="1">IF(OR(IU$132="",$B186=""),"",HLOOKUP(IU$132,Indices2!$E$1:$YY$108,Calc!$B186,FALSE))</f>
        <v>#N/A</v>
      </c>
      <c r="IV186" t="e">
        <f ca="1">IF(OR(IV$132="",$B186=""),"",HLOOKUP(IV$132,Indices2!$E$1:$YY$108,Calc!$B186,FALSE))</f>
        <v>#N/A</v>
      </c>
      <c r="IW186" t="e">
        <f ca="1">IF(OR(IW$132="",$B186=""),"",HLOOKUP(IW$132,Indices2!$E$1:$YY$108,Calc!$B186,FALSE))</f>
        <v>#N/A</v>
      </c>
      <c r="IX186" t="e">
        <f ca="1">IF(OR(IX$132="",$B186=""),"",HLOOKUP(IX$132,Indices2!$E$1:$YY$108,Calc!$B186,FALSE))</f>
        <v>#N/A</v>
      </c>
      <c r="IY186" t="e">
        <f ca="1">IF(OR(IY$132="",$B186=""),"",HLOOKUP(IY$132,Indices2!$E$1:$YY$108,Calc!$B186,FALSE))</f>
        <v>#N/A</v>
      </c>
      <c r="IZ186" t="e">
        <f ca="1">IF(OR(IZ$132="",$B186=""),"",HLOOKUP(IZ$132,Indices2!$E$1:$YY$108,Calc!$B186,FALSE))</f>
        <v>#N/A</v>
      </c>
      <c r="JA186" t="e">
        <f ca="1">IF(OR(JA$132="",$B186=""),"",HLOOKUP(JA$132,Indices2!$E$1:$YY$108,Calc!$B186,FALSE))</f>
        <v>#N/A</v>
      </c>
      <c r="JB186" t="e">
        <f ca="1">IF(OR(JB$132="",$B186=""),"",HLOOKUP(JB$132,Indices2!$E$1:$YY$108,Calc!$B186,FALSE))</f>
        <v>#N/A</v>
      </c>
      <c r="JC186" t="e">
        <f ca="1">IF(OR(JC$132="",$B186=""),"",HLOOKUP(JC$132,Indices2!$E$1:$YY$108,Calc!$B186,FALSE))</f>
        <v>#N/A</v>
      </c>
      <c r="JD186" t="e">
        <f ca="1">IF(OR(JD$132="",$B186=""),"",HLOOKUP(JD$132,Indices2!$E$1:$YY$108,Calc!$B186,FALSE))</f>
        <v>#N/A</v>
      </c>
      <c r="JE186" t="e">
        <f ca="1">IF(OR(JE$132="",$B186=""),"",HLOOKUP(JE$132,Indices2!$E$1:$YY$108,Calc!$B186,FALSE))</f>
        <v>#N/A</v>
      </c>
      <c r="JF186" t="e">
        <f ca="1">IF(OR(JF$132="",$B186=""),"",HLOOKUP(JF$132,Indices2!$E$1:$YY$108,Calc!$B186,FALSE))</f>
        <v>#N/A</v>
      </c>
      <c r="JG186" t="e">
        <f ca="1">IF(OR(JG$132="",$B186=""),"",HLOOKUP(JG$132,Indices2!$E$1:$YY$108,Calc!$B186,FALSE))</f>
        <v>#N/A</v>
      </c>
      <c r="JH186" t="e">
        <f ca="1">IF(OR(JH$132="",$B186=""),"",HLOOKUP(JH$132,Indices2!$E$1:$YY$108,Calc!$B186,FALSE))</f>
        <v>#N/A</v>
      </c>
      <c r="JI186" t="e">
        <f ca="1">IF(OR(JI$132="",$B186=""),"",HLOOKUP(JI$132,Indices2!$E$1:$YY$108,Calc!$B186,FALSE))</f>
        <v>#N/A</v>
      </c>
      <c r="JJ186" t="e">
        <f ca="1">IF(OR(JJ$132="",$B186=""),"",HLOOKUP(JJ$132,Indices2!$E$1:$YY$108,Calc!$B186,FALSE))</f>
        <v>#N/A</v>
      </c>
      <c r="JK186" t="e">
        <f ca="1">IF(OR(JK$132="",$B186=""),"",HLOOKUP(JK$132,Indices2!$E$1:$YY$108,Calc!$B186,FALSE))</f>
        <v>#N/A</v>
      </c>
      <c r="JL186" t="e">
        <f ca="1">IF(OR(JL$132="",$B186=""),"",HLOOKUP(JL$132,Indices2!$E$1:$YY$108,Calc!$B186,FALSE))</f>
        <v>#N/A</v>
      </c>
      <c r="JM186" t="e">
        <f ca="1">IF(OR(JM$132="",$B186=""),"",HLOOKUP(JM$132,Indices2!$E$1:$YY$108,Calc!$B186,FALSE))</f>
        <v>#N/A</v>
      </c>
      <c r="JN186" t="e">
        <f ca="1">IF(OR(JN$132="",$B186=""),"",HLOOKUP(JN$132,Indices2!$E$1:$YY$108,Calc!$B186,FALSE))</f>
        <v>#N/A</v>
      </c>
      <c r="JO186" t="e">
        <f ca="1">IF(OR(JO$132="",$B186=""),"",HLOOKUP(JO$132,Indices2!$E$1:$YY$108,Calc!$B186,FALSE))</f>
        <v>#N/A</v>
      </c>
      <c r="JP186" t="e">
        <f ca="1">IF(OR(JP$132="",$B186=""),"",HLOOKUP(JP$132,Indices2!$E$1:$YY$108,Calc!$B186,FALSE))</f>
        <v>#N/A</v>
      </c>
      <c r="JQ186" t="e">
        <f ca="1">IF(OR(JQ$132="",$B186=""),"",HLOOKUP(JQ$132,Indices2!$E$1:$YY$108,Calc!$B186,FALSE))</f>
        <v>#N/A</v>
      </c>
      <c r="JR186" t="e">
        <f ca="1">IF(OR(JR$132="",$B186=""),"",HLOOKUP(JR$132,Indices2!$E$1:$YY$108,Calc!$B186,FALSE))</f>
        <v>#N/A</v>
      </c>
      <c r="JS186" t="e">
        <f ca="1">IF(OR(JS$132="",$B186=""),"",HLOOKUP(JS$132,Indices2!$E$1:$YY$108,Calc!$B186,FALSE))</f>
        <v>#N/A</v>
      </c>
      <c r="JT186" t="e">
        <f ca="1">IF(OR(JT$132="",$B186=""),"",HLOOKUP(JT$132,Indices2!$E$1:$YY$108,Calc!$B186,FALSE))</f>
        <v>#N/A</v>
      </c>
      <c r="JU186" t="e">
        <f ca="1">IF(OR(JU$132="",$B186=""),"",HLOOKUP(JU$132,Indices2!$E$1:$YY$108,Calc!$B186,FALSE))</f>
        <v>#N/A</v>
      </c>
      <c r="JV186" t="e">
        <f ca="1">IF(OR(JV$132="",$B186=""),"",HLOOKUP(JV$132,Indices2!$E$1:$YY$108,Calc!$B186,FALSE))</f>
        <v>#N/A</v>
      </c>
      <c r="JW186" t="e">
        <f ca="1">IF(OR(JW$132="",$B186=""),"",HLOOKUP(JW$132,Indices2!$E$1:$YY$108,Calc!$B186,FALSE))</f>
        <v>#N/A</v>
      </c>
      <c r="JX186" t="e">
        <f ca="1">IF(OR(JX$132="",$B186=""),"",HLOOKUP(JX$132,Indices2!$E$1:$YY$108,Calc!$B186,FALSE))</f>
        <v>#N/A</v>
      </c>
      <c r="JY186" t="e">
        <f ca="1">IF(OR(JY$132="",$B186=""),"",HLOOKUP(JY$132,Indices2!$E$1:$YY$108,Calc!$B186,FALSE))</f>
        <v>#N/A</v>
      </c>
      <c r="JZ186" t="e">
        <f ca="1">IF(OR(JZ$132="",$B186=""),"",HLOOKUP(JZ$132,Indices2!$E$1:$YY$108,Calc!$B186,FALSE))</f>
        <v>#N/A</v>
      </c>
      <c r="KA186" t="e">
        <f ca="1">IF(OR(KA$132="",$B186=""),"",HLOOKUP(KA$132,Indices2!$E$1:$YY$108,Calc!$B186,FALSE))</f>
        <v>#N/A</v>
      </c>
      <c r="KB186" t="e">
        <f ca="1">IF(OR(KB$132="",$B186=""),"",HLOOKUP(KB$132,Indices2!$E$1:$YY$108,Calc!$B186,FALSE))</f>
        <v>#N/A</v>
      </c>
      <c r="KC186" t="e">
        <f ca="1">IF(OR(KC$132="",$B186=""),"",HLOOKUP(KC$132,Indices2!$E$1:$YY$108,Calc!$B186,FALSE))</f>
        <v>#N/A</v>
      </c>
      <c r="KD186" t="e">
        <f ca="1">IF(OR(KD$132="",$B186=""),"",HLOOKUP(KD$132,Indices2!$E$1:$YY$108,Calc!$B186,FALSE))</f>
        <v>#N/A</v>
      </c>
      <c r="KE186" t="e">
        <f ca="1">IF(OR(KE$132="",$B186=""),"",HLOOKUP(KE$132,Indices2!$E$1:$YY$108,Calc!$B186,FALSE))</f>
        <v>#N/A</v>
      </c>
      <c r="KF186" t="e">
        <f ca="1">IF(OR(KF$132="",$B186=""),"",HLOOKUP(KF$132,Indices2!$E$1:$YY$108,Calc!$B186,FALSE))</f>
        <v>#N/A</v>
      </c>
      <c r="KG186" t="e">
        <f ca="1">IF(OR(KG$132="",$B186=""),"",HLOOKUP(KG$132,Indices2!$E$1:$YY$108,Calc!$B186,FALSE))</f>
        <v>#N/A</v>
      </c>
      <c r="KH186" t="e">
        <f ca="1">IF(OR(KH$132="",$B186=""),"",HLOOKUP(KH$132,Indices2!$E$1:$YY$108,Calc!$B186,FALSE))</f>
        <v>#N/A</v>
      </c>
      <c r="KI186" t="e">
        <f ca="1">IF(OR(KI$132="",$B186=""),"",HLOOKUP(KI$132,Indices2!$E$1:$YY$108,Calc!$B186,FALSE))</f>
        <v>#N/A</v>
      </c>
      <c r="KJ186" t="e">
        <f ca="1">IF(OR(KJ$132="",$B186=""),"",HLOOKUP(KJ$132,Indices2!$E$1:$YY$108,Calc!$B186,FALSE))</f>
        <v>#N/A</v>
      </c>
      <c r="KK186" t="e">
        <f ca="1">IF(OR(KK$132="",$B186=""),"",HLOOKUP(KK$132,Indices2!$E$1:$YY$108,Calc!$B186,FALSE))</f>
        <v>#N/A</v>
      </c>
      <c r="KL186" t="e">
        <f ca="1">IF(OR(KL$132="",$B186=""),"",HLOOKUP(KL$132,Indices2!$E$1:$YY$108,Calc!$B186,FALSE))</f>
        <v>#N/A</v>
      </c>
      <c r="KM186" t="e">
        <f ca="1">IF(OR(KM$132="",$B186=""),"",HLOOKUP(KM$132,Indices2!$E$1:$YY$108,Calc!$B186,FALSE))</f>
        <v>#N/A</v>
      </c>
      <c r="KN186" t="e">
        <f ca="1">IF(OR(KN$132="",$B186=""),"",HLOOKUP(KN$132,Indices2!$E$1:$YY$108,Calc!$B186,FALSE))</f>
        <v>#N/A</v>
      </c>
      <c r="KO186" t="e">
        <f ca="1">IF(OR(KO$132="",$B186=""),"",HLOOKUP(KO$132,Indices2!$E$1:$YY$108,Calc!$B186,FALSE))</f>
        <v>#N/A</v>
      </c>
      <c r="KP186" t="e">
        <f ca="1">IF(OR(KP$132="",$B186=""),"",HLOOKUP(KP$132,Indices2!$E$1:$YY$108,Calc!$B186,FALSE))</f>
        <v>#N/A</v>
      </c>
      <c r="KQ186" t="e">
        <f ca="1">IF(OR(KQ$132="",$B186=""),"",HLOOKUP(KQ$132,Indices2!$E$1:$YY$108,Calc!$B186,FALSE))</f>
        <v>#N/A</v>
      </c>
      <c r="KR186" t="e">
        <f ca="1">IF(OR(KR$132="",$B186=""),"",HLOOKUP(KR$132,Indices2!$E$1:$YY$108,Calc!$B186,FALSE))</f>
        <v>#N/A</v>
      </c>
      <c r="KS186" t="e">
        <f ca="1">IF(OR(KS$132="",$B186=""),"",HLOOKUP(KS$132,Indices2!$E$1:$YY$108,Calc!$B186,FALSE))</f>
        <v>#N/A</v>
      </c>
      <c r="KT186" t="e">
        <f ca="1">IF(OR(KT$132="",$B186=""),"",HLOOKUP(KT$132,Indices2!$E$1:$YY$108,Calc!$B186,FALSE))</f>
        <v>#N/A</v>
      </c>
      <c r="KU186" t="e">
        <f ca="1">IF(OR(KU$132="",$B186=""),"",HLOOKUP(KU$132,Indices2!$E$1:$YY$108,Calc!$B186,FALSE))</f>
        <v>#N/A</v>
      </c>
      <c r="KV186" t="e">
        <f ca="1">IF(OR(KV$132="",$B186=""),"",HLOOKUP(KV$132,Indices2!$E$1:$YY$108,Calc!$B186,FALSE))</f>
        <v>#N/A</v>
      </c>
      <c r="KW186" t="e">
        <f ca="1">IF(OR(KW$132="",$B186=""),"",HLOOKUP(KW$132,Indices2!$E$1:$YY$108,Calc!$B186,FALSE))</f>
        <v>#N/A</v>
      </c>
      <c r="KX186" t="e">
        <f ca="1">IF(OR(KX$132="",$B186=""),"",HLOOKUP(KX$132,Indices2!$E$1:$YY$108,Calc!$B186,FALSE))</f>
        <v>#N/A</v>
      </c>
      <c r="KY186" t="e">
        <f ca="1">IF(OR(KY$132="",$B186=""),"",HLOOKUP(KY$132,Indices2!$E$1:$YY$108,Calc!$B186,FALSE))</f>
        <v>#N/A</v>
      </c>
      <c r="KZ186" t="e">
        <f ca="1">IF(OR(KZ$132="",$B186=""),"",HLOOKUP(KZ$132,Indices2!$E$1:$YY$108,Calc!$B186,FALSE))</f>
        <v>#N/A</v>
      </c>
      <c r="LA186" t="e">
        <f ca="1">IF(OR(LA$132="",$B186=""),"",HLOOKUP(LA$132,Indices2!$E$1:$YY$108,Calc!$B186,FALSE))</f>
        <v>#N/A</v>
      </c>
      <c r="LB186" t="e">
        <f ca="1">IF(OR(LB$132="",$B186=""),"",HLOOKUP(LB$132,Indices2!$E$1:$YY$108,Calc!$B186,FALSE))</f>
        <v>#N/A</v>
      </c>
      <c r="LC186" t="e">
        <f ca="1">IF(OR(LC$132="",$B186=""),"",HLOOKUP(LC$132,Indices2!$E$1:$YY$108,Calc!$B186,FALSE))</f>
        <v>#N/A</v>
      </c>
      <c r="LD186" t="e">
        <f ca="1">IF(OR(LD$132="",$B186=""),"",HLOOKUP(LD$132,Indices2!$E$1:$YY$108,Calc!$B186,FALSE))</f>
        <v>#N/A</v>
      </c>
      <c r="LE186" t="e">
        <f ca="1">IF(OR(LE$132="",$B186=""),"",HLOOKUP(LE$132,Indices2!$E$1:$YY$108,Calc!$B186,FALSE))</f>
        <v>#N/A</v>
      </c>
      <c r="LF186" t="e">
        <f ca="1">IF(OR(LF$132="",$B186=""),"",HLOOKUP(LF$132,Indices2!$E$1:$YY$108,Calc!$B186,FALSE))</f>
        <v>#N/A</v>
      </c>
      <c r="LG186" t="e">
        <f ca="1">IF(OR(LG$132="",$B186=""),"",HLOOKUP(LG$132,Indices2!$E$1:$YY$108,Calc!$B186,FALSE))</f>
        <v>#N/A</v>
      </c>
      <c r="LH186" t="e">
        <f ca="1">IF(OR(LH$132="",$B186=""),"",HLOOKUP(LH$132,Indices2!$E$1:$YY$108,Calc!$B186,FALSE))</f>
        <v>#N/A</v>
      </c>
      <c r="LI186" t="e">
        <f ca="1">IF(OR(LI$132="",$B186=""),"",HLOOKUP(LI$132,Indices2!$E$1:$YY$108,Calc!$B186,FALSE))</f>
        <v>#N/A</v>
      </c>
      <c r="LJ186" t="e">
        <f ca="1">IF(OR(LJ$132="",$B186=""),"",HLOOKUP(LJ$132,Indices2!$E$1:$YY$108,Calc!$B186,FALSE))</f>
        <v>#N/A</v>
      </c>
      <c r="LK186" t="e">
        <f ca="1">IF(OR(LK$132="",$B186=""),"",HLOOKUP(LK$132,Indices2!$E$1:$YY$108,Calc!$B186,FALSE))</f>
        <v>#N/A</v>
      </c>
      <c r="LL186" t="e">
        <f ca="1">IF(OR(LL$132="",$B186=""),"",HLOOKUP(LL$132,Indices2!$E$1:$YY$108,Calc!$B186,FALSE))</f>
        <v>#N/A</v>
      </c>
      <c r="LM186" t="e">
        <f ca="1">IF(OR(LM$132="",$B186=""),"",HLOOKUP(LM$132,Indices2!$E$1:$YY$108,Calc!$B186,FALSE))</f>
        <v>#N/A</v>
      </c>
      <c r="LN186" t="e">
        <f ca="1">IF(OR(LN$132="",$B186=""),"",HLOOKUP(LN$132,Indices2!$E$1:$YY$108,Calc!$B186,FALSE))</f>
        <v>#N/A</v>
      </c>
      <c r="LO186" t="e">
        <f ca="1">IF(OR(LO$132="",$B186=""),"",HLOOKUP(LO$132,Indices2!$E$1:$YY$108,Calc!$B186,FALSE))</f>
        <v>#N/A</v>
      </c>
      <c r="LP186" t="e">
        <f ca="1">IF(OR(LP$132="",$B186=""),"",HLOOKUP(LP$132,Indices2!$E$1:$YY$108,Calc!$B186,FALSE))</f>
        <v>#N/A</v>
      </c>
      <c r="LQ186" t="e">
        <f ca="1">IF(OR(LQ$132="",$B186=""),"",HLOOKUP(LQ$132,Indices2!$E$1:$YY$108,Calc!$B186,FALSE))</f>
        <v>#N/A</v>
      </c>
      <c r="LR186" t="e">
        <f ca="1">IF(OR(LR$132="",$B186=""),"",HLOOKUP(LR$132,Indices2!$E$1:$YY$108,Calc!$B186,FALSE))</f>
        <v>#N/A</v>
      </c>
      <c r="LS186" t="e">
        <f ca="1">IF(OR(LS$132="",$B186=""),"",HLOOKUP(LS$132,Indices2!$E$1:$YY$108,Calc!$B186,FALSE))</f>
        <v>#N/A</v>
      </c>
      <c r="LT186" t="e">
        <f ca="1">IF(OR(LT$132="",$B186=""),"",HLOOKUP(LT$132,Indices2!$E$1:$YY$108,Calc!$B186,FALSE))</f>
        <v>#N/A</v>
      </c>
      <c r="LU186" t="e">
        <f ca="1">IF(OR(LU$132="",$B186=""),"",HLOOKUP(LU$132,Indices2!$E$1:$YY$108,Calc!$B186,FALSE))</f>
        <v>#N/A</v>
      </c>
      <c r="LV186" t="e">
        <f ca="1">IF(OR(LV$132="",$B186=""),"",HLOOKUP(LV$132,Indices2!$E$1:$YY$108,Calc!$B186,FALSE))</f>
        <v>#N/A</v>
      </c>
      <c r="LW186" t="e">
        <f ca="1">IF(OR(LW$132="",$B186=""),"",HLOOKUP(LW$132,Indices2!$E$1:$YY$108,Calc!$B186,FALSE))</f>
        <v>#N/A</v>
      </c>
      <c r="LX186" t="e">
        <f ca="1">IF(OR(LX$132="",$B186=""),"",HLOOKUP(LX$132,Indices2!$E$1:$YY$108,Calc!$B186,FALSE))</f>
        <v>#N/A</v>
      </c>
      <c r="LY186" t="e">
        <f ca="1">IF(OR(LY$132="",$B186=""),"",HLOOKUP(LY$132,Indices2!$E$1:$YY$108,Calc!$B186,FALSE))</f>
        <v>#N/A</v>
      </c>
      <c r="LZ186" t="e">
        <f ca="1">IF(OR(LZ$132="",$B186=""),"",HLOOKUP(LZ$132,Indices2!$E$1:$YY$108,Calc!$B186,FALSE))</f>
        <v>#N/A</v>
      </c>
      <c r="MA186" t="e">
        <f ca="1">IF(OR(MA$132="",$B186=""),"",HLOOKUP(MA$132,Indices2!$E$1:$YY$108,Calc!$B186,FALSE))</f>
        <v>#N/A</v>
      </c>
      <c r="MB186" t="e">
        <f ca="1">IF(OR(MB$132="",$B186=""),"",HLOOKUP(MB$132,Indices2!$E$1:$YY$108,Calc!$B186,FALSE))</f>
        <v>#N/A</v>
      </c>
      <c r="MC186" t="e">
        <f ca="1">IF(OR(MC$132="",$B186=""),"",HLOOKUP(MC$132,Indices2!$E$1:$YY$108,Calc!$B186,FALSE))</f>
        <v>#N/A</v>
      </c>
      <c r="MD186" t="e">
        <f ca="1">IF(OR(MD$132="",$B186=""),"",HLOOKUP(MD$132,Indices2!$E$1:$YY$108,Calc!$B186,FALSE))</f>
        <v>#N/A</v>
      </c>
      <c r="ME186" t="e">
        <f ca="1">IF(OR(ME$132="",$B186=""),"",HLOOKUP(ME$132,Indices2!$E$1:$YY$108,Calc!$B186,FALSE))</f>
        <v>#N/A</v>
      </c>
      <c r="MF186" t="e">
        <f ca="1">IF(OR(MF$132="",$B186=""),"",HLOOKUP(MF$132,Indices2!$E$1:$YY$108,Calc!$B186,FALSE))</f>
        <v>#N/A</v>
      </c>
      <c r="MG186" t="e">
        <f ca="1">IF(OR(MG$132="",$B186=""),"",HLOOKUP(MG$132,Indices2!$E$1:$YY$108,Calc!$B186,FALSE))</f>
        <v>#N/A</v>
      </c>
      <c r="MH186" t="e">
        <f ca="1">IF(OR(MH$132="",$B186=""),"",HLOOKUP(MH$132,Indices2!$E$1:$YY$108,Calc!$B186,FALSE))</f>
        <v>#N/A</v>
      </c>
      <c r="MI186" t="e">
        <f ca="1">IF(OR(MI$132="",$B186=""),"",HLOOKUP(MI$132,Indices2!$E$1:$YY$108,Calc!$B186,FALSE))</f>
        <v>#N/A</v>
      </c>
      <c r="MJ186" t="e">
        <f ca="1">IF(OR(MJ$132="",$B186=""),"",HLOOKUP(MJ$132,Indices2!$E$1:$YY$108,Calc!$B186,FALSE))</f>
        <v>#N/A</v>
      </c>
      <c r="MK186" t="e">
        <f ca="1">IF(OR(MK$132="",$B186=""),"",HLOOKUP(MK$132,Indices2!$E$1:$YY$108,Calc!$B186,FALSE))</f>
        <v>#N/A</v>
      </c>
      <c r="ML186" t="e">
        <f ca="1">IF(OR(ML$132="",$B186=""),"",HLOOKUP(ML$132,Indices2!$E$1:$YY$108,Calc!$B186,FALSE))</f>
        <v>#N/A</v>
      </c>
      <c r="MM186" t="e">
        <f ca="1">IF(OR(MM$132="",$B186=""),"",HLOOKUP(MM$132,Indices2!$E$1:$YY$108,Calc!$B186,FALSE))</f>
        <v>#N/A</v>
      </c>
      <c r="MN186" t="e">
        <f ca="1">IF(OR(MN$132="",$B186=""),"",HLOOKUP(MN$132,Indices2!$E$1:$YY$108,Calc!$B186,FALSE))</f>
        <v>#N/A</v>
      </c>
      <c r="MO186" t="e">
        <f ca="1">IF(OR(MO$132="",$B186=""),"",HLOOKUP(MO$132,Indices2!$E$1:$YY$108,Calc!$B186,FALSE))</f>
        <v>#N/A</v>
      </c>
      <c r="MP186" t="e">
        <f ca="1">IF(OR(MP$132="",$B186=""),"",HLOOKUP(MP$132,Indices2!$E$1:$YY$108,Calc!$B186,FALSE))</f>
        <v>#N/A</v>
      </c>
      <c r="MQ186" t="e">
        <f ca="1">IF(OR(MQ$132="",$B186=""),"",HLOOKUP(MQ$132,Indices2!$E$1:$YY$108,Calc!$B186,FALSE))</f>
        <v>#N/A</v>
      </c>
      <c r="MR186" t="e">
        <f ca="1">IF(OR(MR$132="",$B186=""),"",HLOOKUP(MR$132,Indices2!$E$1:$YY$108,Calc!$B186,FALSE))</f>
        <v>#N/A</v>
      </c>
      <c r="MS186" t="e">
        <f ca="1">IF(OR(MS$132="",$B186=""),"",HLOOKUP(MS$132,Indices2!$E$1:$YY$108,Calc!$B186,FALSE))</f>
        <v>#N/A</v>
      </c>
      <c r="MT186" t="e">
        <f ca="1">IF(OR(MT$132="",$B186=""),"",HLOOKUP(MT$132,Indices2!$E$1:$YY$108,Calc!$B186,FALSE))</f>
        <v>#N/A</v>
      </c>
      <c r="MU186" t="e">
        <f ca="1">IF(OR(MU$132="",$B186=""),"",HLOOKUP(MU$132,Indices2!$E$1:$YY$108,Calc!$B186,FALSE))</f>
        <v>#N/A</v>
      </c>
      <c r="MV186" t="e">
        <f ca="1">IF(OR(MV$132="",$B186=""),"",HLOOKUP(MV$132,Indices2!$E$1:$YY$108,Calc!$B186,FALSE))</f>
        <v>#N/A</v>
      </c>
      <c r="MW186" t="e">
        <f ca="1">IF(OR(MW$132="",$B186=""),"",HLOOKUP(MW$132,Indices2!$E$1:$YY$108,Calc!$B186,FALSE))</f>
        <v>#N/A</v>
      </c>
      <c r="MX186" t="e">
        <f ca="1">IF(OR(MX$132="",$B186=""),"",HLOOKUP(MX$132,Indices2!$E$1:$YY$108,Calc!$B186,FALSE))</f>
        <v>#N/A</v>
      </c>
      <c r="MY186" t="e">
        <f ca="1">IF(OR(MY$132="",$B186=""),"",HLOOKUP(MY$132,Indices2!$E$1:$YY$108,Calc!$B186,FALSE))</f>
        <v>#N/A</v>
      </c>
      <c r="MZ186" t="e">
        <f ca="1">IF(OR(MZ$132="",$B186=""),"",HLOOKUP(MZ$132,Indices2!$E$1:$YY$108,Calc!$B186,FALSE))</f>
        <v>#N/A</v>
      </c>
      <c r="NA186" t="e">
        <f ca="1">IF(OR(NA$132="",$B186=""),"",HLOOKUP(NA$132,Indices2!$E$1:$YY$108,Calc!$B186,FALSE))</f>
        <v>#N/A</v>
      </c>
      <c r="NB186" t="e">
        <f ca="1">IF(OR(NB$132="",$B186=""),"",HLOOKUP(NB$132,Indices2!$E$1:$YY$108,Calc!$B186,FALSE))</f>
        <v>#N/A</v>
      </c>
      <c r="NC186" t="e">
        <f ca="1">IF(OR(NC$132="",$B186=""),"",HLOOKUP(NC$132,Indices2!$E$1:$YY$108,Calc!$B186,FALSE))</f>
        <v>#N/A</v>
      </c>
      <c r="ND186" t="e">
        <f ca="1">IF(OR(ND$132="",$B186=""),"",HLOOKUP(ND$132,Indices2!$E$1:$YY$108,Calc!$B186,FALSE))</f>
        <v>#N/A</v>
      </c>
      <c r="NE186" t="e">
        <f ca="1">IF(OR(NE$132="",$B186=""),"",HLOOKUP(NE$132,Indices2!$E$1:$YY$108,Calc!$B186,FALSE))</f>
        <v>#N/A</v>
      </c>
      <c r="NF186" t="e">
        <f ca="1">IF(OR(NF$132="",$B186=""),"",HLOOKUP(NF$132,Indices2!$E$1:$YY$108,Calc!$B186,FALSE))</f>
        <v>#N/A</v>
      </c>
      <c r="NG186" t="e">
        <f ca="1">IF(OR(NG$132="",$B186=""),"",HLOOKUP(NG$132,Indices2!$E$1:$YY$108,Calc!$B186,FALSE))</f>
        <v>#N/A</v>
      </c>
      <c r="NH186" t="e">
        <f ca="1">IF(OR(NH$132="",$B186=""),"",HLOOKUP(NH$132,Indices2!$E$1:$YY$108,Calc!$B186,FALSE))</f>
        <v>#N/A</v>
      </c>
      <c r="NI186" t="e">
        <f ca="1">IF(OR(NI$132="",$B186=""),"",HLOOKUP(NI$132,Indices2!$E$1:$YY$108,Calc!$B186,FALSE))</f>
        <v>#N/A</v>
      </c>
      <c r="NJ186" t="e">
        <f ca="1">IF(OR(NJ$132="",$B186=""),"",HLOOKUP(NJ$132,Indices2!$E$1:$YY$108,Calc!$B186,FALSE))</f>
        <v>#N/A</v>
      </c>
      <c r="NK186" t="e">
        <f ca="1">IF(OR(NK$132="",$B186=""),"",HLOOKUP(NK$132,Indices2!$E$1:$YY$108,Calc!$B186,FALSE))</f>
        <v>#N/A</v>
      </c>
      <c r="NL186" t="e">
        <f ca="1">IF(OR(NL$132="",$B186=""),"",HLOOKUP(NL$132,Indices2!$E$1:$YY$108,Calc!$B186,FALSE))</f>
        <v>#N/A</v>
      </c>
      <c r="NM186" t="e">
        <f ca="1">IF(OR(NM$132="",$B186=""),"",HLOOKUP(NM$132,Indices2!$E$1:$YY$108,Calc!$B186,FALSE))</f>
        <v>#N/A</v>
      </c>
      <c r="NN186" t="e">
        <f ca="1">IF(OR(NN$132="",$B186=""),"",HLOOKUP(NN$132,Indices2!$E$1:$YY$108,Calc!$B186,FALSE))</f>
        <v>#N/A</v>
      </c>
      <c r="NO186" t="e">
        <f ca="1">IF(OR(NO$132="",$B186=""),"",HLOOKUP(NO$132,Indices2!$E$1:$YY$108,Calc!$B186,FALSE))</f>
        <v>#N/A</v>
      </c>
      <c r="NP186" t="e">
        <f ca="1">IF(OR(NP$132="",$B186=""),"",HLOOKUP(NP$132,Indices2!$E$1:$YY$108,Calc!$B186,FALSE))</f>
        <v>#N/A</v>
      </c>
      <c r="NQ186" t="e">
        <f ca="1">IF(OR(NQ$132="",$B186=""),"",HLOOKUP(NQ$132,Indices2!$E$1:$YY$108,Calc!$B186,FALSE))</f>
        <v>#N/A</v>
      </c>
      <c r="NR186" t="e">
        <f ca="1">IF(OR(NR$132="",$B186=""),"",HLOOKUP(NR$132,Indices2!$E$1:$YY$108,Calc!$B186,FALSE))</f>
        <v>#N/A</v>
      </c>
      <c r="NS186" t="e">
        <f ca="1">IF(OR(NS$132="",$B186=""),"",HLOOKUP(NS$132,Indices2!$E$1:$YY$108,Calc!$B186,FALSE))</f>
        <v>#N/A</v>
      </c>
      <c r="NT186" t="e">
        <f ca="1">IF(OR(NT$132="",$B186=""),"",HLOOKUP(NT$132,Indices2!$E$1:$YY$108,Calc!$B186,FALSE))</f>
        <v>#N/A</v>
      </c>
      <c r="NU186" t="e">
        <f ca="1">IF(OR(NU$132="",$B186=""),"",HLOOKUP(NU$132,Indices2!$E$1:$YY$108,Calc!$B186,FALSE))</f>
        <v>#N/A</v>
      </c>
      <c r="NV186" t="e">
        <f ca="1">IF(OR(NV$132="",$B186=""),"",HLOOKUP(NV$132,Indices2!$E$1:$YY$108,Calc!$B186,FALSE))</f>
        <v>#N/A</v>
      </c>
      <c r="NW186" t="e">
        <f ca="1">IF(OR(NW$132="",$B186=""),"",HLOOKUP(NW$132,Indices2!$E$1:$YY$108,Calc!$B186,FALSE))</f>
        <v>#N/A</v>
      </c>
      <c r="NX186" t="e">
        <f ca="1">IF(OR(NX$132="",$B186=""),"",HLOOKUP(NX$132,Indices2!$E$1:$YY$108,Calc!$B186,FALSE))</f>
        <v>#N/A</v>
      </c>
      <c r="NY186" t="e">
        <f ca="1">IF(OR(NY$132="",$B186=""),"",HLOOKUP(NY$132,Indices2!$E$1:$YY$108,Calc!$B186,FALSE))</f>
        <v>#N/A</v>
      </c>
      <c r="NZ186" t="e">
        <f ca="1">IF(OR(NZ$132="",$B186=""),"",HLOOKUP(NZ$132,Indices2!$E$1:$YY$108,Calc!$B186,FALSE))</f>
        <v>#N/A</v>
      </c>
      <c r="OA186" t="e">
        <f ca="1">IF(OR(OA$132="",$B186=""),"",HLOOKUP(OA$132,Indices2!$E$1:$YY$108,Calc!$B186,FALSE))</f>
        <v>#N/A</v>
      </c>
      <c r="OB186" t="e">
        <f ca="1">IF(OR(OB$132="",$B186=""),"",HLOOKUP(OB$132,Indices2!$E$1:$YY$108,Calc!$B186,FALSE))</f>
        <v>#N/A</v>
      </c>
      <c r="OC186" t="e">
        <f ca="1">IF(OR(OC$132="",$B186=""),"",HLOOKUP(OC$132,Indices2!$E$1:$YY$108,Calc!$B186,FALSE))</f>
        <v>#N/A</v>
      </c>
      <c r="OD186" t="e">
        <f ca="1">IF(OR(OD$132="",$B186=""),"",HLOOKUP(OD$132,Indices2!$E$1:$YY$108,Calc!$B186,FALSE))</f>
        <v>#N/A</v>
      </c>
      <c r="OE186" t="e">
        <f ca="1">IF(OR(OE$132="",$B186=""),"",HLOOKUP(OE$132,Indices2!$E$1:$YY$108,Calc!$B186,FALSE))</f>
        <v>#N/A</v>
      </c>
      <c r="OF186" t="e">
        <f ca="1">IF(OR(OF$132="",$B186=""),"",HLOOKUP(OF$132,Indices2!$E$1:$YY$108,Calc!$B186,FALSE))</f>
        <v>#N/A</v>
      </c>
      <c r="OG186" t="e">
        <f ca="1">IF(OR(OG$132="",$B186=""),"",HLOOKUP(OG$132,Indices2!$E$1:$YY$108,Calc!$B186,FALSE))</f>
        <v>#N/A</v>
      </c>
      <c r="OH186" t="e">
        <f ca="1">IF(OR(OH$132="",$B186=""),"",HLOOKUP(OH$132,Indices2!$E$1:$YY$108,Calc!$B186,FALSE))</f>
        <v>#N/A</v>
      </c>
      <c r="OI186" t="e">
        <f ca="1">IF(OR(OI$132="",$B186=""),"",HLOOKUP(OI$132,Indices2!$E$1:$YY$108,Calc!$B186,FALSE))</f>
        <v>#N/A</v>
      </c>
      <c r="OJ186" t="e">
        <f ca="1">IF(OR(OJ$132="",$B186=""),"",HLOOKUP(OJ$132,Indices2!$E$1:$YY$108,Calc!$B186,FALSE))</f>
        <v>#N/A</v>
      </c>
      <c r="OK186" t="e">
        <f ca="1">IF(OR(OK$132="",$B186=""),"",HLOOKUP(OK$132,Indices2!$E$1:$YY$108,Calc!$B186,FALSE))</f>
        <v>#N/A</v>
      </c>
      <c r="OL186" t="e">
        <f ca="1">IF(OR(OL$132="",$B186=""),"",HLOOKUP(OL$132,Indices2!$E$1:$YY$108,Calc!$B186,FALSE))</f>
        <v>#N/A</v>
      </c>
      <c r="OM186" t="e">
        <f ca="1">IF(OR(OM$132="",$B186=""),"",HLOOKUP(OM$132,Indices2!$E$1:$YY$108,Calc!$B186,FALSE))</f>
        <v>#N/A</v>
      </c>
      <c r="ON186" t="e">
        <f ca="1">IF(OR(ON$132="",$B186=""),"",HLOOKUP(ON$132,Indices2!$E$1:$YY$108,Calc!$B186,FALSE))</f>
        <v>#N/A</v>
      </c>
      <c r="OO186" t="e">
        <f ca="1">IF(OR(OO$132="",$B186=""),"",HLOOKUP(OO$132,Indices2!$E$1:$YY$108,Calc!$B186,FALSE))</f>
        <v>#N/A</v>
      </c>
      <c r="OP186" t="e">
        <f ca="1">IF(OR(OP$132="",$B186=""),"",HLOOKUP(OP$132,Indices2!$E$1:$YY$108,Calc!$B186,FALSE))</f>
        <v>#N/A</v>
      </c>
      <c r="OQ186" t="e">
        <f ca="1">IF(OR(OQ$132="",$B186=""),"",HLOOKUP(OQ$132,Indices2!$E$1:$YY$108,Calc!$B186,FALSE))</f>
        <v>#N/A</v>
      </c>
      <c r="OR186" t="e">
        <f ca="1">IF(OR(OR$132="",$B186=""),"",HLOOKUP(OR$132,Indices2!$E$1:$YY$108,Calc!$B186,FALSE))</f>
        <v>#N/A</v>
      </c>
      <c r="OS186" t="e">
        <f ca="1">IF(OR(OS$132="",$B186=""),"",HLOOKUP(OS$132,Indices2!$E$1:$YY$108,Calc!$B186,FALSE))</f>
        <v>#N/A</v>
      </c>
      <c r="OT186" t="e">
        <f ca="1">IF(OR(OT$132="",$B186=""),"",HLOOKUP(OT$132,Indices2!$E$1:$YY$108,Calc!$B186,FALSE))</f>
        <v>#N/A</v>
      </c>
      <c r="OU186" t="e">
        <f ca="1">IF(OR(OU$132="",$B186=""),"",HLOOKUP(OU$132,Indices2!$E$1:$YY$108,Calc!$B186,FALSE))</f>
        <v>#N/A</v>
      </c>
      <c r="OV186" t="e">
        <f ca="1">IF(OR(OV$132="",$B186=""),"",HLOOKUP(OV$132,Indices2!$E$1:$YY$108,Calc!$B186,FALSE))</f>
        <v>#N/A</v>
      </c>
      <c r="OW186" t="e">
        <f ca="1">IF(OR(OW$132="",$B186=""),"",HLOOKUP(OW$132,Indices2!$E$1:$YY$108,Calc!$B186,FALSE))</f>
        <v>#N/A</v>
      </c>
      <c r="OX186" t="e">
        <f ca="1">IF(OR(OX$132="",$B186=""),"",HLOOKUP(OX$132,Indices2!$E$1:$YY$108,Calc!$B186,FALSE))</f>
        <v>#N/A</v>
      </c>
      <c r="OY186" t="e">
        <f ca="1">IF(OR(OY$132="",$B186=""),"",HLOOKUP(OY$132,Indices2!$E$1:$YY$108,Calc!$B186,FALSE))</f>
        <v>#N/A</v>
      </c>
      <c r="OZ186" t="e">
        <f ca="1">IF(OR(OZ$132="",$B186=""),"",HLOOKUP(OZ$132,Indices2!$E$1:$YY$108,Calc!$B186,FALSE))</f>
        <v>#N/A</v>
      </c>
      <c r="PA186" t="e">
        <f ca="1">IF(OR(PA$132="",$B186=""),"",HLOOKUP(PA$132,Indices2!$E$1:$YY$108,Calc!$B186,FALSE))</f>
        <v>#N/A</v>
      </c>
      <c r="PB186" t="e">
        <f ca="1">IF(OR(PB$132="",$B186=""),"",HLOOKUP(PB$132,Indices2!$E$1:$YY$108,Calc!$B186,FALSE))</f>
        <v>#N/A</v>
      </c>
      <c r="PC186" t="e">
        <f ca="1">IF(OR(PC$132="",$B186=""),"",HLOOKUP(PC$132,Indices2!$E$1:$YY$108,Calc!$B186,FALSE))</f>
        <v>#N/A</v>
      </c>
      <c r="PD186" t="e">
        <f ca="1">IF(OR(PD$132="",$B186=""),"",HLOOKUP(PD$132,Indices2!$E$1:$YY$108,Calc!$B186,FALSE))</f>
        <v>#N/A</v>
      </c>
      <c r="PE186" t="e">
        <f ca="1">IF(OR(PE$132="",$B186=""),"",HLOOKUP(PE$132,Indices2!$E$1:$YY$108,Calc!$B186,FALSE))</f>
        <v>#N/A</v>
      </c>
      <c r="PF186" t="e">
        <f ca="1">IF(OR(PF$132="",$B186=""),"",HLOOKUP(PF$132,Indices2!$E$1:$YY$108,Calc!$B186,FALSE))</f>
        <v>#N/A</v>
      </c>
      <c r="PG186" t="e">
        <f ca="1">IF(OR(PG$132="",$B186=""),"",HLOOKUP(PG$132,Indices2!$E$1:$YY$108,Calc!$B186,FALSE))</f>
        <v>#N/A</v>
      </c>
      <c r="PH186" t="e">
        <f ca="1">IF(OR(PH$132="",$B186=""),"",HLOOKUP(PH$132,Indices2!$E$1:$YY$108,Calc!$B186,FALSE))</f>
        <v>#N/A</v>
      </c>
      <c r="PI186" t="e">
        <f ca="1">IF(OR(PI$132="",$B186=""),"",HLOOKUP(PI$132,Indices2!$E$1:$YY$108,Calc!$B186,FALSE))</f>
        <v>#N/A</v>
      </c>
      <c r="PJ186" t="e">
        <f ca="1">IF(OR(PJ$132="",$B186=""),"",HLOOKUP(PJ$132,Indices2!$E$1:$YY$108,Calc!$B186,FALSE))</f>
        <v>#N/A</v>
      </c>
      <c r="PK186" t="e">
        <f ca="1">IF(OR(PK$132="",$B186=""),"",HLOOKUP(PK$132,Indices2!$E$1:$YY$108,Calc!$B186,FALSE))</f>
        <v>#N/A</v>
      </c>
      <c r="PL186" t="e">
        <f ca="1">IF(OR(PL$132="",$B186=""),"",HLOOKUP(PL$132,Indices2!$E$1:$YY$108,Calc!$B186,FALSE))</f>
        <v>#N/A</v>
      </c>
      <c r="PM186" t="e">
        <f ca="1">IF(OR(PM$132="",$B186=""),"",HLOOKUP(PM$132,Indices2!$E$1:$YY$108,Calc!$B186,FALSE))</f>
        <v>#N/A</v>
      </c>
      <c r="PN186" t="e">
        <f ca="1">IF(OR(PN$132="",$B186=""),"",HLOOKUP(PN$132,Indices2!$E$1:$YY$108,Calc!$B186,FALSE))</f>
        <v>#N/A</v>
      </c>
      <c r="PO186" t="e">
        <f ca="1">IF(OR(PO$132="",$B186=""),"",HLOOKUP(PO$132,Indices2!$E$1:$YY$108,Calc!$B186,FALSE))</f>
        <v>#N/A</v>
      </c>
      <c r="PP186" t="e">
        <f ca="1">IF(OR(PP$132="",$B186=""),"",HLOOKUP(PP$132,Indices2!$E$1:$YY$108,Calc!$B186,FALSE))</f>
        <v>#N/A</v>
      </c>
      <c r="PQ186" t="e">
        <f ca="1">IF(OR(PQ$132="",$B186=""),"",HLOOKUP(PQ$132,Indices2!$E$1:$YY$108,Calc!$B186,FALSE))</f>
        <v>#N/A</v>
      </c>
      <c r="PR186" t="e">
        <f ca="1">IF(OR(PR$132="",$B186=""),"",HLOOKUP(PR$132,Indices2!$E$1:$YY$108,Calc!$B186,FALSE))</f>
        <v>#N/A</v>
      </c>
      <c r="PS186" t="e">
        <f ca="1">IF(OR(PS$132="",$B186=""),"",HLOOKUP(PS$132,Indices2!$E$1:$YY$108,Calc!$B186,FALSE))</f>
        <v>#N/A</v>
      </c>
      <c r="PT186" t="e">
        <f ca="1">IF(OR(PT$132="",$B186=""),"",HLOOKUP(PT$132,Indices2!$E$1:$YY$108,Calc!$B186,FALSE))</f>
        <v>#N/A</v>
      </c>
      <c r="PU186" t="e">
        <f ca="1">IF(OR(PU$132="",$B186=""),"",HLOOKUP(PU$132,Indices2!$E$1:$YY$108,Calc!$B186,FALSE))</f>
        <v>#N/A</v>
      </c>
      <c r="PV186" t="e">
        <f ca="1">IF(OR(PV$132="",$B186=""),"",HLOOKUP(PV$132,Indices2!$E$1:$YY$108,Calc!$B186,FALSE))</f>
        <v>#N/A</v>
      </c>
      <c r="PW186" t="e">
        <f ca="1">IF(OR(PW$132="",$B186=""),"",HLOOKUP(PW$132,Indices2!$E$1:$YY$108,Calc!$B186,FALSE))</f>
        <v>#N/A</v>
      </c>
      <c r="PX186" t="e">
        <f ca="1">IF(OR(PX$132="",$B186=""),"",HLOOKUP(PX$132,Indices2!$E$1:$YY$108,Calc!$B186,FALSE))</f>
        <v>#N/A</v>
      </c>
      <c r="PY186" t="e">
        <f ca="1">IF(OR(PY$132="",$B186=""),"",HLOOKUP(PY$132,Indices2!$E$1:$YY$108,Calc!$B186,FALSE))</f>
        <v>#N/A</v>
      </c>
      <c r="PZ186" t="e">
        <f ca="1">IF(OR(PZ$132="",$B186=""),"",HLOOKUP(PZ$132,Indices2!$E$1:$YY$108,Calc!$B186,FALSE))</f>
        <v>#N/A</v>
      </c>
      <c r="QA186" t="e">
        <f ca="1">IF(OR(QA$132="",$B186=""),"",HLOOKUP(QA$132,Indices2!$E$1:$YY$108,Calc!$B186,FALSE))</f>
        <v>#N/A</v>
      </c>
      <c r="QB186" t="e">
        <f ca="1">IF(OR(QB$132="",$B186=""),"",HLOOKUP(QB$132,Indices2!$E$1:$YY$108,Calc!$B186,FALSE))</f>
        <v>#N/A</v>
      </c>
      <c r="QC186" t="e">
        <f ca="1">IF(OR(QC$132="",$B186=""),"",HLOOKUP(QC$132,Indices2!$E$1:$YY$108,Calc!$B186,FALSE))</f>
        <v>#N/A</v>
      </c>
      <c r="QD186" t="e">
        <f ca="1">IF(OR(QD$132="",$B186=""),"",HLOOKUP(QD$132,Indices2!$E$1:$YY$108,Calc!$B186,FALSE))</f>
        <v>#N/A</v>
      </c>
      <c r="QE186" t="e">
        <f ca="1">IF(OR(QE$132="",$B186=""),"",HLOOKUP(QE$132,Indices2!$E$1:$YY$108,Calc!$B186,FALSE))</f>
        <v>#N/A</v>
      </c>
      <c r="QF186" t="e">
        <f ca="1">IF(OR(QF$132="",$B186=""),"",HLOOKUP(QF$132,Indices2!$E$1:$YY$108,Calc!$B186,FALSE))</f>
        <v>#N/A</v>
      </c>
      <c r="QG186" t="e">
        <f ca="1">IF(OR(QG$132="",$B186=""),"",HLOOKUP(QG$132,Indices2!$E$1:$YY$108,Calc!$B186,FALSE))</f>
        <v>#N/A</v>
      </c>
      <c r="QH186" t="e">
        <f ca="1">IF(OR(QH$132="",$B186=""),"",HLOOKUP(QH$132,Indices2!$E$1:$YY$108,Calc!$B186,FALSE))</f>
        <v>#N/A</v>
      </c>
      <c r="QI186" t="e">
        <f ca="1">IF(OR(QI$132="",$B186=""),"",HLOOKUP(QI$132,Indices2!$E$1:$YY$108,Calc!$B186,FALSE))</f>
        <v>#N/A</v>
      </c>
      <c r="QJ186" t="e">
        <f ca="1">IF(OR(QJ$132="",$B186=""),"",HLOOKUP(QJ$132,Indices2!$E$1:$YY$108,Calc!$B186,FALSE))</f>
        <v>#N/A</v>
      </c>
      <c r="QK186" t="e">
        <f ca="1">IF(OR(QK$132="",$B186=""),"",HLOOKUP(QK$132,Indices2!$E$1:$YY$108,Calc!$B186,FALSE))</f>
        <v>#N/A</v>
      </c>
      <c r="QL186" t="e">
        <f ca="1">IF(OR(QL$132="",$B186=""),"",HLOOKUP(QL$132,Indices2!$E$1:$YY$108,Calc!$B186,FALSE))</f>
        <v>#N/A</v>
      </c>
      <c r="QM186" t="e">
        <f ca="1">IF(OR(QM$132="",$B186=""),"",HLOOKUP(QM$132,Indices2!$E$1:$YY$108,Calc!$B186,FALSE))</f>
        <v>#N/A</v>
      </c>
      <c r="QN186" t="e">
        <f ca="1">IF(OR(QN$132="",$B186=""),"",HLOOKUP(QN$132,Indices2!$E$1:$YY$108,Calc!$B186,FALSE))</f>
        <v>#N/A</v>
      </c>
      <c r="QO186" t="e">
        <f ca="1">IF(OR(QO$132="",$B186=""),"",HLOOKUP(QO$132,Indices2!$E$1:$YY$108,Calc!$B186,FALSE))</f>
        <v>#N/A</v>
      </c>
      <c r="QP186" t="e">
        <f ca="1">IF(OR(QP$132="",$B186=""),"",HLOOKUP(QP$132,Indices2!$E$1:$YY$108,Calc!$B186,FALSE))</f>
        <v>#N/A</v>
      </c>
      <c r="QQ186" t="e">
        <f ca="1">IF(OR(QQ$132="",$B186=""),"",HLOOKUP(QQ$132,Indices2!$E$1:$YY$108,Calc!$B186,FALSE))</f>
        <v>#N/A</v>
      </c>
      <c r="QR186" t="e">
        <f ca="1">IF(OR(QR$132="",$B186=""),"",HLOOKUP(QR$132,Indices2!$E$1:$YY$108,Calc!$B186,FALSE))</f>
        <v>#N/A</v>
      </c>
      <c r="QS186" t="e">
        <f ca="1">IF(OR(QS$132="",$B186=""),"",HLOOKUP(QS$132,Indices2!$E$1:$YY$108,Calc!$B186,FALSE))</f>
        <v>#N/A</v>
      </c>
      <c r="QT186" t="e">
        <f ca="1">IF(OR(QT$132="",$B186=""),"",HLOOKUP(QT$132,Indices2!$E$1:$YY$108,Calc!$B186,FALSE))</f>
        <v>#N/A</v>
      </c>
      <c r="QU186" t="e">
        <f ca="1">IF(OR(QU$132="",$B186=""),"",HLOOKUP(QU$132,Indices2!$E$1:$YY$108,Calc!$B186,FALSE))</f>
        <v>#N/A</v>
      </c>
      <c r="QV186" t="e">
        <f ca="1">IF(OR(QV$132="",$B186=""),"",HLOOKUP(QV$132,Indices2!$E$1:$YY$108,Calc!$B186,FALSE))</f>
        <v>#N/A</v>
      </c>
      <c r="QW186" t="e">
        <f ca="1">IF(OR(QW$132="",$B186=""),"",HLOOKUP(QW$132,Indices2!$E$1:$YY$108,Calc!$B186,FALSE))</f>
        <v>#N/A</v>
      </c>
      <c r="QX186" t="e">
        <f ca="1">IF(OR(QX$132="",$B186=""),"",HLOOKUP(QX$132,Indices2!$E$1:$YY$108,Calc!$B186,FALSE))</f>
        <v>#N/A</v>
      </c>
      <c r="QY186" t="e">
        <f ca="1">IF(OR(QY$132="",$B186=""),"",HLOOKUP(QY$132,Indices2!$E$1:$YY$108,Calc!$B186,FALSE))</f>
        <v>#N/A</v>
      </c>
      <c r="QZ186" t="e">
        <f ca="1">IF(OR(QZ$132="",$B186=""),"",HLOOKUP(QZ$132,Indices2!$E$1:$YY$108,Calc!$B186,FALSE))</f>
        <v>#N/A</v>
      </c>
      <c r="RA186" t="e">
        <f ca="1">IF(OR(RA$132="",$B186=""),"",HLOOKUP(RA$132,Indices2!$E$1:$YY$108,Calc!$B186,FALSE))</f>
        <v>#N/A</v>
      </c>
      <c r="RB186" t="e">
        <f ca="1">IF(OR(RB$132="",$B186=""),"",HLOOKUP(RB$132,Indices2!$E$1:$YY$108,Calc!$B186,FALSE))</f>
        <v>#N/A</v>
      </c>
      <c r="RC186" t="e">
        <f ca="1">IF(OR(RC$132="",$B186=""),"",HLOOKUP(RC$132,Indices2!$E$1:$YY$108,Calc!$B186,FALSE))</f>
        <v>#N/A</v>
      </c>
      <c r="RD186" t="e">
        <f ca="1">IF(OR(RD$132="",$B186=""),"",HLOOKUP(RD$132,Indices2!$E$1:$YY$108,Calc!$B186,FALSE))</f>
        <v>#N/A</v>
      </c>
      <c r="RE186" t="e">
        <f ca="1">IF(OR(RE$132="",$B186=""),"",HLOOKUP(RE$132,Indices2!$E$1:$YY$108,Calc!$B186,FALSE))</f>
        <v>#N/A</v>
      </c>
      <c r="RF186" t="e">
        <f ca="1">IF(OR(RF$132="",$B186=""),"",HLOOKUP(RF$132,Indices2!$E$1:$YY$108,Calc!$B186,FALSE))</f>
        <v>#N/A</v>
      </c>
      <c r="RG186" t="e">
        <f ca="1">IF(OR(RG$132="",$B186=""),"",HLOOKUP(RG$132,Indices2!$E$1:$YY$108,Calc!$B186,FALSE))</f>
        <v>#N/A</v>
      </c>
      <c r="RH186" t="e">
        <f ca="1">IF(OR(RH$132="",$B186=""),"",HLOOKUP(RH$132,Indices2!$E$1:$YY$108,Calc!$B186,FALSE))</f>
        <v>#N/A</v>
      </c>
      <c r="RI186" t="e">
        <f ca="1">IF(OR(RI$132="",$B186=""),"",HLOOKUP(RI$132,Indices2!$E$1:$YY$108,Calc!$B186,FALSE))</f>
        <v>#N/A</v>
      </c>
      <c r="RJ186" t="e">
        <f ca="1">IF(OR(RJ$132="",$B186=""),"",HLOOKUP(RJ$132,Indices2!$E$1:$YY$108,Calc!$B186,FALSE))</f>
        <v>#N/A</v>
      </c>
      <c r="RK186" t="e">
        <f ca="1">IF(OR(RK$132="",$B186=""),"",HLOOKUP(RK$132,Indices2!$E$1:$YY$108,Calc!$B186,FALSE))</f>
        <v>#N/A</v>
      </c>
      <c r="RL186" t="e">
        <f ca="1">IF(OR(RL$132="",$B186=""),"",HLOOKUP(RL$132,Indices2!$E$1:$YY$108,Calc!$B186,FALSE))</f>
        <v>#N/A</v>
      </c>
    </row>
    <row r="187" spans="1:480">
      <c r="A187" t="s">
        <v>105</v>
      </c>
      <c r="B187" t="e">
        <f>MATCH($A187,Indices2!$B:$B,0)</f>
        <v>#N/A</v>
      </c>
      <c r="C187" t="e">
        <f>IF(OR(C$132="",$B187=""),"",HLOOKUP(C$132,Indices2!$E$1:$YY$108,Calc!$B187,FALSE))</f>
        <v>#N/A</v>
      </c>
      <c r="D187" t="e">
        <f ca="1">IF(OR(D$132="",$B187=""),"",HLOOKUP(D$132,Indices2!$E$1:$YY$108,Calc!$B187,FALSE))</f>
        <v>#N/A</v>
      </c>
      <c r="E187" t="e">
        <f ca="1">IF(OR(E$132="",$B187=""),"",HLOOKUP(E$132,Indices2!$E$1:$YY$108,Calc!$B187,FALSE))</f>
        <v>#N/A</v>
      </c>
      <c r="F187" t="e">
        <f ca="1">IF(OR(F$132="",$B187=""),"",HLOOKUP(F$132,Indices2!$E$1:$YY$108,Calc!$B187,FALSE))</f>
        <v>#N/A</v>
      </c>
      <c r="G187" t="e">
        <f ca="1">IF(OR(G$132="",$B187=""),"",HLOOKUP(G$132,Indices2!$E$1:$YY$108,Calc!$B187,FALSE))</f>
        <v>#N/A</v>
      </c>
      <c r="H187" t="e">
        <f ca="1">IF(OR(H$132="",$B187=""),"",HLOOKUP(H$132,Indices2!$E$1:$YY$108,Calc!$B187,FALSE))</f>
        <v>#N/A</v>
      </c>
      <c r="I187" t="e">
        <f ca="1">IF(OR(I$132="",$B187=""),"",HLOOKUP(I$132,Indices2!$E$1:$YY$108,Calc!$B187,FALSE))</f>
        <v>#N/A</v>
      </c>
      <c r="J187" t="e">
        <f ca="1">IF(OR(J$132="",$B187=""),"",HLOOKUP(J$132,Indices2!$E$1:$YY$108,Calc!$B187,FALSE))</f>
        <v>#N/A</v>
      </c>
      <c r="K187" t="e">
        <f ca="1">IF(OR(K$132="",$B187=""),"",HLOOKUP(K$132,Indices2!$E$1:$YY$108,Calc!$B187,FALSE))</f>
        <v>#N/A</v>
      </c>
      <c r="L187" t="e">
        <f ca="1">IF(OR(L$132="",$B187=""),"",HLOOKUP(L$132,Indices2!$E$1:$YY$108,Calc!$B187,FALSE))</f>
        <v>#N/A</v>
      </c>
      <c r="M187" t="e">
        <f ca="1">IF(OR(M$132="",$B187=""),"",HLOOKUP(M$132,Indices2!$E$1:$YY$108,Calc!$B187,FALSE))</f>
        <v>#N/A</v>
      </c>
      <c r="N187" t="e">
        <f ca="1">IF(OR(N$132="",$B187=""),"",HLOOKUP(N$132,Indices2!$E$1:$YY$108,Calc!$B187,FALSE))</f>
        <v>#N/A</v>
      </c>
      <c r="O187" t="e">
        <f ca="1">IF(OR(O$132="",$B187=""),"",HLOOKUP(O$132,Indices2!$E$1:$YY$108,Calc!$B187,FALSE))</f>
        <v>#N/A</v>
      </c>
      <c r="P187" t="e">
        <f ca="1">IF(OR(P$132="",$B187=""),"",HLOOKUP(P$132,Indices2!$E$1:$YY$108,Calc!$B187,FALSE))</f>
        <v>#N/A</v>
      </c>
      <c r="Q187" t="e">
        <f ca="1">IF(OR(Q$132="",$B187=""),"",HLOOKUP(Q$132,Indices2!$E$1:$YY$108,Calc!$B187,FALSE))</f>
        <v>#N/A</v>
      </c>
      <c r="R187" t="e">
        <f ca="1">IF(OR(R$132="",$B187=""),"",HLOOKUP(R$132,Indices2!$E$1:$YY$108,Calc!$B187,FALSE))</f>
        <v>#N/A</v>
      </c>
      <c r="S187" t="e">
        <f ca="1">IF(OR(S$132="",$B187=""),"",HLOOKUP(S$132,Indices2!$E$1:$YY$108,Calc!$B187,FALSE))</f>
        <v>#N/A</v>
      </c>
      <c r="T187" t="e">
        <f ca="1">IF(OR(T$132="",$B187=""),"",HLOOKUP(T$132,Indices2!$E$1:$YY$108,Calc!$B187,FALSE))</f>
        <v>#N/A</v>
      </c>
      <c r="U187" t="e">
        <f ca="1">IF(OR(U$132="",$B187=""),"",HLOOKUP(U$132,Indices2!$E$1:$YY$108,Calc!$B187,FALSE))</f>
        <v>#N/A</v>
      </c>
      <c r="V187" t="e">
        <f ca="1">IF(OR(V$132="",$B187=""),"",HLOOKUP(V$132,Indices2!$E$1:$YY$108,Calc!$B187,FALSE))</f>
        <v>#N/A</v>
      </c>
      <c r="W187" t="e">
        <f ca="1">IF(OR(W$132="",$B187=""),"",HLOOKUP(W$132,Indices2!$E$1:$YY$108,Calc!$B187,FALSE))</f>
        <v>#N/A</v>
      </c>
      <c r="X187" t="e">
        <f ca="1">IF(OR(X$132="",$B187=""),"",HLOOKUP(X$132,Indices2!$E$1:$YY$108,Calc!$B187,FALSE))</f>
        <v>#N/A</v>
      </c>
      <c r="Y187" t="e">
        <f ca="1">IF(OR(Y$132="",$B187=""),"",HLOOKUP(Y$132,Indices2!$E$1:$YY$108,Calc!$B187,FALSE))</f>
        <v>#N/A</v>
      </c>
      <c r="Z187" t="e">
        <f ca="1">IF(OR(Z$132="",$B187=""),"",HLOOKUP(Z$132,Indices2!$E$1:$YY$108,Calc!$B187,FALSE))</f>
        <v>#N/A</v>
      </c>
      <c r="AA187" t="e">
        <f ca="1">IF(OR(AA$132="",$B187=""),"",HLOOKUP(AA$132,Indices2!$E$1:$YY$108,Calc!$B187,FALSE))</f>
        <v>#N/A</v>
      </c>
      <c r="AB187" t="e">
        <f ca="1">IF(OR(AB$132="",$B187=""),"",HLOOKUP(AB$132,Indices2!$E$1:$YY$108,Calc!$B187,FALSE))</f>
        <v>#N/A</v>
      </c>
      <c r="AC187" t="e">
        <f ca="1">IF(OR(AC$132="",$B187=""),"",HLOOKUP(AC$132,Indices2!$E$1:$YY$108,Calc!$B187,FALSE))</f>
        <v>#N/A</v>
      </c>
      <c r="AD187" t="e">
        <f ca="1">IF(OR(AD$132="",$B187=""),"",HLOOKUP(AD$132,Indices2!$E$1:$YY$108,Calc!$B187,FALSE))</f>
        <v>#N/A</v>
      </c>
      <c r="AE187" t="e">
        <f ca="1">IF(OR(AE$132="",$B187=""),"",HLOOKUP(AE$132,Indices2!$E$1:$YY$108,Calc!$B187,FALSE))</f>
        <v>#N/A</v>
      </c>
      <c r="AF187" t="e">
        <f ca="1">IF(OR(AF$132="",$B187=""),"",HLOOKUP(AF$132,Indices2!$E$1:$YY$108,Calc!$B187,FALSE))</f>
        <v>#N/A</v>
      </c>
      <c r="AG187" t="e">
        <f ca="1">IF(OR(AG$132="",$B187=""),"",HLOOKUP(AG$132,Indices2!$E$1:$YY$108,Calc!$B187,FALSE))</f>
        <v>#N/A</v>
      </c>
      <c r="AH187" t="e">
        <f ca="1">IF(OR(AH$132="",$B187=""),"",HLOOKUP(AH$132,Indices2!$E$1:$YY$108,Calc!$B187,FALSE))</f>
        <v>#N/A</v>
      </c>
      <c r="AI187" t="e">
        <f ca="1">IF(OR(AI$132="",$B187=""),"",HLOOKUP(AI$132,Indices2!$E$1:$YY$108,Calc!$B187,FALSE))</f>
        <v>#N/A</v>
      </c>
      <c r="AJ187" t="e">
        <f ca="1">IF(OR(AJ$132="",$B187=""),"",HLOOKUP(AJ$132,Indices2!$E$1:$YY$108,Calc!$B187,FALSE))</f>
        <v>#N/A</v>
      </c>
      <c r="AK187" t="e">
        <f ca="1">IF(OR(AK$132="",$B187=""),"",HLOOKUP(AK$132,Indices2!$E$1:$YY$108,Calc!$B187,FALSE))</f>
        <v>#N/A</v>
      </c>
      <c r="AL187" t="e">
        <f ca="1">IF(OR(AL$132="",$B187=""),"",HLOOKUP(AL$132,Indices2!$E$1:$YY$108,Calc!$B187,FALSE))</f>
        <v>#N/A</v>
      </c>
      <c r="AM187" t="e">
        <f ca="1">IF(OR(AM$132="",$B187=""),"",HLOOKUP(AM$132,Indices2!$E$1:$YY$108,Calc!$B187,FALSE))</f>
        <v>#N/A</v>
      </c>
      <c r="AN187" t="e">
        <f ca="1">IF(OR(AN$132="",$B187=""),"",HLOOKUP(AN$132,Indices2!$E$1:$YY$108,Calc!$B187,FALSE))</f>
        <v>#N/A</v>
      </c>
      <c r="AO187" t="e">
        <f ca="1">IF(OR(AO$132="",$B187=""),"",HLOOKUP(AO$132,Indices2!$E$1:$YY$108,Calc!$B187,FALSE))</f>
        <v>#N/A</v>
      </c>
      <c r="AP187" t="e">
        <f ca="1">IF(OR(AP$132="",$B187=""),"",HLOOKUP(AP$132,Indices2!$E$1:$YY$108,Calc!$B187,FALSE))</f>
        <v>#N/A</v>
      </c>
      <c r="AQ187" t="e">
        <f ca="1">IF(OR(AQ$132="",$B187=""),"",HLOOKUP(AQ$132,Indices2!$E$1:$YY$108,Calc!$B187,FALSE))</f>
        <v>#N/A</v>
      </c>
      <c r="AR187" t="e">
        <f ca="1">IF(OR(AR$132="",$B187=""),"",HLOOKUP(AR$132,Indices2!$E$1:$YY$108,Calc!$B187,FALSE))</f>
        <v>#N/A</v>
      </c>
      <c r="AS187" t="e">
        <f ca="1">IF(OR(AS$132="",$B187=""),"",HLOOKUP(AS$132,Indices2!$E$1:$YY$108,Calc!$B187,FALSE))</f>
        <v>#N/A</v>
      </c>
      <c r="AT187" t="e">
        <f ca="1">IF(OR(AT$132="",$B187=""),"",HLOOKUP(AT$132,Indices2!$E$1:$YY$108,Calc!$B187,FALSE))</f>
        <v>#N/A</v>
      </c>
      <c r="AU187" t="e">
        <f ca="1">IF(OR(AU$132="",$B187=""),"",HLOOKUP(AU$132,Indices2!$E$1:$YY$108,Calc!$B187,FALSE))</f>
        <v>#N/A</v>
      </c>
      <c r="AV187" t="e">
        <f ca="1">IF(OR(AV$132="",$B187=""),"",HLOOKUP(AV$132,Indices2!$E$1:$YY$108,Calc!$B187,FALSE))</f>
        <v>#N/A</v>
      </c>
      <c r="AW187" t="e">
        <f ca="1">IF(OR(AW$132="",$B187=""),"",HLOOKUP(AW$132,Indices2!$E$1:$YY$108,Calc!$B187,FALSE))</f>
        <v>#N/A</v>
      </c>
      <c r="AX187" t="e">
        <f ca="1">IF(OR(AX$132="",$B187=""),"",HLOOKUP(AX$132,Indices2!$E$1:$YY$108,Calc!$B187,FALSE))</f>
        <v>#N/A</v>
      </c>
      <c r="AY187" t="e">
        <f ca="1">IF(OR(AY$132="",$B187=""),"",HLOOKUP(AY$132,Indices2!$E$1:$YY$108,Calc!$B187,FALSE))</f>
        <v>#N/A</v>
      </c>
      <c r="AZ187" t="e">
        <f ca="1">IF(OR(AZ$132="",$B187=""),"",HLOOKUP(AZ$132,Indices2!$E$1:$YY$108,Calc!$B187,FALSE))</f>
        <v>#N/A</v>
      </c>
      <c r="BA187" t="e">
        <f ca="1">IF(OR(BA$132="",$B187=""),"",HLOOKUP(BA$132,Indices2!$E$1:$YY$108,Calc!$B187,FALSE))</f>
        <v>#N/A</v>
      </c>
      <c r="BB187" t="e">
        <f ca="1">IF(OR(BB$132="",$B187=""),"",HLOOKUP(BB$132,Indices2!$E$1:$YY$108,Calc!$B187,FALSE))</f>
        <v>#N/A</v>
      </c>
      <c r="BC187" t="e">
        <f ca="1">IF(OR(BC$132="",$B187=""),"",HLOOKUP(BC$132,Indices2!$E$1:$YY$108,Calc!$B187,FALSE))</f>
        <v>#N/A</v>
      </c>
      <c r="BD187" t="e">
        <f ca="1">IF(OR(BD$132="",$B187=""),"",HLOOKUP(BD$132,Indices2!$E$1:$YY$108,Calc!$B187,FALSE))</f>
        <v>#N/A</v>
      </c>
      <c r="BE187" t="e">
        <f ca="1">IF(OR(BE$132="",$B187=""),"",HLOOKUP(BE$132,Indices2!$E$1:$YY$108,Calc!$B187,FALSE))</f>
        <v>#N/A</v>
      </c>
      <c r="BF187" t="e">
        <f ca="1">IF(OR(BF$132="",$B187=""),"",HLOOKUP(BF$132,Indices2!$E$1:$YY$108,Calc!$B187,FALSE))</f>
        <v>#N/A</v>
      </c>
      <c r="BG187" t="e">
        <f ca="1">IF(OR(BG$132="",$B187=""),"",HLOOKUP(BG$132,Indices2!$E$1:$YY$108,Calc!$B187,FALSE))</f>
        <v>#N/A</v>
      </c>
      <c r="BH187" t="e">
        <f ca="1">IF(OR(BH$132="",$B187=""),"",HLOOKUP(BH$132,Indices2!$E$1:$YY$108,Calc!$B187,FALSE))</f>
        <v>#N/A</v>
      </c>
      <c r="BI187" t="e">
        <f ca="1">IF(OR(BI$132="",$B187=""),"",HLOOKUP(BI$132,Indices2!$E$1:$YY$108,Calc!$B187,FALSE))</f>
        <v>#N/A</v>
      </c>
      <c r="BJ187" t="e">
        <f ca="1">IF(OR(BJ$132="",$B187=""),"",HLOOKUP(BJ$132,Indices2!$E$1:$YY$108,Calc!$B187,FALSE))</f>
        <v>#N/A</v>
      </c>
      <c r="BK187" t="e">
        <f ca="1">IF(OR(BK$132="",$B187=""),"",HLOOKUP(BK$132,Indices2!$E$1:$YY$108,Calc!$B187,FALSE))</f>
        <v>#N/A</v>
      </c>
      <c r="BL187" t="e">
        <f ca="1">IF(OR(BL$132="",$B187=""),"",HLOOKUP(BL$132,Indices2!$E$1:$YY$108,Calc!$B187,FALSE))</f>
        <v>#N/A</v>
      </c>
      <c r="BM187" t="e">
        <f ca="1">IF(OR(BM$132="",$B187=""),"",HLOOKUP(BM$132,Indices2!$E$1:$YY$108,Calc!$B187,FALSE))</f>
        <v>#N/A</v>
      </c>
      <c r="BN187" t="e">
        <f ca="1">IF(OR(BN$132="",$B187=""),"",HLOOKUP(BN$132,Indices2!$E$1:$YY$108,Calc!$B187,FALSE))</f>
        <v>#N/A</v>
      </c>
      <c r="BO187" t="e">
        <f ca="1">IF(OR(BO$132="",$B187=""),"",HLOOKUP(BO$132,Indices2!$E$1:$YY$108,Calc!$B187,FALSE))</f>
        <v>#N/A</v>
      </c>
      <c r="BP187" t="e">
        <f ca="1">IF(OR(BP$132="",$B187=""),"",HLOOKUP(BP$132,Indices2!$E$1:$YY$108,Calc!$B187,FALSE))</f>
        <v>#N/A</v>
      </c>
      <c r="BQ187" t="e">
        <f ca="1">IF(OR(BQ$132="",$B187=""),"",HLOOKUP(BQ$132,Indices2!$E$1:$YY$108,Calc!$B187,FALSE))</f>
        <v>#N/A</v>
      </c>
      <c r="BR187" t="e">
        <f ca="1">IF(OR(BR$132="",$B187=""),"",HLOOKUP(BR$132,Indices2!$E$1:$YY$108,Calc!$B187,FALSE))</f>
        <v>#N/A</v>
      </c>
      <c r="BS187" t="e">
        <f ca="1">IF(OR(BS$132="",$B187=""),"",HLOOKUP(BS$132,Indices2!$E$1:$YY$108,Calc!$B187,FALSE))</f>
        <v>#N/A</v>
      </c>
      <c r="BT187" t="e">
        <f ca="1">IF(OR(BT$132="",$B187=""),"",HLOOKUP(BT$132,Indices2!$E$1:$YY$108,Calc!$B187,FALSE))</f>
        <v>#N/A</v>
      </c>
      <c r="BU187" t="e">
        <f ca="1">IF(OR(BU$132="",$B187=""),"",HLOOKUP(BU$132,Indices2!$E$1:$YY$108,Calc!$B187,FALSE))</f>
        <v>#N/A</v>
      </c>
      <c r="BV187" t="e">
        <f ca="1">IF(OR(BV$132="",$B187=""),"",HLOOKUP(BV$132,Indices2!$E$1:$YY$108,Calc!$B187,FALSE))</f>
        <v>#N/A</v>
      </c>
      <c r="BW187" t="e">
        <f ca="1">IF(OR(BW$132="",$B187=""),"",HLOOKUP(BW$132,Indices2!$E$1:$YY$108,Calc!$B187,FALSE))</f>
        <v>#N/A</v>
      </c>
      <c r="BX187" t="e">
        <f ca="1">IF(OR(BX$132="",$B187=""),"",HLOOKUP(BX$132,Indices2!$E$1:$YY$108,Calc!$B187,FALSE))</f>
        <v>#N/A</v>
      </c>
      <c r="BY187" t="e">
        <f ca="1">IF(OR(BY$132="",$B187=""),"",HLOOKUP(BY$132,Indices2!$E$1:$YY$108,Calc!$B187,FALSE))</f>
        <v>#N/A</v>
      </c>
      <c r="BZ187" t="e">
        <f ca="1">IF(OR(BZ$132="",$B187=""),"",HLOOKUP(BZ$132,Indices2!$E$1:$YY$108,Calc!$B187,FALSE))</f>
        <v>#N/A</v>
      </c>
      <c r="CA187" t="e">
        <f ca="1">IF(OR(CA$132="",$B187=""),"",HLOOKUP(CA$132,Indices2!$E$1:$YY$108,Calc!$B187,FALSE))</f>
        <v>#N/A</v>
      </c>
      <c r="CB187" t="e">
        <f ca="1">IF(OR(CB$132="",$B187=""),"",HLOOKUP(CB$132,Indices2!$E$1:$YY$108,Calc!$B187,FALSE))</f>
        <v>#N/A</v>
      </c>
      <c r="CC187" t="e">
        <f ca="1">IF(OR(CC$132="",$B187=""),"",HLOOKUP(CC$132,Indices2!$E$1:$YY$108,Calc!$B187,FALSE))</f>
        <v>#N/A</v>
      </c>
      <c r="CD187" t="e">
        <f ca="1">IF(OR(CD$132="",$B187=""),"",HLOOKUP(CD$132,Indices2!$E$1:$YY$108,Calc!$B187,FALSE))</f>
        <v>#N/A</v>
      </c>
      <c r="CE187" t="e">
        <f ca="1">IF(OR(CE$132="",$B187=""),"",HLOOKUP(CE$132,Indices2!$E$1:$YY$108,Calc!$B187,FALSE))</f>
        <v>#N/A</v>
      </c>
      <c r="CF187" t="e">
        <f ca="1">IF(OR(CF$132="",$B187=""),"",HLOOKUP(CF$132,Indices2!$E$1:$YY$108,Calc!$B187,FALSE))</f>
        <v>#N/A</v>
      </c>
      <c r="CG187" t="e">
        <f ca="1">IF(OR(CG$132="",$B187=""),"",HLOOKUP(CG$132,Indices2!$E$1:$YY$108,Calc!$B187,FALSE))</f>
        <v>#N/A</v>
      </c>
      <c r="CH187" t="e">
        <f ca="1">IF(OR(CH$132="",$B187=""),"",HLOOKUP(CH$132,Indices2!$E$1:$YY$108,Calc!$B187,FALSE))</f>
        <v>#N/A</v>
      </c>
      <c r="CI187" t="e">
        <f ca="1">IF(OR(CI$132="",$B187=""),"",HLOOKUP(CI$132,Indices2!$E$1:$YY$108,Calc!$B187,FALSE))</f>
        <v>#N/A</v>
      </c>
      <c r="CJ187" t="e">
        <f ca="1">IF(OR(CJ$132="",$B187=""),"",HLOOKUP(CJ$132,Indices2!$E$1:$YY$108,Calc!$B187,FALSE))</f>
        <v>#N/A</v>
      </c>
      <c r="CK187" t="e">
        <f ca="1">IF(OR(CK$132="",$B187=""),"",HLOOKUP(CK$132,Indices2!$E$1:$YY$108,Calc!$B187,FALSE))</f>
        <v>#N/A</v>
      </c>
      <c r="CL187" t="e">
        <f ca="1">IF(OR(CL$132="",$B187=""),"",HLOOKUP(CL$132,Indices2!$E$1:$YY$108,Calc!$B187,FALSE))</f>
        <v>#N/A</v>
      </c>
      <c r="CM187" t="e">
        <f ca="1">IF(OR(CM$132="",$B187=""),"",HLOOKUP(CM$132,Indices2!$E$1:$YY$108,Calc!$B187,FALSE))</f>
        <v>#N/A</v>
      </c>
      <c r="CN187" t="e">
        <f ca="1">IF(OR(CN$132="",$B187=""),"",HLOOKUP(CN$132,Indices2!$E$1:$YY$108,Calc!$B187,FALSE))</f>
        <v>#N/A</v>
      </c>
      <c r="CO187" t="e">
        <f ca="1">IF(OR(CO$132="",$B187=""),"",HLOOKUP(CO$132,Indices2!$E$1:$YY$108,Calc!$B187,FALSE))</f>
        <v>#N/A</v>
      </c>
      <c r="CP187" t="e">
        <f ca="1">IF(OR(CP$132="",$B187=""),"",HLOOKUP(CP$132,Indices2!$E$1:$YY$108,Calc!$B187,FALSE))</f>
        <v>#N/A</v>
      </c>
      <c r="CQ187" t="e">
        <f ca="1">IF(OR(CQ$132="",$B187=""),"",HLOOKUP(CQ$132,Indices2!$E$1:$YY$108,Calc!$B187,FALSE))</f>
        <v>#N/A</v>
      </c>
      <c r="CR187" t="e">
        <f ca="1">IF(OR(CR$132="",$B187=""),"",HLOOKUP(CR$132,Indices2!$E$1:$YY$108,Calc!$B187,FALSE))</f>
        <v>#N/A</v>
      </c>
      <c r="CS187" t="e">
        <f ca="1">IF(OR(CS$132="",$B187=""),"",HLOOKUP(CS$132,Indices2!$E$1:$YY$108,Calc!$B187,FALSE))</f>
        <v>#N/A</v>
      </c>
      <c r="CT187" t="e">
        <f ca="1">IF(OR(CT$132="",$B187=""),"",HLOOKUP(CT$132,Indices2!$E$1:$YY$108,Calc!$B187,FALSE))</f>
        <v>#N/A</v>
      </c>
      <c r="CU187" t="e">
        <f ca="1">IF(OR(CU$132="",$B187=""),"",HLOOKUP(CU$132,Indices2!$E$1:$YY$108,Calc!$B187,FALSE))</f>
        <v>#N/A</v>
      </c>
      <c r="CV187" t="e">
        <f ca="1">IF(OR(CV$132="",$B187=""),"",HLOOKUP(CV$132,Indices2!$E$1:$YY$108,Calc!$B187,FALSE))</f>
        <v>#N/A</v>
      </c>
      <c r="CW187" t="e">
        <f ca="1">IF(OR(CW$132="",$B187=""),"",HLOOKUP(CW$132,Indices2!$E$1:$YY$108,Calc!$B187,FALSE))</f>
        <v>#N/A</v>
      </c>
      <c r="CX187" t="e">
        <f ca="1">IF(OR(CX$132="",$B187=""),"",HLOOKUP(CX$132,Indices2!$E$1:$YY$108,Calc!$B187,FALSE))</f>
        <v>#N/A</v>
      </c>
      <c r="CY187" t="e">
        <f ca="1">IF(OR(CY$132="",$B187=""),"",HLOOKUP(CY$132,Indices2!$E$1:$YY$108,Calc!$B187,FALSE))</f>
        <v>#N/A</v>
      </c>
      <c r="CZ187" t="e">
        <f ca="1">IF(OR(CZ$132="",$B187=""),"",HLOOKUP(CZ$132,Indices2!$E$1:$YY$108,Calc!$B187,FALSE))</f>
        <v>#N/A</v>
      </c>
      <c r="DA187" t="e">
        <f ca="1">IF(OR(DA$132="",$B187=""),"",HLOOKUP(DA$132,Indices2!$E$1:$YY$108,Calc!$B187,FALSE))</f>
        <v>#N/A</v>
      </c>
      <c r="DB187" t="e">
        <f ca="1">IF(OR(DB$132="",$B187=""),"",HLOOKUP(DB$132,Indices2!$E$1:$YY$108,Calc!$B187,FALSE))</f>
        <v>#N/A</v>
      </c>
      <c r="DC187" t="e">
        <f ca="1">IF(OR(DC$132="",$B187=""),"",HLOOKUP(DC$132,Indices2!$E$1:$YY$108,Calc!$B187,FALSE))</f>
        <v>#N/A</v>
      </c>
      <c r="DD187" t="e">
        <f ca="1">IF(OR(DD$132="",$B187=""),"",HLOOKUP(DD$132,Indices2!$E$1:$YY$108,Calc!$B187,FALSE))</f>
        <v>#N/A</v>
      </c>
      <c r="DE187" t="e">
        <f ca="1">IF(OR(DE$132="",$B187=""),"",HLOOKUP(DE$132,Indices2!$E$1:$YY$108,Calc!$B187,FALSE))</f>
        <v>#N/A</v>
      </c>
      <c r="DF187" t="e">
        <f ca="1">IF(OR(DF$132="",$B187=""),"",HLOOKUP(DF$132,Indices2!$E$1:$YY$108,Calc!$B187,FALSE))</f>
        <v>#N/A</v>
      </c>
      <c r="DG187" t="e">
        <f ca="1">IF(OR(DG$132="",$B187=""),"",HLOOKUP(DG$132,Indices2!$E$1:$YY$108,Calc!$B187,FALSE))</f>
        <v>#N/A</v>
      </c>
      <c r="DH187" t="e">
        <f ca="1">IF(OR(DH$132="",$B187=""),"",HLOOKUP(DH$132,Indices2!$E$1:$YY$108,Calc!$B187,FALSE))</f>
        <v>#N/A</v>
      </c>
      <c r="DI187" t="e">
        <f ca="1">IF(OR(DI$132="",$B187=""),"",HLOOKUP(DI$132,Indices2!$E$1:$YY$108,Calc!$B187,FALSE))</f>
        <v>#N/A</v>
      </c>
      <c r="DJ187" t="e">
        <f ca="1">IF(OR(DJ$132="",$B187=""),"",HLOOKUP(DJ$132,Indices2!$E$1:$YY$108,Calc!$B187,FALSE))</f>
        <v>#N/A</v>
      </c>
      <c r="DK187" t="e">
        <f ca="1">IF(OR(DK$132="",$B187=""),"",HLOOKUP(DK$132,Indices2!$E$1:$YY$108,Calc!$B187,FALSE))</f>
        <v>#N/A</v>
      </c>
      <c r="DL187" t="e">
        <f ca="1">IF(OR(DL$132="",$B187=""),"",HLOOKUP(DL$132,Indices2!$E$1:$YY$108,Calc!$B187,FALSE))</f>
        <v>#N/A</v>
      </c>
      <c r="DM187" t="e">
        <f ca="1">IF(OR(DM$132="",$B187=""),"",HLOOKUP(DM$132,Indices2!$E$1:$YY$108,Calc!$B187,FALSE))</f>
        <v>#N/A</v>
      </c>
      <c r="DN187" t="e">
        <f ca="1">IF(OR(DN$132="",$B187=""),"",HLOOKUP(DN$132,Indices2!$E$1:$YY$108,Calc!$B187,FALSE))</f>
        <v>#N/A</v>
      </c>
      <c r="DO187" t="e">
        <f ca="1">IF(OR(DO$132="",$B187=""),"",HLOOKUP(DO$132,Indices2!$E$1:$YY$108,Calc!$B187,FALSE))</f>
        <v>#N/A</v>
      </c>
      <c r="DP187" t="e">
        <f ca="1">IF(OR(DP$132="",$B187=""),"",HLOOKUP(DP$132,Indices2!$E$1:$YY$108,Calc!$B187,FALSE))</f>
        <v>#N/A</v>
      </c>
      <c r="DQ187" t="e">
        <f ca="1">IF(OR(DQ$132="",$B187=""),"",HLOOKUP(DQ$132,Indices2!$E$1:$YY$108,Calc!$B187,FALSE))</f>
        <v>#N/A</v>
      </c>
      <c r="DR187" t="e">
        <f ca="1">IF(OR(DR$132="",$B187=""),"",HLOOKUP(DR$132,Indices2!$E$1:$YY$108,Calc!$B187,FALSE))</f>
        <v>#N/A</v>
      </c>
      <c r="DS187" t="e">
        <f ca="1">IF(OR(DS$132="",$B187=""),"",HLOOKUP(DS$132,Indices2!$E$1:$YY$108,Calc!$B187,FALSE))</f>
        <v>#N/A</v>
      </c>
      <c r="DT187" t="e">
        <f ca="1">IF(OR(DT$132="",$B187=""),"",HLOOKUP(DT$132,Indices2!$E$1:$YY$108,Calc!$B187,FALSE))</f>
        <v>#N/A</v>
      </c>
      <c r="DU187" t="e">
        <f ca="1">IF(OR(DU$132="",$B187=""),"",HLOOKUP(DU$132,Indices2!$E$1:$YY$108,Calc!$B187,FALSE))</f>
        <v>#N/A</v>
      </c>
      <c r="DV187" t="e">
        <f ca="1">IF(OR(DV$132="",$B187=""),"",HLOOKUP(DV$132,Indices2!$E$1:$YY$108,Calc!$B187,FALSE))</f>
        <v>#N/A</v>
      </c>
      <c r="DW187" t="e">
        <f ca="1">IF(OR(DW$132="",$B187=""),"",HLOOKUP(DW$132,Indices2!$E$1:$YY$108,Calc!$B187,FALSE))</f>
        <v>#N/A</v>
      </c>
      <c r="DX187" t="e">
        <f ca="1">IF(OR(DX$132="",$B187=""),"",HLOOKUP(DX$132,Indices2!$E$1:$YY$108,Calc!$B187,FALSE))</f>
        <v>#N/A</v>
      </c>
      <c r="DY187" t="e">
        <f ca="1">IF(OR(DY$132="",$B187=""),"",HLOOKUP(DY$132,Indices2!$E$1:$YY$108,Calc!$B187,FALSE))</f>
        <v>#N/A</v>
      </c>
      <c r="DZ187" t="e">
        <f ca="1">IF(OR(DZ$132="",$B187=""),"",HLOOKUP(DZ$132,Indices2!$E$1:$YY$108,Calc!$B187,FALSE))</f>
        <v>#N/A</v>
      </c>
      <c r="EA187" t="e">
        <f ca="1">IF(OR(EA$132="",$B187=""),"",HLOOKUP(EA$132,Indices2!$E$1:$YY$108,Calc!$B187,FALSE))</f>
        <v>#N/A</v>
      </c>
      <c r="EB187" t="e">
        <f ca="1">IF(OR(EB$132="",$B187=""),"",HLOOKUP(EB$132,Indices2!$E$1:$YY$108,Calc!$B187,FALSE))</f>
        <v>#N/A</v>
      </c>
      <c r="EC187" t="e">
        <f ca="1">IF(OR(EC$132="",$B187=""),"",HLOOKUP(EC$132,Indices2!$E$1:$YY$108,Calc!$B187,FALSE))</f>
        <v>#N/A</v>
      </c>
      <c r="ED187" t="e">
        <f ca="1">IF(OR(ED$132="",$B187=""),"",HLOOKUP(ED$132,Indices2!$E$1:$YY$108,Calc!$B187,FALSE))</f>
        <v>#N/A</v>
      </c>
      <c r="EE187" t="e">
        <f ca="1">IF(OR(EE$132="",$B187=""),"",HLOOKUP(EE$132,Indices2!$E$1:$YY$108,Calc!$B187,FALSE))</f>
        <v>#N/A</v>
      </c>
      <c r="EF187" t="e">
        <f ca="1">IF(OR(EF$132="",$B187=""),"",HLOOKUP(EF$132,Indices2!$E$1:$YY$108,Calc!$B187,FALSE))</f>
        <v>#N/A</v>
      </c>
      <c r="EG187" t="e">
        <f ca="1">IF(OR(EG$132="",$B187=""),"",HLOOKUP(EG$132,Indices2!$E$1:$YY$108,Calc!$B187,FALSE))</f>
        <v>#N/A</v>
      </c>
      <c r="EH187" t="e">
        <f ca="1">IF(OR(EH$132="",$B187=""),"",HLOOKUP(EH$132,Indices2!$E$1:$YY$108,Calc!$B187,FALSE))</f>
        <v>#N/A</v>
      </c>
      <c r="EI187" t="e">
        <f ca="1">IF(OR(EI$132="",$B187=""),"",HLOOKUP(EI$132,Indices2!$E$1:$YY$108,Calc!$B187,FALSE))</f>
        <v>#N/A</v>
      </c>
      <c r="EJ187" t="e">
        <f ca="1">IF(OR(EJ$132="",$B187=""),"",HLOOKUP(EJ$132,Indices2!$E$1:$YY$108,Calc!$B187,FALSE))</f>
        <v>#N/A</v>
      </c>
      <c r="EK187" t="e">
        <f ca="1">IF(OR(EK$132="",$B187=""),"",HLOOKUP(EK$132,Indices2!$E$1:$YY$108,Calc!$B187,FALSE))</f>
        <v>#N/A</v>
      </c>
      <c r="EL187" t="e">
        <f ca="1">IF(OR(EL$132="",$B187=""),"",HLOOKUP(EL$132,Indices2!$E$1:$YY$108,Calc!$B187,FALSE))</f>
        <v>#N/A</v>
      </c>
      <c r="EM187" t="e">
        <f ca="1">IF(OR(EM$132="",$B187=""),"",HLOOKUP(EM$132,Indices2!$E$1:$YY$108,Calc!$B187,FALSE))</f>
        <v>#N/A</v>
      </c>
      <c r="EN187" t="e">
        <f ca="1">IF(OR(EN$132="",$B187=""),"",HLOOKUP(EN$132,Indices2!$E$1:$YY$108,Calc!$B187,FALSE))</f>
        <v>#N/A</v>
      </c>
      <c r="EO187" t="e">
        <f ca="1">IF(OR(EO$132="",$B187=""),"",HLOOKUP(EO$132,Indices2!$E$1:$YY$108,Calc!$B187,FALSE))</f>
        <v>#N/A</v>
      </c>
      <c r="EP187" t="e">
        <f ca="1">IF(OR(EP$132="",$B187=""),"",HLOOKUP(EP$132,Indices2!$E$1:$YY$108,Calc!$B187,FALSE))</f>
        <v>#N/A</v>
      </c>
      <c r="EQ187" t="e">
        <f ca="1">IF(OR(EQ$132="",$B187=""),"",HLOOKUP(EQ$132,Indices2!$E$1:$YY$108,Calc!$B187,FALSE))</f>
        <v>#N/A</v>
      </c>
      <c r="ER187" t="e">
        <f ca="1">IF(OR(ER$132="",$B187=""),"",HLOOKUP(ER$132,Indices2!$E$1:$YY$108,Calc!$B187,FALSE))</f>
        <v>#N/A</v>
      </c>
      <c r="ES187" t="e">
        <f ca="1">IF(OR(ES$132="",$B187=""),"",HLOOKUP(ES$132,Indices2!$E$1:$YY$108,Calc!$B187,FALSE))</f>
        <v>#N/A</v>
      </c>
      <c r="ET187" t="e">
        <f ca="1">IF(OR(ET$132="",$B187=""),"",HLOOKUP(ET$132,Indices2!$E$1:$YY$108,Calc!$B187,FALSE))</f>
        <v>#N/A</v>
      </c>
      <c r="EU187" t="e">
        <f ca="1">IF(OR(EU$132="",$B187=""),"",HLOOKUP(EU$132,Indices2!$E$1:$YY$108,Calc!$B187,FALSE))</f>
        <v>#N/A</v>
      </c>
      <c r="EV187" t="e">
        <f ca="1">IF(OR(EV$132="",$B187=""),"",HLOOKUP(EV$132,Indices2!$E$1:$YY$108,Calc!$B187,FALSE))</f>
        <v>#N/A</v>
      </c>
      <c r="EW187" t="e">
        <f ca="1">IF(OR(EW$132="",$B187=""),"",HLOOKUP(EW$132,Indices2!$E$1:$YY$108,Calc!$B187,FALSE))</f>
        <v>#N/A</v>
      </c>
      <c r="EX187" t="e">
        <f ca="1">IF(OR(EX$132="",$B187=""),"",HLOOKUP(EX$132,Indices2!$E$1:$YY$108,Calc!$B187,FALSE))</f>
        <v>#N/A</v>
      </c>
      <c r="EY187" t="e">
        <f ca="1">IF(OR(EY$132="",$B187=""),"",HLOOKUP(EY$132,Indices2!$E$1:$YY$108,Calc!$B187,FALSE))</f>
        <v>#N/A</v>
      </c>
      <c r="EZ187" t="e">
        <f ca="1">IF(OR(EZ$132="",$B187=""),"",HLOOKUP(EZ$132,Indices2!$E$1:$YY$108,Calc!$B187,FALSE))</f>
        <v>#N/A</v>
      </c>
      <c r="FA187" t="e">
        <f ca="1">IF(OR(FA$132="",$B187=""),"",HLOOKUP(FA$132,Indices2!$E$1:$YY$108,Calc!$B187,FALSE))</f>
        <v>#N/A</v>
      </c>
      <c r="FB187" t="e">
        <f ca="1">IF(OR(FB$132="",$B187=""),"",HLOOKUP(FB$132,Indices2!$E$1:$YY$108,Calc!$B187,FALSE))</f>
        <v>#N/A</v>
      </c>
      <c r="FC187" t="e">
        <f ca="1">IF(OR(FC$132="",$B187=""),"",HLOOKUP(FC$132,Indices2!$E$1:$YY$108,Calc!$B187,FALSE))</f>
        <v>#N/A</v>
      </c>
      <c r="FD187" t="e">
        <f ca="1">IF(OR(FD$132="",$B187=""),"",HLOOKUP(FD$132,Indices2!$E$1:$YY$108,Calc!$B187,FALSE))</f>
        <v>#N/A</v>
      </c>
      <c r="FE187" t="e">
        <f ca="1">IF(OR(FE$132="",$B187=""),"",HLOOKUP(FE$132,Indices2!$E$1:$YY$108,Calc!$B187,FALSE))</f>
        <v>#N/A</v>
      </c>
      <c r="FF187" t="e">
        <f ca="1">IF(OR(FF$132="",$B187=""),"",HLOOKUP(FF$132,Indices2!$E$1:$YY$108,Calc!$B187,FALSE))</f>
        <v>#N/A</v>
      </c>
      <c r="FG187" t="e">
        <f ca="1">IF(OR(FG$132="",$B187=""),"",HLOOKUP(FG$132,Indices2!$E$1:$YY$108,Calc!$B187,FALSE))</f>
        <v>#N/A</v>
      </c>
      <c r="FH187" t="e">
        <f ca="1">IF(OR(FH$132="",$B187=""),"",HLOOKUP(FH$132,Indices2!$E$1:$YY$108,Calc!$B187,FALSE))</f>
        <v>#N/A</v>
      </c>
      <c r="FI187" t="e">
        <f ca="1">IF(OR(FI$132="",$B187=""),"",HLOOKUP(FI$132,Indices2!$E$1:$YY$108,Calc!$B187,FALSE))</f>
        <v>#N/A</v>
      </c>
      <c r="FJ187" t="e">
        <f ca="1">IF(OR(FJ$132="",$B187=""),"",HLOOKUP(FJ$132,Indices2!$E$1:$YY$108,Calc!$B187,FALSE))</f>
        <v>#N/A</v>
      </c>
      <c r="FK187" t="e">
        <f ca="1">IF(OR(FK$132="",$B187=""),"",HLOOKUP(FK$132,Indices2!$E$1:$YY$108,Calc!$B187,FALSE))</f>
        <v>#N/A</v>
      </c>
      <c r="FL187" t="e">
        <f ca="1">IF(OR(FL$132="",$B187=""),"",HLOOKUP(FL$132,Indices2!$E$1:$YY$108,Calc!$B187,FALSE))</f>
        <v>#N/A</v>
      </c>
      <c r="FM187" t="e">
        <f ca="1">IF(OR(FM$132="",$B187=""),"",HLOOKUP(FM$132,Indices2!$E$1:$YY$108,Calc!$B187,FALSE))</f>
        <v>#N/A</v>
      </c>
      <c r="FN187" t="e">
        <f ca="1">IF(OR(FN$132="",$B187=""),"",HLOOKUP(FN$132,Indices2!$E$1:$YY$108,Calc!$B187,FALSE))</f>
        <v>#N/A</v>
      </c>
      <c r="FO187" t="e">
        <f ca="1">IF(OR(FO$132="",$B187=""),"",HLOOKUP(FO$132,Indices2!$E$1:$YY$108,Calc!$B187,FALSE))</f>
        <v>#N/A</v>
      </c>
      <c r="FP187" t="e">
        <f ca="1">IF(OR(FP$132="",$B187=""),"",HLOOKUP(FP$132,Indices2!$E$1:$YY$108,Calc!$B187,FALSE))</f>
        <v>#N/A</v>
      </c>
      <c r="FQ187" t="e">
        <f ca="1">IF(OR(FQ$132="",$B187=""),"",HLOOKUP(FQ$132,Indices2!$E$1:$YY$108,Calc!$B187,FALSE))</f>
        <v>#N/A</v>
      </c>
      <c r="FR187" t="e">
        <f ca="1">IF(OR(FR$132="",$B187=""),"",HLOOKUP(FR$132,Indices2!$E$1:$YY$108,Calc!$B187,FALSE))</f>
        <v>#N/A</v>
      </c>
      <c r="FS187" t="e">
        <f ca="1">IF(OR(FS$132="",$B187=""),"",HLOOKUP(FS$132,Indices2!$E$1:$YY$108,Calc!$B187,FALSE))</f>
        <v>#N/A</v>
      </c>
      <c r="FT187" t="e">
        <f ca="1">IF(OR(FT$132="",$B187=""),"",HLOOKUP(FT$132,Indices2!$E$1:$YY$108,Calc!$B187,FALSE))</f>
        <v>#N/A</v>
      </c>
      <c r="FU187" t="e">
        <f ca="1">IF(OR(FU$132="",$B187=""),"",HLOOKUP(FU$132,Indices2!$E$1:$YY$108,Calc!$B187,FALSE))</f>
        <v>#N/A</v>
      </c>
      <c r="FV187" t="e">
        <f ca="1">IF(OR(FV$132="",$B187=""),"",HLOOKUP(FV$132,Indices2!$E$1:$YY$108,Calc!$B187,FALSE))</f>
        <v>#N/A</v>
      </c>
      <c r="FW187" t="e">
        <f ca="1">IF(OR(FW$132="",$B187=""),"",HLOOKUP(FW$132,Indices2!$E$1:$YY$108,Calc!$B187,FALSE))</f>
        <v>#N/A</v>
      </c>
      <c r="FX187" t="e">
        <f ca="1">IF(OR(FX$132="",$B187=""),"",HLOOKUP(FX$132,Indices2!$E$1:$YY$108,Calc!$B187,FALSE))</f>
        <v>#N/A</v>
      </c>
      <c r="FY187" t="e">
        <f ca="1">IF(OR(FY$132="",$B187=""),"",HLOOKUP(FY$132,Indices2!$E$1:$YY$108,Calc!$B187,FALSE))</f>
        <v>#N/A</v>
      </c>
      <c r="FZ187" t="e">
        <f ca="1">IF(OR(FZ$132="",$B187=""),"",HLOOKUP(FZ$132,Indices2!$E$1:$YY$108,Calc!$B187,FALSE))</f>
        <v>#N/A</v>
      </c>
      <c r="GA187" t="e">
        <f ca="1">IF(OR(GA$132="",$B187=""),"",HLOOKUP(GA$132,Indices2!$E$1:$YY$108,Calc!$B187,FALSE))</f>
        <v>#N/A</v>
      </c>
      <c r="GB187" t="e">
        <f ca="1">IF(OR(GB$132="",$B187=""),"",HLOOKUP(GB$132,Indices2!$E$1:$YY$108,Calc!$B187,FALSE))</f>
        <v>#N/A</v>
      </c>
      <c r="GC187" t="e">
        <f ca="1">IF(OR(GC$132="",$B187=""),"",HLOOKUP(GC$132,Indices2!$E$1:$YY$108,Calc!$B187,FALSE))</f>
        <v>#N/A</v>
      </c>
      <c r="GD187" t="e">
        <f ca="1">IF(OR(GD$132="",$B187=""),"",HLOOKUP(GD$132,Indices2!$E$1:$YY$108,Calc!$B187,FALSE))</f>
        <v>#N/A</v>
      </c>
      <c r="GE187" t="e">
        <f ca="1">IF(OR(GE$132="",$B187=""),"",HLOOKUP(GE$132,Indices2!$E$1:$YY$108,Calc!$B187,FALSE))</f>
        <v>#N/A</v>
      </c>
      <c r="GF187" t="e">
        <f ca="1">IF(OR(GF$132="",$B187=""),"",HLOOKUP(GF$132,Indices2!$E$1:$YY$108,Calc!$B187,FALSE))</f>
        <v>#N/A</v>
      </c>
      <c r="GG187" t="e">
        <f ca="1">IF(OR(GG$132="",$B187=""),"",HLOOKUP(GG$132,Indices2!$E$1:$YY$108,Calc!$B187,FALSE))</f>
        <v>#N/A</v>
      </c>
      <c r="GH187" t="e">
        <f ca="1">IF(OR(GH$132="",$B187=""),"",HLOOKUP(GH$132,Indices2!$E$1:$YY$108,Calc!$B187,FALSE))</f>
        <v>#N/A</v>
      </c>
      <c r="GI187" t="e">
        <f ca="1">IF(OR(GI$132="",$B187=""),"",HLOOKUP(GI$132,Indices2!$E$1:$YY$108,Calc!$B187,FALSE))</f>
        <v>#N/A</v>
      </c>
      <c r="GJ187" t="e">
        <f ca="1">IF(OR(GJ$132="",$B187=""),"",HLOOKUP(GJ$132,Indices2!$E$1:$YY$108,Calc!$B187,FALSE))</f>
        <v>#N/A</v>
      </c>
      <c r="GK187" t="e">
        <f ca="1">IF(OR(GK$132="",$B187=""),"",HLOOKUP(GK$132,Indices2!$E$1:$YY$108,Calc!$B187,FALSE))</f>
        <v>#N/A</v>
      </c>
      <c r="GL187" t="e">
        <f ca="1">IF(OR(GL$132="",$B187=""),"",HLOOKUP(GL$132,Indices2!$E$1:$YY$108,Calc!$B187,FALSE))</f>
        <v>#N/A</v>
      </c>
      <c r="GM187" t="e">
        <f ca="1">IF(OR(GM$132="",$B187=""),"",HLOOKUP(GM$132,Indices2!$E$1:$YY$108,Calc!$B187,FALSE))</f>
        <v>#N/A</v>
      </c>
      <c r="GN187" t="e">
        <f ca="1">IF(OR(GN$132="",$B187=""),"",HLOOKUP(GN$132,Indices2!$E$1:$YY$108,Calc!$B187,FALSE))</f>
        <v>#N/A</v>
      </c>
      <c r="GO187" t="e">
        <f ca="1">IF(OR(GO$132="",$B187=""),"",HLOOKUP(GO$132,Indices2!$E$1:$YY$108,Calc!$B187,FALSE))</f>
        <v>#N/A</v>
      </c>
      <c r="GP187" t="e">
        <f ca="1">IF(OR(GP$132="",$B187=""),"",HLOOKUP(GP$132,Indices2!$E$1:$YY$108,Calc!$B187,FALSE))</f>
        <v>#N/A</v>
      </c>
      <c r="GQ187" t="e">
        <f ca="1">IF(OR(GQ$132="",$B187=""),"",HLOOKUP(GQ$132,Indices2!$E$1:$YY$108,Calc!$B187,FALSE))</f>
        <v>#N/A</v>
      </c>
      <c r="GR187" t="e">
        <f ca="1">IF(OR(GR$132="",$B187=""),"",HLOOKUP(GR$132,Indices2!$E$1:$YY$108,Calc!$B187,FALSE))</f>
        <v>#N/A</v>
      </c>
      <c r="GS187" t="e">
        <f ca="1">IF(OR(GS$132="",$B187=""),"",HLOOKUP(GS$132,Indices2!$E$1:$YY$108,Calc!$B187,FALSE))</f>
        <v>#N/A</v>
      </c>
      <c r="GT187" t="e">
        <f ca="1">IF(OR(GT$132="",$B187=""),"",HLOOKUP(GT$132,Indices2!$E$1:$YY$108,Calc!$B187,FALSE))</f>
        <v>#N/A</v>
      </c>
      <c r="GU187" t="e">
        <f ca="1">IF(OR(GU$132="",$B187=""),"",HLOOKUP(GU$132,Indices2!$E$1:$YY$108,Calc!$B187,FALSE))</f>
        <v>#N/A</v>
      </c>
      <c r="GV187" t="e">
        <f ca="1">IF(OR(GV$132="",$B187=""),"",HLOOKUP(GV$132,Indices2!$E$1:$YY$108,Calc!$B187,FALSE))</f>
        <v>#N/A</v>
      </c>
      <c r="GW187" t="e">
        <f ca="1">IF(OR(GW$132="",$B187=""),"",HLOOKUP(GW$132,Indices2!$E$1:$YY$108,Calc!$B187,FALSE))</f>
        <v>#N/A</v>
      </c>
      <c r="GX187" t="e">
        <f ca="1">IF(OR(GX$132="",$B187=""),"",HLOOKUP(GX$132,Indices2!$E$1:$YY$108,Calc!$B187,FALSE))</f>
        <v>#N/A</v>
      </c>
      <c r="GY187" t="e">
        <f ca="1">IF(OR(GY$132="",$B187=""),"",HLOOKUP(GY$132,Indices2!$E$1:$YY$108,Calc!$B187,FALSE))</f>
        <v>#N/A</v>
      </c>
      <c r="GZ187" t="e">
        <f ca="1">IF(OR(GZ$132="",$B187=""),"",HLOOKUP(GZ$132,Indices2!$E$1:$YY$108,Calc!$B187,FALSE))</f>
        <v>#N/A</v>
      </c>
      <c r="HA187" t="e">
        <f ca="1">IF(OR(HA$132="",$B187=""),"",HLOOKUP(HA$132,Indices2!$E$1:$YY$108,Calc!$B187,FALSE))</f>
        <v>#N/A</v>
      </c>
      <c r="HB187" t="e">
        <f ca="1">IF(OR(HB$132="",$B187=""),"",HLOOKUP(HB$132,Indices2!$E$1:$YY$108,Calc!$B187,FALSE))</f>
        <v>#N/A</v>
      </c>
      <c r="HC187" t="e">
        <f ca="1">IF(OR(HC$132="",$B187=""),"",HLOOKUP(HC$132,Indices2!$E$1:$YY$108,Calc!$B187,FALSE))</f>
        <v>#N/A</v>
      </c>
      <c r="HD187" t="e">
        <f ca="1">IF(OR(HD$132="",$B187=""),"",HLOOKUP(HD$132,Indices2!$E$1:$YY$108,Calc!$B187,FALSE))</f>
        <v>#N/A</v>
      </c>
      <c r="HE187" t="e">
        <f ca="1">IF(OR(HE$132="",$B187=""),"",HLOOKUP(HE$132,Indices2!$E$1:$YY$108,Calc!$B187,FALSE))</f>
        <v>#N/A</v>
      </c>
      <c r="HF187" t="e">
        <f ca="1">IF(OR(HF$132="",$B187=""),"",HLOOKUP(HF$132,Indices2!$E$1:$YY$108,Calc!$B187,FALSE))</f>
        <v>#N/A</v>
      </c>
      <c r="HG187" t="e">
        <f ca="1">IF(OR(HG$132="",$B187=""),"",HLOOKUP(HG$132,Indices2!$E$1:$YY$108,Calc!$B187,FALSE))</f>
        <v>#N/A</v>
      </c>
      <c r="HH187" t="e">
        <f ca="1">IF(OR(HH$132="",$B187=""),"",HLOOKUP(HH$132,Indices2!$E$1:$YY$108,Calc!$B187,FALSE))</f>
        <v>#N/A</v>
      </c>
      <c r="HI187" t="e">
        <f ca="1">IF(OR(HI$132="",$B187=""),"",HLOOKUP(HI$132,Indices2!$E$1:$YY$108,Calc!$B187,FALSE))</f>
        <v>#N/A</v>
      </c>
      <c r="HJ187" t="e">
        <f ca="1">IF(OR(HJ$132="",$B187=""),"",HLOOKUP(HJ$132,Indices2!$E$1:$YY$108,Calc!$B187,FALSE))</f>
        <v>#N/A</v>
      </c>
      <c r="HK187" t="e">
        <f ca="1">IF(OR(HK$132="",$B187=""),"",HLOOKUP(HK$132,Indices2!$E$1:$YY$108,Calc!$B187,FALSE))</f>
        <v>#N/A</v>
      </c>
      <c r="HL187" t="e">
        <f ca="1">IF(OR(HL$132="",$B187=""),"",HLOOKUP(HL$132,Indices2!$E$1:$YY$108,Calc!$B187,FALSE))</f>
        <v>#N/A</v>
      </c>
      <c r="HM187" t="e">
        <f ca="1">IF(OR(HM$132="",$B187=""),"",HLOOKUP(HM$132,Indices2!$E$1:$YY$108,Calc!$B187,FALSE))</f>
        <v>#N/A</v>
      </c>
      <c r="HN187" t="e">
        <f ca="1">IF(OR(HN$132="",$B187=""),"",HLOOKUP(HN$132,Indices2!$E$1:$YY$108,Calc!$B187,FALSE))</f>
        <v>#N/A</v>
      </c>
      <c r="HO187" t="e">
        <f ca="1">IF(OR(HO$132="",$B187=""),"",HLOOKUP(HO$132,Indices2!$E$1:$YY$108,Calc!$B187,FALSE))</f>
        <v>#N/A</v>
      </c>
      <c r="HP187" t="e">
        <f ca="1">IF(OR(HP$132="",$B187=""),"",HLOOKUP(HP$132,Indices2!$E$1:$YY$108,Calc!$B187,FALSE))</f>
        <v>#N/A</v>
      </c>
      <c r="HQ187" t="e">
        <f ca="1">IF(OR(HQ$132="",$B187=""),"",HLOOKUP(HQ$132,Indices2!$E$1:$YY$108,Calc!$B187,FALSE))</f>
        <v>#N/A</v>
      </c>
      <c r="HR187" t="e">
        <f ca="1">IF(OR(HR$132="",$B187=""),"",HLOOKUP(HR$132,Indices2!$E$1:$YY$108,Calc!$B187,FALSE))</f>
        <v>#N/A</v>
      </c>
      <c r="HS187" t="e">
        <f ca="1">IF(OR(HS$132="",$B187=""),"",HLOOKUP(HS$132,Indices2!$E$1:$YY$108,Calc!$B187,FALSE))</f>
        <v>#N/A</v>
      </c>
      <c r="HT187" t="e">
        <f ca="1">IF(OR(HT$132="",$B187=""),"",HLOOKUP(HT$132,Indices2!$E$1:$YY$108,Calc!$B187,FALSE))</f>
        <v>#N/A</v>
      </c>
      <c r="HU187" t="e">
        <f ca="1">IF(OR(HU$132="",$B187=""),"",HLOOKUP(HU$132,Indices2!$E$1:$YY$108,Calc!$B187,FALSE))</f>
        <v>#N/A</v>
      </c>
      <c r="HV187" t="e">
        <f ca="1">IF(OR(HV$132="",$B187=""),"",HLOOKUP(HV$132,Indices2!$E$1:$YY$108,Calc!$B187,FALSE))</f>
        <v>#N/A</v>
      </c>
      <c r="HW187" t="e">
        <f ca="1">IF(OR(HW$132="",$B187=""),"",HLOOKUP(HW$132,Indices2!$E$1:$YY$108,Calc!$B187,FALSE))</f>
        <v>#N/A</v>
      </c>
      <c r="HX187" t="e">
        <f ca="1">IF(OR(HX$132="",$B187=""),"",HLOOKUP(HX$132,Indices2!$E$1:$YY$108,Calc!$B187,FALSE))</f>
        <v>#N/A</v>
      </c>
      <c r="HY187" t="e">
        <f ca="1">IF(OR(HY$132="",$B187=""),"",HLOOKUP(HY$132,Indices2!$E$1:$YY$108,Calc!$B187,FALSE))</f>
        <v>#N/A</v>
      </c>
      <c r="HZ187" t="e">
        <f ca="1">IF(OR(HZ$132="",$B187=""),"",HLOOKUP(HZ$132,Indices2!$E$1:$YY$108,Calc!$B187,FALSE))</f>
        <v>#N/A</v>
      </c>
      <c r="IA187" t="e">
        <f ca="1">IF(OR(IA$132="",$B187=""),"",HLOOKUP(IA$132,Indices2!$E$1:$YY$108,Calc!$B187,FALSE))</f>
        <v>#N/A</v>
      </c>
      <c r="IB187" t="e">
        <f ca="1">IF(OR(IB$132="",$B187=""),"",HLOOKUP(IB$132,Indices2!$E$1:$YY$108,Calc!$B187,FALSE))</f>
        <v>#N/A</v>
      </c>
      <c r="IC187" t="e">
        <f ca="1">IF(OR(IC$132="",$B187=""),"",HLOOKUP(IC$132,Indices2!$E$1:$YY$108,Calc!$B187,FALSE))</f>
        <v>#N/A</v>
      </c>
      <c r="ID187" t="e">
        <f ca="1">IF(OR(ID$132="",$B187=""),"",HLOOKUP(ID$132,Indices2!$E$1:$YY$108,Calc!$B187,FALSE))</f>
        <v>#N/A</v>
      </c>
      <c r="IE187" t="e">
        <f ca="1">IF(OR(IE$132="",$B187=""),"",HLOOKUP(IE$132,Indices2!$E$1:$YY$108,Calc!$B187,FALSE))</f>
        <v>#N/A</v>
      </c>
      <c r="IF187" t="e">
        <f ca="1">IF(OR(IF$132="",$B187=""),"",HLOOKUP(IF$132,Indices2!$E$1:$YY$108,Calc!$B187,FALSE))</f>
        <v>#N/A</v>
      </c>
      <c r="IG187" t="e">
        <f ca="1">IF(OR(IG$132="",$B187=""),"",HLOOKUP(IG$132,Indices2!$E$1:$YY$108,Calc!$B187,FALSE))</f>
        <v>#N/A</v>
      </c>
      <c r="IH187" t="e">
        <f ca="1">IF(OR(IH$132="",$B187=""),"",HLOOKUP(IH$132,Indices2!$E$1:$YY$108,Calc!$B187,FALSE))</f>
        <v>#N/A</v>
      </c>
      <c r="II187" t="e">
        <f ca="1">IF(OR(II$132="",$B187=""),"",HLOOKUP(II$132,Indices2!$E$1:$YY$108,Calc!$B187,FALSE))</f>
        <v>#N/A</v>
      </c>
      <c r="IJ187" t="e">
        <f ca="1">IF(OR(IJ$132="",$B187=""),"",HLOOKUP(IJ$132,Indices2!$E$1:$YY$108,Calc!$B187,FALSE))</f>
        <v>#N/A</v>
      </c>
      <c r="IK187" t="e">
        <f ca="1">IF(OR(IK$132="",$B187=""),"",HLOOKUP(IK$132,Indices2!$E$1:$YY$108,Calc!$B187,FALSE))</f>
        <v>#N/A</v>
      </c>
      <c r="IL187" t="e">
        <f ca="1">IF(OR(IL$132="",$B187=""),"",HLOOKUP(IL$132,Indices2!$E$1:$YY$108,Calc!$B187,FALSE))</f>
        <v>#N/A</v>
      </c>
      <c r="IM187" t="e">
        <f ca="1">IF(OR(IM$132="",$B187=""),"",HLOOKUP(IM$132,Indices2!$E$1:$YY$108,Calc!$B187,FALSE))</f>
        <v>#N/A</v>
      </c>
      <c r="IN187" t="e">
        <f ca="1">IF(OR(IN$132="",$B187=""),"",HLOOKUP(IN$132,Indices2!$E$1:$YY$108,Calc!$B187,FALSE))</f>
        <v>#N/A</v>
      </c>
      <c r="IO187" t="e">
        <f ca="1">IF(OR(IO$132="",$B187=""),"",HLOOKUP(IO$132,Indices2!$E$1:$YY$108,Calc!$B187,FALSE))</f>
        <v>#N/A</v>
      </c>
      <c r="IP187" t="e">
        <f ca="1">IF(OR(IP$132="",$B187=""),"",HLOOKUP(IP$132,Indices2!$E$1:$YY$108,Calc!$B187,FALSE))</f>
        <v>#N/A</v>
      </c>
      <c r="IQ187" t="e">
        <f ca="1">IF(OR(IQ$132="",$B187=""),"",HLOOKUP(IQ$132,Indices2!$E$1:$YY$108,Calc!$B187,FALSE))</f>
        <v>#N/A</v>
      </c>
      <c r="IR187" t="e">
        <f ca="1">IF(OR(IR$132="",$B187=""),"",HLOOKUP(IR$132,Indices2!$E$1:$YY$108,Calc!$B187,FALSE))</f>
        <v>#N/A</v>
      </c>
      <c r="IS187" t="e">
        <f ca="1">IF(OR(IS$132="",$B187=""),"",HLOOKUP(IS$132,Indices2!$E$1:$YY$108,Calc!$B187,FALSE))</f>
        <v>#N/A</v>
      </c>
      <c r="IT187" t="e">
        <f ca="1">IF(OR(IT$132="",$B187=""),"",HLOOKUP(IT$132,Indices2!$E$1:$YY$108,Calc!$B187,FALSE))</f>
        <v>#N/A</v>
      </c>
      <c r="IU187" t="e">
        <f ca="1">IF(OR(IU$132="",$B187=""),"",HLOOKUP(IU$132,Indices2!$E$1:$YY$108,Calc!$B187,FALSE))</f>
        <v>#N/A</v>
      </c>
      <c r="IV187" t="e">
        <f ca="1">IF(OR(IV$132="",$B187=""),"",HLOOKUP(IV$132,Indices2!$E$1:$YY$108,Calc!$B187,FALSE))</f>
        <v>#N/A</v>
      </c>
      <c r="IW187" t="e">
        <f ca="1">IF(OR(IW$132="",$B187=""),"",HLOOKUP(IW$132,Indices2!$E$1:$YY$108,Calc!$B187,FALSE))</f>
        <v>#N/A</v>
      </c>
      <c r="IX187" t="e">
        <f ca="1">IF(OR(IX$132="",$B187=""),"",HLOOKUP(IX$132,Indices2!$E$1:$YY$108,Calc!$B187,FALSE))</f>
        <v>#N/A</v>
      </c>
      <c r="IY187" t="e">
        <f ca="1">IF(OR(IY$132="",$B187=""),"",HLOOKUP(IY$132,Indices2!$E$1:$YY$108,Calc!$B187,FALSE))</f>
        <v>#N/A</v>
      </c>
      <c r="IZ187" t="e">
        <f ca="1">IF(OR(IZ$132="",$B187=""),"",HLOOKUP(IZ$132,Indices2!$E$1:$YY$108,Calc!$B187,FALSE))</f>
        <v>#N/A</v>
      </c>
      <c r="JA187" t="e">
        <f ca="1">IF(OR(JA$132="",$B187=""),"",HLOOKUP(JA$132,Indices2!$E$1:$YY$108,Calc!$B187,FALSE))</f>
        <v>#N/A</v>
      </c>
      <c r="JB187" t="e">
        <f ca="1">IF(OR(JB$132="",$B187=""),"",HLOOKUP(JB$132,Indices2!$E$1:$YY$108,Calc!$B187,FALSE))</f>
        <v>#N/A</v>
      </c>
      <c r="JC187" t="e">
        <f ca="1">IF(OR(JC$132="",$B187=""),"",HLOOKUP(JC$132,Indices2!$E$1:$YY$108,Calc!$B187,FALSE))</f>
        <v>#N/A</v>
      </c>
      <c r="JD187" t="e">
        <f ca="1">IF(OR(JD$132="",$B187=""),"",HLOOKUP(JD$132,Indices2!$E$1:$YY$108,Calc!$B187,FALSE))</f>
        <v>#N/A</v>
      </c>
      <c r="JE187" t="e">
        <f ca="1">IF(OR(JE$132="",$B187=""),"",HLOOKUP(JE$132,Indices2!$E$1:$YY$108,Calc!$B187,FALSE))</f>
        <v>#N/A</v>
      </c>
      <c r="JF187" t="e">
        <f ca="1">IF(OR(JF$132="",$B187=""),"",HLOOKUP(JF$132,Indices2!$E$1:$YY$108,Calc!$B187,FALSE))</f>
        <v>#N/A</v>
      </c>
      <c r="JG187" t="e">
        <f ca="1">IF(OR(JG$132="",$B187=""),"",HLOOKUP(JG$132,Indices2!$E$1:$YY$108,Calc!$B187,FALSE))</f>
        <v>#N/A</v>
      </c>
      <c r="JH187" t="e">
        <f ca="1">IF(OR(JH$132="",$B187=""),"",HLOOKUP(JH$132,Indices2!$E$1:$YY$108,Calc!$B187,FALSE))</f>
        <v>#N/A</v>
      </c>
      <c r="JI187" t="e">
        <f ca="1">IF(OR(JI$132="",$B187=""),"",HLOOKUP(JI$132,Indices2!$E$1:$YY$108,Calc!$B187,FALSE))</f>
        <v>#N/A</v>
      </c>
      <c r="JJ187" t="e">
        <f ca="1">IF(OR(JJ$132="",$B187=""),"",HLOOKUP(JJ$132,Indices2!$E$1:$YY$108,Calc!$B187,FALSE))</f>
        <v>#N/A</v>
      </c>
      <c r="JK187" t="e">
        <f ca="1">IF(OR(JK$132="",$B187=""),"",HLOOKUP(JK$132,Indices2!$E$1:$YY$108,Calc!$B187,FALSE))</f>
        <v>#N/A</v>
      </c>
      <c r="JL187" t="e">
        <f ca="1">IF(OR(JL$132="",$B187=""),"",HLOOKUP(JL$132,Indices2!$E$1:$YY$108,Calc!$B187,FALSE))</f>
        <v>#N/A</v>
      </c>
      <c r="JM187" t="e">
        <f ca="1">IF(OR(JM$132="",$B187=""),"",HLOOKUP(JM$132,Indices2!$E$1:$YY$108,Calc!$B187,FALSE))</f>
        <v>#N/A</v>
      </c>
      <c r="JN187" t="e">
        <f ca="1">IF(OR(JN$132="",$B187=""),"",HLOOKUP(JN$132,Indices2!$E$1:$YY$108,Calc!$B187,FALSE))</f>
        <v>#N/A</v>
      </c>
      <c r="JO187" t="e">
        <f ca="1">IF(OR(JO$132="",$B187=""),"",HLOOKUP(JO$132,Indices2!$E$1:$YY$108,Calc!$B187,FALSE))</f>
        <v>#N/A</v>
      </c>
      <c r="JP187" t="e">
        <f ca="1">IF(OR(JP$132="",$B187=""),"",HLOOKUP(JP$132,Indices2!$E$1:$YY$108,Calc!$B187,FALSE))</f>
        <v>#N/A</v>
      </c>
      <c r="JQ187" t="e">
        <f ca="1">IF(OR(JQ$132="",$B187=""),"",HLOOKUP(JQ$132,Indices2!$E$1:$YY$108,Calc!$B187,FALSE))</f>
        <v>#N/A</v>
      </c>
      <c r="JR187" t="e">
        <f ca="1">IF(OR(JR$132="",$B187=""),"",HLOOKUP(JR$132,Indices2!$E$1:$YY$108,Calc!$B187,FALSE))</f>
        <v>#N/A</v>
      </c>
      <c r="JS187" t="e">
        <f ca="1">IF(OR(JS$132="",$B187=""),"",HLOOKUP(JS$132,Indices2!$E$1:$YY$108,Calc!$B187,FALSE))</f>
        <v>#N/A</v>
      </c>
      <c r="JT187" t="e">
        <f ca="1">IF(OR(JT$132="",$B187=""),"",HLOOKUP(JT$132,Indices2!$E$1:$YY$108,Calc!$B187,FALSE))</f>
        <v>#N/A</v>
      </c>
      <c r="JU187" t="e">
        <f ca="1">IF(OR(JU$132="",$B187=""),"",HLOOKUP(JU$132,Indices2!$E$1:$YY$108,Calc!$B187,FALSE))</f>
        <v>#N/A</v>
      </c>
      <c r="JV187" t="e">
        <f ca="1">IF(OR(JV$132="",$B187=""),"",HLOOKUP(JV$132,Indices2!$E$1:$YY$108,Calc!$B187,FALSE))</f>
        <v>#N/A</v>
      </c>
      <c r="JW187" t="e">
        <f ca="1">IF(OR(JW$132="",$B187=""),"",HLOOKUP(JW$132,Indices2!$E$1:$YY$108,Calc!$B187,FALSE))</f>
        <v>#N/A</v>
      </c>
      <c r="JX187" t="e">
        <f ca="1">IF(OR(JX$132="",$B187=""),"",HLOOKUP(JX$132,Indices2!$E$1:$YY$108,Calc!$B187,FALSE))</f>
        <v>#N/A</v>
      </c>
      <c r="JY187" t="e">
        <f ca="1">IF(OR(JY$132="",$B187=""),"",HLOOKUP(JY$132,Indices2!$E$1:$YY$108,Calc!$B187,FALSE))</f>
        <v>#N/A</v>
      </c>
      <c r="JZ187" t="e">
        <f ca="1">IF(OR(JZ$132="",$B187=""),"",HLOOKUP(JZ$132,Indices2!$E$1:$YY$108,Calc!$B187,FALSE))</f>
        <v>#N/A</v>
      </c>
      <c r="KA187" t="e">
        <f ca="1">IF(OR(KA$132="",$B187=""),"",HLOOKUP(KA$132,Indices2!$E$1:$YY$108,Calc!$B187,FALSE))</f>
        <v>#N/A</v>
      </c>
      <c r="KB187" t="e">
        <f ca="1">IF(OR(KB$132="",$B187=""),"",HLOOKUP(KB$132,Indices2!$E$1:$YY$108,Calc!$B187,FALSE))</f>
        <v>#N/A</v>
      </c>
      <c r="KC187" t="e">
        <f ca="1">IF(OR(KC$132="",$B187=""),"",HLOOKUP(KC$132,Indices2!$E$1:$YY$108,Calc!$B187,FALSE))</f>
        <v>#N/A</v>
      </c>
      <c r="KD187" t="e">
        <f ca="1">IF(OR(KD$132="",$B187=""),"",HLOOKUP(KD$132,Indices2!$E$1:$YY$108,Calc!$B187,FALSE))</f>
        <v>#N/A</v>
      </c>
      <c r="KE187" t="e">
        <f ca="1">IF(OR(KE$132="",$B187=""),"",HLOOKUP(KE$132,Indices2!$E$1:$YY$108,Calc!$B187,FALSE))</f>
        <v>#N/A</v>
      </c>
      <c r="KF187" t="e">
        <f ca="1">IF(OR(KF$132="",$B187=""),"",HLOOKUP(KF$132,Indices2!$E$1:$YY$108,Calc!$B187,FALSE))</f>
        <v>#N/A</v>
      </c>
      <c r="KG187" t="e">
        <f ca="1">IF(OR(KG$132="",$B187=""),"",HLOOKUP(KG$132,Indices2!$E$1:$YY$108,Calc!$B187,FALSE))</f>
        <v>#N/A</v>
      </c>
      <c r="KH187" t="e">
        <f ca="1">IF(OR(KH$132="",$B187=""),"",HLOOKUP(KH$132,Indices2!$E$1:$YY$108,Calc!$B187,FALSE))</f>
        <v>#N/A</v>
      </c>
      <c r="KI187" t="e">
        <f ca="1">IF(OR(KI$132="",$B187=""),"",HLOOKUP(KI$132,Indices2!$E$1:$YY$108,Calc!$B187,FALSE))</f>
        <v>#N/A</v>
      </c>
      <c r="KJ187" t="e">
        <f ca="1">IF(OR(KJ$132="",$B187=""),"",HLOOKUP(KJ$132,Indices2!$E$1:$YY$108,Calc!$B187,FALSE))</f>
        <v>#N/A</v>
      </c>
      <c r="KK187" t="e">
        <f ca="1">IF(OR(KK$132="",$B187=""),"",HLOOKUP(KK$132,Indices2!$E$1:$YY$108,Calc!$B187,FALSE))</f>
        <v>#N/A</v>
      </c>
      <c r="KL187" t="e">
        <f ca="1">IF(OR(KL$132="",$B187=""),"",HLOOKUP(KL$132,Indices2!$E$1:$YY$108,Calc!$B187,FALSE))</f>
        <v>#N/A</v>
      </c>
      <c r="KM187" t="e">
        <f ca="1">IF(OR(KM$132="",$B187=""),"",HLOOKUP(KM$132,Indices2!$E$1:$YY$108,Calc!$B187,FALSE))</f>
        <v>#N/A</v>
      </c>
      <c r="KN187" t="e">
        <f ca="1">IF(OR(KN$132="",$B187=""),"",HLOOKUP(KN$132,Indices2!$E$1:$YY$108,Calc!$B187,FALSE))</f>
        <v>#N/A</v>
      </c>
      <c r="KO187" t="e">
        <f ca="1">IF(OR(KO$132="",$B187=""),"",HLOOKUP(KO$132,Indices2!$E$1:$YY$108,Calc!$B187,FALSE))</f>
        <v>#N/A</v>
      </c>
      <c r="KP187" t="e">
        <f ca="1">IF(OR(KP$132="",$B187=""),"",HLOOKUP(KP$132,Indices2!$E$1:$YY$108,Calc!$B187,FALSE))</f>
        <v>#N/A</v>
      </c>
      <c r="KQ187" t="e">
        <f ca="1">IF(OR(KQ$132="",$B187=""),"",HLOOKUP(KQ$132,Indices2!$E$1:$YY$108,Calc!$B187,FALSE))</f>
        <v>#N/A</v>
      </c>
      <c r="KR187" t="e">
        <f ca="1">IF(OR(KR$132="",$B187=""),"",HLOOKUP(KR$132,Indices2!$E$1:$YY$108,Calc!$B187,FALSE))</f>
        <v>#N/A</v>
      </c>
      <c r="KS187" t="e">
        <f ca="1">IF(OR(KS$132="",$B187=""),"",HLOOKUP(KS$132,Indices2!$E$1:$YY$108,Calc!$B187,FALSE))</f>
        <v>#N/A</v>
      </c>
      <c r="KT187" t="e">
        <f ca="1">IF(OR(KT$132="",$B187=""),"",HLOOKUP(KT$132,Indices2!$E$1:$YY$108,Calc!$B187,FALSE))</f>
        <v>#N/A</v>
      </c>
      <c r="KU187" t="e">
        <f ca="1">IF(OR(KU$132="",$B187=""),"",HLOOKUP(KU$132,Indices2!$E$1:$YY$108,Calc!$B187,FALSE))</f>
        <v>#N/A</v>
      </c>
      <c r="KV187" t="e">
        <f ca="1">IF(OR(KV$132="",$B187=""),"",HLOOKUP(KV$132,Indices2!$E$1:$YY$108,Calc!$B187,FALSE))</f>
        <v>#N/A</v>
      </c>
      <c r="KW187" t="e">
        <f ca="1">IF(OR(KW$132="",$B187=""),"",HLOOKUP(KW$132,Indices2!$E$1:$YY$108,Calc!$B187,FALSE))</f>
        <v>#N/A</v>
      </c>
      <c r="KX187" t="e">
        <f ca="1">IF(OR(KX$132="",$B187=""),"",HLOOKUP(KX$132,Indices2!$E$1:$YY$108,Calc!$B187,FALSE))</f>
        <v>#N/A</v>
      </c>
      <c r="KY187" t="e">
        <f ca="1">IF(OR(KY$132="",$B187=""),"",HLOOKUP(KY$132,Indices2!$E$1:$YY$108,Calc!$B187,FALSE))</f>
        <v>#N/A</v>
      </c>
      <c r="KZ187" t="e">
        <f ca="1">IF(OR(KZ$132="",$B187=""),"",HLOOKUP(KZ$132,Indices2!$E$1:$YY$108,Calc!$B187,FALSE))</f>
        <v>#N/A</v>
      </c>
      <c r="LA187" t="e">
        <f ca="1">IF(OR(LA$132="",$B187=""),"",HLOOKUP(LA$132,Indices2!$E$1:$YY$108,Calc!$B187,FALSE))</f>
        <v>#N/A</v>
      </c>
      <c r="LB187" t="e">
        <f ca="1">IF(OR(LB$132="",$B187=""),"",HLOOKUP(LB$132,Indices2!$E$1:$YY$108,Calc!$B187,FALSE))</f>
        <v>#N/A</v>
      </c>
      <c r="LC187" t="e">
        <f ca="1">IF(OR(LC$132="",$B187=""),"",HLOOKUP(LC$132,Indices2!$E$1:$YY$108,Calc!$B187,FALSE))</f>
        <v>#N/A</v>
      </c>
      <c r="LD187" t="e">
        <f ca="1">IF(OR(LD$132="",$B187=""),"",HLOOKUP(LD$132,Indices2!$E$1:$YY$108,Calc!$B187,FALSE))</f>
        <v>#N/A</v>
      </c>
      <c r="LE187" t="e">
        <f ca="1">IF(OR(LE$132="",$B187=""),"",HLOOKUP(LE$132,Indices2!$E$1:$YY$108,Calc!$B187,FALSE))</f>
        <v>#N/A</v>
      </c>
      <c r="LF187" t="e">
        <f ca="1">IF(OR(LF$132="",$B187=""),"",HLOOKUP(LF$132,Indices2!$E$1:$YY$108,Calc!$B187,FALSE))</f>
        <v>#N/A</v>
      </c>
      <c r="LG187" t="e">
        <f ca="1">IF(OR(LG$132="",$B187=""),"",HLOOKUP(LG$132,Indices2!$E$1:$YY$108,Calc!$B187,FALSE))</f>
        <v>#N/A</v>
      </c>
      <c r="LH187" t="e">
        <f ca="1">IF(OR(LH$132="",$B187=""),"",HLOOKUP(LH$132,Indices2!$E$1:$YY$108,Calc!$B187,FALSE))</f>
        <v>#N/A</v>
      </c>
      <c r="LI187" t="e">
        <f ca="1">IF(OR(LI$132="",$B187=""),"",HLOOKUP(LI$132,Indices2!$E$1:$YY$108,Calc!$B187,FALSE))</f>
        <v>#N/A</v>
      </c>
      <c r="LJ187" t="e">
        <f ca="1">IF(OR(LJ$132="",$B187=""),"",HLOOKUP(LJ$132,Indices2!$E$1:$YY$108,Calc!$B187,FALSE))</f>
        <v>#N/A</v>
      </c>
      <c r="LK187" t="e">
        <f ca="1">IF(OR(LK$132="",$B187=""),"",HLOOKUP(LK$132,Indices2!$E$1:$YY$108,Calc!$B187,FALSE))</f>
        <v>#N/A</v>
      </c>
      <c r="LL187" t="e">
        <f ca="1">IF(OR(LL$132="",$B187=""),"",HLOOKUP(LL$132,Indices2!$E$1:$YY$108,Calc!$B187,FALSE))</f>
        <v>#N/A</v>
      </c>
      <c r="LM187" t="e">
        <f ca="1">IF(OR(LM$132="",$B187=""),"",HLOOKUP(LM$132,Indices2!$E$1:$YY$108,Calc!$B187,FALSE))</f>
        <v>#N/A</v>
      </c>
      <c r="LN187" t="e">
        <f ca="1">IF(OR(LN$132="",$B187=""),"",HLOOKUP(LN$132,Indices2!$E$1:$YY$108,Calc!$B187,FALSE))</f>
        <v>#N/A</v>
      </c>
      <c r="LO187" t="e">
        <f ca="1">IF(OR(LO$132="",$B187=""),"",HLOOKUP(LO$132,Indices2!$E$1:$YY$108,Calc!$B187,FALSE))</f>
        <v>#N/A</v>
      </c>
      <c r="LP187" t="e">
        <f ca="1">IF(OR(LP$132="",$B187=""),"",HLOOKUP(LP$132,Indices2!$E$1:$YY$108,Calc!$B187,FALSE))</f>
        <v>#N/A</v>
      </c>
      <c r="LQ187" t="e">
        <f ca="1">IF(OR(LQ$132="",$B187=""),"",HLOOKUP(LQ$132,Indices2!$E$1:$YY$108,Calc!$B187,FALSE))</f>
        <v>#N/A</v>
      </c>
      <c r="LR187" t="e">
        <f ca="1">IF(OR(LR$132="",$B187=""),"",HLOOKUP(LR$132,Indices2!$E$1:$YY$108,Calc!$B187,FALSE))</f>
        <v>#N/A</v>
      </c>
      <c r="LS187" t="e">
        <f ca="1">IF(OR(LS$132="",$B187=""),"",HLOOKUP(LS$132,Indices2!$E$1:$YY$108,Calc!$B187,FALSE))</f>
        <v>#N/A</v>
      </c>
      <c r="LT187" t="e">
        <f ca="1">IF(OR(LT$132="",$B187=""),"",HLOOKUP(LT$132,Indices2!$E$1:$YY$108,Calc!$B187,FALSE))</f>
        <v>#N/A</v>
      </c>
      <c r="LU187" t="e">
        <f ca="1">IF(OR(LU$132="",$B187=""),"",HLOOKUP(LU$132,Indices2!$E$1:$YY$108,Calc!$B187,FALSE))</f>
        <v>#N/A</v>
      </c>
      <c r="LV187" t="e">
        <f ca="1">IF(OR(LV$132="",$B187=""),"",HLOOKUP(LV$132,Indices2!$E$1:$YY$108,Calc!$B187,FALSE))</f>
        <v>#N/A</v>
      </c>
      <c r="LW187" t="e">
        <f ca="1">IF(OR(LW$132="",$B187=""),"",HLOOKUP(LW$132,Indices2!$E$1:$YY$108,Calc!$B187,FALSE))</f>
        <v>#N/A</v>
      </c>
      <c r="LX187" t="e">
        <f ca="1">IF(OR(LX$132="",$B187=""),"",HLOOKUP(LX$132,Indices2!$E$1:$YY$108,Calc!$B187,FALSE))</f>
        <v>#N/A</v>
      </c>
      <c r="LY187" t="e">
        <f ca="1">IF(OR(LY$132="",$B187=""),"",HLOOKUP(LY$132,Indices2!$E$1:$YY$108,Calc!$B187,FALSE))</f>
        <v>#N/A</v>
      </c>
      <c r="LZ187" t="e">
        <f ca="1">IF(OR(LZ$132="",$B187=""),"",HLOOKUP(LZ$132,Indices2!$E$1:$YY$108,Calc!$B187,FALSE))</f>
        <v>#N/A</v>
      </c>
      <c r="MA187" t="e">
        <f ca="1">IF(OR(MA$132="",$B187=""),"",HLOOKUP(MA$132,Indices2!$E$1:$YY$108,Calc!$B187,FALSE))</f>
        <v>#N/A</v>
      </c>
      <c r="MB187" t="e">
        <f ca="1">IF(OR(MB$132="",$B187=""),"",HLOOKUP(MB$132,Indices2!$E$1:$YY$108,Calc!$B187,FALSE))</f>
        <v>#N/A</v>
      </c>
      <c r="MC187" t="e">
        <f ca="1">IF(OR(MC$132="",$B187=""),"",HLOOKUP(MC$132,Indices2!$E$1:$YY$108,Calc!$B187,FALSE))</f>
        <v>#N/A</v>
      </c>
      <c r="MD187" t="e">
        <f ca="1">IF(OR(MD$132="",$B187=""),"",HLOOKUP(MD$132,Indices2!$E$1:$YY$108,Calc!$B187,FALSE))</f>
        <v>#N/A</v>
      </c>
      <c r="ME187" t="e">
        <f ca="1">IF(OR(ME$132="",$B187=""),"",HLOOKUP(ME$132,Indices2!$E$1:$YY$108,Calc!$B187,FALSE))</f>
        <v>#N/A</v>
      </c>
      <c r="MF187" t="e">
        <f ca="1">IF(OR(MF$132="",$B187=""),"",HLOOKUP(MF$132,Indices2!$E$1:$YY$108,Calc!$B187,FALSE))</f>
        <v>#N/A</v>
      </c>
      <c r="MG187" t="e">
        <f ca="1">IF(OR(MG$132="",$B187=""),"",HLOOKUP(MG$132,Indices2!$E$1:$YY$108,Calc!$B187,FALSE))</f>
        <v>#N/A</v>
      </c>
      <c r="MH187" t="e">
        <f ca="1">IF(OR(MH$132="",$B187=""),"",HLOOKUP(MH$132,Indices2!$E$1:$YY$108,Calc!$B187,FALSE))</f>
        <v>#N/A</v>
      </c>
      <c r="MI187" t="e">
        <f ca="1">IF(OR(MI$132="",$B187=""),"",HLOOKUP(MI$132,Indices2!$E$1:$YY$108,Calc!$B187,FALSE))</f>
        <v>#N/A</v>
      </c>
      <c r="MJ187" t="e">
        <f ca="1">IF(OR(MJ$132="",$B187=""),"",HLOOKUP(MJ$132,Indices2!$E$1:$YY$108,Calc!$B187,FALSE))</f>
        <v>#N/A</v>
      </c>
      <c r="MK187" t="e">
        <f ca="1">IF(OR(MK$132="",$B187=""),"",HLOOKUP(MK$132,Indices2!$E$1:$YY$108,Calc!$B187,FALSE))</f>
        <v>#N/A</v>
      </c>
      <c r="ML187" t="e">
        <f ca="1">IF(OR(ML$132="",$B187=""),"",HLOOKUP(ML$132,Indices2!$E$1:$YY$108,Calc!$B187,FALSE))</f>
        <v>#N/A</v>
      </c>
      <c r="MM187" t="e">
        <f ca="1">IF(OR(MM$132="",$B187=""),"",HLOOKUP(MM$132,Indices2!$E$1:$YY$108,Calc!$B187,FALSE))</f>
        <v>#N/A</v>
      </c>
      <c r="MN187" t="e">
        <f ca="1">IF(OR(MN$132="",$B187=""),"",HLOOKUP(MN$132,Indices2!$E$1:$YY$108,Calc!$B187,FALSE))</f>
        <v>#N/A</v>
      </c>
      <c r="MO187" t="e">
        <f ca="1">IF(OR(MO$132="",$B187=""),"",HLOOKUP(MO$132,Indices2!$E$1:$YY$108,Calc!$B187,FALSE))</f>
        <v>#N/A</v>
      </c>
      <c r="MP187" t="e">
        <f ca="1">IF(OR(MP$132="",$B187=""),"",HLOOKUP(MP$132,Indices2!$E$1:$YY$108,Calc!$B187,FALSE))</f>
        <v>#N/A</v>
      </c>
      <c r="MQ187" t="e">
        <f ca="1">IF(OR(MQ$132="",$B187=""),"",HLOOKUP(MQ$132,Indices2!$E$1:$YY$108,Calc!$B187,FALSE))</f>
        <v>#N/A</v>
      </c>
      <c r="MR187" t="e">
        <f ca="1">IF(OR(MR$132="",$B187=""),"",HLOOKUP(MR$132,Indices2!$E$1:$YY$108,Calc!$B187,FALSE))</f>
        <v>#N/A</v>
      </c>
      <c r="MS187" t="e">
        <f ca="1">IF(OR(MS$132="",$B187=""),"",HLOOKUP(MS$132,Indices2!$E$1:$YY$108,Calc!$B187,FALSE))</f>
        <v>#N/A</v>
      </c>
      <c r="MT187" t="e">
        <f ca="1">IF(OR(MT$132="",$B187=""),"",HLOOKUP(MT$132,Indices2!$E$1:$YY$108,Calc!$B187,FALSE))</f>
        <v>#N/A</v>
      </c>
      <c r="MU187" t="e">
        <f ca="1">IF(OR(MU$132="",$B187=""),"",HLOOKUP(MU$132,Indices2!$E$1:$YY$108,Calc!$B187,FALSE))</f>
        <v>#N/A</v>
      </c>
      <c r="MV187" t="e">
        <f ca="1">IF(OR(MV$132="",$B187=""),"",HLOOKUP(MV$132,Indices2!$E$1:$YY$108,Calc!$B187,FALSE))</f>
        <v>#N/A</v>
      </c>
      <c r="MW187" t="e">
        <f ca="1">IF(OR(MW$132="",$B187=""),"",HLOOKUP(MW$132,Indices2!$E$1:$YY$108,Calc!$B187,FALSE))</f>
        <v>#N/A</v>
      </c>
      <c r="MX187" t="e">
        <f ca="1">IF(OR(MX$132="",$B187=""),"",HLOOKUP(MX$132,Indices2!$E$1:$YY$108,Calc!$B187,FALSE))</f>
        <v>#N/A</v>
      </c>
      <c r="MY187" t="e">
        <f ca="1">IF(OR(MY$132="",$B187=""),"",HLOOKUP(MY$132,Indices2!$E$1:$YY$108,Calc!$B187,FALSE))</f>
        <v>#N/A</v>
      </c>
      <c r="MZ187" t="e">
        <f ca="1">IF(OR(MZ$132="",$B187=""),"",HLOOKUP(MZ$132,Indices2!$E$1:$YY$108,Calc!$B187,FALSE))</f>
        <v>#N/A</v>
      </c>
      <c r="NA187" t="e">
        <f ca="1">IF(OR(NA$132="",$B187=""),"",HLOOKUP(NA$132,Indices2!$E$1:$YY$108,Calc!$B187,FALSE))</f>
        <v>#N/A</v>
      </c>
      <c r="NB187" t="e">
        <f ca="1">IF(OR(NB$132="",$B187=""),"",HLOOKUP(NB$132,Indices2!$E$1:$YY$108,Calc!$B187,FALSE))</f>
        <v>#N/A</v>
      </c>
      <c r="NC187" t="e">
        <f ca="1">IF(OR(NC$132="",$B187=""),"",HLOOKUP(NC$132,Indices2!$E$1:$YY$108,Calc!$B187,FALSE))</f>
        <v>#N/A</v>
      </c>
      <c r="ND187" t="e">
        <f ca="1">IF(OR(ND$132="",$B187=""),"",HLOOKUP(ND$132,Indices2!$E$1:$YY$108,Calc!$B187,FALSE))</f>
        <v>#N/A</v>
      </c>
      <c r="NE187" t="e">
        <f ca="1">IF(OR(NE$132="",$B187=""),"",HLOOKUP(NE$132,Indices2!$E$1:$YY$108,Calc!$B187,FALSE))</f>
        <v>#N/A</v>
      </c>
      <c r="NF187" t="e">
        <f ca="1">IF(OR(NF$132="",$B187=""),"",HLOOKUP(NF$132,Indices2!$E$1:$YY$108,Calc!$B187,FALSE))</f>
        <v>#N/A</v>
      </c>
      <c r="NG187" t="e">
        <f ca="1">IF(OR(NG$132="",$B187=""),"",HLOOKUP(NG$132,Indices2!$E$1:$YY$108,Calc!$B187,FALSE))</f>
        <v>#N/A</v>
      </c>
      <c r="NH187" t="e">
        <f ca="1">IF(OR(NH$132="",$B187=""),"",HLOOKUP(NH$132,Indices2!$E$1:$YY$108,Calc!$B187,FALSE))</f>
        <v>#N/A</v>
      </c>
      <c r="NI187" t="e">
        <f ca="1">IF(OR(NI$132="",$B187=""),"",HLOOKUP(NI$132,Indices2!$E$1:$YY$108,Calc!$B187,FALSE))</f>
        <v>#N/A</v>
      </c>
      <c r="NJ187" t="e">
        <f ca="1">IF(OR(NJ$132="",$B187=""),"",HLOOKUP(NJ$132,Indices2!$E$1:$YY$108,Calc!$B187,FALSE))</f>
        <v>#N/A</v>
      </c>
      <c r="NK187" t="e">
        <f ca="1">IF(OR(NK$132="",$B187=""),"",HLOOKUP(NK$132,Indices2!$E$1:$YY$108,Calc!$B187,FALSE))</f>
        <v>#N/A</v>
      </c>
      <c r="NL187" t="e">
        <f ca="1">IF(OR(NL$132="",$B187=""),"",HLOOKUP(NL$132,Indices2!$E$1:$YY$108,Calc!$B187,FALSE))</f>
        <v>#N/A</v>
      </c>
      <c r="NM187" t="e">
        <f ca="1">IF(OR(NM$132="",$B187=""),"",HLOOKUP(NM$132,Indices2!$E$1:$YY$108,Calc!$B187,FALSE))</f>
        <v>#N/A</v>
      </c>
      <c r="NN187" t="e">
        <f ca="1">IF(OR(NN$132="",$B187=""),"",HLOOKUP(NN$132,Indices2!$E$1:$YY$108,Calc!$B187,FALSE))</f>
        <v>#N/A</v>
      </c>
      <c r="NO187" t="e">
        <f ca="1">IF(OR(NO$132="",$B187=""),"",HLOOKUP(NO$132,Indices2!$E$1:$YY$108,Calc!$B187,FALSE))</f>
        <v>#N/A</v>
      </c>
      <c r="NP187" t="e">
        <f ca="1">IF(OR(NP$132="",$B187=""),"",HLOOKUP(NP$132,Indices2!$E$1:$YY$108,Calc!$B187,FALSE))</f>
        <v>#N/A</v>
      </c>
      <c r="NQ187" t="e">
        <f ca="1">IF(OR(NQ$132="",$B187=""),"",HLOOKUP(NQ$132,Indices2!$E$1:$YY$108,Calc!$B187,FALSE))</f>
        <v>#N/A</v>
      </c>
      <c r="NR187" t="e">
        <f ca="1">IF(OR(NR$132="",$B187=""),"",HLOOKUP(NR$132,Indices2!$E$1:$YY$108,Calc!$B187,FALSE))</f>
        <v>#N/A</v>
      </c>
      <c r="NS187" t="e">
        <f ca="1">IF(OR(NS$132="",$B187=""),"",HLOOKUP(NS$132,Indices2!$E$1:$YY$108,Calc!$B187,FALSE))</f>
        <v>#N/A</v>
      </c>
      <c r="NT187" t="e">
        <f ca="1">IF(OR(NT$132="",$B187=""),"",HLOOKUP(NT$132,Indices2!$E$1:$YY$108,Calc!$B187,FALSE))</f>
        <v>#N/A</v>
      </c>
      <c r="NU187" t="e">
        <f ca="1">IF(OR(NU$132="",$B187=""),"",HLOOKUP(NU$132,Indices2!$E$1:$YY$108,Calc!$B187,FALSE))</f>
        <v>#N/A</v>
      </c>
      <c r="NV187" t="e">
        <f ca="1">IF(OR(NV$132="",$B187=""),"",HLOOKUP(NV$132,Indices2!$E$1:$YY$108,Calc!$B187,FALSE))</f>
        <v>#N/A</v>
      </c>
      <c r="NW187" t="e">
        <f ca="1">IF(OR(NW$132="",$B187=""),"",HLOOKUP(NW$132,Indices2!$E$1:$YY$108,Calc!$B187,FALSE))</f>
        <v>#N/A</v>
      </c>
      <c r="NX187" t="e">
        <f ca="1">IF(OR(NX$132="",$B187=""),"",HLOOKUP(NX$132,Indices2!$E$1:$YY$108,Calc!$B187,FALSE))</f>
        <v>#N/A</v>
      </c>
      <c r="NY187" t="e">
        <f ca="1">IF(OR(NY$132="",$B187=""),"",HLOOKUP(NY$132,Indices2!$E$1:$YY$108,Calc!$B187,FALSE))</f>
        <v>#N/A</v>
      </c>
      <c r="NZ187" t="e">
        <f ca="1">IF(OR(NZ$132="",$B187=""),"",HLOOKUP(NZ$132,Indices2!$E$1:$YY$108,Calc!$B187,FALSE))</f>
        <v>#N/A</v>
      </c>
      <c r="OA187" t="e">
        <f ca="1">IF(OR(OA$132="",$B187=""),"",HLOOKUP(OA$132,Indices2!$E$1:$YY$108,Calc!$B187,FALSE))</f>
        <v>#N/A</v>
      </c>
      <c r="OB187" t="e">
        <f ca="1">IF(OR(OB$132="",$B187=""),"",HLOOKUP(OB$132,Indices2!$E$1:$YY$108,Calc!$B187,FALSE))</f>
        <v>#N/A</v>
      </c>
      <c r="OC187" t="e">
        <f ca="1">IF(OR(OC$132="",$B187=""),"",HLOOKUP(OC$132,Indices2!$E$1:$YY$108,Calc!$B187,FALSE))</f>
        <v>#N/A</v>
      </c>
      <c r="OD187" t="e">
        <f ca="1">IF(OR(OD$132="",$B187=""),"",HLOOKUP(OD$132,Indices2!$E$1:$YY$108,Calc!$B187,FALSE))</f>
        <v>#N/A</v>
      </c>
      <c r="OE187" t="e">
        <f ca="1">IF(OR(OE$132="",$B187=""),"",HLOOKUP(OE$132,Indices2!$E$1:$YY$108,Calc!$B187,FALSE))</f>
        <v>#N/A</v>
      </c>
      <c r="OF187" t="e">
        <f ca="1">IF(OR(OF$132="",$B187=""),"",HLOOKUP(OF$132,Indices2!$E$1:$YY$108,Calc!$B187,FALSE))</f>
        <v>#N/A</v>
      </c>
      <c r="OG187" t="e">
        <f ca="1">IF(OR(OG$132="",$B187=""),"",HLOOKUP(OG$132,Indices2!$E$1:$YY$108,Calc!$B187,FALSE))</f>
        <v>#N/A</v>
      </c>
      <c r="OH187" t="e">
        <f ca="1">IF(OR(OH$132="",$B187=""),"",HLOOKUP(OH$132,Indices2!$E$1:$YY$108,Calc!$B187,FALSE))</f>
        <v>#N/A</v>
      </c>
      <c r="OI187" t="e">
        <f ca="1">IF(OR(OI$132="",$B187=""),"",HLOOKUP(OI$132,Indices2!$E$1:$YY$108,Calc!$B187,FALSE))</f>
        <v>#N/A</v>
      </c>
      <c r="OJ187" t="e">
        <f ca="1">IF(OR(OJ$132="",$B187=""),"",HLOOKUP(OJ$132,Indices2!$E$1:$YY$108,Calc!$B187,FALSE))</f>
        <v>#N/A</v>
      </c>
      <c r="OK187" t="e">
        <f ca="1">IF(OR(OK$132="",$B187=""),"",HLOOKUP(OK$132,Indices2!$E$1:$YY$108,Calc!$B187,FALSE))</f>
        <v>#N/A</v>
      </c>
      <c r="OL187" t="e">
        <f ca="1">IF(OR(OL$132="",$B187=""),"",HLOOKUP(OL$132,Indices2!$E$1:$YY$108,Calc!$B187,FALSE))</f>
        <v>#N/A</v>
      </c>
      <c r="OM187" t="e">
        <f ca="1">IF(OR(OM$132="",$B187=""),"",HLOOKUP(OM$132,Indices2!$E$1:$YY$108,Calc!$B187,FALSE))</f>
        <v>#N/A</v>
      </c>
      <c r="ON187" t="e">
        <f ca="1">IF(OR(ON$132="",$B187=""),"",HLOOKUP(ON$132,Indices2!$E$1:$YY$108,Calc!$B187,FALSE))</f>
        <v>#N/A</v>
      </c>
      <c r="OO187" t="e">
        <f ca="1">IF(OR(OO$132="",$B187=""),"",HLOOKUP(OO$132,Indices2!$E$1:$YY$108,Calc!$B187,FALSE))</f>
        <v>#N/A</v>
      </c>
      <c r="OP187" t="e">
        <f ca="1">IF(OR(OP$132="",$B187=""),"",HLOOKUP(OP$132,Indices2!$E$1:$YY$108,Calc!$B187,FALSE))</f>
        <v>#N/A</v>
      </c>
      <c r="OQ187" t="e">
        <f ca="1">IF(OR(OQ$132="",$B187=""),"",HLOOKUP(OQ$132,Indices2!$E$1:$YY$108,Calc!$B187,FALSE))</f>
        <v>#N/A</v>
      </c>
      <c r="OR187" t="e">
        <f ca="1">IF(OR(OR$132="",$B187=""),"",HLOOKUP(OR$132,Indices2!$E$1:$YY$108,Calc!$B187,FALSE))</f>
        <v>#N/A</v>
      </c>
      <c r="OS187" t="e">
        <f ca="1">IF(OR(OS$132="",$B187=""),"",HLOOKUP(OS$132,Indices2!$E$1:$YY$108,Calc!$B187,FALSE))</f>
        <v>#N/A</v>
      </c>
      <c r="OT187" t="e">
        <f ca="1">IF(OR(OT$132="",$B187=""),"",HLOOKUP(OT$132,Indices2!$E$1:$YY$108,Calc!$B187,FALSE))</f>
        <v>#N/A</v>
      </c>
      <c r="OU187" t="e">
        <f ca="1">IF(OR(OU$132="",$B187=""),"",HLOOKUP(OU$132,Indices2!$E$1:$YY$108,Calc!$B187,FALSE))</f>
        <v>#N/A</v>
      </c>
      <c r="OV187" t="e">
        <f ca="1">IF(OR(OV$132="",$B187=""),"",HLOOKUP(OV$132,Indices2!$E$1:$YY$108,Calc!$B187,FALSE))</f>
        <v>#N/A</v>
      </c>
      <c r="OW187" t="e">
        <f ca="1">IF(OR(OW$132="",$B187=""),"",HLOOKUP(OW$132,Indices2!$E$1:$YY$108,Calc!$B187,FALSE))</f>
        <v>#N/A</v>
      </c>
      <c r="OX187" t="e">
        <f ca="1">IF(OR(OX$132="",$B187=""),"",HLOOKUP(OX$132,Indices2!$E$1:$YY$108,Calc!$B187,FALSE))</f>
        <v>#N/A</v>
      </c>
      <c r="OY187" t="e">
        <f ca="1">IF(OR(OY$132="",$B187=""),"",HLOOKUP(OY$132,Indices2!$E$1:$YY$108,Calc!$B187,FALSE))</f>
        <v>#N/A</v>
      </c>
      <c r="OZ187" t="e">
        <f ca="1">IF(OR(OZ$132="",$B187=""),"",HLOOKUP(OZ$132,Indices2!$E$1:$YY$108,Calc!$B187,FALSE))</f>
        <v>#N/A</v>
      </c>
      <c r="PA187" t="e">
        <f ca="1">IF(OR(PA$132="",$B187=""),"",HLOOKUP(PA$132,Indices2!$E$1:$YY$108,Calc!$B187,FALSE))</f>
        <v>#N/A</v>
      </c>
      <c r="PB187" t="e">
        <f ca="1">IF(OR(PB$132="",$B187=""),"",HLOOKUP(PB$132,Indices2!$E$1:$YY$108,Calc!$B187,FALSE))</f>
        <v>#N/A</v>
      </c>
      <c r="PC187" t="e">
        <f ca="1">IF(OR(PC$132="",$B187=""),"",HLOOKUP(PC$132,Indices2!$E$1:$YY$108,Calc!$B187,FALSE))</f>
        <v>#N/A</v>
      </c>
      <c r="PD187" t="e">
        <f ca="1">IF(OR(PD$132="",$B187=""),"",HLOOKUP(PD$132,Indices2!$E$1:$YY$108,Calc!$B187,FALSE))</f>
        <v>#N/A</v>
      </c>
      <c r="PE187" t="e">
        <f ca="1">IF(OR(PE$132="",$B187=""),"",HLOOKUP(PE$132,Indices2!$E$1:$YY$108,Calc!$B187,FALSE))</f>
        <v>#N/A</v>
      </c>
      <c r="PF187" t="e">
        <f ca="1">IF(OR(PF$132="",$B187=""),"",HLOOKUP(PF$132,Indices2!$E$1:$YY$108,Calc!$B187,FALSE))</f>
        <v>#N/A</v>
      </c>
      <c r="PG187" t="e">
        <f ca="1">IF(OR(PG$132="",$B187=""),"",HLOOKUP(PG$132,Indices2!$E$1:$YY$108,Calc!$B187,FALSE))</f>
        <v>#N/A</v>
      </c>
      <c r="PH187" t="e">
        <f ca="1">IF(OR(PH$132="",$B187=""),"",HLOOKUP(PH$132,Indices2!$E$1:$YY$108,Calc!$B187,FALSE))</f>
        <v>#N/A</v>
      </c>
      <c r="PI187" t="e">
        <f ca="1">IF(OR(PI$132="",$B187=""),"",HLOOKUP(PI$132,Indices2!$E$1:$YY$108,Calc!$B187,FALSE))</f>
        <v>#N/A</v>
      </c>
      <c r="PJ187" t="e">
        <f ca="1">IF(OR(PJ$132="",$B187=""),"",HLOOKUP(PJ$132,Indices2!$E$1:$YY$108,Calc!$B187,FALSE))</f>
        <v>#N/A</v>
      </c>
      <c r="PK187" t="e">
        <f ca="1">IF(OR(PK$132="",$B187=""),"",HLOOKUP(PK$132,Indices2!$E$1:$YY$108,Calc!$B187,FALSE))</f>
        <v>#N/A</v>
      </c>
      <c r="PL187" t="e">
        <f ca="1">IF(OR(PL$132="",$B187=""),"",HLOOKUP(PL$132,Indices2!$E$1:$YY$108,Calc!$B187,FALSE))</f>
        <v>#N/A</v>
      </c>
      <c r="PM187" t="e">
        <f ca="1">IF(OR(PM$132="",$B187=""),"",HLOOKUP(PM$132,Indices2!$E$1:$YY$108,Calc!$B187,FALSE))</f>
        <v>#N/A</v>
      </c>
      <c r="PN187" t="e">
        <f ca="1">IF(OR(PN$132="",$B187=""),"",HLOOKUP(PN$132,Indices2!$E$1:$YY$108,Calc!$B187,FALSE))</f>
        <v>#N/A</v>
      </c>
      <c r="PO187" t="e">
        <f ca="1">IF(OR(PO$132="",$B187=""),"",HLOOKUP(PO$132,Indices2!$E$1:$YY$108,Calc!$B187,FALSE))</f>
        <v>#N/A</v>
      </c>
      <c r="PP187" t="e">
        <f ca="1">IF(OR(PP$132="",$B187=""),"",HLOOKUP(PP$132,Indices2!$E$1:$YY$108,Calc!$B187,FALSE))</f>
        <v>#N/A</v>
      </c>
      <c r="PQ187" t="e">
        <f ca="1">IF(OR(PQ$132="",$B187=""),"",HLOOKUP(PQ$132,Indices2!$E$1:$YY$108,Calc!$B187,FALSE))</f>
        <v>#N/A</v>
      </c>
      <c r="PR187" t="e">
        <f ca="1">IF(OR(PR$132="",$B187=""),"",HLOOKUP(PR$132,Indices2!$E$1:$YY$108,Calc!$B187,FALSE))</f>
        <v>#N/A</v>
      </c>
      <c r="PS187" t="e">
        <f ca="1">IF(OR(PS$132="",$B187=""),"",HLOOKUP(PS$132,Indices2!$E$1:$YY$108,Calc!$B187,FALSE))</f>
        <v>#N/A</v>
      </c>
      <c r="PT187" t="e">
        <f ca="1">IF(OR(PT$132="",$B187=""),"",HLOOKUP(PT$132,Indices2!$E$1:$YY$108,Calc!$B187,FALSE))</f>
        <v>#N/A</v>
      </c>
      <c r="PU187" t="e">
        <f ca="1">IF(OR(PU$132="",$B187=""),"",HLOOKUP(PU$132,Indices2!$E$1:$YY$108,Calc!$B187,FALSE))</f>
        <v>#N/A</v>
      </c>
      <c r="PV187" t="e">
        <f ca="1">IF(OR(PV$132="",$B187=""),"",HLOOKUP(PV$132,Indices2!$E$1:$YY$108,Calc!$B187,FALSE))</f>
        <v>#N/A</v>
      </c>
      <c r="PW187" t="e">
        <f ca="1">IF(OR(PW$132="",$B187=""),"",HLOOKUP(PW$132,Indices2!$E$1:$YY$108,Calc!$B187,FALSE))</f>
        <v>#N/A</v>
      </c>
      <c r="PX187" t="e">
        <f ca="1">IF(OR(PX$132="",$B187=""),"",HLOOKUP(PX$132,Indices2!$E$1:$YY$108,Calc!$B187,FALSE))</f>
        <v>#N/A</v>
      </c>
      <c r="PY187" t="e">
        <f ca="1">IF(OR(PY$132="",$B187=""),"",HLOOKUP(PY$132,Indices2!$E$1:$YY$108,Calc!$B187,FALSE))</f>
        <v>#N/A</v>
      </c>
      <c r="PZ187" t="e">
        <f ca="1">IF(OR(PZ$132="",$B187=""),"",HLOOKUP(PZ$132,Indices2!$E$1:$YY$108,Calc!$B187,FALSE))</f>
        <v>#N/A</v>
      </c>
      <c r="QA187" t="e">
        <f ca="1">IF(OR(QA$132="",$B187=""),"",HLOOKUP(QA$132,Indices2!$E$1:$YY$108,Calc!$B187,FALSE))</f>
        <v>#N/A</v>
      </c>
      <c r="QB187" t="e">
        <f ca="1">IF(OR(QB$132="",$B187=""),"",HLOOKUP(QB$132,Indices2!$E$1:$YY$108,Calc!$B187,FALSE))</f>
        <v>#N/A</v>
      </c>
      <c r="QC187" t="e">
        <f ca="1">IF(OR(QC$132="",$B187=""),"",HLOOKUP(QC$132,Indices2!$E$1:$YY$108,Calc!$B187,FALSE))</f>
        <v>#N/A</v>
      </c>
      <c r="QD187" t="e">
        <f ca="1">IF(OR(QD$132="",$B187=""),"",HLOOKUP(QD$132,Indices2!$E$1:$YY$108,Calc!$B187,FALSE))</f>
        <v>#N/A</v>
      </c>
      <c r="QE187" t="e">
        <f ca="1">IF(OR(QE$132="",$B187=""),"",HLOOKUP(QE$132,Indices2!$E$1:$YY$108,Calc!$B187,FALSE))</f>
        <v>#N/A</v>
      </c>
      <c r="QF187" t="e">
        <f ca="1">IF(OR(QF$132="",$B187=""),"",HLOOKUP(QF$132,Indices2!$E$1:$YY$108,Calc!$B187,FALSE))</f>
        <v>#N/A</v>
      </c>
      <c r="QG187" t="e">
        <f ca="1">IF(OR(QG$132="",$B187=""),"",HLOOKUP(QG$132,Indices2!$E$1:$YY$108,Calc!$B187,FALSE))</f>
        <v>#N/A</v>
      </c>
      <c r="QH187" t="e">
        <f ca="1">IF(OR(QH$132="",$B187=""),"",HLOOKUP(QH$132,Indices2!$E$1:$YY$108,Calc!$B187,FALSE))</f>
        <v>#N/A</v>
      </c>
      <c r="QI187" t="e">
        <f ca="1">IF(OR(QI$132="",$B187=""),"",HLOOKUP(QI$132,Indices2!$E$1:$YY$108,Calc!$B187,FALSE))</f>
        <v>#N/A</v>
      </c>
      <c r="QJ187" t="e">
        <f ca="1">IF(OR(QJ$132="",$B187=""),"",HLOOKUP(QJ$132,Indices2!$E$1:$YY$108,Calc!$B187,FALSE))</f>
        <v>#N/A</v>
      </c>
      <c r="QK187" t="e">
        <f ca="1">IF(OR(QK$132="",$B187=""),"",HLOOKUP(QK$132,Indices2!$E$1:$YY$108,Calc!$B187,FALSE))</f>
        <v>#N/A</v>
      </c>
      <c r="QL187" t="e">
        <f ca="1">IF(OR(QL$132="",$B187=""),"",HLOOKUP(QL$132,Indices2!$E$1:$YY$108,Calc!$B187,FALSE))</f>
        <v>#N/A</v>
      </c>
      <c r="QM187" t="e">
        <f ca="1">IF(OR(QM$132="",$B187=""),"",HLOOKUP(QM$132,Indices2!$E$1:$YY$108,Calc!$B187,FALSE))</f>
        <v>#N/A</v>
      </c>
      <c r="QN187" t="e">
        <f ca="1">IF(OR(QN$132="",$B187=""),"",HLOOKUP(QN$132,Indices2!$E$1:$YY$108,Calc!$B187,FALSE))</f>
        <v>#N/A</v>
      </c>
      <c r="QO187" t="e">
        <f ca="1">IF(OR(QO$132="",$B187=""),"",HLOOKUP(QO$132,Indices2!$E$1:$YY$108,Calc!$B187,FALSE))</f>
        <v>#N/A</v>
      </c>
      <c r="QP187" t="e">
        <f ca="1">IF(OR(QP$132="",$B187=""),"",HLOOKUP(QP$132,Indices2!$E$1:$YY$108,Calc!$B187,FALSE))</f>
        <v>#N/A</v>
      </c>
      <c r="QQ187" t="e">
        <f ca="1">IF(OR(QQ$132="",$B187=""),"",HLOOKUP(QQ$132,Indices2!$E$1:$YY$108,Calc!$B187,FALSE))</f>
        <v>#N/A</v>
      </c>
      <c r="QR187" t="e">
        <f ca="1">IF(OR(QR$132="",$B187=""),"",HLOOKUP(QR$132,Indices2!$E$1:$YY$108,Calc!$B187,FALSE))</f>
        <v>#N/A</v>
      </c>
      <c r="QS187" t="e">
        <f ca="1">IF(OR(QS$132="",$B187=""),"",HLOOKUP(QS$132,Indices2!$E$1:$YY$108,Calc!$B187,FALSE))</f>
        <v>#N/A</v>
      </c>
      <c r="QT187" t="e">
        <f ca="1">IF(OR(QT$132="",$B187=""),"",HLOOKUP(QT$132,Indices2!$E$1:$YY$108,Calc!$B187,FALSE))</f>
        <v>#N/A</v>
      </c>
      <c r="QU187" t="e">
        <f ca="1">IF(OR(QU$132="",$B187=""),"",HLOOKUP(QU$132,Indices2!$E$1:$YY$108,Calc!$B187,FALSE))</f>
        <v>#N/A</v>
      </c>
      <c r="QV187" t="e">
        <f ca="1">IF(OR(QV$132="",$B187=""),"",HLOOKUP(QV$132,Indices2!$E$1:$YY$108,Calc!$B187,FALSE))</f>
        <v>#N/A</v>
      </c>
      <c r="QW187" t="e">
        <f ca="1">IF(OR(QW$132="",$B187=""),"",HLOOKUP(QW$132,Indices2!$E$1:$YY$108,Calc!$B187,FALSE))</f>
        <v>#N/A</v>
      </c>
      <c r="QX187" t="e">
        <f ca="1">IF(OR(QX$132="",$B187=""),"",HLOOKUP(QX$132,Indices2!$E$1:$YY$108,Calc!$B187,FALSE))</f>
        <v>#N/A</v>
      </c>
      <c r="QY187" t="e">
        <f ca="1">IF(OR(QY$132="",$B187=""),"",HLOOKUP(QY$132,Indices2!$E$1:$YY$108,Calc!$B187,FALSE))</f>
        <v>#N/A</v>
      </c>
      <c r="QZ187" t="e">
        <f ca="1">IF(OR(QZ$132="",$B187=""),"",HLOOKUP(QZ$132,Indices2!$E$1:$YY$108,Calc!$B187,FALSE))</f>
        <v>#N/A</v>
      </c>
      <c r="RA187" t="e">
        <f ca="1">IF(OR(RA$132="",$B187=""),"",HLOOKUP(RA$132,Indices2!$E$1:$YY$108,Calc!$B187,FALSE))</f>
        <v>#N/A</v>
      </c>
      <c r="RB187" t="e">
        <f ca="1">IF(OR(RB$132="",$B187=""),"",HLOOKUP(RB$132,Indices2!$E$1:$YY$108,Calc!$B187,FALSE))</f>
        <v>#N/A</v>
      </c>
      <c r="RC187" t="e">
        <f ca="1">IF(OR(RC$132="",$B187=""),"",HLOOKUP(RC$132,Indices2!$E$1:$YY$108,Calc!$B187,FALSE))</f>
        <v>#N/A</v>
      </c>
      <c r="RD187" t="e">
        <f ca="1">IF(OR(RD$132="",$B187=""),"",HLOOKUP(RD$132,Indices2!$E$1:$YY$108,Calc!$B187,FALSE))</f>
        <v>#N/A</v>
      </c>
      <c r="RE187" t="e">
        <f ca="1">IF(OR(RE$132="",$B187=""),"",HLOOKUP(RE$132,Indices2!$E$1:$YY$108,Calc!$B187,FALSE))</f>
        <v>#N/A</v>
      </c>
      <c r="RF187" t="e">
        <f ca="1">IF(OR(RF$132="",$B187=""),"",HLOOKUP(RF$132,Indices2!$E$1:$YY$108,Calc!$B187,FALSE))</f>
        <v>#N/A</v>
      </c>
      <c r="RG187" t="e">
        <f ca="1">IF(OR(RG$132="",$B187=""),"",HLOOKUP(RG$132,Indices2!$E$1:$YY$108,Calc!$B187,FALSE))</f>
        <v>#N/A</v>
      </c>
      <c r="RH187" t="e">
        <f ca="1">IF(OR(RH$132="",$B187=""),"",HLOOKUP(RH$132,Indices2!$E$1:$YY$108,Calc!$B187,FALSE))</f>
        <v>#N/A</v>
      </c>
      <c r="RI187" t="e">
        <f ca="1">IF(OR(RI$132="",$B187=""),"",HLOOKUP(RI$132,Indices2!$E$1:$YY$108,Calc!$B187,FALSE))</f>
        <v>#N/A</v>
      </c>
      <c r="RJ187" t="e">
        <f ca="1">IF(OR(RJ$132="",$B187=""),"",HLOOKUP(RJ$132,Indices2!$E$1:$YY$108,Calc!$B187,FALSE))</f>
        <v>#N/A</v>
      </c>
      <c r="RK187" t="e">
        <f ca="1">IF(OR(RK$132="",$B187=""),"",HLOOKUP(RK$132,Indices2!$E$1:$YY$108,Calc!$B187,FALSE))</f>
        <v>#N/A</v>
      </c>
      <c r="RL187" t="e">
        <f ca="1">IF(OR(RL$132="",$B187=""),"",HLOOKUP(RL$132,Indices2!$E$1:$YY$108,Calc!$B187,FALSE))</f>
        <v>#N/A</v>
      </c>
    </row>
    <row r="188" spans="1:480">
      <c r="A188" t="s">
        <v>108</v>
      </c>
      <c r="B188" t="e">
        <f>MATCH($A188,Indices2!$B:$B,0)</f>
        <v>#N/A</v>
      </c>
      <c r="C188" t="e">
        <f>IF(OR(C$132="",$B188=""),"",HLOOKUP(C$132,Indices2!$E$1:$YY$108,Calc!$B188,FALSE))</f>
        <v>#N/A</v>
      </c>
      <c r="D188" t="e">
        <f ca="1">IF(OR(D$132="",$B188=""),"",HLOOKUP(D$132,Indices2!$E$1:$YY$108,Calc!$B188,FALSE))</f>
        <v>#N/A</v>
      </c>
      <c r="E188" t="e">
        <f ca="1">IF(OR(E$132="",$B188=""),"",HLOOKUP(E$132,Indices2!$E$1:$YY$108,Calc!$B188,FALSE))</f>
        <v>#N/A</v>
      </c>
      <c r="F188" t="e">
        <f ca="1">IF(OR(F$132="",$B188=""),"",HLOOKUP(F$132,Indices2!$E$1:$YY$108,Calc!$B188,FALSE))</f>
        <v>#N/A</v>
      </c>
      <c r="G188" t="e">
        <f ca="1">IF(OR(G$132="",$B188=""),"",HLOOKUP(G$132,Indices2!$E$1:$YY$108,Calc!$B188,FALSE))</f>
        <v>#N/A</v>
      </c>
      <c r="H188" t="e">
        <f ca="1">IF(OR(H$132="",$B188=""),"",HLOOKUP(H$132,Indices2!$E$1:$YY$108,Calc!$B188,FALSE))</f>
        <v>#N/A</v>
      </c>
      <c r="I188" t="e">
        <f ca="1">IF(OR(I$132="",$B188=""),"",HLOOKUP(I$132,Indices2!$E$1:$YY$108,Calc!$B188,FALSE))</f>
        <v>#N/A</v>
      </c>
      <c r="J188" t="e">
        <f ca="1">IF(OR(J$132="",$B188=""),"",HLOOKUP(J$132,Indices2!$E$1:$YY$108,Calc!$B188,FALSE))</f>
        <v>#N/A</v>
      </c>
      <c r="K188" t="e">
        <f ca="1">IF(OR(K$132="",$B188=""),"",HLOOKUP(K$132,Indices2!$E$1:$YY$108,Calc!$B188,FALSE))</f>
        <v>#N/A</v>
      </c>
      <c r="L188" t="e">
        <f ca="1">IF(OR(L$132="",$B188=""),"",HLOOKUP(L$132,Indices2!$E$1:$YY$108,Calc!$B188,FALSE))</f>
        <v>#N/A</v>
      </c>
      <c r="M188" t="e">
        <f ca="1">IF(OR(M$132="",$B188=""),"",HLOOKUP(M$132,Indices2!$E$1:$YY$108,Calc!$B188,FALSE))</f>
        <v>#N/A</v>
      </c>
      <c r="N188" t="e">
        <f ca="1">IF(OR(N$132="",$B188=""),"",HLOOKUP(N$132,Indices2!$E$1:$YY$108,Calc!$B188,FALSE))</f>
        <v>#N/A</v>
      </c>
      <c r="O188" t="e">
        <f ca="1">IF(OR(O$132="",$B188=""),"",HLOOKUP(O$132,Indices2!$E$1:$YY$108,Calc!$B188,FALSE))</f>
        <v>#N/A</v>
      </c>
      <c r="P188" t="e">
        <f ca="1">IF(OR(P$132="",$B188=""),"",HLOOKUP(P$132,Indices2!$E$1:$YY$108,Calc!$B188,FALSE))</f>
        <v>#N/A</v>
      </c>
      <c r="Q188" t="e">
        <f ca="1">IF(OR(Q$132="",$B188=""),"",HLOOKUP(Q$132,Indices2!$E$1:$YY$108,Calc!$B188,FALSE))</f>
        <v>#N/A</v>
      </c>
      <c r="R188" t="e">
        <f ca="1">IF(OR(R$132="",$B188=""),"",HLOOKUP(R$132,Indices2!$E$1:$YY$108,Calc!$B188,FALSE))</f>
        <v>#N/A</v>
      </c>
      <c r="S188" t="e">
        <f ca="1">IF(OR(S$132="",$B188=""),"",HLOOKUP(S$132,Indices2!$E$1:$YY$108,Calc!$B188,FALSE))</f>
        <v>#N/A</v>
      </c>
      <c r="T188" t="e">
        <f ca="1">IF(OR(T$132="",$B188=""),"",HLOOKUP(T$132,Indices2!$E$1:$YY$108,Calc!$B188,FALSE))</f>
        <v>#N/A</v>
      </c>
      <c r="U188" t="e">
        <f ca="1">IF(OR(U$132="",$B188=""),"",HLOOKUP(U$132,Indices2!$E$1:$YY$108,Calc!$B188,FALSE))</f>
        <v>#N/A</v>
      </c>
      <c r="V188" t="e">
        <f ca="1">IF(OR(V$132="",$B188=""),"",HLOOKUP(V$132,Indices2!$E$1:$YY$108,Calc!$B188,FALSE))</f>
        <v>#N/A</v>
      </c>
      <c r="W188" t="e">
        <f ca="1">IF(OR(W$132="",$B188=""),"",HLOOKUP(W$132,Indices2!$E$1:$YY$108,Calc!$B188,FALSE))</f>
        <v>#N/A</v>
      </c>
      <c r="X188" t="e">
        <f ca="1">IF(OR(X$132="",$B188=""),"",HLOOKUP(X$132,Indices2!$E$1:$YY$108,Calc!$B188,FALSE))</f>
        <v>#N/A</v>
      </c>
      <c r="Y188" t="e">
        <f ca="1">IF(OR(Y$132="",$B188=""),"",HLOOKUP(Y$132,Indices2!$E$1:$YY$108,Calc!$B188,FALSE))</f>
        <v>#N/A</v>
      </c>
      <c r="Z188" t="e">
        <f ca="1">IF(OR(Z$132="",$B188=""),"",HLOOKUP(Z$132,Indices2!$E$1:$YY$108,Calc!$B188,FALSE))</f>
        <v>#N/A</v>
      </c>
      <c r="AA188" t="e">
        <f ca="1">IF(OR(AA$132="",$B188=""),"",HLOOKUP(AA$132,Indices2!$E$1:$YY$108,Calc!$B188,FALSE))</f>
        <v>#N/A</v>
      </c>
      <c r="AB188" t="e">
        <f ca="1">IF(OR(AB$132="",$B188=""),"",HLOOKUP(AB$132,Indices2!$E$1:$YY$108,Calc!$B188,FALSE))</f>
        <v>#N/A</v>
      </c>
      <c r="AC188" t="e">
        <f ca="1">IF(OR(AC$132="",$B188=""),"",HLOOKUP(AC$132,Indices2!$E$1:$YY$108,Calc!$B188,FALSE))</f>
        <v>#N/A</v>
      </c>
      <c r="AD188" t="e">
        <f ca="1">IF(OR(AD$132="",$B188=""),"",HLOOKUP(AD$132,Indices2!$E$1:$YY$108,Calc!$B188,FALSE))</f>
        <v>#N/A</v>
      </c>
      <c r="AE188" t="e">
        <f ca="1">IF(OR(AE$132="",$B188=""),"",HLOOKUP(AE$132,Indices2!$E$1:$YY$108,Calc!$B188,FALSE))</f>
        <v>#N/A</v>
      </c>
      <c r="AF188" t="e">
        <f ca="1">IF(OR(AF$132="",$B188=""),"",HLOOKUP(AF$132,Indices2!$E$1:$YY$108,Calc!$B188,FALSE))</f>
        <v>#N/A</v>
      </c>
      <c r="AG188" t="e">
        <f ca="1">IF(OR(AG$132="",$B188=""),"",HLOOKUP(AG$132,Indices2!$E$1:$YY$108,Calc!$B188,FALSE))</f>
        <v>#N/A</v>
      </c>
      <c r="AH188" t="e">
        <f ca="1">IF(OR(AH$132="",$B188=""),"",HLOOKUP(AH$132,Indices2!$E$1:$YY$108,Calc!$B188,FALSE))</f>
        <v>#N/A</v>
      </c>
      <c r="AI188" t="e">
        <f ca="1">IF(OR(AI$132="",$B188=""),"",HLOOKUP(AI$132,Indices2!$E$1:$YY$108,Calc!$B188,FALSE))</f>
        <v>#N/A</v>
      </c>
      <c r="AJ188" t="e">
        <f ca="1">IF(OR(AJ$132="",$B188=""),"",HLOOKUP(AJ$132,Indices2!$E$1:$YY$108,Calc!$B188,FALSE))</f>
        <v>#N/A</v>
      </c>
      <c r="AK188" t="e">
        <f ca="1">IF(OR(AK$132="",$B188=""),"",HLOOKUP(AK$132,Indices2!$E$1:$YY$108,Calc!$B188,FALSE))</f>
        <v>#N/A</v>
      </c>
      <c r="AL188" t="e">
        <f ca="1">IF(OR(AL$132="",$B188=""),"",HLOOKUP(AL$132,Indices2!$E$1:$YY$108,Calc!$B188,FALSE))</f>
        <v>#N/A</v>
      </c>
      <c r="AM188" t="e">
        <f ca="1">IF(OR(AM$132="",$B188=""),"",HLOOKUP(AM$132,Indices2!$E$1:$YY$108,Calc!$B188,FALSE))</f>
        <v>#N/A</v>
      </c>
      <c r="AN188" t="e">
        <f ca="1">IF(OR(AN$132="",$B188=""),"",HLOOKUP(AN$132,Indices2!$E$1:$YY$108,Calc!$B188,FALSE))</f>
        <v>#N/A</v>
      </c>
      <c r="AO188" t="e">
        <f ca="1">IF(OR(AO$132="",$B188=""),"",HLOOKUP(AO$132,Indices2!$E$1:$YY$108,Calc!$B188,FALSE))</f>
        <v>#N/A</v>
      </c>
      <c r="AP188" t="e">
        <f ca="1">IF(OR(AP$132="",$B188=""),"",HLOOKUP(AP$132,Indices2!$E$1:$YY$108,Calc!$B188,FALSE))</f>
        <v>#N/A</v>
      </c>
      <c r="AQ188" t="e">
        <f ca="1">IF(OR(AQ$132="",$B188=""),"",HLOOKUP(AQ$132,Indices2!$E$1:$YY$108,Calc!$B188,FALSE))</f>
        <v>#N/A</v>
      </c>
      <c r="AR188" t="e">
        <f ca="1">IF(OR(AR$132="",$B188=""),"",HLOOKUP(AR$132,Indices2!$E$1:$YY$108,Calc!$B188,FALSE))</f>
        <v>#N/A</v>
      </c>
      <c r="AS188" t="e">
        <f ca="1">IF(OR(AS$132="",$B188=""),"",HLOOKUP(AS$132,Indices2!$E$1:$YY$108,Calc!$B188,FALSE))</f>
        <v>#N/A</v>
      </c>
      <c r="AT188" t="e">
        <f ca="1">IF(OR(AT$132="",$B188=""),"",HLOOKUP(AT$132,Indices2!$E$1:$YY$108,Calc!$B188,FALSE))</f>
        <v>#N/A</v>
      </c>
      <c r="AU188" t="e">
        <f ca="1">IF(OR(AU$132="",$B188=""),"",HLOOKUP(AU$132,Indices2!$E$1:$YY$108,Calc!$B188,FALSE))</f>
        <v>#N/A</v>
      </c>
      <c r="AV188" t="e">
        <f ca="1">IF(OR(AV$132="",$B188=""),"",HLOOKUP(AV$132,Indices2!$E$1:$YY$108,Calc!$B188,FALSE))</f>
        <v>#N/A</v>
      </c>
      <c r="AW188" t="e">
        <f ca="1">IF(OR(AW$132="",$B188=""),"",HLOOKUP(AW$132,Indices2!$E$1:$YY$108,Calc!$B188,FALSE))</f>
        <v>#N/A</v>
      </c>
      <c r="AX188" t="e">
        <f ca="1">IF(OR(AX$132="",$B188=""),"",HLOOKUP(AX$132,Indices2!$E$1:$YY$108,Calc!$B188,FALSE))</f>
        <v>#N/A</v>
      </c>
      <c r="AY188" t="e">
        <f ca="1">IF(OR(AY$132="",$B188=""),"",HLOOKUP(AY$132,Indices2!$E$1:$YY$108,Calc!$B188,FALSE))</f>
        <v>#N/A</v>
      </c>
      <c r="AZ188" t="e">
        <f ca="1">IF(OR(AZ$132="",$B188=""),"",HLOOKUP(AZ$132,Indices2!$E$1:$YY$108,Calc!$B188,FALSE))</f>
        <v>#N/A</v>
      </c>
      <c r="BA188" t="e">
        <f ca="1">IF(OR(BA$132="",$B188=""),"",HLOOKUP(BA$132,Indices2!$E$1:$YY$108,Calc!$B188,FALSE))</f>
        <v>#N/A</v>
      </c>
      <c r="BB188" t="e">
        <f ca="1">IF(OR(BB$132="",$B188=""),"",HLOOKUP(BB$132,Indices2!$E$1:$YY$108,Calc!$B188,FALSE))</f>
        <v>#N/A</v>
      </c>
      <c r="BC188" t="e">
        <f ca="1">IF(OR(BC$132="",$B188=""),"",HLOOKUP(BC$132,Indices2!$E$1:$YY$108,Calc!$B188,FALSE))</f>
        <v>#N/A</v>
      </c>
      <c r="BD188" t="e">
        <f ca="1">IF(OR(BD$132="",$B188=""),"",HLOOKUP(BD$132,Indices2!$E$1:$YY$108,Calc!$B188,FALSE))</f>
        <v>#N/A</v>
      </c>
      <c r="BE188" t="e">
        <f ca="1">IF(OR(BE$132="",$B188=""),"",HLOOKUP(BE$132,Indices2!$E$1:$YY$108,Calc!$B188,FALSE))</f>
        <v>#N/A</v>
      </c>
      <c r="BF188" t="e">
        <f ca="1">IF(OR(BF$132="",$B188=""),"",HLOOKUP(BF$132,Indices2!$E$1:$YY$108,Calc!$B188,FALSE))</f>
        <v>#N/A</v>
      </c>
      <c r="BG188" t="e">
        <f ca="1">IF(OR(BG$132="",$B188=""),"",HLOOKUP(BG$132,Indices2!$E$1:$YY$108,Calc!$B188,FALSE))</f>
        <v>#N/A</v>
      </c>
      <c r="BH188" t="e">
        <f ca="1">IF(OR(BH$132="",$B188=""),"",HLOOKUP(BH$132,Indices2!$E$1:$YY$108,Calc!$B188,FALSE))</f>
        <v>#N/A</v>
      </c>
      <c r="BI188" t="e">
        <f ca="1">IF(OR(BI$132="",$B188=""),"",HLOOKUP(BI$132,Indices2!$E$1:$YY$108,Calc!$B188,FALSE))</f>
        <v>#N/A</v>
      </c>
      <c r="BJ188" t="e">
        <f ca="1">IF(OR(BJ$132="",$B188=""),"",HLOOKUP(BJ$132,Indices2!$E$1:$YY$108,Calc!$B188,FALSE))</f>
        <v>#N/A</v>
      </c>
      <c r="BK188" t="e">
        <f ca="1">IF(OR(BK$132="",$B188=""),"",HLOOKUP(BK$132,Indices2!$E$1:$YY$108,Calc!$B188,FALSE))</f>
        <v>#N/A</v>
      </c>
      <c r="BL188" t="e">
        <f ca="1">IF(OR(BL$132="",$B188=""),"",HLOOKUP(BL$132,Indices2!$E$1:$YY$108,Calc!$B188,FALSE))</f>
        <v>#N/A</v>
      </c>
      <c r="BM188" t="e">
        <f ca="1">IF(OR(BM$132="",$B188=""),"",HLOOKUP(BM$132,Indices2!$E$1:$YY$108,Calc!$B188,FALSE))</f>
        <v>#N/A</v>
      </c>
      <c r="BN188" t="e">
        <f ca="1">IF(OR(BN$132="",$B188=""),"",HLOOKUP(BN$132,Indices2!$E$1:$YY$108,Calc!$B188,FALSE))</f>
        <v>#N/A</v>
      </c>
      <c r="BO188" t="e">
        <f ca="1">IF(OR(BO$132="",$B188=""),"",HLOOKUP(BO$132,Indices2!$E$1:$YY$108,Calc!$B188,FALSE))</f>
        <v>#N/A</v>
      </c>
      <c r="BP188" t="e">
        <f ca="1">IF(OR(BP$132="",$B188=""),"",HLOOKUP(BP$132,Indices2!$E$1:$YY$108,Calc!$B188,FALSE))</f>
        <v>#N/A</v>
      </c>
      <c r="BQ188" t="e">
        <f ca="1">IF(OR(BQ$132="",$B188=""),"",HLOOKUP(BQ$132,Indices2!$E$1:$YY$108,Calc!$B188,FALSE))</f>
        <v>#N/A</v>
      </c>
      <c r="BR188" t="e">
        <f ca="1">IF(OR(BR$132="",$B188=""),"",HLOOKUP(BR$132,Indices2!$E$1:$YY$108,Calc!$B188,FALSE))</f>
        <v>#N/A</v>
      </c>
      <c r="BS188" t="e">
        <f ca="1">IF(OR(BS$132="",$B188=""),"",HLOOKUP(BS$132,Indices2!$E$1:$YY$108,Calc!$B188,FALSE))</f>
        <v>#N/A</v>
      </c>
      <c r="BT188" t="e">
        <f ca="1">IF(OR(BT$132="",$B188=""),"",HLOOKUP(BT$132,Indices2!$E$1:$YY$108,Calc!$B188,FALSE))</f>
        <v>#N/A</v>
      </c>
      <c r="BU188" t="e">
        <f ca="1">IF(OR(BU$132="",$B188=""),"",HLOOKUP(BU$132,Indices2!$E$1:$YY$108,Calc!$B188,FALSE))</f>
        <v>#N/A</v>
      </c>
      <c r="BV188" t="e">
        <f ca="1">IF(OR(BV$132="",$B188=""),"",HLOOKUP(BV$132,Indices2!$E$1:$YY$108,Calc!$B188,FALSE))</f>
        <v>#N/A</v>
      </c>
      <c r="BW188" t="e">
        <f ca="1">IF(OR(BW$132="",$B188=""),"",HLOOKUP(BW$132,Indices2!$E$1:$YY$108,Calc!$B188,FALSE))</f>
        <v>#N/A</v>
      </c>
      <c r="BX188" t="e">
        <f ca="1">IF(OR(BX$132="",$B188=""),"",HLOOKUP(BX$132,Indices2!$E$1:$YY$108,Calc!$B188,FALSE))</f>
        <v>#N/A</v>
      </c>
      <c r="BY188" t="e">
        <f ca="1">IF(OR(BY$132="",$B188=""),"",HLOOKUP(BY$132,Indices2!$E$1:$YY$108,Calc!$B188,FALSE))</f>
        <v>#N/A</v>
      </c>
      <c r="BZ188" t="e">
        <f ca="1">IF(OR(BZ$132="",$B188=""),"",HLOOKUP(BZ$132,Indices2!$E$1:$YY$108,Calc!$B188,FALSE))</f>
        <v>#N/A</v>
      </c>
      <c r="CA188" t="e">
        <f ca="1">IF(OR(CA$132="",$B188=""),"",HLOOKUP(CA$132,Indices2!$E$1:$YY$108,Calc!$B188,FALSE))</f>
        <v>#N/A</v>
      </c>
      <c r="CB188" t="e">
        <f ca="1">IF(OR(CB$132="",$B188=""),"",HLOOKUP(CB$132,Indices2!$E$1:$YY$108,Calc!$B188,FALSE))</f>
        <v>#N/A</v>
      </c>
      <c r="CC188" t="e">
        <f ca="1">IF(OR(CC$132="",$B188=""),"",HLOOKUP(CC$132,Indices2!$E$1:$YY$108,Calc!$B188,FALSE))</f>
        <v>#N/A</v>
      </c>
      <c r="CD188" t="e">
        <f ca="1">IF(OR(CD$132="",$B188=""),"",HLOOKUP(CD$132,Indices2!$E$1:$YY$108,Calc!$B188,FALSE))</f>
        <v>#N/A</v>
      </c>
      <c r="CE188" t="e">
        <f ca="1">IF(OR(CE$132="",$B188=""),"",HLOOKUP(CE$132,Indices2!$E$1:$YY$108,Calc!$B188,FALSE))</f>
        <v>#N/A</v>
      </c>
      <c r="CF188" t="e">
        <f ca="1">IF(OR(CF$132="",$B188=""),"",HLOOKUP(CF$132,Indices2!$E$1:$YY$108,Calc!$B188,FALSE))</f>
        <v>#N/A</v>
      </c>
      <c r="CG188" t="e">
        <f ca="1">IF(OR(CG$132="",$B188=""),"",HLOOKUP(CG$132,Indices2!$E$1:$YY$108,Calc!$B188,FALSE))</f>
        <v>#N/A</v>
      </c>
      <c r="CH188" t="e">
        <f ca="1">IF(OR(CH$132="",$B188=""),"",HLOOKUP(CH$132,Indices2!$E$1:$YY$108,Calc!$B188,FALSE))</f>
        <v>#N/A</v>
      </c>
      <c r="CI188" t="e">
        <f ca="1">IF(OR(CI$132="",$B188=""),"",HLOOKUP(CI$132,Indices2!$E$1:$YY$108,Calc!$B188,FALSE))</f>
        <v>#N/A</v>
      </c>
      <c r="CJ188" t="e">
        <f ca="1">IF(OR(CJ$132="",$B188=""),"",HLOOKUP(CJ$132,Indices2!$E$1:$YY$108,Calc!$B188,FALSE))</f>
        <v>#N/A</v>
      </c>
      <c r="CK188" t="e">
        <f ca="1">IF(OR(CK$132="",$B188=""),"",HLOOKUP(CK$132,Indices2!$E$1:$YY$108,Calc!$B188,FALSE))</f>
        <v>#N/A</v>
      </c>
      <c r="CL188" t="e">
        <f ca="1">IF(OR(CL$132="",$B188=""),"",HLOOKUP(CL$132,Indices2!$E$1:$YY$108,Calc!$B188,FALSE))</f>
        <v>#N/A</v>
      </c>
      <c r="CM188" t="e">
        <f ca="1">IF(OR(CM$132="",$B188=""),"",HLOOKUP(CM$132,Indices2!$E$1:$YY$108,Calc!$B188,FALSE))</f>
        <v>#N/A</v>
      </c>
      <c r="CN188" t="e">
        <f ca="1">IF(OR(CN$132="",$B188=""),"",HLOOKUP(CN$132,Indices2!$E$1:$YY$108,Calc!$B188,FALSE))</f>
        <v>#N/A</v>
      </c>
      <c r="CO188" t="e">
        <f ca="1">IF(OR(CO$132="",$B188=""),"",HLOOKUP(CO$132,Indices2!$E$1:$YY$108,Calc!$B188,FALSE))</f>
        <v>#N/A</v>
      </c>
      <c r="CP188" t="e">
        <f ca="1">IF(OR(CP$132="",$B188=""),"",HLOOKUP(CP$132,Indices2!$E$1:$YY$108,Calc!$B188,FALSE))</f>
        <v>#N/A</v>
      </c>
      <c r="CQ188" t="e">
        <f ca="1">IF(OR(CQ$132="",$B188=""),"",HLOOKUP(CQ$132,Indices2!$E$1:$YY$108,Calc!$B188,FALSE))</f>
        <v>#N/A</v>
      </c>
      <c r="CR188" t="e">
        <f ca="1">IF(OR(CR$132="",$B188=""),"",HLOOKUP(CR$132,Indices2!$E$1:$YY$108,Calc!$B188,FALSE))</f>
        <v>#N/A</v>
      </c>
      <c r="CS188" t="e">
        <f ca="1">IF(OR(CS$132="",$B188=""),"",HLOOKUP(CS$132,Indices2!$E$1:$YY$108,Calc!$B188,FALSE))</f>
        <v>#N/A</v>
      </c>
      <c r="CT188" t="e">
        <f ca="1">IF(OR(CT$132="",$B188=""),"",HLOOKUP(CT$132,Indices2!$E$1:$YY$108,Calc!$B188,FALSE))</f>
        <v>#N/A</v>
      </c>
      <c r="CU188" t="e">
        <f ca="1">IF(OR(CU$132="",$B188=""),"",HLOOKUP(CU$132,Indices2!$E$1:$YY$108,Calc!$B188,FALSE))</f>
        <v>#N/A</v>
      </c>
      <c r="CV188" t="e">
        <f ca="1">IF(OR(CV$132="",$B188=""),"",HLOOKUP(CV$132,Indices2!$E$1:$YY$108,Calc!$B188,FALSE))</f>
        <v>#N/A</v>
      </c>
      <c r="CW188" t="e">
        <f ca="1">IF(OR(CW$132="",$B188=""),"",HLOOKUP(CW$132,Indices2!$E$1:$YY$108,Calc!$B188,FALSE))</f>
        <v>#N/A</v>
      </c>
      <c r="CX188" t="e">
        <f ca="1">IF(OR(CX$132="",$B188=""),"",HLOOKUP(CX$132,Indices2!$E$1:$YY$108,Calc!$B188,FALSE))</f>
        <v>#N/A</v>
      </c>
      <c r="CY188" t="e">
        <f ca="1">IF(OR(CY$132="",$B188=""),"",HLOOKUP(CY$132,Indices2!$E$1:$YY$108,Calc!$B188,FALSE))</f>
        <v>#N/A</v>
      </c>
      <c r="CZ188" t="e">
        <f ca="1">IF(OR(CZ$132="",$B188=""),"",HLOOKUP(CZ$132,Indices2!$E$1:$YY$108,Calc!$B188,FALSE))</f>
        <v>#N/A</v>
      </c>
      <c r="DA188" t="e">
        <f ca="1">IF(OR(DA$132="",$B188=""),"",HLOOKUP(DA$132,Indices2!$E$1:$YY$108,Calc!$B188,FALSE))</f>
        <v>#N/A</v>
      </c>
      <c r="DB188" t="e">
        <f ca="1">IF(OR(DB$132="",$B188=""),"",HLOOKUP(DB$132,Indices2!$E$1:$YY$108,Calc!$B188,FALSE))</f>
        <v>#N/A</v>
      </c>
      <c r="DC188" t="e">
        <f ca="1">IF(OR(DC$132="",$B188=""),"",HLOOKUP(DC$132,Indices2!$E$1:$YY$108,Calc!$B188,FALSE))</f>
        <v>#N/A</v>
      </c>
      <c r="DD188" t="e">
        <f ca="1">IF(OR(DD$132="",$B188=""),"",HLOOKUP(DD$132,Indices2!$E$1:$YY$108,Calc!$B188,FALSE))</f>
        <v>#N/A</v>
      </c>
      <c r="DE188" t="e">
        <f ca="1">IF(OR(DE$132="",$B188=""),"",HLOOKUP(DE$132,Indices2!$E$1:$YY$108,Calc!$B188,FALSE))</f>
        <v>#N/A</v>
      </c>
      <c r="DF188" t="e">
        <f ca="1">IF(OR(DF$132="",$B188=""),"",HLOOKUP(DF$132,Indices2!$E$1:$YY$108,Calc!$B188,FALSE))</f>
        <v>#N/A</v>
      </c>
      <c r="DG188" t="e">
        <f ca="1">IF(OR(DG$132="",$B188=""),"",HLOOKUP(DG$132,Indices2!$E$1:$YY$108,Calc!$B188,FALSE))</f>
        <v>#N/A</v>
      </c>
      <c r="DH188" t="e">
        <f ca="1">IF(OR(DH$132="",$B188=""),"",HLOOKUP(DH$132,Indices2!$E$1:$YY$108,Calc!$B188,FALSE))</f>
        <v>#N/A</v>
      </c>
      <c r="DI188" t="e">
        <f ca="1">IF(OR(DI$132="",$B188=""),"",HLOOKUP(DI$132,Indices2!$E$1:$YY$108,Calc!$B188,FALSE))</f>
        <v>#N/A</v>
      </c>
      <c r="DJ188" t="e">
        <f ca="1">IF(OR(DJ$132="",$B188=""),"",HLOOKUP(DJ$132,Indices2!$E$1:$YY$108,Calc!$B188,FALSE))</f>
        <v>#N/A</v>
      </c>
      <c r="DK188" t="e">
        <f ca="1">IF(OR(DK$132="",$B188=""),"",HLOOKUP(DK$132,Indices2!$E$1:$YY$108,Calc!$B188,FALSE))</f>
        <v>#N/A</v>
      </c>
      <c r="DL188" t="e">
        <f ca="1">IF(OR(DL$132="",$B188=""),"",HLOOKUP(DL$132,Indices2!$E$1:$YY$108,Calc!$B188,FALSE))</f>
        <v>#N/A</v>
      </c>
      <c r="DM188" t="e">
        <f ca="1">IF(OR(DM$132="",$B188=""),"",HLOOKUP(DM$132,Indices2!$E$1:$YY$108,Calc!$B188,FALSE))</f>
        <v>#N/A</v>
      </c>
      <c r="DN188" t="e">
        <f ca="1">IF(OR(DN$132="",$B188=""),"",HLOOKUP(DN$132,Indices2!$E$1:$YY$108,Calc!$B188,FALSE))</f>
        <v>#N/A</v>
      </c>
      <c r="DO188" t="e">
        <f ca="1">IF(OR(DO$132="",$B188=""),"",HLOOKUP(DO$132,Indices2!$E$1:$YY$108,Calc!$B188,FALSE))</f>
        <v>#N/A</v>
      </c>
      <c r="DP188" t="e">
        <f ca="1">IF(OR(DP$132="",$B188=""),"",HLOOKUP(DP$132,Indices2!$E$1:$YY$108,Calc!$B188,FALSE))</f>
        <v>#N/A</v>
      </c>
      <c r="DQ188" t="e">
        <f ca="1">IF(OR(DQ$132="",$B188=""),"",HLOOKUP(DQ$132,Indices2!$E$1:$YY$108,Calc!$B188,FALSE))</f>
        <v>#N/A</v>
      </c>
      <c r="DR188" t="e">
        <f ca="1">IF(OR(DR$132="",$B188=""),"",HLOOKUP(DR$132,Indices2!$E$1:$YY$108,Calc!$B188,FALSE))</f>
        <v>#N/A</v>
      </c>
      <c r="DS188" t="e">
        <f ca="1">IF(OR(DS$132="",$B188=""),"",HLOOKUP(DS$132,Indices2!$E$1:$YY$108,Calc!$B188,FALSE))</f>
        <v>#N/A</v>
      </c>
      <c r="DT188" t="e">
        <f ca="1">IF(OR(DT$132="",$B188=""),"",HLOOKUP(DT$132,Indices2!$E$1:$YY$108,Calc!$B188,FALSE))</f>
        <v>#N/A</v>
      </c>
      <c r="DU188" t="e">
        <f ca="1">IF(OR(DU$132="",$B188=""),"",HLOOKUP(DU$132,Indices2!$E$1:$YY$108,Calc!$B188,FALSE))</f>
        <v>#N/A</v>
      </c>
      <c r="DV188" t="e">
        <f ca="1">IF(OR(DV$132="",$B188=""),"",HLOOKUP(DV$132,Indices2!$E$1:$YY$108,Calc!$B188,FALSE))</f>
        <v>#N/A</v>
      </c>
      <c r="DW188" t="e">
        <f ca="1">IF(OR(DW$132="",$B188=""),"",HLOOKUP(DW$132,Indices2!$E$1:$YY$108,Calc!$B188,FALSE))</f>
        <v>#N/A</v>
      </c>
      <c r="DX188" t="e">
        <f ca="1">IF(OR(DX$132="",$B188=""),"",HLOOKUP(DX$132,Indices2!$E$1:$YY$108,Calc!$B188,FALSE))</f>
        <v>#N/A</v>
      </c>
      <c r="DY188" t="e">
        <f ca="1">IF(OR(DY$132="",$B188=""),"",HLOOKUP(DY$132,Indices2!$E$1:$YY$108,Calc!$B188,FALSE))</f>
        <v>#N/A</v>
      </c>
      <c r="DZ188" t="e">
        <f ca="1">IF(OR(DZ$132="",$B188=""),"",HLOOKUP(DZ$132,Indices2!$E$1:$YY$108,Calc!$B188,FALSE))</f>
        <v>#N/A</v>
      </c>
      <c r="EA188" t="e">
        <f ca="1">IF(OR(EA$132="",$B188=""),"",HLOOKUP(EA$132,Indices2!$E$1:$YY$108,Calc!$B188,FALSE))</f>
        <v>#N/A</v>
      </c>
      <c r="EB188" t="e">
        <f ca="1">IF(OR(EB$132="",$B188=""),"",HLOOKUP(EB$132,Indices2!$E$1:$YY$108,Calc!$B188,FALSE))</f>
        <v>#N/A</v>
      </c>
      <c r="EC188" t="e">
        <f ca="1">IF(OR(EC$132="",$B188=""),"",HLOOKUP(EC$132,Indices2!$E$1:$YY$108,Calc!$B188,FALSE))</f>
        <v>#N/A</v>
      </c>
      <c r="ED188" t="e">
        <f ca="1">IF(OR(ED$132="",$B188=""),"",HLOOKUP(ED$132,Indices2!$E$1:$YY$108,Calc!$B188,FALSE))</f>
        <v>#N/A</v>
      </c>
      <c r="EE188" t="e">
        <f ca="1">IF(OR(EE$132="",$B188=""),"",HLOOKUP(EE$132,Indices2!$E$1:$YY$108,Calc!$B188,FALSE))</f>
        <v>#N/A</v>
      </c>
      <c r="EF188" t="e">
        <f ca="1">IF(OR(EF$132="",$B188=""),"",HLOOKUP(EF$132,Indices2!$E$1:$YY$108,Calc!$B188,FALSE))</f>
        <v>#N/A</v>
      </c>
      <c r="EG188" t="e">
        <f ca="1">IF(OR(EG$132="",$B188=""),"",HLOOKUP(EG$132,Indices2!$E$1:$YY$108,Calc!$B188,FALSE))</f>
        <v>#N/A</v>
      </c>
      <c r="EH188" t="e">
        <f ca="1">IF(OR(EH$132="",$B188=""),"",HLOOKUP(EH$132,Indices2!$E$1:$YY$108,Calc!$B188,FALSE))</f>
        <v>#N/A</v>
      </c>
      <c r="EI188" t="e">
        <f ca="1">IF(OR(EI$132="",$B188=""),"",HLOOKUP(EI$132,Indices2!$E$1:$YY$108,Calc!$B188,FALSE))</f>
        <v>#N/A</v>
      </c>
      <c r="EJ188" t="e">
        <f ca="1">IF(OR(EJ$132="",$B188=""),"",HLOOKUP(EJ$132,Indices2!$E$1:$YY$108,Calc!$B188,FALSE))</f>
        <v>#N/A</v>
      </c>
      <c r="EK188" t="e">
        <f ca="1">IF(OR(EK$132="",$B188=""),"",HLOOKUP(EK$132,Indices2!$E$1:$YY$108,Calc!$B188,FALSE))</f>
        <v>#N/A</v>
      </c>
      <c r="EL188" t="e">
        <f ca="1">IF(OR(EL$132="",$B188=""),"",HLOOKUP(EL$132,Indices2!$E$1:$YY$108,Calc!$B188,FALSE))</f>
        <v>#N/A</v>
      </c>
      <c r="EM188" t="e">
        <f ca="1">IF(OR(EM$132="",$B188=""),"",HLOOKUP(EM$132,Indices2!$E$1:$YY$108,Calc!$B188,FALSE))</f>
        <v>#N/A</v>
      </c>
      <c r="EN188" t="e">
        <f ca="1">IF(OR(EN$132="",$B188=""),"",HLOOKUP(EN$132,Indices2!$E$1:$YY$108,Calc!$B188,FALSE))</f>
        <v>#N/A</v>
      </c>
      <c r="EO188" t="e">
        <f ca="1">IF(OR(EO$132="",$B188=""),"",HLOOKUP(EO$132,Indices2!$E$1:$YY$108,Calc!$B188,FALSE))</f>
        <v>#N/A</v>
      </c>
      <c r="EP188" t="e">
        <f ca="1">IF(OR(EP$132="",$B188=""),"",HLOOKUP(EP$132,Indices2!$E$1:$YY$108,Calc!$B188,FALSE))</f>
        <v>#N/A</v>
      </c>
      <c r="EQ188" t="e">
        <f ca="1">IF(OR(EQ$132="",$B188=""),"",HLOOKUP(EQ$132,Indices2!$E$1:$YY$108,Calc!$B188,FALSE))</f>
        <v>#N/A</v>
      </c>
      <c r="ER188" t="e">
        <f ca="1">IF(OR(ER$132="",$B188=""),"",HLOOKUP(ER$132,Indices2!$E$1:$YY$108,Calc!$B188,FALSE))</f>
        <v>#N/A</v>
      </c>
      <c r="ES188" t="e">
        <f ca="1">IF(OR(ES$132="",$B188=""),"",HLOOKUP(ES$132,Indices2!$E$1:$YY$108,Calc!$B188,FALSE))</f>
        <v>#N/A</v>
      </c>
      <c r="ET188" t="e">
        <f ca="1">IF(OR(ET$132="",$B188=""),"",HLOOKUP(ET$132,Indices2!$E$1:$YY$108,Calc!$B188,FALSE))</f>
        <v>#N/A</v>
      </c>
      <c r="EU188" t="e">
        <f ca="1">IF(OR(EU$132="",$B188=""),"",HLOOKUP(EU$132,Indices2!$E$1:$YY$108,Calc!$B188,FALSE))</f>
        <v>#N/A</v>
      </c>
      <c r="EV188" t="e">
        <f ca="1">IF(OR(EV$132="",$B188=""),"",HLOOKUP(EV$132,Indices2!$E$1:$YY$108,Calc!$B188,FALSE))</f>
        <v>#N/A</v>
      </c>
      <c r="EW188" t="e">
        <f ca="1">IF(OR(EW$132="",$B188=""),"",HLOOKUP(EW$132,Indices2!$E$1:$YY$108,Calc!$B188,FALSE))</f>
        <v>#N/A</v>
      </c>
      <c r="EX188" t="e">
        <f ca="1">IF(OR(EX$132="",$B188=""),"",HLOOKUP(EX$132,Indices2!$E$1:$YY$108,Calc!$B188,FALSE))</f>
        <v>#N/A</v>
      </c>
      <c r="EY188" t="e">
        <f ca="1">IF(OR(EY$132="",$B188=""),"",HLOOKUP(EY$132,Indices2!$E$1:$YY$108,Calc!$B188,FALSE))</f>
        <v>#N/A</v>
      </c>
      <c r="EZ188" t="e">
        <f ca="1">IF(OR(EZ$132="",$B188=""),"",HLOOKUP(EZ$132,Indices2!$E$1:$YY$108,Calc!$B188,FALSE))</f>
        <v>#N/A</v>
      </c>
      <c r="FA188" t="e">
        <f ca="1">IF(OR(FA$132="",$B188=""),"",HLOOKUP(FA$132,Indices2!$E$1:$YY$108,Calc!$B188,FALSE))</f>
        <v>#N/A</v>
      </c>
      <c r="FB188" t="e">
        <f ca="1">IF(OR(FB$132="",$B188=""),"",HLOOKUP(FB$132,Indices2!$E$1:$YY$108,Calc!$B188,FALSE))</f>
        <v>#N/A</v>
      </c>
      <c r="FC188" t="e">
        <f ca="1">IF(OR(FC$132="",$B188=""),"",HLOOKUP(FC$132,Indices2!$E$1:$YY$108,Calc!$B188,FALSE))</f>
        <v>#N/A</v>
      </c>
      <c r="FD188" t="e">
        <f ca="1">IF(OR(FD$132="",$B188=""),"",HLOOKUP(FD$132,Indices2!$E$1:$YY$108,Calc!$B188,FALSE))</f>
        <v>#N/A</v>
      </c>
      <c r="FE188" t="e">
        <f ca="1">IF(OR(FE$132="",$B188=""),"",HLOOKUP(FE$132,Indices2!$E$1:$YY$108,Calc!$B188,FALSE))</f>
        <v>#N/A</v>
      </c>
      <c r="FF188" t="e">
        <f ca="1">IF(OR(FF$132="",$B188=""),"",HLOOKUP(FF$132,Indices2!$E$1:$YY$108,Calc!$B188,FALSE))</f>
        <v>#N/A</v>
      </c>
      <c r="FG188" t="e">
        <f ca="1">IF(OR(FG$132="",$B188=""),"",HLOOKUP(FG$132,Indices2!$E$1:$YY$108,Calc!$B188,FALSE))</f>
        <v>#N/A</v>
      </c>
      <c r="FH188" t="e">
        <f ca="1">IF(OR(FH$132="",$B188=""),"",HLOOKUP(FH$132,Indices2!$E$1:$YY$108,Calc!$B188,FALSE))</f>
        <v>#N/A</v>
      </c>
      <c r="FI188" t="e">
        <f ca="1">IF(OR(FI$132="",$B188=""),"",HLOOKUP(FI$132,Indices2!$E$1:$YY$108,Calc!$B188,FALSE))</f>
        <v>#N/A</v>
      </c>
      <c r="FJ188" t="e">
        <f ca="1">IF(OR(FJ$132="",$B188=""),"",HLOOKUP(FJ$132,Indices2!$E$1:$YY$108,Calc!$B188,FALSE))</f>
        <v>#N/A</v>
      </c>
      <c r="FK188" t="e">
        <f ca="1">IF(OR(FK$132="",$B188=""),"",HLOOKUP(FK$132,Indices2!$E$1:$YY$108,Calc!$B188,FALSE))</f>
        <v>#N/A</v>
      </c>
      <c r="FL188" t="e">
        <f ca="1">IF(OR(FL$132="",$B188=""),"",HLOOKUP(FL$132,Indices2!$E$1:$YY$108,Calc!$B188,FALSE))</f>
        <v>#N/A</v>
      </c>
      <c r="FM188" t="e">
        <f ca="1">IF(OR(FM$132="",$B188=""),"",HLOOKUP(FM$132,Indices2!$E$1:$YY$108,Calc!$B188,FALSE))</f>
        <v>#N/A</v>
      </c>
      <c r="FN188" t="e">
        <f ca="1">IF(OR(FN$132="",$B188=""),"",HLOOKUP(FN$132,Indices2!$E$1:$YY$108,Calc!$B188,FALSE))</f>
        <v>#N/A</v>
      </c>
      <c r="FO188" t="e">
        <f ca="1">IF(OR(FO$132="",$B188=""),"",HLOOKUP(FO$132,Indices2!$E$1:$YY$108,Calc!$B188,FALSE))</f>
        <v>#N/A</v>
      </c>
      <c r="FP188" t="e">
        <f ca="1">IF(OR(FP$132="",$B188=""),"",HLOOKUP(FP$132,Indices2!$E$1:$YY$108,Calc!$B188,FALSE))</f>
        <v>#N/A</v>
      </c>
      <c r="FQ188" t="e">
        <f ca="1">IF(OR(FQ$132="",$B188=""),"",HLOOKUP(FQ$132,Indices2!$E$1:$YY$108,Calc!$B188,FALSE))</f>
        <v>#N/A</v>
      </c>
      <c r="FR188" t="e">
        <f ca="1">IF(OR(FR$132="",$B188=""),"",HLOOKUP(FR$132,Indices2!$E$1:$YY$108,Calc!$B188,FALSE))</f>
        <v>#N/A</v>
      </c>
      <c r="FS188" t="e">
        <f ca="1">IF(OR(FS$132="",$B188=""),"",HLOOKUP(FS$132,Indices2!$E$1:$YY$108,Calc!$B188,FALSE))</f>
        <v>#N/A</v>
      </c>
      <c r="FT188" t="e">
        <f ca="1">IF(OR(FT$132="",$B188=""),"",HLOOKUP(FT$132,Indices2!$E$1:$YY$108,Calc!$B188,FALSE))</f>
        <v>#N/A</v>
      </c>
      <c r="FU188" t="e">
        <f ca="1">IF(OR(FU$132="",$B188=""),"",HLOOKUP(FU$132,Indices2!$E$1:$YY$108,Calc!$B188,FALSE))</f>
        <v>#N/A</v>
      </c>
      <c r="FV188" t="e">
        <f ca="1">IF(OR(FV$132="",$B188=""),"",HLOOKUP(FV$132,Indices2!$E$1:$YY$108,Calc!$B188,FALSE))</f>
        <v>#N/A</v>
      </c>
      <c r="FW188" t="e">
        <f ca="1">IF(OR(FW$132="",$B188=""),"",HLOOKUP(FW$132,Indices2!$E$1:$YY$108,Calc!$B188,FALSE))</f>
        <v>#N/A</v>
      </c>
      <c r="FX188" t="e">
        <f ca="1">IF(OR(FX$132="",$B188=""),"",HLOOKUP(FX$132,Indices2!$E$1:$YY$108,Calc!$B188,FALSE))</f>
        <v>#N/A</v>
      </c>
      <c r="FY188" t="e">
        <f ca="1">IF(OR(FY$132="",$B188=""),"",HLOOKUP(FY$132,Indices2!$E$1:$YY$108,Calc!$B188,FALSE))</f>
        <v>#N/A</v>
      </c>
      <c r="FZ188" t="e">
        <f ca="1">IF(OR(FZ$132="",$B188=""),"",HLOOKUP(FZ$132,Indices2!$E$1:$YY$108,Calc!$B188,FALSE))</f>
        <v>#N/A</v>
      </c>
      <c r="GA188" t="e">
        <f ca="1">IF(OR(GA$132="",$B188=""),"",HLOOKUP(GA$132,Indices2!$E$1:$YY$108,Calc!$B188,FALSE))</f>
        <v>#N/A</v>
      </c>
      <c r="GB188" t="e">
        <f ca="1">IF(OR(GB$132="",$B188=""),"",HLOOKUP(GB$132,Indices2!$E$1:$YY$108,Calc!$B188,FALSE))</f>
        <v>#N/A</v>
      </c>
      <c r="GC188" t="e">
        <f ca="1">IF(OR(GC$132="",$B188=""),"",HLOOKUP(GC$132,Indices2!$E$1:$YY$108,Calc!$B188,FALSE))</f>
        <v>#N/A</v>
      </c>
      <c r="GD188" t="e">
        <f ca="1">IF(OR(GD$132="",$B188=""),"",HLOOKUP(GD$132,Indices2!$E$1:$YY$108,Calc!$B188,FALSE))</f>
        <v>#N/A</v>
      </c>
      <c r="GE188" t="e">
        <f ca="1">IF(OR(GE$132="",$B188=""),"",HLOOKUP(GE$132,Indices2!$E$1:$YY$108,Calc!$B188,FALSE))</f>
        <v>#N/A</v>
      </c>
      <c r="GF188" t="e">
        <f ca="1">IF(OR(GF$132="",$B188=""),"",HLOOKUP(GF$132,Indices2!$E$1:$YY$108,Calc!$B188,FALSE))</f>
        <v>#N/A</v>
      </c>
      <c r="GG188" t="e">
        <f ca="1">IF(OR(GG$132="",$B188=""),"",HLOOKUP(GG$132,Indices2!$E$1:$YY$108,Calc!$B188,FALSE))</f>
        <v>#N/A</v>
      </c>
      <c r="GH188" t="e">
        <f ca="1">IF(OR(GH$132="",$B188=""),"",HLOOKUP(GH$132,Indices2!$E$1:$YY$108,Calc!$B188,FALSE))</f>
        <v>#N/A</v>
      </c>
      <c r="GI188" t="e">
        <f ca="1">IF(OR(GI$132="",$B188=""),"",HLOOKUP(GI$132,Indices2!$E$1:$YY$108,Calc!$B188,FALSE))</f>
        <v>#N/A</v>
      </c>
      <c r="GJ188" t="e">
        <f ca="1">IF(OR(GJ$132="",$B188=""),"",HLOOKUP(GJ$132,Indices2!$E$1:$YY$108,Calc!$B188,FALSE))</f>
        <v>#N/A</v>
      </c>
      <c r="GK188" t="e">
        <f ca="1">IF(OR(GK$132="",$B188=""),"",HLOOKUP(GK$132,Indices2!$E$1:$YY$108,Calc!$B188,FALSE))</f>
        <v>#N/A</v>
      </c>
      <c r="GL188" t="e">
        <f ca="1">IF(OR(GL$132="",$B188=""),"",HLOOKUP(GL$132,Indices2!$E$1:$YY$108,Calc!$B188,FALSE))</f>
        <v>#N/A</v>
      </c>
      <c r="GM188" t="e">
        <f ca="1">IF(OR(GM$132="",$B188=""),"",HLOOKUP(GM$132,Indices2!$E$1:$YY$108,Calc!$B188,FALSE))</f>
        <v>#N/A</v>
      </c>
      <c r="GN188" t="e">
        <f ca="1">IF(OR(GN$132="",$B188=""),"",HLOOKUP(GN$132,Indices2!$E$1:$YY$108,Calc!$B188,FALSE))</f>
        <v>#N/A</v>
      </c>
      <c r="GO188" t="e">
        <f ca="1">IF(OR(GO$132="",$B188=""),"",HLOOKUP(GO$132,Indices2!$E$1:$YY$108,Calc!$B188,FALSE))</f>
        <v>#N/A</v>
      </c>
      <c r="GP188" t="e">
        <f ca="1">IF(OR(GP$132="",$B188=""),"",HLOOKUP(GP$132,Indices2!$E$1:$YY$108,Calc!$B188,FALSE))</f>
        <v>#N/A</v>
      </c>
      <c r="GQ188" t="e">
        <f ca="1">IF(OR(GQ$132="",$B188=""),"",HLOOKUP(GQ$132,Indices2!$E$1:$YY$108,Calc!$B188,FALSE))</f>
        <v>#N/A</v>
      </c>
      <c r="GR188" t="e">
        <f ca="1">IF(OR(GR$132="",$B188=""),"",HLOOKUP(GR$132,Indices2!$E$1:$YY$108,Calc!$B188,FALSE))</f>
        <v>#N/A</v>
      </c>
      <c r="GS188" t="e">
        <f ca="1">IF(OR(GS$132="",$B188=""),"",HLOOKUP(GS$132,Indices2!$E$1:$YY$108,Calc!$B188,FALSE))</f>
        <v>#N/A</v>
      </c>
      <c r="GT188" t="e">
        <f ca="1">IF(OR(GT$132="",$B188=""),"",HLOOKUP(GT$132,Indices2!$E$1:$YY$108,Calc!$B188,FALSE))</f>
        <v>#N/A</v>
      </c>
      <c r="GU188" t="e">
        <f ca="1">IF(OR(GU$132="",$B188=""),"",HLOOKUP(GU$132,Indices2!$E$1:$YY$108,Calc!$B188,FALSE))</f>
        <v>#N/A</v>
      </c>
      <c r="GV188" t="e">
        <f ca="1">IF(OR(GV$132="",$B188=""),"",HLOOKUP(GV$132,Indices2!$E$1:$YY$108,Calc!$B188,FALSE))</f>
        <v>#N/A</v>
      </c>
      <c r="GW188" t="e">
        <f ca="1">IF(OR(GW$132="",$B188=""),"",HLOOKUP(GW$132,Indices2!$E$1:$YY$108,Calc!$B188,FALSE))</f>
        <v>#N/A</v>
      </c>
      <c r="GX188" t="e">
        <f ca="1">IF(OR(GX$132="",$B188=""),"",HLOOKUP(GX$132,Indices2!$E$1:$YY$108,Calc!$B188,FALSE))</f>
        <v>#N/A</v>
      </c>
      <c r="GY188" t="e">
        <f ca="1">IF(OR(GY$132="",$B188=""),"",HLOOKUP(GY$132,Indices2!$E$1:$YY$108,Calc!$B188,FALSE))</f>
        <v>#N/A</v>
      </c>
      <c r="GZ188" t="e">
        <f ca="1">IF(OR(GZ$132="",$B188=""),"",HLOOKUP(GZ$132,Indices2!$E$1:$YY$108,Calc!$B188,FALSE))</f>
        <v>#N/A</v>
      </c>
      <c r="HA188" t="e">
        <f ca="1">IF(OR(HA$132="",$B188=""),"",HLOOKUP(HA$132,Indices2!$E$1:$YY$108,Calc!$B188,FALSE))</f>
        <v>#N/A</v>
      </c>
      <c r="HB188" t="e">
        <f ca="1">IF(OR(HB$132="",$B188=""),"",HLOOKUP(HB$132,Indices2!$E$1:$YY$108,Calc!$B188,FALSE))</f>
        <v>#N/A</v>
      </c>
      <c r="HC188" t="e">
        <f ca="1">IF(OR(HC$132="",$B188=""),"",HLOOKUP(HC$132,Indices2!$E$1:$YY$108,Calc!$B188,FALSE))</f>
        <v>#N/A</v>
      </c>
      <c r="HD188" t="e">
        <f ca="1">IF(OR(HD$132="",$B188=""),"",HLOOKUP(HD$132,Indices2!$E$1:$YY$108,Calc!$B188,FALSE))</f>
        <v>#N/A</v>
      </c>
      <c r="HE188" t="e">
        <f ca="1">IF(OR(HE$132="",$B188=""),"",HLOOKUP(HE$132,Indices2!$E$1:$YY$108,Calc!$B188,FALSE))</f>
        <v>#N/A</v>
      </c>
      <c r="HF188" t="e">
        <f ca="1">IF(OR(HF$132="",$B188=""),"",HLOOKUP(HF$132,Indices2!$E$1:$YY$108,Calc!$B188,FALSE))</f>
        <v>#N/A</v>
      </c>
      <c r="HG188" t="e">
        <f ca="1">IF(OR(HG$132="",$B188=""),"",HLOOKUP(HG$132,Indices2!$E$1:$YY$108,Calc!$B188,FALSE))</f>
        <v>#N/A</v>
      </c>
      <c r="HH188" t="e">
        <f ca="1">IF(OR(HH$132="",$B188=""),"",HLOOKUP(HH$132,Indices2!$E$1:$YY$108,Calc!$B188,FALSE))</f>
        <v>#N/A</v>
      </c>
      <c r="HI188" t="e">
        <f ca="1">IF(OR(HI$132="",$B188=""),"",HLOOKUP(HI$132,Indices2!$E$1:$YY$108,Calc!$B188,FALSE))</f>
        <v>#N/A</v>
      </c>
      <c r="HJ188" t="e">
        <f ca="1">IF(OR(HJ$132="",$B188=""),"",HLOOKUP(HJ$132,Indices2!$E$1:$YY$108,Calc!$B188,FALSE))</f>
        <v>#N/A</v>
      </c>
      <c r="HK188" t="e">
        <f ca="1">IF(OR(HK$132="",$B188=""),"",HLOOKUP(HK$132,Indices2!$E$1:$YY$108,Calc!$B188,FALSE))</f>
        <v>#N/A</v>
      </c>
      <c r="HL188" t="e">
        <f ca="1">IF(OR(HL$132="",$B188=""),"",HLOOKUP(HL$132,Indices2!$E$1:$YY$108,Calc!$B188,FALSE))</f>
        <v>#N/A</v>
      </c>
      <c r="HM188" t="e">
        <f ca="1">IF(OR(HM$132="",$B188=""),"",HLOOKUP(HM$132,Indices2!$E$1:$YY$108,Calc!$B188,FALSE))</f>
        <v>#N/A</v>
      </c>
      <c r="HN188" t="e">
        <f ca="1">IF(OR(HN$132="",$B188=""),"",HLOOKUP(HN$132,Indices2!$E$1:$YY$108,Calc!$B188,FALSE))</f>
        <v>#N/A</v>
      </c>
      <c r="HO188" t="e">
        <f ca="1">IF(OR(HO$132="",$B188=""),"",HLOOKUP(HO$132,Indices2!$E$1:$YY$108,Calc!$B188,FALSE))</f>
        <v>#N/A</v>
      </c>
      <c r="HP188" t="e">
        <f ca="1">IF(OR(HP$132="",$B188=""),"",HLOOKUP(HP$132,Indices2!$E$1:$YY$108,Calc!$B188,FALSE))</f>
        <v>#N/A</v>
      </c>
      <c r="HQ188" t="e">
        <f ca="1">IF(OR(HQ$132="",$B188=""),"",HLOOKUP(HQ$132,Indices2!$E$1:$YY$108,Calc!$B188,FALSE))</f>
        <v>#N/A</v>
      </c>
      <c r="HR188" t="e">
        <f ca="1">IF(OR(HR$132="",$B188=""),"",HLOOKUP(HR$132,Indices2!$E$1:$YY$108,Calc!$B188,FALSE))</f>
        <v>#N/A</v>
      </c>
      <c r="HS188" t="e">
        <f ca="1">IF(OR(HS$132="",$B188=""),"",HLOOKUP(HS$132,Indices2!$E$1:$YY$108,Calc!$B188,FALSE))</f>
        <v>#N/A</v>
      </c>
      <c r="HT188" t="e">
        <f ca="1">IF(OR(HT$132="",$B188=""),"",HLOOKUP(HT$132,Indices2!$E$1:$YY$108,Calc!$B188,FALSE))</f>
        <v>#N/A</v>
      </c>
      <c r="HU188" t="e">
        <f ca="1">IF(OR(HU$132="",$B188=""),"",HLOOKUP(HU$132,Indices2!$E$1:$YY$108,Calc!$B188,FALSE))</f>
        <v>#N/A</v>
      </c>
      <c r="HV188" t="e">
        <f ca="1">IF(OR(HV$132="",$B188=""),"",HLOOKUP(HV$132,Indices2!$E$1:$YY$108,Calc!$B188,FALSE))</f>
        <v>#N/A</v>
      </c>
      <c r="HW188" t="e">
        <f ca="1">IF(OR(HW$132="",$B188=""),"",HLOOKUP(HW$132,Indices2!$E$1:$YY$108,Calc!$B188,FALSE))</f>
        <v>#N/A</v>
      </c>
      <c r="HX188" t="e">
        <f ca="1">IF(OR(HX$132="",$B188=""),"",HLOOKUP(HX$132,Indices2!$E$1:$YY$108,Calc!$B188,FALSE))</f>
        <v>#N/A</v>
      </c>
      <c r="HY188" t="e">
        <f ca="1">IF(OR(HY$132="",$B188=""),"",HLOOKUP(HY$132,Indices2!$E$1:$YY$108,Calc!$B188,FALSE))</f>
        <v>#N/A</v>
      </c>
      <c r="HZ188" t="e">
        <f ca="1">IF(OR(HZ$132="",$B188=""),"",HLOOKUP(HZ$132,Indices2!$E$1:$YY$108,Calc!$B188,FALSE))</f>
        <v>#N/A</v>
      </c>
      <c r="IA188" t="e">
        <f ca="1">IF(OR(IA$132="",$B188=""),"",HLOOKUP(IA$132,Indices2!$E$1:$YY$108,Calc!$B188,FALSE))</f>
        <v>#N/A</v>
      </c>
      <c r="IB188" t="e">
        <f ca="1">IF(OR(IB$132="",$B188=""),"",HLOOKUP(IB$132,Indices2!$E$1:$YY$108,Calc!$B188,FALSE))</f>
        <v>#N/A</v>
      </c>
      <c r="IC188" t="e">
        <f ca="1">IF(OR(IC$132="",$B188=""),"",HLOOKUP(IC$132,Indices2!$E$1:$YY$108,Calc!$B188,FALSE))</f>
        <v>#N/A</v>
      </c>
      <c r="ID188" t="e">
        <f ca="1">IF(OR(ID$132="",$B188=""),"",HLOOKUP(ID$132,Indices2!$E$1:$YY$108,Calc!$B188,FALSE))</f>
        <v>#N/A</v>
      </c>
      <c r="IE188" t="e">
        <f ca="1">IF(OR(IE$132="",$B188=""),"",HLOOKUP(IE$132,Indices2!$E$1:$YY$108,Calc!$B188,FALSE))</f>
        <v>#N/A</v>
      </c>
      <c r="IF188" t="e">
        <f ca="1">IF(OR(IF$132="",$B188=""),"",HLOOKUP(IF$132,Indices2!$E$1:$YY$108,Calc!$B188,FALSE))</f>
        <v>#N/A</v>
      </c>
      <c r="IG188" t="e">
        <f ca="1">IF(OR(IG$132="",$B188=""),"",HLOOKUP(IG$132,Indices2!$E$1:$YY$108,Calc!$B188,FALSE))</f>
        <v>#N/A</v>
      </c>
      <c r="IH188" t="e">
        <f ca="1">IF(OR(IH$132="",$B188=""),"",HLOOKUP(IH$132,Indices2!$E$1:$YY$108,Calc!$B188,FALSE))</f>
        <v>#N/A</v>
      </c>
      <c r="II188" t="e">
        <f ca="1">IF(OR(II$132="",$B188=""),"",HLOOKUP(II$132,Indices2!$E$1:$YY$108,Calc!$B188,FALSE))</f>
        <v>#N/A</v>
      </c>
      <c r="IJ188" t="e">
        <f ca="1">IF(OR(IJ$132="",$B188=""),"",HLOOKUP(IJ$132,Indices2!$E$1:$YY$108,Calc!$B188,FALSE))</f>
        <v>#N/A</v>
      </c>
      <c r="IK188" t="e">
        <f ca="1">IF(OR(IK$132="",$B188=""),"",HLOOKUP(IK$132,Indices2!$E$1:$YY$108,Calc!$B188,FALSE))</f>
        <v>#N/A</v>
      </c>
      <c r="IL188" t="e">
        <f ca="1">IF(OR(IL$132="",$B188=""),"",HLOOKUP(IL$132,Indices2!$E$1:$YY$108,Calc!$B188,FALSE))</f>
        <v>#N/A</v>
      </c>
      <c r="IM188" t="e">
        <f ca="1">IF(OR(IM$132="",$B188=""),"",HLOOKUP(IM$132,Indices2!$E$1:$YY$108,Calc!$B188,FALSE))</f>
        <v>#N/A</v>
      </c>
      <c r="IN188" t="e">
        <f ca="1">IF(OR(IN$132="",$B188=""),"",HLOOKUP(IN$132,Indices2!$E$1:$YY$108,Calc!$B188,FALSE))</f>
        <v>#N/A</v>
      </c>
      <c r="IO188" t="e">
        <f ca="1">IF(OR(IO$132="",$B188=""),"",HLOOKUP(IO$132,Indices2!$E$1:$YY$108,Calc!$B188,FALSE))</f>
        <v>#N/A</v>
      </c>
      <c r="IP188" t="e">
        <f ca="1">IF(OR(IP$132="",$B188=""),"",HLOOKUP(IP$132,Indices2!$E$1:$YY$108,Calc!$B188,FALSE))</f>
        <v>#N/A</v>
      </c>
      <c r="IQ188" t="e">
        <f ca="1">IF(OR(IQ$132="",$B188=""),"",HLOOKUP(IQ$132,Indices2!$E$1:$YY$108,Calc!$B188,FALSE))</f>
        <v>#N/A</v>
      </c>
      <c r="IR188" t="e">
        <f ca="1">IF(OR(IR$132="",$B188=""),"",HLOOKUP(IR$132,Indices2!$E$1:$YY$108,Calc!$B188,FALSE))</f>
        <v>#N/A</v>
      </c>
      <c r="IS188" t="e">
        <f ca="1">IF(OR(IS$132="",$B188=""),"",HLOOKUP(IS$132,Indices2!$E$1:$YY$108,Calc!$B188,FALSE))</f>
        <v>#N/A</v>
      </c>
      <c r="IT188" t="e">
        <f ca="1">IF(OR(IT$132="",$B188=""),"",HLOOKUP(IT$132,Indices2!$E$1:$YY$108,Calc!$B188,FALSE))</f>
        <v>#N/A</v>
      </c>
      <c r="IU188" t="e">
        <f ca="1">IF(OR(IU$132="",$B188=""),"",HLOOKUP(IU$132,Indices2!$E$1:$YY$108,Calc!$B188,FALSE))</f>
        <v>#N/A</v>
      </c>
      <c r="IV188" t="e">
        <f ca="1">IF(OR(IV$132="",$B188=""),"",HLOOKUP(IV$132,Indices2!$E$1:$YY$108,Calc!$B188,FALSE))</f>
        <v>#N/A</v>
      </c>
      <c r="IW188" t="e">
        <f ca="1">IF(OR(IW$132="",$B188=""),"",HLOOKUP(IW$132,Indices2!$E$1:$YY$108,Calc!$B188,FALSE))</f>
        <v>#N/A</v>
      </c>
      <c r="IX188" t="e">
        <f ca="1">IF(OR(IX$132="",$B188=""),"",HLOOKUP(IX$132,Indices2!$E$1:$YY$108,Calc!$B188,FALSE))</f>
        <v>#N/A</v>
      </c>
      <c r="IY188" t="e">
        <f ca="1">IF(OR(IY$132="",$B188=""),"",HLOOKUP(IY$132,Indices2!$E$1:$YY$108,Calc!$B188,FALSE))</f>
        <v>#N/A</v>
      </c>
      <c r="IZ188" t="e">
        <f ca="1">IF(OR(IZ$132="",$B188=""),"",HLOOKUP(IZ$132,Indices2!$E$1:$YY$108,Calc!$B188,FALSE))</f>
        <v>#N/A</v>
      </c>
      <c r="JA188" t="e">
        <f ca="1">IF(OR(JA$132="",$B188=""),"",HLOOKUP(JA$132,Indices2!$E$1:$YY$108,Calc!$B188,FALSE))</f>
        <v>#N/A</v>
      </c>
      <c r="JB188" t="e">
        <f ca="1">IF(OR(JB$132="",$B188=""),"",HLOOKUP(JB$132,Indices2!$E$1:$YY$108,Calc!$B188,FALSE))</f>
        <v>#N/A</v>
      </c>
      <c r="JC188" t="e">
        <f ca="1">IF(OR(JC$132="",$B188=""),"",HLOOKUP(JC$132,Indices2!$E$1:$YY$108,Calc!$B188,FALSE))</f>
        <v>#N/A</v>
      </c>
      <c r="JD188" t="e">
        <f ca="1">IF(OR(JD$132="",$B188=""),"",HLOOKUP(JD$132,Indices2!$E$1:$YY$108,Calc!$B188,FALSE))</f>
        <v>#N/A</v>
      </c>
      <c r="JE188" t="e">
        <f ca="1">IF(OR(JE$132="",$B188=""),"",HLOOKUP(JE$132,Indices2!$E$1:$YY$108,Calc!$B188,FALSE))</f>
        <v>#N/A</v>
      </c>
      <c r="JF188" t="e">
        <f ca="1">IF(OR(JF$132="",$B188=""),"",HLOOKUP(JF$132,Indices2!$E$1:$YY$108,Calc!$B188,FALSE))</f>
        <v>#N/A</v>
      </c>
      <c r="JG188" t="e">
        <f ca="1">IF(OR(JG$132="",$B188=""),"",HLOOKUP(JG$132,Indices2!$E$1:$YY$108,Calc!$B188,FALSE))</f>
        <v>#N/A</v>
      </c>
      <c r="JH188" t="e">
        <f ca="1">IF(OR(JH$132="",$B188=""),"",HLOOKUP(JH$132,Indices2!$E$1:$YY$108,Calc!$B188,FALSE))</f>
        <v>#N/A</v>
      </c>
      <c r="JI188" t="e">
        <f ca="1">IF(OR(JI$132="",$B188=""),"",HLOOKUP(JI$132,Indices2!$E$1:$YY$108,Calc!$B188,FALSE))</f>
        <v>#N/A</v>
      </c>
      <c r="JJ188" t="e">
        <f ca="1">IF(OR(JJ$132="",$B188=""),"",HLOOKUP(JJ$132,Indices2!$E$1:$YY$108,Calc!$B188,FALSE))</f>
        <v>#N/A</v>
      </c>
      <c r="JK188" t="e">
        <f ca="1">IF(OR(JK$132="",$B188=""),"",HLOOKUP(JK$132,Indices2!$E$1:$YY$108,Calc!$B188,FALSE))</f>
        <v>#N/A</v>
      </c>
      <c r="JL188" t="e">
        <f ca="1">IF(OR(JL$132="",$B188=""),"",HLOOKUP(JL$132,Indices2!$E$1:$YY$108,Calc!$B188,FALSE))</f>
        <v>#N/A</v>
      </c>
      <c r="JM188" t="e">
        <f ca="1">IF(OR(JM$132="",$B188=""),"",HLOOKUP(JM$132,Indices2!$E$1:$YY$108,Calc!$B188,FALSE))</f>
        <v>#N/A</v>
      </c>
      <c r="JN188" t="e">
        <f ca="1">IF(OR(JN$132="",$B188=""),"",HLOOKUP(JN$132,Indices2!$E$1:$YY$108,Calc!$B188,FALSE))</f>
        <v>#N/A</v>
      </c>
      <c r="JO188" t="e">
        <f ca="1">IF(OR(JO$132="",$B188=""),"",HLOOKUP(JO$132,Indices2!$E$1:$YY$108,Calc!$B188,FALSE))</f>
        <v>#N/A</v>
      </c>
      <c r="JP188" t="e">
        <f ca="1">IF(OR(JP$132="",$B188=""),"",HLOOKUP(JP$132,Indices2!$E$1:$YY$108,Calc!$B188,FALSE))</f>
        <v>#N/A</v>
      </c>
      <c r="JQ188" t="e">
        <f ca="1">IF(OR(JQ$132="",$B188=""),"",HLOOKUP(JQ$132,Indices2!$E$1:$YY$108,Calc!$B188,FALSE))</f>
        <v>#N/A</v>
      </c>
      <c r="JR188" t="e">
        <f ca="1">IF(OR(JR$132="",$B188=""),"",HLOOKUP(JR$132,Indices2!$E$1:$YY$108,Calc!$B188,FALSE))</f>
        <v>#N/A</v>
      </c>
      <c r="JS188" t="e">
        <f ca="1">IF(OR(JS$132="",$B188=""),"",HLOOKUP(JS$132,Indices2!$E$1:$YY$108,Calc!$B188,FALSE))</f>
        <v>#N/A</v>
      </c>
      <c r="JT188" t="e">
        <f ca="1">IF(OR(JT$132="",$B188=""),"",HLOOKUP(JT$132,Indices2!$E$1:$YY$108,Calc!$B188,FALSE))</f>
        <v>#N/A</v>
      </c>
      <c r="JU188" t="e">
        <f ca="1">IF(OR(JU$132="",$B188=""),"",HLOOKUP(JU$132,Indices2!$E$1:$YY$108,Calc!$B188,FALSE))</f>
        <v>#N/A</v>
      </c>
      <c r="JV188" t="e">
        <f ca="1">IF(OR(JV$132="",$B188=""),"",HLOOKUP(JV$132,Indices2!$E$1:$YY$108,Calc!$B188,FALSE))</f>
        <v>#N/A</v>
      </c>
      <c r="JW188" t="e">
        <f ca="1">IF(OR(JW$132="",$B188=""),"",HLOOKUP(JW$132,Indices2!$E$1:$YY$108,Calc!$B188,FALSE))</f>
        <v>#N/A</v>
      </c>
      <c r="JX188" t="e">
        <f ca="1">IF(OR(JX$132="",$B188=""),"",HLOOKUP(JX$132,Indices2!$E$1:$YY$108,Calc!$B188,FALSE))</f>
        <v>#N/A</v>
      </c>
      <c r="JY188" t="e">
        <f ca="1">IF(OR(JY$132="",$B188=""),"",HLOOKUP(JY$132,Indices2!$E$1:$YY$108,Calc!$B188,FALSE))</f>
        <v>#N/A</v>
      </c>
      <c r="JZ188" t="e">
        <f ca="1">IF(OR(JZ$132="",$B188=""),"",HLOOKUP(JZ$132,Indices2!$E$1:$YY$108,Calc!$B188,FALSE))</f>
        <v>#N/A</v>
      </c>
      <c r="KA188" t="e">
        <f ca="1">IF(OR(KA$132="",$B188=""),"",HLOOKUP(KA$132,Indices2!$E$1:$YY$108,Calc!$B188,FALSE))</f>
        <v>#N/A</v>
      </c>
      <c r="KB188" t="e">
        <f ca="1">IF(OR(KB$132="",$B188=""),"",HLOOKUP(KB$132,Indices2!$E$1:$YY$108,Calc!$B188,FALSE))</f>
        <v>#N/A</v>
      </c>
      <c r="KC188" t="e">
        <f ca="1">IF(OR(KC$132="",$B188=""),"",HLOOKUP(KC$132,Indices2!$E$1:$YY$108,Calc!$B188,FALSE))</f>
        <v>#N/A</v>
      </c>
      <c r="KD188" t="e">
        <f ca="1">IF(OR(KD$132="",$B188=""),"",HLOOKUP(KD$132,Indices2!$E$1:$YY$108,Calc!$B188,FALSE))</f>
        <v>#N/A</v>
      </c>
      <c r="KE188" t="e">
        <f ca="1">IF(OR(KE$132="",$B188=""),"",HLOOKUP(KE$132,Indices2!$E$1:$YY$108,Calc!$B188,FALSE))</f>
        <v>#N/A</v>
      </c>
      <c r="KF188" t="e">
        <f ca="1">IF(OR(KF$132="",$B188=""),"",HLOOKUP(KF$132,Indices2!$E$1:$YY$108,Calc!$B188,FALSE))</f>
        <v>#N/A</v>
      </c>
      <c r="KG188" t="e">
        <f ca="1">IF(OR(KG$132="",$B188=""),"",HLOOKUP(KG$132,Indices2!$E$1:$YY$108,Calc!$B188,FALSE))</f>
        <v>#N/A</v>
      </c>
      <c r="KH188" t="e">
        <f ca="1">IF(OR(KH$132="",$B188=""),"",HLOOKUP(KH$132,Indices2!$E$1:$YY$108,Calc!$B188,FALSE))</f>
        <v>#N/A</v>
      </c>
      <c r="KI188" t="e">
        <f ca="1">IF(OR(KI$132="",$B188=""),"",HLOOKUP(KI$132,Indices2!$E$1:$YY$108,Calc!$B188,FALSE))</f>
        <v>#N/A</v>
      </c>
      <c r="KJ188" t="e">
        <f ca="1">IF(OR(KJ$132="",$B188=""),"",HLOOKUP(KJ$132,Indices2!$E$1:$YY$108,Calc!$B188,FALSE))</f>
        <v>#N/A</v>
      </c>
      <c r="KK188" t="e">
        <f ca="1">IF(OR(KK$132="",$B188=""),"",HLOOKUP(KK$132,Indices2!$E$1:$YY$108,Calc!$B188,FALSE))</f>
        <v>#N/A</v>
      </c>
      <c r="KL188" t="e">
        <f ca="1">IF(OR(KL$132="",$B188=""),"",HLOOKUP(KL$132,Indices2!$E$1:$YY$108,Calc!$B188,FALSE))</f>
        <v>#N/A</v>
      </c>
      <c r="KM188" t="e">
        <f ca="1">IF(OR(KM$132="",$B188=""),"",HLOOKUP(KM$132,Indices2!$E$1:$YY$108,Calc!$B188,FALSE))</f>
        <v>#N/A</v>
      </c>
      <c r="KN188" t="e">
        <f ca="1">IF(OR(KN$132="",$B188=""),"",HLOOKUP(KN$132,Indices2!$E$1:$YY$108,Calc!$B188,FALSE))</f>
        <v>#N/A</v>
      </c>
      <c r="KO188" t="e">
        <f ca="1">IF(OR(KO$132="",$B188=""),"",HLOOKUP(KO$132,Indices2!$E$1:$YY$108,Calc!$B188,FALSE))</f>
        <v>#N/A</v>
      </c>
      <c r="KP188" t="e">
        <f ca="1">IF(OR(KP$132="",$B188=""),"",HLOOKUP(KP$132,Indices2!$E$1:$YY$108,Calc!$B188,FALSE))</f>
        <v>#N/A</v>
      </c>
      <c r="KQ188" t="e">
        <f ca="1">IF(OR(KQ$132="",$B188=""),"",HLOOKUP(KQ$132,Indices2!$E$1:$YY$108,Calc!$B188,FALSE))</f>
        <v>#N/A</v>
      </c>
      <c r="KR188" t="e">
        <f ca="1">IF(OR(KR$132="",$B188=""),"",HLOOKUP(KR$132,Indices2!$E$1:$YY$108,Calc!$B188,FALSE))</f>
        <v>#N/A</v>
      </c>
      <c r="KS188" t="e">
        <f ca="1">IF(OR(KS$132="",$B188=""),"",HLOOKUP(KS$132,Indices2!$E$1:$YY$108,Calc!$B188,FALSE))</f>
        <v>#N/A</v>
      </c>
      <c r="KT188" t="e">
        <f ca="1">IF(OR(KT$132="",$B188=""),"",HLOOKUP(KT$132,Indices2!$E$1:$YY$108,Calc!$B188,FALSE))</f>
        <v>#N/A</v>
      </c>
      <c r="KU188" t="e">
        <f ca="1">IF(OR(KU$132="",$B188=""),"",HLOOKUP(KU$132,Indices2!$E$1:$YY$108,Calc!$B188,FALSE))</f>
        <v>#N/A</v>
      </c>
      <c r="KV188" t="e">
        <f ca="1">IF(OR(KV$132="",$B188=""),"",HLOOKUP(KV$132,Indices2!$E$1:$YY$108,Calc!$B188,FALSE))</f>
        <v>#N/A</v>
      </c>
      <c r="KW188" t="e">
        <f ca="1">IF(OR(KW$132="",$B188=""),"",HLOOKUP(KW$132,Indices2!$E$1:$YY$108,Calc!$B188,FALSE))</f>
        <v>#N/A</v>
      </c>
      <c r="KX188" t="e">
        <f ca="1">IF(OR(KX$132="",$B188=""),"",HLOOKUP(KX$132,Indices2!$E$1:$YY$108,Calc!$B188,FALSE))</f>
        <v>#N/A</v>
      </c>
      <c r="KY188" t="e">
        <f ca="1">IF(OR(KY$132="",$B188=""),"",HLOOKUP(KY$132,Indices2!$E$1:$YY$108,Calc!$B188,FALSE))</f>
        <v>#N/A</v>
      </c>
      <c r="KZ188" t="e">
        <f ca="1">IF(OR(KZ$132="",$B188=""),"",HLOOKUP(KZ$132,Indices2!$E$1:$YY$108,Calc!$B188,FALSE))</f>
        <v>#N/A</v>
      </c>
      <c r="LA188" t="e">
        <f ca="1">IF(OR(LA$132="",$B188=""),"",HLOOKUP(LA$132,Indices2!$E$1:$YY$108,Calc!$B188,FALSE))</f>
        <v>#N/A</v>
      </c>
      <c r="LB188" t="e">
        <f ca="1">IF(OR(LB$132="",$B188=""),"",HLOOKUP(LB$132,Indices2!$E$1:$YY$108,Calc!$B188,FALSE))</f>
        <v>#N/A</v>
      </c>
      <c r="LC188" t="e">
        <f ca="1">IF(OR(LC$132="",$B188=""),"",HLOOKUP(LC$132,Indices2!$E$1:$YY$108,Calc!$B188,FALSE))</f>
        <v>#N/A</v>
      </c>
      <c r="LD188" t="e">
        <f ca="1">IF(OR(LD$132="",$B188=""),"",HLOOKUP(LD$132,Indices2!$E$1:$YY$108,Calc!$B188,FALSE))</f>
        <v>#N/A</v>
      </c>
      <c r="LE188" t="e">
        <f ca="1">IF(OR(LE$132="",$B188=""),"",HLOOKUP(LE$132,Indices2!$E$1:$YY$108,Calc!$B188,FALSE))</f>
        <v>#N/A</v>
      </c>
      <c r="LF188" t="e">
        <f ca="1">IF(OR(LF$132="",$B188=""),"",HLOOKUP(LF$132,Indices2!$E$1:$YY$108,Calc!$B188,FALSE))</f>
        <v>#N/A</v>
      </c>
      <c r="LG188" t="e">
        <f ca="1">IF(OR(LG$132="",$B188=""),"",HLOOKUP(LG$132,Indices2!$E$1:$YY$108,Calc!$B188,FALSE))</f>
        <v>#N/A</v>
      </c>
      <c r="LH188" t="e">
        <f ca="1">IF(OR(LH$132="",$B188=""),"",HLOOKUP(LH$132,Indices2!$E$1:$YY$108,Calc!$B188,FALSE))</f>
        <v>#N/A</v>
      </c>
      <c r="LI188" t="e">
        <f ca="1">IF(OR(LI$132="",$B188=""),"",HLOOKUP(LI$132,Indices2!$E$1:$YY$108,Calc!$B188,FALSE))</f>
        <v>#N/A</v>
      </c>
      <c r="LJ188" t="e">
        <f ca="1">IF(OR(LJ$132="",$B188=""),"",HLOOKUP(LJ$132,Indices2!$E$1:$YY$108,Calc!$B188,FALSE))</f>
        <v>#N/A</v>
      </c>
      <c r="LK188" t="e">
        <f ca="1">IF(OR(LK$132="",$B188=""),"",HLOOKUP(LK$132,Indices2!$E$1:$YY$108,Calc!$B188,FALSE))</f>
        <v>#N/A</v>
      </c>
      <c r="LL188" t="e">
        <f ca="1">IF(OR(LL$132="",$B188=""),"",HLOOKUP(LL$132,Indices2!$E$1:$YY$108,Calc!$B188,FALSE))</f>
        <v>#N/A</v>
      </c>
      <c r="LM188" t="e">
        <f ca="1">IF(OR(LM$132="",$B188=""),"",HLOOKUP(LM$132,Indices2!$E$1:$YY$108,Calc!$B188,FALSE))</f>
        <v>#N/A</v>
      </c>
      <c r="LN188" t="e">
        <f ca="1">IF(OR(LN$132="",$B188=""),"",HLOOKUP(LN$132,Indices2!$E$1:$YY$108,Calc!$B188,FALSE))</f>
        <v>#N/A</v>
      </c>
      <c r="LO188" t="e">
        <f ca="1">IF(OR(LO$132="",$B188=""),"",HLOOKUP(LO$132,Indices2!$E$1:$YY$108,Calc!$B188,FALSE))</f>
        <v>#N/A</v>
      </c>
      <c r="LP188" t="e">
        <f ca="1">IF(OR(LP$132="",$B188=""),"",HLOOKUP(LP$132,Indices2!$E$1:$YY$108,Calc!$B188,FALSE))</f>
        <v>#N/A</v>
      </c>
      <c r="LQ188" t="e">
        <f ca="1">IF(OR(LQ$132="",$B188=""),"",HLOOKUP(LQ$132,Indices2!$E$1:$YY$108,Calc!$B188,FALSE))</f>
        <v>#N/A</v>
      </c>
      <c r="LR188" t="e">
        <f ca="1">IF(OR(LR$132="",$B188=""),"",HLOOKUP(LR$132,Indices2!$E$1:$YY$108,Calc!$B188,FALSE))</f>
        <v>#N/A</v>
      </c>
      <c r="LS188" t="e">
        <f ca="1">IF(OR(LS$132="",$B188=""),"",HLOOKUP(LS$132,Indices2!$E$1:$YY$108,Calc!$B188,FALSE))</f>
        <v>#N/A</v>
      </c>
      <c r="LT188" t="e">
        <f ca="1">IF(OR(LT$132="",$B188=""),"",HLOOKUP(LT$132,Indices2!$E$1:$YY$108,Calc!$B188,FALSE))</f>
        <v>#N/A</v>
      </c>
      <c r="LU188" t="e">
        <f ca="1">IF(OR(LU$132="",$B188=""),"",HLOOKUP(LU$132,Indices2!$E$1:$YY$108,Calc!$B188,FALSE))</f>
        <v>#N/A</v>
      </c>
      <c r="LV188" t="e">
        <f ca="1">IF(OR(LV$132="",$B188=""),"",HLOOKUP(LV$132,Indices2!$E$1:$YY$108,Calc!$B188,FALSE))</f>
        <v>#N/A</v>
      </c>
      <c r="LW188" t="e">
        <f ca="1">IF(OR(LW$132="",$B188=""),"",HLOOKUP(LW$132,Indices2!$E$1:$YY$108,Calc!$B188,FALSE))</f>
        <v>#N/A</v>
      </c>
      <c r="LX188" t="e">
        <f ca="1">IF(OR(LX$132="",$B188=""),"",HLOOKUP(LX$132,Indices2!$E$1:$YY$108,Calc!$B188,FALSE))</f>
        <v>#N/A</v>
      </c>
      <c r="LY188" t="e">
        <f ca="1">IF(OR(LY$132="",$B188=""),"",HLOOKUP(LY$132,Indices2!$E$1:$YY$108,Calc!$B188,FALSE))</f>
        <v>#N/A</v>
      </c>
      <c r="LZ188" t="e">
        <f ca="1">IF(OR(LZ$132="",$B188=""),"",HLOOKUP(LZ$132,Indices2!$E$1:$YY$108,Calc!$B188,FALSE))</f>
        <v>#N/A</v>
      </c>
      <c r="MA188" t="e">
        <f ca="1">IF(OR(MA$132="",$B188=""),"",HLOOKUP(MA$132,Indices2!$E$1:$YY$108,Calc!$B188,FALSE))</f>
        <v>#N/A</v>
      </c>
      <c r="MB188" t="e">
        <f ca="1">IF(OR(MB$132="",$B188=""),"",HLOOKUP(MB$132,Indices2!$E$1:$YY$108,Calc!$B188,FALSE))</f>
        <v>#N/A</v>
      </c>
      <c r="MC188" t="e">
        <f ca="1">IF(OR(MC$132="",$B188=""),"",HLOOKUP(MC$132,Indices2!$E$1:$YY$108,Calc!$B188,FALSE))</f>
        <v>#N/A</v>
      </c>
      <c r="MD188" t="e">
        <f ca="1">IF(OR(MD$132="",$B188=""),"",HLOOKUP(MD$132,Indices2!$E$1:$YY$108,Calc!$B188,FALSE))</f>
        <v>#N/A</v>
      </c>
      <c r="ME188" t="e">
        <f ca="1">IF(OR(ME$132="",$B188=""),"",HLOOKUP(ME$132,Indices2!$E$1:$YY$108,Calc!$B188,FALSE))</f>
        <v>#N/A</v>
      </c>
      <c r="MF188" t="e">
        <f ca="1">IF(OR(MF$132="",$B188=""),"",HLOOKUP(MF$132,Indices2!$E$1:$YY$108,Calc!$B188,FALSE))</f>
        <v>#N/A</v>
      </c>
      <c r="MG188" t="e">
        <f ca="1">IF(OR(MG$132="",$B188=""),"",HLOOKUP(MG$132,Indices2!$E$1:$YY$108,Calc!$B188,FALSE))</f>
        <v>#N/A</v>
      </c>
      <c r="MH188" t="e">
        <f ca="1">IF(OR(MH$132="",$B188=""),"",HLOOKUP(MH$132,Indices2!$E$1:$YY$108,Calc!$B188,FALSE))</f>
        <v>#N/A</v>
      </c>
      <c r="MI188" t="e">
        <f ca="1">IF(OR(MI$132="",$B188=""),"",HLOOKUP(MI$132,Indices2!$E$1:$YY$108,Calc!$B188,FALSE))</f>
        <v>#N/A</v>
      </c>
      <c r="MJ188" t="e">
        <f ca="1">IF(OR(MJ$132="",$B188=""),"",HLOOKUP(MJ$132,Indices2!$E$1:$YY$108,Calc!$B188,FALSE))</f>
        <v>#N/A</v>
      </c>
      <c r="MK188" t="e">
        <f ca="1">IF(OR(MK$132="",$B188=""),"",HLOOKUP(MK$132,Indices2!$E$1:$YY$108,Calc!$B188,FALSE))</f>
        <v>#N/A</v>
      </c>
      <c r="ML188" t="e">
        <f ca="1">IF(OR(ML$132="",$B188=""),"",HLOOKUP(ML$132,Indices2!$E$1:$YY$108,Calc!$B188,FALSE))</f>
        <v>#N/A</v>
      </c>
      <c r="MM188" t="e">
        <f ca="1">IF(OR(MM$132="",$B188=""),"",HLOOKUP(MM$132,Indices2!$E$1:$YY$108,Calc!$B188,FALSE))</f>
        <v>#N/A</v>
      </c>
      <c r="MN188" t="e">
        <f ca="1">IF(OR(MN$132="",$B188=""),"",HLOOKUP(MN$132,Indices2!$E$1:$YY$108,Calc!$B188,FALSE))</f>
        <v>#N/A</v>
      </c>
      <c r="MO188" t="e">
        <f ca="1">IF(OR(MO$132="",$B188=""),"",HLOOKUP(MO$132,Indices2!$E$1:$YY$108,Calc!$B188,FALSE))</f>
        <v>#N/A</v>
      </c>
      <c r="MP188" t="e">
        <f ca="1">IF(OR(MP$132="",$B188=""),"",HLOOKUP(MP$132,Indices2!$E$1:$YY$108,Calc!$B188,FALSE))</f>
        <v>#N/A</v>
      </c>
      <c r="MQ188" t="e">
        <f ca="1">IF(OR(MQ$132="",$B188=""),"",HLOOKUP(MQ$132,Indices2!$E$1:$YY$108,Calc!$B188,FALSE))</f>
        <v>#N/A</v>
      </c>
      <c r="MR188" t="e">
        <f ca="1">IF(OR(MR$132="",$B188=""),"",HLOOKUP(MR$132,Indices2!$E$1:$YY$108,Calc!$B188,FALSE))</f>
        <v>#N/A</v>
      </c>
      <c r="MS188" t="e">
        <f ca="1">IF(OR(MS$132="",$B188=""),"",HLOOKUP(MS$132,Indices2!$E$1:$YY$108,Calc!$B188,FALSE))</f>
        <v>#N/A</v>
      </c>
      <c r="MT188" t="e">
        <f ca="1">IF(OR(MT$132="",$B188=""),"",HLOOKUP(MT$132,Indices2!$E$1:$YY$108,Calc!$B188,FALSE))</f>
        <v>#N/A</v>
      </c>
      <c r="MU188" t="e">
        <f ca="1">IF(OR(MU$132="",$B188=""),"",HLOOKUP(MU$132,Indices2!$E$1:$YY$108,Calc!$B188,FALSE))</f>
        <v>#N/A</v>
      </c>
      <c r="MV188" t="e">
        <f ca="1">IF(OR(MV$132="",$B188=""),"",HLOOKUP(MV$132,Indices2!$E$1:$YY$108,Calc!$B188,FALSE))</f>
        <v>#N/A</v>
      </c>
      <c r="MW188" t="e">
        <f ca="1">IF(OR(MW$132="",$B188=""),"",HLOOKUP(MW$132,Indices2!$E$1:$YY$108,Calc!$B188,FALSE))</f>
        <v>#N/A</v>
      </c>
      <c r="MX188" t="e">
        <f ca="1">IF(OR(MX$132="",$B188=""),"",HLOOKUP(MX$132,Indices2!$E$1:$YY$108,Calc!$B188,FALSE))</f>
        <v>#N/A</v>
      </c>
      <c r="MY188" t="e">
        <f ca="1">IF(OR(MY$132="",$B188=""),"",HLOOKUP(MY$132,Indices2!$E$1:$YY$108,Calc!$B188,FALSE))</f>
        <v>#N/A</v>
      </c>
      <c r="MZ188" t="e">
        <f ca="1">IF(OR(MZ$132="",$B188=""),"",HLOOKUP(MZ$132,Indices2!$E$1:$YY$108,Calc!$B188,FALSE))</f>
        <v>#N/A</v>
      </c>
      <c r="NA188" t="e">
        <f ca="1">IF(OR(NA$132="",$B188=""),"",HLOOKUP(NA$132,Indices2!$E$1:$YY$108,Calc!$B188,FALSE))</f>
        <v>#N/A</v>
      </c>
      <c r="NB188" t="e">
        <f ca="1">IF(OR(NB$132="",$B188=""),"",HLOOKUP(NB$132,Indices2!$E$1:$YY$108,Calc!$B188,FALSE))</f>
        <v>#N/A</v>
      </c>
      <c r="NC188" t="e">
        <f ca="1">IF(OR(NC$132="",$B188=""),"",HLOOKUP(NC$132,Indices2!$E$1:$YY$108,Calc!$B188,FALSE))</f>
        <v>#N/A</v>
      </c>
      <c r="ND188" t="e">
        <f ca="1">IF(OR(ND$132="",$B188=""),"",HLOOKUP(ND$132,Indices2!$E$1:$YY$108,Calc!$B188,FALSE))</f>
        <v>#N/A</v>
      </c>
      <c r="NE188" t="e">
        <f ca="1">IF(OR(NE$132="",$B188=""),"",HLOOKUP(NE$132,Indices2!$E$1:$YY$108,Calc!$B188,FALSE))</f>
        <v>#N/A</v>
      </c>
      <c r="NF188" t="e">
        <f ca="1">IF(OR(NF$132="",$B188=""),"",HLOOKUP(NF$132,Indices2!$E$1:$YY$108,Calc!$B188,FALSE))</f>
        <v>#N/A</v>
      </c>
      <c r="NG188" t="e">
        <f ca="1">IF(OR(NG$132="",$B188=""),"",HLOOKUP(NG$132,Indices2!$E$1:$YY$108,Calc!$B188,FALSE))</f>
        <v>#N/A</v>
      </c>
      <c r="NH188" t="e">
        <f ca="1">IF(OR(NH$132="",$B188=""),"",HLOOKUP(NH$132,Indices2!$E$1:$YY$108,Calc!$B188,FALSE))</f>
        <v>#N/A</v>
      </c>
      <c r="NI188" t="e">
        <f ca="1">IF(OR(NI$132="",$B188=""),"",HLOOKUP(NI$132,Indices2!$E$1:$YY$108,Calc!$B188,FALSE))</f>
        <v>#N/A</v>
      </c>
      <c r="NJ188" t="e">
        <f ca="1">IF(OR(NJ$132="",$B188=""),"",HLOOKUP(NJ$132,Indices2!$E$1:$YY$108,Calc!$B188,FALSE))</f>
        <v>#N/A</v>
      </c>
      <c r="NK188" t="e">
        <f ca="1">IF(OR(NK$132="",$B188=""),"",HLOOKUP(NK$132,Indices2!$E$1:$YY$108,Calc!$B188,FALSE))</f>
        <v>#N/A</v>
      </c>
      <c r="NL188" t="e">
        <f ca="1">IF(OR(NL$132="",$B188=""),"",HLOOKUP(NL$132,Indices2!$E$1:$YY$108,Calc!$B188,FALSE))</f>
        <v>#N/A</v>
      </c>
      <c r="NM188" t="e">
        <f ca="1">IF(OR(NM$132="",$B188=""),"",HLOOKUP(NM$132,Indices2!$E$1:$YY$108,Calc!$B188,FALSE))</f>
        <v>#N/A</v>
      </c>
      <c r="NN188" t="e">
        <f ca="1">IF(OR(NN$132="",$B188=""),"",HLOOKUP(NN$132,Indices2!$E$1:$YY$108,Calc!$B188,FALSE))</f>
        <v>#N/A</v>
      </c>
      <c r="NO188" t="e">
        <f ca="1">IF(OR(NO$132="",$B188=""),"",HLOOKUP(NO$132,Indices2!$E$1:$YY$108,Calc!$B188,FALSE))</f>
        <v>#N/A</v>
      </c>
      <c r="NP188" t="e">
        <f ca="1">IF(OR(NP$132="",$B188=""),"",HLOOKUP(NP$132,Indices2!$E$1:$YY$108,Calc!$B188,FALSE))</f>
        <v>#N/A</v>
      </c>
      <c r="NQ188" t="e">
        <f ca="1">IF(OR(NQ$132="",$B188=""),"",HLOOKUP(NQ$132,Indices2!$E$1:$YY$108,Calc!$B188,FALSE))</f>
        <v>#N/A</v>
      </c>
      <c r="NR188" t="e">
        <f ca="1">IF(OR(NR$132="",$B188=""),"",HLOOKUP(NR$132,Indices2!$E$1:$YY$108,Calc!$B188,FALSE))</f>
        <v>#N/A</v>
      </c>
      <c r="NS188" t="e">
        <f ca="1">IF(OR(NS$132="",$B188=""),"",HLOOKUP(NS$132,Indices2!$E$1:$YY$108,Calc!$B188,FALSE))</f>
        <v>#N/A</v>
      </c>
      <c r="NT188" t="e">
        <f ca="1">IF(OR(NT$132="",$B188=""),"",HLOOKUP(NT$132,Indices2!$E$1:$YY$108,Calc!$B188,FALSE))</f>
        <v>#N/A</v>
      </c>
      <c r="NU188" t="e">
        <f ca="1">IF(OR(NU$132="",$B188=""),"",HLOOKUP(NU$132,Indices2!$E$1:$YY$108,Calc!$B188,FALSE))</f>
        <v>#N/A</v>
      </c>
      <c r="NV188" t="e">
        <f ca="1">IF(OR(NV$132="",$B188=""),"",HLOOKUP(NV$132,Indices2!$E$1:$YY$108,Calc!$B188,FALSE))</f>
        <v>#N/A</v>
      </c>
      <c r="NW188" t="e">
        <f ca="1">IF(OR(NW$132="",$B188=""),"",HLOOKUP(NW$132,Indices2!$E$1:$YY$108,Calc!$B188,FALSE))</f>
        <v>#N/A</v>
      </c>
      <c r="NX188" t="e">
        <f ca="1">IF(OR(NX$132="",$B188=""),"",HLOOKUP(NX$132,Indices2!$E$1:$YY$108,Calc!$B188,FALSE))</f>
        <v>#N/A</v>
      </c>
      <c r="NY188" t="e">
        <f ca="1">IF(OR(NY$132="",$B188=""),"",HLOOKUP(NY$132,Indices2!$E$1:$YY$108,Calc!$B188,FALSE))</f>
        <v>#N/A</v>
      </c>
      <c r="NZ188" t="e">
        <f ca="1">IF(OR(NZ$132="",$B188=""),"",HLOOKUP(NZ$132,Indices2!$E$1:$YY$108,Calc!$B188,FALSE))</f>
        <v>#N/A</v>
      </c>
      <c r="OA188" t="e">
        <f ca="1">IF(OR(OA$132="",$B188=""),"",HLOOKUP(OA$132,Indices2!$E$1:$YY$108,Calc!$B188,FALSE))</f>
        <v>#N/A</v>
      </c>
      <c r="OB188" t="e">
        <f ca="1">IF(OR(OB$132="",$B188=""),"",HLOOKUP(OB$132,Indices2!$E$1:$YY$108,Calc!$B188,FALSE))</f>
        <v>#N/A</v>
      </c>
      <c r="OC188" t="e">
        <f ca="1">IF(OR(OC$132="",$B188=""),"",HLOOKUP(OC$132,Indices2!$E$1:$YY$108,Calc!$B188,FALSE))</f>
        <v>#N/A</v>
      </c>
      <c r="OD188" t="e">
        <f ca="1">IF(OR(OD$132="",$B188=""),"",HLOOKUP(OD$132,Indices2!$E$1:$YY$108,Calc!$B188,FALSE))</f>
        <v>#N/A</v>
      </c>
      <c r="OE188" t="e">
        <f ca="1">IF(OR(OE$132="",$B188=""),"",HLOOKUP(OE$132,Indices2!$E$1:$YY$108,Calc!$B188,FALSE))</f>
        <v>#N/A</v>
      </c>
      <c r="OF188" t="e">
        <f ca="1">IF(OR(OF$132="",$B188=""),"",HLOOKUP(OF$132,Indices2!$E$1:$YY$108,Calc!$B188,FALSE))</f>
        <v>#N/A</v>
      </c>
      <c r="OG188" t="e">
        <f ca="1">IF(OR(OG$132="",$B188=""),"",HLOOKUP(OG$132,Indices2!$E$1:$YY$108,Calc!$B188,FALSE))</f>
        <v>#N/A</v>
      </c>
      <c r="OH188" t="e">
        <f ca="1">IF(OR(OH$132="",$B188=""),"",HLOOKUP(OH$132,Indices2!$E$1:$YY$108,Calc!$B188,FALSE))</f>
        <v>#N/A</v>
      </c>
      <c r="OI188" t="e">
        <f ca="1">IF(OR(OI$132="",$B188=""),"",HLOOKUP(OI$132,Indices2!$E$1:$YY$108,Calc!$B188,FALSE))</f>
        <v>#N/A</v>
      </c>
      <c r="OJ188" t="e">
        <f ca="1">IF(OR(OJ$132="",$B188=""),"",HLOOKUP(OJ$132,Indices2!$E$1:$YY$108,Calc!$B188,FALSE))</f>
        <v>#N/A</v>
      </c>
      <c r="OK188" t="e">
        <f ca="1">IF(OR(OK$132="",$B188=""),"",HLOOKUP(OK$132,Indices2!$E$1:$YY$108,Calc!$B188,FALSE))</f>
        <v>#N/A</v>
      </c>
      <c r="OL188" t="e">
        <f ca="1">IF(OR(OL$132="",$B188=""),"",HLOOKUP(OL$132,Indices2!$E$1:$YY$108,Calc!$B188,FALSE))</f>
        <v>#N/A</v>
      </c>
      <c r="OM188" t="e">
        <f ca="1">IF(OR(OM$132="",$B188=""),"",HLOOKUP(OM$132,Indices2!$E$1:$YY$108,Calc!$B188,FALSE))</f>
        <v>#N/A</v>
      </c>
      <c r="ON188" t="e">
        <f ca="1">IF(OR(ON$132="",$B188=""),"",HLOOKUP(ON$132,Indices2!$E$1:$YY$108,Calc!$B188,FALSE))</f>
        <v>#N/A</v>
      </c>
      <c r="OO188" t="e">
        <f ca="1">IF(OR(OO$132="",$B188=""),"",HLOOKUP(OO$132,Indices2!$E$1:$YY$108,Calc!$B188,FALSE))</f>
        <v>#N/A</v>
      </c>
      <c r="OP188" t="e">
        <f ca="1">IF(OR(OP$132="",$B188=""),"",HLOOKUP(OP$132,Indices2!$E$1:$YY$108,Calc!$B188,FALSE))</f>
        <v>#N/A</v>
      </c>
      <c r="OQ188" t="e">
        <f ca="1">IF(OR(OQ$132="",$B188=""),"",HLOOKUP(OQ$132,Indices2!$E$1:$YY$108,Calc!$B188,FALSE))</f>
        <v>#N/A</v>
      </c>
      <c r="OR188" t="e">
        <f ca="1">IF(OR(OR$132="",$B188=""),"",HLOOKUP(OR$132,Indices2!$E$1:$YY$108,Calc!$B188,FALSE))</f>
        <v>#N/A</v>
      </c>
      <c r="OS188" t="e">
        <f ca="1">IF(OR(OS$132="",$B188=""),"",HLOOKUP(OS$132,Indices2!$E$1:$YY$108,Calc!$B188,FALSE))</f>
        <v>#N/A</v>
      </c>
      <c r="OT188" t="e">
        <f ca="1">IF(OR(OT$132="",$B188=""),"",HLOOKUP(OT$132,Indices2!$E$1:$YY$108,Calc!$B188,FALSE))</f>
        <v>#N/A</v>
      </c>
      <c r="OU188" t="e">
        <f ca="1">IF(OR(OU$132="",$B188=""),"",HLOOKUP(OU$132,Indices2!$E$1:$YY$108,Calc!$B188,FALSE))</f>
        <v>#N/A</v>
      </c>
      <c r="OV188" t="e">
        <f ca="1">IF(OR(OV$132="",$B188=""),"",HLOOKUP(OV$132,Indices2!$E$1:$YY$108,Calc!$B188,FALSE))</f>
        <v>#N/A</v>
      </c>
      <c r="OW188" t="e">
        <f ca="1">IF(OR(OW$132="",$B188=""),"",HLOOKUP(OW$132,Indices2!$E$1:$YY$108,Calc!$B188,FALSE))</f>
        <v>#N/A</v>
      </c>
      <c r="OX188" t="e">
        <f ca="1">IF(OR(OX$132="",$B188=""),"",HLOOKUP(OX$132,Indices2!$E$1:$YY$108,Calc!$B188,FALSE))</f>
        <v>#N/A</v>
      </c>
      <c r="OY188" t="e">
        <f ca="1">IF(OR(OY$132="",$B188=""),"",HLOOKUP(OY$132,Indices2!$E$1:$YY$108,Calc!$B188,FALSE))</f>
        <v>#N/A</v>
      </c>
      <c r="OZ188" t="e">
        <f ca="1">IF(OR(OZ$132="",$B188=""),"",HLOOKUP(OZ$132,Indices2!$E$1:$YY$108,Calc!$B188,FALSE))</f>
        <v>#N/A</v>
      </c>
      <c r="PA188" t="e">
        <f ca="1">IF(OR(PA$132="",$B188=""),"",HLOOKUP(PA$132,Indices2!$E$1:$YY$108,Calc!$B188,FALSE))</f>
        <v>#N/A</v>
      </c>
      <c r="PB188" t="e">
        <f ca="1">IF(OR(PB$132="",$B188=""),"",HLOOKUP(PB$132,Indices2!$E$1:$YY$108,Calc!$B188,FALSE))</f>
        <v>#N/A</v>
      </c>
      <c r="PC188" t="e">
        <f ca="1">IF(OR(PC$132="",$B188=""),"",HLOOKUP(PC$132,Indices2!$E$1:$YY$108,Calc!$B188,FALSE))</f>
        <v>#N/A</v>
      </c>
      <c r="PD188" t="e">
        <f ca="1">IF(OR(PD$132="",$B188=""),"",HLOOKUP(PD$132,Indices2!$E$1:$YY$108,Calc!$B188,FALSE))</f>
        <v>#N/A</v>
      </c>
      <c r="PE188" t="e">
        <f ca="1">IF(OR(PE$132="",$B188=""),"",HLOOKUP(PE$132,Indices2!$E$1:$YY$108,Calc!$B188,FALSE))</f>
        <v>#N/A</v>
      </c>
      <c r="PF188" t="e">
        <f ca="1">IF(OR(PF$132="",$B188=""),"",HLOOKUP(PF$132,Indices2!$E$1:$YY$108,Calc!$B188,FALSE))</f>
        <v>#N/A</v>
      </c>
      <c r="PG188" t="e">
        <f ca="1">IF(OR(PG$132="",$B188=""),"",HLOOKUP(PG$132,Indices2!$E$1:$YY$108,Calc!$B188,FALSE))</f>
        <v>#N/A</v>
      </c>
      <c r="PH188" t="e">
        <f ca="1">IF(OR(PH$132="",$B188=""),"",HLOOKUP(PH$132,Indices2!$E$1:$YY$108,Calc!$B188,FALSE))</f>
        <v>#N/A</v>
      </c>
      <c r="PI188" t="e">
        <f ca="1">IF(OR(PI$132="",$B188=""),"",HLOOKUP(PI$132,Indices2!$E$1:$YY$108,Calc!$B188,FALSE))</f>
        <v>#N/A</v>
      </c>
      <c r="PJ188" t="e">
        <f ca="1">IF(OR(PJ$132="",$B188=""),"",HLOOKUP(PJ$132,Indices2!$E$1:$YY$108,Calc!$B188,FALSE))</f>
        <v>#N/A</v>
      </c>
      <c r="PK188" t="e">
        <f ca="1">IF(OR(PK$132="",$B188=""),"",HLOOKUP(PK$132,Indices2!$E$1:$YY$108,Calc!$B188,FALSE))</f>
        <v>#N/A</v>
      </c>
      <c r="PL188" t="e">
        <f ca="1">IF(OR(PL$132="",$B188=""),"",HLOOKUP(PL$132,Indices2!$E$1:$YY$108,Calc!$B188,FALSE))</f>
        <v>#N/A</v>
      </c>
      <c r="PM188" t="e">
        <f ca="1">IF(OR(PM$132="",$B188=""),"",HLOOKUP(PM$132,Indices2!$E$1:$YY$108,Calc!$B188,FALSE))</f>
        <v>#N/A</v>
      </c>
      <c r="PN188" t="e">
        <f ca="1">IF(OR(PN$132="",$B188=""),"",HLOOKUP(PN$132,Indices2!$E$1:$YY$108,Calc!$B188,FALSE))</f>
        <v>#N/A</v>
      </c>
      <c r="PO188" t="e">
        <f ca="1">IF(OR(PO$132="",$B188=""),"",HLOOKUP(PO$132,Indices2!$E$1:$YY$108,Calc!$B188,FALSE))</f>
        <v>#N/A</v>
      </c>
      <c r="PP188" t="e">
        <f ca="1">IF(OR(PP$132="",$B188=""),"",HLOOKUP(PP$132,Indices2!$E$1:$YY$108,Calc!$B188,FALSE))</f>
        <v>#N/A</v>
      </c>
      <c r="PQ188" t="e">
        <f ca="1">IF(OR(PQ$132="",$B188=""),"",HLOOKUP(PQ$132,Indices2!$E$1:$YY$108,Calc!$B188,FALSE))</f>
        <v>#N/A</v>
      </c>
      <c r="PR188" t="e">
        <f ca="1">IF(OR(PR$132="",$B188=""),"",HLOOKUP(PR$132,Indices2!$E$1:$YY$108,Calc!$B188,FALSE))</f>
        <v>#N/A</v>
      </c>
      <c r="PS188" t="e">
        <f ca="1">IF(OR(PS$132="",$B188=""),"",HLOOKUP(PS$132,Indices2!$E$1:$YY$108,Calc!$B188,FALSE))</f>
        <v>#N/A</v>
      </c>
      <c r="PT188" t="e">
        <f ca="1">IF(OR(PT$132="",$B188=""),"",HLOOKUP(PT$132,Indices2!$E$1:$YY$108,Calc!$B188,FALSE))</f>
        <v>#N/A</v>
      </c>
      <c r="PU188" t="e">
        <f ca="1">IF(OR(PU$132="",$B188=""),"",HLOOKUP(PU$132,Indices2!$E$1:$YY$108,Calc!$B188,FALSE))</f>
        <v>#N/A</v>
      </c>
      <c r="PV188" t="e">
        <f ca="1">IF(OR(PV$132="",$B188=""),"",HLOOKUP(PV$132,Indices2!$E$1:$YY$108,Calc!$B188,FALSE))</f>
        <v>#N/A</v>
      </c>
      <c r="PW188" t="e">
        <f ca="1">IF(OR(PW$132="",$B188=""),"",HLOOKUP(PW$132,Indices2!$E$1:$YY$108,Calc!$B188,FALSE))</f>
        <v>#N/A</v>
      </c>
      <c r="PX188" t="e">
        <f ca="1">IF(OR(PX$132="",$B188=""),"",HLOOKUP(PX$132,Indices2!$E$1:$YY$108,Calc!$B188,FALSE))</f>
        <v>#N/A</v>
      </c>
      <c r="PY188" t="e">
        <f ca="1">IF(OR(PY$132="",$B188=""),"",HLOOKUP(PY$132,Indices2!$E$1:$YY$108,Calc!$B188,FALSE))</f>
        <v>#N/A</v>
      </c>
      <c r="PZ188" t="e">
        <f ca="1">IF(OR(PZ$132="",$B188=""),"",HLOOKUP(PZ$132,Indices2!$E$1:$YY$108,Calc!$B188,FALSE))</f>
        <v>#N/A</v>
      </c>
      <c r="QA188" t="e">
        <f ca="1">IF(OR(QA$132="",$B188=""),"",HLOOKUP(QA$132,Indices2!$E$1:$YY$108,Calc!$B188,FALSE))</f>
        <v>#N/A</v>
      </c>
      <c r="QB188" t="e">
        <f ca="1">IF(OR(QB$132="",$B188=""),"",HLOOKUP(QB$132,Indices2!$E$1:$YY$108,Calc!$B188,FALSE))</f>
        <v>#N/A</v>
      </c>
      <c r="QC188" t="e">
        <f ca="1">IF(OR(QC$132="",$B188=""),"",HLOOKUP(QC$132,Indices2!$E$1:$YY$108,Calc!$B188,FALSE))</f>
        <v>#N/A</v>
      </c>
      <c r="QD188" t="e">
        <f ca="1">IF(OR(QD$132="",$B188=""),"",HLOOKUP(QD$132,Indices2!$E$1:$YY$108,Calc!$B188,FALSE))</f>
        <v>#N/A</v>
      </c>
      <c r="QE188" t="e">
        <f ca="1">IF(OR(QE$132="",$B188=""),"",HLOOKUP(QE$132,Indices2!$E$1:$YY$108,Calc!$B188,FALSE))</f>
        <v>#N/A</v>
      </c>
      <c r="QF188" t="e">
        <f ca="1">IF(OR(QF$132="",$B188=""),"",HLOOKUP(QF$132,Indices2!$E$1:$YY$108,Calc!$B188,FALSE))</f>
        <v>#N/A</v>
      </c>
      <c r="QG188" t="e">
        <f ca="1">IF(OR(QG$132="",$B188=""),"",HLOOKUP(QG$132,Indices2!$E$1:$YY$108,Calc!$B188,FALSE))</f>
        <v>#N/A</v>
      </c>
      <c r="QH188" t="e">
        <f ca="1">IF(OR(QH$132="",$B188=""),"",HLOOKUP(QH$132,Indices2!$E$1:$YY$108,Calc!$B188,FALSE))</f>
        <v>#N/A</v>
      </c>
      <c r="QI188" t="e">
        <f ca="1">IF(OR(QI$132="",$B188=""),"",HLOOKUP(QI$132,Indices2!$E$1:$YY$108,Calc!$B188,FALSE))</f>
        <v>#N/A</v>
      </c>
      <c r="QJ188" t="e">
        <f ca="1">IF(OR(QJ$132="",$B188=""),"",HLOOKUP(QJ$132,Indices2!$E$1:$YY$108,Calc!$B188,FALSE))</f>
        <v>#N/A</v>
      </c>
      <c r="QK188" t="e">
        <f ca="1">IF(OR(QK$132="",$B188=""),"",HLOOKUP(QK$132,Indices2!$E$1:$YY$108,Calc!$B188,FALSE))</f>
        <v>#N/A</v>
      </c>
      <c r="QL188" t="e">
        <f ca="1">IF(OR(QL$132="",$B188=""),"",HLOOKUP(QL$132,Indices2!$E$1:$YY$108,Calc!$B188,FALSE))</f>
        <v>#N/A</v>
      </c>
      <c r="QM188" t="e">
        <f ca="1">IF(OR(QM$132="",$B188=""),"",HLOOKUP(QM$132,Indices2!$E$1:$YY$108,Calc!$B188,FALSE))</f>
        <v>#N/A</v>
      </c>
      <c r="QN188" t="e">
        <f ca="1">IF(OR(QN$132="",$B188=""),"",HLOOKUP(QN$132,Indices2!$E$1:$YY$108,Calc!$B188,FALSE))</f>
        <v>#N/A</v>
      </c>
      <c r="QO188" t="e">
        <f ca="1">IF(OR(QO$132="",$B188=""),"",HLOOKUP(QO$132,Indices2!$E$1:$YY$108,Calc!$B188,FALSE))</f>
        <v>#N/A</v>
      </c>
      <c r="QP188" t="e">
        <f ca="1">IF(OR(QP$132="",$B188=""),"",HLOOKUP(QP$132,Indices2!$E$1:$YY$108,Calc!$B188,FALSE))</f>
        <v>#N/A</v>
      </c>
      <c r="QQ188" t="e">
        <f ca="1">IF(OR(QQ$132="",$B188=""),"",HLOOKUP(QQ$132,Indices2!$E$1:$YY$108,Calc!$B188,FALSE))</f>
        <v>#N/A</v>
      </c>
      <c r="QR188" t="e">
        <f ca="1">IF(OR(QR$132="",$B188=""),"",HLOOKUP(QR$132,Indices2!$E$1:$YY$108,Calc!$B188,FALSE))</f>
        <v>#N/A</v>
      </c>
      <c r="QS188" t="e">
        <f ca="1">IF(OR(QS$132="",$B188=""),"",HLOOKUP(QS$132,Indices2!$E$1:$YY$108,Calc!$B188,FALSE))</f>
        <v>#N/A</v>
      </c>
      <c r="QT188" t="e">
        <f ca="1">IF(OR(QT$132="",$B188=""),"",HLOOKUP(QT$132,Indices2!$E$1:$YY$108,Calc!$B188,FALSE))</f>
        <v>#N/A</v>
      </c>
      <c r="QU188" t="e">
        <f ca="1">IF(OR(QU$132="",$B188=""),"",HLOOKUP(QU$132,Indices2!$E$1:$YY$108,Calc!$B188,FALSE))</f>
        <v>#N/A</v>
      </c>
      <c r="QV188" t="e">
        <f ca="1">IF(OR(QV$132="",$B188=""),"",HLOOKUP(QV$132,Indices2!$E$1:$YY$108,Calc!$B188,FALSE))</f>
        <v>#N/A</v>
      </c>
      <c r="QW188" t="e">
        <f ca="1">IF(OR(QW$132="",$B188=""),"",HLOOKUP(QW$132,Indices2!$E$1:$YY$108,Calc!$B188,FALSE))</f>
        <v>#N/A</v>
      </c>
      <c r="QX188" t="e">
        <f ca="1">IF(OR(QX$132="",$B188=""),"",HLOOKUP(QX$132,Indices2!$E$1:$YY$108,Calc!$B188,FALSE))</f>
        <v>#N/A</v>
      </c>
      <c r="QY188" t="e">
        <f ca="1">IF(OR(QY$132="",$B188=""),"",HLOOKUP(QY$132,Indices2!$E$1:$YY$108,Calc!$B188,FALSE))</f>
        <v>#N/A</v>
      </c>
      <c r="QZ188" t="e">
        <f ca="1">IF(OR(QZ$132="",$B188=""),"",HLOOKUP(QZ$132,Indices2!$E$1:$YY$108,Calc!$B188,FALSE))</f>
        <v>#N/A</v>
      </c>
      <c r="RA188" t="e">
        <f ca="1">IF(OR(RA$132="",$B188=""),"",HLOOKUP(RA$132,Indices2!$E$1:$YY$108,Calc!$B188,FALSE))</f>
        <v>#N/A</v>
      </c>
      <c r="RB188" t="e">
        <f ca="1">IF(OR(RB$132="",$B188=""),"",HLOOKUP(RB$132,Indices2!$E$1:$YY$108,Calc!$B188,FALSE))</f>
        <v>#N/A</v>
      </c>
      <c r="RC188" t="e">
        <f ca="1">IF(OR(RC$132="",$B188=""),"",HLOOKUP(RC$132,Indices2!$E$1:$YY$108,Calc!$B188,FALSE))</f>
        <v>#N/A</v>
      </c>
      <c r="RD188" t="e">
        <f ca="1">IF(OR(RD$132="",$B188=""),"",HLOOKUP(RD$132,Indices2!$E$1:$YY$108,Calc!$B188,FALSE))</f>
        <v>#N/A</v>
      </c>
      <c r="RE188" t="e">
        <f ca="1">IF(OR(RE$132="",$B188=""),"",HLOOKUP(RE$132,Indices2!$E$1:$YY$108,Calc!$B188,FALSE))</f>
        <v>#N/A</v>
      </c>
      <c r="RF188" t="e">
        <f ca="1">IF(OR(RF$132="",$B188=""),"",HLOOKUP(RF$132,Indices2!$E$1:$YY$108,Calc!$B188,FALSE))</f>
        <v>#N/A</v>
      </c>
      <c r="RG188" t="e">
        <f ca="1">IF(OR(RG$132="",$B188=""),"",HLOOKUP(RG$132,Indices2!$E$1:$YY$108,Calc!$B188,FALSE))</f>
        <v>#N/A</v>
      </c>
      <c r="RH188" t="e">
        <f ca="1">IF(OR(RH$132="",$B188=""),"",HLOOKUP(RH$132,Indices2!$E$1:$YY$108,Calc!$B188,FALSE))</f>
        <v>#N/A</v>
      </c>
      <c r="RI188" t="e">
        <f ca="1">IF(OR(RI$132="",$B188=""),"",HLOOKUP(RI$132,Indices2!$E$1:$YY$108,Calc!$B188,FALSE))</f>
        <v>#N/A</v>
      </c>
      <c r="RJ188" t="e">
        <f ca="1">IF(OR(RJ$132="",$B188=""),"",HLOOKUP(RJ$132,Indices2!$E$1:$YY$108,Calc!$B188,FALSE))</f>
        <v>#N/A</v>
      </c>
      <c r="RK188" t="e">
        <f ca="1">IF(OR(RK$132="",$B188=""),"",HLOOKUP(RK$132,Indices2!$E$1:$YY$108,Calc!$B188,FALSE))</f>
        <v>#N/A</v>
      </c>
      <c r="RL188" t="e">
        <f ca="1">IF(OR(RL$132="",$B188=""),"",HLOOKUP(RL$132,Indices2!$E$1:$YY$108,Calc!$B188,FALSE))</f>
        <v>#N/A</v>
      </c>
    </row>
    <row r="189" spans="1:480">
      <c r="A189" t="s">
        <v>104</v>
      </c>
      <c r="B189" t="e">
        <f>MATCH($A189,Indices2!$B:$B,0)</f>
        <v>#N/A</v>
      </c>
      <c r="C189" t="e">
        <f>IF(OR(C$132="",$B189=""),"",HLOOKUP(C$132,Indices2!$E$1:$YY$108,Calc!$B189,FALSE))</f>
        <v>#N/A</v>
      </c>
      <c r="D189" t="e">
        <f ca="1">IF(OR(D$132="",$B189=""),"",HLOOKUP(D$132,Indices2!$E$1:$YY$108,Calc!$B189,FALSE))</f>
        <v>#N/A</v>
      </c>
      <c r="E189" t="e">
        <f ca="1">IF(OR(E$132="",$B189=""),"",HLOOKUP(E$132,Indices2!$E$1:$YY$108,Calc!$B189,FALSE))</f>
        <v>#N/A</v>
      </c>
      <c r="F189" t="e">
        <f ca="1">IF(OR(F$132="",$B189=""),"",HLOOKUP(F$132,Indices2!$E$1:$YY$108,Calc!$B189,FALSE))</f>
        <v>#N/A</v>
      </c>
      <c r="G189" t="e">
        <f ca="1">IF(OR(G$132="",$B189=""),"",HLOOKUP(G$132,Indices2!$E$1:$YY$108,Calc!$B189,FALSE))</f>
        <v>#N/A</v>
      </c>
      <c r="H189" t="e">
        <f ca="1">IF(OR(H$132="",$B189=""),"",HLOOKUP(H$132,Indices2!$E$1:$YY$108,Calc!$B189,FALSE))</f>
        <v>#N/A</v>
      </c>
      <c r="I189" t="e">
        <f ca="1">IF(OR(I$132="",$B189=""),"",HLOOKUP(I$132,Indices2!$E$1:$YY$108,Calc!$B189,FALSE))</f>
        <v>#N/A</v>
      </c>
      <c r="J189" t="e">
        <f ca="1">IF(OR(J$132="",$B189=""),"",HLOOKUP(J$132,Indices2!$E$1:$YY$108,Calc!$B189,FALSE))</f>
        <v>#N/A</v>
      </c>
      <c r="K189" t="e">
        <f ca="1">IF(OR(K$132="",$B189=""),"",HLOOKUP(K$132,Indices2!$E$1:$YY$108,Calc!$B189,FALSE))</f>
        <v>#N/A</v>
      </c>
      <c r="L189" t="e">
        <f ca="1">IF(OR(L$132="",$B189=""),"",HLOOKUP(L$132,Indices2!$E$1:$YY$108,Calc!$B189,FALSE))</f>
        <v>#N/A</v>
      </c>
      <c r="M189" t="e">
        <f ca="1">IF(OR(M$132="",$B189=""),"",HLOOKUP(M$132,Indices2!$E$1:$YY$108,Calc!$B189,FALSE))</f>
        <v>#N/A</v>
      </c>
      <c r="N189" t="e">
        <f ca="1">IF(OR(N$132="",$B189=""),"",HLOOKUP(N$132,Indices2!$E$1:$YY$108,Calc!$B189,FALSE))</f>
        <v>#N/A</v>
      </c>
      <c r="O189" t="e">
        <f ca="1">IF(OR(O$132="",$B189=""),"",HLOOKUP(O$132,Indices2!$E$1:$YY$108,Calc!$B189,FALSE))</f>
        <v>#N/A</v>
      </c>
      <c r="P189" t="e">
        <f ca="1">IF(OR(P$132="",$B189=""),"",HLOOKUP(P$132,Indices2!$E$1:$YY$108,Calc!$B189,FALSE))</f>
        <v>#N/A</v>
      </c>
      <c r="Q189" t="e">
        <f ca="1">IF(OR(Q$132="",$B189=""),"",HLOOKUP(Q$132,Indices2!$E$1:$YY$108,Calc!$B189,FALSE))</f>
        <v>#N/A</v>
      </c>
      <c r="R189" t="e">
        <f ca="1">IF(OR(R$132="",$B189=""),"",HLOOKUP(R$132,Indices2!$E$1:$YY$108,Calc!$B189,FALSE))</f>
        <v>#N/A</v>
      </c>
      <c r="S189" t="e">
        <f ca="1">IF(OR(S$132="",$B189=""),"",HLOOKUP(S$132,Indices2!$E$1:$YY$108,Calc!$B189,FALSE))</f>
        <v>#N/A</v>
      </c>
      <c r="T189" t="e">
        <f ca="1">IF(OR(T$132="",$B189=""),"",HLOOKUP(T$132,Indices2!$E$1:$YY$108,Calc!$B189,FALSE))</f>
        <v>#N/A</v>
      </c>
      <c r="U189" t="e">
        <f ca="1">IF(OR(U$132="",$B189=""),"",HLOOKUP(U$132,Indices2!$E$1:$YY$108,Calc!$B189,FALSE))</f>
        <v>#N/A</v>
      </c>
      <c r="V189" t="e">
        <f ca="1">IF(OR(V$132="",$B189=""),"",HLOOKUP(V$132,Indices2!$E$1:$YY$108,Calc!$B189,FALSE))</f>
        <v>#N/A</v>
      </c>
      <c r="W189" t="e">
        <f ca="1">IF(OR(W$132="",$B189=""),"",HLOOKUP(W$132,Indices2!$E$1:$YY$108,Calc!$B189,FALSE))</f>
        <v>#N/A</v>
      </c>
      <c r="X189" t="e">
        <f ca="1">IF(OR(X$132="",$B189=""),"",HLOOKUP(X$132,Indices2!$E$1:$YY$108,Calc!$B189,FALSE))</f>
        <v>#N/A</v>
      </c>
      <c r="Y189" t="e">
        <f ca="1">IF(OR(Y$132="",$B189=""),"",HLOOKUP(Y$132,Indices2!$E$1:$YY$108,Calc!$B189,FALSE))</f>
        <v>#N/A</v>
      </c>
      <c r="Z189" t="e">
        <f ca="1">IF(OR(Z$132="",$B189=""),"",HLOOKUP(Z$132,Indices2!$E$1:$YY$108,Calc!$B189,FALSE))</f>
        <v>#N/A</v>
      </c>
      <c r="AA189" t="e">
        <f ca="1">IF(OR(AA$132="",$B189=""),"",HLOOKUP(AA$132,Indices2!$E$1:$YY$108,Calc!$B189,FALSE))</f>
        <v>#N/A</v>
      </c>
      <c r="AB189" t="e">
        <f ca="1">IF(OR(AB$132="",$B189=""),"",HLOOKUP(AB$132,Indices2!$E$1:$YY$108,Calc!$B189,FALSE))</f>
        <v>#N/A</v>
      </c>
      <c r="AC189" t="e">
        <f ca="1">IF(OR(AC$132="",$B189=""),"",HLOOKUP(AC$132,Indices2!$E$1:$YY$108,Calc!$B189,FALSE))</f>
        <v>#N/A</v>
      </c>
      <c r="AD189" t="e">
        <f ca="1">IF(OR(AD$132="",$B189=""),"",HLOOKUP(AD$132,Indices2!$E$1:$YY$108,Calc!$B189,FALSE))</f>
        <v>#N/A</v>
      </c>
      <c r="AE189" t="e">
        <f ca="1">IF(OR(AE$132="",$B189=""),"",HLOOKUP(AE$132,Indices2!$E$1:$YY$108,Calc!$B189,FALSE))</f>
        <v>#N/A</v>
      </c>
      <c r="AF189" t="e">
        <f ca="1">IF(OR(AF$132="",$B189=""),"",HLOOKUP(AF$132,Indices2!$E$1:$YY$108,Calc!$B189,FALSE))</f>
        <v>#N/A</v>
      </c>
      <c r="AG189" t="e">
        <f ca="1">IF(OR(AG$132="",$B189=""),"",HLOOKUP(AG$132,Indices2!$E$1:$YY$108,Calc!$B189,FALSE))</f>
        <v>#N/A</v>
      </c>
      <c r="AH189" t="e">
        <f ca="1">IF(OR(AH$132="",$B189=""),"",HLOOKUP(AH$132,Indices2!$E$1:$YY$108,Calc!$B189,FALSE))</f>
        <v>#N/A</v>
      </c>
      <c r="AI189" t="e">
        <f ca="1">IF(OR(AI$132="",$B189=""),"",HLOOKUP(AI$132,Indices2!$E$1:$YY$108,Calc!$B189,FALSE))</f>
        <v>#N/A</v>
      </c>
      <c r="AJ189" t="e">
        <f ca="1">IF(OR(AJ$132="",$B189=""),"",HLOOKUP(AJ$132,Indices2!$E$1:$YY$108,Calc!$B189,FALSE))</f>
        <v>#N/A</v>
      </c>
      <c r="AK189" t="e">
        <f ca="1">IF(OR(AK$132="",$B189=""),"",HLOOKUP(AK$132,Indices2!$E$1:$YY$108,Calc!$B189,FALSE))</f>
        <v>#N/A</v>
      </c>
      <c r="AL189" t="e">
        <f ca="1">IF(OR(AL$132="",$B189=""),"",HLOOKUP(AL$132,Indices2!$E$1:$YY$108,Calc!$B189,FALSE))</f>
        <v>#N/A</v>
      </c>
      <c r="AM189" t="e">
        <f ca="1">IF(OR(AM$132="",$B189=""),"",HLOOKUP(AM$132,Indices2!$E$1:$YY$108,Calc!$B189,FALSE))</f>
        <v>#N/A</v>
      </c>
      <c r="AN189" t="e">
        <f ca="1">IF(OR(AN$132="",$B189=""),"",HLOOKUP(AN$132,Indices2!$E$1:$YY$108,Calc!$B189,FALSE))</f>
        <v>#N/A</v>
      </c>
      <c r="AO189" t="e">
        <f ca="1">IF(OR(AO$132="",$B189=""),"",HLOOKUP(AO$132,Indices2!$E$1:$YY$108,Calc!$B189,FALSE))</f>
        <v>#N/A</v>
      </c>
      <c r="AP189" t="e">
        <f ca="1">IF(OR(AP$132="",$B189=""),"",HLOOKUP(AP$132,Indices2!$E$1:$YY$108,Calc!$B189,FALSE))</f>
        <v>#N/A</v>
      </c>
      <c r="AQ189" t="e">
        <f ca="1">IF(OR(AQ$132="",$B189=""),"",HLOOKUP(AQ$132,Indices2!$E$1:$YY$108,Calc!$B189,FALSE))</f>
        <v>#N/A</v>
      </c>
      <c r="AR189" t="e">
        <f ca="1">IF(OR(AR$132="",$B189=""),"",HLOOKUP(AR$132,Indices2!$E$1:$YY$108,Calc!$B189,FALSE))</f>
        <v>#N/A</v>
      </c>
      <c r="AS189" t="e">
        <f ca="1">IF(OR(AS$132="",$B189=""),"",HLOOKUP(AS$132,Indices2!$E$1:$YY$108,Calc!$B189,FALSE))</f>
        <v>#N/A</v>
      </c>
      <c r="AT189" t="e">
        <f ca="1">IF(OR(AT$132="",$B189=""),"",HLOOKUP(AT$132,Indices2!$E$1:$YY$108,Calc!$B189,FALSE))</f>
        <v>#N/A</v>
      </c>
      <c r="AU189" t="e">
        <f ca="1">IF(OR(AU$132="",$B189=""),"",HLOOKUP(AU$132,Indices2!$E$1:$YY$108,Calc!$B189,FALSE))</f>
        <v>#N/A</v>
      </c>
      <c r="AV189" t="e">
        <f ca="1">IF(OR(AV$132="",$B189=""),"",HLOOKUP(AV$132,Indices2!$E$1:$YY$108,Calc!$B189,FALSE))</f>
        <v>#N/A</v>
      </c>
      <c r="AW189" t="e">
        <f ca="1">IF(OR(AW$132="",$B189=""),"",HLOOKUP(AW$132,Indices2!$E$1:$YY$108,Calc!$B189,FALSE))</f>
        <v>#N/A</v>
      </c>
      <c r="AX189" t="e">
        <f ca="1">IF(OR(AX$132="",$B189=""),"",HLOOKUP(AX$132,Indices2!$E$1:$YY$108,Calc!$B189,FALSE))</f>
        <v>#N/A</v>
      </c>
      <c r="AY189" t="e">
        <f ca="1">IF(OR(AY$132="",$B189=""),"",HLOOKUP(AY$132,Indices2!$E$1:$YY$108,Calc!$B189,FALSE))</f>
        <v>#N/A</v>
      </c>
      <c r="AZ189" t="e">
        <f ca="1">IF(OR(AZ$132="",$B189=""),"",HLOOKUP(AZ$132,Indices2!$E$1:$YY$108,Calc!$B189,FALSE))</f>
        <v>#N/A</v>
      </c>
      <c r="BA189" t="e">
        <f ca="1">IF(OR(BA$132="",$B189=""),"",HLOOKUP(BA$132,Indices2!$E$1:$YY$108,Calc!$B189,FALSE))</f>
        <v>#N/A</v>
      </c>
      <c r="BB189" t="e">
        <f ca="1">IF(OR(BB$132="",$B189=""),"",HLOOKUP(BB$132,Indices2!$E$1:$YY$108,Calc!$B189,FALSE))</f>
        <v>#N/A</v>
      </c>
      <c r="BC189" t="e">
        <f ca="1">IF(OR(BC$132="",$B189=""),"",HLOOKUP(BC$132,Indices2!$E$1:$YY$108,Calc!$B189,FALSE))</f>
        <v>#N/A</v>
      </c>
      <c r="BD189" t="e">
        <f ca="1">IF(OR(BD$132="",$B189=""),"",HLOOKUP(BD$132,Indices2!$E$1:$YY$108,Calc!$B189,FALSE))</f>
        <v>#N/A</v>
      </c>
      <c r="BE189" t="e">
        <f ca="1">IF(OR(BE$132="",$B189=""),"",HLOOKUP(BE$132,Indices2!$E$1:$YY$108,Calc!$B189,FALSE))</f>
        <v>#N/A</v>
      </c>
      <c r="BF189" t="e">
        <f ca="1">IF(OR(BF$132="",$B189=""),"",HLOOKUP(BF$132,Indices2!$E$1:$YY$108,Calc!$B189,FALSE))</f>
        <v>#N/A</v>
      </c>
      <c r="BG189" t="e">
        <f ca="1">IF(OR(BG$132="",$B189=""),"",HLOOKUP(BG$132,Indices2!$E$1:$YY$108,Calc!$B189,FALSE))</f>
        <v>#N/A</v>
      </c>
      <c r="BH189" t="e">
        <f ca="1">IF(OR(BH$132="",$B189=""),"",HLOOKUP(BH$132,Indices2!$E$1:$YY$108,Calc!$B189,FALSE))</f>
        <v>#N/A</v>
      </c>
      <c r="BI189" t="e">
        <f ca="1">IF(OR(BI$132="",$B189=""),"",HLOOKUP(BI$132,Indices2!$E$1:$YY$108,Calc!$B189,FALSE))</f>
        <v>#N/A</v>
      </c>
      <c r="BJ189" t="e">
        <f ca="1">IF(OR(BJ$132="",$B189=""),"",HLOOKUP(BJ$132,Indices2!$E$1:$YY$108,Calc!$B189,FALSE))</f>
        <v>#N/A</v>
      </c>
      <c r="BK189" t="e">
        <f ca="1">IF(OR(BK$132="",$B189=""),"",HLOOKUP(BK$132,Indices2!$E$1:$YY$108,Calc!$B189,FALSE))</f>
        <v>#N/A</v>
      </c>
      <c r="BL189" t="e">
        <f ca="1">IF(OR(BL$132="",$B189=""),"",HLOOKUP(BL$132,Indices2!$E$1:$YY$108,Calc!$B189,FALSE))</f>
        <v>#N/A</v>
      </c>
      <c r="BM189" t="e">
        <f ca="1">IF(OR(BM$132="",$B189=""),"",HLOOKUP(BM$132,Indices2!$E$1:$YY$108,Calc!$B189,FALSE))</f>
        <v>#N/A</v>
      </c>
      <c r="BN189" t="e">
        <f ca="1">IF(OR(BN$132="",$B189=""),"",HLOOKUP(BN$132,Indices2!$E$1:$YY$108,Calc!$B189,FALSE))</f>
        <v>#N/A</v>
      </c>
      <c r="BO189" t="e">
        <f ca="1">IF(OR(BO$132="",$B189=""),"",HLOOKUP(BO$132,Indices2!$E$1:$YY$108,Calc!$B189,FALSE))</f>
        <v>#N/A</v>
      </c>
      <c r="BP189" t="e">
        <f ca="1">IF(OR(BP$132="",$B189=""),"",HLOOKUP(BP$132,Indices2!$E$1:$YY$108,Calc!$B189,FALSE))</f>
        <v>#N/A</v>
      </c>
      <c r="BQ189" t="e">
        <f ca="1">IF(OR(BQ$132="",$B189=""),"",HLOOKUP(BQ$132,Indices2!$E$1:$YY$108,Calc!$B189,FALSE))</f>
        <v>#N/A</v>
      </c>
      <c r="BR189" t="e">
        <f ca="1">IF(OR(BR$132="",$B189=""),"",HLOOKUP(BR$132,Indices2!$E$1:$YY$108,Calc!$B189,FALSE))</f>
        <v>#N/A</v>
      </c>
      <c r="BS189" t="e">
        <f ca="1">IF(OR(BS$132="",$B189=""),"",HLOOKUP(BS$132,Indices2!$E$1:$YY$108,Calc!$B189,FALSE))</f>
        <v>#N/A</v>
      </c>
      <c r="BT189" t="e">
        <f ca="1">IF(OR(BT$132="",$B189=""),"",HLOOKUP(BT$132,Indices2!$E$1:$YY$108,Calc!$B189,FALSE))</f>
        <v>#N/A</v>
      </c>
      <c r="BU189" t="e">
        <f ca="1">IF(OR(BU$132="",$B189=""),"",HLOOKUP(BU$132,Indices2!$E$1:$YY$108,Calc!$B189,FALSE))</f>
        <v>#N/A</v>
      </c>
      <c r="BV189" t="e">
        <f ca="1">IF(OR(BV$132="",$B189=""),"",HLOOKUP(BV$132,Indices2!$E$1:$YY$108,Calc!$B189,FALSE))</f>
        <v>#N/A</v>
      </c>
      <c r="BW189" t="e">
        <f ca="1">IF(OR(BW$132="",$B189=""),"",HLOOKUP(BW$132,Indices2!$E$1:$YY$108,Calc!$B189,FALSE))</f>
        <v>#N/A</v>
      </c>
      <c r="BX189" t="e">
        <f ca="1">IF(OR(BX$132="",$B189=""),"",HLOOKUP(BX$132,Indices2!$E$1:$YY$108,Calc!$B189,FALSE))</f>
        <v>#N/A</v>
      </c>
      <c r="BY189" t="e">
        <f ca="1">IF(OR(BY$132="",$B189=""),"",HLOOKUP(BY$132,Indices2!$E$1:$YY$108,Calc!$B189,FALSE))</f>
        <v>#N/A</v>
      </c>
      <c r="BZ189" t="e">
        <f ca="1">IF(OR(BZ$132="",$B189=""),"",HLOOKUP(BZ$132,Indices2!$E$1:$YY$108,Calc!$B189,FALSE))</f>
        <v>#N/A</v>
      </c>
      <c r="CA189" t="e">
        <f ca="1">IF(OR(CA$132="",$B189=""),"",HLOOKUP(CA$132,Indices2!$E$1:$YY$108,Calc!$B189,FALSE))</f>
        <v>#N/A</v>
      </c>
      <c r="CB189" t="e">
        <f ca="1">IF(OR(CB$132="",$B189=""),"",HLOOKUP(CB$132,Indices2!$E$1:$YY$108,Calc!$B189,FALSE))</f>
        <v>#N/A</v>
      </c>
      <c r="CC189" t="e">
        <f ca="1">IF(OR(CC$132="",$B189=""),"",HLOOKUP(CC$132,Indices2!$E$1:$YY$108,Calc!$B189,FALSE))</f>
        <v>#N/A</v>
      </c>
      <c r="CD189" t="e">
        <f ca="1">IF(OR(CD$132="",$B189=""),"",HLOOKUP(CD$132,Indices2!$E$1:$YY$108,Calc!$B189,FALSE))</f>
        <v>#N/A</v>
      </c>
      <c r="CE189" t="e">
        <f ca="1">IF(OR(CE$132="",$B189=""),"",HLOOKUP(CE$132,Indices2!$E$1:$YY$108,Calc!$B189,FALSE))</f>
        <v>#N/A</v>
      </c>
      <c r="CF189" t="e">
        <f ca="1">IF(OR(CF$132="",$B189=""),"",HLOOKUP(CF$132,Indices2!$E$1:$YY$108,Calc!$B189,FALSE))</f>
        <v>#N/A</v>
      </c>
      <c r="CG189" t="e">
        <f ca="1">IF(OR(CG$132="",$B189=""),"",HLOOKUP(CG$132,Indices2!$E$1:$YY$108,Calc!$B189,FALSE))</f>
        <v>#N/A</v>
      </c>
      <c r="CH189" t="e">
        <f ca="1">IF(OR(CH$132="",$B189=""),"",HLOOKUP(CH$132,Indices2!$E$1:$YY$108,Calc!$B189,FALSE))</f>
        <v>#N/A</v>
      </c>
      <c r="CI189" t="e">
        <f ca="1">IF(OR(CI$132="",$B189=""),"",HLOOKUP(CI$132,Indices2!$E$1:$YY$108,Calc!$B189,FALSE))</f>
        <v>#N/A</v>
      </c>
      <c r="CJ189" t="e">
        <f ca="1">IF(OR(CJ$132="",$B189=""),"",HLOOKUP(CJ$132,Indices2!$E$1:$YY$108,Calc!$B189,FALSE))</f>
        <v>#N/A</v>
      </c>
      <c r="CK189" t="e">
        <f ca="1">IF(OR(CK$132="",$B189=""),"",HLOOKUP(CK$132,Indices2!$E$1:$YY$108,Calc!$B189,FALSE))</f>
        <v>#N/A</v>
      </c>
      <c r="CL189" t="e">
        <f ca="1">IF(OR(CL$132="",$B189=""),"",HLOOKUP(CL$132,Indices2!$E$1:$YY$108,Calc!$B189,FALSE))</f>
        <v>#N/A</v>
      </c>
      <c r="CM189" t="e">
        <f ca="1">IF(OR(CM$132="",$B189=""),"",HLOOKUP(CM$132,Indices2!$E$1:$YY$108,Calc!$B189,FALSE))</f>
        <v>#N/A</v>
      </c>
      <c r="CN189" t="e">
        <f ca="1">IF(OR(CN$132="",$B189=""),"",HLOOKUP(CN$132,Indices2!$E$1:$YY$108,Calc!$B189,FALSE))</f>
        <v>#N/A</v>
      </c>
      <c r="CO189" t="e">
        <f ca="1">IF(OR(CO$132="",$B189=""),"",HLOOKUP(CO$132,Indices2!$E$1:$YY$108,Calc!$B189,FALSE))</f>
        <v>#N/A</v>
      </c>
      <c r="CP189" t="e">
        <f ca="1">IF(OR(CP$132="",$B189=""),"",HLOOKUP(CP$132,Indices2!$E$1:$YY$108,Calc!$B189,FALSE))</f>
        <v>#N/A</v>
      </c>
      <c r="CQ189" t="e">
        <f ca="1">IF(OR(CQ$132="",$B189=""),"",HLOOKUP(CQ$132,Indices2!$E$1:$YY$108,Calc!$B189,FALSE))</f>
        <v>#N/A</v>
      </c>
      <c r="CR189" t="e">
        <f ca="1">IF(OR(CR$132="",$B189=""),"",HLOOKUP(CR$132,Indices2!$E$1:$YY$108,Calc!$B189,FALSE))</f>
        <v>#N/A</v>
      </c>
      <c r="CS189" t="e">
        <f ca="1">IF(OR(CS$132="",$B189=""),"",HLOOKUP(CS$132,Indices2!$E$1:$YY$108,Calc!$B189,FALSE))</f>
        <v>#N/A</v>
      </c>
      <c r="CT189" t="e">
        <f ca="1">IF(OR(CT$132="",$B189=""),"",HLOOKUP(CT$132,Indices2!$E$1:$YY$108,Calc!$B189,FALSE))</f>
        <v>#N/A</v>
      </c>
      <c r="CU189" t="e">
        <f ca="1">IF(OR(CU$132="",$B189=""),"",HLOOKUP(CU$132,Indices2!$E$1:$YY$108,Calc!$B189,FALSE))</f>
        <v>#N/A</v>
      </c>
      <c r="CV189" t="e">
        <f ca="1">IF(OR(CV$132="",$B189=""),"",HLOOKUP(CV$132,Indices2!$E$1:$YY$108,Calc!$B189,FALSE))</f>
        <v>#N/A</v>
      </c>
      <c r="CW189" t="e">
        <f ca="1">IF(OR(CW$132="",$B189=""),"",HLOOKUP(CW$132,Indices2!$E$1:$YY$108,Calc!$B189,FALSE))</f>
        <v>#N/A</v>
      </c>
      <c r="CX189" t="e">
        <f ca="1">IF(OR(CX$132="",$B189=""),"",HLOOKUP(CX$132,Indices2!$E$1:$YY$108,Calc!$B189,FALSE))</f>
        <v>#N/A</v>
      </c>
      <c r="CY189" t="e">
        <f ca="1">IF(OR(CY$132="",$B189=""),"",HLOOKUP(CY$132,Indices2!$E$1:$YY$108,Calc!$B189,FALSE))</f>
        <v>#N/A</v>
      </c>
      <c r="CZ189" t="e">
        <f ca="1">IF(OR(CZ$132="",$B189=""),"",HLOOKUP(CZ$132,Indices2!$E$1:$YY$108,Calc!$B189,FALSE))</f>
        <v>#N/A</v>
      </c>
      <c r="DA189" t="e">
        <f ca="1">IF(OR(DA$132="",$B189=""),"",HLOOKUP(DA$132,Indices2!$E$1:$YY$108,Calc!$B189,FALSE))</f>
        <v>#N/A</v>
      </c>
      <c r="DB189" t="e">
        <f ca="1">IF(OR(DB$132="",$B189=""),"",HLOOKUP(DB$132,Indices2!$E$1:$YY$108,Calc!$B189,FALSE))</f>
        <v>#N/A</v>
      </c>
      <c r="DC189" t="e">
        <f ca="1">IF(OR(DC$132="",$B189=""),"",HLOOKUP(DC$132,Indices2!$E$1:$YY$108,Calc!$B189,FALSE))</f>
        <v>#N/A</v>
      </c>
      <c r="DD189" t="e">
        <f ca="1">IF(OR(DD$132="",$B189=""),"",HLOOKUP(DD$132,Indices2!$E$1:$YY$108,Calc!$B189,FALSE))</f>
        <v>#N/A</v>
      </c>
      <c r="DE189" t="e">
        <f ca="1">IF(OR(DE$132="",$B189=""),"",HLOOKUP(DE$132,Indices2!$E$1:$YY$108,Calc!$B189,FALSE))</f>
        <v>#N/A</v>
      </c>
      <c r="DF189" t="e">
        <f ca="1">IF(OR(DF$132="",$B189=""),"",HLOOKUP(DF$132,Indices2!$E$1:$YY$108,Calc!$B189,FALSE))</f>
        <v>#N/A</v>
      </c>
      <c r="DG189" t="e">
        <f ca="1">IF(OR(DG$132="",$B189=""),"",HLOOKUP(DG$132,Indices2!$E$1:$YY$108,Calc!$B189,FALSE))</f>
        <v>#N/A</v>
      </c>
      <c r="DH189" t="e">
        <f ca="1">IF(OR(DH$132="",$B189=""),"",HLOOKUP(DH$132,Indices2!$E$1:$YY$108,Calc!$B189,FALSE))</f>
        <v>#N/A</v>
      </c>
      <c r="DI189" t="e">
        <f ca="1">IF(OR(DI$132="",$B189=""),"",HLOOKUP(DI$132,Indices2!$E$1:$YY$108,Calc!$B189,FALSE))</f>
        <v>#N/A</v>
      </c>
      <c r="DJ189" t="e">
        <f ca="1">IF(OR(DJ$132="",$B189=""),"",HLOOKUP(DJ$132,Indices2!$E$1:$YY$108,Calc!$B189,FALSE))</f>
        <v>#N/A</v>
      </c>
      <c r="DK189" t="e">
        <f ca="1">IF(OR(DK$132="",$B189=""),"",HLOOKUP(DK$132,Indices2!$E$1:$YY$108,Calc!$B189,FALSE))</f>
        <v>#N/A</v>
      </c>
      <c r="DL189" t="e">
        <f ca="1">IF(OR(DL$132="",$B189=""),"",HLOOKUP(DL$132,Indices2!$E$1:$YY$108,Calc!$B189,FALSE))</f>
        <v>#N/A</v>
      </c>
      <c r="DM189" t="e">
        <f ca="1">IF(OR(DM$132="",$B189=""),"",HLOOKUP(DM$132,Indices2!$E$1:$YY$108,Calc!$B189,FALSE))</f>
        <v>#N/A</v>
      </c>
      <c r="DN189" t="e">
        <f ca="1">IF(OR(DN$132="",$B189=""),"",HLOOKUP(DN$132,Indices2!$E$1:$YY$108,Calc!$B189,FALSE))</f>
        <v>#N/A</v>
      </c>
      <c r="DO189" t="e">
        <f ca="1">IF(OR(DO$132="",$B189=""),"",HLOOKUP(DO$132,Indices2!$E$1:$YY$108,Calc!$B189,FALSE))</f>
        <v>#N/A</v>
      </c>
      <c r="DP189" t="e">
        <f ca="1">IF(OR(DP$132="",$B189=""),"",HLOOKUP(DP$132,Indices2!$E$1:$YY$108,Calc!$B189,FALSE))</f>
        <v>#N/A</v>
      </c>
      <c r="DQ189" t="e">
        <f ca="1">IF(OR(DQ$132="",$B189=""),"",HLOOKUP(DQ$132,Indices2!$E$1:$YY$108,Calc!$B189,FALSE))</f>
        <v>#N/A</v>
      </c>
      <c r="DR189" t="e">
        <f ca="1">IF(OR(DR$132="",$B189=""),"",HLOOKUP(DR$132,Indices2!$E$1:$YY$108,Calc!$B189,FALSE))</f>
        <v>#N/A</v>
      </c>
      <c r="DS189" t="e">
        <f ca="1">IF(OR(DS$132="",$B189=""),"",HLOOKUP(DS$132,Indices2!$E$1:$YY$108,Calc!$B189,FALSE))</f>
        <v>#N/A</v>
      </c>
      <c r="DT189" t="e">
        <f ca="1">IF(OR(DT$132="",$B189=""),"",HLOOKUP(DT$132,Indices2!$E$1:$YY$108,Calc!$B189,FALSE))</f>
        <v>#N/A</v>
      </c>
      <c r="DU189" t="e">
        <f ca="1">IF(OR(DU$132="",$B189=""),"",HLOOKUP(DU$132,Indices2!$E$1:$YY$108,Calc!$B189,FALSE))</f>
        <v>#N/A</v>
      </c>
      <c r="DV189" t="e">
        <f ca="1">IF(OR(DV$132="",$B189=""),"",HLOOKUP(DV$132,Indices2!$E$1:$YY$108,Calc!$B189,FALSE))</f>
        <v>#N/A</v>
      </c>
      <c r="DW189" t="e">
        <f ca="1">IF(OR(DW$132="",$B189=""),"",HLOOKUP(DW$132,Indices2!$E$1:$YY$108,Calc!$B189,FALSE))</f>
        <v>#N/A</v>
      </c>
      <c r="DX189" t="e">
        <f ca="1">IF(OR(DX$132="",$B189=""),"",HLOOKUP(DX$132,Indices2!$E$1:$YY$108,Calc!$B189,FALSE))</f>
        <v>#N/A</v>
      </c>
      <c r="DY189" t="e">
        <f ca="1">IF(OR(DY$132="",$B189=""),"",HLOOKUP(DY$132,Indices2!$E$1:$YY$108,Calc!$B189,FALSE))</f>
        <v>#N/A</v>
      </c>
      <c r="DZ189" t="e">
        <f ca="1">IF(OR(DZ$132="",$B189=""),"",HLOOKUP(DZ$132,Indices2!$E$1:$YY$108,Calc!$B189,FALSE))</f>
        <v>#N/A</v>
      </c>
      <c r="EA189" t="e">
        <f ca="1">IF(OR(EA$132="",$B189=""),"",HLOOKUP(EA$132,Indices2!$E$1:$YY$108,Calc!$B189,FALSE))</f>
        <v>#N/A</v>
      </c>
      <c r="EB189" t="e">
        <f ca="1">IF(OR(EB$132="",$B189=""),"",HLOOKUP(EB$132,Indices2!$E$1:$YY$108,Calc!$B189,FALSE))</f>
        <v>#N/A</v>
      </c>
      <c r="EC189" t="e">
        <f ca="1">IF(OR(EC$132="",$B189=""),"",HLOOKUP(EC$132,Indices2!$E$1:$YY$108,Calc!$B189,FALSE))</f>
        <v>#N/A</v>
      </c>
      <c r="ED189" t="e">
        <f ca="1">IF(OR(ED$132="",$B189=""),"",HLOOKUP(ED$132,Indices2!$E$1:$YY$108,Calc!$B189,FALSE))</f>
        <v>#N/A</v>
      </c>
      <c r="EE189" t="e">
        <f ca="1">IF(OR(EE$132="",$B189=""),"",HLOOKUP(EE$132,Indices2!$E$1:$YY$108,Calc!$B189,FALSE))</f>
        <v>#N/A</v>
      </c>
      <c r="EF189" t="e">
        <f ca="1">IF(OR(EF$132="",$B189=""),"",HLOOKUP(EF$132,Indices2!$E$1:$YY$108,Calc!$B189,FALSE))</f>
        <v>#N/A</v>
      </c>
      <c r="EG189" t="e">
        <f ca="1">IF(OR(EG$132="",$B189=""),"",HLOOKUP(EG$132,Indices2!$E$1:$YY$108,Calc!$B189,FALSE))</f>
        <v>#N/A</v>
      </c>
      <c r="EH189" t="e">
        <f ca="1">IF(OR(EH$132="",$B189=""),"",HLOOKUP(EH$132,Indices2!$E$1:$YY$108,Calc!$B189,FALSE))</f>
        <v>#N/A</v>
      </c>
      <c r="EI189" t="e">
        <f ca="1">IF(OR(EI$132="",$B189=""),"",HLOOKUP(EI$132,Indices2!$E$1:$YY$108,Calc!$B189,FALSE))</f>
        <v>#N/A</v>
      </c>
      <c r="EJ189" t="e">
        <f ca="1">IF(OR(EJ$132="",$B189=""),"",HLOOKUP(EJ$132,Indices2!$E$1:$YY$108,Calc!$B189,FALSE))</f>
        <v>#N/A</v>
      </c>
      <c r="EK189" t="e">
        <f ca="1">IF(OR(EK$132="",$B189=""),"",HLOOKUP(EK$132,Indices2!$E$1:$YY$108,Calc!$B189,FALSE))</f>
        <v>#N/A</v>
      </c>
      <c r="EL189" t="e">
        <f ca="1">IF(OR(EL$132="",$B189=""),"",HLOOKUP(EL$132,Indices2!$E$1:$YY$108,Calc!$B189,FALSE))</f>
        <v>#N/A</v>
      </c>
      <c r="EM189" t="e">
        <f ca="1">IF(OR(EM$132="",$B189=""),"",HLOOKUP(EM$132,Indices2!$E$1:$YY$108,Calc!$B189,FALSE))</f>
        <v>#N/A</v>
      </c>
      <c r="EN189" t="e">
        <f ca="1">IF(OR(EN$132="",$B189=""),"",HLOOKUP(EN$132,Indices2!$E$1:$YY$108,Calc!$B189,FALSE))</f>
        <v>#N/A</v>
      </c>
      <c r="EO189" t="e">
        <f ca="1">IF(OR(EO$132="",$B189=""),"",HLOOKUP(EO$132,Indices2!$E$1:$YY$108,Calc!$B189,FALSE))</f>
        <v>#N/A</v>
      </c>
      <c r="EP189" t="e">
        <f ca="1">IF(OR(EP$132="",$B189=""),"",HLOOKUP(EP$132,Indices2!$E$1:$YY$108,Calc!$B189,FALSE))</f>
        <v>#N/A</v>
      </c>
      <c r="EQ189" t="e">
        <f ca="1">IF(OR(EQ$132="",$B189=""),"",HLOOKUP(EQ$132,Indices2!$E$1:$YY$108,Calc!$B189,FALSE))</f>
        <v>#N/A</v>
      </c>
      <c r="ER189" t="e">
        <f ca="1">IF(OR(ER$132="",$B189=""),"",HLOOKUP(ER$132,Indices2!$E$1:$YY$108,Calc!$B189,FALSE))</f>
        <v>#N/A</v>
      </c>
      <c r="ES189" t="e">
        <f ca="1">IF(OR(ES$132="",$B189=""),"",HLOOKUP(ES$132,Indices2!$E$1:$YY$108,Calc!$B189,FALSE))</f>
        <v>#N/A</v>
      </c>
      <c r="ET189" t="e">
        <f ca="1">IF(OR(ET$132="",$B189=""),"",HLOOKUP(ET$132,Indices2!$E$1:$YY$108,Calc!$B189,FALSE))</f>
        <v>#N/A</v>
      </c>
      <c r="EU189" t="e">
        <f ca="1">IF(OR(EU$132="",$B189=""),"",HLOOKUP(EU$132,Indices2!$E$1:$YY$108,Calc!$B189,FALSE))</f>
        <v>#N/A</v>
      </c>
      <c r="EV189" t="e">
        <f ca="1">IF(OR(EV$132="",$B189=""),"",HLOOKUP(EV$132,Indices2!$E$1:$YY$108,Calc!$B189,FALSE))</f>
        <v>#N/A</v>
      </c>
      <c r="EW189" t="e">
        <f ca="1">IF(OR(EW$132="",$B189=""),"",HLOOKUP(EW$132,Indices2!$E$1:$YY$108,Calc!$B189,FALSE))</f>
        <v>#N/A</v>
      </c>
      <c r="EX189" t="e">
        <f ca="1">IF(OR(EX$132="",$B189=""),"",HLOOKUP(EX$132,Indices2!$E$1:$YY$108,Calc!$B189,FALSE))</f>
        <v>#N/A</v>
      </c>
      <c r="EY189" t="e">
        <f ca="1">IF(OR(EY$132="",$B189=""),"",HLOOKUP(EY$132,Indices2!$E$1:$YY$108,Calc!$B189,FALSE))</f>
        <v>#N/A</v>
      </c>
      <c r="EZ189" t="e">
        <f ca="1">IF(OR(EZ$132="",$B189=""),"",HLOOKUP(EZ$132,Indices2!$E$1:$YY$108,Calc!$B189,FALSE))</f>
        <v>#N/A</v>
      </c>
      <c r="FA189" t="e">
        <f ca="1">IF(OR(FA$132="",$B189=""),"",HLOOKUP(FA$132,Indices2!$E$1:$YY$108,Calc!$B189,FALSE))</f>
        <v>#N/A</v>
      </c>
      <c r="FB189" t="e">
        <f ca="1">IF(OR(FB$132="",$B189=""),"",HLOOKUP(FB$132,Indices2!$E$1:$YY$108,Calc!$B189,FALSE))</f>
        <v>#N/A</v>
      </c>
      <c r="FC189" t="e">
        <f ca="1">IF(OR(FC$132="",$B189=""),"",HLOOKUP(FC$132,Indices2!$E$1:$YY$108,Calc!$B189,FALSE))</f>
        <v>#N/A</v>
      </c>
      <c r="FD189" t="e">
        <f ca="1">IF(OR(FD$132="",$B189=""),"",HLOOKUP(FD$132,Indices2!$E$1:$YY$108,Calc!$B189,FALSE))</f>
        <v>#N/A</v>
      </c>
      <c r="FE189" t="e">
        <f ca="1">IF(OR(FE$132="",$B189=""),"",HLOOKUP(FE$132,Indices2!$E$1:$YY$108,Calc!$B189,FALSE))</f>
        <v>#N/A</v>
      </c>
      <c r="FF189" t="e">
        <f ca="1">IF(OR(FF$132="",$B189=""),"",HLOOKUP(FF$132,Indices2!$E$1:$YY$108,Calc!$B189,FALSE))</f>
        <v>#N/A</v>
      </c>
      <c r="FG189" t="e">
        <f ca="1">IF(OR(FG$132="",$B189=""),"",HLOOKUP(FG$132,Indices2!$E$1:$YY$108,Calc!$B189,FALSE))</f>
        <v>#N/A</v>
      </c>
      <c r="FH189" t="e">
        <f ca="1">IF(OR(FH$132="",$B189=""),"",HLOOKUP(FH$132,Indices2!$E$1:$YY$108,Calc!$B189,FALSE))</f>
        <v>#N/A</v>
      </c>
      <c r="FI189" t="e">
        <f ca="1">IF(OR(FI$132="",$B189=""),"",HLOOKUP(FI$132,Indices2!$E$1:$YY$108,Calc!$B189,FALSE))</f>
        <v>#N/A</v>
      </c>
      <c r="FJ189" t="e">
        <f ca="1">IF(OR(FJ$132="",$B189=""),"",HLOOKUP(FJ$132,Indices2!$E$1:$YY$108,Calc!$B189,FALSE))</f>
        <v>#N/A</v>
      </c>
      <c r="FK189" t="e">
        <f ca="1">IF(OR(FK$132="",$B189=""),"",HLOOKUP(FK$132,Indices2!$E$1:$YY$108,Calc!$B189,FALSE))</f>
        <v>#N/A</v>
      </c>
      <c r="FL189" t="e">
        <f ca="1">IF(OR(FL$132="",$B189=""),"",HLOOKUP(FL$132,Indices2!$E$1:$YY$108,Calc!$B189,FALSE))</f>
        <v>#N/A</v>
      </c>
      <c r="FM189" t="e">
        <f ca="1">IF(OR(FM$132="",$B189=""),"",HLOOKUP(FM$132,Indices2!$E$1:$YY$108,Calc!$B189,FALSE))</f>
        <v>#N/A</v>
      </c>
      <c r="FN189" t="e">
        <f ca="1">IF(OR(FN$132="",$B189=""),"",HLOOKUP(FN$132,Indices2!$E$1:$YY$108,Calc!$B189,FALSE))</f>
        <v>#N/A</v>
      </c>
      <c r="FO189" t="e">
        <f ca="1">IF(OR(FO$132="",$B189=""),"",HLOOKUP(FO$132,Indices2!$E$1:$YY$108,Calc!$B189,FALSE))</f>
        <v>#N/A</v>
      </c>
      <c r="FP189" t="e">
        <f ca="1">IF(OR(FP$132="",$B189=""),"",HLOOKUP(FP$132,Indices2!$E$1:$YY$108,Calc!$B189,FALSE))</f>
        <v>#N/A</v>
      </c>
      <c r="FQ189" t="e">
        <f ca="1">IF(OR(FQ$132="",$B189=""),"",HLOOKUP(FQ$132,Indices2!$E$1:$YY$108,Calc!$B189,FALSE))</f>
        <v>#N/A</v>
      </c>
      <c r="FR189" t="e">
        <f ca="1">IF(OR(FR$132="",$B189=""),"",HLOOKUP(FR$132,Indices2!$E$1:$YY$108,Calc!$B189,FALSE))</f>
        <v>#N/A</v>
      </c>
      <c r="FS189" t="e">
        <f ca="1">IF(OR(FS$132="",$B189=""),"",HLOOKUP(FS$132,Indices2!$E$1:$YY$108,Calc!$B189,FALSE))</f>
        <v>#N/A</v>
      </c>
      <c r="FT189" t="e">
        <f ca="1">IF(OR(FT$132="",$B189=""),"",HLOOKUP(FT$132,Indices2!$E$1:$YY$108,Calc!$B189,FALSE))</f>
        <v>#N/A</v>
      </c>
      <c r="FU189" t="e">
        <f ca="1">IF(OR(FU$132="",$B189=""),"",HLOOKUP(FU$132,Indices2!$E$1:$YY$108,Calc!$B189,FALSE))</f>
        <v>#N/A</v>
      </c>
      <c r="FV189" t="e">
        <f ca="1">IF(OR(FV$132="",$B189=""),"",HLOOKUP(FV$132,Indices2!$E$1:$YY$108,Calc!$B189,FALSE))</f>
        <v>#N/A</v>
      </c>
      <c r="FW189" t="e">
        <f ca="1">IF(OR(FW$132="",$B189=""),"",HLOOKUP(FW$132,Indices2!$E$1:$YY$108,Calc!$B189,FALSE))</f>
        <v>#N/A</v>
      </c>
      <c r="FX189" t="e">
        <f ca="1">IF(OR(FX$132="",$B189=""),"",HLOOKUP(FX$132,Indices2!$E$1:$YY$108,Calc!$B189,FALSE))</f>
        <v>#N/A</v>
      </c>
      <c r="FY189" t="e">
        <f ca="1">IF(OR(FY$132="",$B189=""),"",HLOOKUP(FY$132,Indices2!$E$1:$YY$108,Calc!$B189,FALSE))</f>
        <v>#N/A</v>
      </c>
      <c r="FZ189" t="e">
        <f ca="1">IF(OR(FZ$132="",$B189=""),"",HLOOKUP(FZ$132,Indices2!$E$1:$YY$108,Calc!$B189,FALSE))</f>
        <v>#N/A</v>
      </c>
      <c r="GA189" t="e">
        <f ca="1">IF(OR(GA$132="",$B189=""),"",HLOOKUP(GA$132,Indices2!$E$1:$YY$108,Calc!$B189,FALSE))</f>
        <v>#N/A</v>
      </c>
      <c r="GB189" t="e">
        <f ca="1">IF(OR(GB$132="",$B189=""),"",HLOOKUP(GB$132,Indices2!$E$1:$YY$108,Calc!$B189,FALSE))</f>
        <v>#N/A</v>
      </c>
      <c r="GC189" t="e">
        <f ca="1">IF(OR(GC$132="",$B189=""),"",HLOOKUP(GC$132,Indices2!$E$1:$YY$108,Calc!$B189,FALSE))</f>
        <v>#N/A</v>
      </c>
      <c r="GD189" t="e">
        <f ca="1">IF(OR(GD$132="",$B189=""),"",HLOOKUP(GD$132,Indices2!$E$1:$YY$108,Calc!$B189,FALSE))</f>
        <v>#N/A</v>
      </c>
      <c r="GE189" t="e">
        <f ca="1">IF(OR(GE$132="",$B189=""),"",HLOOKUP(GE$132,Indices2!$E$1:$YY$108,Calc!$B189,FALSE))</f>
        <v>#N/A</v>
      </c>
      <c r="GF189" t="e">
        <f ca="1">IF(OR(GF$132="",$B189=""),"",HLOOKUP(GF$132,Indices2!$E$1:$YY$108,Calc!$B189,FALSE))</f>
        <v>#N/A</v>
      </c>
      <c r="GG189" t="e">
        <f ca="1">IF(OR(GG$132="",$B189=""),"",HLOOKUP(GG$132,Indices2!$E$1:$YY$108,Calc!$B189,FALSE))</f>
        <v>#N/A</v>
      </c>
      <c r="GH189" t="e">
        <f ca="1">IF(OR(GH$132="",$B189=""),"",HLOOKUP(GH$132,Indices2!$E$1:$YY$108,Calc!$B189,FALSE))</f>
        <v>#N/A</v>
      </c>
      <c r="GI189" t="e">
        <f ca="1">IF(OR(GI$132="",$B189=""),"",HLOOKUP(GI$132,Indices2!$E$1:$YY$108,Calc!$B189,FALSE))</f>
        <v>#N/A</v>
      </c>
      <c r="GJ189" t="e">
        <f ca="1">IF(OR(GJ$132="",$B189=""),"",HLOOKUP(GJ$132,Indices2!$E$1:$YY$108,Calc!$B189,FALSE))</f>
        <v>#N/A</v>
      </c>
      <c r="GK189" t="e">
        <f ca="1">IF(OR(GK$132="",$B189=""),"",HLOOKUP(GK$132,Indices2!$E$1:$YY$108,Calc!$B189,FALSE))</f>
        <v>#N/A</v>
      </c>
      <c r="GL189" t="e">
        <f ca="1">IF(OR(GL$132="",$B189=""),"",HLOOKUP(GL$132,Indices2!$E$1:$YY$108,Calc!$B189,FALSE))</f>
        <v>#N/A</v>
      </c>
      <c r="GM189" t="e">
        <f ca="1">IF(OR(GM$132="",$B189=""),"",HLOOKUP(GM$132,Indices2!$E$1:$YY$108,Calc!$B189,FALSE))</f>
        <v>#N/A</v>
      </c>
      <c r="GN189" t="e">
        <f ca="1">IF(OR(GN$132="",$B189=""),"",HLOOKUP(GN$132,Indices2!$E$1:$YY$108,Calc!$B189,FALSE))</f>
        <v>#N/A</v>
      </c>
      <c r="GO189" t="e">
        <f ca="1">IF(OR(GO$132="",$B189=""),"",HLOOKUP(GO$132,Indices2!$E$1:$YY$108,Calc!$B189,FALSE))</f>
        <v>#N/A</v>
      </c>
      <c r="GP189" t="e">
        <f ca="1">IF(OR(GP$132="",$B189=""),"",HLOOKUP(GP$132,Indices2!$E$1:$YY$108,Calc!$B189,FALSE))</f>
        <v>#N/A</v>
      </c>
      <c r="GQ189" t="e">
        <f ca="1">IF(OR(GQ$132="",$B189=""),"",HLOOKUP(GQ$132,Indices2!$E$1:$YY$108,Calc!$B189,FALSE))</f>
        <v>#N/A</v>
      </c>
      <c r="GR189" t="e">
        <f ca="1">IF(OR(GR$132="",$B189=""),"",HLOOKUP(GR$132,Indices2!$E$1:$YY$108,Calc!$B189,FALSE))</f>
        <v>#N/A</v>
      </c>
      <c r="GS189" t="e">
        <f ca="1">IF(OR(GS$132="",$B189=""),"",HLOOKUP(GS$132,Indices2!$E$1:$YY$108,Calc!$B189,FALSE))</f>
        <v>#N/A</v>
      </c>
      <c r="GT189" t="e">
        <f ca="1">IF(OR(GT$132="",$B189=""),"",HLOOKUP(GT$132,Indices2!$E$1:$YY$108,Calc!$B189,FALSE))</f>
        <v>#N/A</v>
      </c>
      <c r="GU189" t="e">
        <f ca="1">IF(OR(GU$132="",$B189=""),"",HLOOKUP(GU$132,Indices2!$E$1:$YY$108,Calc!$B189,FALSE))</f>
        <v>#N/A</v>
      </c>
      <c r="GV189" t="e">
        <f ca="1">IF(OR(GV$132="",$B189=""),"",HLOOKUP(GV$132,Indices2!$E$1:$YY$108,Calc!$B189,FALSE))</f>
        <v>#N/A</v>
      </c>
      <c r="GW189" t="e">
        <f ca="1">IF(OR(GW$132="",$B189=""),"",HLOOKUP(GW$132,Indices2!$E$1:$YY$108,Calc!$B189,FALSE))</f>
        <v>#N/A</v>
      </c>
      <c r="GX189" t="e">
        <f ca="1">IF(OR(GX$132="",$B189=""),"",HLOOKUP(GX$132,Indices2!$E$1:$YY$108,Calc!$B189,FALSE))</f>
        <v>#N/A</v>
      </c>
      <c r="GY189" t="e">
        <f ca="1">IF(OR(GY$132="",$B189=""),"",HLOOKUP(GY$132,Indices2!$E$1:$YY$108,Calc!$B189,FALSE))</f>
        <v>#N/A</v>
      </c>
      <c r="GZ189" t="e">
        <f ca="1">IF(OR(GZ$132="",$B189=""),"",HLOOKUP(GZ$132,Indices2!$E$1:$YY$108,Calc!$B189,FALSE))</f>
        <v>#N/A</v>
      </c>
      <c r="HA189" t="e">
        <f ca="1">IF(OR(HA$132="",$B189=""),"",HLOOKUP(HA$132,Indices2!$E$1:$YY$108,Calc!$B189,FALSE))</f>
        <v>#N/A</v>
      </c>
      <c r="HB189" t="e">
        <f ca="1">IF(OR(HB$132="",$B189=""),"",HLOOKUP(HB$132,Indices2!$E$1:$YY$108,Calc!$B189,FALSE))</f>
        <v>#N/A</v>
      </c>
      <c r="HC189" t="e">
        <f ca="1">IF(OR(HC$132="",$B189=""),"",HLOOKUP(HC$132,Indices2!$E$1:$YY$108,Calc!$B189,FALSE))</f>
        <v>#N/A</v>
      </c>
      <c r="HD189" t="e">
        <f ca="1">IF(OR(HD$132="",$B189=""),"",HLOOKUP(HD$132,Indices2!$E$1:$YY$108,Calc!$B189,FALSE))</f>
        <v>#N/A</v>
      </c>
      <c r="HE189" t="e">
        <f ca="1">IF(OR(HE$132="",$B189=""),"",HLOOKUP(HE$132,Indices2!$E$1:$YY$108,Calc!$B189,FALSE))</f>
        <v>#N/A</v>
      </c>
      <c r="HF189" t="e">
        <f ca="1">IF(OR(HF$132="",$B189=""),"",HLOOKUP(HF$132,Indices2!$E$1:$YY$108,Calc!$B189,FALSE))</f>
        <v>#N/A</v>
      </c>
      <c r="HG189" t="e">
        <f ca="1">IF(OR(HG$132="",$B189=""),"",HLOOKUP(HG$132,Indices2!$E$1:$YY$108,Calc!$B189,FALSE))</f>
        <v>#N/A</v>
      </c>
      <c r="HH189" t="e">
        <f ca="1">IF(OR(HH$132="",$B189=""),"",HLOOKUP(HH$132,Indices2!$E$1:$YY$108,Calc!$B189,FALSE))</f>
        <v>#N/A</v>
      </c>
      <c r="HI189" t="e">
        <f ca="1">IF(OR(HI$132="",$B189=""),"",HLOOKUP(HI$132,Indices2!$E$1:$YY$108,Calc!$B189,FALSE))</f>
        <v>#N/A</v>
      </c>
      <c r="HJ189" t="e">
        <f ca="1">IF(OR(HJ$132="",$B189=""),"",HLOOKUP(HJ$132,Indices2!$E$1:$YY$108,Calc!$B189,FALSE))</f>
        <v>#N/A</v>
      </c>
      <c r="HK189" t="e">
        <f ca="1">IF(OR(HK$132="",$B189=""),"",HLOOKUP(HK$132,Indices2!$E$1:$YY$108,Calc!$B189,FALSE))</f>
        <v>#N/A</v>
      </c>
      <c r="HL189" t="e">
        <f ca="1">IF(OR(HL$132="",$B189=""),"",HLOOKUP(HL$132,Indices2!$E$1:$YY$108,Calc!$B189,FALSE))</f>
        <v>#N/A</v>
      </c>
      <c r="HM189" t="e">
        <f ca="1">IF(OR(HM$132="",$B189=""),"",HLOOKUP(HM$132,Indices2!$E$1:$YY$108,Calc!$B189,FALSE))</f>
        <v>#N/A</v>
      </c>
      <c r="HN189" t="e">
        <f ca="1">IF(OR(HN$132="",$B189=""),"",HLOOKUP(HN$132,Indices2!$E$1:$YY$108,Calc!$B189,FALSE))</f>
        <v>#N/A</v>
      </c>
      <c r="HO189" t="e">
        <f ca="1">IF(OR(HO$132="",$B189=""),"",HLOOKUP(HO$132,Indices2!$E$1:$YY$108,Calc!$B189,FALSE))</f>
        <v>#N/A</v>
      </c>
      <c r="HP189" t="e">
        <f ca="1">IF(OR(HP$132="",$B189=""),"",HLOOKUP(HP$132,Indices2!$E$1:$YY$108,Calc!$B189,FALSE))</f>
        <v>#N/A</v>
      </c>
      <c r="HQ189" t="e">
        <f ca="1">IF(OR(HQ$132="",$B189=""),"",HLOOKUP(HQ$132,Indices2!$E$1:$YY$108,Calc!$B189,FALSE))</f>
        <v>#N/A</v>
      </c>
      <c r="HR189" t="e">
        <f ca="1">IF(OR(HR$132="",$B189=""),"",HLOOKUP(HR$132,Indices2!$E$1:$YY$108,Calc!$B189,FALSE))</f>
        <v>#N/A</v>
      </c>
      <c r="HS189" t="e">
        <f ca="1">IF(OR(HS$132="",$B189=""),"",HLOOKUP(HS$132,Indices2!$E$1:$YY$108,Calc!$B189,FALSE))</f>
        <v>#N/A</v>
      </c>
      <c r="HT189" t="e">
        <f ca="1">IF(OR(HT$132="",$B189=""),"",HLOOKUP(HT$132,Indices2!$E$1:$YY$108,Calc!$B189,FALSE))</f>
        <v>#N/A</v>
      </c>
      <c r="HU189" t="e">
        <f ca="1">IF(OR(HU$132="",$B189=""),"",HLOOKUP(HU$132,Indices2!$E$1:$YY$108,Calc!$B189,FALSE))</f>
        <v>#N/A</v>
      </c>
      <c r="HV189" t="e">
        <f ca="1">IF(OR(HV$132="",$B189=""),"",HLOOKUP(HV$132,Indices2!$E$1:$YY$108,Calc!$B189,FALSE))</f>
        <v>#N/A</v>
      </c>
      <c r="HW189" t="e">
        <f ca="1">IF(OR(HW$132="",$B189=""),"",HLOOKUP(HW$132,Indices2!$E$1:$YY$108,Calc!$B189,FALSE))</f>
        <v>#N/A</v>
      </c>
      <c r="HX189" t="e">
        <f ca="1">IF(OR(HX$132="",$B189=""),"",HLOOKUP(HX$132,Indices2!$E$1:$YY$108,Calc!$B189,FALSE))</f>
        <v>#N/A</v>
      </c>
      <c r="HY189" t="e">
        <f ca="1">IF(OR(HY$132="",$B189=""),"",HLOOKUP(HY$132,Indices2!$E$1:$YY$108,Calc!$B189,FALSE))</f>
        <v>#N/A</v>
      </c>
      <c r="HZ189" t="e">
        <f ca="1">IF(OR(HZ$132="",$B189=""),"",HLOOKUP(HZ$132,Indices2!$E$1:$YY$108,Calc!$B189,FALSE))</f>
        <v>#N/A</v>
      </c>
      <c r="IA189" t="e">
        <f ca="1">IF(OR(IA$132="",$B189=""),"",HLOOKUP(IA$132,Indices2!$E$1:$YY$108,Calc!$B189,FALSE))</f>
        <v>#N/A</v>
      </c>
      <c r="IB189" t="e">
        <f ca="1">IF(OR(IB$132="",$B189=""),"",HLOOKUP(IB$132,Indices2!$E$1:$YY$108,Calc!$B189,FALSE))</f>
        <v>#N/A</v>
      </c>
      <c r="IC189" t="e">
        <f ca="1">IF(OR(IC$132="",$B189=""),"",HLOOKUP(IC$132,Indices2!$E$1:$YY$108,Calc!$B189,FALSE))</f>
        <v>#N/A</v>
      </c>
      <c r="ID189" t="e">
        <f ca="1">IF(OR(ID$132="",$B189=""),"",HLOOKUP(ID$132,Indices2!$E$1:$YY$108,Calc!$B189,FALSE))</f>
        <v>#N/A</v>
      </c>
      <c r="IE189" t="e">
        <f ca="1">IF(OR(IE$132="",$B189=""),"",HLOOKUP(IE$132,Indices2!$E$1:$YY$108,Calc!$B189,FALSE))</f>
        <v>#N/A</v>
      </c>
      <c r="IF189" t="e">
        <f ca="1">IF(OR(IF$132="",$B189=""),"",HLOOKUP(IF$132,Indices2!$E$1:$YY$108,Calc!$B189,FALSE))</f>
        <v>#N/A</v>
      </c>
      <c r="IG189" t="e">
        <f ca="1">IF(OR(IG$132="",$B189=""),"",HLOOKUP(IG$132,Indices2!$E$1:$YY$108,Calc!$B189,FALSE))</f>
        <v>#N/A</v>
      </c>
      <c r="IH189" t="e">
        <f ca="1">IF(OR(IH$132="",$B189=""),"",HLOOKUP(IH$132,Indices2!$E$1:$YY$108,Calc!$B189,FALSE))</f>
        <v>#N/A</v>
      </c>
      <c r="II189" t="e">
        <f ca="1">IF(OR(II$132="",$B189=""),"",HLOOKUP(II$132,Indices2!$E$1:$YY$108,Calc!$B189,FALSE))</f>
        <v>#N/A</v>
      </c>
      <c r="IJ189" t="e">
        <f ca="1">IF(OR(IJ$132="",$B189=""),"",HLOOKUP(IJ$132,Indices2!$E$1:$YY$108,Calc!$B189,FALSE))</f>
        <v>#N/A</v>
      </c>
      <c r="IK189" t="e">
        <f ca="1">IF(OR(IK$132="",$B189=""),"",HLOOKUP(IK$132,Indices2!$E$1:$YY$108,Calc!$B189,FALSE))</f>
        <v>#N/A</v>
      </c>
      <c r="IL189" t="e">
        <f ca="1">IF(OR(IL$132="",$B189=""),"",HLOOKUP(IL$132,Indices2!$E$1:$YY$108,Calc!$B189,FALSE))</f>
        <v>#N/A</v>
      </c>
      <c r="IM189" t="e">
        <f ca="1">IF(OR(IM$132="",$B189=""),"",HLOOKUP(IM$132,Indices2!$E$1:$YY$108,Calc!$B189,FALSE))</f>
        <v>#N/A</v>
      </c>
      <c r="IN189" t="e">
        <f ca="1">IF(OR(IN$132="",$B189=""),"",HLOOKUP(IN$132,Indices2!$E$1:$YY$108,Calc!$B189,FALSE))</f>
        <v>#N/A</v>
      </c>
      <c r="IO189" t="e">
        <f ca="1">IF(OR(IO$132="",$B189=""),"",HLOOKUP(IO$132,Indices2!$E$1:$YY$108,Calc!$B189,FALSE))</f>
        <v>#N/A</v>
      </c>
      <c r="IP189" t="e">
        <f ca="1">IF(OR(IP$132="",$B189=""),"",HLOOKUP(IP$132,Indices2!$E$1:$YY$108,Calc!$B189,FALSE))</f>
        <v>#N/A</v>
      </c>
      <c r="IQ189" t="e">
        <f ca="1">IF(OR(IQ$132="",$B189=""),"",HLOOKUP(IQ$132,Indices2!$E$1:$YY$108,Calc!$B189,FALSE))</f>
        <v>#N/A</v>
      </c>
      <c r="IR189" t="e">
        <f ca="1">IF(OR(IR$132="",$B189=""),"",HLOOKUP(IR$132,Indices2!$E$1:$YY$108,Calc!$B189,FALSE))</f>
        <v>#N/A</v>
      </c>
      <c r="IS189" t="e">
        <f ca="1">IF(OR(IS$132="",$B189=""),"",HLOOKUP(IS$132,Indices2!$E$1:$YY$108,Calc!$B189,FALSE))</f>
        <v>#N/A</v>
      </c>
      <c r="IT189" t="e">
        <f ca="1">IF(OR(IT$132="",$B189=""),"",HLOOKUP(IT$132,Indices2!$E$1:$YY$108,Calc!$B189,FALSE))</f>
        <v>#N/A</v>
      </c>
      <c r="IU189" t="e">
        <f ca="1">IF(OR(IU$132="",$B189=""),"",HLOOKUP(IU$132,Indices2!$E$1:$YY$108,Calc!$B189,FALSE))</f>
        <v>#N/A</v>
      </c>
      <c r="IV189" t="e">
        <f ca="1">IF(OR(IV$132="",$B189=""),"",HLOOKUP(IV$132,Indices2!$E$1:$YY$108,Calc!$B189,FALSE))</f>
        <v>#N/A</v>
      </c>
      <c r="IW189" t="e">
        <f ca="1">IF(OR(IW$132="",$B189=""),"",HLOOKUP(IW$132,Indices2!$E$1:$YY$108,Calc!$B189,FALSE))</f>
        <v>#N/A</v>
      </c>
      <c r="IX189" t="e">
        <f ca="1">IF(OR(IX$132="",$B189=""),"",HLOOKUP(IX$132,Indices2!$E$1:$YY$108,Calc!$B189,FALSE))</f>
        <v>#N/A</v>
      </c>
      <c r="IY189" t="e">
        <f ca="1">IF(OR(IY$132="",$B189=""),"",HLOOKUP(IY$132,Indices2!$E$1:$YY$108,Calc!$B189,FALSE))</f>
        <v>#N/A</v>
      </c>
      <c r="IZ189" t="e">
        <f ca="1">IF(OR(IZ$132="",$B189=""),"",HLOOKUP(IZ$132,Indices2!$E$1:$YY$108,Calc!$B189,FALSE))</f>
        <v>#N/A</v>
      </c>
      <c r="JA189" t="e">
        <f ca="1">IF(OR(JA$132="",$B189=""),"",HLOOKUP(JA$132,Indices2!$E$1:$YY$108,Calc!$B189,FALSE))</f>
        <v>#N/A</v>
      </c>
      <c r="JB189" t="e">
        <f ca="1">IF(OR(JB$132="",$B189=""),"",HLOOKUP(JB$132,Indices2!$E$1:$YY$108,Calc!$B189,FALSE))</f>
        <v>#N/A</v>
      </c>
      <c r="JC189" t="e">
        <f ca="1">IF(OR(JC$132="",$B189=""),"",HLOOKUP(JC$132,Indices2!$E$1:$YY$108,Calc!$B189,FALSE))</f>
        <v>#N/A</v>
      </c>
      <c r="JD189" t="e">
        <f ca="1">IF(OR(JD$132="",$B189=""),"",HLOOKUP(JD$132,Indices2!$E$1:$YY$108,Calc!$B189,FALSE))</f>
        <v>#N/A</v>
      </c>
      <c r="JE189" t="e">
        <f ca="1">IF(OR(JE$132="",$B189=""),"",HLOOKUP(JE$132,Indices2!$E$1:$YY$108,Calc!$B189,FALSE))</f>
        <v>#N/A</v>
      </c>
      <c r="JF189" t="e">
        <f ca="1">IF(OR(JF$132="",$B189=""),"",HLOOKUP(JF$132,Indices2!$E$1:$YY$108,Calc!$B189,FALSE))</f>
        <v>#N/A</v>
      </c>
      <c r="JG189" t="e">
        <f ca="1">IF(OR(JG$132="",$B189=""),"",HLOOKUP(JG$132,Indices2!$E$1:$YY$108,Calc!$B189,FALSE))</f>
        <v>#N/A</v>
      </c>
      <c r="JH189" t="e">
        <f ca="1">IF(OR(JH$132="",$B189=""),"",HLOOKUP(JH$132,Indices2!$E$1:$YY$108,Calc!$B189,FALSE))</f>
        <v>#N/A</v>
      </c>
      <c r="JI189" t="e">
        <f ca="1">IF(OR(JI$132="",$B189=""),"",HLOOKUP(JI$132,Indices2!$E$1:$YY$108,Calc!$B189,FALSE))</f>
        <v>#N/A</v>
      </c>
      <c r="JJ189" t="e">
        <f ca="1">IF(OR(JJ$132="",$B189=""),"",HLOOKUP(JJ$132,Indices2!$E$1:$YY$108,Calc!$B189,FALSE))</f>
        <v>#N/A</v>
      </c>
      <c r="JK189" t="e">
        <f ca="1">IF(OR(JK$132="",$B189=""),"",HLOOKUP(JK$132,Indices2!$E$1:$YY$108,Calc!$B189,FALSE))</f>
        <v>#N/A</v>
      </c>
      <c r="JL189" t="e">
        <f ca="1">IF(OR(JL$132="",$B189=""),"",HLOOKUP(JL$132,Indices2!$E$1:$YY$108,Calc!$B189,FALSE))</f>
        <v>#N/A</v>
      </c>
      <c r="JM189" t="e">
        <f ca="1">IF(OR(JM$132="",$B189=""),"",HLOOKUP(JM$132,Indices2!$E$1:$YY$108,Calc!$B189,FALSE))</f>
        <v>#N/A</v>
      </c>
      <c r="JN189" t="e">
        <f ca="1">IF(OR(JN$132="",$B189=""),"",HLOOKUP(JN$132,Indices2!$E$1:$YY$108,Calc!$B189,FALSE))</f>
        <v>#N/A</v>
      </c>
      <c r="JO189" t="e">
        <f ca="1">IF(OR(JO$132="",$B189=""),"",HLOOKUP(JO$132,Indices2!$E$1:$YY$108,Calc!$B189,FALSE))</f>
        <v>#N/A</v>
      </c>
      <c r="JP189" t="e">
        <f ca="1">IF(OR(JP$132="",$B189=""),"",HLOOKUP(JP$132,Indices2!$E$1:$YY$108,Calc!$B189,FALSE))</f>
        <v>#N/A</v>
      </c>
      <c r="JQ189" t="e">
        <f ca="1">IF(OR(JQ$132="",$B189=""),"",HLOOKUP(JQ$132,Indices2!$E$1:$YY$108,Calc!$B189,FALSE))</f>
        <v>#N/A</v>
      </c>
      <c r="JR189" t="e">
        <f ca="1">IF(OR(JR$132="",$B189=""),"",HLOOKUP(JR$132,Indices2!$E$1:$YY$108,Calc!$B189,FALSE))</f>
        <v>#N/A</v>
      </c>
      <c r="JS189" t="e">
        <f ca="1">IF(OR(JS$132="",$B189=""),"",HLOOKUP(JS$132,Indices2!$E$1:$YY$108,Calc!$B189,FALSE))</f>
        <v>#N/A</v>
      </c>
      <c r="JT189" t="e">
        <f ca="1">IF(OR(JT$132="",$B189=""),"",HLOOKUP(JT$132,Indices2!$E$1:$YY$108,Calc!$B189,FALSE))</f>
        <v>#N/A</v>
      </c>
      <c r="JU189" t="e">
        <f ca="1">IF(OR(JU$132="",$B189=""),"",HLOOKUP(JU$132,Indices2!$E$1:$YY$108,Calc!$B189,FALSE))</f>
        <v>#N/A</v>
      </c>
      <c r="JV189" t="e">
        <f ca="1">IF(OR(JV$132="",$B189=""),"",HLOOKUP(JV$132,Indices2!$E$1:$YY$108,Calc!$B189,FALSE))</f>
        <v>#N/A</v>
      </c>
      <c r="JW189" t="e">
        <f ca="1">IF(OR(JW$132="",$B189=""),"",HLOOKUP(JW$132,Indices2!$E$1:$YY$108,Calc!$B189,FALSE))</f>
        <v>#N/A</v>
      </c>
      <c r="JX189" t="e">
        <f ca="1">IF(OR(JX$132="",$B189=""),"",HLOOKUP(JX$132,Indices2!$E$1:$YY$108,Calc!$B189,FALSE))</f>
        <v>#N/A</v>
      </c>
      <c r="JY189" t="e">
        <f ca="1">IF(OR(JY$132="",$B189=""),"",HLOOKUP(JY$132,Indices2!$E$1:$YY$108,Calc!$B189,FALSE))</f>
        <v>#N/A</v>
      </c>
      <c r="JZ189" t="e">
        <f ca="1">IF(OR(JZ$132="",$B189=""),"",HLOOKUP(JZ$132,Indices2!$E$1:$YY$108,Calc!$B189,FALSE))</f>
        <v>#N/A</v>
      </c>
      <c r="KA189" t="e">
        <f ca="1">IF(OR(KA$132="",$B189=""),"",HLOOKUP(KA$132,Indices2!$E$1:$YY$108,Calc!$B189,FALSE))</f>
        <v>#N/A</v>
      </c>
      <c r="KB189" t="e">
        <f ca="1">IF(OR(KB$132="",$B189=""),"",HLOOKUP(KB$132,Indices2!$E$1:$YY$108,Calc!$B189,FALSE))</f>
        <v>#N/A</v>
      </c>
      <c r="KC189" t="e">
        <f ca="1">IF(OR(KC$132="",$B189=""),"",HLOOKUP(KC$132,Indices2!$E$1:$YY$108,Calc!$B189,FALSE))</f>
        <v>#N/A</v>
      </c>
      <c r="KD189" t="e">
        <f ca="1">IF(OR(KD$132="",$B189=""),"",HLOOKUP(KD$132,Indices2!$E$1:$YY$108,Calc!$B189,FALSE))</f>
        <v>#N/A</v>
      </c>
      <c r="KE189" t="e">
        <f ca="1">IF(OR(KE$132="",$B189=""),"",HLOOKUP(KE$132,Indices2!$E$1:$YY$108,Calc!$B189,FALSE))</f>
        <v>#N/A</v>
      </c>
      <c r="KF189" t="e">
        <f ca="1">IF(OR(KF$132="",$B189=""),"",HLOOKUP(KF$132,Indices2!$E$1:$YY$108,Calc!$B189,FALSE))</f>
        <v>#N/A</v>
      </c>
      <c r="KG189" t="e">
        <f ca="1">IF(OR(KG$132="",$B189=""),"",HLOOKUP(KG$132,Indices2!$E$1:$YY$108,Calc!$B189,FALSE))</f>
        <v>#N/A</v>
      </c>
      <c r="KH189" t="e">
        <f ca="1">IF(OR(KH$132="",$B189=""),"",HLOOKUP(KH$132,Indices2!$E$1:$YY$108,Calc!$B189,FALSE))</f>
        <v>#N/A</v>
      </c>
      <c r="KI189" t="e">
        <f ca="1">IF(OR(KI$132="",$B189=""),"",HLOOKUP(KI$132,Indices2!$E$1:$YY$108,Calc!$B189,FALSE))</f>
        <v>#N/A</v>
      </c>
      <c r="KJ189" t="e">
        <f ca="1">IF(OR(KJ$132="",$B189=""),"",HLOOKUP(KJ$132,Indices2!$E$1:$YY$108,Calc!$B189,FALSE))</f>
        <v>#N/A</v>
      </c>
      <c r="KK189" t="e">
        <f ca="1">IF(OR(KK$132="",$B189=""),"",HLOOKUP(KK$132,Indices2!$E$1:$YY$108,Calc!$B189,FALSE))</f>
        <v>#N/A</v>
      </c>
      <c r="KL189" t="e">
        <f ca="1">IF(OR(KL$132="",$B189=""),"",HLOOKUP(KL$132,Indices2!$E$1:$YY$108,Calc!$B189,FALSE))</f>
        <v>#N/A</v>
      </c>
      <c r="KM189" t="e">
        <f ca="1">IF(OR(KM$132="",$B189=""),"",HLOOKUP(KM$132,Indices2!$E$1:$YY$108,Calc!$B189,FALSE))</f>
        <v>#N/A</v>
      </c>
      <c r="KN189" t="e">
        <f ca="1">IF(OR(KN$132="",$B189=""),"",HLOOKUP(KN$132,Indices2!$E$1:$YY$108,Calc!$B189,FALSE))</f>
        <v>#N/A</v>
      </c>
      <c r="KO189" t="e">
        <f ca="1">IF(OR(KO$132="",$B189=""),"",HLOOKUP(KO$132,Indices2!$E$1:$YY$108,Calc!$B189,FALSE))</f>
        <v>#N/A</v>
      </c>
      <c r="KP189" t="e">
        <f ca="1">IF(OR(KP$132="",$B189=""),"",HLOOKUP(KP$132,Indices2!$E$1:$YY$108,Calc!$B189,FALSE))</f>
        <v>#N/A</v>
      </c>
      <c r="KQ189" t="e">
        <f ca="1">IF(OR(KQ$132="",$B189=""),"",HLOOKUP(KQ$132,Indices2!$E$1:$YY$108,Calc!$B189,FALSE))</f>
        <v>#N/A</v>
      </c>
      <c r="KR189" t="e">
        <f ca="1">IF(OR(KR$132="",$B189=""),"",HLOOKUP(KR$132,Indices2!$E$1:$YY$108,Calc!$B189,FALSE))</f>
        <v>#N/A</v>
      </c>
      <c r="KS189" t="e">
        <f ca="1">IF(OR(KS$132="",$B189=""),"",HLOOKUP(KS$132,Indices2!$E$1:$YY$108,Calc!$B189,FALSE))</f>
        <v>#N/A</v>
      </c>
      <c r="KT189" t="e">
        <f ca="1">IF(OR(KT$132="",$B189=""),"",HLOOKUP(KT$132,Indices2!$E$1:$YY$108,Calc!$B189,FALSE))</f>
        <v>#N/A</v>
      </c>
      <c r="KU189" t="e">
        <f ca="1">IF(OR(KU$132="",$B189=""),"",HLOOKUP(KU$132,Indices2!$E$1:$YY$108,Calc!$B189,FALSE))</f>
        <v>#N/A</v>
      </c>
      <c r="KV189" t="e">
        <f ca="1">IF(OR(KV$132="",$B189=""),"",HLOOKUP(KV$132,Indices2!$E$1:$YY$108,Calc!$B189,FALSE))</f>
        <v>#N/A</v>
      </c>
      <c r="KW189" t="e">
        <f ca="1">IF(OR(KW$132="",$B189=""),"",HLOOKUP(KW$132,Indices2!$E$1:$YY$108,Calc!$B189,FALSE))</f>
        <v>#N/A</v>
      </c>
      <c r="KX189" t="e">
        <f ca="1">IF(OR(KX$132="",$B189=""),"",HLOOKUP(KX$132,Indices2!$E$1:$YY$108,Calc!$B189,FALSE))</f>
        <v>#N/A</v>
      </c>
      <c r="KY189" t="e">
        <f ca="1">IF(OR(KY$132="",$B189=""),"",HLOOKUP(KY$132,Indices2!$E$1:$YY$108,Calc!$B189,FALSE))</f>
        <v>#N/A</v>
      </c>
      <c r="KZ189" t="e">
        <f ca="1">IF(OR(KZ$132="",$B189=""),"",HLOOKUP(KZ$132,Indices2!$E$1:$YY$108,Calc!$B189,FALSE))</f>
        <v>#N/A</v>
      </c>
      <c r="LA189" t="e">
        <f ca="1">IF(OR(LA$132="",$B189=""),"",HLOOKUP(LA$132,Indices2!$E$1:$YY$108,Calc!$B189,FALSE))</f>
        <v>#N/A</v>
      </c>
      <c r="LB189" t="e">
        <f ca="1">IF(OR(LB$132="",$B189=""),"",HLOOKUP(LB$132,Indices2!$E$1:$YY$108,Calc!$B189,FALSE))</f>
        <v>#N/A</v>
      </c>
      <c r="LC189" t="e">
        <f ca="1">IF(OR(LC$132="",$B189=""),"",HLOOKUP(LC$132,Indices2!$E$1:$YY$108,Calc!$B189,FALSE))</f>
        <v>#N/A</v>
      </c>
      <c r="LD189" t="e">
        <f ca="1">IF(OR(LD$132="",$B189=""),"",HLOOKUP(LD$132,Indices2!$E$1:$YY$108,Calc!$B189,FALSE))</f>
        <v>#N/A</v>
      </c>
      <c r="LE189" t="e">
        <f ca="1">IF(OR(LE$132="",$B189=""),"",HLOOKUP(LE$132,Indices2!$E$1:$YY$108,Calc!$B189,FALSE))</f>
        <v>#N/A</v>
      </c>
      <c r="LF189" t="e">
        <f ca="1">IF(OR(LF$132="",$B189=""),"",HLOOKUP(LF$132,Indices2!$E$1:$YY$108,Calc!$B189,FALSE))</f>
        <v>#N/A</v>
      </c>
      <c r="LG189" t="e">
        <f ca="1">IF(OR(LG$132="",$B189=""),"",HLOOKUP(LG$132,Indices2!$E$1:$YY$108,Calc!$B189,FALSE))</f>
        <v>#N/A</v>
      </c>
      <c r="LH189" t="e">
        <f ca="1">IF(OR(LH$132="",$B189=""),"",HLOOKUP(LH$132,Indices2!$E$1:$YY$108,Calc!$B189,FALSE))</f>
        <v>#N/A</v>
      </c>
      <c r="LI189" t="e">
        <f ca="1">IF(OR(LI$132="",$B189=""),"",HLOOKUP(LI$132,Indices2!$E$1:$YY$108,Calc!$B189,FALSE))</f>
        <v>#N/A</v>
      </c>
      <c r="LJ189" t="e">
        <f ca="1">IF(OR(LJ$132="",$B189=""),"",HLOOKUP(LJ$132,Indices2!$E$1:$YY$108,Calc!$B189,FALSE))</f>
        <v>#N/A</v>
      </c>
      <c r="LK189" t="e">
        <f ca="1">IF(OR(LK$132="",$B189=""),"",HLOOKUP(LK$132,Indices2!$E$1:$YY$108,Calc!$B189,FALSE))</f>
        <v>#N/A</v>
      </c>
      <c r="LL189" t="e">
        <f ca="1">IF(OR(LL$132="",$B189=""),"",HLOOKUP(LL$132,Indices2!$E$1:$YY$108,Calc!$B189,FALSE))</f>
        <v>#N/A</v>
      </c>
      <c r="LM189" t="e">
        <f ca="1">IF(OR(LM$132="",$B189=""),"",HLOOKUP(LM$132,Indices2!$E$1:$YY$108,Calc!$B189,FALSE))</f>
        <v>#N/A</v>
      </c>
      <c r="LN189" t="e">
        <f ca="1">IF(OR(LN$132="",$B189=""),"",HLOOKUP(LN$132,Indices2!$E$1:$YY$108,Calc!$B189,FALSE))</f>
        <v>#N/A</v>
      </c>
      <c r="LO189" t="e">
        <f ca="1">IF(OR(LO$132="",$B189=""),"",HLOOKUP(LO$132,Indices2!$E$1:$YY$108,Calc!$B189,FALSE))</f>
        <v>#N/A</v>
      </c>
      <c r="LP189" t="e">
        <f ca="1">IF(OR(LP$132="",$B189=""),"",HLOOKUP(LP$132,Indices2!$E$1:$YY$108,Calc!$B189,FALSE))</f>
        <v>#N/A</v>
      </c>
      <c r="LQ189" t="e">
        <f ca="1">IF(OR(LQ$132="",$B189=""),"",HLOOKUP(LQ$132,Indices2!$E$1:$YY$108,Calc!$B189,FALSE))</f>
        <v>#N/A</v>
      </c>
      <c r="LR189" t="e">
        <f ca="1">IF(OR(LR$132="",$B189=""),"",HLOOKUP(LR$132,Indices2!$E$1:$YY$108,Calc!$B189,FALSE))</f>
        <v>#N/A</v>
      </c>
      <c r="LS189" t="e">
        <f ca="1">IF(OR(LS$132="",$B189=""),"",HLOOKUP(LS$132,Indices2!$E$1:$YY$108,Calc!$B189,FALSE))</f>
        <v>#N/A</v>
      </c>
      <c r="LT189" t="e">
        <f ca="1">IF(OR(LT$132="",$B189=""),"",HLOOKUP(LT$132,Indices2!$E$1:$YY$108,Calc!$B189,FALSE))</f>
        <v>#N/A</v>
      </c>
      <c r="LU189" t="e">
        <f ca="1">IF(OR(LU$132="",$B189=""),"",HLOOKUP(LU$132,Indices2!$E$1:$YY$108,Calc!$B189,FALSE))</f>
        <v>#N/A</v>
      </c>
      <c r="LV189" t="e">
        <f ca="1">IF(OR(LV$132="",$B189=""),"",HLOOKUP(LV$132,Indices2!$E$1:$YY$108,Calc!$B189,FALSE))</f>
        <v>#N/A</v>
      </c>
      <c r="LW189" t="e">
        <f ca="1">IF(OR(LW$132="",$B189=""),"",HLOOKUP(LW$132,Indices2!$E$1:$YY$108,Calc!$B189,FALSE))</f>
        <v>#N/A</v>
      </c>
      <c r="LX189" t="e">
        <f ca="1">IF(OR(LX$132="",$B189=""),"",HLOOKUP(LX$132,Indices2!$E$1:$YY$108,Calc!$B189,FALSE))</f>
        <v>#N/A</v>
      </c>
      <c r="LY189" t="e">
        <f ca="1">IF(OR(LY$132="",$B189=""),"",HLOOKUP(LY$132,Indices2!$E$1:$YY$108,Calc!$B189,FALSE))</f>
        <v>#N/A</v>
      </c>
      <c r="LZ189" t="e">
        <f ca="1">IF(OR(LZ$132="",$B189=""),"",HLOOKUP(LZ$132,Indices2!$E$1:$YY$108,Calc!$B189,FALSE))</f>
        <v>#N/A</v>
      </c>
      <c r="MA189" t="e">
        <f ca="1">IF(OR(MA$132="",$B189=""),"",HLOOKUP(MA$132,Indices2!$E$1:$YY$108,Calc!$B189,FALSE))</f>
        <v>#N/A</v>
      </c>
      <c r="MB189" t="e">
        <f ca="1">IF(OR(MB$132="",$B189=""),"",HLOOKUP(MB$132,Indices2!$E$1:$YY$108,Calc!$B189,FALSE))</f>
        <v>#N/A</v>
      </c>
      <c r="MC189" t="e">
        <f ca="1">IF(OR(MC$132="",$B189=""),"",HLOOKUP(MC$132,Indices2!$E$1:$YY$108,Calc!$B189,FALSE))</f>
        <v>#N/A</v>
      </c>
      <c r="MD189" t="e">
        <f ca="1">IF(OR(MD$132="",$B189=""),"",HLOOKUP(MD$132,Indices2!$E$1:$YY$108,Calc!$B189,FALSE))</f>
        <v>#N/A</v>
      </c>
      <c r="ME189" t="e">
        <f ca="1">IF(OR(ME$132="",$B189=""),"",HLOOKUP(ME$132,Indices2!$E$1:$YY$108,Calc!$B189,FALSE))</f>
        <v>#N/A</v>
      </c>
      <c r="MF189" t="e">
        <f ca="1">IF(OR(MF$132="",$B189=""),"",HLOOKUP(MF$132,Indices2!$E$1:$YY$108,Calc!$B189,FALSE))</f>
        <v>#N/A</v>
      </c>
      <c r="MG189" t="e">
        <f ca="1">IF(OR(MG$132="",$B189=""),"",HLOOKUP(MG$132,Indices2!$E$1:$YY$108,Calc!$B189,FALSE))</f>
        <v>#N/A</v>
      </c>
      <c r="MH189" t="e">
        <f ca="1">IF(OR(MH$132="",$B189=""),"",HLOOKUP(MH$132,Indices2!$E$1:$YY$108,Calc!$B189,FALSE))</f>
        <v>#N/A</v>
      </c>
      <c r="MI189" t="e">
        <f ca="1">IF(OR(MI$132="",$B189=""),"",HLOOKUP(MI$132,Indices2!$E$1:$YY$108,Calc!$B189,FALSE))</f>
        <v>#N/A</v>
      </c>
      <c r="MJ189" t="e">
        <f ca="1">IF(OR(MJ$132="",$B189=""),"",HLOOKUP(MJ$132,Indices2!$E$1:$YY$108,Calc!$B189,FALSE))</f>
        <v>#N/A</v>
      </c>
      <c r="MK189" t="e">
        <f ca="1">IF(OR(MK$132="",$B189=""),"",HLOOKUP(MK$132,Indices2!$E$1:$YY$108,Calc!$B189,FALSE))</f>
        <v>#N/A</v>
      </c>
      <c r="ML189" t="e">
        <f ca="1">IF(OR(ML$132="",$B189=""),"",HLOOKUP(ML$132,Indices2!$E$1:$YY$108,Calc!$B189,FALSE))</f>
        <v>#N/A</v>
      </c>
      <c r="MM189" t="e">
        <f ca="1">IF(OR(MM$132="",$B189=""),"",HLOOKUP(MM$132,Indices2!$E$1:$YY$108,Calc!$B189,FALSE))</f>
        <v>#N/A</v>
      </c>
      <c r="MN189" t="e">
        <f ca="1">IF(OR(MN$132="",$B189=""),"",HLOOKUP(MN$132,Indices2!$E$1:$YY$108,Calc!$B189,FALSE))</f>
        <v>#N/A</v>
      </c>
      <c r="MO189" t="e">
        <f ca="1">IF(OR(MO$132="",$B189=""),"",HLOOKUP(MO$132,Indices2!$E$1:$YY$108,Calc!$B189,FALSE))</f>
        <v>#N/A</v>
      </c>
      <c r="MP189" t="e">
        <f ca="1">IF(OR(MP$132="",$B189=""),"",HLOOKUP(MP$132,Indices2!$E$1:$YY$108,Calc!$B189,FALSE))</f>
        <v>#N/A</v>
      </c>
      <c r="MQ189" t="e">
        <f ca="1">IF(OR(MQ$132="",$B189=""),"",HLOOKUP(MQ$132,Indices2!$E$1:$YY$108,Calc!$B189,FALSE))</f>
        <v>#N/A</v>
      </c>
      <c r="MR189" t="e">
        <f ca="1">IF(OR(MR$132="",$B189=""),"",HLOOKUP(MR$132,Indices2!$E$1:$YY$108,Calc!$B189,FALSE))</f>
        <v>#N/A</v>
      </c>
      <c r="MS189" t="e">
        <f ca="1">IF(OR(MS$132="",$B189=""),"",HLOOKUP(MS$132,Indices2!$E$1:$YY$108,Calc!$B189,FALSE))</f>
        <v>#N/A</v>
      </c>
      <c r="MT189" t="e">
        <f ca="1">IF(OR(MT$132="",$B189=""),"",HLOOKUP(MT$132,Indices2!$E$1:$YY$108,Calc!$B189,FALSE))</f>
        <v>#N/A</v>
      </c>
      <c r="MU189" t="e">
        <f ca="1">IF(OR(MU$132="",$B189=""),"",HLOOKUP(MU$132,Indices2!$E$1:$YY$108,Calc!$B189,FALSE))</f>
        <v>#N/A</v>
      </c>
      <c r="MV189" t="e">
        <f ca="1">IF(OR(MV$132="",$B189=""),"",HLOOKUP(MV$132,Indices2!$E$1:$YY$108,Calc!$B189,FALSE))</f>
        <v>#N/A</v>
      </c>
      <c r="MW189" t="e">
        <f ca="1">IF(OR(MW$132="",$B189=""),"",HLOOKUP(MW$132,Indices2!$E$1:$YY$108,Calc!$B189,FALSE))</f>
        <v>#N/A</v>
      </c>
      <c r="MX189" t="e">
        <f ca="1">IF(OR(MX$132="",$B189=""),"",HLOOKUP(MX$132,Indices2!$E$1:$YY$108,Calc!$B189,FALSE))</f>
        <v>#N/A</v>
      </c>
      <c r="MY189" t="e">
        <f ca="1">IF(OR(MY$132="",$B189=""),"",HLOOKUP(MY$132,Indices2!$E$1:$YY$108,Calc!$B189,FALSE))</f>
        <v>#N/A</v>
      </c>
      <c r="MZ189" t="e">
        <f ca="1">IF(OR(MZ$132="",$B189=""),"",HLOOKUP(MZ$132,Indices2!$E$1:$YY$108,Calc!$B189,FALSE))</f>
        <v>#N/A</v>
      </c>
      <c r="NA189" t="e">
        <f ca="1">IF(OR(NA$132="",$B189=""),"",HLOOKUP(NA$132,Indices2!$E$1:$YY$108,Calc!$B189,FALSE))</f>
        <v>#N/A</v>
      </c>
      <c r="NB189" t="e">
        <f ca="1">IF(OR(NB$132="",$B189=""),"",HLOOKUP(NB$132,Indices2!$E$1:$YY$108,Calc!$B189,FALSE))</f>
        <v>#N/A</v>
      </c>
      <c r="NC189" t="e">
        <f ca="1">IF(OR(NC$132="",$B189=""),"",HLOOKUP(NC$132,Indices2!$E$1:$YY$108,Calc!$B189,FALSE))</f>
        <v>#N/A</v>
      </c>
      <c r="ND189" t="e">
        <f ca="1">IF(OR(ND$132="",$B189=""),"",HLOOKUP(ND$132,Indices2!$E$1:$YY$108,Calc!$B189,FALSE))</f>
        <v>#N/A</v>
      </c>
      <c r="NE189" t="e">
        <f ca="1">IF(OR(NE$132="",$B189=""),"",HLOOKUP(NE$132,Indices2!$E$1:$YY$108,Calc!$B189,FALSE))</f>
        <v>#N/A</v>
      </c>
      <c r="NF189" t="e">
        <f ca="1">IF(OR(NF$132="",$B189=""),"",HLOOKUP(NF$132,Indices2!$E$1:$YY$108,Calc!$B189,FALSE))</f>
        <v>#N/A</v>
      </c>
      <c r="NG189" t="e">
        <f ca="1">IF(OR(NG$132="",$B189=""),"",HLOOKUP(NG$132,Indices2!$E$1:$YY$108,Calc!$B189,FALSE))</f>
        <v>#N/A</v>
      </c>
      <c r="NH189" t="e">
        <f ca="1">IF(OR(NH$132="",$B189=""),"",HLOOKUP(NH$132,Indices2!$E$1:$YY$108,Calc!$B189,FALSE))</f>
        <v>#N/A</v>
      </c>
      <c r="NI189" t="e">
        <f ca="1">IF(OR(NI$132="",$B189=""),"",HLOOKUP(NI$132,Indices2!$E$1:$YY$108,Calc!$B189,FALSE))</f>
        <v>#N/A</v>
      </c>
      <c r="NJ189" t="e">
        <f ca="1">IF(OR(NJ$132="",$B189=""),"",HLOOKUP(NJ$132,Indices2!$E$1:$YY$108,Calc!$B189,FALSE))</f>
        <v>#N/A</v>
      </c>
      <c r="NK189" t="e">
        <f ca="1">IF(OR(NK$132="",$B189=""),"",HLOOKUP(NK$132,Indices2!$E$1:$YY$108,Calc!$B189,FALSE))</f>
        <v>#N/A</v>
      </c>
      <c r="NL189" t="e">
        <f ca="1">IF(OR(NL$132="",$B189=""),"",HLOOKUP(NL$132,Indices2!$E$1:$YY$108,Calc!$B189,FALSE))</f>
        <v>#N/A</v>
      </c>
      <c r="NM189" t="e">
        <f ca="1">IF(OR(NM$132="",$B189=""),"",HLOOKUP(NM$132,Indices2!$E$1:$YY$108,Calc!$B189,FALSE))</f>
        <v>#N/A</v>
      </c>
      <c r="NN189" t="e">
        <f ca="1">IF(OR(NN$132="",$B189=""),"",HLOOKUP(NN$132,Indices2!$E$1:$YY$108,Calc!$B189,FALSE))</f>
        <v>#N/A</v>
      </c>
      <c r="NO189" t="e">
        <f ca="1">IF(OR(NO$132="",$B189=""),"",HLOOKUP(NO$132,Indices2!$E$1:$YY$108,Calc!$B189,FALSE))</f>
        <v>#N/A</v>
      </c>
      <c r="NP189" t="e">
        <f ca="1">IF(OR(NP$132="",$B189=""),"",HLOOKUP(NP$132,Indices2!$E$1:$YY$108,Calc!$B189,FALSE))</f>
        <v>#N/A</v>
      </c>
      <c r="NQ189" t="e">
        <f ca="1">IF(OR(NQ$132="",$B189=""),"",HLOOKUP(NQ$132,Indices2!$E$1:$YY$108,Calc!$B189,FALSE))</f>
        <v>#N/A</v>
      </c>
      <c r="NR189" t="e">
        <f ca="1">IF(OR(NR$132="",$B189=""),"",HLOOKUP(NR$132,Indices2!$E$1:$YY$108,Calc!$B189,FALSE))</f>
        <v>#N/A</v>
      </c>
      <c r="NS189" t="e">
        <f ca="1">IF(OR(NS$132="",$B189=""),"",HLOOKUP(NS$132,Indices2!$E$1:$YY$108,Calc!$B189,FALSE))</f>
        <v>#N/A</v>
      </c>
      <c r="NT189" t="e">
        <f ca="1">IF(OR(NT$132="",$B189=""),"",HLOOKUP(NT$132,Indices2!$E$1:$YY$108,Calc!$B189,FALSE))</f>
        <v>#N/A</v>
      </c>
      <c r="NU189" t="e">
        <f ca="1">IF(OR(NU$132="",$B189=""),"",HLOOKUP(NU$132,Indices2!$E$1:$YY$108,Calc!$B189,FALSE))</f>
        <v>#N/A</v>
      </c>
      <c r="NV189" t="e">
        <f ca="1">IF(OR(NV$132="",$B189=""),"",HLOOKUP(NV$132,Indices2!$E$1:$YY$108,Calc!$B189,FALSE))</f>
        <v>#N/A</v>
      </c>
      <c r="NW189" t="e">
        <f ca="1">IF(OR(NW$132="",$B189=""),"",HLOOKUP(NW$132,Indices2!$E$1:$YY$108,Calc!$B189,FALSE))</f>
        <v>#N/A</v>
      </c>
      <c r="NX189" t="e">
        <f ca="1">IF(OR(NX$132="",$B189=""),"",HLOOKUP(NX$132,Indices2!$E$1:$YY$108,Calc!$B189,FALSE))</f>
        <v>#N/A</v>
      </c>
      <c r="NY189" t="e">
        <f ca="1">IF(OR(NY$132="",$B189=""),"",HLOOKUP(NY$132,Indices2!$E$1:$YY$108,Calc!$B189,FALSE))</f>
        <v>#N/A</v>
      </c>
      <c r="NZ189" t="e">
        <f ca="1">IF(OR(NZ$132="",$B189=""),"",HLOOKUP(NZ$132,Indices2!$E$1:$YY$108,Calc!$B189,FALSE))</f>
        <v>#N/A</v>
      </c>
      <c r="OA189" t="e">
        <f ca="1">IF(OR(OA$132="",$B189=""),"",HLOOKUP(OA$132,Indices2!$E$1:$YY$108,Calc!$B189,FALSE))</f>
        <v>#N/A</v>
      </c>
      <c r="OB189" t="e">
        <f ca="1">IF(OR(OB$132="",$B189=""),"",HLOOKUP(OB$132,Indices2!$E$1:$YY$108,Calc!$B189,FALSE))</f>
        <v>#N/A</v>
      </c>
      <c r="OC189" t="e">
        <f ca="1">IF(OR(OC$132="",$B189=""),"",HLOOKUP(OC$132,Indices2!$E$1:$YY$108,Calc!$B189,FALSE))</f>
        <v>#N/A</v>
      </c>
      <c r="OD189" t="e">
        <f ca="1">IF(OR(OD$132="",$B189=""),"",HLOOKUP(OD$132,Indices2!$E$1:$YY$108,Calc!$B189,FALSE))</f>
        <v>#N/A</v>
      </c>
      <c r="OE189" t="e">
        <f ca="1">IF(OR(OE$132="",$B189=""),"",HLOOKUP(OE$132,Indices2!$E$1:$YY$108,Calc!$B189,FALSE))</f>
        <v>#N/A</v>
      </c>
      <c r="OF189" t="e">
        <f ca="1">IF(OR(OF$132="",$B189=""),"",HLOOKUP(OF$132,Indices2!$E$1:$YY$108,Calc!$B189,FALSE))</f>
        <v>#N/A</v>
      </c>
      <c r="OG189" t="e">
        <f ca="1">IF(OR(OG$132="",$B189=""),"",HLOOKUP(OG$132,Indices2!$E$1:$YY$108,Calc!$B189,FALSE))</f>
        <v>#N/A</v>
      </c>
      <c r="OH189" t="e">
        <f ca="1">IF(OR(OH$132="",$B189=""),"",HLOOKUP(OH$132,Indices2!$E$1:$YY$108,Calc!$B189,FALSE))</f>
        <v>#N/A</v>
      </c>
      <c r="OI189" t="e">
        <f ca="1">IF(OR(OI$132="",$B189=""),"",HLOOKUP(OI$132,Indices2!$E$1:$YY$108,Calc!$B189,FALSE))</f>
        <v>#N/A</v>
      </c>
      <c r="OJ189" t="e">
        <f ca="1">IF(OR(OJ$132="",$B189=""),"",HLOOKUP(OJ$132,Indices2!$E$1:$YY$108,Calc!$B189,FALSE))</f>
        <v>#N/A</v>
      </c>
      <c r="OK189" t="e">
        <f ca="1">IF(OR(OK$132="",$B189=""),"",HLOOKUP(OK$132,Indices2!$E$1:$YY$108,Calc!$B189,FALSE))</f>
        <v>#N/A</v>
      </c>
      <c r="OL189" t="e">
        <f ca="1">IF(OR(OL$132="",$B189=""),"",HLOOKUP(OL$132,Indices2!$E$1:$YY$108,Calc!$B189,FALSE))</f>
        <v>#N/A</v>
      </c>
      <c r="OM189" t="e">
        <f ca="1">IF(OR(OM$132="",$B189=""),"",HLOOKUP(OM$132,Indices2!$E$1:$YY$108,Calc!$B189,FALSE))</f>
        <v>#N/A</v>
      </c>
      <c r="ON189" t="e">
        <f ca="1">IF(OR(ON$132="",$B189=""),"",HLOOKUP(ON$132,Indices2!$E$1:$YY$108,Calc!$B189,FALSE))</f>
        <v>#N/A</v>
      </c>
      <c r="OO189" t="e">
        <f ca="1">IF(OR(OO$132="",$B189=""),"",HLOOKUP(OO$132,Indices2!$E$1:$YY$108,Calc!$B189,FALSE))</f>
        <v>#N/A</v>
      </c>
      <c r="OP189" t="e">
        <f ca="1">IF(OR(OP$132="",$B189=""),"",HLOOKUP(OP$132,Indices2!$E$1:$YY$108,Calc!$B189,FALSE))</f>
        <v>#N/A</v>
      </c>
      <c r="OQ189" t="e">
        <f ca="1">IF(OR(OQ$132="",$B189=""),"",HLOOKUP(OQ$132,Indices2!$E$1:$YY$108,Calc!$B189,FALSE))</f>
        <v>#N/A</v>
      </c>
      <c r="OR189" t="e">
        <f ca="1">IF(OR(OR$132="",$B189=""),"",HLOOKUP(OR$132,Indices2!$E$1:$YY$108,Calc!$B189,FALSE))</f>
        <v>#N/A</v>
      </c>
      <c r="OS189" t="e">
        <f ca="1">IF(OR(OS$132="",$B189=""),"",HLOOKUP(OS$132,Indices2!$E$1:$YY$108,Calc!$B189,FALSE))</f>
        <v>#N/A</v>
      </c>
      <c r="OT189" t="e">
        <f ca="1">IF(OR(OT$132="",$B189=""),"",HLOOKUP(OT$132,Indices2!$E$1:$YY$108,Calc!$B189,FALSE))</f>
        <v>#N/A</v>
      </c>
      <c r="OU189" t="e">
        <f ca="1">IF(OR(OU$132="",$B189=""),"",HLOOKUP(OU$132,Indices2!$E$1:$YY$108,Calc!$B189,FALSE))</f>
        <v>#N/A</v>
      </c>
      <c r="OV189" t="e">
        <f ca="1">IF(OR(OV$132="",$B189=""),"",HLOOKUP(OV$132,Indices2!$E$1:$YY$108,Calc!$B189,FALSE))</f>
        <v>#N/A</v>
      </c>
      <c r="OW189" t="e">
        <f ca="1">IF(OR(OW$132="",$B189=""),"",HLOOKUP(OW$132,Indices2!$E$1:$YY$108,Calc!$B189,FALSE))</f>
        <v>#N/A</v>
      </c>
      <c r="OX189" t="e">
        <f ca="1">IF(OR(OX$132="",$B189=""),"",HLOOKUP(OX$132,Indices2!$E$1:$YY$108,Calc!$B189,FALSE))</f>
        <v>#N/A</v>
      </c>
      <c r="OY189" t="e">
        <f ca="1">IF(OR(OY$132="",$B189=""),"",HLOOKUP(OY$132,Indices2!$E$1:$YY$108,Calc!$B189,FALSE))</f>
        <v>#N/A</v>
      </c>
      <c r="OZ189" t="e">
        <f ca="1">IF(OR(OZ$132="",$B189=""),"",HLOOKUP(OZ$132,Indices2!$E$1:$YY$108,Calc!$B189,FALSE))</f>
        <v>#N/A</v>
      </c>
      <c r="PA189" t="e">
        <f ca="1">IF(OR(PA$132="",$B189=""),"",HLOOKUP(PA$132,Indices2!$E$1:$YY$108,Calc!$B189,FALSE))</f>
        <v>#N/A</v>
      </c>
      <c r="PB189" t="e">
        <f ca="1">IF(OR(PB$132="",$B189=""),"",HLOOKUP(PB$132,Indices2!$E$1:$YY$108,Calc!$B189,FALSE))</f>
        <v>#N/A</v>
      </c>
      <c r="PC189" t="e">
        <f ca="1">IF(OR(PC$132="",$B189=""),"",HLOOKUP(PC$132,Indices2!$E$1:$YY$108,Calc!$B189,FALSE))</f>
        <v>#N/A</v>
      </c>
      <c r="PD189" t="e">
        <f ca="1">IF(OR(PD$132="",$B189=""),"",HLOOKUP(PD$132,Indices2!$E$1:$YY$108,Calc!$B189,FALSE))</f>
        <v>#N/A</v>
      </c>
      <c r="PE189" t="e">
        <f ca="1">IF(OR(PE$132="",$B189=""),"",HLOOKUP(PE$132,Indices2!$E$1:$YY$108,Calc!$B189,FALSE))</f>
        <v>#N/A</v>
      </c>
      <c r="PF189" t="e">
        <f ca="1">IF(OR(PF$132="",$B189=""),"",HLOOKUP(PF$132,Indices2!$E$1:$YY$108,Calc!$B189,FALSE))</f>
        <v>#N/A</v>
      </c>
      <c r="PG189" t="e">
        <f ca="1">IF(OR(PG$132="",$B189=""),"",HLOOKUP(PG$132,Indices2!$E$1:$YY$108,Calc!$B189,FALSE))</f>
        <v>#N/A</v>
      </c>
      <c r="PH189" t="e">
        <f ca="1">IF(OR(PH$132="",$B189=""),"",HLOOKUP(PH$132,Indices2!$E$1:$YY$108,Calc!$B189,FALSE))</f>
        <v>#N/A</v>
      </c>
      <c r="PI189" t="e">
        <f ca="1">IF(OR(PI$132="",$B189=""),"",HLOOKUP(PI$132,Indices2!$E$1:$YY$108,Calc!$B189,FALSE))</f>
        <v>#N/A</v>
      </c>
      <c r="PJ189" t="e">
        <f ca="1">IF(OR(PJ$132="",$B189=""),"",HLOOKUP(PJ$132,Indices2!$E$1:$YY$108,Calc!$B189,FALSE))</f>
        <v>#N/A</v>
      </c>
      <c r="PK189" t="e">
        <f ca="1">IF(OR(PK$132="",$B189=""),"",HLOOKUP(PK$132,Indices2!$E$1:$YY$108,Calc!$B189,FALSE))</f>
        <v>#N/A</v>
      </c>
      <c r="PL189" t="e">
        <f ca="1">IF(OR(PL$132="",$B189=""),"",HLOOKUP(PL$132,Indices2!$E$1:$YY$108,Calc!$B189,FALSE))</f>
        <v>#N/A</v>
      </c>
      <c r="PM189" t="e">
        <f ca="1">IF(OR(PM$132="",$B189=""),"",HLOOKUP(PM$132,Indices2!$E$1:$YY$108,Calc!$B189,FALSE))</f>
        <v>#N/A</v>
      </c>
      <c r="PN189" t="e">
        <f ca="1">IF(OR(PN$132="",$B189=""),"",HLOOKUP(PN$132,Indices2!$E$1:$YY$108,Calc!$B189,FALSE))</f>
        <v>#N/A</v>
      </c>
      <c r="PO189" t="e">
        <f ca="1">IF(OR(PO$132="",$B189=""),"",HLOOKUP(PO$132,Indices2!$E$1:$YY$108,Calc!$B189,FALSE))</f>
        <v>#N/A</v>
      </c>
      <c r="PP189" t="e">
        <f ca="1">IF(OR(PP$132="",$B189=""),"",HLOOKUP(PP$132,Indices2!$E$1:$YY$108,Calc!$B189,FALSE))</f>
        <v>#N/A</v>
      </c>
      <c r="PQ189" t="e">
        <f ca="1">IF(OR(PQ$132="",$B189=""),"",HLOOKUP(PQ$132,Indices2!$E$1:$YY$108,Calc!$B189,FALSE))</f>
        <v>#N/A</v>
      </c>
      <c r="PR189" t="e">
        <f ca="1">IF(OR(PR$132="",$B189=""),"",HLOOKUP(PR$132,Indices2!$E$1:$YY$108,Calc!$B189,FALSE))</f>
        <v>#N/A</v>
      </c>
      <c r="PS189" t="e">
        <f ca="1">IF(OR(PS$132="",$B189=""),"",HLOOKUP(PS$132,Indices2!$E$1:$YY$108,Calc!$B189,FALSE))</f>
        <v>#N/A</v>
      </c>
      <c r="PT189" t="e">
        <f ca="1">IF(OR(PT$132="",$B189=""),"",HLOOKUP(PT$132,Indices2!$E$1:$YY$108,Calc!$B189,FALSE))</f>
        <v>#N/A</v>
      </c>
      <c r="PU189" t="e">
        <f ca="1">IF(OR(PU$132="",$B189=""),"",HLOOKUP(PU$132,Indices2!$E$1:$YY$108,Calc!$B189,FALSE))</f>
        <v>#N/A</v>
      </c>
      <c r="PV189" t="e">
        <f ca="1">IF(OR(PV$132="",$B189=""),"",HLOOKUP(PV$132,Indices2!$E$1:$YY$108,Calc!$B189,FALSE))</f>
        <v>#N/A</v>
      </c>
      <c r="PW189" t="e">
        <f ca="1">IF(OR(PW$132="",$B189=""),"",HLOOKUP(PW$132,Indices2!$E$1:$YY$108,Calc!$B189,FALSE))</f>
        <v>#N/A</v>
      </c>
      <c r="PX189" t="e">
        <f ca="1">IF(OR(PX$132="",$B189=""),"",HLOOKUP(PX$132,Indices2!$E$1:$YY$108,Calc!$B189,FALSE))</f>
        <v>#N/A</v>
      </c>
      <c r="PY189" t="e">
        <f ca="1">IF(OR(PY$132="",$B189=""),"",HLOOKUP(PY$132,Indices2!$E$1:$YY$108,Calc!$B189,FALSE))</f>
        <v>#N/A</v>
      </c>
      <c r="PZ189" t="e">
        <f ca="1">IF(OR(PZ$132="",$B189=""),"",HLOOKUP(PZ$132,Indices2!$E$1:$YY$108,Calc!$B189,FALSE))</f>
        <v>#N/A</v>
      </c>
      <c r="QA189" t="e">
        <f ca="1">IF(OR(QA$132="",$B189=""),"",HLOOKUP(QA$132,Indices2!$E$1:$YY$108,Calc!$B189,FALSE))</f>
        <v>#N/A</v>
      </c>
      <c r="QB189" t="e">
        <f ca="1">IF(OR(QB$132="",$B189=""),"",HLOOKUP(QB$132,Indices2!$E$1:$YY$108,Calc!$B189,FALSE))</f>
        <v>#N/A</v>
      </c>
      <c r="QC189" t="e">
        <f ca="1">IF(OR(QC$132="",$B189=""),"",HLOOKUP(QC$132,Indices2!$E$1:$YY$108,Calc!$B189,FALSE))</f>
        <v>#N/A</v>
      </c>
      <c r="QD189" t="e">
        <f ca="1">IF(OR(QD$132="",$B189=""),"",HLOOKUP(QD$132,Indices2!$E$1:$YY$108,Calc!$B189,FALSE))</f>
        <v>#N/A</v>
      </c>
      <c r="QE189" t="e">
        <f ca="1">IF(OR(QE$132="",$B189=""),"",HLOOKUP(QE$132,Indices2!$E$1:$YY$108,Calc!$B189,FALSE))</f>
        <v>#N/A</v>
      </c>
      <c r="QF189" t="e">
        <f ca="1">IF(OR(QF$132="",$B189=""),"",HLOOKUP(QF$132,Indices2!$E$1:$YY$108,Calc!$B189,FALSE))</f>
        <v>#N/A</v>
      </c>
      <c r="QG189" t="e">
        <f ca="1">IF(OR(QG$132="",$B189=""),"",HLOOKUP(QG$132,Indices2!$E$1:$YY$108,Calc!$B189,FALSE))</f>
        <v>#N/A</v>
      </c>
      <c r="QH189" t="e">
        <f ca="1">IF(OR(QH$132="",$B189=""),"",HLOOKUP(QH$132,Indices2!$E$1:$YY$108,Calc!$B189,FALSE))</f>
        <v>#N/A</v>
      </c>
      <c r="QI189" t="e">
        <f ca="1">IF(OR(QI$132="",$B189=""),"",HLOOKUP(QI$132,Indices2!$E$1:$YY$108,Calc!$B189,FALSE))</f>
        <v>#N/A</v>
      </c>
      <c r="QJ189" t="e">
        <f ca="1">IF(OR(QJ$132="",$B189=""),"",HLOOKUP(QJ$132,Indices2!$E$1:$YY$108,Calc!$B189,FALSE))</f>
        <v>#N/A</v>
      </c>
      <c r="QK189" t="e">
        <f ca="1">IF(OR(QK$132="",$B189=""),"",HLOOKUP(QK$132,Indices2!$E$1:$YY$108,Calc!$B189,FALSE))</f>
        <v>#N/A</v>
      </c>
      <c r="QL189" t="e">
        <f ca="1">IF(OR(QL$132="",$B189=""),"",HLOOKUP(QL$132,Indices2!$E$1:$YY$108,Calc!$B189,FALSE))</f>
        <v>#N/A</v>
      </c>
      <c r="QM189" t="e">
        <f ca="1">IF(OR(QM$132="",$B189=""),"",HLOOKUP(QM$132,Indices2!$E$1:$YY$108,Calc!$B189,FALSE))</f>
        <v>#N/A</v>
      </c>
      <c r="QN189" t="e">
        <f ca="1">IF(OR(QN$132="",$B189=""),"",HLOOKUP(QN$132,Indices2!$E$1:$YY$108,Calc!$B189,FALSE))</f>
        <v>#N/A</v>
      </c>
      <c r="QO189" t="e">
        <f ca="1">IF(OR(QO$132="",$B189=""),"",HLOOKUP(QO$132,Indices2!$E$1:$YY$108,Calc!$B189,FALSE))</f>
        <v>#N/A</v>
      </c>
      <c r="QP189" t="e">
        <f ca="1">IF(OR(QP$132="",$B189=""),"",HLOOKUP(QP$132,Indices2!$E$1:$YY$108,Calc!$B189,FALSE))</f>
        <v>#N/A</v>
      </c>
      <c r="QQ189" t="e">
        <f ca="1">IF(OR(QQ$132="",$B189=""),"",HLOOKUP(QQ$132,Indices2!$E$1:$YY$108,Calc!$B189,FALSE))</f>
        <v>#N/A</v>
      </c>
      <c r="QR189" t="e">
        <f ca="1">IF(OR(QR$132="",$B189=""),"",HLOOKUP(QR$132,Indices2!$E$1:$YY$108,Calc!$B189,FALSE))</f>
        <v>#N/A</v>
      </c>
      <c r="QS189" t="e">
        <f ca="1">IF(OR(QS$132="",$B189=""),"",HLOOKUP(QS$132,Indices2!$E$1:$YY$108,Calc!$B189,FALSE))</f>
        <v>#N/A</v>
      </c>
      <c r="QT189" t="e">
        <f ca="1">IF(OR(QT$132="",$B189=""),"",HLOOKUP(QT$132,Indices2!$E$1:$YY$108,Calc!$B189,FALSE))</f>
        <v>#N/A</v>
      </c>
      <c r="QU189" t="e">
        <f ca="1">IF(OR(QU$132="",$B189=""),"",HLOOKUP(QU$132,Indices2!$E$1:$YY$108,Calc!$B189,FALSE))</f>
        <v>#N/A</v>
      </c>
      <c r="QV189" t="e">
        <f ca="1">IF(OR(QV$132="",$B189=""),"",HLOOKUP(QV$132,Indices2!$E$1:$YY$108,Calc!$B189,FALSE))</f>
        <v>#N/A</v>
      </c>
      <c r="QW189" t="e">
        <f ca="1">IF(OR(QW$132="",$B189=""),"",HLOOKUP(QW$132,Indices2!$E$1:$YY$108,Calc!$B189,FALSE))</f>
        <v>#N/A</v>
      </c>
      <c r="QX189" t="e">
        <f ca="1">IF(OR(QX$132="",$B189=""),"",HLOOKUP(QX$132,Indices2!$E$1:$YY$108,Calc!$B189,FALSE))</f>
        <v>#N/A</v>
      </c>
      <c r="QY189" t="e">
        <f ca="1">IF(OR(QY$132="",$B189=""),"",HLOOKUP(QY$132,Indices2!$E$1:$YY$108,Calc!$B189,FALSE))</f>
        <v>#N/A</v>
      </c>
      <c r="QZ189" t="e">
        <f ca="1">IF(OR(QZ$132="",$B189=""),"",HLOOKUP(QZ$132,Indices2!$E$1:$YY$108,Calc!$B189,FALSE))</f>
        <v>#N/A</v>
      </c>
      <c r="RA189" t="e">
        <f ca="1">IF(OR(RA$132="",$B189=""),"",HLOOKUP(RA$132,Indices2!$E$1:$YY$108,Calc!$B189,FALSE))</f>
        <v>#N/A</v>
      </c>
      <c r="RB189" t="e">
        <f ca="1">IF(OR(RB$132="",$B189=""),"",HLOOKUP(RB$132,Indices2!$E$1:$YY$108,Calc!$B189,FALSE))</f>
        <v>#N/A</v>
      </c>
      <c r="RC189" t="e">
        <f ca="1">IF(OR(RC$132="",$B189=""),"",HLOOKUP(RC$132,Indices2!$E$1:$YY$108,Calc!$B189,FALSE))</f>
        <v>#N/A</v>
      </c>
      <c r="RD189" t="e">
        <f ca="1">IF(OR(RD$132="",$B189=""),"",HLOOKUP(RD$132,Indices2!$E$1:$YY$108,Calc!$B189,FALSE))</f>
        <v>#N/A</v>
      </c>
      <c r="RE189" t="e">
        <f ca="1">IF(OR(RE$132="",$B189=""),"",HLOOKUP(RE$132,Indices2!$E$1:$YY$108,Calc!$B189,FALSE))</f>
        <v>#N/A</v>
      </c>
      <c r="RF189" t="e">
        <f ca="1">IF(OR(RF$132="",$B189=""),"",HLOOKUP(RF$132,Indices2!$E$1:$YY$108,Calc!$B189,FALSE))</f>
        <v>#N/A</v>
      </c>
      <c r="RG189" t="e">
        <f ca="1">IF(OR(RG$132="",$B189=""),"",HLOOKUP(RG$132,Indices2!$E$1:$YY$108,Calc!$B189,FALSE))</f>
        <v>#N/A</v>
      </c>
      <c r="RH189" t="e">
        <f ca="1">IF(OR(RH$132="",$B189=""),"",HLOOKUP(RH$132,Indices2!$E$1:$YY$108,Calc!$B189,FALSE))</f>
        <v>#N/A</v>
      </c>
      <c r="RI189" t="e">
        <f ca="1">IF(OR(RI$132="",$B189=""),"",HLOOKUP(RI$132,Indices2!$E$1:$YY$108,Calc!$B189,FALSE))</f>
        <v>#N/A</v>
      </c>
      <c r="RJ189" t="e">
        <f ca="1">IF(OR(RJ$132="",$B189=""),"",HLOOKUP(RJ$132,Indices2!$E$1:$YY$108,Calc!$B189,FALSE))</f>
        <v>#N/A</v>
      </c>
      <c r="RK189" t="e">
        <f ca="1">IF(OR(RK$132="",$B189=""),"",HLOOKUP(RK$132,Indices2!$E$1:$YY$108,Calc!$B189,FALSE))</f>
        <v>#N/A</v>
      </c>
      <c r="RL189" t="e">
        <f ca="1">IF(OR(RL$132="",$B189=""),"",HLOOKUP(RL$132,Indices2!$E$1:$YY$108,Calc!$B189,FALSE))</f>
        <v>#N/A</v>
      </c>
    </row>
    <row r="190" spans="1:480">
      <c r="A190" t="s">
        <v>182</v>
      </c>
      <c r="B190" t="e">
        <f>MATCH($A190,Indices2!$B:$B,0)</f>
        <v>#N/A</v>
      </c>
      <c r="C190" t="e">
        <f>IF(OR(C$132="",$B190=""),"",HLOOKUP(C$132,Indices2!$E$1:$YY$108,Calc!$B190,FALSE))</f>
        <v>#N/A</v>
      </c>
      <c r="D190" t="e">
        <f ca="1">IF(OR(D$132="",$B190=""),"",HLOOKUP(D$132,Indices2!$E$1:$YY$108,Calc!$B190,FALSE))</f>
        <v>#N/A</v>
      </c>
      <c r="E190" t="e">
        <f ca="1">IF(OR(E$132="",$B190=""),"",HLOOKUP(E$132,Indices2!$E$1:$YY$108,Calc!$B190,FALSE))</f>
        <v>#N/A</v>
      </c>
      <c r="F190" t="e">
        <f ca="1">IF(OR(F$132="",$B190=""),"",HLOOKUP(F$132,Indices2!$E$1:$YY$108,Calc!$B190,FALSE))</f>
        <v>#N/A</v>
      </c>
      <c r="G190" t="e">
        <f ca="1">IF(OR(G$132="",$B190=""),"",HLOOKUP(G$132,Indices2!$E$1:$YY$108,Calc!$B190,FALSE))</f>
        <v>#N/A</v>
      </c>
      <c r="H190" t="e">
        <f ca="1">IF(OR(H$132="",$B190=""),"",HLOOKUP(H$132,Indices2!$E$1:$YY$108,Calc!$B190,FALSE))</f>
        <v>#N/A</v>
      </c>
      <c r="I190" t="e">
        <f ca="1">IF(OR(I$132="",$B190=""),"",HLOOKUP(I$132,Indices2!$E$1:$YY$108,Calc!$B190,FALSE))</f>
        <v>#N/A</v>
      </c>
      <c r="J190" t="e">
        <f ca="1">IF(OR(J$132="",$B190=""),"",HLOOKUP(J$132,Indices2!$E$1:$YY$108,Calc!$B190,FALSE))</f>
        <v>#N/A</v>
      </c>
      <c r="K190" t="e">
        <f ca="1">IF(OR(K$132="",$B190=""),"",HLOOKUP(K$132,Indices2!$E$1:$YY$108,Calc!$B190,FALSE))</f>
        <v>#N/A</v>
      </c>
      <c r="L190" t="e">
        <f ca="1">IF(OR(L$132="",$B190=""),"",HLOOKUP(L$132,Indices2!$E$1:$YY$108,Calc!$B190,FALSE))</f>
        <v>#N/A</v>
      </c>
      <c r="M190" t="e">
        <f ca="1">IF(OR(M$132="",$B190=""),"",HLOOKUP(M$132,Indices2!$E$1:$YY$108,Calc!$B190,FALSE))</f>
        <v>#N/A</v>
      </c>
      <c r="N190" t="e">
        <f ca="1">IF(OR(N$132="",$B190=""),"",HLOOKUP(N$132,Indices2!$E$1:$YY$108,Calc!$B190,FALSE))</f>
        <v>#N/A</v>
      </c>
      <c r="O190" t="e">
        <f ca="1">IF(OR(O$132="",$B190=""),"",HLOOKUP(O$132,Indices2!$E$1:$YY$108,Calc!$B190,FALSE))</f>
        <v>#N/A</v>
      </c>
      <c r="P190" t="e">
        <f ca="1">IF(OR(P$132="",$B190=""),"",HLOOKUP(P$132,Indices2!$E$1:$YY$108,Calc!$B190,FALSE))</f>
        <v>#N/A</v>
      </c>
      <c r="Q190" t="e">
        <f ca="1">IF(OR(Q$132="",$B190=""),"",HLOOKUP(Q$132,Indices2!$E$1:$YY$108,Calc!$B190,FALSE))</f>
        <v>#N/A</v>
      </c>
      <c r="R190" t="e">
        <f ca="1">IF(OR(R$132="",$B190=""),"",HLOOKUP(R$132,Indices2!$E$1:$YY$108,Calc!$B190,FALSE))</f>
        <v>#N/A</v>
      </c>
      <c r="S190" t="e">
        <f ca="1">IF(OR(S$132="",$B190=""),"",HLOOKUP(S$132,Indices2!$E$1:$YY$108,Calc!$B190,FALSE))</f>
        <v>#N/A</v>
      </c>
      <c r="T190" t="e">
        <f ca="1">IF(OR(T$132="",$B190=""),"",HLOOKUP(T$132,Indices2!$E$1:$YY$108,Calc!$B190,FALSE))</f>
        <v>#N/A</v>
      </c>
      <c r="U190" t="e">
        <f ca="1">IF(OR(U$132="",$B190=""),"",HLOOKUP(U$132,Indices2!$E$1:$YY$108,Calc!$B190,FALSE))</f>
        <v>#N/A</v>
      </c>
      <c r="V190" t="e">
        <f ca="1">IF(OR(V$132="",$B190=""),"",HLOOKUP(V$132,Indices2!$E$1:$YY$108,Calc!$B190,FALSE))</f>
        <v>#N/A</v>
      </c>
      <c r="W190" t="e">
        <f ca="1">IF(OR(W$132="",$B190=""),"",HLOOKUP(W$132,Indices2!$E$1:$YY$108,Calc!$B190,FALSE))</f>
        <v>#N/A</v>
      </c>
      <c r="X190" t="e">
        <f ca="1">IF(OR(X$132="",$B190=""),"",HLOOKUP(X$132,Indices2!$E$1:$YY$108,Calc!$B190,FALSE))</f>
        <v>#N/A</v>
      </c>
      <c r="Y190" t="e">
        <f ca="1">IF(OR(Y$132="",$B190=""),"",HLOOKUP(Y$132,Indices2!$E$1:$YY$108,Calc!$B190,FALSE))</f>
        <v>#N/A</v>
      </c>
      <c r="Z190" t="e">
        <f ca="1">IF(OR(Z$132="",$B190=""),"",HLOOKUP(Z$132,Indices2!$E$1:$YY$108,Calc!$B190,FALSE))</f>
        <v>#N/A</v>
      </c>
      <c r="AA190" t="e">
        <f ca="1">IF(OR(AA$132="",$B190=""),"",HLOOKUP(AA$132,Indices2!$E$1:$YY$108,Calc!$B190,FALSE))</f>
        <v>#N/A</v>
      </c>
      <c r="AB190" t="e">
        <f ca="1">IF(OR(AB$132="",$B190=""),"",HLOOKUP(AB$132,Indices2!$E$1:$YY$108,Calc!$B190,FALSE))</f>
        <v>#N/A</v>
      </c>
      <c r="AC190" t="e">
        <f ca="1">IF(OR(AC$132="",$B190=""),"",HLOOKUP(AC$132,Indices2!$E$1:$YY$108,Calc!$B190,FALSE))</f>
        <v>#N/A</v>
      </c>
      <c r="AD190" t="e">
        <f ca="1">IF(OR(AD$132="",$B190=""),"",HLOOKUP(AD$132,Indices2!$E$1:$YY$108,Calc!$B190,FALSE))</f>
        <v>#N/A</v>
      </c>
      <c r="AE190" t="e">
        <f ca="1">IF(OR(AE$132="",$B190=""),"",HLOOKUP(AE$132,Indices2!$E$1:$YY$108,Calc!$B190,FALSE))</f>
        <v>#N/A</v>
      </c>
      <c r="AF190" t="e">
        <f ca="1">IF(OR(AF$132="",$B190=""),"",HLOOKUP(AF$132,Indices2!$E$1:$YY$108,Calc!$B190,FALSE))</f>
        <v>#N/A</v>
      </c>
      <c r="AG190" t="e">
        <f ca="1">IF(OR(AG$132="",$B190=""),"",HLOOKUP(AG$132,Indices2!$E$1:$YY$108,Calc!$B190,FALSE))</f>
        <v>#N/A</v>
      </c>
      <c r="AH190" t="e">
        <f ca="1">IF(OR(AH$132="",$B190=""),"",HLOOKUP(AH$132,Indices2!$E$1:$YY$108,Calc!$B190,FALSE))</f>
        <v>#N/A</v>
      </c>
      <c r="AI190" t="e">
        <f ca="1">IF(OR(AI$132="",$B190=""),"",HLOOKUP(AI$132,Indices2!$E$1:$YY$108,Calc!$B190,FALSE))</f>
        <v>#N/A</v>
      </c>
      <c r="AJ190" t="e">
        <f ca="1">IF(OR(AJ$132="",$B190=""),"",HLOOKUP(AJ$132,Indices2!$E$1:$YY$108,Calc!$B190,FALSE))</f>
        <v>#N/A</v>
      </c>
      <c r="AK190" t="e">
        <f ca="1">IF(OR(AK$132="",$B190=""),"",HLOOKUP(AK$132,Indices2!$E$1:$YY$108,Calc!$B190,FALSE))</f>
        <v>#N/A</v>
      </c>
      <c r="AL190" t="e">
        <f ca="1">IF(OR(AL$132="",$B190=""),"",HLOOKUP(AL$132,Indices2!$E$1:$YY$108,Calc!$B190,FALSE))</f>
        <v>#N/A</v>
      </c>
      <c r="AM190" t="e">
        <f ca="1">IF(OR(AM$132="",$B190=""),"",HLOOKUP(AM$132,Indices2!$E$1:$YY$108,Calc!$B190,FALSE))</f>
        <v>#N/A</v>
      </c>
      <c r="AN190" t="e">
        <f ca="1">IF(OR(AN$132="",$B190=""),"",HLOOKUP(AN$132,Indices2!$E$1:$YY$108,Calc!$B190,FALSE))</f>
        <v>#N/A</v>
      </c>
      <c r="AO190" t="e">
        <f ca="1">IF(OR(AO$132="",$B190=""),"",HLOOKUP(AO$132,Indices2!$E$1:$YY$108,Calc!$B190,FALSE))</f>
        <v>#N/A</v>
      </c>
      <c r="AP190" t="e">
        <f ca="1">IF(OR(AP$132="",$B190=""),"",HLOOKUP(AP$132,Indices2!$E$1:$YY$108,Calc!$B190,FALSE))</f>
        <v>#N/A</v>
      </c>
      <c r="AQ190" t="e">
        <f ca="1">IF(OR(AQ$132="",$B190=""),"",HLOOKUP(AQ$132,Indices2!$E$1:$YY$108,Calc!$B190,FALSE))</f>
        <v>#N/A</v>
      </c>
      <c r="AR190" t="e">
        <f ca="1">IF(OR(AR$132="",$B190=""),"",HLOOKUP(AR$132,Indices2!$E$1:$YY$108,Calc!$B190,FALSE))</f>
        <v>#N/A</v>
      </c>
      <c r="AS190" t="e">
        <f ca="1">IF(OR(AS$132="",$B190=""),"",HLOOKUP(AS$132,Indices2!$E$1:$YY$108,Calc!$B190,FALSE))</f>
        <v>#N/A</v>
      </c>
      <c r="AT190" t="e">
        <f ca="1">IF(OR(AT$132="",$B190=""),"",HLOOKUP(AT$132,Indices2!$E$1:$YY$108,Calc!$B190,FALSE))</f>
        <v>#N/A</v>
      </c>
      <c r="AU190" t="e">
        <f ca="1">IF(OR(AU$132="",$B190=""),"",HLOOKUP(AU$132,Indices2!$E$1:$YY$108,Calc!$B190,FALSE))</f>
        <v>#N/A</v>
      </c>
      <c r="AV190" t="e">
        <f ca="1">IF(OR(AV$132="",$B190=""),"",HLOOKUP(AV$132,Indices2!$E$1:$YY$108,Calc!$B190,FALSE))</f>
        <v>#N/A</v>
      </c>
      <c r="AW190" t="e">
        <f ca="1">IF(OR(AW$132="",$B190=""),"",HLOOKUP(AW$132,Indices2!$E$1:$YY$108,Calc!$B190,FALSE))</f>
        <v>#N/A</v>
      </c>
      <c r="AX190" t="e">
        <f ca="1">IF(OR(AX$132="",$B190=""),"",HLOOKUP(AX$132,Indices2!$E$1:$YY$108,Calc!$B190,FALSE))</f>
        <v>#N/A</v>
      </c>
      <c r="AY190" t="e">
        <f ca="1">IF(OR(AY$132="",$B190=""),"",HLOOKUP(AY$132,Indices2!$E$1:$YY$108,Calc!$B190,FALSE))</f>
        <v>#N/A</v>
      </c>
      <c r="AZ190" t="e">
        <f ca="1">IF(OR(AZ$132="",$B190=""),"",HLOOKUP(AZ$132,Indices2!$E$1:$YY$108,Calc!$B190,FALSE))</f>
        <v>#N/A</v>
      </c>
      <c r="BA190" t="e">
        <f ca="1">IF(OR(BA$132="",$B190=""),"",HLOOKUP(BA$132,Indices2!$E$1:$YY$108,Calc!$B190,FALSE))</f>
        <v>#N/A</v>
      </c>
      <c r="BB190" t="e">
        <f ca="1">IF(OR(BB$132="",$B190=""),"",HLOOKUP(BB$132,Indices2!$E$1:$YY$108,Calc!$B190,FALSE))</f>
        <v>#N/A</v>
      </c>
      <c r="BC190" t="e">
        <f ca="1">IF(OR(BC$132="",$B190=""),"",HLOOKUP(BC$132,Indices2!$E$1:$YY$108,Calc!$B190,FALSE))</f>
        <v>#N/A</v>
      </c>
      <c r="BD190" t="e">
        <f ca="1">IF(OR(BD$132="",$B190=""),"",HLOOKUP(BD$132,Indices2!$E$1:$YY$108,Calc!$B190,FALSE))</f>
        <v>#N/A</v>
      </c>
      <c r="BE190" t="e">
        <f ca="1">IF(OR(BE$132="",$B190=""),"",HLOOKUP(BE$132,Indices2!$E$1:$YY$108,Calc!$B190,FALSE))</f>
        <v>#N/A</v>
      </c>
      <c r="BF190" t="e">
        <f ca="1">IF(OR(BF$132="",$B190=""),"",HLOOKUP(BF$132,Indices2!$E$1:$YY$108,Calc!$B190,FALSE))</f>
        <v>#N/A</v>
      </c>
      <c r="BG190" t="e">
        <f ca="1">IF(OR(BG$132="",$B190=""),"",HLOOKUP(BG$132,Indices2!$E$1:$YY$108,Calc!$B190,FALSE))</f>
        <v>#N/A</v>
      </c>
      <c r="BH190" t="e">
        <f ca="1">IF(OR(BH$132="",$B190=""),"",HLOOKUP(BH$132,Indices2!$E$1:$YY$108,Calc!$B190,FALSE))</f>
        <v>#N/A</v>
      </c>
      <c r="BI190" t="e">
        <f ca="1">IF(OR(BI$132="",$B190=""),"",HLOOKUP(BI$132,Indices2!$E$1:$YY$108,Calc!$B190,FALSE))</f>
        <v>#N/A</v>
      </c>
      <c r="BJ190" t="e">
        <f ca="1">IF(OR(BJ$132="",$B190=""),"",HLOOKUP(BJ$132,Indices2!$E$1:$YY$108,Calc!$B190,FALSE))</f>
        <v>#N/A</v>
      </c>
      <c r="BK190" t="e">
        <f ca="1">IF(OR(BK$132="",$B190=""),"",HLOOKUP(BK$132,Indices2!$E$1:$YY$108,Calc!$B190,FALSE))</f>
        <v>#N/A</v>
      </c>
      <c r="BL190" t="e">
        <f ca="1">IF(OR(BL$132="",$B190=""),"",HLOOKUP(BL$132,Indices2!$E$1:$YY$108,Calc!$B190,FALSE))</f>
        <v>#N/A</v>
      </c>
      <c r="BM190" t="e">
        <f ca="1">IF(OR(BM$132="",$B190=""),"",HLOOKUP(BM$132,Indices2!$E$1:$YY$108,Calc!$B190,FALSE))</f>
        <v>#N/A</v>
      </c>
      <c r="BN190" t="e">
        <f ca="1">IF(OR(BN$132="",$B190=""),"",HLOOKUP(BN$132,Indices2!$E$1:$YY$108,Calc!$B190,FALSE))</f>
        <v>#N/A</v>
      </c>
      <c r="BO190" t="e">
        <f ca="1">IF(OR(BO$132="",$B190=""),"",HLOOKUP(BO$132,Indices2!$E$1:$YY$108,Calc!$B190,FALSE))</f>
        <v>#N/A</v>
      </c>
      <c r="BP190" t="e">
        <f ca="1">IF(OR(BP$132="",$B190=""),"",HLOOKUP(BP$132,Indices2!$E$1:$YY$108,Calc!$B190,FALSE))</f>
        <v>#N/A</v>
      </c>
      <c r="BQ190" t="e">
        <f ca="1">IF(OR(BQ$132="",$B190=""),"",HLOOKUP(BQ$132,Indices2!$E$1:$YY$108,Calc!$B190,FALSE))</f>
        <v>#N/A</v>
      </c>
      <c r="BR190" t="e">
        <f ca="1">IF(OR(BR$132="",$B190=""),"",HLOOKUP(BR$132,Indices2!$E$1:$YY$108,Calc!$B190,FALSE))</f>
        <v>#N/A</v>
      </c>
      <c r="BS190" t="e">
        <f ca="1">IF(OR(BS$132="",$B190=""),"",HLOOKUP(BS$132,Indices2!$E$1:$YY$108,Calc!$B190,FALSE))</f>
        <v>#N/A</v>
      </c>
      <c r="BT190" t="e">
        <f ca="1">IF(OR(BT$132="",$B190=""),"",HLOOKUP(BT$132,Indices2!$E$1:$YY$108,Calc!$B190,FALSE))</f>
        <v>#N/A</v>
      </c>
      <c r="BU190" t="e">
        <f ca="1">IF(OR(BU$132="",$B190=""),"",HLOOKUP(BU$132,Indices2!$E$1:$YY$108,Calc!$B190,FALSE))</f>
        <v>#N/A</v>
      </c>
      <c r="BV190" t="e">
        <f ca="1">IF(OR(BV$132="",$B190=""),"",HLOOKUP(BV$132,Indices2!$E$1:$YY$108,Calc!$B190,FALSE))</f>
        <v>#N/A</v>
      </c>
      <c r="BW190" t="e">
        <f ca="1">IF(OR(BW$132="",$B190=""),"",HLOOKUP(BW$132,Indices2!$E$1:$YY$108,Calc!$B190,FALSE))</f>
        <v>#N/A</v>
      </c>
      <c r="BX190" t="e">
        <f ca="1">IF(OR(BX$132="",$B190=""),"",HLOOKUP(BX$132,Indices2!$E$1:$YY$108,Calc!$B190,FALSE))</f>
        <v>#N/A</v>
      </c>
      <c r="BY190" t="e">
        <f ca="1">IF(OR(BY$132="",$B190=""),"",HLOOKUP(BY$132,Indices2!$E$1:$YY$108,Calc!$B190,FALSE))</f>
        <v>#N/A</v>
      </c>
      <c r="BZ190" t="e">
        <f ca="1">IF(OR(BZ$132="",$B190=""),"",HLOOKUP(BZ$132,Indices2!$E$1:$YY$108,Calc!$B190,FALSE))</f>
        <v>#N/A</v>
      </c>
      <c r="CA190" t="e">
        <f ca="1">IF(OR(CA$132="",$B190=""),"",HLOOKUP(CA$132,Indices2!$E$1:$YY$108,Calc!$B190,FALSE))</f>
        <v>#N/A</v>
      </c>
      <c r="CB190" t="e">
        <f ca="1">IF(OR(CB$132="",$B190=""),"",HLOOKUP(CB$132,Indices2!$E$1:$YY$108,Calc!$B190,FALSE))</f>
        <v>#N/A</v>
      </c>
      <c r="CC190" t="e">
        <f ca="1">IF(OR(CC$132="",$B190=""),"",HLOOKUP(CC$132,Indices2!$E$1:$YY$108,Calc!$B190,FALSE))</f>
        <v>#N/A</v>
      </c>
      <c r="CD190" t="e">
        <f ca="1">IF(OR(CD$132="",$B190=""),"",HLOOKUP(CD$132,Indices2!$E$1:$YY$108,Calc!$B190,FALSE))</f>
        <v>#N/A</v>
      </c>
      <c r="CE190" t="e">
        <f ca="1">IF(OR(CE$132="",$B190=""),"",HLOOKUP(CE$132,Indices2!$E$1:$YY$108,Calc!$B190,FALSE))</f>
        <v>#N/A</v>
      </c>
      <c r="CF190" t="e">
        <f ca="1">IF(OR(CF$132="",$B190=""),"",HLOOKUP(CF$132,Indices2!$E$1:$YY$108,Calc!$B190,FALSE))</f>
        <v>#N/A</v>
      </c>
      <c r="CG190" t="e">
        <f ca="1">IF(OR(CG$132="",$B190=""),"",HLOOKUP(CG$132,Indices2!$E$1:$YY$108,Calc!$B190,FALSE))</f>
        <v>#N/A</v>
      </c>
      <c r="CH190" t="e">
        <f ca="1">IF(OR(CH$132="",$B190=""),"",HLOOKUP(CH$132,Indices2!$E$1:$YY$108,Calc!$B190,FALSE))</f>
        <v>#N/A</v>
      </c>
      <c r="CI190" t="e">
        <f ca="1">IF(OR(CI$132="",$B190=""),"",HLOOKUP(CI$132,Indices2!$E$1:$YY$108,Calc!$B190,FALSE))</f>
        <v>#N/A</v>
      </c>
      <c r="CJ190" t="e">
        <f ca="1">IF(OR(CJ$132="",$B190=""),"",HLOOKUP(CJ$132,Indices2!$E$1:$YY$108,Calc!$B190,FALSE))</f>
        <v>#N/A</v>
      </c>
      <c r="CK190" t="e">
        <f ca="1">IF(OR(CK$132="",$B190=""),"",HLOOKUP(CK$132,Indices2!$E$1:$YY$108,Calc!$B190,FALSE))</f>
        <v>#N/A</v>
      </c>
      <c r="CL190" t="e">
        <f ca="1">IF(OR(CL$132="",$B190=""),"",HLOOKUP(CL$132,Indices2!$E$1:$YY$108,Calc!$B190,FALSE))</f>
        <v>#N/A</v>
      </c>
      <c r="CM190" t="e">
        <f ca="1">IF(OR(CM$132="",$B190=""),"",HLOOKUP(CM$132,Indices2!$E$1:$YY$108,Calc!$B190,FALSE))</f>
        <v>#N/A</v>
      </c>
      <c r="CN190" t="e">
        <f ca="1">IF(OR(CN$132="",$B190=""),"",HLOOKUP(CN$132,Indices2!$E$1:$YY$108,Calc!$B190,FALSE))</f>
        <v>#N/A</v>
      </c>
      <c r="CO190" t="e">
        <f ca="1">IF(OR(CO$132="",$B190=""),"",HLOOKUP(CO$132,Indices2!$E$1:$YY$108,Calc!$B190,FALSE))</f>
        <v>#N/A</v>
      </c>
      <c r="CP190" t="e">
        <f ca="1">IF(OR(CP$132="",$B190=""),"",HLOOKUP(CP$132,Indices2!$E$1:$YY$108,Calc!$B190,FALSE))</f>
        <v>#N/A</v>
      </c>
      <c r="CQ190" t="e">
        <f ca="1">IF(OR(CQ$132="",$B190=""),"",HLOOKUP(CQ$132,Indices2!$E$1:$YY$108,Calc!$B190,FALSE))</f>
        <v>#N/A</v>
      </c>
      <c r="CR190" t="e">
        <f ca="1">IF(OR(CR$132="",$B190=""),"",HLOOKUP(CR$132,Indices2!$E$1:$YY$108,Calc!$B190,FALSE))</f>
        <v>#N/A</v>
      </c>
      <c r="CS190" t="e">
        <f ca="1">IF(OR(CS$132="",$B190=""),"",HLOOKUP(CS$132,Indices2!$E$1:$YY$108,Calc!$B190,FALSE))</f>
        <v>#N/A</v>
      </c>
      <c r="CT190" t="e">
        <f ca="1">IF(OR(CT$132="",$B190=""),"",HLOOKUP(CT$132,Indices2!$E$1:$YY$108,Calc!$B190,FALSE))</f>
        <v>#N/A</v>
      </c>
      <c r="CU190" t="e">
        <f ca="1">IF(OR(CU$132="",$B190=""),"",HLOOKUP(CU$132,Indices2!$E$1:$YY$108,Calc!$B190,FALSE))</f>
        <v>#N/A</v>
      </c>
      <c r="CV190" t="e">
        <f ca="1">IF(OR(CV$132="",$B190=""),"",HLOOKUP(CV$132,Indices2!$E$1:$YY$108,Calc!$B190,FALSE))</f>
        <v>#N/A</v>
      </c>
      <c r="CW190" t="e">
        <f ca="1">IF(OR(CW$132="",$B190=""),"",HLOOKUP(CW$132,Indices2!$E$1:$YY$108,Calc!$B190,FALSE))</f>
        <v>#N/A</v>
      </c>
      <c r="CX190" t="e">
        <f ca="1">IF(OR(CX$132="",$B190=""),"",HLOOKUP(CX$132,Indices2!$E$1:$YY$108,Calc!$B190,FALSE))</f>
        <v>#N/A</v>
      </c>
      <c r="CY190" t="e">
        <f ca="1">IF(OR(CY$132="",$B190=""),"",HLOOKUP(CY$132,Indices2!$E$1:$YY$108,Calc!$B190,FALSE))</f>
        <v>#N/A</v>
      </c>
      <c r="CZ190" t="e">
        <f ca="1">IF(OR(CZ$132="",$B190=""),"",HLOOKUP(CZ$132,Indices2!$E$1:$YY$108,Calc!$B190,FALSE))</f>
        <v>#N/A</v>
      </c>
      <c r="DA190" t="e">
        <f ca="1">IF(OR(DA$132="",$B190=""),"",HLOOKUP(DA$132,Indices2!$E$1:$YY$108,Calc!$B190,FALSE))</f>
        <v>#N/A</v>
      </c>
      <c r="DB190" t="e">
        <f ca="1">IF(OR(DB$132="",$B190=""),"",HLOOKUP(DB$132,Indices2!$E$1:$YY$108,Calc!$B190,FALSE))</f>
        <v>#N/A</v>
      </c>
      <c r="DC190" t="e">
        <f ca="1">IF(OR(DC$132="",$B190=""),"",HLOOKUP(DC$132,Indices2!$E$1:$YY$108,Calc!$B190,FALSE))</f>
        <v>#N/A</v>
      </c>
      <c r="DD190" t="e">
        <f ca="1">IF(OR(DD$132="",$B190=""),"",HLOOKUP(DD$132,Indices2!$E$1:$YY$108,Calc!$B190,FALSE))</f>
        <v>#N/A</v>
      </c>
      <c r="DE190" t="e">
        <f ca="1">IF(OR(DE$132="",$B190=""),"",HLOOKUP(DE$132,Indices2!$E$1:$YY$108,Calc!$B190,FALSE))</f>
        <v>#N/A</v>
      </c>
      <c r="DF190" t="e">
        <f ca="1">IF(OR(DF$132="",$B190=""),"",HLOOKUP(DF$132,Indices2!$E$1:$YY$108,Calc!$B190,FALSE))</f>
        <v>#N/A</v>
      </c>
      <c r="DG190" t="e">
        <f ca="1">IF(OR(DG$132="",$B190=""),"",HLOOKUP(DG$132,Indices2!$E$1:$YY$108,Calc!$B190,FALSE))</f>
        <v>#N/A</v>
      </c>
      <c r="DH190" t="e">
        <f ca="1">IF(OR(DH$132="",$B190=""),"",HLOOKUP(DH$132,Indices2!$E$1:$YY$108,Calc!$B190,FALSE))</f>
        <v>#N/A</v>
      </c>
      <c r="DI190" t="e">
        <f ca="1">IF(OR(DI$132="",$B190=""),"",HLOOKUP(DI$132,Indices2!$E$1:$YY$108,Calc!$B190,FALSE))</f>
        <v>#N/A</v>
      </c>
      <c r="DJ190" t="e">
        <f ca="1">IF(OR(DJ$132="",$B190=""),"",HLOOKUP(DJ$132,Indices2!$E$1:$YY$108,Calc!$B190,FALSE))</f>
        <v>#N/A</v>
      </c>
      <c r="DK190" t="e">
        <f ca="1">IF(OR(DK$132="",$B190=""),"",HLOOKUP(DK$132,Indices2!$E$1:$YY$108,Calc!$B190,FALSE))</f>
        <v>#N/A</v>
      </c>
      <c r="DL190" t="e">
        <f ca="1">IF(OR(DL$132="",$B190=""),"",HLOOKUP(DL$132,Indices2!$E$1:$YY$108,Calc!$B190,FALSE))</f>
        <v>#N/A</v>
      </c>
      <c r="DM190" t="e">
        <f ca="1">IF(OR(DM$132="",$B190=""),"",HLOOKUP(DM$132,Indices2!$E$1:$YY$108,Calc!$B190,FALSE))</f>
        <v>#N/A</v>
      </c>
      <c r="DN190" t="e">
        <f ca="1">IF(OR(DN$132="",$B190=""),"",HLOOKUP(DN$132,Indices2!$E$1:$YY$108,Calc!$B190,FALSE))</f>
        <v>#N/A</v>
      </c>
      <c r="DO190" t="e">
        <f ca="1">IF(OR(DO$132="",$B190=""),"",HLOOKUP(DO$132,Indices2!$E$1:$YY$108,Calc!$B190,FALSE))</f>
        <v>#N/A</v>
      </c>
      <c r="DP190" t="e">
        <f ca="1">IF(OR(DP$132="",$B190=""),"",HLOOKUP(DP$132,Indices2!$E$1:$YY$108,Calc!$B190,FALSE))</f>
        <v>#N/A</v>
      </c>
      <c r="DQ190" t="e">
        <f ca="1">IF(OR(DQ$132="",$B190=""),"",HLOOKUP(DQ$132,Indices2!$E$1:$YY$108,Calc!$B190,FALSE))</f>
        <v>#N/A</v>
      </c>
      <c r="DR190" t="e">
        <f ca="1">IF(OR(DR$132="",$B190=""),"",HLOOKUP(DR$132,Indices2!$E$1:$YY$108,Calc!$B190,FALSE))</f>
        <v>#N/A</v>
      </c>
      <c r="DS190" t="e">
        <f ca="1">IF(OR(DS$132="",$B190=""),"",HLOOKUP(DS$132,Indices2!$E$1:$YY$108,Calc!$B190,FALSE))</f>
        <v>#N/A</v>
      </c>
      <c r="DT190" t="e">
        <f ca="1">IF(OR(DT$132="",$B190=""),"",HLOOKUP(DT$132,Indices2!$E$1:$YY$108,Calc!$B190,FALSE))</f>
        <v>#N/A</v>
      </c>
      <c r="DU190" t="e">
        <f ca="1">IF(OR(DU$132="",$B190=""),"",HLOOKUP(DU$132,Indices2!$E$1:$YY$108,Calc!$B190,FALSE))</f>
        <v>#N/A</v>
      </c>
      <c r="DV190" t="e">
        <f ca="1">IF(OR(DV$132="",$B190=""),"",HLOOKUP(DV$132,Indices2!$E$1:$YY$108,Calc!$B190,FALSE))</f>
        <v>#N/A</v>
      </c>
      <c r="DW190" t="e">
        <f ca="1">IF(OR(DW$132="",$B190=""),"",HLOOKUP(DW$132,Indices2!$E$1:$YY$108,Calc!$B190,FALSE))</f>
        <v>#N/A</v>
      </c>
      <c r="DX190" t="e">
        <f ca="1">IF(OR(DX$132="",$B190=""),"",HLOOKUP(DX$132,Indices2!$E$1:$YY$108,Calc!$B190,FALSE))</f>
        <v>#N/A</v>
      </c>
      <c r="DY190" t="e">
        <f ca="1">IF(OR(DY$132="",$B190=""),"",HLOOKUP(DY$132,Indices2!$E$1:$YY$108,Calc!$B190,FALSE))</f>
        <v>#N/A</v>
      </c>
      <c r="DZ190" t="e">
        <f ca="1">IF(OR(DZ$132="",$B190=""),"",HLOOKUP(DZ$132,Indices2!$E$1:$YY$108,Calc!$B190,FALSE))</f>
        <v>#N/A</v>
      </c>
      <c r="EA190" t="e">
        <f ca="1">IF(OR(EA$132="",$B190=""),"",HLOOKUP(EA$132,Indices2!$E$1:$YY$108,Calc!$B190,FALSE))</f>
        <v>#N/A</v>
      </c>
      <c r="EB190" t="e">
        <f ca="1">IF(OR(EB$132="",$B190=""),"",HLOOKUP(EB$132,Indices2!$E$1:$YY$108,Calc!$B190,FALSE))</f>
        <v>#N/A</v>
      </c>
      <c r="EC190" t="e">
        <f ca="1">IF(OR(EC$132="",$B190=""),"",HLOOKUP(EC$132,Indices2!$E$1:$YY$108,Calc!$B190,FALSE))</f>
        <v>#N/A</v>
      </c>
      <c r="ED190" t="e">
        <f ca="1">IF(OR(ED$132="",$B190=""),"",HLOOKUP(ED$132,Indices2!$E$1:$YY$108,Calc!$B190,FALSE))</f>
        <v>#N/A</v>
      </c>
      <c r="EE190" t="e">
        <f ca="1">IF(OR(EE$132="",$B190=""),"",HLOOKUP(EE$132,Indices2!$E$1:$YY$108,Calc!$B190,FALSE))</f>
        <v>#N/A</v>
      </c>
      <c r="EF190" t="e">
        <f ca="1">IF(OR(EF$132="",$B190=""),"",HLOOKUP(EF$132,Indices2!$E$1:$YY$108,Calc!$B190,FALSE))</f>
        <v>#N/A</v>
      </c>
      <c r="EG190" t="e">
        <f ca="1">IF(OR(EG$132="",$B190=""),"",HLOOKUP(EG$132,Indices2!$E$1:$YY$108,Calc!$B190,FALSE))</f>
        <v>#N/A</v>
      </c>
      <c r="EH190" t="e">
        <f ca="1">IF(OR(EH$132="",$B190=""),"",HLOOKUP(EH$132,Indices2!$E$1:$YY$108,Calc!$B190,FALSE))</f>
        <v>#N/A</v>
      </c>
      <c r="EI190" t="e">
        <f ca="1">IF(OR(EI$132="",$B190=""),"",HLOOKUP(EI$132,Indices2!$E$1:$YY$108,Calc!$B190,FALSE))</f>
        <v>#N/A</v>
      </c>
      <c r="EJ190" t="e">
        <f ca="1">IF(OR(EJ$132="",$B190=""),"",HLOOKUP(EJ$132,Indices2!$E$1:$YY$108,Calc!$B190,FALSE))</f>
        <v>#N/A</v>
      </c>
      <c r="EK190" t="e">
        <f ca="1">IF(OR(EK$132="",$B190=""),"",HLOOKUP(EK$132,Indices2!$E$1:$YY$108,Calc!$B190,FALSE))</f>
        <v>#N/A</v>
      </c>
      <c r="EL190" t="e">
        <f ca="1">IF(OR(EL$132="",$B190=""),"",HLOOKUP(EL$132,Indices2!$E$1:$YY$108,Calc!$B190,FALSE))</f>
        <v>#N/A</v>
      </c>
      <c r="EM190" t="e">
        <f ca="1">IF(OR(EM$132="",$B190=""),"",HLOOKUP(EM$132,Indices2!$E$1:$YY$108,Calc!$B190,FALSE))</f>
        <v>#N/A</v>
      </c>
      <c r="EN190" t="e">
        <f ca="1">IF(OR(EN$132="",$B190=""),"",HLOOKUP(EN$132,Indices2!$E$1:$YY$108,Calc!$B190,FALSE))</f>
        <v>#N/A</v>
      </c>
      <c r="EO190" t="e">
        <f ca="1">IF(OR(EO$132="",$B190=""),"",HLOOKUP(EO$132,Indices2!$E$1:$YY$108,Calc!$B190,FALSE))</f>
        <v>#N/A</v>
      </c>
      <c r="EP190" t="e">
        <f ca="1">IF(OR(EP$132="",$B190=""),"",HLOOKUP(EP$132,Indices2!$E$1:$YY$108,Calc!$B190,FALSE))</f>
        <v>#N/A</v>
      </c>
      <c r="EQ190" t="e">
        <f ca="1">IF(OR(EQ$132="",$B190=""),"",HLOOKUP(EQ$132,Indices2!$E$1:$YY$108,Calc!$B190,FALSE))</f>
        <v>#N/A</v>
      </c>
      <c r="ER190" t="e">
        <f ca="1">IF(OR(ER$132="",$B190=""),"",HLOOKUP(ER$132,Indices2!$E$1:$YY$108,Calc!$B190,FALSE))</f>
        <v>#N/A</v>
      </c>
      <c r="ES190" t="e">
        <f ca="1">IF(OR(ES$132="",$B190=""),"",HLOOKUP(ES$132,Indices2!$E$1:$YY$108,Calc!$B190,FALSE))</f>
        <v>#N/A</v>
      </c>
      <c r="ET190" t="e">
        <f ca="1">IF(OR(ET$132="",$B190=""),"",HLOOKUP(ET$132,Indices2!$E$1:$YY$108,Calc!$B190,FALSE))</f>
        <v>#N/A</v>
      </c>
      <c r="EU190" t="e">
        <f ca="1">IF(OR(EU$132="",$B190=""),"",HLOOKUP(EU$132,Indices2!$E$1:$YY$108,Calc!$B190,FALSE))</f>
        <v>#N/A</v>
      </c>
      <c r="EV190" t="e">
        <f ca="1">IF(OR(EV$132="",$B190=""),"",HLOOKUP(EV$132,Indices2!$E$1:$YY$108,Calc!$B190,FALSE))</f>
        <v>#N/A</v>
      </c>
      <c r="EW190" t="e">
        <f ca="1">IF(OR(EW$132="",$B190=""),"",HLOOKUP(EW$132,Indices2!$E$1:$YY$108,Calc!$B190,FALSE))</f>
        <v>#N/A</v>
      </c>
      <c r="EX190" t="e">
        <f ca="1">IF(OR(EX$132="",$B190=""),"",HLOOKUP(EX$132,Indices2!$E$1:$YY$108,Calc!$B190,FALSE))</f>
        <v>#N/A</v>
      </c>
      <c r="EY190" t="e">
        <f ca="1">IF(OR(EY$132="",$B190=""),"",HLOOKUP(EY$132,Indices2!$E$1:$YY$108,Calc!$B190,FALSE))</f>
        <v>#N/A</v>
      </c>
      <c r="EZ190" t="e">
        <f ca="1">IF(OR(EZ$132="",$B190=""),"",HLOOKUP(EZ$132,Indices2!$E$1:$YY$108,Calc!$B190,FALSE))</f>
        <v>#N/A</v>
      </c>
      <c r="FA190" t="e">
        <f ca="1">IF(OR(FA$132="",$B190=""),"",HLOOKUP(FA$132,Indices2!$E$1:$YY$108,Calc!$B190,FALSE))</f>
        <v>#N/A</v>
      </c>
      <c r="FB190" t="e">
        <f ca="1">IF(OR(FB$132="",$B190=""),"",HLOOKUP(FB$132,Indices2!$E$1:$YY$108,Calc!$B190,FALSE))</f>
        <v>#N/A</v>
      </c>
      <c r="FC190" t="e">
        <f ca="1">IF(OR(FC$132="",$B190=""),"",HLOOKUP(FC$132,Indices2!$E$1:$YY$108,Calc!$B190,FALSE))</f>
        <v>#N/A</v>
      </c>
      <c r="FD190" t="e">
        <f ca="1">IF(OR(FD$132="",$B190=""),"",HLOOKUP(FD$132,Indices2!$E$1:$YY$108,Calc!$B190,FALSE))</f>
        <v>#N/A</v>
      </c>
      <c r="FE190" t="e">
        <f ca="1">IF(OR(FE$132="",$B190=""),"",HLOOKUP(FE$132,Indices2!$E$1:$YY$108,Calc!$B190,FALSE))</f>
        <v>#N/A</v>
      </c>
      <c r="FF190" t="e">
        <f ca="1">IF(OR(FF$132="",$B190=""),"",HLOOKUP(FF$132,Indices2!$E$1:$YY$108,Calc!$B190,FALSE))</f>
        <v>#N/A</v>
      </c>
      <c r="FG190" t="e">
        <f ca="1">IF(OR(FG$132="",$B190=""),"",HLOOKUP(FG$132,Indices2!$E$1:$YY$108,Calc!$B190,FALSE))</f>
        <v>#N/A</v>
      </c>
      <c r="FH190" t="e">
        <f ca="1">IF(OR(FH$132="",$B190=""),"",HLOOKUP(FH$132,Indices2!$E$1:$YY$108,Calc!$B190,FALSE))</f>
        <v>#N/A</v>
      </c>
      <c r="FI190" t="e">
        <f ca="1">IF(OR(FI$132="",$B190=""),"",HLOOKUP(FI$132,Indices2!$E$1:$YY$108,Calc!$B190,FALSE))</f>
        <v>#N/A</v>
      </c>
      <c r="FJ190" t="e">
        <f ca="1">IF(OR(FJ$132="",$B190=""),"",HLOOKUP(FJ$132,Indices2!$E$1:$YY$108,Calc!$B190,FALSE))</f>
        <v>#N/A</v>
      </c>
      <c r="FK190" t="e">
        <f ca="1">IF(OR(FK$132="",$B190=""),"",HLOOKUP(FK$132,Indices2!$E$1:$YY$108,Calc!$B190,FALSE))</f>
        <v>#N/A</v>
      </c>
      <c r="FL190" t="e">
        <f ca="1">IF(OR(FL$132="",$B190=""),"",HLOOKUP(FL$132,Indices2!$E$1:$YY$108,Calc!$B190,FALSE))</f>
        <v>#N/A</v>
      </c>
      <c r="FM190" t="e">
        <f ca="1">IF(OR(FM$132="",$B190=""),"",HLOOKUP(FM$132,Indices2!$E$1:$YY$108,Calc!$B190,FALSE))</f>
        <v>#N/A</v>
      </c>
      <c r="FN190" t="e">
        <f ca="1">IF(OR(FN$132="",$B190=""),"",HLOOKUP(FN$132,Indices2!$E$1:$YY$108,Calc!$B190,FALSE))</f>
        <v>#N/A</v>
      </c>
      <c r="FO190" t="e">
        <f ca="1">IF(OR(FO$132="",$B190=""),"",HLOOKUP(FO$132,Indices2!$E$1:$YY$108,Calc!$B190,FALSE))</f>
        <v>#N/A</v>
      </c>
      <c r="FP190" t="e">
        <f ca="1">IF(OR(FP$132="",$B190=""),"",HLOOKUP(FP$132,Indices2!$E$1:$YY$108,Calc!$B190,FALSE))</f>
        <v>#N/A</v>
      </c>
      <c r="FQ190" t="e">
        <f ca="1">IF(OR(FQ$132="",$B190=""),"",HLOOKUP(FQ$132,Indices2!$E$1:$YY$108,Calc!$B190,FALSE))</f>
        <v>#N/A</v>
      </c>
      <c r="FR190" t="e">
        <f ca="1">IF(OR(FR$132="",$B190=""),"",HLOOKUP(FR$132,Indices2!$E$1:$YY$108,Calc!$B190,FALSE))</f>
        <v>#N/A</v>
      </c>
      <c r="FS190" t="e">
        <f ca="1">IF(OR(FS$132="",$B190=""),"",HLOOKUP(FS$132,Indices2!$E$1:$YY$108,Calc!$B190,FALSE))</f>
        <v>#N/A</v>
      </c>
      <c r="FT190" t="e">
        <f ca="1">IF(OR(FT$132="",$B190=""),"",HLOOKUP(FT$132,Indices2!$E$1:$YY$108,Calc!$B190,FALSE))</f>
        <v>#N/A</v>
      </c>
      <c r="FU190" t="e">
        <f ca="1">IF(OR(FU$132="",$B190=""),"",HLOOKUP(FU$132,Indices2!$E$1:$YY$108,Calc!$B190,FALSE))</f>
        <v>#N/A</v>
      </c>
      <c r="FV190" t="e">
        <f ca="1">IF(OR(FV$132="",$B190=""),"",HLOOKUP(FV$132,Indices2!$E$1:$YY$108,Calc!$B190,FALSE))</f>
        <v>#N/A</v>
      </c>
      <c r="FW190" t="e">
        <f ca="1">IF(OR(FW$132="",$B190=""),"",HLOOKUP(FW$132,Indices2!$E$1:$YY$108,Calc!$B190,FALSE))</f>
        <v>#N/A</v>
      </c>
      <c r="FX190" t="e">
        <f ca="1">IF(OR(FX$132="",$B190=""),"",HLOOKUP(FX$132,Indices2!$E$1:$YY$108,Calc!$B190,FALSE))</f>
        <v>#N/A</v>
      </c>
      <c r="FY190" t="e">
        <f ca="1">IF(OR(FY$132="",$B190=""),"",HLOOKUP(FY$132,Indices2!$E$1:$YY$108,Calc!$B190,FALSE))</f>
        <v>#N/A</v>
      </c>
      <c r="FZ190" t="e">
        <f ca="1">IF(OR(FZ$132="",$B190=""),"",HLOOKUP(FZ$132,Indices2!$E$1:$YY$108,Calc!$B190,FALSE))</f>
        <v>#N/A</v>
      </c>
      <c r="GA190" t="e">
        <f ca="1">IF(OR(GA$132="",$B190=""),"",HLOOKUP(GA$132,Indices2!$E$1:$YY$108,Calc!$B190,FALSE))</f>
        <v>#N/A</v>
      </c>
      <c r="GB190" t="e">
        <f ca="1">IF(OR(GB$132="",$B190=""),"",HLOOKUP(GB$132,Indices2!$E$1:$YY$108,Calc!$B190,FALSE))</f>
        <v>#N/A</v>
      </c>
      <c r="GC190" t="e">
        <f ca="1">IF(OR(GC$132="",$B190=""),"",HLOOKUP(GC$132,Indices2!$E$1:$YY$108,Calc!$B190,FALSE))</f>
        <v>#N/A</v>
      </c>
      <c r="GD190" t="e">
        <f ca="1">IF(OR(GD$132="",$B190=""),"",HLOOKUP(GD$132,Indices2!$E$1:$YY$108,Calc!$B190,FALSE))</f>
        <v>#N/A</v>
      </c>
      <c r="GE190" t="e">
        <f ca="1">IF(OR(GE$132="",$B190=""),"",HLOOKUP(GE$132,Indices2!$E$1:$YY$108,Calc!$B190,FALSE))</f>
        <v>#N/A</v>
      </c>
      <c r="GF190" t="e">
        <f ca="1">IF(OR(GF$132="",$B190=""),"",HLOOKUP(GF$132,Indices2!$E$1:$YY$108,Calc!$B190,FALSE))</f>
        <v>#N/A</v>
      </c>
      <c r="GG190" t="e">
        <f ca="1">IF(OR(GG$132="",$B190=""),"",HLOOKUP(GG$132,Indices2!$E$1:$YY$108,Calc!$B190,FALSE))</f>
        <v>#N/A</v>
      </c>
      <c r="GH190" t="e">
        <f ca="1">IF(OR(GH$132="",$B190=""),"",HLOOKUP(GH$132,Indices2!$E$1:$YY$108,Calc!$B190,FALSE))</f>
        <v>#N/A</v>
      </c>
      <c r="GI190" t="e">
        <f ca="1">IF(OR(GI$132="",$B190=""),"",HLOOKUP(GI$132,Indices2!$E$1:$YY$108,Calc!$B190,FALSE))</f>
        <v>#N/A</v>
      </c>
      <c r="GJ190" t="e">
        <f ca="1">IF(OR(GJ$132="",$B190=""),"",HLOOKUP(GJ$132,Indices2!$E$1:$YY$108,Calc!$B190,FALSE))</f>
        <v>#N/A</v>
      </c>
      <c r="GK190" t="e">
        <f ca="1">IF(OR(GK$132="",$B190=""),"",HLOOKUP(GK$132,Indices2!$E$1:$YY$108,Calc!$B190,FALSE))</f>
        <v>#N/A</v>
      </c>
      <c r="GL190" t="e">
        <f ca="1">IF(OR(GL$132="",$B190=""),"",HLOOKUP(GL$132,Indices2!$E$1:$YY$108,Calc!$B190,FALSE))</f>
        <v>#N/A</v>
      </c>
      <c r="GM190" t="e">
        <f ca="1">IF(OR(GM$132="",$B190=""),"",HLOOKUP(GM$132,Indices2!$E$1:$YY$108,Calc!$B190,FALSE))</f>
        <v>#N/A</v>
      </c>
      <c r="GN190" t="e">
        <f ca="1">IF(OR(GN$132="",$B190=""),"",HLOOKUP(GN$132,Indices2!$E$1:$YY$108,Calc!$B190,FALSE))</f>
        <v>#N/A</v>
      </c>
      <c r="GO190" t="e">
        <f ca="1">IF(OR(GO$132="",$B190=""),"",HLOOKUP(GO$132,Indices2!$E$1:$YY$108,Calc!$B190,FALSE))</f>
        <v>#N/A</v>
      </c>
      <c r="GP190" t="e">
        <f ca="1">IF(OR(GP$132="",$B190=""),"",HLOOKUP(GP$132,Indices2!$E$1:$YY$108,Calc!$B190,FALSE))</f>
        <v>#N/A</v>
      </c>
      <c r="GQ190" t="e">
        <f ca="1">IF(OR(GQ$132="",$B190=""),"",HLOOKUP(GQ$132,Indices2!$E$1:$YY$108,Calc!$B190,FALSE))</f>
        <v>#N/A</v>
      </c>
      <c r="GR190" t="e">
        <f ca="1">IF(OR(GR$132="",$B190=""),"",HLOOKUP(GR$132,Indices2!$E$1:$YY$108,Calc!$B190,FALSE))</f>
        <v>#N/A</v>
      </c>
      <c r="GS190" t="e">
        <f ca="1">IF(OR(GS$132="",$B190=""),"",HLOOKUP(GS$132,Indices2!$E$1:$YY$108,Calc!$B190,FALSE))</f>
        <v>#N/A</v>
      </c>
      <c r="GT190" t="e">
        <f ca="1">IF(OR(GT$132="",$B190=""),"",HLOOKUP(GT$132,Indices2!$E$1:$YY$108,Calc!$B190,FALSE))</f>
        <v>#N/A</v>
      </c>
      <c r="GU190" t="e">
        <f ca="1">IF(OR(GU$132="",$B190=""),"",HLOOKUP(GU$132,Indices2!$E$1:$YY$108,Calc!$B190,FALSE))</f>
        <v>#N/A</v>
      </c>
      <c r="GV190" t="e">
        <f ca="1">IF(OR(GV$132="",$B190=""),"",HLOOKUP(GV$132,Indices2!$E$1:$YY$108,Calc!$B190,FALSE))</f>
        <v>#N/A</v>
      </c>
      <c r="GW190" t="e">
        <f ca="1">IF(OR(GW$132="",$B190=""),"",HLOOKUP(GW$132,Indices2!$E$1:$YY$108,Calc!$B190,FALSE))</f>
        <v>#N/A</v>
      </c>
      <c r="GX190" t="e">
        <f ca="1">IF(OR(GX$132="",$B190=""),"",HLOOKUP(GX$132,Indices2!$E$1:$YY$108,Calc!$B190,FALSE))</f>
        <v>#N/A</v>
      </c>
      <c r="GY190" t="e">
        <f ca="1">IF(OR(GY$132="",$B190=""),"",HLOOKUP(GY$132,Indices2!$E$1:$YY$108,Calc!$B190,FALSE))</f>
        <v>#N/A</v>
      </c>
      <c r="GZ190" t="e">
        <f ca="1">IF(OR(GZ$132="",$B190=""),"",HLOOKUP(GZ$132,Indices2!$E$1:$YY$108,Calc!$B190,FALSE))</f>
        <v>#N/A</v>
      </c>
      <c r="HA190" t="e">
        <f ca="1">IF(OR(HA$132="",$B190=""),"",HLOOKUP(HA$132,Indices2!$E$1:$YY$108,Calc!$B190,FALSE))</f>
        <v>#N/A</v>
      </c>
      <c r="HB190" t="e">
        <f ca="1">IF(OR(HB$132="",$B190=""),"",HLOOKUP(HB$132,Indices2!$E$1:$YY$108,Calc!$B190,FALSE))</f>
        <v>#N/A</v>
      </c>
      <c r="HC190" t="e">
        <f ca="1">IF(OR(HC$132="",$B190=""),"",HLOOKUP(HC$132,Indices2!$E$1:$YY$108,Calc!$B190,FALSE))</f>
        <v>#N/A</v>
      </c>
      <c r="HD190" t="e">
        <f ca="1">IF(OR(HD$132="",$B190=""),"",HLOOKUP(HD$132,Indices2!$E$1:$YY$108,Calc!$B190,FALSE))</f>
        <v>#N/A</v>
      </c>
      <c r="HE190" t="e">
        <f ca="1">IF(OR(HE$132="",$B190=""),"",HLOOKUP(HE$132,Indices2!$E$1:$YY$108,Calc!$B190,FALSE))</f>
        <v>#N/A</v>
      </c>
      <c r="HF190" t="e">
        <f ca="1">IF(OR(HF$132="",$B190=""),"",HLOOKUP(HF$132,Indices2!$E$1:$YY$108,Calc!$B190,FALSE))</f>
        <v>#N/A</v>
      </c>
      <c r="HG190" t="e">
        <f ca="1">IF(OR(HG$132="",$B190=""),"",HLOOKUP(HG$132,Indices2!$E$1:$YY$108,Calc!$B190,FALSE))</f>
        <v>#N/A</v>
      </c>
      <c r="HH190" t="e">
        <f ca="1">IF(OR(HH$132="",$B190=""),"",HLOOKUP(HH$132,Indices2!$E$1:$YY$108,Calc!$B190,FALSE))</f>
        <v>#N/A</v>
      </c>
      <c r="HI190" t="e">
        <f ca="1">IF(OR(HI$132="",$B190=""),"",HLOOKUP(HI$132,Indices2!$E$1:$YY$108,Calc!$B190,FALSE))</f>
        <v>#N/A</v>
      </c>
      <c r="HJ190" t="e">
        <f ca="1">IF(OR(HJ$132="",$B190=""),"",HLOOKUP(HJ$132,Indices2!$E$1:$YY$108,Calc!$B190,FALSE))</f>
        <v>#N/A</v>
      </c>
      <c r="HK190" t="e">
        <f ca="1">IF(OR(HK$132="",$B190=""),"",HLOOKUP(HK$132,Indices2!$E$1:$YY$108,Calc!$B190,FALSE))</f>
        <v>#N/A</v>
      </c>
      <c r="HL190" t="e">
        <f ca="1">IF(OR(HL$132="",$B190=""),"",HLOOKUP(HL$132,Indices2!$E$1:$YY$108,Calc!$B190,FALSE))</f>
        <v>#N/A</v>
      </c>
      <c r="HM190" t="e">
        <f ca="1">IF(OR(HM$132="",$B190=""),"",HLOOKUP(HM$132,Indices2!$E$1:$YY$108,Calc!$B190,FALSE))</f>
        <v>#N/A</v>
      </c>
      <c r="HN190" t="e">
        <f ca="1">IF(OR(HN$132="",$B190=""),"",HLOOKUP(HN$132,Indices2!$E$1:$YY$108,Calc!$B190,FALSE))</f>
        <v>#N/A</v>
      </c>
      <c r="HO190" t="e">
        <f ca="1">IF(OR(HO$132="",$B190=""),"",HLOOKUP(HO$132,Indices2!$E$1:$YY$108,Calc!$B190,FALSE))</f>
        <v>#N/A</v>
      </c>
      <c r="HP190" t="e">
        <f ca="1">IF(OR(HP$132="",$B190=""),"",HLOOKUP(HP$132,Indices2!$E$1:$YY$108,Calc!$B190,FALSE))</f>
        <v>#N/A</v>
      </c>
      <c r="HQ190" t="e">
        <f ca="1">IF(OR(HQ$132="",$B190=""),"",HLOOKUP(HQ$132,Indices2!$E$1:$YY$108,Calc!$B190,FALSE))</f>
        <v>#N/A</v>
      </c>
      <c r="HR190" t="e">
        <f ca="1">IF(OR(HR$132="",$B190=""),"",HLOOKUP(HR$132,Indices2!$E$1:$YY$108,Calc!$B190,FALSE))</f>
        <v>#N/A</v>
      </c>
      <c r="HS190" t="e">
        <f ca="1">IF(OR(HS$132="",$B190=""),"",HLOOKUP(HS$132,Indices2!$E$1:$YY$108,Calc!$B190,FALSE))</f>
        <v>#N/A</v>
      </c>
      <c r="HT190" t="e">
        <f ca="1">IF(OR(HT$132="",$B190=""),"",HLOOKUP(HT$132,Indices2!$E$1:$YY$108,Calc!$B190,FALSE))</f>
        <v>#N/A</v>
      </c>
      <c r="HU190" t="e">
        <f ca="1">IF(OR(HU$132="",$B190=""),"",HLOOKUP(HU$132,Indices2!$E$1:$YY$108,Calc!$B190,FALSE))</f>
        <v>#N/A</v>
      </c>
      <c r="HV190" t="e">
        <f ca="1">IF(OR(HV$132="",$B190=""),"",HLOOKUP(HV$132,Indices2!$E$1:$YY$108,Calc!$B190,FALSE))</f>
        <v>#N/A</v>
      </c>
      <c r="HW190" t="e">
        <f ca="1">IF(OR(HW$132="",$B190=""),"",HLOOKUP(HW$132,Indices2!$E$1:$YY$108,Calc!$B190,FALSE))</f>
        <v>#N/A</v>
      </c>
      <c r="HX190" t="e">
        <f ca="1">IF(OR(HX$132="",$B190=""),"",HLOOKUP(HX$132,Indices2!$E$1:$YY$108,Calc!$B190,FALSE))</f>
        <v>#N/A</v>
      </c>
      <c r="HY190" t="e">
        <f ca="1">IF(OR(HY$132="",$B190=""),"",HLOOKUP(HY$132,Indices2!$E$1:$YY$108,Calc!$B190,FALSE))</f>
        <v>#N/A</v>
      </c>
      <c r="HZ190" t="e">
        <f ca="1">IF(OR(HZ$132="",$B190=""),"",HLOOKUP(HZ$132,Indices2!$E$1:$YY$108,Calc!$B190,FALSE))</f>
        <v>#N/A</v>
      </c>
      <c r="IA190" t="e">
        <f ca="1">IF(OR(IA$132="",$B190=""),"",HLOOKUP(IA$132,Indices2!$E$1:$YY$108,Calc!$B190,FALSE))</f>
        <v>#N/A</v>
      </c>
      <c r="IB190" t="e">
        <f ca="1">IF(OR(IB$132="",$B190=""),"",HLOOKUP(IB$132,Indices2!$E$1:$YY$108,Calc!$B190,FALSE))</f>
        <v>#N/A</v>
      </c>
      <c r="IC190" t="e">
        <f ca="1">IF(OR(IC$132="",$B190=""),"",HLOOKUP(IC$132,Indices2!$E$1:$YY$108,Calc!$B190,FALSE))</f>
        <v>#N/A</v>
      </c>
      <c r="ID190" t="e">
        <f ca="1">IF(OR(ID$132="",$B190=""),"",HLOOKUP(ID$132,Indices2!$E$1:$YY$108,Calc!$B190,FALSE))</f>
        <v>#N/A</v>
      </c>
      <c r="IE190" t="e">
        <f ca="1">IF(OR(IE$132="",$B190=""),"",HLOOKUP(IE$132,Indices2!$E$1:$YY$108,Calc!$B190,FALSE))</f>
        <v>#N/A</v>
      </c>
      <c r="IF190" t="e">
        <f ca="1">IF(OR(IF$132="",$B190=""),"",HLOOKUP(IF$132,Indices2!$E$1:$YY$108,Calc!$B190,FALSE))</f>
        <v>#N/A</v>
      </c>
      <c r="IG190" t="e">
        <f ca="1">IF(OR(IG$132="",$B190=""),"",HLOOKUP(IG$132,Indices2!$E$1:$YY$108,Calc!$B190,FALSE))</f>
        <v>#N/A</v>
      </c>
      <c r="IH190" t="e">
        <f ca="1">IF(OR(IH$132="",$B190=""),"",HLOOKUP(IH$132,Indices2!$E$1:$YY$108,Calc!$B190,FALSE))</f>
        <v>#N/A</v>
      </c>
      <c r="II190" t="e">
        <f ca="1">IF(OR(II$132="",$B190=""),"",HLOOKUP(II$132,Indices2!$E$1:$YY$108,Calc!$B190,FALSE))</f>
        <v>#N/A</v>
      </c>
      <c r="IJ190" t="e">
        <f ca="1">IF(OR(IJ$132="",$B190=""),"",HLOOKUP(IJ$132,Indices2!$E$1:$YY$108,Calc!$B190,FALSE))</f>
        <v>#N/A</v>
      </c>
      <c r="IK190" t="e">
        <f ca="1">IF(OR(IK$132="",$B190=""),"",HLOOKUP(IK$132,Indices2!$E$1:$YY$108,Calc!$B190,FALSE))</f>
        <v>#N/A</v>
      </c>
      <c r="IL190" t="e">
        <f ca="1">IF(OR(IL$132="",$B190=""),"",HLOOKUP(IL$132,Indices2!$E$1:$YY$108,Calc!$B190,FALSE))</f>
        <v>#N/A</v>
      </c>
      <c r="IM190" t="e">
        <f ca="1">IF(OR(IM$132="",$B190=""),"",HLOOKUP(IM$132,Indices2!$E$1:$YY$108,Calc!$B190,FALSE))</f>
        <v>#N/A</v>
      </c>
      <c r="IN190" t="e">
        <f ca="1">IF(OR(IN$132="",$B190=""),"",HLOOKUP(IN$132,Indices2!$E$1:$YY$108,Calc!$B190,FALSE))</f>
        <v>#N/A</v>
      </c>
      <c r="IO190" t="e">
        <f ca="1">IF(OR(IO$132="",$B190=""),"",HLOOKUP(IO$132,Indices2!$E$1:$YY$108,Calc!$B190,FALSE))</f>
        <v>#N/A</v>
      </c>
      <c r="IP190" t="e">
        <f ca="1">IF(OR(IP$132="",$B190=""),"",HLOOKUP(IP$132,Indices2!$E$1:$YY$108,Calc!$B190,FALSE))</f>
        <v>#N/A</v>
      </c>
      <c r="IQ190" t="e">
        <f ca="1">IF(OR(IQ$132="",$B190=""),"",HLOOKUP(IQ$132,Indices2!$E$1:$YY$108,Calc!$B190,FALSE))</f>
        <v>#N/A</v>
      </c>
      <c r="IR190" t="e">
        <f ca="1">IF(OR(IR$132="",$B190=""),"",HLOOKUP(IR$132,Indices2!$E$1:$YY$108,Calc!$B190,FALSE))</f>
        <v>#N/A</v>
      </c>
      <c r="IS190" t="e">
        <f ca="1">IF(OR(IS$132="",$B190=""),"",HLOOKUP(IS$132,Indices2!$E$1:$YY$108,Calc!$B190,FALSE))</f>
        <v>#N/A</v>
      </c>
      <c r="IT190" t="e">
        <f ca="1">IF(OR(IT$132="",$B190=""),"",HLOOKUP(IT$132,Indices2!$E$1:$YY$108,Calc!$B190,FALSE))</f>
        <v>#N/A</v>
      </c>
      <c r="IU190" t="e">
        <f ca="1">IF(OR(IU$132="",$B190=""),"",HLOOKUP(IU$132,Indices2!$E$1:$YY$108,Calc!$B190,FALSE))</f>
        <v>#N/A</v>
      </c>
      <c r="IV190" t="e">
        <f ca="1">IF(OR(IV$132="",$B190=""),"",HLOOKUP(IV$132,Indices2!$E$1:$YY$108,Calc!$B190,FALSE))</f>
        <v>#N/A</v>
      </c>
      <c r="IW190" t="e">
        <f ca="1">IF(OR(IW$132="",$B190=""),"",HLOOKUP(IW$132,Indices2!$E$1:$YY$108,Calc!$B190,FALSE))</f>
        <v>#N/A</v>
      </c>
      <c r="IX190" t="e">
        <f ca="1">IF(OR(IX$132="",$B190=""),"",HLOOKUP(IX$132,Indices2!$E$1:$YY$108,Calc!$B190,FALSE))</f>
        <v>#N/A</v>
      </c>
      <c r="IY190" t="e">
        <f ca="1">IF(OR(IY$132="",$B190=""),"",HLOOKUP(IY$132,Indices2!$E$1:$YY$108,Calc!$B190,FALSE))</f>
        <v>#N/A</v>
      </c>
      <c r="IZ190" t="e">
        <f ca="1">IF(OR(IZ$132="",$B190=""),"",HLOOKUP(IZ$132,Indices2!$E$1:$YY$108,Calc!$B190,FALSE))</f>
        <v>#N/A</v>
      </c>
      <c r="JA190" t="e">
        <f ca="1">IF(OR(JA$132="",$B190=""),"",HLOOKUP(JA$132,Indices2!$E$1:$YY$108,Calc!$B190,FALSE))</f>
        <v>#N/A</v>
      </c>
      <c r="JB190" t="e">
        <f ca="1">IF(OR(JB$132="",$B190=""),"",HLOOKUP(JB$132,Indices2!$E$1:$YY$108,Calc!$B190,FALSE))</f>
        <v>#N/A</v>
      </c>
      <c r="JC190" t="e">
        <f ca="1">IF(OR(JC$132="",$B190=""),"",HLOOKUP(JC$132,Indices2!$E$1:$YY$108,Calc!$B190,FALSE))</f>
        <v>#N/A</v>
      </c>
      <c r="JD190" t="e">
        <f ca="1">IF(OR(JD$132="",$B190=""),"",HLOOKUP(JD$132,Indices2!$E$1:$YY$108,Calc!$B190,FALSE))</f>
        <v>#N/A</v>
      </c>
      <c r="JE190" t="e">
        <f ca="1">IF(OR(JE$132="",$B190=""),"",HLOOKUP(JE$132,Indices2!$E$1:$YY$108,Calc!$B190,FALSE))</f>
        <v>#N/A</v>
      </c>
      <c r="JF190" t="e">
        <f ca="1">IF(OR(JF$132="",$B190=""),"",HLOOKUP(JF$132,Indices2!$E$1:$YY$108,Calc!$B190,FALSE))</f>
        <v>#N/A</v>
      </c>
      <c r="JG190" t="e">
        <f ca="1">IF(OR(JG$132="",$B190=""),"",HLOOKUP(JG$132,Indices2!$E$1:$YY$108,Calc!$B190,FALSE))</f>
        <v>#N/A</v>
      </c>
      <c r="JH190" t="e">
        <f ca="1">IF(OR(JH$132="",$B190=""),"",HLOOKUP(JH$132,Indices2!$E$1:$YY$108,Calc!$B190,FALSE))</f>
        <v>#N/A</v>
      </c>
      <c r="JI190" t="e">
        <f ca="1">IF(OR(JI$132="",$B190=""),"",HLOOKUP(JI$132,Indices2!$E$1:$YY$108,Calc!$B190,FALSE))</f>
        <v>#N/A</v>
      </c>
      <c r="JJ190" t="e">
        <f ca="1">IF(OR(JJ$132="",$B190=""),"",HLOOKUP(JJ$132,Indices2!$E$1:$YY$108,Calc!$B190,FALSE))</f>
        <v>#N/A</v>
      </c>
      <c r="JK190" t="e">
        <f ca="1">IF(OR(JK$132="",$B190=""),"",HLOOKUP(JK$132,Indices2!$E$1:$YY$108,Calc!$B190,FALSE))</f>
        <v>#N/A</v>
      </c>
      <c r="JL190" t="e">
        <f ca="1">IF(OR(JL$132="",$B190=""),"",HLOOKUP(JL$132,Indices2!$E$1:$YY$108,Calc!$B190,FALSE))</f>
        <v>#N/A</v>
      </c>
      <c r="JM190" t="e">
        <f ca="1">IF(OR(JM$132="",$B190=""),"",HLOOKUP(JM$132,Indices2!$E$1:$YY$108,Calc!$B190,FALSE))</f>
        <v>#N/A</v>
      </c>
      <c r="JN190" t="e">
        <f ca="1">IF(OR(JN$132="",$B190=""),"",HLOOKUP(JN$132,Indices2!$E$1:$YY$108,Calc!$B190,FALSE))</f>
        <v>#N/A</v>
      </c>
      <c r="JO190" t="e">
        <f ca="1">IF(OR(JO$132="",$B190=""),"",HLOOKUP(JO$132,Indices2!$E$1:$YY$108,Calc!$B190,FALSE))</f>
        <v>#N/A</v>
      </c>
      <c r="JP190" t="e">
        <f ca="1">IF(OR(JP$132="",$B190=""),"",HLOOKUP(JP$132,Indices2!$E$1:$YY$108,Calc!$B190,FALSE))</f>
        <v>#N/A</v>
      </c>
      <c r="JQ190" t="e">
        <f ca="1">IF(OR(JQ$132="",$B190=""),"",HLOOKUP(JQ$132,Indices2!$E$1:$YY$108,Calc!$B190,FALSE))</f>
        <v>#N/A</v>
      </c>
      <c r="JR190" t="e">
        <f ca="1">IF(OR(JR$132="",$B190=""),"",HLOOKUP(JR$132,Indices2!$E$1:$YY$108,Calc!$B190,FALSE))</f>
        <v>#N/A</v>
      </c>
      <c r="JS190" t="e">
        <f ca="1">IF(OR(JS$132="",$B190=""),"",HLOOKUP(JS$132,Indices2!$E$1:$YY$108,Calc!$B190,FALSE))</f>
        <v>#N/A</v>
      </c>
      <c r="JT190" t="e">
        <f ca="1">IF(OR(JT$132="",$B190=""),"",HLOOKUP(JT$132,Indices2!$E$1:$YY$108,Calc!$B190,FALSE))</f>
        <v>#N/A</v>
      </c>
      <c r="JU190" t="e">
        <f ca="1">IF(OR(JU$132="",$B190=""),"",HLOOKUP(JU$132,Indices2!$E$1:$YY$108,Calc!$B190,FALSE))</f>
        <v>#N/A</v>
      </c>
      <c r="JV190" t="e">
        <f ca="1">IF(OR(JV$132="",$B190=""),"",HLOOKUP(JV$132,Indices2!$E$1:$YY$108,Calc!$B190,FALSE))</f>
        <v>#N/A</v>
      </c>
      <c r="JW190" t="e">
        <f ca="1">IF(OR(JW$132="",$B190=""),"",HLOOKUP(JW$132,Indices2!$E$1:$YY$108,Calc!$B190,FALSE))</f>
        <v>#N/A</v>
      </c>
      <c r="JX190" t="e">
        <f ca="1">IF(OR(JX$132="",$B190=""),"",HLOOKUP(JX$132,Indices2!$E$1:$YY$108,Calc!$B190,FALSE))</f>
        <v>#N/A</v>
      </c>
      <c r="JY190" t="e">
        <f ca="1">IF(OR(JY$132="",$B190=""),"",HLOOKUP(JY$132,Indices2!$E$1:$YY$108,Calc!$B190,FALSE))</f>
        <v>#N/A</v>
      </c>
      <c r="JZ190" t="e">
        <f ca="1">IF(OR(JZ$132="",$B190=""),"",HLOOKUP(JZ$132,Indices2!$E$1:$YY$108,Calc!$B190,FALSE))</f>
        <v>#N/A</v>
      </c>
      <c r="KA190" t="e">
        <f ca="1">IF(OR(KA$132="",$B190=""),"",HLOOKUP(KA$132,Indices2!$E$1:$YY$108,Calc!$B190,FALSE))</f>
        <v>#N/A</v>
      </c>
      <c r="KB190" t="e">
        <f ca="1">IF(OR(KB$132="",$B190=""),"",HLOOKUP(KB$132,Indices2!$E$1:$YY$108,Calc!$B190,FALSE))</f>
        <v>#N/A</v>
      </c>
      <c r="KC190" t="e">
        <f ca="1">IF(OR(KC$132="",$B190=""),"",HLOOKUP(KC$132,Indices2!$E$1:$YY$108,Calc!$B190,FALSE))</f>
        <v>#N/A</v>
      </c>
      <c r="KD190" t="e">
        <f ca="1">IF(OR(KD$132="",$B190=""),"",HLOOKUP(KD$132,Indices2!$E$1:$YY$108,Calc!$B190,FALSE))</f>
        <v>#N/A</v>
      </c>
      <c r="KE190" t="e">
        <f ca="1">IF(OR(KE$132="",$B190=""),"",HLOOKUP(KE$132,Indices2!$E$1:$YY$108,Calc!$B190,FALSE))</f>
        <v>#N/A</v>
      </c>
      <c r="KF190" t="e">
        <f ca="1">IF(OR(KF$132="",$B190=""),"",HLOOKUP(KF$132,Indices2!$E$1:$YY$108,Calc!$B190,FALSE))</f>
        <v>#N/A</v>
      </c>
      <c r="KG190" t="e">
        <f ca="1">IF(OR(KG$132="",$B190=""),"",HLOOKUP(KG$132,Indices2!$E$1:$YY$108,Calc!$B190,FALSE))</f>
        <v>#N/A</v>
      </c>
      <c r="KH190" t="e">
        <f ca="1">IF(OR(KH$132="",$B190=""),"",HLOOKUP(KH$132,Indices2!$E$1:$YY$108,Calc!$B190,FALSE))</f>
        <v>#N/A</v>
      </c>
      <c r="KI190" t="e">
        <f ca="1">IF(OR(KI$132="",$B190=""),"",HLOOKUP(KI$132,Indices2!$E$1:$YY$108,Calc!$B190,FALSE))</f>
        <v>#N/A</v>
      </c>
      <c r="KJ190" t="e">
        <f ca="1">IF(OR(KJ$132="",$B190=""),"",HLOOKUP(KJ$132,Indices2!$E$1:$YY$108,Calc!$B190,FALSE))</f>
        <v>#N/A</v>
      </c>
      <c r="KK190" t="e">
        <f ca="1">IF(OR(KK$132="",$B190=""),"",HLOOKUP(KK$132,Indices2!$E$1:$YY$108,Calc!$B190,FALSE))</f>
        <v>#N/A</v>
      </c>
      <c r="KL190" t="e">
        <f ca="1">IF(OR(KL$132="",$B190=""),"",HLOOKUP(KL$132,Indices2!$E$1:$YY$108,Calc!$B190,FALSE))</f>
        <v>#N/A</v>
      </c>
      <c r="KM190" t="e">
        <f ca="1">IF(OR(KM$132="",$B190=""),"",HLOOKUP(KM$132,Indices2!$E$1:$YY$108,Calc!$B190,FALSE))</f>
        <v>#N/A</v>
      </c>
      <c r="KN190" t="e">
        <f ca="1">IF(OR(KN$132="",$B190=""),"",HLOOKUP(KN$132,Indices2!$E$1:$YY$108,Calc!$B190,FALSE))</f>
        <v>#N/A</v>
      </c>
      <c r="KO190" t="e">
        <f ca="1">IF(OR(KO$132="",$B190=""),"",HLOOKUP(KO$132,Indices2!$E$1:$YY$108,Calc!$B190,FALSE))</f>
        <v>#N/A</v>
      </c>
      <c r="KP190" t="e">
        <f ca="1">IF(OR(KP$132="",$B190=""),"",HLOOKUP(KP$132,Indices2!$E$1:$YY$108,Calc!$B190,FALSE))</f>
        <v>#N/A</v>
      </c>
      <c r="KQ190" t="e">
        <f ca="1">IF(OR(KQ$132="",$B190=""),"",HLOOKUP(KQ$132,Indices2!$E$1:$YY$108,Calc!$B190,FALSE))</f>
        <v>#N/A</v>
      </c>
      <c r="KR190" t="e">
        <f ca="1">IF(OR(KR$132="",$B190=""),"",HLOOKUP(KR$132,Indices2!$E$1:$YY$108,Calc!$B190,FALSE))</f>
        <v>#N/A</v>
      </c>
      <c r="KS190" t="e">
        <f ca="1">IF(OR(KS$132="",$B190=""),"",HLOOKUP(KS$132,Indices2!$E$1:$YY$108,Calc!$B190,FALSE))</f>
        <v>#N/A</v>
      </c>
      <c r="KT190" t="e">
        <f ca="1">IF(OR(KT$132="",$B190=""),"",HLOOKUP(KT$132,Indices2!$E$1:$YY$108,Calc!$B190,FALSE))</f>
        <v>#N/A</v>
      </c>
      <c r="KU190" t="e">
        <f ca="1">IF(OR(KU$132="",$B190=""),"",HLOOKUP(KU$132,Indices2!$E$1:$YY$108,Calc!$B190,FALSE))</f>
        <v>#N/A</v>
      </c>
      <c r="KV190" t="e">
        <f ca="1">IF(OR(KV$132="",$B190=""),"",HLOOKUP(KV$132,Indices2!$E$1:$YY$108,Calc!$B190,FALSE))</f>
        <v>#N/A</v>
      </c>
      <c r="KW190" t="e">
        <f ca="1">IF(OR(KW$132="",$B190=""),"",HLOOKUP(KW$132,Indices2!$E$1:$YY$108,Calc!$B190,FALSE))</f>
        <v>#N/A</v>
      </c>
      <c r="KX190" t="e">
        <f ca="1">IF(OR(KX$132="",$B190=""),"",HLOOKUP(KX$132,Indices2!$E$1:$YY$108,Calc!$B190,FALSE))</f>
        <v>#N/A</v>
      </c>
      <c r="KY190" t="e">
        <f ca="1">IF(OR(KY$132="",$B190=""),"",HLOOKUP(KY$132,Indices2!$E$1:$YY$108,Calc!$B190,FALSE))</f>
        <v>#N/A</v>
      </c>
      <c r="KZ190" t="e">
        <f ca="1">IF(OR(KZ$132="",$B190=""),"",HLOOKUP(KZ$132,Indices2!$E$1:$YY$108,Calc!$B190,FALSE))</f>
        <v>#N/A</v>
      </c>
      <c r="LA190" t="e">
        <f ca="1">IF(OR(LA$132="",$B190=""),"",HLOOKUP(LA$132,Indices2!$E$1:$YY$108,Calc!$B190,FALSE))</f>
        <v>#N/A</v>
      </c>
      <c r="LB190" t="e">
        <f ca="1">IF(OR(LB$132="",$B190=""),"",HLOOKUP(LB$132,Indices2!$E$1:$YY$108,Calc!$B190,FALSE))</f>
        <v>#N/A</v>
      </c>
      <c r="LC190" t="e">
        <f ca="1">IF(OR(LC$132="",$B190=""),"",HLOOKUP(LC$132,Indices2!$E$1:$YY$108,Calc!$B190,FALSE))</f>
        <v>#N/A</v>
      </c>
      <c r="LD190" t="e">
        <f ca="1">IF(OR(LD$132="",$B190=""),"",HLOOKUP(LD$132,Indices2!$E$1:$YY$108,Calc!$B190,FALSE))</f>
        <v>#N/A</v>
      </c>
      <c r="LE190" t="e">
        <f ca="1">IF(OR(LE$132="",$B190=""),"",HLOOKUP(LE$132,Indices2!$E$1:$YY$108,Calc!$B190,FALSE))</f>
        <v>#N/A</v>
      </c>
      <c r="LF190" t="e">
        <f ca="1">IF(OR(LF$132="",$B190=""),"",HLOOKUP(LF$132,Indices2!$E$1:$YY$108,Calc!$B190,FALSE))</f>
        <v>#N/A</v>
      </c>
      <c r="LG190" t="e">
        <f ca="1">IF(OR(LG$132="",$B190=""),"",HLOOKUP(LG$132,Indices2!$E$1:$YY$108,Calc!$B190,FALSE))</f>
        <v>#N/A</v>
      </c>
      <c r="LH190" t="e">
        <f ca="1">IF(OR(LH$132="",$B190=""),"",HLOOKUP(LH$132,Indices2!$E$1:$YY$108,Calc!$B190,FALSE))</f>
        <v>#N/A</v>
      </c>
      <c r="LI190" t="e">
        <f ca="1">IF(OR(LI$132="",$B190=""),"",HLOOKUP(LI$132,Indices2!$E$1:$YY$108,Calc!$B190,FALSE))</f>
        <v>#N/A</v>
      </c>
      <c r="LJ190" t="e">
        <f ca="1">IF(OR(LJ$132="",$B190=""),"",HLOOKUP(LJ$132,Indices2!$E$1:$YY$108,Calc!$B190,FALSE))</f>
        <v>#N/A</v>
      </c>
      <c r="LK190" t="e">
        <f ca="1">IF(OR(LK$132="",$B190=""),"",HLOOKUP(LK$132,Indices2!$E$1:$YY$108,Calc!$B190,FALSE))</f>
        <v>#N/A</v>
      </c>
      <c r="LL190" t="e">
        <f ca="1">IF(OR(LL$132="",$B190=""),"",HLOOKUP(LL$132,Indices2!$E$1:$YY$108,Calc!$B190,FALSE))</f>
        <v>#N/A</v>
      </c>
      <c r="LM190" t="e">
        <f ca="1">IF(OR(LM$132="",$B190=""),"",HLOOKUP(LM$132,Indices2!$E$1:$YY$108,Calc!$B190,FALSE))</f>
        <v>#N/A</v>
      </c>
      <c r="LN190" t="e">
        <f ca="1">IF(OR(LN$132="",$B190=""),"",HLOOKUP(LN$132,Indices2!$E$1:$YY$108,Calc!$B190,FALSE))</f>
        <v>#N/A</v>
      </c>
      <c r="LO190" t="e">
        <f ca="1">IF(OR(LO$132="",$B190=""),"",HLOOKUP(LO$132,Indices2!$E$1:$YY$108,Calc!$B190,FALSE))</f>
        <v>#N/A</v>
      </c>
      <c r="LP190" t="e">
        <f ca="1">IF(OR(LP$132="",$B190=""),"",HLOOKUP(LP$132,Indices2!$E$1:$YY$108,Calc!$B190,FALSE))</f>
        <v>#N/A</v>
      </c>
      <c r="LQ190" t="e">
        <f ca="1">IF(OR(LQ$132="",$B190=""),"",HLOOKUP(LQ$132,Indices2!$E$1:$YY$108,Calc!$B190,FALSE))</f>
        <v>#N/A</v>
      </c>
      <c r="LR190" t="e">
        <f ca="1">IF(OR(LR$132="",$B190=""),"",HLOOKUP(LR$132,Indices2!$E$1:$YY$108,Calc!$B190,FALSE))</f>
        <v>#N/A</v>
      </c>
      <c r="LS190" t="e">
        <f ca="1">IF(OR(LS$132="",$B190=""),"",HLOOKUP(LS$132,Indices2!$E$1:$YY$108,Calc!$B190,FALSE))</f>
        <v>#N/A</v>
      </c>
      <c r="LT190" t="e">
        <f ca="1">IF(OR(LT$132="",$B190=""),"",HLOOKUP(LT$132,Indices2!$E$1:$YY$108,Calc!$B190,FALSE))</f>
        <v>#N/A</v>
      </c>
      <c r="LU190" t="e">
        <f ca="1">IF(OR(LU$132="",$B190=""),"",HLOOKUP(LU$132,Indices2!$E$1:$YY$108,Calc!$B190,FALSE))</f>
        <v>#N/A</v>
      </c>
      <c r="LV190" t="e">
        <f ca="1">IF(OR(LV$132="",$B190=""),"",HLOOKUP(LV$132,Indices2!$E$1:$YY$108,Calc!$B190,FALSE))</f>
        <v>#N/A</v>
      </c>
      <c r="LW190" t="e">
        <f ca="1">IF(OR(LW$132="",$B190=""),"",HLOOKUP(LW$132,Indices2!$E$1:$YY$108,Calc!$B190,FALSE))</f>
        <v>#N/A</v>
      </c>
      <c r="LX190" t="e">
        <f ca="1">IF(OR(LX$132="",$B190=""),"",HLOOKUP(LX$132,Indices2!$E$1:$YY$108,Calc!$B190,FALSE))</f>
        <v>#N/A</v>
      </c>
      <c r="LY190" t="e">
        <f ca="1">IF(OR(LY$132="",$B190=""),"",HLOOKUP(LY$132,Indices2!$E$1:$YY$108,Calc!$B190,FALSE))</f>
        <v>#N/A</v>
      </c>
      <c r="LZ190" t="e">
        <f ca="1">IF(OR(LZ$132="",$B190=""),"",HLOOKUP(LZ$132,Indices2!$E$1:$YY$108,Calc!$B190,FALSE))</f>
        <v>#N/A</v>
      </c>
      <c r="MA190" t="e">
        <f ca="1">IF(OR(MA$132="",$B190=""),"",HLOOKUP(MA$132,Indices2!$E$1:$YY$108,Calc!$B190,FALSE))</f>
        <v>#N/A</v>
      </c>
      <c r="MB190" t="e">
        <f ca="1">IF(OR(MB$132="",$B190=""),"",HLOOKUP(MB$132,Indices2!$E$1:$YY$108,Calc!$B190,FALSE))</f>
        <v>#N/A</v>
      </c>
      <c r="MC190" t="e">
        <f ca="1">IF(OR(MC$132="",$B190=""),"",HLOOKUP(MC$132,Indices2!$E$1:$YY$108,Calc!$B190,FALSE))</f>
        <v>#N/A</v>
      </c>
      <c r="MD190" t="e">
        <f ca="1">IF(OR(MD$132="",$B190=""),"",HLOOKUP(MD$132,Indices2!$E$1:$YY$108,Calc!$B190,FALSE))</f>
        <v>#N/A</v>
      </c>
      <c r="ME190" t="e">
        <f ca="1">IF(OR(ME$132="",$B190=""),"",HLOOKUP(ME$132,Indices2!$E$1:$YY$108,Calc!$B190,FALSE))</f>
        <v>#N/A</v>
      </c>
      <c r="MF190" t="e">
        <f ca="1">IF(OR(MF$132="",$B190=""),"",HLOOKUP(MF$132,Indices2!$E$1:$YY$108,Calc!$B190,FALSE))</f>
        <v>#N/A</v>
      </c>
      <c r="MG190" t="e">
        <f ca="1">IF(OR(MG$132="",$B190=""),"",HLOOKUP(MG$132,Indices2!$E$1:$YY$108,Calc!$B190,FALSE))</f>
        <v>#N/A</v>
      </c>
      <c r="MH190" t="e">
        <f ca="1">IF(OR(MH$132="",$B190=""),"",HLOOKUP(MH$132,Indices2!$E$1:$YY$108,Calc!$B190,FALSE))</f>
        <v>#N/A</v>
      </c>
      <c r="MI190" t="e">
        <f ca="1">IF(OR(MI$132="",$B190=""),"",HLOOKUP(MI$132,Indices2!$E$1:$YY$108,Calc!$B190,FALSE))</f>
        <v>#N/A</v>
      </c>
      <c r="MJ190" t="e">
        <f ca="1">IF(OR(MJ$132="",$B190=""),"",HLOOKUP(MJ$132,Indices2!$E$1:$YY$108,Calc!$B190,FALSE))</f>
        <v>#N/A</v>
      </c>
      <c r="MK190" t="e">
        <f ca="1">IF(OR(MK$132="",$B190=""),"",HLOOKUP(MK$132,Indices2!$E$1:$YY$108,Calc!$B190,FALSE))</f>
        <v>#N/A</v>
      </c>
      <c r="ML190" t="e">
        <f ca="1">IF(OR(ML$132="",$B190=""),"",HLOOKUP(ML$132,Indices2!$E$1:$YY$108,Calc!$B190,FALSE))</f>
        <v>#N/A</v>
      </c>
      <c r="MM190" t="e">
        <f ca="1">IF(OR(MM$132="",$B190=""),"",HLOOKUP(MM$132,Indices2!$E$1:$YY$108,Calc!$B190,FALSE))</f>
        <v>#N/A</v>
      </c>
      <c r="MN190" t="e">
        <f ca="1">IF(OR(MN$132="",$B190=""),"",HLOOKUP(MN$132,Indices2!$E$1:$YY$108,Calc!$B190,FALSE))</f>
        <v>#N/A</v>
      </c>
      <c r="MO190" t="e">
        <f ca="1">IF(OR(MO$132="",$B190=""),"",HLOOKUP(MO$132,Indices2!$E$1:$YY$108,Calc!$B190,FALSE))</f>
        <v>#N/A</v>
      </c>
      <c r="MP190" t="e">
        <f ca="1">IF(OR(MP$132="",$B190=""),"",HLOOKUP(MP$132,Indices2!$E$1:$YY$108,Calc!$B190,FALSE))</f>
        <v>#N/A</v>
      </c>
      <c r="MQ190" t="e">
        <f ca="1">IF(OR(MQ$132="",$B190=""),"",HLOOKUP(MQ$132,Indices2!$E$1:$YY$108,Calc!$B190,FALSE))</f>
        <v>#N/A</v>
      </c>
      <c r="MR190" t="e">
        <f ca="1">IF(OR(MR$132="",$B190=""),"",HLOOKUP(MR$132,Indices2!$E$1:$YY$108,Calc!$B190,FALSE))</f>
        <v>#N/A</v>
      </c>
      <c r="MS190" t="e">
        <f ca="1">IF(OR(MS$132="",$B190=""),"",HLOOKUP(MS$132,Indices2!$E$1:$YY$108,Calc!$B190,FALSE))</f>
        <v>#N/A</v>
      </c>
      <c r="MT190" t="e">
        <f ca="1">IF(OR(MT$132="",$B190=""),"",HLOOKUP(MT$132,Indices2!$E$1:$YY$108,Calc!$B190,FALSE))</f>
        <v>#N/A</v>
      </c>
      <c r="MU190" t="e">
        <f ca="1">IF(OR(MU$132="",$B190=""),"",HLOOKUP(MU$132,Indices2!$E$1:$YY$108,Calc!$B190,FALSE))</f>
        <v>#N/A</v>
      </c>
      <c r="MV190" t="e">
        <f ca="1">IF(OR(MV$132="",$B190=""),"",HLOOKUP(MV$132,Indices2!$E$1:$YY$108,Calc!$B190,FALSE))</f>
        <v>#N/A</v>
      </c>
      <c r="MW190" t="e">
        <f ca="1">IF(OR(MW$132="",$B190=""),"",HLOOKUP(MW$132,Indices2!$E$1:$YY$108,Calc!$B190,FALSE))</f>
        <v>#N/A</v>
      </c>
      <c r="MX190" t="e">
        <f ca="1">IF(OR(MX$132="",$B190=""),"",HLOOKUP(MX$132,Indices2!$E$1:$YY$108,Calc!$B190,FALSE))</f>
        <v>#N/A</v>
      </c>
      <c r="MY190" t="e">
        <f ca="1">IF(OR(MY$132="",$B190=""),"",HLOOKUP(MY$132,Indices2!$E$1:$YY$108,Calc!$B190,FALSE))</f>
        <v>#N/A</v>
      </c>
      <c r="MZ190" t="e">
        <f ca="1">IF(OR(MZ$132="",$B190=""),"",HLOOKUP(MZ$132,Indices2!$E$1:$YY$108,Calc!$B190,FALSE))</f>
        <v>#N/A</v>
      </c>
      <c r="NA190" t="e">
        <f ca="1">IF(OR(NA$132="",$B190=""),"",HLOOKUP(NA$132,Indices2!$E$1:$YY$108,Calc!$B190,FALSE))</f>
        <v>#N/A</v>
      </c>
      <c r="NB190" t="e">
        <f ca="1">IF(OR(NB$132="",$B190=""),"",HLOOKUP(NB$132,Indices2!$E$1:$YY$108,Calc!$B190,FALSE))</f>
        <v>#N/A</v>
      </c>
      <c r="NC190" t="e">
        <f ca="1">IF(OR(NC$132="",$B190=""),"",HLOOKUP(NC$132,Indices2!$E$1:$YY$108,Calc!$B190,FALSE))</f>
        <v>#N/A</v>
      </c>
      <c r="ND190" t="e">
        <f ca="1">IF(OR(ND$132="",$B190=""),"",HLOOKUP(ND$132,Indices2!$E$1:$YY$108,Calc!$B190,FALSE))</f>
        <v>#N/A</v>
      </c>
      <c r="NE190" t="e">
        <f ca="1">IF(OR(NE$132="",$B190=""),"",HLOOKUP(NE$132,Indices2!$E$1:$YY$108,Calc!$B190,FALSE))</f>
        <v>#N/A</v>
      </c>
      <c r="NF190" t="e">
        <f ca="1">IF(OR(NF$132="",$B190=""),"",HLOOKUP(NF$132,Indices2!$E$1:$YY$108,Calc!$B190,FALSE))</f>
        <v>#N/A</v>
      </c>
      <c r="NG190" t="e">
        <f ca="1">IF(OR(NG$132="",$B190=""),"",HLOOKUP(NG$132,Indices2!$E$1:$YY$108,Calc!$B190,FALSE))</f>
        <v>#N/A</v>
      </c>
      <c r="NH190" t="e">
        <f ca="1">IF(OR(NH$132="",$B190=""),"",HLOOKUP(NH$132,Indices2!$E$1:$YY$108,Calc!$B190,FALSE))</f>
        <v>#N/A</v>
      </c>
      <c r="NI190" t="e">
        <f ca="1">IF(OR(NI$132="",$B190=""),"",HLOOKUP(NI$132,Indices2!$E$1:$YY$108,Calc!$B190,FALSE))</f>
        <v>#N/A</v>
      </c>
      <c r="NJ190" t="e">
        <f ca="1">IF(OR(NJ$132="",$B190=""),"",HLOOKUP(NJ$132,Indices2!$E$1:$YY$108,Calc!$B190,FALSE))</f>
        <v>#N/A</v>
      </c>
      <c r="NK190" t="e">
        <f ca="1">IF(OR(NK$132="",$B190=""),"",HLOOKUP(NK$132,Indices2!$E$1:$YY$108,Calc!$B190,FALSE))</f>
        <v>#N/A</v>
      </c>
      <c r="NL190" t="e">
        <f ca="1">IF(OR(NL$132="",$B190=""),"",HLOOKUP(NL$132,Indices2!$E$1:$YY$108,Calc!$B190,FALSE))</f>
        <v>#N/A</v>
      </c>
      <c r="NM190" t="e">
        <f ca="1">IF(OR(NM$132="",$B190=""),"",HLOOKUP(NM$132,Indices2!$E$1:$YY$108,Calc!$B190,FALSE))</f>
        <v>#N/A</v>
      </c>
      <c r="NN190" t="e">
        <f ca="1">IF(OR(NN$132="",$B190=""),"",HLOOKUP(NN$132,Indices2!$E$1:$YY$108,Calc!$B190,FALSE))</f>
        <v>#N/A</v>
      </c>
      <c r="NO190" t="e">
        <f ca="1">IF(OR(NO$132="",$B190=""),"",HLOOKUP(NO$132,Indices2!$E$1:$YY$108,Calc!$B190,FALSE))</f>
        <v>#N/A</v>
      </c>
      <c r="NP190" t="e">
        <f ca="1">IF(OR(NP$132="",$B190=""),"",HLOOKUP(NP$132,Indices2!$E$1:$YY$108,Calc!$B190,FALSE))</f>
        <v>#N/A</v>
      </c>
      <c r="NQ190" t="e">
        <f ca="1">IF(OR(NQ$132="",$B190=""),"",HLOOKUP(NQ$132,Indices2!$E$1:$YY$108,Calc!$B190,FALSE))</f>
        <v>#N/A</v>
      </c>
      <c r="NR190" t="e">
        <f ca="1">IF(OR(NR$132="",$B190=""),"",HLOOKUP(NR$132,Indices2!$E$1:$YY$108,Calc!$B190,FALSE))</f>
        <v>#N/A</v>
      </c>
      <c r="NS190" t="e">
        <f ca="1">IF(OR(NS$132="",$B190=""),"",HLOOKUP(NS$132,Indices2!$E$1:$YY$108,Calc!$B190,FALSE))</f>
        <v>#N/A</v>
      </c>
      <c r="NT190" t="e">
        <f ca="1">IF(OR(NT$132="",$B190=""),"",HLOOKUP(NT$132,Indices2!$E$1:$YY$108,Calc!$B190,FALSE))</f>
        <v>#N/A</v>
      </c>
      <c r="NU190" t="e">
        <f ca="1">IF(OR(NU$132="",$B190=""),"",HLOOKUP(NU$132,Indices2!$E$1:$YY$108,Calc!$B190,FALSE))</f>
        <v>#N/A</v>
      </c>
      <c r="NV190" t="e">
        <f ca="1">IF(OR(NV$132="",$B190=""),"",HLOOKUP(NV$132,Indices2!$E$1:$YY$108,Calc!$B190,FALSE))</f>
        <v>#N/A</v>
      </c>
      <c r="NW190" t="e">
        <f ca="1">IF(OR(NW$132="",$B190=""),"",HLOOKUP(NW$132,Indices2!$E$1:$YY$108,Calc!$B190,FALSE))</f>
        <v>#N/A</v>
      </c>
      <c r="NX190" t="e">
        <f ca="1">IF(OR(NX$132="",$B190=""),"",HLOOKUP(NX$132,Indices2!$E$1:$YY$108,Calc!$B190,FALSE))</f>
        <v>#N/A</v>
      </c>
      <c r="NY190" t="e">
        <f ca="1">IF(OR(NY$132="",$B190=""),"",HLOOKUP(NY$132,Indices2!$E$1:$YY$108,Calc!$B190,FALSE))</f>
        <v>#N/A</v>
      </c>
      <c r="NZ190" t="e">
        <f ca="1">IF(OR(NZ$132="",$B190=""),"",HLOOKUP(NZ$132,Indices2!$E$1:$YY$108,Calc!$B190,FALSE))</f>
        <v>#N/A</v>
      </c>
      <c r="OA190" t="e">
        <f ca="1">IF(OR(OA$132="",$B190=""),"",HLOOKUP(OA$132,Indices2!$E$1:$YY$108,Calc!$B190,FALSE))</f>
        <v>#N/A</v>
      </c>
      <c r="OB190" t="e">
        <f ca="1">IF(OR(OB$132="",$B190=""),"",HLOOKUP(OB$132,Indices2!$E$1:$YY$108,Calc!$B190,FALSE))</f>
        <v>#N/A</v>
      </c>
      <c r="OC190" t="e">
        <f ca="1">IF(OR(OC$132="",$B190=""),"",HLOOKUP(OC$132,Indices2!$E$1:$YY$108,Calc!$B190,FALSE))</f>
        <v>#N/A</v>
      </c>
      <c r="OD190" t="e">
        <f ca="1">IF(OR(OD$132="",$B190=""),"",HLOOKUP(OD$132,Indices2!$E$1:$YY$108,Calc!$B190,FALSE))</f>
        <v>#N/A</v>
      </c>
      <c r="OE190" t="e">
        <f ca="1">IF(OR(OE$132="",$B190=""),"",HLOOKUP(OE$132,Indices2!$E$1:$YY$108,Calc!$B190,FALSE))</f>
        <v>#N/A</v>
      </c>
      <c r="OF190" t="e">
        <f ca="1">IF(OR(OF$132="",$B190=""),"",HLOOKUP(OF$132,Indices2!$E$1:$YY$108,Calc!$B190,FALSE))</f>
        <v>#N/A</v>
      </c>
      <c r="OG190" t="e">
        <f ca="1">IF(OR(OG$132="",$B190=""),"",HLOOKUP(OG$132,Indices2!$E$1:$YY$108,Calc!$B190,FALSE))</f>
        <v>#N/A</v>
      </c>
      <c r="OH190" t="e">
        <f ca="1">IF(OR(OH$132="",$B190=""),"",HLOOKUP(OH$132,Indices2!$E$1:$YY$108,Calc!$B190,FALSE))</f>
        <v>#N/A</v>
      </c>
      <c r="OI190" t="e">
        <f ca="1">IF(OR(OI$132="",$B190=""),"",HLOOKUP(OI$132,Indices2!$E$1:$YY$108,Calc!$B190,FALSE))</f>
        <v>#N/A</v>
      </c>
      <c r="OJ190" t="e">
        <f ca="1">IF(OR(OJ$132="",$B190=""),"",HLOOKUP(OJ$132,Indices2!$E$1:$YY$108,Calc!$B190,FALSE))</f>
        <v>#N/A</v>
      </c>
      <c r="OK190" t="e">
        <f ca="1">IF(OR(OK$132="",$B190=""),"",HLOOKUP(OK$132,Indices2!$E$1:$YY$108,Calc!$B190,FALSE))</f>
        <v>#N/A</v>
      </c>
      <c r="OL190" t="e">
        <f ca="1">IF(OR(OL$132="",$B190=""),"",HLOOKUP(OL$132,Indices2!$E$1:$YY$108,Calc!$B190,FALSE))</f>
        <v>#N/A</v>
      </c>
      <c r="OM190" t="e">
        <f ca="1">IF(OR(OM$132="",$B190=""),"",HLOOKUP(OM$132,Indices2!$E$1:$YY$108,Calc!$B190,FALSE))</f>
        <v>#N/A</v>
      </c>
      <c r="ON190" t="e">
        <f ca="1">IF(OR(ON$132="",$B190=""),"",HLOOKUP(ON$132,Indices2!$E$1:$YY$108,Calc!$B190,FALSE))</f>
        <v>#N/A</v>
      </c>
      <c r="OO190" t="e">
        <f ca="1">IF(OR(OO$132="",$B190=""),"",HLOOKUP(OO$132,Indices2!$E$1:$YY$108,Calc!$B190,FALSE))</f>
        <v>#N/A</v>
      </c>
      <c r="OP190" t="e">
        <f ca="1">IF(OR(OP$132="",$B190=""),"",HLOOKUP(OP$132,Indices2!$E$1:$YY$108,Calc!$B190,FALSE))</f>
        <v>#N/A</v>
      </c>
      <c r="OQ190" t="e">
        <f ca="1">IF(OR(OQ$132="",$B190=""),"",HLOOKUP(OQ$132,Indices2!$E$1:$YY$108,Calc!$B190,FALSE))</f>
        <v>#N/A</v>
      </c>
      <c r="OR190" t="e">
        <f ca="1">IF(OR(OR$132="",$B190=""),"",HLOOKUP(OR$132,Indices2!$E$1:$YY$108,Calc!$B190,FALSE))</f>
        <v>#N/A</v>
      </c>
      <c r="OS190" t="e">
        <f ca="1">IF(OR(OS$132="",$B190=""),"",HLOOKUP(OS$132,Indices2!$E$1:$YY$108,Calc!$B190,FALSE))</f>
        <v>#N/A</v>
      </c>
      <c r="OT190" t="e">
        <f ca="1">IF(OR(OT$132="",$B190=""),"",HLOOKUP(OT$132,Indices2!$E$1:$YY$108,Calc!$B190,FALSE))</f>
        <v>#N/A</v>
      </c>
      <c r="OU190" t="e">
        <f ca="1">IF(OR(OU$132="",$B190=""),"",HLOOKUP(OU$132,Indices2!$E$1:$YY$108,Calc!$B190,FALSE))</f>
        <v>#N/A</v>
      </c>
      <c r="OV190" t="e">
        <f ca="1">IF(OR(OV$132="",$B190=""),"",HLOOKUP(OV$132,Indices2!$E$1:$YY$108,Calc!$B190,FALSE))</f>
        <v>#N/A</v>
      </c>
      <c r="OW190" t="e">
        <f ca="1">IF(OR(OW$132="",$B190=""),"",HLOOKUP(OW$132,Indices2!$E$1:$YY$108,Calc!$B190,FALSE))</f>
        <v>#N/A</v>
      </c>
      <c r="OX190" t="e">
        <f ca="1">IF(OR(OX$132="",$B190=""),"",HLOOKUP(OX$132,Indices2!$E$1:$YY$108,Calc!$B190,FALSE))</f>
        <v>#N/A</v>
      </c>
      <c r="OY190" t="e">
        <f ca="1">IF(OR(OY$132="",$B190=""),"",HLOOKUP(OY$132,Indices2!$E$1:$YY$108,Calc!$B190,FALSE))</f>
        <v>#N/A</v>
      </c>
      <c r="OZ190" t="e">
        <f ca="1">IF(OR(OZ$132="",$B190=""),"",HLOOKUP(OZ$132,Indices2!$E$1:$YY$108,Calc!$B190,FALSE))</f>
        <v>#N/A</v>
      </c>
      <c r="PA190" t="e">
        <f ca="1">IF(OR(PA$132="",$B190=""),"",HLOOKUP(PA$132,Indices2!$E$1:$YY$108,Calc!$B190,FALSE))</f>
        <v>#N/A</v>
      </c>
      <c r="PB190" t="e">
        <f ca="1">IF(OR(PB$132="",$B190=""),"",HLOOKUP(PB$132,Indices2!$E$1:$YY$108,Calc!$B190,FALSE))</f>
        <v>#N/A</v>
      </c>
      <c r="PC190" t="e">
        <f ca="1">IF(OR(PC$132="",$B190=""),"",HLOOKUP(PC$132,Indices2!$E$1:$YY$108,Calc!$B190,FALSE))</f>
        <v>#N/A</v>
      </c>
      <c r="PD190" t="e">
        <f ca="1">IF(OR(PD$132="",$B190=""),"",HLOOKUP(PD$132,Indices2!$E$1:$YY$108,Calc!$B190,FALSE))</f>
        <v>#N/A</v>
      </c>
      <c r="PE190" t="e">
        <f ca="1">IF(OR(PE$132="",$B190=""),"",HLOOKUP(PE$132,Indices2!$E$1:$YY$108,Calc!$B190,FALSE))</f>
        <v>#N/A</v>
      </c>
      <c r="PF190" t="e">
        <f ca="1">IF(OR(PF$132="",$B190=""),"",HLOOKUP(PF$132,Indices2!$E$1:$YY$108,Calc!$B190,FALSE))</f>
        <v>#N/A</v>
      </c>
      <c r="PG190" t="e">
        <f ca="1">IF(OR(PG$132="",$B190=""),"",HLOOKUP(PG$132,Indices2!$E$1:$YY$108,Calc!$B190,FALSE))</f>
        <v>#N/A</v>
      </c>
      <c r="PH190" t="e">
        <f ca="1">IF(OR(PH$132="",$B190=""),"",HLOOKUP(PH$132,Indices2!$E$1:$YY$108,Calc!$B190,FALSE))</f>
        <v>#N/A</v>
      </c>
      <c r="PI190" t="e">
        <f ca="1">IF(OR(PI$132="",$B190=""),"",HLOOKUP(PI$132,Indices2!$E$1:$YY$108,Calc!$B190,FALSE))</f>
        <v>#N/A</v>
      </c>
      <c r="PJ190" t="e">
        <f ca="1">IF(OR(PJ$132="",$B190=""),"",HLOOKUP(PJ$132,Indices2!$E$1:$YY$108,Calc!$B190,FALSE))</f>
        <v>#N/A</v>
      </c>
      <c r="PK190" t="e">
        <f ca="1">IF(OR(PK$132="",$B190=""),"",HLOOKUP(PK$132,Indices2!$E$1:$YY$108,Calc!$B190,FALSE))</f>
        <v>#N/A</v>
      </c>
      <c r="PL190" t="e">
        <f ca="1">IF(OR(PL$132="",$B190=""),"",HLOOKUP(PL$132,Indices2!$E$1:$YY$108,Calc!$B190,FALSE))</f>
        <v>#N/A</v>
      </c>
      <c r="PM190" t="e">
        <f ca="1">IF(OR(PM$132="",$B190=""),"",HLOOKUP(PM$132,Indices2!$E$1:$YY$108,Calc!$B190,FALSE))</f>
        <v>#N/A</v>
      </c>
      <c r="PN190" t="e">
        <f ca="1">IF(OR(PN$132="",$B190=""),"",HLOOKUP(PN$132,Indices2!$E$1:$YY$108,Calc!$B190,FALSE))</f>
        <v>#N/A</v>
      </c>
      <c r="PO190" t="e">
        <f ca="1">IF(OR(PO$132="",$B190=""),"",HLOOKUP(PO$132,Indices2!$E$1:$YY$108,Calc!$B190,FALSE))</f>
        <v>#N/A</v>
      </c>
      <c r="PP190" t="e">
        <f ca="1">IF(OR(PP$132="",$B190=""),"",HLOOKUP(PP$132,Indices2!$E$1:$YY$108,Calc!$B190,FALSE))</f>
        <v>#N/A</v>
      </c>
      <c r="PQ190" t="e">
        <f ca="1">IF(OR(PQ$132="",$B190=""),"",HLOOKUP(PQ$132,Indices2!$E$1:$YY$108,Calc!$B190,FALSE))</f>
        <v>#N/A</v>
      </c>
      <c r="PR190" t="e">
        <f ca="1">IF(OR(PR$132="",$B190=""),"",HLOOKUP(PR$132,Indices2!$E$1:$YY$108,Calc!$B190,FALSE))</f>
        <v>#N/A</v>
      </c>
      <c r="PS190" t="e">
        <f ca="1">IF(OR(PS$132="",$B190=""),"",HLOOKUP(PS$132,Indices2!$E$1:$YY$108,Calc!$B190,FALSE))</f>
        <v>#N/A</v>
      </c>
      <c r="PT190" t="e">
        <f ca="1">IF(OR(PT$132="",$B190=""),"",HLOOKUP(PT$132,Indices2!$E$1:$YY$108,Calc!$B190,FALSE))</f>
        <v>#N/A</v>
      </c>
      <c r="PU190" t="e">
        <f ca="1">IF(OR(PU$132="",$B190=""),"",HLOOKUP(PU$132,Indices2!$E$1:$YY$108,Calc!$B190,FALSE))</f>
        <v>#N/A</v>
      </c>
      <c r="PV190" t="e">
        <f ca="1">IF(OR(PV$132="",$B190=""),"",HLOOKUP(PV$132,Indices2!$E$1:$YY$108,Calc!$B190,FALSE))</f>
        <v>#N/A</v>
      </c>
      <c r="PW190" t="e">
        <f ca="1">IF(OR(PW$132="",$B190=""),"",HLOOKUP(PW$132,Indices2!$E$1:$YY$108,Calc!$B190,FALSE))</f>
        <v>#N/A</v>
      </c>
      <c r="PX190" t="e">
        <f ca="1">IF(OR(PX$132="",$B190=""),"",HLOOKUP(PX$132,Indices2!$E$1:$YY$108,Calc!$B190,FALSE))</f>
        <v>#N/A</v>
      </c>
      <c r="PY190" t="e">
        <f ca="1">IF(OR(PY$132="",$B190=""),"",HLOOKUP(PY$132,Indices2!$E$1:$YY$108,Calc!$B190,FALSE))</f>
        <v>#N/A</v>
      </c>
      <c r="PZ190" t="e">
        <f ca="1">IF(OR(PZ$132="",$B190=""),"",HLOOKUP(PZ$132,Indices2!$E$1:$YY$108,Calc!$B190,FALSE))</f>
        <v>#N/A</v>
      </c>
      <c r="QA190" t="e">
        <f ca="1">IF(OR(QA$132="",$B190=""),"",HLOOKUP(QA$132,Indices2!$E$1:$YY$108,Calc!$B190,FALSE))</f>
        <v>#N/A</v>
      </c>
      <c r="QB190" t="e">
        <f ca="1">IF(OR(QB$132="",$B190=""),"",HLOOKUP(QB$132,Indices2!$E$1:$YY$108,Calc!$B190,FALSE))</f>
        <v>#N/A</v>
      </c>
      <c r="QC190" t="e">
        <f ca="1">IF(OR(QC$132="",$B190=""),"",HLOOKUP(QC$132,Indices2!$E$1:$YY$108,Calc!$B190,FALSE))</f>
        <v>#N/A</v>
      </c>
      <c r="QD190" t="e">
        <f ca="1">IF(OR(QD$132="",$B190=""),"",HLOOKUP(QD$132,Indices2!$E$1:$YY$108,Calc!$B190,FALSE))</f>
        <v>#N/A</v>
      </c>
      <c r="QE190" t="e">
        <f ca="1">IF(OR(QE$132="",$B190=""),"",HLOOKUP(QE$132,Indices2!$E$1:$YY$108,Calc!$B190,FALSE))</f>
        <v>#N/A</v>
      </c>
      <c r="QF190" t="e">
        <f ca="1">IF(OR(QF$132="",$B190=""),"",HLOOKUP(QF$132,Indices2!$E$1:$YY$108,Calc!$B190,FALSE))</f>
        <v>#N/A</v>
      </c>
      <c r="QG190" t="e">
        <f ca="1">IF(OR(QG$132="",$B190=""),"",HLOOKUP(QG$132,Indices2!$E$1:$YY$108,Calc!$B190,FALSE))</f>
        <v>#N/A</v>
      </c>
      <c r="QH190" t="e">
        <f ca="1">IF(OR(QH$132="",$B190=""),"",HLOOKUP(QH$132,Indices2!$E$1:$YY$108,Calc!$B190,FALSE))</f>
        <v>#N/A</v>
      </c>
      <c r="QI190" t="e">
        <f ca="1">IF(OR(QI$132="",$B190=""),"",HLOOKUP(QI$132,Indices2!$E$1:$YY$108,Calc!$B190,FALSE))</f>
        <v>#N/A</v>
      </c>
      <c r="QJ190" t="e">
        <f ca="1">IF(OR(QJ$132="",$B190=""),"",HLOOKUP(QJ$132,Indices2!$E$1:$YY$108,Calc!$B190,FALSE))</f>
        <v>#N/A</v>
      </c>
      <c r="QK190" t="e">
        <f ca="1">IF(OR(QK$132="",$B190=""),"",HLOOKUP(QK$132,Indices2!$E$1:$YY$108,Calc!$B190,FALSE))</f>
        <v>#N/A</v>
      </c>
      <c r="QL190" t="e">
        <f ca="1">IF(OR(QL$132="",$B190=""),"",HLOOKUP(QL$132,Indices2!$E$1:$YY$108,Calc!$B190,FALSE))</f>
        <v>#N/A</v>
      </c>
      <c r="QM190" t="e">
        <f ca="1">IF(OR(QM$132="",$B190=""),"",HLOOKUP(QM$132,Indices2!$E$1:$YY$108,Calc!$B190,FALSE))</f>
        <v>#N/A</v>
      </c>
      <c r="QN190" t="e">
        <f ca="1">IF(OR(QN$132="",$B190=""),"",HLOOKUP(QN$132,Indices2!$E$1:$YY$108,Calc!$B190,FALSE))</f>
        <v>#N/A</v>
      </c>
      <c r="QO190" t="e">
        <f ca="1">IF(OR(QO$132="",$B190=""),"",HLOOKUP(QO$132,Indices2!$E$1:$YY$108,Calc!$B190,FALSE))</f>
        <v>#N/A</v>
      </c>
      <c r="QP190" t="e">
        <f ca="1">IF(OR(QP$132="",$B190=""),"",HLOOKUP(QP$132,Indices2!$E$1:$YY$108,Calc!$B190,FALSE))</f>
        <v>#N/A</v>
      </c>
      <c r="QQ190" t="e">
        <f ca="1">IF(OR(QQ$132="",$B190=""),"",HLOOKUP(QQ$132,Indices2!$E$1:$YY$108,Calc!$B190,FALSE))</f>
        <v>#N/A</v>
      </c>
      <c r="QR190" t="e">
        <f ca="1">IF(OR(QR$132="",$B190=""),"",HLOOKUP(QR$132,Indices2!$E$1:$YY$108,Calc!$B190,FALSE))</f>
        <v>#N/A</v>
      </c>
      <c r="QS190" t="e">
        <f ca="1">IF(OR(QS$132="",$B190=""),"",HLOOKUP(QS$132,Indices2!$E$1:$YY$108,Calc!$B190,FALSE))</f>
        <v>#N/A</v>
      </c>
      <c r="QT190" t="e">
        <f ca="1">IF(OR(QT$132="",$B190=""),"",HLOOKUP(QT$132,Indices2!$E$1:$YY$108,Calc!$B190,FALSE))</f>
        <v>#N/A</v>
      </c>
      <c r="QU190" t="e">
        <f ca="1">IF(OR(QU$132="",$B190=""),"",HLOOKUP(QU$132,Indices2!$E$1:$YY$108,Calc!$B190,FALSE))</f>
        <v>#N/A</v>
      </c>
      <c r="QV190" t="e">
        <f ca="1">IF(OR(QV$132="",$B190=""),"",HLOOKUP(QV$132,Indices2!$E$1:$YY$108,Calc!$B190,FALSE))</f>
        <v>#N/A</v>
      </c>
      <c r="QW190" t="e">
        <f ca="1">IF(OR(QW$132="",$B190=""),"",HLOOKUP(QW$132,Indices2!$E$1:$YY$108,Calc!$B190,FALSE))</f>
        <v>#N/A</v>
      </c>
      <c r="QX190" t="e">
        <f ca="1">IF(OR(QX$132="",$B190=""),"",HLOOKUP(QX$132,Indices2!$E$1:$YY$108,Calc!$B190,FALSE))</f>
        <v>#N/A</v>
      </c>
      <c r="QY190" t="e">
        <f ca="1">IF(OR(QY$132="",$B190=""),"",HLOOKUP(QY$132,Indices2!$E$1:$YY$108,Calc!$B190,FALSE))</f>
        <v>#N/A</v>
      </c>
      <c r="QZ190" t="e">
        <f ca="1">IF(OR(QZ$132="",$B190=""),"",HLOOKUP(QZ$132,Indices2!$E$1:$YY$108,Calc!$B190,FALSE))</f>
        <v>#N/A</v>
      </c>
      <c r="RA190" t="e">
        <f ca="1">IF(OR(RA$132="",$B190=""),"",HLOOKUP(RA$132,Indices2!$E$1:$YY$108,Calc!$B190,FALSE))</f>
        <v>#N/A</v>
      </c>
      <c r="RB190" t="e">
        <f ca="1">IF(OR(RB$132="",$B190=""),"",HLOOKUP(RB$132,Indices2!$E$1:$YY$108,Calc!$B190,FALSE))</f>
        <v>#N/A</v>
      </c>
      <c r="RC190" t="e">
        <f ca="1">IF(OR(RC$132="",$B190=""),"",HLOOKUP(RC$132,Indices2!$E$1:$YY$108,Calc!$B190,FALSE))</f>
        <v>#N/A</v>
      </c>
      <c r="RD190" t="e">
        <f ca="1">IF(OR(RD$132="",$B190=""),"",HLOOKUP(RD$132,Indices2!$E$1:$YY$108,Calc!$B190,FALSE))</f>
        <v>#N/A</v>
      </c>
      <c r="RE190" t="e">
        <f ca="1">IF(OR(RE$132="",$B190=""),"",HLOOKUP(RE$132,Indices2!$E$1:$YY$108,Calc!$B190,FALSE))</f>
        <v>#N/A</v>
      </c>
      <c r="RF190" t="e">
        <f ca="1">IF(OR(RF$132="",$B190=""),"",HLOOKUP(RF$132,Indices2!$E$1:$YY$108,Calc!$B190,FALSE))</f>
        <v>#N/A</v>
      </c>
      <c r="RG190" t="e">
        <f ca="1">IF(OR(RG$132="",$B190=""),"",HLOOKUP(RG$132,Indices2!$E$1:$YY$108,Calc!$B190,FALSE))</f>
        <v>#N/A</v>
      </c>
      <c r="RH190" t="e">
        <f ca="1">IF(OR(RH$132="",$B190=""),"",HLOOKUP(RH$132,Indices2!$E$1:$YY$108,Calc!$B190,FALSE))</f>
        <v>#N/A</v>
      </c>
      <c r="RI190" t="e">
        <f ca="1">IF(OR(RI$132="",$B190=""),"",HLOOKUP(RI$132,Indices2!$E$1:$YY$108,Calc!$B190,FALSE))</f>
        <v>#N/A</v>
      </c>
      <c r="RJ190" t="e">
        <f ca="1">IF(OR(RJ$132="",$B190=""),"",HLOOKUP(RJ$132,Indices2!$E$1:$YY$108,Calc!$B190,FALSE))</f>
        <v>#N/A</v>
      </c>
      <c r="RK190" t="e">
        <f ca="1">IF(OR(RK$132="",$B190=""),"",HLOOKUP(RK$132,Indices2!$E$1:$YY$108,Calc!$B190,FALSE))</f>
        <v>#N/A</v>
      </c>
      <c r="RL190" t="e">
        <f ca="1">IF(OR(RL$132="",$B190=""),"",HLOOKUP(RL$132,Indices2!$E$1:$YY$108,Calc!$B190,FALSE))</f>
        <v>#N/A</v>
      </c>
    </row>
    <row r="191" spans="1:480">
      <c r="A191" t="s">
        <v>181</v>
      </c>
      <c r="B191" t="e">
        <f>MATCH($A191,Indices2!$B:$B,0)</f>
        <v>#N/A</v>
      </c>
      <c r="C191" t="e">
        <f>IF(OR(C$132="",$B191=""),"",HLOOKUP(C$132,Indices2!$E$1:$YY$108,Calc!$B191,FALSE))</f>
        <v>#N/A</v>
      </c>
      <c r="D191" t="e">
        <f ca="1">IF(OR(D$132="",$B191=""),"",HLOOKUP(D$132,Indices2!$E$1:$YY$108,Calc!$B191,FALSE))</f>
        <v>#N/A</v>
      </c>
      <c r="E191" t="e">
        <f ca="1">IF(OR(E$132="",$B191=""),"",HLOOKUP(E$132,Indices2!$E$1:$YY$108,Calc!$B191,FALSE))</f>
        <v>#N/A</v>
      </c>
      <c r="F191" t="e">
        <f ca="1">IF(OR(F$132="",$B191=""),"",HLOOKUP(F$132,Indices2!$E$1:$YY$108,Calc!$B191,FALSE))</f>
        <v>#N/A</v>
      </c>
      <c r="G191" t="e">
        <f ca="1">IF(OR(G$132="",$B191=""),"",HLOOKUP(G$132,Indices2!$E$1:$YY$108,Calc!$B191,FALSE))</f>
        <v>#N/A</v>
      </c>
      <c r="H191" t="e">
        <f ca="1">IF(OR(H$132="",$B191=""),"",HLOOKUP(H$132,Indices2!$E$1:$YY$108,Calc!$B191,FALSE))</f>
        <v>#N/A</v>
      </c>
      <c r="I191" t="e">
        <f ca="1">IF(OR(I$132="",$B191=""),"",HLOOKUP(I$132,Indices2!$E$1:$YY$108,Calc!$B191,FALSE))</f>
        <v>#N/A</v>
      </c>
      <c r="J191" t="e">
        <f ca="1">IF(OR(J$132="",$B191=""),"",HLOOKUP(J$132,Indices2!$E$1:$YY$108,Calc!$B191,FALSE))</f>
        <v>#N/A</v>
      </c>
      <c r="K191" t="e">
        <f ca="1">IF(OR(K$132="",$B191=""),"",HLOOKUP(K$132,Indices2!$E$1:$YY$108,Calc!$B191,FALSE))</f>
        <v>#N/A</v>
      </c>
      <c r="L191" t="e">
        <f ca="1">IF(OR(L$132="",$B191=""),"",HLOOKUP(L$132,Indices2!$E$1:$YY$108,Calc!$B191,FALSE))</f>
        <v>#N/A</v>
      </c>
      <c r="M191" t="e">
        <f ca="1">IF(OR(M$132="",$B191=""),"",HLOOKUP(M$132,Indices2!$E$1:$YY$108,Calc!$B191,FALSE))</f>
        <v>#N/A</v>
      </c>
      <c r="N191" t="e">
        <f ca="1">IF(OR(N$132="",$B191=""),"",HLOOKUP(N$132,Indices2!$E$1:$YY$108,Calc!$B191,FALSE))</f>
        <v>#N/A</v>
      </c>
      <c r="O191" t="e">
        <f ca="1">IF(OR(O$132="",$B191=""),"",HLOOKUP(O$132,Indices2!$E$1:$YY$108,Calc!$B191,FALSE))</f>
        <v>#N/A</v>
      </c>
      <c r="P191" t="e">
        <f ca="1">IF(OR(P$132="",$B191=""),"",HLOOKUP(P$132,Indices2!$E$1:$YY$108,Calc!$B191,FALSE))</f>
        <v>#N/A</v>
      </c>
      <c r="Q191" t="e">
        <f ca="1">IF(OR(Q$132="",$B191=""),"",HLOOKUP(Q$132,Indices2!$E$1:$YY$108,Calc!$B191,FALSE))</f>
        <v>#N/A</v>
      </c>
      <c r="R191" t="e">
        <f ca="1">IF(OR(R$132="",$B191=""),"",HLOOKUP(R$132,Indices2!$E$1:$YY$108,Calc!$B191,FALSE))</f>
        <v>#N/A</v>
      </c>
      <c r="S191" t="e">
        <f ca="1">IF(OR(S$132="",$B191=""),"",HLOOKUP(S$132,Indices2!$E$1:$YY$108,Calc!$B191,FALSE))</f>
        <v>#N/A</v>
      </c>
      <c r="T191" t="e">
        <f ca="1">IF(OR(T$132="",$B191=""),"",HLOOKUP(T$132,Indices2!$E$1:$YY$108,Calc!$B191,FALSE))</f>
        <v>#N/A</v>
      </c>
      <c r="U191" t="e">
        <f ca="1">IF(OR(U$132="",$B191=""),"",HLOOKUP(U$132,Indices2!$E$1:$YY$108,Calc!$B191,FALSE))</f>
        <v>#N/A</v>
      </c>
      <c r="V191" t="e">
        <f ca="1">IF(OR(V$132="",$B191=""),"",HLOOKUP(V$132,Indices2!$E$1:$YY$108,Calc!$B191,FALSE))</f>
        <v>#N/A</v>
      </c>
      <c r="W191" t="e">
        <f ca="1">IF(OR(W$132="",$B191=""),"",HLOOKUP(W$132,Indices2!$E$1:$YY$108,Calc!$B191,FALSE))</f>
        <v>#N/A</v>
      </c>
      <c r="X191" t="e">
        <f ca="1">IF(OR(X$132="",$B191=""),"",HLOOKUP(X$132,Indices2!$E$1:$YY$108,Calc!$B191,FALSE))</f>
        <v>#N/A</v>
      </c>
      <c r="Y191" t="e">
        <f ca="1">IF(OR(Y$132="",$B191=""),"",HLOOKUP(Y$132,Indices2!$E$1:$YY$108,Calc!$B191,FALSE))</f>
        <v>#N/A</v>
      </c>
      <c r="Z191" t="e">
        <f ca="1">IF(OR(Z$132="",$B191=""),"",HLOOKUP(Z$132,Indices2!$E$1:$YY$108,Calc!$B191,FALSE))</f>
        <v>#N/A</v>
      </c>
      <c r="AA191" t="e">
        <f ca="1">IF(OR(AA$132="",$B191=""),"",HLOOKUP(AA$132,Indices2!$E$1:$YY$108,Calc!$B191,FALSE))</f>
        <v>#N/A</v>
      </c>
      <c r="AB191" t="e">
        <f ca="1">IF(OR(AB$132="",$B191=""),"",HLOOKUP(AB$132,Indices2!$E$1:$YY$108,Calc!$B191,FALSE))</f>
        <v>#N/A</v>
      </c>
      <c r="AC191" t="e">
        <f ca="1">IF(OR(AC$132="",$B191=""),"",HLOOKUP(AC$132,Indices2!$E$1:$YY$108,Calc!$B191,FALSE))</f>
        <v>#N/A</v>
      </c>
      <c r="AD191" t="e">
        <f ca="1">IF(OR(AD$132="",$B191=""),"",HLOOKUP(AD$132,Indices2!$E$1:$YY$108,Calc!$B191,FALSE))</f>
        <v>#N/A</v>
      </c>
      <c r="AE191" t="e">
        <f ca="1">IF(OR(AE$132="",$B191=""),"",HLOOKUP(AE$132,Indices2!$E$1:$YY$108,Calc!$B191,FALSE))</f>
        <v>#N/A</v>
      </c>
      <c r="AF191" t="e">
        <f ca="1">IF(OR(AF$132="",$B191=""),"",HLOOKUP(AF$132,Indices2!$E$1:$YY$108,Calc!$B191,FALSE))</f>
        <v>#N/A</v>
      </c>
      <c r="AG191" t="e">
        <f ca="1">IF(OR(AG$132="",$B191=""),"",HLOOKUP(AG$132,Indices2!$E$1:$YY$108,Calc!$B191,FALSE))</f>
        <v>#N/A</v>
      </c>
      <c r="AH191" t="e">
        <f ca="1">IF(OR(AH$132="",$B191=""),"",HLOOKUP(AH$132,Indices2!$E$1:$YY$108,Calc!$B191,FALSE))</f>
        <v>#N/A</v>
      </c>
      <c r="AI191" t="e">
        <f ca="1">IF(OR(AI$132="",$B191=""),"",HLOOKUP(AI$132,Indices2!$E$1:$YY$108,Calc!$B191,FALSE))</f>
        <v>#N/A</v>
      </c>
      <c r="AJ191" t="e">
        <f ca="1">IF(OR(AJ$132="",$B191=""),"",HLOOKUP(AJ$132,Indices2!$E$1:$YY$108,Calc!$B191,FALSE))</f>
        <v>#N/A</v>
      </c>
      <c r="AK191" t="e">
        <f ca="1">IF(OR(AK$132="",$B191=""),"",HLOOKUP(AK$132,Indices2!$E$1:$YY$108,Calc!$B191,FALSE))</f>
        <v>#N/A</v>
      </c>
      <c r="AL191" t="e">
        <f ca="1">IF(OR(AL$132="",$B191=""),"",HLOOKUP(AL$132,Indices2!$E$1:$YY$108,Calc!$B191,FALSE))</f>
        <v>#N/A</v>
      </c>
      <c r="AM191" t="e">
        <f ca="1">IF(OR(AM$132="",$B191=""),"",HLOOKUP(AM$132,Indices2!$E$1:$YY$108,Calc!$B191,FALSE))</f>
        <v>#N/A</v>
      </c>
      <c r="AN191" t="e">
        <f ca="1">IF(OR(AN$132="",$B191=""),"",HLOOKUP(AN$132,Indices2!$E$1:$YY$108,Calc!$B191,FALSE))</f>
        <v>#N/A</v>
      </c>
      <c r="AO191" t="e">
        <f ca="1">IF(OR(AO$132="",$B191=""),"",HLOOKUP(AO$132,Indices2!$E$1:$YY$108,Calc!$B191,FALSE))</f>
        <v>#N/A</v>
      </c>
      <c r="AP191" t="e">
        <f ca="1">IF(OR(AP$132="",$B191=""),"",HLOOKUP(AP$132,Indices2!$E$1:$YY$108,Calc!$B191,FALSE))</f>
        <v>#N/A</v>
      </c>
      <c r="AQ191" t="e">
        <f ca="1">IF(OR(AQ$132="",$B191=""),"",HLOOKUP(AQ$132,Indices2!$E$1:$YY$108,Calc!$B191,FALSE))</f>
        <v>#N/A</v>
      </c>
      <c r="AR191" t="e">
        <f ca="1">IF(OR(AR$132="",$B191=""),"",HLOOKUP(AR$132,Indices2!$E$1:$YY$108,Calc!$B191,FALSE))</f>
        <v>#N/A</v>
      </c>
      <c r="AS191" t="e">
        <f ca="1">IF(OR(AS$132="",$B191=""),"",HLOOKUP(AS$132,Indices2!$E$1:$YY$108,Calc!$B191,FALSE))</f>
        <v>#N/A</v>
      </c>
      <c r="AT191" t="e">
        <f ca="1">IF(OR(AT$132="",$B191=""),"",HLOOKUP(AT$132,Indices2!$E$1:$YY$108,Calc!$B191,FALSE))</f>
        <v>#N/A</v>
      </c>
      <c r="AU191" t="e">
        <f ca="1">IF(OR(AU$132="",$B191=""),"",HLOOKUP(AU$132,Indices2!$E$1:$YY$108,Calc!$B191,FALSE))</f>
        <v>#N/A</v>
      </c>
      <c r="AV191" t="e">
        <f ca="1">IF(OR(AV$132="",$B191=""),"",HLOOKUP(AV$132,Indices2!$E$1:$YY$108,Calc!$B191,FALSE))</f>
        <v>#N/A</v>
      </c>
      <c r="AW191" t="e">
        <f ca="1">IF(OR(AW$132="",$B191=""),"",HLOOKUP(AW$132,Indices2!$E$1:$YY$108,Calc!$B191,FALSE))</f>
        <v>#N/A</v>
      </c>
      <c r="AX191" t="e">
        <f ca="1">IF(OR(AX$132="",$B191=""),"",HLOOKUP(AX$132,Indices2!$E$1:$YY$108,Calc!$B191,FALSE))</f>
        <v>#N/A</v>
      </c>
      <c r="AY191" t="e">
        <f ca="1">IF(OR(AY$132="",$B191=""),"",HLOOKUP(AY$132,Indices2!$E$1:$YY$108,Calc!$B191,FALSE))</f>
        <v>#N/A</v>
      </c>
      <c r="AZ191" t="e">
        <f ca="1">IF(OR(AZ$132="",$B191=""),"",HLOOKUP(AZ$132,Indices2!$E$1:$YY$108,Calc!$B191,FALSE))</f>
        <v>#N/A</v>
      </c>
      <c r="BA191" t="e">
        <f ca="1">IF(OR(BA$132="",$B191=""),"",HLOOKUP(BA$132,Indices2!$E$1:$YY$108,Calc!$B191,FALSE))</f>
        <v>#N/A</v>
      </c>
      <c r="BB191" t="e">
        <f ca="1">IF(OR(BB$132="",$B191=""),"",HLOOKUP(BB$132,Indices2!$E$1:$YY$108,Calc!$B191,FALSE))</f>
        <v>#N/A</v>
      </c>
      <c r="BC191" t="e">
        <f ca="1">IF(OR(BC$132="",$B191=""),"",HLOOKUP(BC$132,Indices2!$E$1:$YY$108,Calc!$B191,FALSE))</f>
        <v>#N/A</v>
      </c>
      <c r="BD191" t="e">
        <f ca="1">IF(OR(BD$132="",$B191=""),"",HLOOKUP(BD$132,Indices2!$E$1:$YY$108,Calc!$B191,FALSE))</f>
        <v>#N/A</v>
      </c>
      <c r="BE191" t="e">
        <f ca="1">IF(OR(BE$132="",$B191=""),"",HLOOKUP(BE$132,Indices2!$E$1:$YY$108,Calc!$B191,FALSE))</f>
        <v>#N/A</v>
      </c>
      <c r="BF191" t="e">
        <f ca="1">IF(OR(BF$132="",$B191=""),"",HLOOKUP(BF$132,Indices2!$E$1:$YY$108,Calc!$B191,FALSE))</f>
        <v>#N/A</v>
      </c>
      <c r="BG191" t="e">
        <f ca="1">IF(OR(BG$132="",$B191=""),"",HLOOKUP(BG$132,Indices2!$E$1:$YY$108,Calc!$B191,FALSE))</f>
        <v>#N/A</v>
      </c>
      <c r="BH191" t="e">
        <f ca="1">IF(OR(BH$132="",$B191=""),"",HLOOKUP(BH$132,Indices2!$E$1:$YY$108,Calc!$B191,FALSE))</f>
        <v>#N/A</v>
      </c>
      <c r="BI191" t="e">
        <f ca="1">IF(OR(BI$132="",$B191=""),"",HLOOKUP(BI$132,Indices2!$E$1:$YY$108,Calc!$B191,FALSE))</f>
        <v>#N/A</v>
      </c>
      <c r="BJ191" t="e">
        <f ca="1">IF(OR(BJ$132="",$B191=""),"",HLOOKUP(BJ$132,Indices2!$E$1:$YY$108,Calc!$B191,FALSE))</f>
        <v>#N/A</v>
      </c>
      <c r="BK191" t="e">
        <f ca="1">IF(OR(BK$132="",$B191=""),"",HLOOKUP(BK$132,Indices2!$E$1:$YY$108,Calc!$B191,FALSE))</f>
        <v>#N/A</v>
      </c>
      <c r="BL191" t="e">
        <f ca="1">IF(OR(BL$132="",$B191=""),"",HLOOKUP(BL$132,Indices2!$E$1:$YY$108,Calc!$B191,FALSE))</f>
        <v>#N/A</v>
      </c>
      <c r="BM191" t="e">
        <f ca="1">IF(OR(BM$132="",$B191=""),"",HLOOKUP(BM$132,Indices2!$E$1:$YY$108,Calc!$B191,FALSE))</f>
        <v>#N/A</v>
      </c>
      <c r="BN191" t="e">
        <f ca="1">IF(OR(BN$132="",$B191=""),"",HLOOKUP(BN$132,Indices2!$E$1:$YY$108,Calc!$B191,FALSE))</f>
        <v>#N/A</v>
      </c>
      <c r="BO191" t="e">
        <f ca="1">IF(OR(BO$132="",$B191=""),"",HLOOKUP(BO$132,Indices2!$E$1:$YY$108,Calc!$B191,FALSE))</f>
        <v>#N/A</v>
      </c>
      <c r="BP191" t="e">
        <f ca="1">IF(OR(BP$132="",$B191=""),"",HLOOKUP(BP$132,Indices2!$E$1:$YY$108,Calc!$B191,FALSE))</f>
        <v>#N/A</v>
      </c>
      <c r="BQ191" t="e">
        <f ca="1">IF(OR(BQ$132="",$B191=""),"",HLOOKUP(BQ$132,Indices2!$E$1:$YY$108,Calc!$B191,FALSE))</f>
        <v>#N/A</v>
      </c>
      <c r="BR191" t="e">
        <f ca="1">IF(OR(BR$132="",$B191=""),"",HLOOKUP(BR$132,Indices2!$E$1:$YY$108,Calc!$B191,FALSE))</f>
        <v>#N/A</v>
      </c>
      <c r="BS191" t="e">
        <f ca="1">IF(OR(BS$132="",$B191=""),"",HLOOKUP(BS$132,Indices2!$E$1:$YY$108,Calc!$B191,FALSE))</f>
        <v>#N/A</v>
      </c>
      <c r="BT191" t="e">
        <f ca="1">IF(OR(BT$132="",$B191=""),"",HLOOKUP(BT$132,Indices2!$E$1:$YY$108,Calc!$B191,FALSE))</f>
        <v>#N/A</v>
      </c>
      <c r="BU191" t="e">
        <f ca="1">IF(OR(BU$132="",$B191=""),"",HLOOKUP(BU$132,Indices2!$E$1:$YY$108,Calc!$B191,FALSE))</f>
        <v>#N/A</v>
      </c>
      <c r="BV191" t="e">
        <f ca="1">IF(OR(BV$132="",$B191=""),"",HLOOKUP(BV$132,Indices2!$E$1:$YY$108,Calc!$B191,FALSE))</f>
        <v>#N/A</v>
      </c>
      <c r="BW191" t="e">
        <f ca="1">IF(OR(BW$132="",$B191=""),"",HLOOKUP(BW$132,Indices2!$E$1:$YY$108,Calc!$B191,FALSE))</f>
        <v>#N/A</v>
      </c>
      <c r="BX191" t="e">
        <f ca="1">IF(OR(BX$132="",$B191=""),"",HLOOKUP(BX$132,Indices2!$E$1:$YY$108,Calc!$B191,FALSE))</f>
        <v>#N/A</v>
      </c>
      <c r="BY191" t="e">
        <f ca="1">IF(OR(BY$132="",$B191=""),"",HLOOKUP(BY$132,Indices2!$E$1:$YY$108,Calc!$B191,FALSE))</f>
        <v>#N/A</v>
      </c>
      <c r="BZ191" t="e">
        <f ca="1">IF(OR(BZ$132="",$B191=""),"",HLOOKUP(BZ$132,Indices2!$E$1:$YY$108,Calc!$B191,FALSE))</f>
        <v>#N/A</v>
      </c>
      <c r="CA191" t="e">
        <f ca="1">IF(OR(CA$132="",$B191=""),"",HLOOKUP(CA$132,Indices2!$E$1:$YY$108,Calc!$B191,FALSE))</f>
        <v>#N/A</v>
      </c>
      <c r="CB191" t="e">
        <f ca="1">IF(OR(CB$132="",$B191=""),"",HLOOKUP(CB$132,Indices2!$E$1:$YY$108,Calc!$B191,FALSE))</f>
        <v>#N/A</v>
      </c>
      <c r="CC191" t="e">
        <f ca="1">IF(OR(CC$132="",$B191=""),"",HLOOKUP(CC$132,Indices2!$E$1:$YY$108,Calc!$B191,FALSE))</f>
        <v>#N/A</v>
      </c>
      <c r="CD191" t="e">
        <f ca="1">IF(OR(CD$132="",$B191=""),"",HLOOKUP(CD$132,Indices2!$E$1:$YY$108,Calc!$B191,FALSE))</f>
        <v>#N/A</v>
      </c>
      <c r="CE191" t="e">
        <f ca="1">IF(OR(CE$132="",$B191=""),"",HLOOKUP(CE$132,Indices2!$E$1:$YY$108,Calc!$B191,FALSE))</f>
        <v>#N/A</v>
      </c>
      <c r="CF191" t="e">
        <f ca="1">IF(OR(CF$132="",$B191=""),"",HLOOKUP(CF$132,Indices2!$E$1:$YY$108,Calc!$B191,FALSE))</f>
        <v>#N/A</v>
      </c>
      <c r="CG191" t="e">
        <f ca="1">IF(OR(CG$132="",$B191=""),"",HLOOKUP(CG$132,Indices2!$E$1:$YY$108,Calc!$B191,FALSE))</f>
        <v>#N/A</v>
      </c>
      <c r="CH191" t="e">
        <f ca="1">IF(OR(CH$132="",$B191=""),"",HLOOKUP(CH$132,Indices2!$E$1:$YY$108,Calc!$B191,FALSE))</f>
        <v>#N/A</v>
      </c>
      <c r="CI191" t="e">
        <f ca="1">IF(OR(CI$132="",$B191=""),"",HLOOKUP(CI$132,Indices2!$E$1:$YY$108,Calc!$B191,FALSE))</f>
        <v>#N/A</v>
      </c>
      <c r="CJ191" t="e">
        <f ca="1">IF(OR(CJ$132="",$B191=""),"",HLOOKUP(CJ$132,Indices2!$E$1:$YY$108,Calc!$B191,FALSE))</f>
        <v>#N/A</v>
      </c>
      <c r="CK191" t="e">
        <f ca="1">IF(OR(CK$132="",$B191=""),"",HLOOKUP(CK$132,Indices2!$E$1:$YY$108,Calc!$B191,FALSE))</f>
        <v>#N/A</v>
      </c>
      <c r="CL191" t="e">
        <f ca="1">IF(OR(CL$132="",$B191=""),"",HLOOKUP(CL$132,Indices2!$E$1:$YY$108,Calc!$B191,FALSE))</f>
        <v>#N/A</v>
      </c>
      <c r="CM191" t="e">
        <f ca="1">IF(OR(CM$132="",$B191=""),"",HLOOKUP(CM$132,Indices2!$E$1:$YY$108,Calc!$B191,FALSE))</f>
        <v>#N/A</v>
      </c>
      <c r="CN191" t="e">
        <f ca="1">IF(OR(CN$132="",$B191=""),"",HLOOKUP(CN$132,Indices2!$E$1:$YY$108,Calc!$B191,FALSE))</f>
        <v>#N/A</v>
      </c>
      <c r="CO191" t="e">
        <f ca="1">IF(OR(CO$132="",$B191=""),"",HLOOKUP(CO$132,Indices2!$E$1:$YY$108,Calc!$B191,FALSE))</f>
        <v>#N/A</v>
      </c>
      <c r="CP191" t="e">
        <f ca="1">IF(OR(CP$132="",$B191=""),"",HLOOKUP(CP$132,Indices2!$E$1:$YY$108,Calc!$B191,FALSE))</f>
        <v>#N/A</v>
      </c>
      <c r="CQ191" t="e">
        <f ca="1">IF(OR(CQ$132="",$B191=""),"",HLOOKUP(CQ$132,Indices2!$E$1:$YY$108,Calc!$B191,FALSE))</f>
        <v>#N/A</v>
      </c>
      <c r="CR191" t="e">
        <f ca="1">IF(OR(CR$132="",$B191=""),"",HLOOKUP(CR$132,Indices2!$E$1:$YY$108,Calc!$B191,FALSE))</f>
        <v>#N/A</v>
      </c>
      <c r="CS191" t="e">
        <f ca="1">IF(OR(CS$132="",$B191=""),"",HLOOKUP(CS$132,Indices2!$E$1:$YY$108,Calc!$B191,FALSE))</f>
        <v>#N/A</v>
      </c>
      <c r="CT191" t="e">
        <f ca="1">IF(OR(CT$132="",$B191=""),"",HLOOKUP(CT$132,Indices2!$E$1:$YY$108,Calc!$B191,FALSE))</f>
        <v>#N/A</v>
      </c>
      <c r="CU191" t="e">
        <f ca="1">IF(OR(CU$132="",$B191=""),"",HLOOKUP(CU$132,Indices2!$E$1:$YY$108,Calc!$B191,FALSE))</f>
        <v>#N/A</v>
      </c>
      <c r="CV191" t="e">
        <f ca="1">IF(OR(CV$132="",$B191=""),"",HLOOKUP(CV$132,Indices2!$E$1:$YY$108,Calc!$B191,FALSE))</f>
        <v>#N/A</v>
      </c>
      <c r="CW191" t="e">
        <f ca="1">IF(OR(CW$132="",$B191=""),"",HLOOKUP(CW$132,Indices2!$E$1:$YY$108,Calc!$B191,FALSE))</f>
        <v>#N/A</v>
      </c>
      <c r="CX191" t="e">
        <f ca="1">IF(OR(CX$132="",$B191=""),"",HLOOKUP(CX$132,Indices2!$E$1:$YY$108,Calc!$B191,FALSE))</f>
        <v>#N/A</v>
      </c>
      <c r="CY191" t="e">
        <f ca="1">IF(OR(CY$132="",$B191=""),"",HLOOKUP(CY$132,Indices2!$E$1:$YY$108,Calc!$B191,FALSE))</f>
        <v>#N/A</v>
      </c>
      <c r="CZ191" t="e">
        <f ca="1">IF(OR(CZ$132="",$B191=""),"",HLOOKUP(CZ$132,Indices2!$E$1:$YY$108,Calc!$B191,FALSE))</f>
        <v>#N/A</v>
      </c>
      <c r="DA191" t="e">
        <f ca="1">IF(OR(DA$132="",$B191=""),"",HLOOKUP(DA$132,Indices2!$E$1:$YY$108,Calc!$B191,FALSE))</f>
        <v>#N/A</v>
      </c>
      <c r="DB191" t="e">
        <f ca="1">IF(OR(DB$132="",$B191=""),"",HLOOKUP(DB$132,Indices2!$E$1:$YY$108,Calc!$B191,FALSE))</f>
        <v>#N/A</v>
      </c>
      <c r="DC191" t="e">
        <f ca="1">IF(OR(DC$132="",$B191=""),"",HLOOKUP(DC$132,Indices2!$E$1:$YY$108,Calc!$B191,FALSE))</f>
        <v>#N/A</v>
      </c>
      <c r="DD191" t="e">
        <f ca="1">IF(OR(DD$132="",$B191=""),"",HLOOKUP(DD$132,Indices2!$E$1:$YY$108,Calc!$B191,FALSE))</f>
        <v>#N/A</v>
      </c>
      <c r="DE191" t="e">
        <f ca="1">IF(OR(DE$132="",$B191=""),"",HLOOKUP(DE$132,Indices2!$E$1:$YY$108,Calc!$B191,FALSE))</f>
        <v>#N/A</v>
      </c>
      <c r="DF191" t="e">
        <f ca="1">IF(OR(DF$132="",$B191=""),"",HLOOKUP(DF$132,Indices2!$E$1:$YY$108,Calc!$B191,FALSE))</f>
        <v>#N/A</v>
      </c>
      <c r="DG191" t="e">
        <f ca="1">IF(OR(DG$132="",$B191=""),"",HLOOKUP(DG$132,Indices2!$E$1:$YY$108,Calc!$B191,FALSE))</f>
        <v>#N/A</v>
      </c>
      <c r="DH191" t="e">
        <f ca="1">IF(OR(DH$132="",$B191=""),"",HLOOKUP(DH$132,Indices2!$E$1:$YY$108,Calc!$B191,FALSE))</f>
        <v>#N/A</v>
      </c>
      <c r="DI191" t="e">
        <f ca="1">IF(OR(DI$132="",$B191=""),"",HLOOKUP(DI$132,Indices2!$E$1:$YY$108,Calc!$B191,FALSE))</f>
        <v>#N/A</v>
      </c>
      <c r="DJ191" t="e">
        <f ca="1">IF(OR(DJ$132="",$B191=""),"",HLOOKUP(DJ$132,Indices2!$E$1:$YY$108,Calc!$B191,FALSE))</f>
        <v>#N/A</v>
      </c>
      <c r="DK191" t="e">
        <f ca="1">IF(OR(DK$132="",$B191=""),"",HLOOKUP(DK$132,Indices2!$E$1:$YY$108,Calc!$B191,FALSE))</f>
        <v>#N/A</v>
      </c>
      <c r="DL191" t="e">
        <f ca="1">IF(OR(DL$132="",$B191=""),"",HLOOKUP(DL$132,Indices2!$E$1:$YY$108,Calc!$B191,FALSE))</f>
        <v>#N/A</v>
      </c>
      <c r="DM191" t="e">
        <f ca="1">IF(OR(DM$132="",$B191=""),"",HLOOKUP(DM$132,Indices2!$E$1:$YY$108,Calc!$B191,FALSE))</f>
        <v>#N/A</v>
      </c>
      <c r="DN191" t="e">
        <f ca="1">IF(OR(DN$132="",$B191=""),"",HLOOKUP(DN$132,Indices2!$E$1:$YY$108,Calc!$B191,FALSE))</f>
        <v>#N/A</v>
      </c>
      <c r="DO191" t="e">
        <f ca="1">IF(OR(DO$132="",$B191=""),"",HLOOKUP(DO$132,Indices2!$E$1:$YY$108,Calc!$B191,FALSE))</f>
        <v>#N/A</v>
      </c>
      <c r="DP191" t="e">
        <f ca="1">IF(OR(DP$132="",$B191=""),"",HLOOKUP(DP$132,Indices2!$E$1:$YY$108,Calc!$B191,FALSE))</f>
        <v>#N/A</v>
      </c>
      <c r="DQ191" t="e">
        <f ca="1">IF(OR(DQ$132="",$B191=""),"",HLOOKUP(DQ$132,Indices2!$E$1:$YY$108,Calc!$B191,FALSE))</f>
        <v>#N/A</v>
      </c>
      <c r="DR191" t="e">
        <f ca="1">IF(OR(DR$132="",$B191=""),"",HLOOKUP(DR$132,Indices2!$E$1:$YY$108,Calc!$B191,FALSE))</f>
        <v>#N/A</v>
      </c>
      <c r="DS191" t="e">
        <f ca="1">IF(OR(DS$132="",$B191=""),"",HLOOKUP(DS$132,Indices2!$E$1:$YY$108,Calc!$B191,FALSE))</f>
        <v>#N/A</v>
      </c>
      <c r="DT191" t="e">
        <f ca="1">IF(OR(DT$132="",$B191=""),"",HLOOKUP(DT$132,Indices2!$E$1:$YY$108,Calc!$B191,FALSE))</f>
        <v>#N/A</v>
      </c>
      <c r="DU191" t="e">
        <f ca="1">IF(OR(DU$132="",$B191=""),"",HLOOKUP(DU$132,Indices2!$E$1:$YY$108,Calc!$B191,FALSE))</f>
        <v>#N/A</v>
      </c>
      <c r="DV191" t="e">
        <f ca="1">IF(OR(DV$132="",$B191=""),"",HLOOKUP(DV$132,Indices2!$E$1:$YY$108,Calc!$B191,FALSE))</f>
        <v>#N/A</v>
      </c>
      <c r="DW191" t="e">
        <f ca="1">IF(OR(DW$132="",$B191=""),"",HLOOKUP(DW$132,Indices2!$E$1:$YY$108,Calc!$B191,FALSE))</f>
        <v>#N/A</v>
      </c>
      <c r="DX191" t="e">
        <f ca="1">IF(OR(DX$132="",$B191=""),"",HLOOKUP(DX$132,Indices2!$E$1:$YY$108,Calc!$B191,FALSE))</f>
        <v>#N/A</v>
      </c>
      <c r="DY191" t="e">
        <f ca="1">IF(OR(DY$132="",$B191=""),"",HLOOKUP(DY$132,Indices2!$E$1:$YY$108,Calc!$B191,FALSE))</f>
        <v>#N/A</v>
      </c>
      <c r="DZ191" t="e">
        <f ca="1">IF(OR(DZ$132="",$B191=""),"",HLOOKUP(DZ$132,Indices2!$E$1:$YY$108,Calc!$B191,FALSE))</f>
        <v>#N/A</v>
      </c>
      <c r="EA191" t="e">
        <f ca="1">IF(OR(EA$132="",$B191=""),"",HLOOKUP(EA$132,Indices2!$E$1:$YY$108,Calc!$B191,FALSE))</f>
        <v>#N/A</v>
      </c>
      <c r="EB191" t="e">
        <f ca="1">IF(OR(EB$132="",$B191=""),"",HLOOKUP(EB$132,Indices2!$E$1:$YY$108,Calc!$B191,FALSE))</f>
        <v>#N/A</v>
      </c>
      <c r="EC191" t="e">
        <f ca="1">IF(OR(EC$132="",$B191=""),"",HLOOKUP(EC$132,Indices2!$E$1:$YY$108,Calc!$B191,FALSE))</f>
        <v>#N/A</v>
      </c>
      <c r="ED191" t="e">
        <f ca="1">IF(OR(ED$132="",$B191=""),"",HLOOKUP(ED$132,Indices2!$E$1:$YY$108,Calc!$B191,FALSE))</f>
        <v>#N/A</v>
      </c>
      <c r="EE191" t="e">
        <f ca="1">IF(OR(EE$132="",$B191=""),"",HLOOKUP(EE$132,Indices2!$E$1:$YY$108,Calc!$B191,FALSE))</f>
        <v>#N/A</v>
      </c>
      <c r="EF191" t="e">
        <f ca="1">IF(OR(EF$132="",$B191=""),"",HLOOKUP(EF$132,Indices2!$E$1:$YY$108,Calc!$B191,FALSE))</f>
        <v>#N/A</v>
      </c>
      <c r="EG191" t="e">
        <f ca="1">IF(OR(EG$132="",$B191=""),"",HLOOKUP(EG$132,Indices2!$E$1:$YY$108,Calc!$B191,FALSE))</f>
        <v>#N/A</v>
      </c>
      <c r="EH191" t="e">
        <f ca="1">IF(OR(EH$132="",$B191=""),"",HLOOKUP(EH$132,Indices2!$E$1:$YY$108,Calc!$B191,FALSE))</f>
        <v>#N/A</v>
      </c>
      <c r="EI191" t="e">
        <f ca="1">IF(OR(EI$132="",$B191=""),"",HLOOKUP(EI$132,Indices2!$E$1:$YY$108,Calc!$B191,FALSE))</f>
        <v>#N/A</v>
      </c>
      <c r="EJ191" t="e">
        <f ca="1">IF(OR(EJ$132="",$B191=""),"",HLOOKUP(EJ$132,Indices2!$E$1:$YY$108,Calc!$B191,FALSE))</f>
        <v>#N/A</v>
      </c>
      <c r="EK191" t="e">
        <f ca="1">IF(OR(EK$132="",$B191=""),"",HLOOKUP(EK$132,Indices2!$E$1:$YY$108,Calc!$B191,FALSE))</f>
        <v>#N/A</v>
      </c>
      <c r="EL191" t="e">
        <f ca="1">IF(OR(EL$132="",$B191=""),"",HLOOKUP(EL$132,Indices2!$E$1:$YY$108,Calc!$B191,FALSE))</f>
        <v>#N/A</v>
      </c>
      <c r="EM191" t="e">
        <f ca="1">IF(OR(EM$132="",$B191=""),"",HLOOKUP(EM$132,Indices2!$E$1:$YY$108,Calc!$B191,FALSE))</f>
        <v>#N/A</v>
      </c>
      <c r="EN191" t="e">
        <f ca="1">IF(OR(EN$132="",$B191=""),"",HLOOKUP(EN$132,Indices2!$E$1:$YY$108,Calc!$B191,FALSE))</f>
        <v>#N/A</v>
      </c>
      <c r="EO191" t="e">
        <f ca="1">IF(OR(EO$132="",$B191=""),"",HLOOKUP(EO$132,Indices2!$E$1:$YY$108,Calc!$B191,FALSE))</f>
        <v>#N/A</v>
      </c>
      <c r="EP191" t="e">
        <f ca="1">IF(OR(EP$132="",$B191=""),"",HLOOKUP(EP$132,Indices2!$E$1:$YY$108,Calc!$B191,FALSE))</f>
        <v>#N/A</v>
      </c>
      <c r="EQ191" t="e">
        <f ca="1">IF(OR(EQ$132="",$B191=""),"",HLOOKUP(EQ$132,Indices2!$E$1:$YY$108,Calc!$B191,FALSE))</f>
        <v>#N/A</v>
      </c>
      <c r="ER191" t="e">
        <f ca="1">IF(OR(ER$132="",$B191=""),"",HLOOKUP(ER$132,Indices2!$E$1:$YY$108,Calc!$B191,FALSE))</f>
        <v>#N/A</v>
      </c>
      <c r="ES191" t="e">
        <f ca="1">IF(OR(ES$132="",$B191=""),"",HLOOKUP(ES$132,Indices2!$E$1:$YY$108,Calc!$B191,FALSE))</f>
        <v>#N/A</v>
      </c>
      <c r="ET191" t="e">
        <f ca="1">IF(OR(ET$132="",$B191=""),"",HLOOKUP(ET$132,Indices2!$E$1:$YY$108,Calc!$B191,FALSE))</f>
        <v>#N/A</v>
      </c>
      <c r="EU191" t="e">
        <f ca="1">IF(OR(EU$132="",$B191=""),"",HLOOKUP(EU$132,Indices2!$E$1:$YY$108,Calc!$B191,FALSE))</f>
        <v>#N/A</v>
      </c>
      <c r="EV191" t="e">
        <f ca="1">IF(OR(EV$132="",$B191=""),"",HLOOKUP(EV$132,Indices2!$E$1:$YY$108,Calc!$B191,FALSE))</f>
        <v>#N/A</v>
      </c>
      <c r="EW191" t="e">
        <f ca="1">IF(OR(EW$132="",$B191=""),"",HLOOKUP(EW$132,Indices2!$E$1:$YY$108,Calc!$B191,FALSE))</f>
        <v>#N/A</v>
      </c>
      <c r="EX191" t="e">
        <f ca="1">IF(OR(EX$132="",$B191=""),"",HLOOKUP(EX$132,Indices2!$E$1:$YY$108,Calc!$B191,FALSE))</f>
        <v>#N/A</v>
      </c>
      <c r="EY191" t="e">
        <f ca="1">IF(OR(EY$132="",$B191=""),"",HLOOKUP(EY$132,Indices2!$E$1:$YY$108,Calc!$B191,FALSE))</f>
        <v>#N/A</v>
      </c>
      <c r="EZ191" t="e">
        <f ca="1">IF(OR(EZ$132="",$B191=""),"",HLOOKUP(EZ$132,Indices2!$E$1:$YY$108,Calc!$B191,FALSE))</f>
        <v>#N/A</v>
      </c>
      <c r="FA191" t="e">
        <f ca="1">IF(OR(FA$132="",$B191=""),"",HLOOKUP(FA$132,Indices2!$E$1:$YY$108,Calc!$B191,FALSE))</f>
        <v>#N/A</v>
      </c>
      <c r="FB191" t="e">
        <f ca="1">IF(OR(FB$132="",$B191=""),"",HLOOKUP(FB$132,Indices2!$E$1:$YY$108,Calc!$B191,FALSE))</f>
        <v>#N/A</v>
      </c>
      <c r="FC191" t="e">
        <f ca="1">IF(OR(FC$132="",$B191=""),"",HLOOKUP(FC$132,Indices2!$E$1:$YY$108,Calc!$B191,FALSE))</f>
        <v>#N/A</v>
      </c>
      <c r="FD191" t="e">
        <f ca="1">IF(OR(FD$132="",$B191=""),"",HLOOKUP(FD$132,Indices2!$E$1:$YY$108,Calc!$B191,FALSE))</f>
        <v>#N/A</v>
      </c>
      <c r="FE191" t="e">
        <f ca="1">IF(OR(FE$132="",$B191=""),"",HLOOKUP(FE$132,Indices2!$E$1:$YY$108,Calc!$B191,FALSE))</f>
        <v>#N/A</v>
      </c>
      <c r="FF191" t="e">
        <f ca="1">IF(OR(FF$132="",$B191=""),"",HLOOKUP(FF$132,Indices2!$E$1:$YY$108,Calc!$B191,FALSE))</f>
        <v>#N/A</v>
      </c>
      <c r="FG191" t="e">
        <f ca="1">IF(OR(FG$132="",$B191=""),"",HLOOKUP(FG$132,Indices2!$E$1:$YY$108,Calc!$B191,FALSE))</f>
        <v>#N/A</v>
      </c>
      <c r="FH191" t="e">
        <f ca="1">IF(OR(FH$132="",$B191=""),"",HLOOKUP(FH$132,Indices2!$E$1:$YY$108,Calc!$B191,FALSE))</f>
        <v>#N/A</v>
      </c>
      <c r="FI191" t="e">
        <f ca="1">IF(OR(FI$132="",$B191=""),"",HLOOKUP(FI$132,Indices2!$E$1:$YY$108,Calc!$B191,FALSE))</f>
        <v>#N/A</v>
      </c>
      <c r="FJ191" t="e">
        <f ca="1">IF(OR(FJ$132="",$B191=""),"",HLOOKUP(FJ$132,Indices2!$E$1:$YY$108,Calc!$B191,FALSE))</f>
        <v>#N/A</v>
      </c>
      <c r="FK191" t="e">
        <f ca="1">IF(OR(FK$132="",$B191=""),"",HLOOKUP(FK$132,Indices2!$E$1:$YY$108,Calc!$B191,FALSE))</f>
        <v>#N/A</v>
      </c>
      <c r="FL191" t="e">
        <f ca="1">IF(OR(FL$132="",$B191=""),"",HLOOKUP(FL$132,Indices2!$E$1:$YY$108,Calc!$B191,FALSE))</f>
        <v>#N/A</v>
      </c>
      <c r="FM191" t="e">
        <f ca="1">IF(OR(FM$132="",$B191=""),"",HLOOKUP(FM$132,Indices2!$E$1:$YY$108,Calc!$B191,FALSE))</f>
        <v>#N/A</v>
      </c>
      <c r="FN191" t="e">
        <f ca="1">IF(OR(FN$132="",$B191=""),"",HLOOKUP(FN$132,Indices2!$E$1:$YY$108,Calc!$B191,FALSE))</f>
        <v>#N/A</v>
      </c>
      <c r="FO191" t="e">
        <f ca="1">IF(OR(FO$132="",$B191=""),"",HLOOKUP(FO$132,Indices2!$E$1:$YY$108,Calc!$B191,FALSE))</f>
        <v>#N/A</v>
      </c>
      <c r="FP191" t="e">
        <f ca="1">IF(OR(FP$132="",$B191=""),"",HLOOKUP(FP$132,Indices2!$E$1:$YY$108,Calc!$B191,FALSE))</f>
        <v>#N/A</v>
      </c>
      <c r="FQ191" t="e">
        <f ca="1">IF(OR(FQ$132="",$B191=""),"",HLOOKUP(FQ$132,Indices2!$E$1:$YY$108,Calc!$B191,FALSE))</f>
        <v>#N/A</v>
      </c>
      <c r="FR191" t="e">
        <f ca="1">IF(OR(FR$132="",$B191=""),"",HLOOKUP(FR$132,Indices2!$E$1:$YY$108,Calc!$B191,FALSE))</f>
        <v>#N/A</v>
      </c>
      <c r="FS191" t="e">
        <f ca="1">IF(OR(FS$132="",$B191=""),"",HLOOKUP(FS$132,Indices2!$E$1:$YY$108,Calc!$B191,FALSE))</f>
        <v>#N/A</v>
      </c>
      <c r="FT191" t="e">
        <f ca="1">IF(OR(FT$132="",$B191=""),"",HLOOKUP(FT$132,Indices2!$E$1:$YY$108,Calc!$B191,FALSE))</f>
        <v>#N/A</v>
      </c>
      <c r="FU191" t="e">
        <f ca="1">IF(OR(FU$132="",$B191=""),"",HLOOKUP(FU$132,Indices2!$E$1:$YY$108,Calc!$B191,FALSE))</f>
        <v>#N/A</v>
      </c>
      <c r="FV191" t="e">
        <f ca="1">IF(OR(FV$132="",$B191=""),"",HLOOKUP(FV$132,Indices2!$E$1:$YY$108,Calc!$B191,FALSE))</f>
        <v>#N/A</v>
      </c>
      <c r="FW191" t="e">
        <f ca="1">IF(OR(FW$132="",$B191=""),"",HLOOKUP(FW$132,Indices2!$E$1:$YY$108,Calc!$B191,FALSE))</f>
        <v>#N/A</v>
      </c>
      <c r="FX191" t="e">
        <f ca="1">IF(OR(FX$132="",$B191=""),"",HLOOKUP(FX$132,Indices2!$E$1:$YY$108,Calc!$B191,FALSE))</f>
        <v>#N/A</v>
      </c>
      <c r="FY191" t="e">
        <f ca="1">IF(OR(FY$132="",$B191=""),"",HLOOKUP(FY$132,Indices2!$E$1:$YY$108,Calc!$B191,FALSE))</f>
        <v>#N/A</v>
      </c>
      <c r="FZ191" t="e">
        <f ca="1">IF(OR(FZ$132="",$B191=""),"",HLOOKUP(FZ$132,Indices2!$E$1:$YY$108,Calc!$B191,FALSE))</f>
        <v>#N/A</v>
      </c>
      <c r="GA191" t="e">
        <f ca="1">IF(OR(GA$132="",$B191=""),"",HLOOKUP(GA$132,Indices2!$E$1:$YY$108,Calc!$B191,FALSE))</f>
        <v>#N/A</v>
      </c>
      <c r="GB191" t="e">
        <f ca="1">IF(OR(GB$132="",$B191=""),"",HLOOKUP(GB$132,Indices2!$E$1:$YY$108,Calc!$B191,FALSE))</f>
        <v>#N/A</v>
      </c>
      <c r="GC191" t="e">
        <f ca="1">IF(OR(GC$132="",$B191=""),"",HLOOKUP(GC$132,Indices2!$E$1:$YY$108,Calc!$B191,FALSE))</f>
        <v>#N/A</v>
      </c>
      <c r="GD191" t="e">
        <f ca="1">IF(OR(GD$132="",$B191=""),"",HLOOKUP(GD$132,Indices2!$E$1:$YY$108,Calc!$B191,FALSE))</f>
        <v>#N/A</v>
      </c>
      <c r="GE191" t="e">
        <f ca="1">IF(OR(GE$132="",$B191=""),"",HLOOKUP(GE$132,Indices2!$E$1:$YY$108,Calc!$B191,FALSE))</f>
        <v>#N/A</v>
      </c>
      <c r="GF191" t="e">
        <f ca="1">IF(OR(GF$132="",$B191=""),"",HLOOKUP(GF$132,Indices2!$E$1:$YY$108,Calc!$B191,FALSE))</f>
        <v>#N/A</v>
      </c>
      <c r="GG191" t="e">
        <f ca="1">IF(OR(GG$132="",$B191=""),"",HLOOKUP(GG$132,Indices2!$E$1:$YY$108,Calc!$B191,FALSE))</f>
        <v>#N/A</v>
      </c>
      <c r="GH191" t="e">
        <f ca="1">IF(OR(GH$132="",$B191=""),"",HLOOKUP(GH$132,Indices2!$E$1:$YY$108,Calc!$B191,FALSE))</f>
        <v>#N/A</v>
      </c>
      <c r="GI191" t="e">
        <f ca="1">IF(OR(GI$132="",$B191=""),"",HLOOKUP(GI$132,Indices2!$E$1:$YY$108,Calc!$B191,FALSE))</f>
        <v>#N/A</v>
      </c>
      <c r="GJ191" t="e">
        <f ca="1">IF(OR(GJ$132="",$B191=""),"",HLOOKUP(GJ$132,Indices2!$E$1:$YY$108,Calc!$B191,FALSE))</f>
        <v>#N/A</v>
      </c>
      <c r="GK191" t="e">
        <f ca="1">IF(OR(GK$132="",$B191=""),"",HLOOKUP(GK$132,Indices2!$E$1:$YY$108,Calc!$B191,FALSE))</f>
        <v>#N/A</v>
      </c>
      <c r="GL191" t="e">
        <f ca="1">IF(OR(GL$132="",$B191=""),"",HLOOKUP(GL$132,Indices2!$E$1:$YY$108,Calc!$B191,FALSE))</f>
        <v>#N/A</v>
      </c>
      <c r="GM191" t="e">
        <f ca="1">IF(OR(GM$132="",$B191=""),"",HLOOKUP(GM$132,Indices2!$E$1:$YY$108,Calc!$B191,FALSE))</f>
        <v>#N/A</v>
      </c>
      <c r="GN191" t="e">
        <f ca="1">IF(OR(GN$132="",$B191=""),"",HLOOKUP(GN$132,Indices2!$E$1:$YY$108,Calc!$B191,FALSE))</f>
        <v>#N/A</v>
      </c>
      <c r="GO191" t="e">
        <f ca="1">IF(OR(GO$132="",$B191=""),"",HLOOKUP(GO$132,Indices2!$E$1:$YY$108,Calc!$B191,FALSE))</f>
        <v>#N/A</v>
      </c>
      <c r="GP191" t="e">
        <f ca="1">IF(OR(GP$132="",$B191=""),"",HLOOKUP(GP$132,Indices2!$E$1:$YY$108,Calc!$B191,FALSE))</f>
        <v>#N/A</v>
      </c>
      <c r="GQ191" t="e">
        <f ca="1">IF(OR(GQ$132="",$B191=""),"",HLOOKUP(GQ$132,Indices2!$E$1:$YY$108,Calc!$B191,FALSE))</f>
        <v>#N/A</v>
      </c>
      <c r="GR191" t="e">
        <f ca="1">IF(OR(GR$132="",$B191=""),"",HLOOKUP(GR$132,Indices2!$E$1:$YY$108,Calc!$B191,FALSE))</f>
        <v>#N/A</v>
      </c>
      <c r="GS191" t="e">
        <f ca="1">IF(OR(GS$132="",$B191=""),"",HLOOKUP(GS$132,Indices2!$E$1:$YY$108,Calc!$B191,FALSE))</f>
        <v>#N/A</v>
      </c>
      <c r="GT191" t="e">
        <f ca="1">IF(OR(GT$132="",$B191=""),"",HLOOKUP(GT$132,Indices2!$E$1:$YY$108,Calc!$B191,FALSE))</f>
        <v>#N/A</v>
      </c>
      <c r="GU191" t="e">
        <f ca="1">IF(OR(GU$132="",$B191=""),"",HLOOKUP(GU$132,Indices2!$E$1:$YY$108,Calc!$B191,FALSE))</f>
        <v>#N/A</v>
      </c>
      <c r="GV191" t="e">
        <f ca="1">IF(OR(GV$132="",$B191=""),"",HLOOKUP(GV$132,Indices2!$E$1:$YY$108,Calc!$B191,FALSE))</f>
        <v>#N/A</v>
      </c>
      <c r="GW191" t="e">
        <f ca="1">IF(OR(GW$132="",$B191=""),"",HLOOKUP(GW$132,Indices2!$E$1:$YY$108,Calc!$B191,FALSE))</f>
        <v>#N/A</v>
      </c>
      <c r="GX191" t="e">
        <f ca="1">IF(OR(GX$132="",$B191=""),"",HLOOKUP(GX$132,Indices2!$E$1:$YY$108,Calc!$B191,FALSE))</f>
        <v>#N/A</v>
      </c>
      <c r="GY191" t="e">
        <f ca="1">IF(OR(GY$132="",$B191=""),"",HLOOKUP(GY$132,Indices2!$E$1:$YY$108,Calc!$B191,FALSE))</f>
        <v>#N/A</v>
      </c>
      <c r="GZ191" t="e">
        <f ca="1">IF(OR(GZ$132="",$B191=""),"",HLOOKUP(GZ$132,Indices2!$E$1:$YY$108,Calc!$B191,FALSE))</f>
        <v>#N/A</v>
      </c>
      <c r="HA191" t="e">
        <f ca="1">IF(OR(HA$132="",$B191=""),"",HLOOKUP(HA$132,Indices2!$E$1:$YY$108,Calc!$B191,FALSE))</f>
        <v>#N/A</v>
      </c>
      <c r="HB191" t="e">
        <f ca="1">IF(OR(HB$132="",$B191=""),"",HLOOKUP(HB$132,Indices2!$E$1:$YY$108,Calc!$B191,FALSE))</f>
        <v>#N/A</v>
      </c>
      <c r="HC191" t="e">
        <f ca="1">IF(OR(HC$132="",$B191=""),"",HLOOKUP(HC$132,Indices2!$E$1:$YY$108,Calc!$B191,FALSE))</f>
        <v>#N/A</v>
      </c>
      <c r="HD191" t="e">
        <f ca="1">IF(OR(HD$132="",$B191=""),"",HLOOKUP(HD$132,Indices2!$E$1:$YY$108,Calc!$B191,FALSE))</f>
        <v>#N/A</v>
      </c>
      <c r="HE191" t="e">
        <f ca="1">IF(OR(HE$132="",$B191=""),"",HLOOKUP(HE$132,Indices2!$E$1:$YY$108,Calc!$B191,FALSE))</f>
        <v>#N/A</v>
      </c>
      <c r="HF191" t="e">
        <f ca="1">IF(OR(HF$132="",$B191=""),"",HLOOKUP(HF$132,Indices2!$E$1:$YY$108,Calc!$B191,FALSE))</f>
        <v>#N/A</v>
      </c>
      <c r="HG191" t="e">
        <f ca="1">IF(OR(HG$132="",$B191=""),"",HLOOKUP(HG$132,Indices2!$E$1:$YY$108,Calc!$B191,FALSE))</f>
        <v>#N/A</v>
      </c>
      <c r="HH191" t="e">
        <f ca="1">IF(OR(HH$132="",$B191=""),"",HLOOKUP(HH$132,Indices2!$E$1:$YY$108,Calc!$B191,FALSE))</f>
        <v>#N/A</v>
      </c>
      <c r="HI191" t="e">
        <f ca="1">IF(OR(HI$132="",$B191=""),"",HLOOKUP(HI$132,Indices2!$E$1:$YY$108,Calc!$B191,FALSE))</f>
        <v>#N/A</v>
      </c>
      <c r="HJ191" t="e">
        <f ca="1">IF(OR(HJ$132="",$B191=""),"",HLOOKUP(HJ$132,Indices2!$E$1:$YY$108,Calc!$B191,FALSE))</f>
        <v>#N/A</v>
      </c>
      <c r="HK191" t="e">
        <f ca="1">IF(OR(HK$132="",$B191=""),"",HLOOKUP(HK$132,Indices2!$E$1:$YY$108,Calc!$B191,FALSE))</f>
        <v>#N/A</v>
      </c>
      <c r="HL191" t="e">
        <f ca="1">IF(OR(HL$132="",$B191=""),"",HLOOKUP(HL$132,Indices2!$E$1:$YY$108,Calc!$B191,FALSE))</f>
        <v>#N/A</v>
      </c>
      <c r="HM191" t="e">
        <f ca="1">IF(OR(HM$132="",$B191=""),"",HLOOKUP(HM$132,Indices2!$E$1:$YY$108,Calc!$B191,FALSE))</f>
        <v>#N/A</v>
      </c>
      <c r="HN191" t="e">
        <f ca="1">IF(OR(HN$132="",$B191=""),"",HLOOKUP(HN$132,Indices2!$E$1:$YY$108,Calc!$B191,FALSE))</f>
        <v>#N/A</v>
      </c>
      <c r="HO191" t="e">
        <f ca="1">IF(OR(HO$132="",$B191=""),"",HLOOKUP(HO$132,Indices2!$E$1:$YY$108,Calc!$B191,FALSE))</f>
        <v>#N/A</v>
      </c>
      <c r="HP191" t="e">
        <f ca="1">IF(OR(HP$132="",$B191=""),"",HLOOKUP(HP$132,Indices2!$E$1:$YY$108,Calc!$B191,FALSE))</f>
        <v>#N/A</v>
      </c>
      <c r="HQ191" t="e">
        <f ca="1">IF(OR(HQ$132="",$B191=""),"",HLOOKUP(HQ$132,Indices2!$E$1:$YY$108,Calc!$B191,FALSE))</f>
        <v>#N/A</v>
      </c>
      <c r="HR191" t="e">
        <f ca="1">IF(OR(HR$132="",$B191=""),"",HLOOKUP(HR$132,Indices2!$E$1:$YY$108,Calc!$B191,FALSE))</f>
        <v>#N/A</v>
      </c>
      <c r="HS191" t="e">
        <f ca="1">IF(OR(HS$132="",$B191=""),"",HLOOKUP(HS$132,Indices2!$E$1:$YY$108,Calc!$B191,FALSE))</f>
        <v>#N/A</v>
      </c>
      <c r="HT191" t="e">
        <f ca="1">IF(OR(HT$132="",$B191=""),"",HLOOKUP(HT$132,Indices2!$E$1:$YY$108,Calc!$B191,FALSE))</f>
        <v>#N/A</v>
      </c>
      <c r="HU191" t="e">
        <f ca="1">IF(OR(HU$132="",$B191=""),"",HLOOKUP(HU$132,Indices2!$E$1:$YY$108,Calc!$B191,FALSE))</f>
        <v>#N/A</v>
      </c>
      <c r="HV191" t="e">
        <f ca="1">IF(OR(HV$132="",$B191=""),"",HLOOKUP(HV$132,Indices2!$E$1:$YY$108,Calc!$B191,FALSE))</f>
        <v>#N/A</v>
      </c>
      <c r="HW191" t="e">
        <f ca="1">IF(OR(HW$132="",$B191=""),"",HLOOKUP(HW$132,Indices2!$E$1:$YY$108,Calc!$B191,FALSE))</f>
        <v>#N/A</v>
      </c>
      <c r="HX191" t="e">
        <f ca="1">IF(OR(HX$132="",$B191=""),"",HLOOKUP(HX$132,Indices2!$E$1:$YY$108,Calc!$B191,FALSE))</f>
        <v>#N/A</v>
      </c>
      <c r="HY191" t="e">
        <f ca="1">IF(OR(HY$132="",$B191=""),"",HLOOKUP(HY$132,Indices2!$E$1:$YY$108,Calc!$B191,FALSE))</f>
        <v>#N/A</v>
      </c>
      <c r="HZ191" t="e">
        <f ca="1">IF(OR(HZ$132="",$B191=""),"",HLOOKUP(HZ$132,Indices2!$E$1:$YY$108,Calc!$B191,FALSE))</f>
        <v>#N/A</v>
      </c>
      <c r="IA191" t="e">
        <f ca="1">IF(OR(IA$132="",$B191=""),"",HLOOKUP(IA$132,Indices2!$E$1:$YY$108,Calc!$B191,FALSE))</f>
        <v>#N/A</v>
      </c>
      <c r="IB191" t="e">
        <f ca="1">IF(OR(IB$132="",$B191=""),"",HLOOKUP(IB$132,Indices2!$E$1:$YY$108,Calc!$B191,FALSE))</f>
        <v>#N/A</v>
      </c>
      <c r="IC191" t="e">
        <f ca="1">IF(OR(IC$132="",$B191=""),"",HLOOKUP(IC$132,Indices2!$E$1:$YY$108,Calc!$B191,FALSE))</f>
        <v>#N/A</v>
      </c>
      <c r="ID191" t="e">
        <f ca="1">IF(OR(ID$132="",$B191=""),"",HLOOKUP(ID$132,Indices2!$E$1:$YY$108,Calc!$B191,FALSE))</f>
        <v>#N/A</v>
      </c>
      <c r="IE191" t="e">
        <f ca="1">IF(OR(IE$132="",$B191=""),"",HLOOKUP(IE$132,Indices2!$E$1:$YY$108,Calc!$B191,FALSE))</f>
        <v>#N/A</v>
      </c>
      <c r="IF191" t="e">
        <f ca="1">IF(OR(IF$132="",$B191=""),"",HLOOKUP(IF$132,Indices2!$E$1:$YY$108,Calc!$B191,FALSE))</f>
        <v>#N/A</v>
      </c>
      <c r="IG191" t="e">
        <f ca="1">IF(OR(IG$132="",$B191=""),"",HLOOKUP(IG$132,Indices2!$E$1:$YY$108,Calc!$B191,FALSE))</f>
        <v>#N/A</v>
      </c>
      <c r="IH191" t="e">
        <f ca="1">IF(OR(IH$132="",$B191=""),"",HLOOKUP(IH$132,Indices2!$E$1:$YY$108,Calc!$B191,FALSE))</f>
        <v>#N/A</v>
      </c>
      <c r="II191" t="e">
        <f ca="1">IF(OR(II$132="",$B191=""),"",HLOOKUP(II$132,Indices2!$E$1:$YY$108,Calc!$B191,FALSE))</f>
        <v>#N/A</v>
      </c>
      <c r="IJ191" t="e">
        <f ca="1">IF(OR(IJ$132="",$B191=""),"",HLOOKUP(IJ$132,Indices2!$E$1:$YY$108,Calc!$B191,FALSE))</f>
        <v>#N/A</v>
      </c>
      <c r="IK191" t="e">
        <f ca="1">IF(OR(IK$132="",$B191=""),"",HLOOKUP(IK$132,Indices2!$E$1:$YY$108,Calc!$B191,FALSE))</f>
        <v>#N/A</v>
      </c>
      <c r="IL191" t="e">
        <f ca="1">IF(OR(IL$132="",$B191=""),"",HLOOKUP(IL$132,Indices2!$E$1:$YY$108,Calc!$B191,FALSE))</f>
        <v>#N/A</v>
      </c>
      <c r="IM191" t="e">
        <f ca="1">IF(OR(IM$132="",$B191=""),"",HLOOKUP(IM$132,Indices2!$E$1:$YY$108,Calc!$B191,FALSE))</f>
        <v>#N/A</v>
      </c>
      <c r="IN191" t="e">
        <f ca="1">IF(OR(IN$132="",$B191=""),"",HLOOKUP(IN$132,Indices2!$E$1:$YY$108,Calc!$B191,FALSE))</f>
        <v>#N/A</v>
      </c>
      <c r="IO191" t="e">
        <f ca="1">IF(OR(IO$132="",$B191=""),"",HLOOKUP(IO$132,Indices2!$E$1:$YY$108,Calc!$B191,FALSE))</f>
        <v>#N/A</v>
      </c>
      <c r="IP191" t="e">
        <f ca="1">IF(OR(IP$132="",$B191=""),"",HLOOKUP(IP$132,Indices2!$E$1:$YY$108,Calc!$B191,FALSE))</f>
        <v>#N/A</v>
      </c>
      <c r="IQ191" t="e">
        <f ca="1">IF(OR(IQ$132="",$B191=""),"",HLOOKUP(IQ$132,Indices2!$E$1:$YY$108,Calc!$B191,FALSE))</f>
        <v>#N/A</v>
      </c>
      <c r="IR191" t="e">
        <f ca="1">IF(OR(IR$132="",$B191=""),"",HLOOKUP(IR$132,Indices2!$E$1:$YY$108,Calc!$B191,FALSE))</f>
        <v>#N/A</v>
      </c>
      <c r="IS191" t="e">
        <f ca="1">IF(OR(IS$132="",$B191=""),"",HLOOKUP(IS$132,Indices2!$E$1:$YY$108,Calc!$B191,FALSE))</f>
        <v>#N/A</v>
      </c>
      <c r="IT191" t="e">
        <f ca="1">IF(OR(IT$132="",$B191=""),"",HLOOKUP(IT$132,Indices2!$E$1:$YY$108,Calc!$B191,FALSE))</f>
        <v>#N/A</v>
      </c>
      <c r="IU191" t="e">
        <f ca="1">IF(OR(IU$132="",$B191=""),"",HLOOKUP(IU$132,Indices2!$E$1:$YY$108,Calc!$B191,FALSE))</f>
        <v>#N/A</v>
      </c>
      <c r="IV191" t="e">
        <f ca="1">IF(OR(IV$132="",$B191=""),"",HLOOKUP(IV$132,Indices2!$E$1:$YY$108,Calc!$B191,FALSE))</f>
        <v>#N/A</v>
      </c>
      <c r="IW191" t="e">
        <f ca="1">IF(OR(IW$132="",$B191=""),"",HLOOKUP(IW$132,Indices2!$E$1:$YY$108,Calc!$B191,FALSE))</f>
        <v>#N/A</v>
      </c>
      <c r="IX191" t="e">
        <f ca="1">IF(OR(IX$132="",$B191=""),"",HLOOKUP(IX$132,Indices2!$E$1:$YY$108,Calc!$B191,FALSE))</f>
        <v>#N/A</v>
      </c>
      <c r="IY191" t="e">
        <f ca="1">IF(OR(IY$132="",$B191=""),"",HLOOKUP(IY$132,Indices2!$E$1:$YY$108,Calc!$B191,FALSE))</f>
        <v>#N/A</v>
      </c>
      <c r="IZ191" t="e">
        <f ca="1">IF(OR(IZ$132="",$B191=""),"",HLOOKUP(IZ$132,Indices2!$E$1:$YY$108,Calc!$B191,FALSE))</f>
        <v>#N/A</v>
      </c>
      <c r="JA191" t="e">
        <f ca="1">IF(OR(JA$132="",$B191=""),"",HLOOKUP(JA$132,Indices2!$E$1:$YY$108,Calc!$B191,FALSE))</f>
        <v>#N/A</v>
      </c>
      <c r="JB191" t="e">
        <f ca="1">IF(OR(JB$132="",$B191=""),"",HLOOKUP(JB$132,Indices2!$E$1:$YY$108,Calc!$B191,FALSE))</f>
        <v>#N/A</v>
      </c>
      <c r="JC191" t="e">
        <f ca="1">IF(OR(JC$132="",$B191=""),"",HLOOKUP(JC$132,Indices2!$E$1:$YY$108,Calc!$B191,FALSE))</f>
        <v>#N/A</v>
      </c>
      <c r="JD191" t="e">
        <f ca="1">IF(OR(JD$132="",$B191=""),"",HLOOKUP(JD$132,Indices2!$E$1:$YY$108,Calc!$B191,FALSE))</f>
        <v>#N/A</v>
      </c>
      <c r="JE191" t="e">
        <f ca="1">IF(OR(JE$132="",$B191=""),"",HLOOKUP(JE$132,Indices2!$E$1:$YY$108,Calc!$B191,FALSE))</f>
        <v>#N/A</v>
      </c>
      <c r="JF191" t="e">
        <f ca="1">IF(OR(JF$132="",$B191=""),"",HLOOKUP(JF$132,Indices2!$E$1:$YY$108,Calc!$B191,FALSE))</f>
        <v>#N/A</v>
      </c>
      <c r="JG191" t="e">
        <f ca="1">IF(OR(JG$132="",$B191=""),"",HLOOKUP(JG$132,Indices2!$E$1:$YY$108,Calc!$B191,FALSE))</f>
        <v>#N/A</v>
      </c>
      <c r="JH191" t="e">
        <f ca="1">IF(OR(JH$132="",$B191=""),"",HLOOKUP(JH$132,Indices2!$E$1:$YY$108,Calc!$B191,FALSE))</f>
        <v>#N/A</v>
      </c>
      <c r="JI191" t="e">
        <f ca="1">IF(OR(JI$132="",$B191=""),"",HLOOKUP(JI$132,Indices2!$E$1:$YY$108,Calc!$B191,FALSE))</f>
        <v>#N/A</v>
      </c>
      <c r="JJ191" t="e">
        <f ca="1">IF(OR(JJ$132="",$B191=""),"",HLOOKUP(JJ$132,Indices2!$E$1:$YY$108,Calc!$B191,FALSE))</f>
        <v>#N/A</v>
      </c>
      <c r="JK191" t="e">
        <f ca="1">IF(OR(JK$132="",$B191=""),"",HLOOKUP(JK$132,Indices2!$E$1:$YY$108,Calc!$B191,FALSE))</f>
        <v>#N/A</v>
      </c>
      <c r="JL191" t="e">
        <f ca="1">IF(OR(JL$132="",$B191=""),"",HLOOKUP(JL$132,Indices2!$E$1:$YY$108,Calc!$B191,FALSE))</f>
        <v>#N/A</v>
      </c>
      <c r="JM191" t="e">
        <f ca="1">IF(OR(JM$132="",$B191=""),"",HLOOKUP(JM$132,Indices2!$E$1:$YY$108,Calc!$B191,FALSE))</f>
        <v>#N/A</v>
      </c>
      <c r="JN191" t="e">
        <f ca="1">IF(OR(JN$132="",$B191=""),"",HLOOKUP(JN$132,Indices2!$E$1:$YY$108,Calc!$B191,FALSE))</f>
        <v>#N/A</v>
      </c>
      <c r="JO191" t="e">
        <f ca="1">IF(OR(JO$132="",$B191=""),"",HLOOKUP(JO$132,Indices2!$E$1:$YY$108,Calc!$B191,FALSE))</f>
        <v>#N/A</v>
      </c>
      <c r="JP191" t="e">
        <f ca="1">IF(OR(JP$132="",$B191=""),"",HLOOKUP(JP$132,Indices2!$E$1:$YY$108,Calc!$B191,FALSE))</f>
        <v>#N/A</v>
      </c>
      <c r="JQ191" t="e">
        <f ca="1">IF(OR(JQ$132="",$B191=""),"",HLOOKUP(JQ$132,Indices2!$E$1:$YY$108,Calc!$B191,FALSE))</f>
        <v>#N/A</v>
      </c>
      <c r="JR191" t="e">
        <f ca="1">IF(OR(JR$132="",$B191=""),"",HLOOKUP(JR$132,Indices2!$E$1:$YY$108,Calc!$B191,FALSE))</f>
        <v>#N/A</v>
      </c>
      <c r="JS191" t="e">
        <f ca="1">IF(OR(JS$132="",$B191=""),"",HLOOKUP(JS$132,Indices2!$E$1:$YY$108,Calc!$B191,FALSE))</f>
        <v>#N/A</v>
      </c>
      <c r="JT191" t="e">
        <f ca="1">IF(OR(JT$132="",$B191=""),"",HLOOKUP(JT$132,Indices2!$E$1:$YY$108,Calc!$B191,FALSE))</f>
        <v>#N/A</v>
      </c>
      <c r="JU191" t="e">
        <f ca="1">IF(OR(JU$132="",$B191=""),"",HLOOKUP(JU$132,Indices2!$E$1:$YY$108,Calc!$B191,FALSE))</f>
        <v>#N/A</v>
      </c>
      <c r="JV191" t="e">
        <f ca="1">IF(OR(JV$132="",$B191=""),"",HLOOKUP(JV$132,Indices2!$E$1:$YY$108,Calc!$B191,FALSE))</f>
        <v>#N/A</v>
      </c>
      <c r="JW191" t="e">
        <f ca="1">IF(OR(JW$132="",$B191=""),"",HLOOKUP(JW$132,Indices2!$E$1:$YY$108,Calc!$B191,FALSE))</f>
        <v>#N/A</v>
      </c>
      <c r="JX191" t="e">
        <f ca="1">IF(OR(JX$132="",$B191=""),"",HLOOKUP(JX$132,Indices2!$E$1:$YY$108,Calc!$B191,FALSE))</f>
        <v>#N/A</v>
      </c>
      <c r="JY191" t="e">
        <f ca="1">IF(OR(JY$132="",$B191=""),"",HLOOKUP(JY$132,Indices2!$E$1:$YY$108,Calc!$B191,FALSE))</f>
        <v>#N/A</v>
      </c>
      <c r="JZ191" t="e">
        <f ca="1">IF(OR(JZ$132="",$B191=""),"",HLOOKUP(JZ$132,Indices2!$E$1:$YY$108,Calc!$B191,FALSE))</f>
        <v>#N/A</v>
      </c>
      <c r="KA191" t="e">
        <f ca="1">IF(OR(KA$132="",$B191=""),"",HLOOKUP(KA$132,Indices2!$E$1:$YY$108,Calc!$B191,FALSE))</f>
        <v>#N/A</v>
      </c>
      <c r="KB191" t="e">
        <f ca="1">IF(OR(KB$132="",$B191=""),"",HLOOKUP(KB$132,Indices2!$E$1:$YY$108,Calc!$B191,FALSE))</f>
        <v>#N/A</v>
      </c>
      <c r="KC191" t="e">
        <f ca="1">IF(OR(KC$132="",$B191=""),"",HLOOKUP(KC$132,Indices2!$E$1:$YY$108,Calc!$B191,FALSE))</f>
        <v>#N/A</v>
      </c>
      <c r="KD191" t="e">
        <f ca="1">IF(OR(KD$132="",$B191=""),"",HLOOKUP(KD$132,Indices2!$E$1:$YY$108,Calc!$B191,FALSE))</f>
        <v>#N/A</v>
      </c>
      <c r="KE191" t="e">
        <f ca="1">IF(OR(KE$132="",$B191=""),"",HLOOKUP(KE$132,Indices2!$E$1:$YY$108,Calc!$B191,FALSE))</f>
        <v>#N/A</v>
      </c>
      <c r="KF191" t="e">
        <f ca="1">IF(OR(KF$132="",$B191=""),"",HLOOKUP(KF$132,Indices2!$E$1:$YY$108,Calc!$B191,FALSE))</f>
        <v>#N/A</v>
      </c>
      <c r="KG191" t="e">
        <f ca="1">IF(OR(KG$132="",$B191=""),"",HLOOKUP(KG$132,Indices2!$E$1:$YY$108,Calc!$B191,FALSE))</f>
        <v>#N/A</v>
      </c>
      <c r="KH191" t="e">
        <f ca="1">IF(OR(KH$132="",$B191=""),"",HLOOKUP(KH$132,Indices2!$E$1:$YY$108,Calc!$B191,FALSE))</f>
        <v>#N/A</v>
      </c>
      <c r="KI191" t="e">
        <f ca="1">IF(OR(KI$132="",$B191=""),"",HLOOKUP(KI$132,Indices2!$E$1:$YY$108,Calc!$B191,FALSE))</f>
        <v>#N/A</v>
      </c>
      <c r="KJ191" t="e">
        <f ca="1">IF(OR(KJ$132="",$B191=""),"",HLOOKUP(KJ$132,Indices2!$E$1:$YY$108,Calc!$B191,FALSE))</f>
        <v>#N/A</v>
      </c>
      <c r="KK191" t="e">
        <f ca="1">IF(OR(KK$132="",$B191=""),"",HLOOKUP(KK$132,Indices2!$E$1:$YY$108,Calc!$B191,FALSE))</f>
        <v>#N/A</v>
      </c>
      <c r="KL191" t="e">
        <f ca="1">IF(OR(KL$132="",$B191=""),"",HLOOKUP(KL$132,Indices2!$E$1:$YY$108,Calc!$B191,FALSE))</f>
        <v>#N/A</v>
      </c>
      <c r="KM191" t="e">
        <f ca="1">IF(OR(KM$132="",$B191=""),"",HLOOKUP(KM$132,Indices2!$E$1:$YY$108,Calc!$B191,FALSE))</f>
        <v>#N/A</v>
      </c>
      <c r="KN191" t="e">
        <f ca="1">IF(OR(KN$132="",$B191=""),"",HLOOKUP(KN$132,Indices2!$E$1:$YY$108,Calc!$B191,FALSE))</f>
        <v>#N/A</v>
      </c>
      <c r="KO191" t="e">
        <f ca="1">IF(OR(KO$132="",$B191=""),"",HLOOKUP(KO$132,Indices2!$E$1:$YY$108,Calc!$B191,FALSE))</f>
        <v>#N/A</v>
      </c>
      <c r="KP191" t="e">
        <f ca="1">IF(OR(KP$132="",$B191=""),"",HLOOKUP(KP$132,Indices2!$E$1:$YY$108,Calc!$B191,FALSE))</f>
        <v>#N/A</v>
      </c>
      <c r="KQ191" t="e">
        <f ca="1">IF(OR(KQ$132="",$B191=""),"",HLOOKUP(KQ$132,Indices2!$E$1:$YY$108,Calc!$B191,FALSE))</f>
        <v>#N/A</v>
      </c>
      <c r="KR191" t="e">
        <f ca="1">IF(OR(KR$132="",$B191=""),"",HLOOKUP(KR$132,Indices2!$E$1:$YY$108,Calc!$B191,FALSE))</f>
        <v>#N/A</v>
      </c>
      <c r="KS191" t="e">
        <f ca="1">IF(OR(KS$132="",$B191=""),"",HLOOKUP(KS$132,Indices2!$E$1:$YY$108,Calc!$B191,FALSE))</f>
        <v>#N/A</v>
      </c>
      <c r="KT191" t="e">
        <f ca="1">IF(OR(KT$132="",$B191=""),"",HLOOKUP(KT$132,Indices2!$E$1:$YY$108,Calc!$B191,FALSE))</f>
        <v>#N/A</v>
      </c>
      <c r="KU191" t="e">
        <f ca="1">IF(OR(KU$132="",$B191=""),"",HLOOKUP(KU$132,Indices2!$E$1:$YY$108,Calc!$B191,FALSE))</f>
        <v>#N/A</v>
      </c>
      <c r="KV191" t="e">
        <f ca="1">IF(OR(KV$132="",$B191=""),"",HLOOKUP(KV$132,Indices2!$E$1:$YY$108,Calc!$B191,FALSE))</f>
        <v>#N/A</v>
      </c>
      <c r="KW191" t="e">
        <f ca="1">IF(OR(KW$132="",$B191=""),"",HLOOKUP(KW$132,Indices2!$E$1:$YY$108,Calc!$B191,FALSE))</f>
        <v>#N/A</v>
      </c>
      <c r="KX191" t="e">
        <f ca="1">IF(OR(KX$132="",$B191=""),"",HLOOKUP(KX$132,Indices2!$E$1:$YY$108,Calc!$B191,FALSE))</f>
        <v>#N/A</v>
      </c>
      <c r="KY191" t="e">
        <f ca="1">IF(OR(KY$132="",$B191=""),"",HLOOKUP(KY$132,Indices2!$E$1:$YY$108,Calc!$B191,FALSE))</f>
        <v>#N/A</v>
      </c>
      <c r="KZ191" t="e">
        <f ca="1">IF(OR(KZ$132="",$B191=""),"",HLOOKUP(KZ$132,Indices2!$E$1:$YY$108,Calc!$B191,FALSE))</f>
        <v>#N/A</v>
      </c>
      <c r="LA191" t="e">
        <f ca="1">IF(OR(LA$132="",$B191=""),"",HLOOKUP(LA$132,Indices2!$E$1:$YY$108,Calc!$B191,FALSE))</f>
        <v>#N/A</v>
      </c>
      <c r="LB191" t="e">
        <f ca="1">IF(OR(LB$132="",$B191=""),"",HLOOKUP(LB$132,Indices2!$E$1:$YY$108,Calc!$B191,FALSE))</f>
        <v>#N/A</v>
      </c>
      <c r="LC191" t="e">
        <f ca="1">IF(OR(LC$132="",$B191=""),"",HLOOKUP(LC$132,Indices2!$E$1:$YY$108,Calc!$B191,FALSE))</f>
        <v>#N/A</v>
      </c>
      <c r="LD191" t="e">
        <f ca="1">IF(OR(LD$132="",$B191=""),"",HLOOKUP(LD$132,Indices2!$E$1:$YY$108,Calc!$B191,FALSE))</f>
        <v>#N/A</v>
      </c>
      <c r="LE191" t="e">
        <f ca="1">IF(OR(LE$132="",$B191=""),"",HLOOKUP(LE$132,Indices2!$E$1:$YY$108,Calc!$B191,FALSE))</f>
        <v>#N/A</v>
      </c>
      <c r="LF191" t="e">
        <f ca="1">IF(OR(LF$132="",$B191=""),"",HLOOKUP(LF$132,Indices2!$E$1:$YY$108,Calc!$B191,FALSE))</f>
        <v>#N/A</v>
      </c>
      <c r="LG191" t="e">
        <f ca="1">IF(OR(LG$132="",$B191=""),"",HLOOKUP(LG$132,Indices2!$E$1:$YY$108,Calc!$B191,FALSE))</f>
        <v>#N/A</v>
      </c>
      <c r="LH191" t="e">
        <f ca="1">IF(OR(LH$132="",$B191=""),"",HLOOKUP(LH$132,Indices2!$E$1:$YY$108,Calc!$B191,FALSE))</f>
        <v>#N/A</v>
      </c>
      <c r="LI191" t="e">
        <f ca="1">IF(OR(LI$132="",$B191=""),"",HLOOKUP(LI$132,Indices2!$E$1:$YY$108,Calc!$B191,FALSE))</f>
        <v>#N/A</v>
      </c>
      <c r="LJ191" t="e">
        <f ca="1">IF(OR(LJ$132="",$B191=""),"",HLOOKUP(LJ$132,Indices2!$E$1:$YY$108,Calc!$B191,FALSE))</f>
        <v>#N/A</v>
      </c>
      <c r="LK191" t="e">
        <f ca="1">IF(OR(LK$132="",$B191=""),"",HLOOKUP(LK$132,Indices2!$E$1:$YY$108,Calc!$B191,FALSE))</f>
        <v>#N/A</v>
      </c>
      <c r="LL191" t="e">
        <f ca="1">IF(OR(LL$132="",$B191=""),"",HLOOKUP(LL$132,Indices2!$E$1:$YY$108,Calc!$B191,FALSE))</f>
        <v>#N/A</v>
      </c>
      <c r="LM191" t="e">
        <f ca="1">IF(OR(LM$132="",$B191=""),"",HLOOKUP(LM$132,Indices2!$E$1:$YY$108,Calc!$B191,FALSE))</f>
        <v>#N/A</v>
      </c>
      <c r="LN191" t="e">
        <f ca="1">IF(OR(LN$132="",$B191=""),"",HLOOKUP(LN$132,Indices2!$E$1:$YY$108,Calc!$B191,FALSE))</f>
        <v>#N/A</v>
      </c>
      <c r="LO191" t="e">
        <f ca="1">IF(OR(LO$132="",$B191=""),"",HLOOKUP(LO$132,Indices2!$E$1:$YY$108,Calc!$B191,FALSE))</f>
        <v>#N/A</v>
      </c>
      <c r="LP191" t="e">
        <f ca="1">IF(OR(LP$132="",$B191=""),"",HLOOKUP(LP$132,Indices2!$E$1:$YY$108,Calc!$B191,FALSE))</f>
        <v>#N/A</v>
      </c>
      <c r="LQ191" t="e">
        <f ca="1">IF(OR(LQ$132="",$B191=""),"",HLOOKUP(LQ$132,Indices2!$E$1:$YY$108,Calc!$B191,FALSE))</f>
        <v>#N/A</v>
      </c>
      <c r="LR191" t="e">
        <f ca="1">IF(OR(LR$132="",$B191=""),"",HLOOKUP(LR$132,Indices2!$E$1:$YY$108,Calc!$B191,FALSE))</f>
        <v>#N/A</v>
      </c>
      <c r="LS191" t="e">
        <f ca="1">IF(OR(LS$132="",$B191=""),"",HLOOKUP(LS$132,Indices2!$E$1:$YY$108,Calc!$B191,FALSE))</f>
        <v>#N/A</v>
      </c>
      <c r="LT191" t="e">
        <f ca="1">IF(OR(LT$132="",$B191=""),"",HLOOKUP(LT$132,Indices2!$E$1:$YY$108,Calc!$B191,FALSE))</f>
        <v>#N/A</v>
      </c>
      <c r="LU191" t="e">
        <f ca="1">IF(OR(LU$132="",$B191=""),"",HLOOKUP(LU$132,Indices2!$E$1:$YY$108,Calc!$B191,FALSE))</f>
        <v>#N/A</v>
      </c>
      <c r="LV191" t="e">
        <f ca="1">IF(OR(LV$132="",$B191=""),"",HLOOKUP(LV$132,Indices2!$E$1:$YY$108,Calc!$B191,FALSE))</f>
        <v>#N/A</v>
      </c>
      <c r="LW191" t="e">
        <f ca="1">IF(OR(LW$132="",$B191=""),"",HLOOKUP(LW$132,Indices2!$E$1:$YY$108,Calc!$B191,FALSE))</f>
        <v>#N/A</v>
      </c>
      <c r="LX191" t="e">
        <f ca="1">IF(OR(LX$132="",$B191=""),"",HLOOKUP(LX$132,Indices2!$E$1:$YY$108,Calc!$B191,FALSE))</f>
        <v>#N/A</v>
      </c>
      <c r="LY191" t="e">
        <f ca="1">IF(OR(LY$132="",$B191=""),"",HLOOKUP(LY$132,Indices2!$E$1:$YY$108,Calc!$B191,FALSE))</f>
        <v>#N/A</v>
      </c>
      <c r="LZ191" t="e">
        <f ca="1">IF(OR(LZ$132="",$B191=""),"",HLOOKUP(LZ$132,Indices2!$E$1:$YY$108,Calc!$B191,FALSE))</f>
        <v>#N/A</v>
      </c>
      <c r="MA191" t="e">
        <f ca="1">IF(OR(MA$132="",$B191=""),"",HLOOKUP(MA$132,Indices2!$E$1:$YY$108,Calc!$B191,FALSE))</f>
        <v>#N/A</v>
      </c>
      <c r="MB191" t="e">
        <f ca="1">IF(OR(MB$132="",$B191=""),"",HLOOKUP(MB$132,Indices2!$E$1:$YY$108,Calc!$B191,FALSE))</f>
        <v>#N/A</v>
      </c>
      <c r="MC191" t="e">
        <f ca="1">IF(OR(MC$132="",$B191=""),"",HLOOKUP(MC$132,Indices2!$E$1:$YY$108,Calc!$B191,FALSE))</f>
        <v>#N/A</v>
      </c>
      <c r="MD191" t="e">
        <f ca="1">IF(OR(MD$132="",$B191=""),"",HLOOKUP(MD$132,Indices2!$E$1:$YY$108,Calc!$B191,FALSE))</f>
        <v>#N/A</v>
      </c>
      <c r="ME191" t="e">
        <f ca="1">IF(OR(ME$132="",$B191=""),"",HLOOKUP(ME$132,Indices2!$E$1:$YY$108,Calc!$B191,FALSE))</f>
        <v>#N/A</v>
      </c>
      <c r="MF191" t="e">
        <f ca="1">IF(OR(MF$132="",$B191=""),"",HLOOKUP(MF$132,Indices2!$E$1:$YY$108,Calc!$B191,FALSE))</f>
        <v>#N/A</v>
      </c>
      <c r="MG191" t="e">
        <f ca="1">IF(OR(MG$132="",$B191=""),"",HLOOKUP(MG$132,Indices2!$E$1:$YY$108,Calc!$B191,FALSE))</f>
        <v>#N/A</v>
      </c>
      <c r="MH191" t="e">
        <f ca="1">IF(OR(MH$132="",$B191=""),"",HLOOKUP(MH$132,Indices2!$E$1:$YY$108,Calc!$B191,FALSE))</f>
        <v>#N/A</v>
      </c>
      <c r="MI191" t="e">
        <f ca="1">IF(OR(MI$132="",$B191=""),"",HLOOKUP(MI$132,Indices2!$E$1:$YY$108,Calc!$B191,FALSE))</f>
        <v>#N/A</v>
      </c>
      <c r="MJ191" t="e">
        <f ca="1">IF(OR(MJ$132="",$B191=""),"",HLOOKUP(MJ$132,Indices2!$E$1:$YY$108,Calc!$B191,FALSE))</f>
        <v>#N/A</v>
      </c>
      <c r="MK191" t="e">
        <f ca="1">IF(OR(MK$132="",$B191=""),"",HLOOKUP(MK$132,Indices2!$E$1:$YY$108,Calc!$B191,FALSE))</f>
        <v>#N/A</v>
      </c>
      <c r="ML191" t="e">
        <f ca="1">IF(OR(ML$132="",$B191=""),"",HLOOKUP(ML$132,Indices2!$E$1:$YY$108,Calc!$B191,FALSE))</f>
        <v>#N/A</v>
      </c>
      <c r="MM191" t="e">
        <f ca="1">IF(OR(MM$132="",$B191=""),"",HLOOKUP(MM$132,Indices2!$E$1:$YY$108,Calc!$B191,FALSE))</f>
        <v>#N/A</v>
      </c>
      <c r="MN191" t="e">
        <f ca="1">IF(OR(MN$132="",$B191=""),"",HLOOKUP(MN$132,Indices2!$E$1:$YY$108,Calc!$B191,FALSE))</f>
        <v>#N/A</v>
      </c>
      <c r="MO191" t="e">
        <f ca="1">IF(OR(MO$132="",$B191=""),"",HLOOKUP(MO$132,Indices2!$E$1:$YY$108,Calc!$B191,FALSE))</f>
        <v>#N/A</v>
      </c>
      <c r="MP191" t="e">
        <f ca="1">IF(OR(MP$132="",$B191=""),"",HLOOKUP(MP$132,Indices2!$E$1:$YY$108,Calc!$B191,FALSE))</f>
        <v>#N/A</v>
      </c>
      <c r="MQ191" t="e">
        <f ca="1">IF(OR(MQ$132="",$B191=""),"",HLOOKUP(MQ$132,Indices2!$E$1:$YY$108,Calc!$B191,FALSE))</f>
        <v>#N/A</v>
      </c>
      <c r="MR191" t="e">
        <f ca="1">IF(OR(MR$132="",$B191=""),"",HLOOKUP(MR$132,Indices2!$E$1:$YY$108,Calc!$B191,FALSE))</f>
        <v>#N/A</v>
      </c>
      <c r="MS191" t="e">
        <f ca="1">IF(OR(MS$132="",$B191=""),"",HLOOKUP(MS$132,Indices2!$E$1:$YY$108,Calc!$B191,FALSE))</f>
        <v>#N/A</v>
      </c>
      <c r="MT191" t="e">
        <f ca="1">IF(OR(MT$132="",$B191=""),"",HLOOKUP(MT$132,Indices2!$E$1:$YY$108,Calc!$B191,FALSE))</f>
        <v>#N/A</v>
      </c>
      <c r="MU191" t="e">
        <f ca="1">IF(OR(MU$132="",$B191=""),"",HLOOKUP(MU$132,Indices2!$E$1:$YY$108,Calc!$B191,FALSE))</f>
        <v>#N/A</v>
      </c>
      <c r="MV191" t="e">
        <f ca="1">IF(OR(MV$132="",$B191=""),"",HLOOKUP(MV$132,Indices2!$E$1:$YY$108,Calc!$B191,FALSE))</f>
        <v>#N/A</v>
      </c>
      <c r="MW191" t="e">
        <f ca="1">IF(OR(MW$132="",$B191=""),"",HLOOKUP(MW$132,Indices2!$E$1:$YY$108,Calc!$B191,FALSE))</f>
        <v>#N/A</v>
      </c>
      <c r="MX191" t="e">
        <f ca="1">IF(OR(MX$132="",$B191=""),"",HLOOKUP(MX$132,Indices2!$E$1:$YY$108,Calc!$B191,FALSE))</f>
        <v>#N/A</v>
      </c>
      <c r="MY191" t="e">
        <f ca="1">IF(OR(MY$132="",$B191=""),"",HLOOKUP(MY$132,Indices2!$E$1:$YY$108,Calc!$B191,FALSE))</f>
        <v>#N/A</v>
      </c>
      <c r="MZ191" t="e">
        <f ca="1">IF(OR(MZ$132="",$B191=""),"",HLOOKUP(MZ$132,Indices2!$E$1:$YY$108,Calc!$B191,FALSE))</f>
        <v>#N/A</v>
      </c>
      <c r="NA191" t="e">
        <f ca="1">IF(OR(NA$132="",$B191=""),"",HLOOKUP(NA$132,Indices2!$E$1:$YY$108,Calc!$B191,FALSE))</f>
        <v>#N/A</v>
      </c>
      <c r="NB191" t="e">
        <f ca="1">IF(OR(NB$132="",$B191=""),"",HLOOKUP(NB$132,Indices2!$E$1:$YY$108,Calc!$B191,FALSE))</f>
        <v>#N/A</v>
      </c>
      <c r="NC191" t="e">
        <f ca="1">IF(OR(NC$132="",$B191=""),"",HLOOKUP(NC$132,Indices2!$E$1:$YY$108,Calc!$B191,FALSE))</f>
        <v>#N/A</v>
      </c>
      <c r="ND191" t="e">
        <f ca="1">IF(OR(ND$132="",$B191=""),"",HLOOKUP(ND$132,Indices2!$E$1:$YY$108,Calc!$B191,FALSE))</f>
        <v>#N/A</v>
      </c>
      <c r="NE191" t="e">
        <f ca="1">IF(OR(NE$132="",$B191=""),"",HLOOKUP(NE$132,Indices2!$E$1:$YY$108,Calc!$B191,FALSE))</f>
        <v>#N/A</v>
      </c>
      <c r="NF191" t="e">
        <f ca="1">IF(OR(NF$132="",$B191=""),"",HLOOKUP(NF$132,Indices2!$E$1:$YY$108,Calc!$B191,FALSE))</f>
        <v>#N/A</v>
      </c>
      <c r="NG191" t="e">
        <f ca="1">IF(OR(NG$132="",$B191=""),"",HLOOKUP(NG$132,Indices2!$E$1:$YY$108,Calc!$B191,FALSE))</f>
        <v>#N/A</v>
      </c>
      <c r="NH191" t="e">
        <f ca="1">IF(OR(NH$132="",$B191=""),"",HLOOKUP(NH$132,Indices2!$E$1:$YY$108,Calc!$B191,FALSE))</f>
        <v>#N/A</v>
      </c>
      <c r="NI191" t="e">
        <f ca="1">IF(OR(NI$132="",$B191=""),"",HLOOKUP(NI$132,Indices2!$E$1:$YY$108,Calc!$B191,FALSE))</f>
        <v>#N/A</v>
      </c>
      <c r="NJ191" t="e">
        <f ca="1">IF(OR(NJ$132="",$B191=""),"",HLOOKUP(NJ$132,Indices2!$E$1:$YY$108,Calc!$B191,FALSE))</f>
        <v>#N/A</v>
      </c>
      <c r="NK191" t="e">
        <f ca="1">IF(OR(NK$132="",$B191=""),"",HLOOKUP(NK$132,Indices2!$E$1:$YY$108,Calc!$B191,FALSE))</f>
        <v>#N/A</v>
      </c>
      <c r="NL191" t="e">
        <f ca="1">IF(OR(NL$132="",$B191=""),"",HLOOKUP(NL$132,Indices2!$E$1:$YY$108,Calc!$B191,FALSE))</f>
        <v>#N/A</v>
      </c>
      <c r="NM191" t="e">
        <f ca="1">IF(OR(NM$132="",$B191=""),"",HLOOKUP(NM$132,Indices2!$E$1:$YY$108,Calc!$B191,FALSE))</f>
        <v>#N/A</v>
      </c>
      <c r="NN191" t="e">
        <f ca="1">IF(OR(NN$132="",$B191=""),"",HLOOKUP(NN$132,Indices2!$E$1:$YY$108,Calc!$B191,FALSE))</f>
        <v>#N/A</v>
      </c>
      <c r="NO191" t="e">
        <f ca="1">IF(OR(NO$132="",$B191=""),"",HLOOKUP(NO$132,Indices2!$E$1:$YY$108,Calc!$B191,FALSE))</f>
        <v>#N/A</v>
      </c>
      <c r="NP191" t="e">
        <f ca="1">IF(OR(NP$132="",$B191=""),"",HLOOKUP(NP$132,Indices2!$E$1:$YY$108,Calc!$B191,FALSE))</f>
        <v>#N/A</v>
      </c>
      <c r="NQ191" t="e">
        <f ca="1">IF(OR(NQ$132="",$B191=""),"",HLOOKUP(NQ$132,Indices2!$E$1:$YY$108,Calc!$B191,FALSE))</f>
        <v>#N/A</v>
      </c>
      <c r="NR191" t="e">
        <f ca="1">IF(OR(NR$132="",$B191=""),"",HLOOKUP(NR$132,Indices2!$E$1:$YY$108,Calc!$B191,FALSE))</f>
        <v>#N/A</v>
      </c>
      <c r="NS191" t="e">
        <f ca="1">IF(OR(NS$132="",$B191=""),"",HLOOKUP(NS$132,Indices2!$E$1:$YY$108,Calc!$B191,FALSE))</f>
        <v>#N/A</v>
      </c>
      <c r="NT191" t="e">
        <f ca="1">IF(OR(NT$132="",$B191=""),"",HLOOKUP(NT$132,Indices2!$E$1:$YY$108,Calc!$B191,FALSE))</f>
        <v>#N/A</v>
      </c>
      <c r="NU191" t="e">
        <f ca="1">IF(OR(NU$132="",$B191=""),"",HLOOKUP(NU$132,Indices2!$E$1:$YY$108,Calc!$B191,FALSE))</f>
        <v>#N/A</v>
      </c>
      <c r="NV191" t="e">
        <f ca="1">IF(OR(NV$132="",$B191=""),"",HLOOKUP(NV$132,Indices2!$E$1:$YY$108,Calc!$B191,FALSE))</f>
        <v>#N/A</v>
      </c>
      <c r="NW191" t="e">
        <f ca="1">IF(OR(NW$132="",$B191=""),"",HLOOKUP(NW$132,Indices2!$E$1:$YY$108,Calc!$B191,FALSE))</f>
        <v>#N/A</v>
      </c>
      <c r="NX191" t="e">
        <f ca="1">IF(OR(NX$132="",$B191=""),"",HLOOKUP(NX$132,Indices2!$E$1:$YY$108,Calc!$B191,FALSE))</f>
        <v>#N/A</v>
      </c>
      <c r="NY191" t="e">
        <f ca="1">IF(OR(NY$132="",$B191=""),"",HLOOKUP(NY$132,Indices2!$E$1:$YY$108,Calc!$B191,FALSE))</f>
        <v>#N/A</v>
      </c>
      <c r="NZ191" t="e">
        <f ca="1">IF(OR(NZ$132="",$B191=""),"",HLOOKUP(NZ$132,Indices2!$E$1:$YY$108,Calc!$B191,FALSE))</f>
        <v>#N/A</v>
      </c>
      <c r="OA191" t="e">
        <f ca="1">IF(OR(OA$132="",$B191=""),"",HLOOKUP(OA$132,Indices2!$E$1:$YY$108,Calc!$B191,FALSE))</f>
        <v>#N/A</v>
      </c>
      <c r="OB191" t="e">
        <f ca="1">IF(OR(OB$132="",$B191=""),"",HLOOKUP(OB$132,Indices2!$E$1:$YY$108,Calc!$B191,FALSE))</f>
        <v>#N/A</v>
      </c>
      <c r="OC191" t="e">
        <f ca="1">IF(OR(OC$132="",$B191=""),"",HLOOKUP(OC$132,Indices2!$E$1:$YY$108,Calc!$B191,FALSE))</f>
        <v>#N/A</v>
      </c>
      <c r="OD191" t="e">
        <f ca="1">IF(OR(OD$132="",$B191=""),"",HLOOKUP(OD$132,Indices2!$E$1:$YY$108,Calc!$B191,FALSE))</f>
        <v>#N/A</v>
      </c>
      <c r="OE191" t="e">
        <f ca="1">IF(OR(OE$132="",$B191=""),"",HLOOKUP(OE$132,Indices2!$E$1:$YY$108,Calc!$B191,FALSE))</f>
        <v>#N/A</v>
      </c>
      <c r="OF191" t="e">
        <f ca="1">IF(OR(OF$132="",$B191=""),"",HLOOKUP(OF$132,Indices2!$E$1:$YY$108,Calc!$B191,FALSE))</f>
        <v>#N/A</v>
      </c>
      <c r="OG191" t="e">
        <f ca="1">IF(OR(OG$132="",$B191=""),"",HLOOKUP(OG$132,Indices2!$E$1:$YY$108,Calc!$B191,FALSE))</f>
        <v>#N/A</v>
      </c>
      <c r="OH191" t="e">
        <f ca="1">IF(OR(OH$132="",$B191=""),"",HLOOKUP(OH$132,Indices2!$E$1:$YY$108,Calc!$B191,FALSE))</f>
        <v>#N/A</v>
      </c>
      <c r="OI191" t="e">
        <f ca="1">IF(OR(OI$132="",$B191=""),"",HLOOKUP(OI$132,Indices2!$E$1:$YY$108,Calc!$B191,FALSE))</f>
        <v>#N/A</v>
      </c>
      <c r="OJ191" t="e">
        <f ca="1">IF(OR(OJ$132="",$B191=""),"",HLOOKUP(OJ$132,Indices2!$E$1:$YY$108,Calc!$B191,FALSE))</f>
        <v>#N/A</v>
      </c>
      <c r="OK191" t="e">
        <f ca="1">IF(OR(OK$132="",$B191=""),"",HLOOKUP(OK$132,Indices2!$E$1:$YY$108,Calc!$B191,FALSE))</f>
        <v>#N/A</v>
      </c>
      <c r="OL191" t="e">
        <f ca="1">IF(OR(OL$132="",$B191=""),"",HLOOKUP(OL$132,Indices2!$E$1:$YY$108,Calc!$B191,FALSE))</f>
        <v>#N/A</v>
      </c>
      <c r="OM191" t="e">
        <f ca="1">IF(OR(OM$132="",$B191=""),"",HLOOKUP(OM$132,Indices2!$E$1:$YY$108,Calc!$B191,FALSE))</f>
        <v>#N/A</v>
      </c>
      <c r="ON191" t="e">
        <f ca="1">IF(OR(ON$132="",$B191=""),"",HLOOKUP(ON$132,Indices2!$E$1:$YY$108,Calc!$B191,FALSE))</f>
        <v>#N/A</v>
      </c>
      <c r="OO191" t="e">
        <f ca="1">IF(OR(OO$132="",$B191=""),"",HLOOKUP(OO$132,Indices2!$E$1:$YY$108,Calc!$B191,FALSE))</f>
        <v>#N/A</v>
      </c>
      <c r="OP191" t="e">
        <f ca="1">IF(OR(OP$132="",$B191=""),"",HLOOKUP(OP$132,Indices2!$E$1:$YY$108,Calc!$B191,FALSE))</f>
        <v>#N/A</v>
      </c>
      <c r="OQ191" t="e">
        <f ca="1">IF(OR(OQ$132="",$B191=""),"",HLOOKUP(OQ$132,Indices2!$E$1:$YY$108,Calc!$B191,FALSE))</f>
        <v>#N/A</v>
      </c>
      <c r="OR191" t="e">
        <f ca="1">IF(OR(OR$132="",$B191=""),"",HLOOKUP(OR$132,Indices2!$E$1:$YY$108,Calc!$B191,FALSE))</f>
        <v>#N/A</v>
      </c>
      <c r="OS191" t="e">
        <f ca="1">IF(OR(OS$132="",$B191=""),"",HLOOKUP(OS$132,Indices2!$E$1:$YY$108,Calc!$B191,FALSE))</f>
        <v>#N/A</v>
      </c>
      <c r="OT191" t="e">
        <f ca="1">IF(OR(OT$132="",$B191=""),"",HLOOKUP(OT$132,Indices2!$E$1:$YY$108,Calc!$B191,FALSE))</f>
        <v>#N/A</v>
      </c>
      <c r="OU191" t="e">
        <f ca="1">IF(OR(OU$132="",$B191=""),"",HLOOKUP(OU$132,Indices2!$E$1:$YY$108,Calc!$B191,FALSE))</f>
        <v>#N/A</v>
      </c>
      <c r="OV191" t="e">
        <f ca="1">IF(OR(OV$132="",$B191=""),"",HLOOKUP(OV$132,Indices2!$E$1:$YY$108,Calc!$B191,FALSE))</f>
        <v>#N/A</v>
      </c>
      <c r="OW191" t="e">
        <f ca="1">IF(OR(OW$132="",$B191=""),"",HLOOKUP(OW$132,Indices2!$E$1:$YY$108,Calc!$B191,FALSE))</f>
        <v>#N/A</v>
      </c>
      <c r="OX191" t="e">
        <f ca="1">IF(OR(OX$132="",$B191=""),"",HLOOKUP(OX$132,Indices2!$E$1:$YY$108,Calc!$B191,FALSE))</f>
        <v>#N/A</v>
      </c>
      <c r="OY191" t="e">
        <f ca="1">IF(OR(OY$132="",$B191=""),"",HLOOKUP(OY$132,Indices2!$E$1:$YY$108,Calc!$B191,FALSE))</f>
        <v>#N/A</v>
      </c>
      <c r="OZ191" t="e">
        <f ca="1">IF(OR(OZ$132="",$B191=""),"",HLOOKUP(OZ$132,Indices2!$E$1:$YY$108,Calc!$B191,FALSE))</f>
        <v>#N/A</v>
      </c>
      <c r="PA191" t="e">
        <f ca="1">IF(OR(PA$132="",$B191=""),"",HLOOKUP(PA$132,Indices2!$E$1:$YY$108,Calc!$B191,FALSE))</f>
        <v>#N/A</v>
      </c>
      <c r="PB191" t="e">
        <f ca="1">IF(OR(PB$132="",$B191=""),"",HLOOKUP(PB$132,Indices2!$E$1:$YY$108,Calc!$B191,FALSE))</f>
        <v>#N/A</v>
      </c>
      <c r="PC191" t="e">
        <f ca="1">IF(OR(PC$132="",$B191=""),"",HLOOKUP(PC$132,Indices2!$E$1:$YY$108,Calc!$B191,FALSE))</f>
        <v>#N/A</v>
      </c>
      <c r="PD191" t="e">
        <f ca="1">IF(OR(PD$132="",$B191=""),"",HLOOKUP(PD$132,Indices2!$E$1:$YY$108,Calc!$B191,FALSE))</f>
        <v>#N/A</v>
      </c>
      <c r="PE191" t="e">
        <f ca="1">IF(OR(PE$132="",$B191=""),"",HLOOKUP(PE$132,Indices2!$E$1:$YY$108,Calc!$B191,FALSE))</f>
        <v>#N/A</v>
      </c>
      <c r="PF191" t="e">
        <f ca="1">IF(OR(PF$132="",$B191=""),"",HLOOKUP(PF$132,Indices2!$E$1:$YY$108,Calc!$B191,FALSE))</f>
        <v>#N/A</v>
      </c>
      <c r="PG191" t="e">
        <f ca="1">IF(OR(PG$132="",$B191=""),"",HLOOKUP(PG$132,Indices2!$E$1:$YY$108,Calc!$B191,FALSE))</f>
        <v>#N/A</v>
      </c>
      <c r="PH191" t="e">
        <f ca="1">IF(OR(PH$132="",$B191=""),"",HLOOKUP(PH$132,Indices2!$E$1:$YY$108,Calc!$B191,FALSE))</f>
        <v>#N/A</v>
      </c>
      <c r="PI191" t="e">
        <f ca="1">IF(OR(PI$132="",$B191=""),"",HLOOKUP(PI$132,Indices2!$E$1:$YY$108,Calc!$B191,FALSE))</f>
        <v>#N/A</v>
      </c>
      <c r="PJ191" t="e">
        <f ca="1">IF(OR(PJ$132="",$B191=""),"",HLOOKUP(PJ$132,Indices2!$E$1:$YY$108,Calc!$B191,FALSE))</f>
        <v>#N/A</v>
      </c>
      <c r="PK191" t="e">
        <f ca="1">IF(OR(PK$132="",$B191=""),"",HLOOKUP(PK$132,Indices2!$E$1:$YY$108,Calc!$B191,FALSE))</f>
        <v>#N/A</v>
      </c>
      <c r="PL191" t="e">
        <f ca="1">IF(OR(PL$132="",$B191=""),"",HLOOKUP(PL$132,Indices2!$E$1:$YY$108,Calc!$B191,FALSE))</f>
        <v>#N/A</v>
      </c>
      <c r="PM191" t="e">
        <f ca="1">IF(OR(PM$132="",$B191=""),"",HLOOKUP(PM$132,Indices2!$E$1:$YY$108,Calc!$B191,FALSE))</f>
        <v>#N/A</v>
      </c>
      <c r="PN191" t="e">
        <f ca="1">IF(OR(PN$132="",$B191=""),"",HLOOKUP(PN$132,Indices2!$E$1:$YY$108,Calc!$B191,FALSE))</f>
        <v>#N/A</v>
      </c>
      <c r="PO191" t="e">
        <f ca="1">IF(OR(PO$132="",$B191=""),"",HLOOKUP(PO$132,Indices2!$E$1:$YY$108,Calc!$B191,FALSE))</f>
        <v>#N/A</v>
      </c>
      <c r="PP191" t="e">
        <f ca="1">IF(OR(PP$132="",$B191=""),"",HLOOKUP(PP$132,Indices2!$E$1:$YY$108,Calc!$B191,FALSE))</f>
        <v>#N/A</v>
      </c>
      <c r="PQ191" t="e">
        <f ca="1">IF(OR(PQ$132="",$B191=""),"",HLOOKUP(PQ$132,Indices2!$E$1:$YY$108,Calc!$B191,FALSE))</f>
        <v>#N/A</v>
      </c>
      <c r="PR191" t="e">
        <f ca="1">IF(OR(PR$132="",$B191=""),"",HLOOKUP(PR$132,Indices2!$E$1:$YY$108,Calc!$B191,FALSE))</f>
        <v>#N/A</v>
      </c>
      <c r="PS191" t="e">
        <f ca="1">IF(OR(PS$132="",$B191=""),"",HLOOKUP(PS$132,Indices2!$E$1:$YY$108,Calc!$B191,FALSE))</f>
        <v>#N/A</v>
      </c>
      <c r="PT191" t="e">
        <f ca="1">IF(OR(PT$132="",$B191=""),"",HLOOKUP(PT$132,Indices2!$E$1:$YY$108,Calc!$B191,FALSE))</f>
        <v>#N/A</v>
      </c>
      <c r="PU191" t="e">
        <f ca="1">IF(OR(PU$132="",$B191=""),"",HLOOKUP(PU$132,Indices2!$E$1:$YY$108,Calc!$B191,FALSE))</f>
        <v>#N/A</v>
      </c>
      <c r="PV191" t="e">
        <f ca="1">IF(OR(PV$132="",$B191=""),"",HLOOKUP(PV$132,Indices2!$E$1:$YY$108,Calc!$B191,FALSE))</f>
        <v>#N/A</v>
      </c>
      <c r="PW191" t="e">
        <f ca="1">IF(OR(PW$132="",$B191=""),"",HLOOKUP(PW$132,Indices2!$E$1:$YY$108,Calc!$B191,FALSE))</f>
        <v>#N/A</v>
      </c>
      <c r="PX191" t="e">
        <f ca="1">IF(OR(PX$132="",$B191=""),"",HLOOKUP(PX$132,Indices2!$E$1:$YY$108,Calc!$B191,FALSE))</f>
        <v>#N/A</v>
      </c>
      <c r="PY191" t="e">
        <f ca="1">IF(OR(PY$132="",$B191=""),"",HLOOKUP(PY$132,Indices2!$E$1:$YY$108,Calc!$B191,FALSE))</f>
        <v>#N/A</v>
      </c>
      <c r="PZ191" t="e">
        <f ca="1">IF(OR(PZ$132="",$B191=""),"",HLOOKUP(PZ$132,Indices2!$E$1:$YY$108,Calc!$B191,FALSE))</f>
        <v>#N/A</v>
      </c>
      <c r="QA191" t="e">
        <f ca="1">IF(OR(QA$132="",$B191=""),"",HLOOKUP(QA$132,Indices2!$E$1:$YY$108,Calc!$B191,FALSE))</f>
        <v>#N/A</v>
      </c>
      <c r="QB191" t="e">
        <f ca="1">IF(OR(QB$132="",$B191=""),"",HLOOKUP(QB$132,Indices2!$E$1:$YY$108,Calc!$B191,FALSE))</f>
        <v>#N/A</v>
      </c>
      <c r="QC191" t="e">
        <f ca="1">IF(OR(QC$132="",$B191=""),"",HLOOKUP(QC$132,Indices2!$E$1:$YY$108,Calc!$B191,FALSE))</f>
        <v>#N/A</v>
      </c>
      <c r="QD191" t="e">
        <f ca="1">IF(OR(QD$132="",$B191=""),"",HLOOKUP(QD$132,Indices2!$E$1:$YY$108,Calc!$B191,FALSE))</f>
        <v>#N/A</v>
      </c>
      <c r="QE191" t="e">
        <f ca="1">IF(OR(QE$132="",$B191=""),"",HLOOKUP(QE$132,Indices2!$E$1:$YY$108,Calc!$B191,FALSE))</f>
        <v>#N/A</v>
      </c>
      <c r="QF191" t="e">
        <f ca="1">IF(OR(QF$132="",$B191=""),"",HLOOKUP(QF$132,Indices2!$E$1:$YY$108,Calc!$B191,FALSE))</f>
        <v>#N/A</v>
      </c>
      <c r="QG191" t="e">
        <f ca="1">IF(OR(QG$132="",$B191=""),"",HLOOKUP(QG$132,Indices2!$E$1:$YY$108,Calc!$B191,FALSE))</f>
        <v>#N/A</v>
      </c>
      <c r="QH191" t="e">
        <f ca="1">IF(OR(QH$132="",$B191=""),"",HLOOKUP(QH$132,Indices2!$E$1:$YY$108,Calc!$B191,FALSE))</f>
        <v>#N/A</v>
      </c>
      <c r="QI191" t="e">
        <f ca="1">IF(OR(QI$132="",$B191=""),"",HLOOKUP(QI$132,Indices2!$E$1:$YY$108,Calc!$B191,FALSE))</f>
        <v>#N/A</v>
      </c>
      <c r="QJ191" t="e">
        <f ca="1">IF(OR(QJ$132="",$B191=""),"",HLOOKUP(QJ$132,Indices2!$E$1:$YY$108,Calc!$B191,FALSE))</f>
        <v>#N/A</v>
      </c>
      <c r="QK191" t="e">
        <f ca="1">IF(OR(QK$132="",$B191=""),"",HLOOKUP(QK$132,Indices2!$E$1:$YY$108,Calc!$B191,FALSE))</f>
        <v>#N/A</v>
      </c>
      <c r="QL191" t="e">
        <f ca="1">IF(OR(QL$132="",$B191=""),"",HLOOKUP(QL$132,Indices2!$E$1:$YY$108,Calc!$B191,FALSE))</f>
        <v>#N/A</v>
      </c>
      <c r="QM191" t="e">
        <f ca="1">IF(OR(QM$132="",$B191=""),"",HLOOKUP(QM$132,Indices2!$E$1:$YY$108,Calc!$B191,FALSE))</f>
        <v>#N/A</v>
      </c>
      <c r="QN191" t="e">
        <f ca="1">IF(OR(QN$132="",$B191=""),"",HLOOKUP(QN$132,Indices2!$E$1:$YY$108,Calc!$B191,FALSE))</f>
        <v>#N/A</v>
      </c>
      <c r="QO191" t="e">
        <f ca="1">IF(OR(QO$132="",$B191=""),"",HLOOKUP(QO$132,Indices2!$E$1:$YY$108,Calc!$B191,FALSE))</f>
        <v>#N/A</v>
      </c>
      <c r="QP191" t="e">
        <f ca="1">IF(OR(QP$132="",$B191=""),"",HLOOKUP(QP$132,Indices2!$E$1:$YY$108,Calc!$B191,FALSE))</f>
        <v>#N/A</v>
      </c>
      <c r="QQ191" t="e">
        <f ca="1">IF(OR(QQ$132="",$B191=""),"",HLOOKUP(QQ$132,Indices2!$E$1:$YY$108,Calc!$B191,FALSE))</f>
        <v>#N/A</v>
      </c>
      <c r="QR191" t="e">
        <f ca="1">IF(OR(QR$132="",$B191=""),"",HLOOKUP(QR$132,Indices2!$E$1:$YY$108,Calc!$B191,FALSE))</f>
        <v>#N/A</v>
      </c>
      <c r="QS191" t="e">
        <f ca="1">IF(OR(QS$132="",$B191=""),"",HLOOKUP(QS$132,Indices2!$E$1:$YY$108,Calc!$B191,FALSE))</f>
        <v>#N/A</v>
      </c>
      <c r="QT191" t="e">
        <f ca="1">IF(OR(QT$132="",$B191=""),"",HLOOKUP(QT$132,Indices2!$E$1:$YY$108,Calc!$B191,FALSE))</f>
        <v>#N/A</v>
      </c>
      <c r="QU191" t="e">
        <f ca="1">IF(OR(QU$132="",$B191=""),"",HLOOKUP(QU$132,Indices2!$E$1:$YY$108,Calc!$B191,FALSE))</f>
        <v>#N/A</v>
      </c>
      <c r="QV191" t="e">
        <f ca="1">IF(OR(QV$132="",$B191=""),"",HLOOKUP(QV$132,Indices2!$E$1:$YY$108,Calc!$B191,FALSE))</f>
        <v>#N/A</v>
      </c>
      <c r="QW191" t="e">
        <f ca="1">IF(OR(QW$132="",$B191=""),"",HLOOKUP(QW$132,Indices2!$E$1:$YY$108,Calc!$B191,FALSE))</f>
        <v>#N/A</v>
      </c>
      <c r="QX191" t="e">
        <f ca="1">IF(OR(QX$132="",$B191=""),"",HLOOKUP(QX$132,Indices2!$E$1:$YY$108,Calc!$B191,FALSE))</f>
        <v>#N/A</v>
      </c>
      <c r="QY191" t="e">
        <f ca="1">IF(OR(QY$132="",$B191=""),"",HLOOKUP(QY$132,Indices2!$E$1:$YY$108,Calc!$B191,FALSE))</f>
        <v>#N/A</v>
      </c>
      <c r="QZ191" t="e">
        <f ca="1">IF(OR(QZ$132="",$B191=""),"",HLOOKUP(QZ$132,Indices2!$E$1:$YY$108,Calc!$B191,FALSE))</f>
        <v>#N/A</v>
      </c>
      <c r="RA191" t="e">
        <f ca="1">IF(OR(RA$132="",$B191=""),"",HLOOKUP(RA$132,Indices2!$E$1:$YY$108,Calc!$B191,FALSE))</f>
        <v>#N/A</v>
      </c>
      <c r="RB191" t="e">
        <f ca="1">IF(OR(RB$132="",$B191=""),"",HLOOKUP(RB$132,Indices2!$E$1:$YY$108,Calc!$B191,FALSE))</f>
        <v>#N/A</v>
      </c>
      <c r="RC191" t="e">
        <f ca="1">IF(OR(RC$132="",$B191=""),"",HLOOKUP(RC$132,Indices2!$E$1:$YY$108,Calc!$B191,FALSE))</f>
        <v>#N/A</v>
      </c>
      <c r="RD191" t="e">
        <f ca="1">IF(OR(RD$132="",$B191=""),"",HLOOKUP(RD$132,Indices2!$E$1:$YY$108,Calc!$B191,FALSE))</f>
        <v>#N/A</v>
      </c>
      <c r="RE191" t="e">
        <f ca="1">IF(OR(RE$132="",$B191=""),"",HLOOKUP(RE$132,Indices2!$E$1:$YY$108,Calc!$B191,FALSE))</f>
        <v>#N/A</v>
      </c>
      <c r="RF191" t="e">
        <f ca="1">IF(OR(RF$132="",$B191=""),"",HLOOKUP(RF$132,Indices2!$E$1:$YY$108,Calc!$B191,FALSE))</f>
        <v>#N/A</v>
      </c>
      <c r="RG191" t="e">
        <f ca="1">IF(OR(RG$132="",$B191=""),"",HLOOKUP(RG$132,Indices2!$E$1:$YY$108,Calc!$B191,FALSE))</f>
        <v>#N/A</v>
      </c>
      <c r="RH191" t="e">
        <f ca="1">IF(OR(RH$132="",$B191=""),"",HLOOKUP(RH$132,Indices2!$E$1:$YY$108,Calc!$B191,FALSE))</f>
        <v>#N/A</v>
      </c>
      <c r="RI191" t="e">
        <f ca="1">IF(OR(RI$132="",$B191=""),"",HLOOKUP(RI$132,Indices2!$E$1:$YY$108,Calc!$B191,FALSE))</f>
        <v>#N/A</v>
      </c>
      <c r="RJ191" t="e">
        <f ca="1">IF(OR(RJ$132="",$B191=""),"",HLOOKUP(RJ$132,Indices2!$E$1:$YY$108,Calc!$B191,FALSE))</f>
        <v>#N/A</v>
      </c>
      <c r="RK191" t="e">
        <f ca="1">IF(OR(RK$132="",$B191=""),"",HLOOKUP(RK$132,Indices2!$E$1:$YY$108,Calc!$B191,FALSE))</f>
        <v>#N/A</v>
      </c>
      <c r="RL191" t="e">
        <f ca="1">IF(OR(RL$132="",$B191=""),"",HLOOKUP(RL$132,Indices2!$E$1:$YY$108,Calc!$B191,FALSE))</f>
        <v>#N/A</v>
      </c>
    </row>
    <row r="192" spans="1:480">
      <c r="A192" t="s">
        <v>107</v>
      </c>
      <c r="B192" t="e">
        <f>MATCH($A192,Indices2!$B:$B,0)</f>
        <v>#N/A</v>
      </c>
      <c r="C192" t="e">
        <f>IF(OR(C$132="",$B192=""),"",HLOOKUP(C$132,Indices2!$E$1:$YY$108,Calc!$B192,FALSE))</f>
        <v>#N/A</v>
      </c>
      <c r="D192" t="e">
        <f ca="1">IF(OR(D$132="",$B192=""),"",HLOOKUP(D$132,Indices2!$E$1:$YY$108,Calc!$B192,FALSE))</f>
        <v>#N/A</v>
      </c>
      <c r="E192" t="e">
        <f ca="1">IF(OR(E$132="",$B192=""),"",HLOOKUP(E$132,Indices2!$E$1:$YY$108,Calc!$B192,FALSE))</f>
        <v>#N/A</v>
      </c>
      <c r="F192" t="e">
        <f ca="1">IF(OR(F$132="",$B192=""),"",HLOOKUP(F$132,Indices2!$E$1:$YY$108,Calc!$B192,FALSE))</f>
        <v>#N/A</v>
      </c>
      <c r="G192" t="e">
        <f ca="1">IF(OR(G$132="",$B192=""),"",HLOOKUP(G$132,Indices2!$E$1:$YY$108,Calc!$B192,FALSE))</f>
        <v>#N/A</v>
      </c>
      <c r="H192" t="e">
        <f ca="1">IF(OR(H$132="",$B192=""),"",HLOOKUP(H$132,Indices2!$E$1:$YY$108,Calc!$B192,FALSE))</f>
        <v>#N/A</v>
      </c>
      <c r="I192" t="e">
        <f ca="1">IF(OR(I$132="",$B192=""),"",HLOOKUP(I$132,Indices2!$E$1:$YY$108,Calc!$B192,FALSE))</f>
        <v>#N/A</v>
      </c>
      <c r="J192" t="e">
        <f ca="1">IF(OR(J$132="",$B192=""),"",HLOOKUP(J$132,Indices2!$E$1:$YY$108,Calc!$B192,FALSE))</f>
        <v>#N/A</v>
      </c>
      <c r="K192" t="e">
        <f ca="1">IF(OR(K$132="",$B192=""),"",HLOOKUP(K$132,Indices2!$E$1:$YY$108,Calc!$B192,FALSE))</f>
        <v>#N/A</v>
      </c>
      <c r="L192" t="e">
        <f ca="1">IF(OR(L$132="",$B192=""),"",HLOOKUP(L$132,Indices2!$E$1:$YY$108,Calc!$B192,FALSE))</f>
        <v>#N/A</v>
      </c>
      <c r="M192" t="e">
        <f ca="1">IF(OR(M$132="",$B192=""),"",HLOOKUP(M$132,Indices2!$E$1:$YY$108,Calc!$B192,FALSE))</f>
        <v>#N/A</v>
      </c>
      <c r="N192" t="e">
        <f ca="1">IF(OR(N$132="",$B192=""),"",HLOOKUP(N$132,Indices2!$E$1:$YY$108,Calc!$B192,FALSE))</f>
        <v>#N/A</v>
      </c>
      <c r="O192" t="e">
        <f ca="1">IF(OR(O$132="",$B192=""),"",HLOOKUP(O$132,Indices2!$E$1:$YY$108,Calc!$B192,FALSE))</f>
        <v>#N/A</v>
      </c>
      <c r="P192" t="e">
        <f ca="1">IF(OR(P$132="",$B192=""),"",HLOOKUP(P$132,Indices2!$E$1:$YY$108,Calc!$B192,FALSE))</f>
        <v>#N/A</v>
      </c>
      <c r="Q192" t="e">
        <f ca="1">IF(OR(Q$132="",$B192=""),"",HLOOKUP(Q$132,Indices2!$E$1:$YY$108,Calc!$B192,FALSE))</f>
        <v>#N/A</v>
      </c>
      <c r="R192" t="e">
        <f ca="1">IF(OR(R$132="",$B192=""),"",HLOOKUP(R$132,Indices2!$E$1:$YY$108,Calc!$B192,FALSE))</f>
        <v>#N/A</v>
      </c>
      <c r="S192" t="e">
        <f ca="1">IF(OR(S$132="",$B192=""),"",HLOOKUP(S$132,Indices2!$E$1:$YY$108,Calc!$B192,FALSE))</f>
        <v>#N/A</v>
      </c>
      <c r="T192" t="e">
        <f ca="1">IF(OR(T$132="",$B192=""),"",HLOOKUP(T$132,Indices2!$E$1:$YY$108,Calc!$B192,FALSE))</f>
        <v>#N/A</v>
      </c>
      <c r="U192" t="e">
        <f ca="1">IF(OR(U$132="",$B192=""),"",HLOOKUP(U$132,Indices2!$E$1:$YY$108,Calc!$B192,FALSE))</f>
        <v>#N/A</v>
      </c>
      <c r="V192" t="e">
        <f ca="1">IF(OR(V$132="",$B192=""),"",HLOOKUP(V$132,Indices2!$E$1:$YY$108,Calc!$B192,FALSE))</f>
        <v>#N/A</v>
      </c>
      <c r="W192" t="e">
        <f ca="1">IF(OR(W$132="",$B192=""),"",HLOOKUP(W$132,Indices2!$E$1:$YY$108,Calc!$B192,FALSE))</f>
        <v>#N/A</v>
      </c>
      <c r="X192" t="e">
        <f ca="1">IF(OR(X$132="",$B192=""),"",HLOOKUP(X$132,Indices2!$E$1:$YY$108,Calc!$B192,FALSE))</f>
        <v>#N/A</v>
      </c>
      <c r="Y192" t="e">
        <f ca="1">IF(OR(Y$132="",$B192=""),"",HLOOKUP(Y$132,Indices2!$E$1:$YY$108,Calc!$B192,FALSE))</f>
        <v>#N/A</v>
      </c>
      <c r="Z192" t="e">
        <f ca="1">IF(OR(Z$132="",$B192=""),"",HLOOKUP(Z$132,Indices2!$E$1:$YY$108,Calc!$B192,FALSE))</f>
        <v>#N/A</v>
      </c>
      <c r="AA192" t="e">
        <f ca="1">IF(OR(AA$132="",$B192=""),"",HLOOKUP(AA$132,Indices2!$E$1:$YY$108,Calc!$B192,FALSE))</f>
        <v>#N/A</v>
      </c>
      <c r="AB192" t="e">
        <f ca="1">IF(OR(AB$132="",$B192=""),"",HLOOKUP(AB$132,Indices2!$E$1:$YY$108,Calc!$B192,FALSE))</f>
        <v>#N/A</v>
      </c>
      <c r="AC192" t="e">
        <f ca="1">IF(OR(AC$132="",$B192=""),"",HLOOKUP(AC$132,Indices2!$E$1:$YY$108,Calc!$B192,FALSE))</f>
        <v>#N/A</v>
      </c>
      <c r="AD192" t="e">
        <f ca="1">IF(OR(AD$132="",$B192=""),"",HLOOKUP(AD$132,Indices2!$E$1:$YY$108,Calc!$B192,FALSE))</f>
        <v>#N/A</v>
      </c>
      <c r="AE192" t="e">
        <f ca="1">IF(OR(AE$132="",$B192=""),"",HLOOKUP(AE$132,Indices2!$E$1:$YY$108,Calc!$B192,FALSE))</f>
        <v>#N/A</v>
      </c>
      <c r="AF192" t="e">
        <f ca="1">IF(OR(AF$132="",$B192=""),"",HLOOKUP(AF$132,Indices2!$E$1:$YY$108,Calc!$B192,FALSE))</f>
        <v>#N/A</v>
      </c>
      <c r="AG192" t="e">
        <f ca="1">IF(OR(AG$132="",$B192=""),"",HLOOKUP(AG$132,Indices2!$E$1:$YY$108,Calc!$B192,FALSE))</f>
        <v>#N/A</v>
      </c>
      <c r="AH192" t="e">
        <f ca="1">IF(OR(AH$132="",$B192=""),"",HLOOKUP(AH$132,Indices2!$E$1:$YY$108,Calc!$B192,FALSE))</f>
        <v>#N/A</v>
      </c>
      <c r="AI192" t="e">
        <f ca="1">IF(OR(AI$132="",$B192=""),"",HLOOKUP(AI$132,Indices2!$E$1:$YY$108,Calc!$B192,FALSE))</f>
        <v>#N/A</v>
      </c>
      <c r="AJ192" t="e">
        <f ca="1">IF(OR(AJ$132="",$B192=""),"",HLOOKUP(AJ$132,Indices2!$E$1:$YY$108,Calc!$B192,FALSE))</f>
        <v>#N/A</v>
      </c>
      <c r="AK192" t="e">
        <f ca="1">IF(OR(AK$132="",$B192=""),"",HLOOKUP(AK$132,Indices2!$E$1:$YY$108,Calc!$B192,FALSE))</f>
        <v>#N/A</v>
      </c>
      <c r="AL192" t="e">
        <f ca="1">IF(OR(AL$132="",$B192=""),"",HLOOKUP(AL$132,Indices2!$E$1:$YY$108,Calc!$B192,FALSE))</f>
        <v>#N/A</v>
      </c>
      <c r="AM192" t="e">
        <f ca="1">IF(OR(AM$132="",$B192=""),"",HLOOKUP(AM$132,Indices2!$E$1:$YY$108,Calc!$B192,FALSE))</f>
        <v>#N/A</v>
      </c>
      <c r="AN192" t="e">
        <f ca="1">IF(OR(AN$132="",$B192=""),"",HLOOKUP(AN$132,Indices2!$E$1:$YY$108,Calc!$B192,FALSE))</f>
        <v>#N/A</v>
      </c>
      <c r="AO192" t="e">
        <f ca="1">IF(OR(AO$132="",$B192=""),"",HLOOKUP(AO$132,Indices2!$E$1:$YY$108,Calc!$B192,FALSE))</f>
        <v>#N/A</v>
      </c>
      <c r="AP192" t="e">
        <f ca="1">IF(OR(AP$132="",$B192=""),"",HLOOKUP(AP$132,Indices2!$E$1:$YY$108,Calc!$B192,FALSE))</f>
        <v>#N/A</v>
      </c>
      <c r="AQ192" t="e">
        <f ca="1">IF(OR(AQ$132="",$B192=""),"",HLOOKUP(AQ$132,Indices2!$E$1:$YY$108,Calc!$B192,FALSE))</f>
        <v>#N/A</v>
      </c>
      <c r="AR192" t="e">
        <f ca="1">IF(OR(AR$132="",$B192=""),"",HLOOKUP(AR$132,Indices2!$E$1:$YY$108,Calc!$B192,FALSE))</f>
        <v>#N/A</v>
      </c>
      <c r="AS192" t="e">
        <f ca="1">IF(OR(AS$132="",$B192=""),"",HLOOKUP(AS$132,Indices2!$E$1:$YY$108,Calc!$B192,FALSE))</f>
        <v>#N/A</v>
      </c>
      <c r="AT192" t="e">
        <f ca="1">IF(OR(AT$132="",$B192=""),"",HLOOKUP(AT$132,Indices2!$E$1:$YY$108,Calc!$B192,FALSE))</f>
        <v>#N/A</v>
      </c>
      <c r="AU192" t="e">
        <f ca="1">IF(OR(AU$132="",$B192=""),"",HLOOKUP(AU$132,Indices2!$E$1:$YY$108,Calc!$B192,FALSE))</f>
        <v>#N/A</v>
      </c>
      <c r="AV192" t="e">
        <f ca="1">IF(OR(AV$132="",$B192=""),"",HLOOKUP(AV$132,Indices2!$E$1:$YY$108,Calc!$B192,FALSE))</f>
        <v>#N/A</v>
      </c>
      <c r="AW192" t="e">
        <f ca="1">IF(OR(AW$132="",$B192=""),"",HLOOKUP(AW$132,Indices2!$E$1:$YY$108,Calc!$B192,FALSE))</f>
        <v>#N/A</v>
      </c>
      <c r="AX192" t="e">
        <f ca="1">IF(OR(AX$132="",$B192=""),"",HLOOKUP(AX$132,Indices2!$E$1:$YY$108,Calc!$B192,FALSE))</f>
        <v>#N/A</v>
      </c>
      <c r="AY192" t="e">
        <f ca="1">IF(OR(AY$132="",$B192=""),"",HLOOKUP(AY$132,Indices2!$E$1:$YY$108,Calc!$B192,FALSE))</f>
        <v>#N/A</v>
      </c>
      <c r="AZ192" t="e">
        <f ca="1">IF(OR(AZ$132="",$B192=""),"",HLOOKUP(AZ$132,Indices2!$E$1:$YY$108,Calc!$B192,FALSE))</f>
        <v>#N/A</v>
      </c>
      <c r="BA192" t="e">
        <f ca="1">IF(OR(BA$132="",$B192=""),"",HLOOKUP(BA$132,Indices2!$E$1:$YY$108,Calc!$B192,FALSE))</f>
        <v>#N/A</v>
      </c>
      <c r="BB192" t="e">
        <f ca="1">IF(OR(BB$132="",$B192=""),"",HLOOKUP(BB$132,Indices2!$E$1:$YY$108,Calc!$B192,FALSE))</f>
        <v>#N/A</v>
      </c>
      <c r="BC192" t="e">
        <f ca="1">IF(OR(BC$132="",$B192=""),"",HLOOKUP(BC$132,Indices2!$E$1:$YY$108,Calc!$B192,FALSE))</f>
        <v>#N/A</v>
      </c>
      <c r="BD192" t="e">
        <f ca="1">IF(OR(BD$132="",$B192=""),"",HLOOKUP(BD$132,Indices2!$E$1:$YY$108,Calc!$B192,FALSE))</f>
        <v>#N/A</v>
      </c>
      <c r="BE192" t="e">
        <f ca="1">IF(OR(BE$132="",$B192=""),"",HLOOKUP(BE$132,Indices2!$E$1:$YY$108,Calc!$B192,FALSE))</f>
        <v>#N/A</v>
      </c>
      <c r="BF192" t="e">
        <f ca="1">IF(OR(BF$132="",$B192=""),"",HLOOKUP(BF$132,Indices2!$E$1:$YY$108,Calc!$B192,FALSE))</f>
        <v>#N/A</v>
      </c>
      <c r="BG192" t="e">
        <f ca="1">IF(OR(BG$132="",$B192=""),"",HLOOKUP(BG$132,Indices2!$E$1:$YY$108,Calc!$B192,FALSE))</f>
        <v>#N/A</v>
      </c>
      <c r="BH192" t="e">
        <f ca="1">IF(OR(BH$132="",$B192=""),"",HLOOKUP(BH$132,Indices2!$E$1:$YY$108,Calc!$B192,FALSE))</f>
        <v>#N/A</v>
      </c>
      <c r="BI192" t="e">
        <f ca="1">IF(OR(BI$132="",$B192=""),"",HLOOKUP(BI$132,Indices2!$E$1:$YY$108,Calc!$B192,FALSE))</f>
        <v>#N/A</v>
      </c>
      <c r="BJ192" t="e">
        <f ca="1">IF(OR(BJ$132="",$B192=""),"",HLOOKUP(BJ$132,Indices2!$E$1:$YY$108,Calc!$B192,FALSE))</f>
        <v>#N/A</v>
      </c>
      <c r="BK192" t="e">
        <f ca="1">IF(OR(BK$132="",$B192=""),"",HLOOKUP(BK$132,Indices2!$E$1:$YY$108,Calc!$B192,FALSE))</f>
        <v>#N/A</v>
      </c>
      <c r="BL192" t="e">
        <f ca="1">IF(OR(BL$132="",$B192=""),"",HLOOKUP(BL$132,Indices2!$E$1:$YY$108,Calc!$B192,FALSE))</f>
        <v>#N/A</v>
      </c>
      <c r="BM192" t="e">
        <f ca="1">IF(OR(BM$132="",$B192=""),"",HLOOKUP(BM$132,Indices2!$E$1:$YY$108,Calc!$B192,FALSE))</f>
        <v>#N/A</v>
      </c>
      <c r="BN192" t="e">
        <f ca="1">IF(OR(BN$132="",$B192=""),"",HLOOKUP(BN$132,Indices2!$E$1:$YY$108,Calc!$B192,FALSE))</f>
        <v>#N/A</v>
      </c>
      <c r="BO192" t="e">
        <f ca="1">IF(OR(BO$132="",$B192=""),"",HLOOKUP(BO$132,Indices2!$E$1:$YY$108,Calc!$B192,FALSE))</f>
        <v>#N/A</v>
      </c>
      <c r="BP192" t="e">
        <f ca="1">IF(OR(BP$132="",$B192=""),"",HLOOKUP(BP$132,Indices2!$E$1:$YY$108,Calc!$B192,FALSE))</f>
        <v>#N/A</v>
      </c>
      <c r="BQ192" t="e">
        <f ca="1">IF(OR(BQ$132="",$B192=""),"",HLOOKUP(BQ$132,Indices2!$E$1:$YY$108,Calc!$B192,FALSE))</f>
        <v>#N/A</v>
      </c>
      <c r="BR192" t="e">
        <f ca="1">IF(OR(BR$132="",$B192=""),"",HLOOKUP(BR$132,Indices2!$E$1:$YY$108,Calc!$B192,FALSE))</f>
        <v>#N/A</v>
      </c>
      <c r="BS192" t="e">
        <f ca="1">IF(OR(BS$132="",$B192=""),"",HLOOKUP(BS$132,Indices2!$E$1:$YY$108,Calc!$B192,FALSE))</f>
        <v>#N/A</v>
      </c>
      <c r="BT192" t="e">
        <f ca="1">IF(OR(BT$132="",$B192=""),"",HLOOKUP(BT$132,Indices2!$E$1:$YY$108,Calc!$B192,FALSE))</f>
        <v>#N/A</v>
      </c>
      <c r="BU192" t="e">
        <f ca="1">IF(OR(BU$132="",$B192=""),"",HLOOKUP(BU$132,Indices2!$E$1:$YY$108,Calc!$B192,FALSE))</f>
        <v>#N/A</v>
      </c>
      <c r="BV192" t="e">
        <f ca="1">IF(OR(BV$132="",$B192=""),"",HLOOKUP(BV$132,Indices2!$E$1:$YY$108,Calc!$B192,FALSE))</f>
        <v>#N/A</v>
      </c>
      <c r="BW192" t="e">
        <f ca="1">IF(OR(BW$132="",$B192=""),"",HLOOKUP(BW$132,Indices2!$E$1:$YY$108,Calc!$B192,FALSE))</f>
        <v>#N/A</v>
      </c>
      <c r="BX192" t="e">
        <f ca="1">IF(OR(BX$132="",$B192=""),"",HLOOKUP(BX$132,Indices2!$E$1:$YY$108,Calc!$B192,FALSE))</f>
        <v>#N/A</v>
      </c>
      <c r="BY192" t="e">
        <f ca="1">IF(OR(BY$132="",$B192=""),"",HLOOKUP(BY$132,Indices2!$E$1:$YY$108,Calc!$B192,FALSE))</f>
        <v>#N/A</v>
      </c>
      <c r="BZ192" t="e">
        <f ca="1">IF(OR(BZ$132="",$B192=""),"",HLOOKUP(BZ$132,Indices2!$E$1:$YY$108,Calc!$B192,FALSE))</f>
        <v>#N/A</v>
      </c>
      <c r="CA192" t="e">
        <f ca="1">IF(OR(CA$132="",$B192=""),"",HLOOKUP(CA$132,Indices2!$E$1:$YY$108,Calc!$B192,FALSE))</f>
        <v>#N/A</v>
      </c>
      <c r="CB192" t="e">
        <f ca="1">IF(OR(CB$132="",$B192=""),"",HLOOKUP(CB$132,Indices2!$E$1:$YY$108,Calc!$B192,FALSE))</f>
        <v>#N/A</v>
      </c>
      <c r="CC192" t="e">
        <f ca="1">IF(OR(CC$132="",$B192=""),"",HLOOKUP(CC$132,Indices2!$E$1:$YY$108,Calc!$B192,FALSE))</f>
        <v>#N/A</v>
      </c>
      <c r="CD192" t="e">
        <f ca="1">IF(OR(CD$132="",$B192=""),"",HLOOKUP(CD$132,Indices2!$E$1:$YY$108,Calc!$B192,FALSE))</f>
        <v>#N/A</v>
      </c>
      <c r="CE192" t="e">
        <f ca="1">IF(OR(CE$132="",$B192=""),"",HLOOKUP(CE$132,Indices2!$E$1:$YY$108,Calc!$B192,FALSE))</f>
        <v>#N/A</v>
      </c>
      <c r="CF192" t="e">
        <f ca="1">IF(OR(CF$132="",$B192=""),"",HLOOKUP(CF$132,Indices2!$E$1:$YY$108,Calc!$B192,FALSE))</f>
        <v>#N/A</v>
      </c>
      <c r="CG192" t="e">
        <f ca="1">IF(OR(CG$132="",$B192=""),"",HLOOKUP(CG$132,Indices2!$E$1:$YY$108,Calc!$B192,FALSE))</f>
        <v>#N/A</v>
      </c>
      <c r="CH192" t="e">
        <f ca="1">IF(OR(CH$132="",$B192=""),"",HLOOKUP(CH$132,Indices2!$E$1:$YY$108,Calc!$B192,FALSE))</f>
        <v>#N/A</v>
      </c>
      <c r="CI192" t="e">
        <f ca="1">IF(OR(CI$132="",$B192=""),"",HLOOKUP(CI$132,Indices2!$E$1:$YY$108,Calc!$B192,FALSE))</f>
        <v>#N/A</v>
      </c>
      <c r="CJ192" t="e">
        <f ca="1">IF(OR(CJ$132="",$B192=""),"",HLOOKUP(CJ$132,Indices2!$E$1:$YY$108,Calc!$B192,FALSE))</f>
        <v>#N/A</v>
      </c>
      <c r="CK192" t="e">
        <f ca="1">IF(OR(CK$132="",$B192=""),"",HLOOKUP(CK$132,Indices2!$E$1:$YY$108,Calc!$B192,FALSE))</f>
        <v>#N/A</v>
      </c>
      <c r="CL192" t="e">
        <f ca="1">IF(OR(CL$132="",$B192=""),"",HLOOKUP(CL$132,Indices2!$E$1:$YY$108,Calc!$B192,FALSE))</f>
        <v>#N/A</v>
      </c>
      <c r="CM192" t="e">
        <f ca="1">IF(OR(CM$132="",$B192=""),"",HLOOKUP(CM$132,Indices2!$E$1:$YY$108,Calc!$B192,FALSE))</f>
        <v>#N/A</v>
      </c>
      <c r="CN192" t="e">
        <f ca="1">IF(OR(CN$132="",$B192=""),"",HLOOKUP(CN$132,Indices2!$E$1:$YY$108,Calc!$B192,FALSE))</f>
        <v>#N/A</v>
      </c>
      <c r="CO192" t="e">
        <f ca="1">IF(OR(CO$132="",$B192=""),"",HLOOKUP(CO$132,Indices2!$E$1:$YY$108,Calc!$B192,FALSE))</f>
        <v>#N/A</v>
      </c>
      <c r="CP192" t="e">
        <f ca="1">IF(OR(CP$132="",$B192=""),"",HLOOKUP(CP$132,Indices2!$E$1:$YY$108,Calc!$B192,FALSE))</f>
        <v>#N/A</v>
      </c>
      <c r="CQ192" t="e">
        <f ca="1">IF(OR(CQ$132="",$B192=""),"",HLOOKUP(CQ$132,Indices2!$E$1:$YY$108,Calc!$B192,FALSE))</f>
        <v>#N/A</v>
      </c>
      <c r="CR192" t="e">
        <f ca="1">IF(OR(CR$132="",$B192=""),"",HLOOKUP(CR$132,Indices2!$E$1:$YY$108,Calc!$B192,FALSE))</f>
        <v>#N/A</v>
      </c>
      <c r="CS192" t="e">
        <f ca="1">IF(OR(CS$132="",$B192=""),"",HLOOKUP(CS$132,Indices2!$E$1:$YY$108,Calc!$B192,FALSE))</f>
        <v>#N/A</v>
      </c>
      <c r="CT192" t="e">
        <f ca="1">IF(OR(CT$132="",$B192=""),"",HLOOKUP(CT$132,Indices2!$E$1:$YY$108,Calc!$B192,FALSE))</f>
        <v>#N/A</v>
      </c>
      <c r="CU192" t="e">
        <f ca="1">IF(OR(CU$132="",$B192=""),"",HLOOKUP(CU$132,Indices2!$E$1:$YY$108,Calc!$B192,FALSE))</f>
        <v>#N/A</v>
      </c>
      <c r="CV192" t="e">
        <f ca="1">IF(OR(CV$132="",$B192=""),"",HLOOKUP(CV$132,Indices2!$E$1:$YY$108,Calc!$B192,FALSE))</f>
        <v>#N/A</v>
      </c>
      <c r="CW192" t="e">
        <f ca="1">IF(OR(CW$132="",$B192=""),"",HLOOKUP(CW$132,Indices2!$E$1:$YY$108,Calc!$B192,FALSE))</f>
        <v>#N/A</v>
      </c>
      <c r="CX192" t="e">
        <f ca="1">IF(OR(CX$132="",$B192=""),"",HLOOKUP(CX$132,Indices2!$E$1:$YY$108,Calc!$B192,FALSE))</f>
        <v>#N/A</v>
      </c>
      <c r="CY192" t="e">
        <f ca="1">IF(OR(CY$132="",$B192=""),"",HLOOKUP(CY$132,Indices2!$E$1:$YY$108,Calc!$B192,FALSE))</f>
        <v>#N/A</v>
      </c>
      <c r="CZ192" t="e">
        <f ca="1">IF(OR(CZ$132="",$B192=""),"",HLOOKUP(CZ$132,Indices2!$E$1:$YY$108,Calc!$B192,FALSE))</f>
        <v>#N/A</v>
      </c>
      <c r="DA192" t="e">
        <f ca="1">IF(OR(DA$132="",$B192=""),"",HLOOKUP(DA$132,Indices2!$E$1:$YY$108,Calc!$B192,FALSE))</f>
        <v>#N/A</v>
      </c>
      <c r="DB192" t="e">
        <f ca="1">IF(OR(DB$132="",$B192=""),"",HLOOKUP(DB$132,Indices2!$E$1:$YY$108,Calc!$B192,FALSE))</f>
        <v>#N/A</v>
      </c>
      <c r="DC192" t="e">
        <f ca="1">IF(OR(DC$132="",$B192=""),"",HLOOKUP(DC$132,Indices2!$E$1:$YY$108,Calc!$B192,FALSE))</f>
        <v>#N/A</v>
      </c>
      <c r="DD192" t="e">
        <f ca="1">IF(OR(DD$132="",$B192=""),"",HLOOKUP(DD$132,Indices2!$E$1:$YY$108,Calc!$B192,FALSE))</f>
        <v>#N/A</v>
      </c>
      <c r="DE192" t="e">
        <f ca="1">IF(OR(DE$132="",$B192=""),"",HLOOKUP(DE$132,Indices2!$E$1:$YY$108,Calc!$B192,FALSE))</f>
        <v>#N/A</v>
      </c>
      <c r="DF192" t="e">
        <f ca="1">IF(OR(DF$132="",$B192=""),"",HLOOKUP(DF$132,Indices2!$E$1:$YY$108,Calc!$B192,FALSE))</f>
        <v>#N/A</v>
      </c>
      <c r="DG192" t="e">
        <f ca="1">IF(OR(DG$132="",$B192=""),"",HLOOKUP(DG$132,Indices2!$E$1:$YY$108,Calc!$B192,FALSE))</f>
        <v>#N/A</v>
      </c>
      <c r="DH192" t="e">
        <f ca="1">IF(OR(DH$132="",$B192=""),"",HLOOKUP(DH$132,Indices2!$E$1:$YY$108,Calc!$B192,FALSE))</f>
        <v>#N/A</v>
      </c>
      <c r="DI192" t="e">
        <f ca="1">IF(OR(DI$132="",$B192=""),"",HLOOKUP(DI$132,Indices2!$E$1:$YY$108,Calc!$B192,FALSE))</f>
        <v>#N/A</v>
      </c>
      <c r="DJ192" t="e">
        <f ca="1">IF(OR(DJ$132="",$B192=""),"",HLOOKUP(DJ$132,Indices2!$E$1:$YY$108,Calc!$B192,FALSE))</f>
        <v>#N/A</v>
      </c>
      <c r="DK192" t="e">
        <f ca="1">IF(OR(DK$132="",$B192=""),"",HLOOKUP(DK$132,Indices2!$E$1:$YY$108,Calc!$B192,FALSE))</f>
        <v>#N/A</v>
      </c>
      <c r="DL192" t="e">
        <f ca="1">IF(OR(DL$132="",$B192=""),"",HLOOKUP(DL$132,Indices2!$E$1:$YY$108,Calc!$B192,FALSE))</f>
        <v>#N/A</v>
      </c>
      <c r="DM192" t="e">
        <f ca="1">IF(OR(DM$132="",$B192=""),"",HLOOKUP(DM$132,Indices2!$E$1:$YY$108,Calc!$B192,FALSE))</f>
        <v>#N/A</v>
      </c>
      <c r="DN192" t="e">
        <f ca="1">IF(OR(DN$132="",$B192=""),"",HLOOKUP(DN$132,Indices2!$E$1:$YY$108,Calc!$B192,FALSE))</f>
        <v>#N/A</v>
      </c>
      <c r="DO192" t="e">
        <f ca="1">IF(OR(DO$132="",$B192=""),"",HLOOKUP(DO$132,Indices2!$E$1:$YY$108,Calc!$B192,FALSE))</f>
        <v>#N/A</v>
      </c>
      <c r="DP192" t="e">
        <f ca="1">IF(OR(DP$132="",$B192=""),"",HLOOKUP(DP$132,Indices2!$E$1:$YY$108,Calc!$B192,FALSE))</f>
        <v>#N/A</v>
      </c>
      <c r="DQ192" t="e">
        <f ca="1">IF(OR(DQ$132="",$B192=""),"",HLOOKUP(DQ$132,Indices2!$E$1:$YY$108,Calc!$B192,FALSE))</f>
        <v>#N/A</v>
      </c>
      <c r="DR192" t="e">
        <f ca="1">IF(OR(DR$132="",$B192=""),"",HLOOKUP(DR$132,Indices2!$E$1:$YY$108,Calc!$B192,FALSE))</f>
        <v>#N/A</v>
      </c>
      <c r="DS192" t="e">
        <f ca="1">IF(OR(DS$132="",$B192=""),"",HLOOKUP(DS$132,Indices2!$E$1:$YY$108,Calc!$B192,FALSE))</f>
        <v>#N/A</v>
      </c>
      <c r="DT192" t="e">
        <f ca="1">IF(OR(DT$132="",$B192=""),"",HLOOKUP(DT$132,Indices2!$E$1:$YY$108,Calc!$B192,FALSE))</f>
        <v>#N/A</v>
      </c>
      <c r="DU192" t="e">
        <f ca="1">IF(OR(DU$132="",$B192=""),"",HLOOKUP(DU$132,Indices2!$E$1:$YY$108,Calc!$B192,FALSE))</f>
        <v>#N/A</v>
      </c>
      <c r="DV192" t="e">
        <f ca="1">IF(OR(DV$132="",$B192=""),"",HLOOKUP(DV$132,Indices2!$E$1:$YY$108,Calc!$B192,FALSE))</f>
        <v>#N/A</v>
      </c>
      <c r="DW192" t="e">
        <f ca="1">IF(OR(DW$132="",$B192=""),"",HLOOKUP(DW$132,Indices2!$E$1:$YY$108,Calc!$B192,FALSE))</f>
        <v>#N/A</v>
      </c>
      <c r="DX192" t="e">
        <f ca="1">IF(OR(DX$132="",$B192=""),"",HLOOKUP(DX$132,Indices2!$E$1:$YY$108,Calc!$B192,FALSE))</f>
        <v>#N/A</v>
      </c>
      <c r="DY192" t="e">
        <f ca="1">IF(OR(DY$132="",$B192=""),"",HLOOKUP(DY$132,Indices2!$E$1:$YY$108,Calc!$B192,FALSE))</f>
        <v>#N/A</v>
      </c>
      <c r="DZ192" t="e">
        <f ca="1">IF(OR(DZ$132="",$B192=""),"",HLOOKUP(DZ$132,Indices2!$E$1:$YY$108,Calc!$B192,FALSE))</f>
        <v>#N/A</v>
      </c>
      <c r="EA192" t="e">
        <f ca="1">IF(OR(EA$132="",$B192=""),"",HLOOKUP(EA$132,Indices2!$E$1:$YY$108,Calc!$B192,FALSE))</f>
        <v>#N/A</v>
      </c>
      <c r="EB192" t="e">
        <f ca="1">IF(OR(EB$132="",$B192=""),"",HLOOKUP(EB$132,Indices2!$E$1:$YY$108,Calc!$B192,FALSE))</f>
        <v>#N/A</v>
      </c>
      <c r="EC192" t="e">
        <f ca="1">IF(OR(EC$132="",$B192=""),"",HLOOKUP(EC$132,Indices2!$E$1:$YY$108,Calc!$B192,FALSE))</f>
        <v>#N/A</v>
      </c>
      <c r="ED192" t="e">
        <f ca="1">IF(OR(ED$132="",$B192=""),"",HLOOKUP(ED$132,Indices2!$E$1:$YY$108,Calc!$B192,FALSE))</f>
        <v>#N/A</v>
      </c>
      <c r="EE192" t="e">
        <f ca="1">IF(OR(EE$132="",$B192=""),"",HLOOKUP(EE$132,Indices2!$E$1:$YY$108,Calc!$B192,FALSE))</f>
        <v>#N/A</v>
      </c>
      <c r="EF192" t="e">
        <f ca="1">IF(OR(EF$132="",$B192=""),"",HLOOKUP(EF$132,Indices2!$E$1:$YY$108,Calc!$B192,FALSE))</f>
        <v>#N/A</v>
      </c>
      <c r="EG192" t="e">
        <f ca="1">IF(OR(EG$132="",$B192=""),"",HLOOKUP(EG$132,Indices2!$E$1:$YY$108,Calc!$B192,FALSE))</f>
        <v>#N/A</v>
      </c>
      <c r="EH192" t="e">
        <f ca="1">IF(OR(EH$132="",$B192=""),"",HLOOKUP(EH$132,Indices2!$E$1:$YY$108,Calc!$B192,FALSE))</f>
        <v>#N/A</v>
      </c>
      <c r="EI192" t="e">
        <f ca="1">IF(OR(EI$132="",$B192=""),"",HLOOKUP(EI$132,Indices2!$E$1:$YY$108,Calc!$B192,FALSE))</f>
        <v>#N/A</v>
      </c>
      <c r="EJ192" t="e">
        <f ca="1">IF(OR(EJ$132="",$B192=""),"",HLOOKUP(EJ$132,Indices2!$E$1:$YY$108,Calc!$B192,FALSE))</f>
        <v>#N/A</v>
      </c>
      <c r="EK192" t="e">
        <f ca="1">IF(OR(EK$132="",$B192=""),"",HLOOKUP(EK$132,Indices2!$E$1:$YY$108,Calc!$B192,FALSE))</f>
        <v>#N/A</v>
      </c>
      <c r="EL192" t="e">
        <f ca="1">IF(OR(EL$132="",$B192=""),"",HLOOKUP(EL$132,Indices2!$E$1:$YY$108,Calc!$B192,FALSE))</f>
        <v>#N/A</v>
      </c>
      <c r="EM192" t="e">
        <f ca="1">IF(OR(EM$132="",$B192=""),"",HLOOKUP(EM$132,Indices2!$E$1:$YY$108,Calc!$B192,FALSE))</f>
        <v>#N/A</v>
      </c>
      <c r="EN192" t="e">
        <f ca="1">IF(OR(EN$132="",$B192=""),"",HLOOKUP(EN$132,Indices2!$E$1:$YY$108,Calc!$B192,FALSE))</f>
        <v>#N/A</v>
      </c>
      <c r="EO192" t="e">
        <f ca="1">IF(OR(EO$132="",$B192=""),"",HLOOKUP(EO$132,Indices2!$E$1:$YY$108,Calc!$B192,FALSE))</f>
        <v>#N/A</v>
      </c>
      <c r="EP192" t="e">
        <f ca="1">IF(OR(EP$132="",$B192=""),"",HLOOKUP(EP$132,Indices2!$E$1:$YY$108,Calc!$B192,FALSE))</f>
        <v>#N/A</v>
      </c>
      <c r="EQ192" t="e">
        <f ca="1">IF(OR(EQ$132="",$B192=""),"",HLOOKUP(EQ$132,Indices2!$E$1:$YY$108,Calc!$B192,FALSE))</f>
        <v>#N/A</v>
      </c>
      <c r="ER192" t="e">
        <f ca="1">IF(OR(ER$132="",$B192=""),"",HLOOKUP(ER$132,Indices2!$E$1:$YY$108,Calc!$B192,FALSE))</f>
        <v>#N/A</v>
      </c>
      <c r="ES192" t="e">
        <f ca="1">IF(OR(ES$132="",$B192=""),"",HLOOKUP(ES$132,Indices2!$E$1:$YY$108,Calc!$B192,FALSE))</f>
        <v>#N/A</v>
      </c>
      <c r="ET192" t="e">
        <f ca="1">IF(OR(ET$132="",$B192=""),"",HLOOKUP(ET$132,Indices2!$E$1:$YY$108,Calc!$B192,FALSE))</f>
        <v>#N/A</v>
      </c>
      <c r="EU192" t="e">
        <f ca="1">IF(OR(EU$132="",$B192=""),"",HLOOKUP(EU$132,Indices2!$E$1:$YY$108,Calc!$B192,FALSE))</f>
        <v>#N/A</v>
      </c>
      <c r="EV192" t="e">
        <f ca="1">IF(OR(EV$132="",$B192=""),"",HLOOKUP(EV$132,Indices2!$E$1:$YY$108,Calc!$B192,FALSE))</f>
        <v>#N/A</v>
      </c>
      <c r="EW192" t="e">
        <f ca="1">IF(OR(EW$132="",$B192=""),"",HLOOKUP(EW$132,Indices2!$E$1:$YY$108,Calc!$B192,FALSE))</f>
        <v>#N/A</v>
      </c>
      <c r="EX192" t="e">
        <f ca="1">IF(OR(EX$132="",$B192=""),"",HLOOKUP(EX$132,Indices2!$E$1:$YY$108,Calc!$B192,FALSE))</f>
        <v>#N/A</v>
      </c>
      <c r="EY192" t="e">
        <f ca="1">IF(OR(EY$132="",$B192=""),"",HLOOKUP(EY$132,Indices2!$E$1:$YY$108,Calc!$B192,FALSE))</f>
        <v>#N/A</v>
      </c>
      <c r="EZ192" t="e">
        <f ca="1">IF(OR(EZ$132="",$B192=""),"",HLOOKUP(EZ$132,Indices2!$E$1:$YY$108,Calc!$B192,FALSE))</f>
        <v>#N/A</v>
      </c>
      <c r="FA192" t="e">
        <f ca="1">IF(OR(FA$132="",$B192=""),"",HLOOKUP(FA$132,Indices2!$E$1:$YY$108,Calc!$B192,FALSE))</f>
        <v>#N/A</v>
      </c>
      <c r="FB192" t="e">
        <f ca="1">IF(OR(FB$132="",$B192=""),"",HLOOKUP(FB$132,Indices2!$E$1:$YY$108,Calc!$B192,FALSE))</f>
        <v>#N/A</v>
      </c>
      <c r="FC192" t="e">
        <f ca="1">IF(OR(FC$132="",$B192=""),"",HLOOKUP(FC$132,Indices2!$E$1:$YY$108,Calc!$B192,FALSE))</f>
        <v>#N/A</v>
      </c>
      <c r="FD192" t="e">
        <f ca="1">IF(OR(FD$132="",$B192=""),"",HLOOKUP(FD$132,Indices2!$E$1:$YY$108,Calc!$B192,FALSE))</f>
        <v>#N/A</v>
      </c>
      <c r="FE192" t="e">
        <f ca="1">IF(OR(FE$132="",$B192=""),"",HLOOKUP(FE$132,Indices2!$E$1:$YY$108,Calc!$B192,FALSE))</f>
        <v>#N/A</v>
      </c>
      <c r="FF192" t="e">
        <f ca="1">IF(OR(FF$132="",$B192=""),"",HLOOKUP(FF$132,Indices2!$E$1:$YY$108,Calc!$B192,FALSE))</f>
        <v>#N/A</v>
      </c>
      <c r="FG192" t="e">
        <f ca="1">IF(OR(FG$132="",$B192=""),"",HLOOKUP(FG$132,Indices2!$E$1:$YY$108,Calc!$B192,FALSE))</f>
        <v>#N/A</v>
      </c>
      <c r="FH192" t="e">
        <f ca="1">IF(OR(FH$132="",$B192=""),"",HLOOKUP(FH$132,Indices2!$E$1:$YY$108,Calc!$B192,FALSE))</f>
        <v>#N/A</v>
      </c>
      <c r="FI192" t="e">
        <f ca="1">IF(OR(FI$132="",$B192=""),"",HLOOKUP(FI$132,Indices2!$E$1:$YY$108,Calc!$B192,FALSE))</f>
        <v>#N/A</v>
      </c>
      <c r="FJ192" t="e">
        <f ca="1">IF(OR(FJ$132="",$B192=""),"",HLOOKUP(FJ$132,Indices2!$E$1:$YY$108,Calc!$B192,FALSE))</f>
        <v>#N/A</v>
      </c>
      <c r="FK192" t="e">
        <f ca="1">IF(OR(FK$132="",$B192=""),"",HLOOKUP(FK$132,Indices2!$E$1:$YY$108,Calc!$B192,FALSE))</f>
        <v>#N/A</v>
      </c>
      <c r="FL192" t="e">
        <f ca="1">IF(OR(FL$132="",$B192=""),"",HLOOKUP(FL$132,Indices2!$E$1:$YY$108,Calc!$B192,FALSE))</f>
        <v>#N/A</v>
      </c>
      <c r="FM192" t="e">
        <f ca="1">IF(OR(FM$132="",$B192=""),"",HLOOKUP(FM$132,Indices2!$E$1:$YY$108,Calc!$B192,FALSE))</f>
        <v>#N/A</v>
      </c>
      <c r="FN192" t="e">
        <f ca="1">IF(OR(FN$132="",$B192=""),"",HLOOKUP(FN$132,Indices2!$E$1:$YY$108,Calc!$B192,FALSE))</f>
        <v>#N/A</v>
      </c>
      <c r="FO192" t="e">
        <f ca="1">IF(OR(FO$132="",$B192=""),"",HLOOKUP(FO$132,Indices2!$E$1:$YY$108,Calc!$B192,FALSE))</f>
        <v>#N/A</v>
      </c>
      <c r="FP192" t="e">
        <f ca="1">IF(OR(FP$132="",$B192=""),"",HLOOKUP(FP$132,Indices2!$E$1:$YY$108,Calc!$B192,FALSE))</f>
        <v>#N/A</v>
      </c>
      <c r="FQ192" t="e">
        <f ca="1">IF(OR(FQ$132="",$B192=""),"",HLOOKUP(FQ$132,Indices2!$E$1:$YY$108,Calc!$B192,FALSE))</f>
        <v>#N/A</v>
      </c>
      <c r="FR192" t="e">
        <f ca="1">IF(OR(FR$132="",$B192=""),"",HLOOKUP(FR$132,Indices2!$E$1:$YY$108,Calc!$B192,FALSE))</f>
        <v>#N/A</v>
      </c>
      <c r="FS192" t="e">
        <f ca="1">IF(OR(FS$132="",$B192=""),"",HLOOKUP(FS$132,Indices2!$E$1:$YY$108,Calc!$B192,FALSE))</f>
        <v>#N/A</v>
      </c>
      <c r="FT192" t="e">
        <f ca="1">IF(OR(FT$132="",$B192=""),"",HLOOKUP(FT$132,Indices2!$E$1:$YY$108,Calc!$B192,FALSE))</f>
        <v>#N/A</v>
      </c>
      <c r="FU192" t="e">
        <f ca="1">IF(OR(FU$132="",$B192=""),"",HLOOKUP(FU$132,Indices2!$E$1:$YY$108,Calc!$B192,FALSE))</f>
        <v>#N/A</v>
      </c>
      <c r="FV192" t="e">
        <f ca="1">IF(OR(FV$132="",$B192=""),"",HLOOKUP(FV$132,Indices2!$E$1:$YY$108,Calc!$B192,FALSE))</f>
        <v>#N/A</v>
      </c>
      <c r="FW192" t="e">
        <f ca="1">IF(OR(FW$132="",$B192=""),"",HLOOKUP(FW$132,Indices2!$E$1:$YY$108,Calc!$B192,FALSE))</f>
        <v>#N/A</v>
      </c>
      <c r="FX192" t="e">
        <f ca="1">IF(OR(FX$132="",$B192=""),"",HLOOKUP(FX$132,Indices2!$E$1:$YY$108,Calc!$B192,FALSE))</f>
        <v>#N/A</v>
      </c>
      <c r="FY192" t="e">
        <f ca="1">IF(OR(FY$132="",$B192=""),"",HLOOKUP(FY$132,Indices2!$E$1:$YY$108,Calc!$B192,FALSE))</f>
        <v>#N/A</v>
      </c>
      <c r="FZ192" t="e">
        <f ca="1">IF(OR(FZ$132="",$B192=""),"",HLOOKUP(FZ$132,Indices2!$E$1:$YY$108,Calc!$B192,FALSE))</f>
        <v>#N/A</v>
      </c>
      <c r="GA192" t="e">
        <f ca="1">IF(OR(GA$132="",$B192=""),"",HLOOKUP(GA$132,Indices2!$E$1:$YY$108,Calc!$B192,FALSE))</f>
        <v>#N/A</v>
      </c>
      <c r="GB192" t="e">
        <f ca="1">IF(OR(GB$132="",$B192=""),"",HLOOKUP(GB$132,Indices2!$E$1:$YY$108,Calc!$B192,FALSE))</f>
        <v>#N/A</v>
      </c>
      <c r="GC192" t="e">
        <f ca="1">IF(OR(GC$132="",$B192=""),"",HLOOKUP(GC$132,Indices2!$E$1:$YY$108,Calc!$B192,FALSE))</f>
        <v>#N/A</v>
      </c>
      <c r="GD192" t="e">
        <f ca="1">IF(OR(GD$132="",$B192=""),"",HLOOKUP(GD$132,Indices2!$E$1:$YY$108,Calc!$B192,FALSE))</f>
        <v>#N/A</v>
      </c>
      <c r="GE192" t="e">
        <f ca="1">IF(OR(GE$132="",$B192=""),"",HLOOKUP(GE$132,Indices2!$E$1:$YY$108,Calc!$B192,FALSE))</f>
        <v>#N/A</v>
      </c>
      <c r="GF192" t="e">
        <f ca="1">IF(OR(GF$132="",$B192=""),"",HLOOKUP(GF$132,Indices2!$E$1:$YY$108,Calc!$B192,FALSE))</f>
        <v>#N/A</v>
      </c>
      <c r="GG192" t="e">
        <f ca="1">IF(OR(GG$132="",$B192=""),"",HLOOKUP(GG$132,Indices2!$E$1:$YY$108,Calc!$B192,FALSE))</f>
        <v>#N/A</v>
      </c>
      <c r="GH192" t="e">
        <f ca="1">IF(OR(GH$132="",$B192=""),"",HLOOKUP(GH$132,Indices2!$E$1:$YY$108,Calc!$B192,FALSE))</f>
        <v>#N/A</v>
      </c>
      <c r="GI192" t="e">
        <f ca="1">IF(OR(GI$132="",$B192=""),"",HLOOKUP(GI$132,Indices2!$E$1:$YY$108,Calc!$B192,FALSE))</f>
        <v>#N/A</v>
      </c>
      <c r="GJ192" t="e">
        <f ca="1">IF(OR(GJ$132="",$B192=""),"",HLOOKUP(GJ$132,Indices2!$E$1:$YY$108,Calc!$B192,FALSE))</f>
        <v>#N/A</v>
      </c>
      <c r="GK192" t="e">
        <f ca="1">IF(OR(GK$132="",$B192=""),"",HLOOKUP(GK$132,Indices2!$E$1:$YY$108,Calc!$B192,FALSE))</f>
        <v>#N/A</v>
      </c>
      <c r="GL192" t="e">
        <f ca="1">IF(OR(GL$132="",$B192=""),"",HLOOKUP(GL$132,Indices2!$E$1:$YY$108,Calc!$B192,FALSE))</f>
        <v>#N/A</v>
      </c>
      <c r="GM192" t="e">
        <f ca="1">IF(OR(GM$132="",$B192=""),"",HLOOKUP(GM$132,Indices2!$E$1:$YY$108,Calc!$B192,FALSE))</f>
        <v>#N/A</v>
      </c>
      <c r="GN192" t="e">
        <f ca="1">IF(OR(GN$132="",$B192=""),"",HLOOKUP(GN$132,Indices2!$E$1:$YY$108,Calc!$B192,FALSE))</f>
        <v>#N/A</v>
      </c>
      <c r="GO192" t="e">
        <f ca="1">IF(OR(GO$132="",$B192=""),"",HLOOKUP(GO$132,Indices2!$E$1:$YY$108,Calc!$B192,FALSE))</f>
        <v>#N/A</v>
      </c>
      <c r="GP192" t="e">
        <f ca="1">IF(OR(GP$132="",$B192=""),"",HLOOKUP(GP$132,Indices2!$E$1:$YY$108,Calc!$B192,FALSE))</f>
        <v>#N/A</v>
      </c>
      <c r="GQ192" t="e">
        <f ca="1">IF(OR(GQ$132="",$B192=""),"",HLOOKUP(GQ$132,Indices2!$E$1:$YY$108,Calc!$B192,FALSE))</f>
        <v>#N/A</v>
      </c>
      <c r="GR192" t="e">
        <f ca="1">IF(OR(GR$132="",$B192=""),"",HLOOKUP(GR$132,Indices2!$E$1:$YY$108,Calc!$B192,FALSE))</f>
        <v>#N/A</v>
      </c>
      <c r="GS192" t="e">
        <f ca="1">IF(OR(GS$132="",$B192=""),"",HLOOKUP(GS$132,Indices2!$E$1:$YY$108,Calc!$B192,FALSE))</f>
        <v>#N/A</v>
      </c>
      <c r="GT192" t="e">
        <f ca="1">IF(OR(GT$132="",$B192=""),"",HLOOKUP(GT$132,Indices2!$E$1:$YY$108,Calc!$B192,FALSE))</f>
        <v>#N/A</v>
      </c>
      <c r="GU192" t="e">
        <f ca="1">IF(OR(GU$132="",$B192=""),"",HLOOKUP(GU$132,Indices2!$E$1:$YY$108,Calc!$B192,FALSE))</f>
        <v>#N/A</v>
      </c>
      <c r="GV192" t="e">
        <f ca="1">IF(OR(GV$132="",$B192=""),"",HLOOKUP(GV$132,Indices2!$E$1:$YY$108,Calc!$B192,FALSE))</f>
        <v>#N/A</v>
      </c>
      <c r="GW192" t="e">
        <f ca="1">IF(OR(GW$132="",$B192=""),"",HLOOKUP(GW$132,Indices2!$E$1:$YY$108,Calc!$B192,FALSE))</f>
        <v>#N/A</v>
      </c>
      <c r="GX192" t="e">
        <f ca="1">IF(OR(GX$132="",$B192=""),"",HLOOKUP(GX$132,Indices2!$E$1:$YY$108,Calc!$B192,FALSE))</f>
        <v>#N/A</v>
      </c>
      <c r="GY192" t="e">
        <f ca="1">IF(OR(GY$132="",$B192=""),"",HLOOKUP(GY$132,Indices2!$E$1:$YY$108,Calc!$B192,FALSE))</f>
        <v>#N/A</v>
      </c>
      <c r="GZ192" t="e">
        <f ca="1">IF(OR(GZ$132="",$B192=""),"",HLOOKUP(GZ$132,Indices2!$E$1:$YY$108,Calc!$B192,FALSE))</f>
        <v>#N/A</v>
      </c>
      <c r="HA192" t="e">
        <f ca="1">IF(OR(HA$132="",$B192=""),"",HLOOKUP(HA$132,Indices2!$E$1:$YY$108,Calc!$B192,FALSE))</f>
        <v>#N/A</v>
      </c>
      <c r="HB192" t="e">
        <f ca="1">IF(OR(HB$132="",$B192=""),"",HLOOKUP(HB$132,Indices2!$E$1:$YY$108,Calc!$B192,FALSE))</f>
        <v>#N/A</v>
      </c>
      <c r="HC192" t="e">
        <f ca="1">IF(OR(HC$132="",$B192=""),"",HLOOKUP(HC$132,Indices2!$E$1:$YY$108,Calc!$B192,FALSE))</f>
        <v>#N/A</v>
      </c>
      <c r="HD192" t="e">
        <f ca="1">IF(OR(HD$132="",$B192=""),"",HLOOKUP(HD$132,Indices2!$E$1:$YY$108,Calc!$B192,FALSE))</f>
        <v>#N/A</v>
      </c>
      <c r="HE192" t="e">
        <f ca="1">IF(OR(HE$132="",$B192=""),"",HLOOKUP(HE$132,Indices2!$E$1:$YY$108,Calc!$B192,FALSE))</f>
        <v>#N/A</v>
      </c>
      <c r="HF192" t="e">
        <f ca="1">IF(OR(HF$132="",$B192=""),"",HLOOKUP(HF$132,Indices2!$E$1:$YY$108,Calc!$B192,FALSE))</f>
        <v>#N/A</v>
      </c>
      <c r="HG192" t="e">
        <f ca="1">IF(OR(HG$132="",$B192=""),"",HLOOKUP(HG$132,Indices2!$E$1:$YY$108,Calc!$B192,FALSE))</f>
        <v>#N/A</v>
      </c>
      <c r="HH192" t="e">
        <f ca="1">IF(OR(HH$132="",$B192=""),"",HLOOKUP(HH$132,Indices2!$E$1:$YY$108,Calc!$B192,FALSE))</f>
        <v>#N/A</v>
      </c>
      <c r="HI192" t="e">
        <f ca="1">IF(OR(HI$132="",$B192=""),"",HLOOKUP(HI$132,Indices2!$E$1:$YY$108,Calc!$B192,FALSE))</f>
        <v>#N/A</v>
      </c>
      <c r="HJ192" t="e">
        <f ca="1">IF(OR(HJ$132="",$B192=""),"",HLOOKUP(HJ$132,Indices2!$E$1:$YY$108,Calc!$B192,FALSE))</f>
        <v>#N/A</v>
      </c>
      <c r="HK192" t="e">
        <f ca="1">IF(OR(HK$132="",$B192=""),"",HLOOKUP(HK$132,Indices2!$E$1:$YY$108,Calc!$B192,FALSE))</f>
        <v>#N/A</v>
      </c>
      <c r="HL192" t="e">
        <f ca="1">IF(OR(HL$132="",$B192=""),"",HLOOKUP(HL$132,Indices2!$E$1:$YY$108,Calc!$B192,FALSE))</f>
        <v>#N/A</v>
      </c>
      <c r="HM192" t="e">
        <f ca="1">IF(OR(HM$132="",$B192=""),"",HLOOKUP(HM$132,Indices2!$E$1:$YY$108,Calc!$B192,FALSE))</f>
        <v>#N/A</v>
      </c>
      <c r="HN192" t="e">
        <f ca="1">IF(OR(HN$132="",$B192=""),"",HLOOKUP(HN$132,Indices2!$E$1:$YY$108,Calc!$B192,FALSE))</f>
        <v>#N/A</v>
      </c>
      <c r="HO192" t="e">
        <f ca="1">IF(OR(HO$132="",$B192=""),"",HLOOKUP(HO$132,Indices2!$E$1:$YY$108,Calc!$B192,FALSE))</f>
        <v>#N/A</v>
      </c>
      <c r="HP192" t="e">
        <f ca="1">IF(OR(HP$132="",$B192=""),"",HLOOKUP(HP$132,Indices2!$E$1:$YY$108,Calc!$B192,FALSE))</f>
        <v>#N/A</v>
      </c>
      <c r="HQ192" t="e">
        <f ca="1">IF(OR(HQ$132="",$B192=""),"",HLOOKUP(HQ$132,Indices2!$E$1:$YY$108,Calc!$B192,FALSE))</f>
        <v>#N/A</v>
      </c>
      <c r="HR192" t="e">
        <f ca="1">IF(OR(HR$132="",$B192=""),"",HLOOKUP(HR$132,Indices2!$E$1:$YY$108,Calc!$B192,FALSE))</f>
        <v>#N/A</v>
      </c>
      <c r="HS192" t="e">
        <f ca="1">IF(OR(HS$132="",$B192=""),"",HLOOKUP(HS$132,Indices2!$E$1:$YY$108,Calc!$B192,FALSE))</f>
        <v>#N/A</v>
      </c>
      <c r="HT192" t="e">
        <f ca="1">IF(OR(HT$132="",$B192=""),"",HLOOKUP(HT$132,Indices2!$E$1:$YY$108,Calc!$B192,FALSE))</f>
        <v>#N/A</v>
      </c>
      <c r="HU192" t="e">
        <f ca="1">IF(OR(HU$132="",$B192=""),"",HLOOKUP(HU$132,Indices2!$E$1:$YY$108,Calc!$B192,FALSE))</f>
        <v>#N/A</v>
      </c>
      <c r="HV192" t="e">
        <f ca="1">IF(OR(HV$132="",$B192=""),"",HLOOKUP(HV$132,Indices2!$E$1:$YY$108,Calc!$B192,FALSE))</f>
        <v>#N/A</v>
      </c>
      <c r="HW192" t="e">
        <f ca="1">IF(OR(HW$132="",$B192=""),"",HLOOKUP(HW$132,Indices2!$E$1:$YY$108,Calc!$B192,FALSE))</f>
        <v>#N/A</v>
      </c>
      <c r="HX192" t="e">
        <f ca="1">IF(OR(HX$132="",$B192=""),"",HLOOKUP(HX$132,Indices2!$E$1:$YY$108,Calc!$B192,FALSE))</f>
        <v>#N/A</v>
      </c>
      <c r="HY192" t="e">
        <f ca="1">IF(OR(HY$132="",$B192=""),"",HLOOKUP(HY$132,Indices2!$E$1:$YY$108,Calc!$B192,FALSE))</f>
        <v>#N/A</v>
      </c>
      <c r="HZ192" t="e">
        <f ca="1">IF(OR(HZ$132="",$B192=""),"",HLOOKUP(HZ$132,Indices2!$E$1:$YY$108,Calc!$B192,FALSE))</f>
        <v>#N/A</v>
      </c>
      <c r="IA192" t="e">
        <f ca="1">IF(OR(IA$132="",$B192=""),"",HLOOKUP(IA$132,Indices2!$E$1:$YY$108,Calc!$B192,FALSE))</f>
        <v>#N/A</v>
      </c>
      <c r="IB192" t="e">
        <f ca="1">IF(OR(IB$132="",$B192=""),"",HLOOKUP(IB$132,Indices2!$E$1:$YY$108,Calc!$B192,FALSE))</f>
        <v>#N/A</v>
      </c>
      <c r="IC192" t="e">
        <f ca="1">IF(OR(IC$132="",$B192=""),"",HLOOKUP(IC$132,Indices2!$E$1:$YY$108,Calc!$B192,FALSE))</f>
        <v>#N/A</v>
      </c>
      <c r="ID192" t="e">
        <f ca="1">IF(OR(ID$132="",$B192=""),"",HLOOKUP(ID$132,Indices2!$E$1:$YY$108,Calc!$B192,FALSE))</f>
        <v>#N/A</v>
      </c>
      <c r="IE192" t="e">
        <f ca="1">IF(OR(IE$132="",$B192=""),"",HLOOKUP(IE$132,Indices2!$E$1:$YY$108,Calc!$B192,FALSE))</f>
        <v>#N/A</v>
      </c>
      <c r="IF192" t="e">
        <f ca="1">IF(OR(IF$132="",$B192=""),"",HLOOKUP(IF$132,Indices2!$E$1:$YY$108,Calc!$B192,FALSE))</f>
        <v>#N/A</v>
      </c>
      <c r="IG192" t="e">
        <f ca="1">IF(OR(IG$132="",$B192=""),"",HLOOKUP(IG$132,Indices2!$E$1:$YY$108,Calc!$B192,FALSE))</f>
        <v>#N/A</v>
      </c>
      <c r="IH192" t="e">
        <f ca="1">IF(OR(IH$132="",$B192=""),"",HLOOKUP(IH$132,Indices2!$E$1:$YY$108,Calc!$B192,FALSE))</f>
        <v>#N/A</v>
      </c>
      <c r="II192" t="e">
        <f ca="1">IF(OR(II$132="",$B192=""),"",HLOOKUP(II$132,Indices2!$E$1:$YY$108,Calc!$B192,FALSE))</f>
        <v>#N/A</v>
      </c>
      <c r="IJ192" t="e">
        <f ca="1">IF(OR(IJ$132="",$B192=""),"",HLOOKUP(IJ$132,Indices2!$E$1:$YY$108,Calc!$B192,FALSE))</f>
        <v>#N/A</v>
      </c>
      <c r="IK192" t="e">
        <f ca="1">IF(OR(IK$132="",$B192=""),"",HLOOKUP(IK$132,Indices2!$E$1:$YY$108,Calc!$B192,FALSE))</f>
        <v>#N/A</v>
      </c>
      <c r="IL192" t="e">
        <f ca="1">IF(OR(IL$132="",$B192=""),"",HLOOKUP(IL$132,Indices2!$E$1:$YY$108,Calc!$B192,FALSE))</f>
        <v>#N/A</v>
      </c>
      <c r="IM192" t="e">
        <f ca="1">IF(OR(IM$132="",$B192=""),"",HLOOKUP(IM$132,Indices2!$E$1:$YY$108,Calc!$B192,FALSE))</f>
        <v>#N/A</v>
      </c>
      <c r="IN192" t="e">
        <f ca="1">IF(OR(IN$132="",$B192=""),"",HLOOKUP(IN$132,Indices2!$E$1:$YY$108,Calc!$B192,FALSE))</f>
        <v>#N/A</v>
      </c>
      <c r="IO192" t="e">
        <f ca="1">IF(OR(IO$132="",$B192=""),"",HLOOKUP(IO$132,Indices2!$E$1:$YY$108,Calc!$B192,FALSE))</f>
        <v>#N/A</v>
      </c>
      <c r="IP192" t="e">
        <f ca="1">IF(OR(IP$132="",$B192=""),"",HLOOKUP(IP$132,Indices2!$E$1:$YY$108,Calc!$B192,FALSE))</f>
        <v>#N/A</v>
      </c>
      <c r="IQ192" t="e">
        <f ca="1">IF(OR(IQ$132="",$B192=""),"",HLOOKUP(IQ$132,Indices2!$E$1:$YY$108,Calc!$B192,FALSE))</f>
        <v>#N/A</v>
      </c>
      <c r="IR192" t="e">
        <f ca="1">IF(OR(IR$132="",$B192=""),"",HLOOKUP(IR$132,Indices2!$E$1:$YY$108,Calc!$B192,FALSE))</f>
        <v>#N/A</v>
      </c>
      <c r="IS192" t="e">
        <f ca="1">IF(OR(IS$132="",$B192=""),"",HLOOKUP(IS$132,Indices2!$E$1:$YY$108,Calc!$B192,FALSE))</f>
        <v>#N/A</v>
      </c>
      <c r="IT192" t="e">
        <f ca="1">IF(OR(IT$132="",$B192=""),"",HLOOKUP(IT$132,Indices2!$E$1:$YY$108,Calc!$B192,FALSE))</f>
        <v>#N/A</v>
      </c>
      <c r="IU192" t="e">
        <f ca="1">IF(OR(IU$132="",$B192=""),"",HLOOKUP(IU$132,Indices2!$E$1:$YY$108,Calc!$B192,FALSE))</f>
        <v>#N/A</v>
      </c>
      <c r="IV192" t="e">
        <f ca="1">IF(OR(IV$132="",$B192=""),"",HLOOKUP(IV$132,Indices2!$E$1:$YY$108,Calc!$B192,FALSE))</f>
        <v>#N/A</v>
      </c>
      <c r="IW192" t="e">
        <f ca="1">IF(OR(IW$132="",$B192=""),"",HLOOKUP(IW$132,Indices2!$E$1:$YY$108,Calc!$B192,FALSE))</f>
        <v>#N/A</v>
      </c>
      <c r="IX192" t="e">
        <f ca="1">IF(OR(IX$132="",$B192=""),"",HLOOKUP(IX$132,Indices2!$E$1:$YY$108,Calc!$B192,FALSE))</f>
        <v>#N/A</v>
      </c>
      <c r="IY192" t="e">
        <f ca="1">IF(OR(IY$132="",$B192=""),"",HLOOKUP(IY$132,Indices2!$E$1:$YY$108,Calc!$B192,FALSE))</f>
        <v>#N/A</v>
      </c>
      <c r="IZ192" t="e">
        <f ca="1">IF(OR(IZ$132="",$B192=""),"",HLOOKUP(IZ$132,Indices2!$E$1:$YY$108,Calc!$B192,FALSE))</f>
        <v>#N/A</v>
      </c>
      <c r="JA192" t="e">
        <f ca="1">IF(OR(JA$132="",$B192=""),"",HLOOKUP(JA$132,Indices2!$E$1:$YY$108,Calc!$B192,FALSE))</f>
        <v>#N/A</v>
      </c>
      <c r="JB192" t="e">
        <f ca="1">IF(OR(JB$132="",$B192=""),"",HLOOKUP(JB$132,Indices2!$E$1:$YY$108,Calc!$B192,FALSE))</f>
        <v>#N/A</v>
      </c>
      <c r="JC192" t="e">
        <f ca="1">IF(OR(JC$132="",$B192=""),"",HLOOKUP(JC$132,Indices2!$E$1:$YY$108,Calc!$B192,FALSE))</f>
        <v>#N/A</v>
      </c>
      <c r="JD192" t="e">
        <f ca="1">IF(OR(JD$132="",$B192=""),"",HLOOKUP(JD$132,Indices2!$E$1:$YY$108,Calc!$B192,FALSE))</f>
        <v>#N/A</v>
      </c>
      <c r="JE192" t="e">
        <f ca="1">IF(OR(JE$132="",$B192=""),"",HLOOKUP(JE$132,Indices2!$E$1:$YY$108,Calc!$B192,FALSE))</f>
        <v>#N/A</v>
      </c>
      <c r="JF192" t="e">
        <f ca="1">IF(OR(JF$132="",$B192=""),"",HLOOKUP(JF$132,Indices2!$E$1:$YY$108,Calc!$B192,FALSE))</f>
        <v>#N/A</v>
      </c>
      <c r="JG192" t="e">
        <f ca="1">IF(OR(JG$132="",$B192=""),"",HLOOKUP(JG$132,Indices2!$E$1:$YY$108,Calc!$B192,FALSE))</f>
        <v>#N/A</v>
      </c>
      <c r="JH192" t="e">
        <f ca="1">IF(OR(JH$132="",$B192=""),"",HLOOKUP(JH$132,Indices2!$E$1:$YY$108,Calc!$B192,FALSE))</f>
        <v>#N/A</v>
      </c>
      <c r="JI192" t="e">
        <f ca="1">IF(OR(JI$132="",$B192=""),"",HLOOKUP(JI$132,Indices2!$E$1:$YY$108,Calc!$B192,FALSE))</f>
        <v>#N/A</v>
      </c>
      <c r="JJ192" t="e">
        <f ca="1">IF(OR(JJ$132="",$B192=""),"",HLOOKUP(JJ$132,Indices2!$E$1:$YY$108,Calc!$B192,FALSE))</f>
        <v>#N/A</v>
      </c>
      <c r="JK192" t="e">
        <f ca="1">IF(OR(JK$132="",$B192=""),"",HLOOKUP(JK$132,Indices2!$E$1:$YY$108,Calc!$B192,FALSE))</f>
        <v>#N/A</v>
      </c>
      <c r="JL192" t="e">
        <f ca="1">IF(OR(JL$132="",$B192=""),"",HLOOKUP(JL$132,Indices2!$E$1:$YY$108,Calc!$B192,FALSE))</f>
        <v>#N/A</v>
      </c>
      <c r="JM192" t="e">
        <f ca="1">IF(OR(JM$132="",$B192=""),"",HLOOKUP(JM$132,Indices2!$E$1:$YY$108,Calc!$B192,FALSE))</f>
        <v>#N/A</v>
      </c>
      <c r="JN192" t="e">
        <f ca="1">IF(OR(JN$132="",$B192=""),"",HLOOKUP(JN$132,Indices2!$E$1:$YY$108,Calc!$B192,FALSE))</f>
        <v>#N/A</v>
      </c>
      <c r="JO192" t="e">
        <f ca="1">IF(OR(JO$132="",$B192=""),"",HLOOKUP(JO$132,Indices2!$E$1:$YY$108,Calc!$B192,FALSE))</f>
        <v>#N/A</v>
      </c>
      <c r="JP192" t="e">
        <f ca="1">IF(OR(JP$132="",$B192=""),"",HLOOKUP(JP$132,Indices2!$E$1:$YY$108,Calc!$B192,FALSE))</f>
        <v>#N/A</v>
      </c>
      <c r="JQ192" t="e">
        <f ca="1">IF(OR(JQ$132="",$B192=""),"",HLOOKUP(JQ$132,Indices2!$E$1:$YY$108,Calc!$B192,FALSE))</f>
        <v>#N/A</v>
      </c>
      <c r="JR192" t="e">
        <f ca="1">IF(OR(JR$132="",$B192=""),"",HLOOKUP(JR$132,Indices2!$E$1:$YY$108,Calc!$B192,FALSE))</f>
        <v>#N/A</v>
      </c>
      <c r="JS192" t="e">
        <f ca="1">IF(OR(JS$132="",$B192=""),"",HLOOKUP(JS$132,Indices2!$E$1:$YY$108,Calc!$B192,FALSE))</f>
        <v>#N/A</v>
      </c>
      <c r="JT192" t="e">
        <f ca="1">IF(OR(JT$132="",$B192=""),"",HLOOKUP(JT$132,Indices2!$E$1:$YY$108,Calc!$B192,FALSE))</f>
        <v>#N/A</v>
      </c>
      <c r="JU192" t="e">
        <f ca="1">IF(OR(JU$132="",$B192=""),"",HLOOKUP(JU$132,Indices2!$E$1:$YY$108,Calc!$B192,FALSE))</f>
        <v>#N/A</v>
      </c>
      <c r="JV192" t="e">
        <f ca="1">IF(OR(JV$132="",$B192=""),"",HLOOKUP(JV$132,Indices2!$E$1:$YY$108,Calc!$B192,FALSE))</f>
        <v>#N/A</v>
      </c>
      <c r="JW192" t="e">
        <f ca="1">IF(OR(JW$132="",$B192=""),"",HLOOKUP(JW$132,Indices2!$E$1:$YY$108,Calc!$B192,FALSE))</f>
        <v>#N/A</v>
      </c>
      <c r="JX192" t="e">
        <f ca="1">IF(OR(JX$132="",$B192=""),"",HLOOKUP(JX$132,Indices2!$E$1:$YY$108,Calc!$B192,FALSE))</f>
        <v>#N/A</v>
      </c>
      <c r="JY192" t="e">
        <f ca="1">IF(OR(JY$132="",$B192=""),"",HLOOKUP(JY$132,Indices2!$E$1:$YY$108,Calc!$B192,FALSE))</f>
        <v>#N/A</v>
      </c>
      <c r="JZ192" t="e">
        <f ca="1">IF(OR(JZ$132="",$B192=""),"",HLOOKUP(JZ$132,Indices2!$E$1:$YY$108,Calc!$B192,FALSE))</f>
        <v>#N/A</v>
      </c>
      <c r="KA192" t="e">
        <f ca="1">IF(OR(KA$132="",$B192=""),"",HLOOKUP(KA$132,Indices2!$E$1:$YY$108,Calc!$B192,FALSE))</f>
        <v>#N/A</v>
      </c>
      <c r="KB192" t="e">
        <f ca="1">IF(OR(KB$132="",$B192=""),"",HLOOKUP(KB$132,Indices2!$E$1:$YY$108,Calc!$B192,FALSE))</f>
        <v>#N/A</v>
      </c>
      <c r="KC192" t="e">
        <f ca="1">IF(OR(KC$132="",$B192=""),"",HLOOKUP(KC$132,Indices2!$E$1:$YY$108,Calc!$B192,FALSE))</f>
        <v>#N/A</v>
      </c>
      <c r="KD192" t="e">
        <f ca="1">IF(OR(KD$132="",$B192=""),"",HLOOKUP(KD$132,Indices2!$E$1:$YY$108,Calc!$B192,FALSE))</f>
        <v>#N/A</v>
      </c>
      <c r="KE192" t="e">
        <f ca="1">IF(OR(KE$132="",$B192=""),"",HLOOKUP(KE$132,Indices2!$E$1:$YY$108,Calc!$B192,FALSE))</f>
        <v>#N/A</v>
      </c>
      <c r="KF192" t="e">
        <f ca="1">IF(OR(KF$132="",$B192=""),"",HLOOKUP(KF$132,Indices2!$E$1:$YY$108,Calc!$B192,FALSE))</f>
        <v>#N/A</v>
      </c>
      <c r="KG192" t="e">
        <f ca="1">IF(OR(KG$132="",$B192=""),"",HLOOKUP(KG$132,Indices2!$E$1:$YY$108,Calc!$B192,FALSE))</f>
        <v>#N/A</v>
      </c>
      <c r="KH192" t="e">
        <f ca="1">IF(OR(KH$132="",$B192=""),"",HLOOKUP(KH$132,Indices2!$E$1:$YY$108,Calc!$B192,FALSE))</f>
        <v>#N/A</v>
      </c>
      <c r="KI192" t="e">
        <f ca="1">IF(OR(KI$132="",$B192=""),"",HLOOKUP(KI$132,Indices2!$E$1:$YY$108,Calc!$B192,FALSE))</f>
        <v>#N/A</v>
      </c>
      <c r="KJ192" t="e">
        <f ca="1">IF(OR(KJ$132="",$B192=""),"",HLOOKUP(KJ$132,Indices2!$E$1:$YY$108,Calc!$B192,FALSE))</f>
        <v>#N/A</v>
      </c>
      <c r="KK192" t="e">
        <f ca="1">IF(OR(KK$132="",$B192=""),"",HLOOKUP(KK$132,Indices2!$E$1:$YY$108,Calc!$B192,FALSE))</f>
        <v>#N/A</v>
      </c>
      <c r="KL192" t="e">
        <f ca="1">IF(OR(KL$132="",$B192=""),"",HLOOKUP(KL$132,Indices2!$E$1:$YY$108,Calc!$B192,FALSE))</f>
        <v>#N/A</v>
      </c>
      <c r="KM192" t="e">
        <f ca="1">IF(OR(KM$132="",$B192=""),"",HLOOKUP(KM$132,Indices2!$E$1:$YY$108,Calc!$B192,FALSE))</f>
        <v>#N/A</v>
      </c>
      <c r="KN192" t="e">
        <f ca="1">IF(OR(KN$132="",$B192=""),"",HLOOKUP(KN$132,Indices2!$E$1:$YY$108,Calc!$B192,FALSE))</f>
        <v>#N/A</v>
      </c>
      <c r="KO192" t="e">
        <f ca="1">IF(OR(KO$132="",$B192=""),"",HLOOKUP(KO$132,Indices2!$E$1:$YY$108,Calc!$B192,FALSE))</f>
        <v>#N/A</v>
      </c>
      <c r="KP192" t="e">
        <f ca="1">IF(OR(KP$132="",$B192=""),"",HLOOKUP(KP$132,Indices2!$E$1:$YY$108,Calc!$B192,FALSE))</f>
        <v>#N/A</v>
      </c>
      <c r="KQ192" t="e">
        <f ca="1">IF(OR(KQ$132="",$B192=""),"",HLOOKUP(KQ$132,Indices2!$E$1:$YY$108,Calc!$B192,FALSE))</f>
        <v>#N/A</v>
      </c>
      <c r="KR192" t="e">
        <f ca="1">IF(OR(KR$132="",$B192=""),"",HLOOKUP(KR$132,Indices2!$E$1:$YY$108,Calc!$B192,FALSE))</f>
        <v>#N/A</v>
      </c>
      <c r="KS192" t="e">
        <f ca="1">IF(OR(KS$132="",$B192=""),"",HLOOKUP(KS$132,Indices2!$E$1:$YY$108,Calc!$B192,FALSE))</f>
        <v>#N/A</v>
      </c>
      <c r="KT192" t="e">
        <f ca="1">IF(OR(KT$132="",$B192=""),"",HLOOKUP(KT$132,Indices2!$E$1:$YY$108,Calc!$B192,FALSE))</f>
        <v>#N/A</v>
      </c>
      <c r="KU192" t="e">
        <f ca="1">IF(OR(KU$132="",$B192=""),"",HLOOKUP(KU$132,Indices2!$E$1:$YY$108,Calc!$B192,FALSE))</f>
        <v>#N/A</v>
      </c>
      <c r="KV192" t="e">
        <f ca="1">IF(OR(KV$132="",$B192=""),"",HLOOKUP(KV$132,Indices2!$E$1:$YY$108,Calc!$B192,FALSE))</f>
        <v>#N/A</v>
      </c>
      <c r="KW192" t="e">
        <f ca="1">IF(OR(KW$132="",$B192=""),"",HLOOKUP(KW$132,Indices2!$E$1:$YY$108,Calc!$B192,FALSE))</f>
        <v>#N/A</v>
      </c>
      <c r="KX192" t="e">
        <f ca="1">IF(OR(KX$132="",$B192=""),"",HLOOKUP(KX$132,Indices2!$E$1:$YY$108,Calc!$B192,FALSE))</f>
        <v>#N/A</v>
      </c>
      <c r="KY192" t="e">
        <f ca="1">IF(OR(KY$132="",$B192=""),"",HLOOKUP(KY$132,Indices2!$E$1:$YY$108,Calc!$B192,FALSE))</f>
        <v>#N/A</v>
      </c>
      <c r="KZ192" t="e">
        <f ca="1">IF(OR(KZ$132="",$B192=""),"",HLOOKUP(KZ$132,Indices2!$E$1:$YY$108,Calc!$B192,FALSE))</f>
        <v>#N/A</v>
      </c>
      <c r="LA192" t="e">
        <f ca="1">IF(OR(LA$132="",$B192=""),"",HLOOKUP(LA$132,Indices2!$E$1:$YY$108,Calc!$B192,FALSE))</f>
        <v>#N/A</v>
      </c>
      <c r="LB192" t="e">
        <f ca="1">IF(OR(LB$132="",$B192=""),"",HLOOKUP(LB$132,Indices2!$E$1:$YY$108,Calc!$B192,FALSE))</f>
        <v>#N/A</v>
      </c>
      <c r="LC192" t="e">
        <f ca="1">IF(OR(LC$132="",$B192=""),"",HLOOKUP(LC$132,Indices2!$E$1:$YY$108,Calc!$B192,FALSE))</f>
        <v>#N/A</v>
      </c>
      <c r="LD192" t="e">
        <f ca="1">IF(OR(LD$132="",$B192=""),"",HLOOKUP(LD$132,Indices2!$E$1:$YY$108,Calc!$B192,FALSE))</f>
        <v>#N/A</v>
      </c>
      <c r="LE192" t="e">
        <f ca="1">IF(OR(LE$132="",$B192=""),"",HLOOKUP(LE$132,Indices2!$E$1:$YY$108,Calc!$B192,FALSE))</f>
        <v>#N/A</v>
      </c>
      <c r="LF192" t="e">
        <f ca="1">IF(OR(LF$132="",$B192=""),"",HLOOKUP(LF$132,Indices2!$E$1:$YY$108,Calc!$B192,FALSE))</f>
        <v>#N/A</v>
      </c>
      <c r="LG192" t="e">
        <f ca="1">IF(OR(LG$132="",$B192=""),"",HLOOKUP(LG$132,Indices2!$E$1:$YY$108,Calc!$B192,FALSE))</f>
        <v>#N/A</v>
      </c>
      <c r="LH192" t="e">
        <f ca="1">IF(OR(LH$132="",$B192=""),"",HLOOKUP(LH$132,Indices2!$E$1:$YY$108,Calc!$B192,FALSE))</f>
        <v>#N/A</v>
      </c>
      <c r="LI192" t="e">
        <f ca="1">IF(OR(LI$132="",$B192=""),"",HLOOKUP(LI$132,Indices2!$E$1:$YY$108,Calc!$B192,FALSE))</f>
        <v>#N/A</v>
      </c>
      <c r="LJ192" t="e">
        <f ca="1">IF(OR(LJ$132="",$B192=""),"",HLOOKUP(LJ$132,Indices2!$E$1:$YY$108,Calc!$B192,FALSE))</f>
        <v>#N/A</v>
      </c>
      <c r="LK192" t="e">
        <f ca="1">IF(OR(LK$132="",$B192=""),"",HLOOKUP(LK$132,Indices2!$E$1:$YY$108,Calc!$B192,FALSE))</f>
        <v>#N/A</v>
      </c>
      <c r="LL192" t="e">
        <f ca="1">IF(OR(LL$132="",$B192=""),"",HLOOKUP(LL$132,Indices2!$E$1:$YY$108,Calc!$B192,FALSE))</f>
        <v>#N/A</v>
      </c>
      <c r="LM192" t="e">
        <f ca="1">IF(OR(LM$132="",$B192=""),"",HLOOKUP(LM$132,Indices2!$E$1:$YY$108,Calc!$B192,FALSE))</f>
        <v>#N/A</v>
      </c>
      <c r="LN192" t="e">
        <f ca="1">IF(OR(LN$132="",$B192=""),"",HLOOKUP(LN$132,Indices2!$E$1:$YY$108,Calc!$B192,FALSE))</f>
        <v>#N/A</v>
      </c>
      <c r="LO192" t="e">
        <f ca="1">IF(OR(LO$132="",$B192=""),"",HLOOKUP(LO$132,Indices2!$E$1:$YY$108,Calc!$B192,FALSE))</f>
        <v>#N/A</v>
      </c>
      <c r="LP192" t="e">
        <f ca="1">IF(OR(LP$132="",$B192=""),"",HLOOKUP(LP$132,Indices2!$E$1:$YY$108,Calc!$B192,FALSE))</f>
        <v>#N/A</v>
      </c>
      <c r="LQ192" t="e">
        <f ca="1">IF(OR(LQ$132="",$B192=""),"",HLOOKUP(LQ$132,Indices2!$E$1:$YY$108,Calc!$B192,FALSE))</f>
        <v>#N/A</v>
      </c>
      <c r="LR192" t="e">
        <f ca="1">IF(OR(LR$132="",$B192=""),"",HLOOKUP(LR$132,Indices2!$E$1:$YY$108,Calc!$B192,FALSE))</f>
        <v>#N/A</v>
      </c>
      <c r="LS192" t="e">
        <f ca="1">IF(OR(LS$132="",$B192=""),"",HLOOKUP(LS$132,Indices2!$E$1:$YY$108,Calc!$B192,FALSE))</f>
        <v>#N/A</v>
      </c>
      <c r="LT192" t="e">
        <f ca="1">IF(OR(LT$132="",$B192=""),"",HLOOKUP(LT$132,Indices2!$E$1:$YY$108,Calc!$B192,FALSE))</f>
        <v>#N/A</v>
      </c>
      <c r="LU192" t="e">
        <f ca="1">IF(OR(LU$132="",$B192=""),"",HLOOKUP(LU$132,Indices2!$E$1:$YY$108,Calc!$B192,FALSE))</f>
        <v>#N/A</v>
      </c>
      <c r="LV192" t="e">
        <f ca="1">IF(OR(LV$132="",$B192=""),"",HLOOKUP(LV$132,Indices2!$E$1:$YY$108,Calc!$B192,FALSE))</f>
        <v>#N/A</v>
      </c>
      <c r="LW192" t="e">
        <f ca="1">IF(OR(LW$132="",$B192=""),"",HLOOKUP(LW$132,Indices2!$E$1:$YY$108,Calc!$B192,FALSE))</f>
        <v>#N/A</v>
      </c>
      <c r="LX192" t="e">
        <f ca="1">IF(OR(LX$132="",$B192=""),"",HLOOKUP(LX$132,Indices2!$E$1:$YY$108,Calc!$B192,FALSE))</f>
        <v>#N/A</v>
      </c>
      <c r="LY192" t="e">
        <f ca="1">IF(OR(LY$132="",$B192=""),"",HLOOKUP(LY$132,Indices2!$E$1:$YY$108,Calc!$B192,FALSE))</f>
        <v>#N/A</v>
      </c>
      <c r="LZ192" t="e">
        <f ca="1">IF(OR(LZ$132="",$B192=""),"",HLOOKUP(LZ$132,Indices2!$E$1:$YY$108,Calc!$B192,FALSE))</f>
        <v>#N/A</v>
      </c>
      <c r="MA192" t="e">
        <f ca="1">IF(OR(MA$132="",$B192=""),"",HLOOKUP(MA$132,Indices2!$E$1:$YY$108,Calc!$B192,FALSE))</f>
        <v>#N/A</v>
      </c>
      <c r="MB192" t="e">
        <f ca="1">IF(OR(MB$132="",$B192=""),"",HLOOKUP(MB$132,Indices2!$E$1:$YY$108,Calc!$B192,FALSE))</f>
        <v>#N/A</v>
      </c>
      <c r="MC192" t="e">
        <f ca="1">IF(OR(MC$132="",$B192=""),"",HLOOKUP(MC$132,Indices2!$E$1:$YY$108,Calc!$B192,FALSE))</f>
        <v>#N/A</v>
      </c>
      <c r="MD192" t="e">
        <f ca="1">IF(OR(MD$132="",$B192=""),"",HLOOKUP(MD$132,Indices2!$E$1:$YY$108,Calc!$B192,FALSE))</f>
        <v>#N/A</v>
      </c>
      <c r="ME192" t="e">
        <f ca="1">IF(OR(ME$132="",$B192=""),"",HLOOKUP(ME$132,Indices2!$E$1:$YY$108,Calc!$B192,FALSE))</f>
        <v>#N/A</v>
      </c>
      <c r="MF192" t="e">
        <f ca="1">IF(OR(MF$132="",$B192=""),"",HLOOKUP(MF$132,Indices2!$E$1:$YY$108,Calc!$B192,FALSE))</f>
        <v>#N/A</v>
      </c>
      <c r="MG192" t="e">
        <f ca="1">IF(OR(MG$132="",$B192=""),"",HLOOKUP(MG$132,Indices2!$E$1:$YY$108,Calc!$B192,FALSE))</f>
        <v>#N/A</v>
      </c>
      <c r="MH192" t="e">
        <f ca="1">IF(OR(MH$132="",$B192=""),"",HLOOKUP(MH$132,Indices2!$E$1:$YY$108,Calc!$B192,FALSE))</f>
        <v>#N/A</v>
      </c>
      <c r="MI192" t="e">
        <f ca="1">IF(OR(MI$132="",$B192=""),"",HLOOKUP(MI$132,Indices2!$E$1:$YY$108,Calc!$B192,FALSE))</f>
        <v>#N/A</v>
      </c>
      <c r="MJ192" t="e">
        <f ca="1">IF(OR(MJ$132="",$B192=""),"",HLOOKUP(MJ$132,Indices2!$E$1:$YY$108,Calc!$B192,FALSE))</f>
        <v>#N/A</v>
      </c>
      <c r="MK192" t="e">
        <f ca="1">IF(OR(MK$132="",$B192=""),"",HLOOKUP(MK$132,Indices2!$E$1:$YY$108,Calc!$B192,FALSE))</f>
        <v>#N/A</v>
      </c>
      <c r="ML192" t="e">
        <f ca="1">IF(OR(ML$132="",$B192=""),"",HLOOKUP(ML$132,Indices2!$E$1:$YY$108,Calc!$B192,FALSE))</f>
        <v>#N/A</v>
      </c>
      <c r="MM192" t="e">
        <f ca="1">IF(OR(MM$132="",$B192=""),"",HLOOKUP(MM$132,Indices2!$E$1:$YY$108,Calc!$B192,FALSE))</f>
        <v>#N/A</v>
      </c>
      <c r="MN192" t="e">
        <f ca="1">IF(OR(MN$132="",$B192=""),"",HLOOKUP(MN$132,Indices2!$E$1:$YY$108,Calc!$B192,FALSE))</f>
        <v>#N/A</v>
      </c>
      <c r="MO192" t="e">
        <f ca="1">IF(OR(MO$132="",$B192=""),"",HLOOKUP(MO$132,Indices2!$E$1:$YY$108,Calc!$B192,FALSE))</f>
        <v>#N/A</v>
      </c>
      <c r="MP192" t="e">
        <f ca="1">IF(OR(MP$132="",$B192=""),"",HLOOKUP(MP$132,Indices2!$E$1:$YY$108,Calc!$B192,FALSE))</f>
        <v>#N/A</v>
      </c>
      <c r="MQ192" t="e">
        <f ca="1">IF(OR(MQ$132="",$B192=""),"",HLOOKUP(MQ$132,Indices2!$E$1:$YY$108,Calc!$B192,FALSE))</f>
        <v>#N/A</v>
      </c>
      <c r="MR192" t="e">
        <f ca="1">IF(OR(MR$132="",$B192=""),"",HLOOKUP(MR$132,Indices2!$E$1:$YY$108,Calc!$B192,FALSE))</f>
        <v>#N/A</v>
      </c>
      <c r="MS192" t="e">
        <f ca="1">IF(OR(MS$132="",$B192=""),"",HLOOKUP(MS$132,Indices2!$E$1:$YY$108,Calc!$B192,FALSE))</f>
        <v>#N/A</v>
      </c>
      <c r="MT192" t="e">
        <f ca="1">IF(OR(MT$132="",$B192=""),"",HLOOKUP(MT$132,Indices2!$E$1:$YY$108,Calc!$B192,FALSE))</f>
        <v>#N/A</v>
      </c>
      <c r="MU192" t="e">
        <f ca="1">IF(OR(MU$132="",$B192=""),"",HLOOKUP(MU$132,Indices2!$E$1:$YY$108,Calc!$B192,FALSE))</f>
        <v>#N/A</v>
      </c>
      <c r="MV192" t="e">
        <f ca="1">IF(OR(MV$132="",$B192=""),"",HLOOKUP(MV$132,Indices2!$E$1:$YY$108,Calc!$B192,FALSE))</f>
        <v>#N/A</v>
      </c>
      <c r="MW192" t="e">
        <f ca="1">IF(OR(MW$132="",$B192=""),"",HLOOKUP(MW$132,Indices2!$E$1:$YY$108,Calc!$B192,FALSE))</f>
        <v>#N/A</v>
      </c>
      <c r="MX192" t="e">
        <f ca="1">IF(OR(MX$132="",$B192=""),"",HLOOKUP(MX$132,Indices2!$E$1:$YY$108,Calc!$B192,FALSE))</f>
        <v>#N/A</v>
      </c>
      <c r="MY192" t="e">
        <f ca="1">IF(OR(MY$132="",$B192=""),"",HLOOKUP(MY$132,Indices2!$E$1:$YY$108,Calc!$B192,FALSE))</f>
        <v>#N/A</v>
      </c>
      <c r="MZ192" t="e">
        <f ca="1">IF(OR(MZ$132="",$B192=""),"",HLOOKUP(MZ$132,Indices2!$E$1:$YY$108,Calc!$B192,FALSE))</f>
        <v>#N/A</v>
      </c>
      <c r="NA192" t="e">
        <f ca="1">IF(OR(NA$132="",$B192=""),"",HLOOKUP(NA$132,Indices2!$E$1:$YY$108,Calc!$B192,FALSE))</f>
        <v>#N/A</v>
      </c>
      <c r="NB192" t="e">
        <f ca="1">IF(OR(NB$132="",$B192=""),"",HLOOKUP(NB$132,Indices2!$E$1:$YY$108,Calc!$B192,FALSE))</f>
        <v>#N/A</v>
      </c>
      <c r="NC192" t="e">
        <f ca="1">IF(OR(NC$132="",$B192=""),"",HLOOKUP(NC$132,Indices2!$E$1:$YY$108,Calc!$B192,FALSE))</f>
        <v>#N/A</v>
      </c>
      <c r="ND192" t="e">
        <f ca="1">IF(OR(ND$132="",$B192=""),"",HLOOKUP(ND$132,Indices2!$E$1:$YY$108,Calc!$B192,FALSE))</f>
        <v>#N/A</v>
      </c>
      <c r="NE192" t="e">
        <f ca="1">IF(OR(NE$132="",$B192=""),"",HLOOKUP(NE$132,Indices2!$E$1:$YY$108,Calc!$B192,FALSE))</f>
        <v>#N/A</v>
      </c>
      <c r="NF192" t="e">
        <f ca="1">IF(OR(NF$132="",$B192=""),"",HLOOKUP(NF$132,Indices2!$E$1:$YY$108,Calc!$B192,FALSE))</f>
        <v>#N/A</v>
      </c>
      <c r="NG192" t="e">
        <f ca="1">IF(OR(NG$132="",$B192=""),"",HLOOKUP(NG$132,Indices2!$E$1:$YY$108,Calc!$B192,FALSE))</f>
        <v>#N/A</v>
      </c>
      <c r="NH192" t="e">
        <f ca="1">IF(OR(NH$132="",$B192=""),"",HLOOKUP(NH$132,Indices2!$E$1:$YY$108,Calc!$B192,FALSE))</f>
        <v>#N/A</v>
      </c>
      <c r="NI192" t="e">
        <f ca="1">IF(OR(NI$132="",$B192=""),"",HLOOKUP(NI$132,Indices2!$E$1:$YY$108,Calc!$B192,FALSE))</f>
        <v>#N/A</v>
      </c>
      <c r="NJ192" t="e">
        <f ca="1">IF(OR(NJ$132="",$B192=""),"",HLOOKUP(NJ$132,Indices2!$E$1:$YY$108,Calc!$B192,FALSE))</f>
        <v>#N/A</v>
      </c>
      <c r="NK192" t="e">
        <f ca="1">IF(OR(NK$132="",$B192=""),"",HLOOKUP(NK$132,Indices2!$E$1:$YY$108,Calc!$B192,FALSE))</f>
        <v>#N/A</v>
      </c>
      <c r="NL192" t="e">
        <f ca="1">IF(OR(NL$132="",$B192=""),"",HLOOKUP(NL$132,Indices2!$E$1:$YY$108,Calc!$B192,FALSE))</f>
        <v>#N/A</v>
      </c>
      <c r="NM192" t="e">
        <f ca="1">IF(OR(NM$132="",$B192=""),"",HLOOKUP(NM$132,Indices2!$E$1:$YY$108,Calc!$B192,FALSE))</f>
        <v>#N/A</v>
      </c>
      <c r="NN192" t="e">
        <f ca="1">IF(OR(NN$132="",$B192=""),"",HLOOKUP(NN$132,Indices2!$E$1:$YY$108,Calc!$B192,FALSE))</f>
        <v>#N/A</v>
      </c>
      <c r="NO192" t="e">
        <f ca="1">IF(OR(NO$132="",$B192=""),"",HLOOKUP(NO$132,Indices2!$E$1:$YY$108,Calc!$B192,FALSE))</f>
        <v>#N/A</v>
      </c>
      <c r="NP192" t="e">
        <f ca="1">IF(OR(NP$132="",$B192=""),"",HLOOKUP(NP$132,Indices2!$E$1:$YY$108,Calc!$B192,FALSE))</f>
        <v>#N/A</v>
      </c>
      <c r="NQ192" t="e">
        <f ca="1">IF(OR(NQ$132="",$B192=""),"",HLOOKUP(NQ$132,Indices2!$E$1:$YY$108,Calc!$B192,FALSE))</f>
        <v>#N/A</v>
      </c>
      <c r="NR192" t="e">
        <f ca="1">IF(OR(NR$132="",$B192=""),"",HLOOKUP(NR$132,Indices2!$E$1:$YY$108,Calc!$B192,FALSE))</f>
        <v>#N/A</v>
      </c>
      <c r="NS192" t="e">
        <f ca="1">IF(OR(NS$132="",$B192=""),"",HLOOKUP(NS$132,Indices2!$E$1:$YY$108,Calc!$B192,FALSE))</f>
        <v>#N/A</v>
      </c>
      <c r="NT192" t="e">
        <f ca="1">IF(OR(NT$132="",$B192=""),"",HLOOKUP(NT$132,Indices2!$E$1:$YY$108,Calc!$B192,FALSE))</f>
        <v>#N/A</v>
      </c>
      <c r="NU192" t="e">
        <f ca="1">IF(OR(NU$132="",$B192=""),"",HLOOKUP(NU$132,Indices2!$E$1:$YY$108,Calc!$B192,FALSE))</f>
        <v>#N/A</v>
      </c>
      <c r="NV192" t="e">
        <f ca="1">IF(OR(NV$132="",$B192=""),"",HLOOKUP(NV$132,Indices2!$E$1:$YY$108,Calc!$B192,FALSE))</f>
        <v>#N/A</v>
      </c>
      <c r="NW192" t="e">
        <f ca="1">IF(OR(NW$132="",$B192=""),"",HLOOKUP(NW$132,Indices2!$E$1:$YY$108,Calc!$B192,FALSE))</f>
        <v>#N/A</v>
      </c>
      <c r="NX192" t="e">
        <f ca="1">IF(OR(NX$132="",$B192=""),"",HLOOKUP(NX$132,Indices2!$E$1:$YY$108,Calc!$B192,FALSE))</f>
        <v>#N/A</v>
      </c>
      <c r="NY192" t="e">
        <f ca="1">IF(OR(NY$132="",$B192=""),"",HLOOKUP(NY$132,Indices2!$E$1:$YY$108,Calc!$B192,FALSE))</f>
        <v>#N/A</v>
      </c>
      <c r="NZ192" t="e">
        <f ca="1">IF(OR(NZ$132="",$B192=""),"",HLOOKUP(NZ$132,Indices2!$E$1:$YY$108,Calc!$B192,FALSE))</f>
        <v>#N/A</v>
      </c>
      <c r="OA192" t="e">
        <f ca="1">IF(OR(OA$132="",$B192=""),"",HLOOKUP(OA$132,Indices2!$E$1:$YY$108,Calc!$B192,FALSE))</f>
        <v>#N/A</v>
      </c>
      <c r="OB192" t="e">
        <f ca="1">IF(OR(OB$132="",$B192=""),"",HLOOKUP(OB$132,Indices2!$E$1:$YY$108,Calc!$B192,FALSE))</f>
        <v>#N/A</v>
      </c>
      <c r="OC192" t="e">
        <f ca="1">IF(OR(OC$132="",$B192=""),"",HLOOKUP(OC$132,Indices2!$E$1:$YY$108,Calc!$B192,FALSE))</f>
        <v>#N/A</v>
      </c>
      <c r="OD192" t="e">
        <f ca="1">IF(OR(OD$132="",$B192=""),"",HLOOKUP(OD$132,Indices2!$E$1:$YY$108,Calc!$B192,FALSE))</f>
        <v>#N/A</v>
      </c>
      <c r="OE192" t="e">
        <f ca="1">IF(OR(OE$132="",$B192=""),"",HLOOKUP(OE$132,Indices2!$E$1:$YY$108,Calc!$B192,FALSE))</f>
        <v>#N/A</v>
      </c>
      <c r="OF192" t="e">
        <f ca="1">IF(OR(OF$132="",$B192=""),"",HLOOKUP(OF$132,Indices2!$E$1:$YY$108,Calc!$B192,FALSE))</f>
        <v>#N/A</v>
      </c>
      <c r="OG192" t="e">
        <f ca="1">IF(OR(OG$132="",$B192=""),"",HLOOKUP(OG$132,Indices2!$E$1:$YY$108,Calc!$B192,FALSE))</f>
        <v>#N/A</v>
      </c>
      <c r="OH192" t="e">
        <f ca="1">IF(OR(OH$132="",$B192=""),"",HLOOKUP(OH$132,Indices2!$E$1:$YY$108,Calc!$B192,FALSE))</f>
        <v>#N/A</v>
      </c>
      <c r="OI192" t="e">
        <f ca="1">IF(OR(OI$132="",$B192=""),"",HLOOKUP(OI$132,Indices2!$E$1:$YY$108,Calc!$B192,FALSE))</f>
        <v>#N/A</v>
      </c>
      <c r="OJ192" t="e">
        <f ca="1">IF(OR(OJ$132="",$B192=""),"",HLOOKUP(OJ$132,Indices2!$E$1:$YY$108,Calc!$B192,FALSE))</f>
        <v>#N/A</v>
      </c>
      <c r="OK192" t="e">
        <f ca="1">IF(OR(OK$132="",$B192=""),"",HLOOKUP(OK$132,Indices2!$E$1:$YY$108,Calc!$B192,FALSE))</f>
        <v>#N/A</v>
      </c>
      <c r="OL192" t="e">
        <f ca="1">IF(OR(OL$132="",$B192=""),"",HLOOKUP(OL$132,Indices2!$E$1:$YY$108,Calc!$B192,FALSE))</f>
        <v>#N/A</v>
      </c>
      <c r="OM192" t="e">
        <f ca="1">IF(OR(OM$132="",$B192=""),"",HLOOKUP(OM$132,Indices2!$E$1:$YY$108,Calc!$B192,FALSE))</f>
        <v>#N/A</v>
      </c>
      <c r="ON192" t="e">
        <f ca="1">IF(OR(ON$132="",$B192=""),"",HLOOKUP(ON$132,Indices2!$E$1:$YY$108,Calc!$B192,FALSE))</f>
        <v>#N/A</v>
      </c>
      <c r="OO192" t="e">
        <f ca="1">IF(OR(OO$132="",$B192=""),"",HLOOKUP(OO$132,Indices2!$E$1:$YY$108,Calc!$B192,FALSE))</f>
        <v>#N/A</v>
      </c>
      <c r="OP192" t="e">
        <f ca="1">IF(OR(OP$132="",$B192=""),"",HLOOKUP(OP$132,Indices2!$E$1:$YY$108,Calc!$B192,FALSE))</f>
        <v>#N/A</v>
      </c>
      <c r="OQ192" t="e">
        <f ca="1">IF(OR(OQ$132="",$B192=""),"",HLOOKUP(OQ$132,Indices2!$E$1:$YY$108,Calc!$B192,FALSE))</f>
        <v>#N/A</v>
      </c>
      <c r="OR192" t="e">
        <f ca="1">IF(OR(OR$132="",$B192=""),"",HLOOKUP(OR$132,Indices2!$E$1:$YY$108,Calc!$B192,FALSE))</f>
        <v>#N/A</v>
      </c>
      <c r="OS192" t="e">
        <f ca="1">IF(OR(OS$132="",$B192=""),"",HLOOKUP(OS$132,Indices2!$E$1:$YY$108,Calc!$B192,FALSE))</f>
        <v>#N/A</v>
      </c>
      <c r="OT192" t="e">
        <f ca="1">IF(OR(OT$132="",$B192=""),"",HLOOKUP(OT$132,Indices2!$E$1:$YY$108,Calc!$B192,FALSE))</f>
        <v>#N/A</v>
      </c>
      <c r="OU192" t="e">
        <f ca="1">IF(OR(OU$132="",$B192=""),"",HLOOKUP(OU$132,Indices2!$E$1:$YY$108,Calc!$B192,FALSE))</f>
        <v>#N/A</v>
      </c>
      <c r="OV192" t="e">
        <f ca="1">IF(OR(OV$132="",$B192=""),"",HLOOKUP(OV$132,Indices2!$E$1:$YY$108,Calc!$B192,FALSE))</f>
        <v>#N/A</v>
      </c>
      <c r="OW192" t="e">
        <f ca="1">IF(OR(OW$132="",$B192=""),"",HLOOKUP(OW$132,Indices2!$E$1:$YY$108,Calc!$B192,FALSE))</f>
        <v>#N/A</v>
      </c>
      <c r="OX192" t="e">
        <f ca="1">IF(OR(OX$132="",$B192=""),"",HLOOKUP(OX$132,Indices2!$E$1:$YY$108,Calc!$B192,FALSE))</f>
        <v>#N/A</v>
      </c>
      <c r="OY192" t="e">
        <f ca="1">IF(OR(OY$132="",$B192=""),"",HLOOKUP(OY$132,Indices2!$E$1:$YY$108,Calc!$B192,FALSE))</f>
        <v>#N/A</v>
      </c>
      <c r="OZ192" t="e">
        <f ca="1">IF(OR(OZ$132="",$B192=""),"",HLOOKUP(OZ$132,Indices2!$E$1:$YY$108,Calc!$B192,FALSE))</f>
        <v>#N/A</v>
      </c>
      <c r="PA192" t="e">
        <f ca="1">IF(OR(PA$132="",$B192=""),"",HLOOKUP(PA$132,Indices2!$E$1:$YY$108,Calc!$B192,FALSE))</f>
        <v>#N/A</v>
      </c>
      <c r="PB192" t="e">
        <f ca="1">IF(OR(PB$132="",$B192=""),"",HLOOKUP(PB$132,Indices2!$E$1:$YY$108,Calc!$B192,FALSE))</f>
        <v>#N/A</v>
      </c>
      <c r="PC192" t="e">
        <f ca="1">IF(OR(PC$132="",$B192=""),"",HLOOKUP(PC$132,Indices2!$E$1:$YY$108,Calc!$B192,FALSE))</f>
        <v>#N/A</v>
      </c>
      <c r="PD192" t="e">
        <f ca="1">IF(OR(PD$132="",$B192=""),"",HLOOKUP(PD$132,Indices2!$E$1:$YY$108,Calc!$B192,FALSE))</f>
        <v>#N/A</v>
      </c>
      <c r="PE192" t="e">
        <f ca="1">IF(OR(PE$132="",$B192=""),"",HLOOKUP(PE$132,Indices2!$E$1:$YY$108,Calc!$B192,FALSE))</f>
        <v>#N/A</v>
      </c>
      <c r="PF192" t="e">
        <f ca="1">IF(OR(PF$132="",$B192=""),"",HLOOKUP(PF$132,Indices2!$E$1:$YY$108,Calc!$B192,FALSE))</f>
        <v>#N/A</v>
      </c>
      <c r="PG192" t="e">
        <f ca="1">IF(OR(PG$132="",$B192=""),"",HLOOKUP(PG$132,Indices2!$E$1:$YY$108,Calc!$B192,FALSE))</f>
        <v>#N/A</v>
      </c>
      <c r="PH192" t="e">
        <f ca="1">IF(OR(PH$132="",$B192=""),"",HLOOKUP(PH$132,Indices2!$E$1:$YY$108,Calc!$B192,FALSE))</f>
        <v>#N/A</v>
      </c>
      <c r="PI192" t="e">
        <f ca="1">IF(OR(PI$132="",$B192=""),"",HLOOKUP(PI$132,Indices2!$E$1:$YY$108,Calc!$B192,FALSE))</f>
        <v>#N/A</v>
      </c>
      <c r="PJ192" t="e">
        <f ca="1">IF(OR(PJ$132="",$B192=""),"",HLOOKUP(PJ$132,Indices2!$E$1:$YY$108,Calc!$B192,FALSE))</f>
        <v>#N/A</v>
      </c>
      <c r="PK192" t="e">
        <f ca="1">IF(OR(PK$132="",$B192=""),"",HLOOKUP(PK$132,Indices2!$E$1:$YY$108,Calc!$B192,FALSE))</f>
        <v>#N/A</v>
      </c>
      <c r="PL192" t="e">
        <f ca="1">IF(OR(PL$132="",$B192=""),"",HLOOKUP(PL$132,Indices2!$E$1:$YY$108,Calc!$B192,FALSE))</f>
        <v>#N/A</v>
      </c>
      <c r="PM192" t="e">
        <f ca="1">IF(OR(PM$132="",$B192=""),"",HLOOKUP(PM$132,Indices2!$E$1:$YY$108,Calc!$B192,FALSE))</f>
        <v>#N/A</v>
      </c>
      <c r="PN192" t="e">
        <f ca="1">IF(OR(PN$132="",$B192=""),"",HLOOKUP(PN$132,Indices2!$E$1:$YY$108,Calc!$B192,FALSE))</f>
        <v>#N/A</v>
      </c>
      <c r="PO192" t="e">
        <f ca="1">IF(OR(PO$132="",$B192=""),"",HLOOKUP(PO$132,Indices2!$E$1:$YY$108,Calc!$B192,FALSE))</f>
        <v>#N/A</v>
      </c>
      <c r="PP192" t="e">
        <f ca="1">IF(OR(PP$132="",$B192=""),"",HLOOKUP(PP$132,Indices2!$E$1:$YY$108,Calc!$B192,FALSE))</f>
        <v>#N/A</v>
      </c>
      <c r="PQ192" t="e">
        <f ca="1">IF(OR(PQ$132="",$B192=""),"",HLOOKUP(PQ$132,Indices2!$E$1:$YY$108,Calc!$B192,FALSE))</f>
        <v>#N/A</v>
      </c>
      <c r="PR192" t="e">
        <f ca="1">IF(OR(PR$132="",$B192=""),"",HLOOKUP(PR$132,Indices2!$E$1:$YY$108,Calc!$B192,FALSE))</f>
        <v>#N/A</v>
      </c>
      <c r="PS192" t="e">
        <f ca="1">IF(OR(PS$132="",$B192=""),"",HLOOKUP(PS$132,Indices2!$E$1:$YY$108,Calc!$B192,FALSE))</f>
        <v>#N/A</v>
      </c>
      <c r="PT192" t="e">
        <f ca="1">IF(OR(PT$132="",$B192=""),"",HLOOKUP(PT$132,Indices2!$E$1:$YY$108,Calc!$B192,FALSE))</f>
        <v>#N/A</v>
      </c>
      <c r="PU192" t="e">
        <f ca="1">IF(OR(PU$132="",$B192=""),"",HLOOKUP(PU$132,Indices2!$E$1:$YY$108,Calc!$B192,FALSE))</f>
        <v>#N/A</v>
      </c>
      <c r="PV192" t="e">
        <f ca="1">IF(OR(PV$132="",$B192=""),"",HLOOKUP(PV$132,Indices2!$E$1:$YY$108,Calc!$B192,FALSE))</f>
        <v>#N/A</v>
      </c>
      <c r="PW192" t="e">
        <f ca="1">IF(OR(PW$132="",$B192=""),"",HLOOKUP(PW$132,Indices2!$E$1:$YY$108,Calc!$B192,FALSE))</f>
        <v>#N/A</v>
      </c>
      <c r="PX192" t="e">
        <f ca="1">IF(OR(PX$132="",$B192=""),"",HLOOKUP(PX$132,Indices2!$E$1:$YY$108,Calc!$B192,FALSE))</f>
        <v>#N/A</v>
      </c>
      <c r="PY192" t="e">
        <f ca="1">IF(OR(PY$132="",$B192=""),"",HLOOKUP(PY$132,Indices2!$E$1:$YY$108,Calc!$B192,FALSE))</f>
        <v>#N/A</v>
      </c>
      <c r="PZ192" t="e">
        <f ca="1">IF(OR(PZ$132="",$B192=""),"",HLOOKUP(PZ$132,Indices2!$E$1:$YY$108,Calc!$B192,FALSE))</f>
        <v>#N/A</v>
      </c>
      <c r="QA192" t="e">
        <f ca="1">IF(OR(QA$132="",$B192=""),"",HLOOKUP(QA$132,Indices2!$E$1:$YY$108,Calc!$B192,FALSE))</f>
        <v>#N/A</v>
      </c>
      <c r="QB192" t="e">
        <f ca="1">IF(OR(QB$132="",$B192=""),"",HLOOKUP(QB$132,Indices2!$E$1:$YY$108,Calc!$B192,FALSE))</f>
        <v>#N/A</v>
      </c>
      <c r="QC192" t="e">
        <f ca="1">IF(OR(QC$132="",$B192=""),"",HLOOKUP(QC$132,Indices2!$E$1:$YY$108,Calc!$B192,FALSE))</f>
        <v>#N/A</v>
      </c>
      <c r="QD192" t="e">
        <f ca="1">IF(OR(QD$132="",$B192=""),"",HLOOKUP(QD$132,Indices2!$E$1:$YY$108,Calc!$B192,FALSE))</f>
        <v>#N/A</v>
      </c>
      <c r="QE192" t="e">
        <f ca="1">IF(OR(QE$132="",$B192=""),"",HLOOKUP(QE$132,Indices2!$E$1:$YY$108,Calc!$B192,FALSE))</f>
        <v>#N/A</v>
      </c>
      <c r="QF192" t="e">
        <f ca="1">IF(OR(QF$132="",$B192=""),"",HLOOKUP(QF$132,Indices2!$E$1:$YY$108,Calc!$B192,FALSE))</f>
        <v>#N/A</v>
      </c>
      <c r="QG192" t="e">
        <f ca="1">IF(OR(QG$132="",$B192=""),"",HLOOKUP(QG$132,Indices2!$E$1:$YY$108,Calc!$B192,FALSE))</f>
        <v>#N/A</v>
      </c>
      <c r="QH192" t="e">
        <f ca="1">IF(OR(QH$132="",$B192=""),"",HLOOKUP(QH$132,Indices2!$E$1:$YY$108,Calc!$B192,FALSE))</f>
        <v>#N/A</v>
      </c>
      <c r="QI192" t="e">
        <f ca="1">IF(OR(QI$132="",$B192=""),"",HLOOKUP(QI$132,Indices2!$E$1:$YY$108,Calc!$B192,FALSE))</f>
        <v>#N/A</v>
      </c>
      <c r="QJ192" t="e">
        <f ca="1">IF(OR(QJ$132="",$B192=""),"",HLOOKUP(QJ$132,Indices2!$E$1:$YY$108,Calc!$B192,FALSE))</f>
        <v>#N/A</v>
      </c>
      <c r="QK192" t="e">
        <f ca="1">IF(OR(QK$132="",$B192=""),"",HLOOKUP(QK$132,Indices2!$E$1:$YY$108,Calc!$B192,FALSE))</f>
        <v>#N/A</v>
      </c>
      <c r="QL192" t="e">
        <f ca="1">IF(OR(QL$132="",$B192=""),"",HLOOKUP(QL$132,Indices2!$E$1:$YY$108,Calc!$B192,FALSE))</f>
        <v>#N/A</v>
      </c>
      <c r="QM192" t="e">
        <f ca="1">IF(OR(QM$132="",$B192=""),"",HLOOKUP(QM$132,Indices2!$E$1:$YY$108,Calc!$B192,FALSE))</f>
        <v>#N/A</v>
      </c>
      <c r="QN192" t="e">
        <f ca="1">IF(OR(QN$132="",$B192=""),"",HLOOKUP(QN$132,Indices2!$E$1:$YY$108,Calc!$B192,FALSE))</f>
        <v>#N/A</v>
      </c>
      <c r="QO192" t="e">
        <f ca="1">IF(OR(QO$132="",$B192=""),"",HLOOKUP(QO$132,Indices2!$E$1:$YY$108,Calc!$B192,FALSE))</f>
        <v>#N/A</v>
      </c>
      <c r="QP192" t="e">
        <f ca="1">IF(OR(QP$132="",$B192=""),"",HLOOKUP(QP$132,Indices2!$E$1:$YY$108,Calc!$B192,FALSE))</f>
        <v>#N/A</v>
      </c>
      <c r="QQ192" t="e">
        <f ca="1">IF(OR(QQ$132="",$B192=""),"",HLOOKUP(QQ$132,Indices2!$E$1:$YY$108,Calc!$B192,FALSE))</f>
        <v>#N/A</v>
      </c>
      <c r="QR192" t="e">
        <f ca="1">IF(OR(QR$132="",$B192=""),"",HLOOKUP(QR$132,Indices2!$E$1:$YY$108,Calc!$B192,FALSE))</f>
        <v>#N/A</v>
      </c>
      <c r="QS192" t="e">
        <f ca="1">IF(OR(QS$132="",$B192=""),"",HLOOKUP(QS$132,Indices2!$E$1:$YY$108,Calc!$B192,FALSE))</f>
        <v>#N/A</v>
      </c>
      <c r="QT192" t="e">
        <f ca="1">IF(OR(QT$132="",$B192=""),"",HLOOKUP(QT$132,Indices2!$E$1:$YY$108,Calc!$B192,FALSE))</f>
        <v>#N/A</v>
      </c>
      <c r="QU192" t="e">
        <f ca="1">IF(OR(QU$132="",$B192=""),"",HLOOKUP(QU$132,Indices2!$E$1:$YY$108,Calc!$B192,FALSE))</f>
        <v>#N/A</v>
      </c>
      <c r="QV192" t="e">
        <f ca="1">IF(OR(QV$132="",$B192=""),"",HLOOKUP(QV$132,Indices2!$E$1:$YY$108,Calc!$B192,FALSE))</f>
        <v>#N/A</v>
      </c>
      <c r="QW192" t="e">
        <f ca="1">IF(OR(QW$132="",$B192=""),"",HLOOKUP(QW$132,Indices2!$E$1:$YY$108,Calc!$B192,FALSE))</f>
        <v>#N/A</v>
      </c>
      <c r="QX192" t="e">
        <f ca="1">IF(OR(QX$132="",$B192=""),"",HLOOKUP(QX$132,Indices2!$E$1:$YY$108,Calc!$B192,FALSE))</f>
        <v>#N/A</v>
      </c>
      <c r="QY192" t="e">
        <f ca="1">IF(OR(QY$132="",$B192=""),"",HLOOKUP(QY$132,Indices2!$E$1:$YY$108,Calc!$B192,FALSE))</f>
        <v>#N/A</v>
      </c>
      <c r="QZ192" t="e">
        <f ca="1">IF(OR(QZ$132="",$B192=""),"",HLOOKUP(QZ$132,Indices2!$E$1:$YY$108,Calc!$B192,FALSE))</f>
        <v>#N/A</v>
      </c>
      <c r="RA192" t="e">
        <f ca="1">IF(OR(RA$132="",$B192=""),"",HLOOKUP(RA$132,Indices2!$E$1:$YY$108,Calc!$B192,FALSE))</f>
        <v>#N/A</v>
      </c>
      <c r="RB192" t="e">
        <f ca="1">IF(OR(RB$132="",$B192=""),"",HLOOKUP(RB$132,Indices2!$E$1:$YY$108,Calc!$B192,FALSE))</f>
        <v>#N/A</v>
      </c>
      <c r="RC192" t="e">
        <f ca="1">IF(OR(RC$132="",$B192=""),"",HLOOKUP(RC$132,Indices2!$E$1:$YY$108,Calc!$B192,FALSE))</f>
        <v>#N/A</v>
      </c>
      <c r="RD192" t="e">
        <f ca="1">IF(OR(RD$132="",$B192=""),"",HLOOKUP(RD$132,Indices2!$E$1:$YY$108,Calc!$B192,FALSE))</f>
        <v>#N/A</v>
      </c>
      <c r="RE192" t="e">
        <f ca="1">IF(OR(RE$132="",$B192=""),"",HLOOKUP(RE$132,Indices2!$E$1:$YY$108,Calc!$B192,FALSE))</f>
        <v>#N/A</v>
      </c>
      <c r="RF192" t="e">
        <f ca="1">IF(OR(RF$132="",$B192=""),"",HLOOKUP(RF$132,Indices2!$E$1:$YY$108,Calc!$B192,FALSE))</f>
        <v>#N/A</v>
      </c>
      <c r="RG192" t="e">
        <f ca="1">IF(OR(RG$132="",$B192=""),"",HLOOKUP(RG$132,Indices2!$E$1:$YY$108,Calc!$B192,FALSE))</f>
        <v>#N/A</v>
      </c>
      <c r="RH192" t="e">
        <f ca="1">IF(OR(RH$132="",$B192=""),"",HLOOKUP(RH$132,Indices2!$E$1:$YY$108,Calc!$B192,FALSE))</f>
        <v>#N/A</v>
      </c>
      <c r="RI192" t="e">
        <f ca="1">IF(OR(RI$132="",$B192=""),"",HLOOKUP(RI$132,Indices2!$E$1:$YY$108,Calc!$B192,FALSE))</f>
        <v>#N/A</v>
      </c>
      <c r="RJ192" t="e">
        <f ca="1">IF(OR(RJ$132="",$B192=""),"",HLOOKUP(RJ$132,Indices2!$E$1:$YY$108,Calc!$B192,FALSE))</f>
        <v>#N/A</v>
      </c>
      <c r="RK192" t="e">
        <f ca="1">IF(OR(RK$132="",$B192=""),"",HLOOKUP(RK$132,Indices2!$E$1:$YY$108,Calc!$B192,FALSE))</f>
        <v>#N/A</v>
      </c>
      <c r="RL192" t="e">
        <f ca="1">IF(OR(RL$132="",$B192=""),"",HLOOKUP(RL$132,Indices2!$E$1:$YY$108,Calc!$B192,FALSE))</f>
        <v>#N/A</v>
      </c>
    </row>
    <row r="193" spans="1:480">
      <c r="A193" t="s">
        <v>187</v>
      </c>
      <c r="B193" t="e">
        <f>MATCH($A193,Indices2!$B:$B,0)</f>
        <v>#N/A</v>
      </c>
      <c r="C193" t="e">
        <f>IF(OR(C$132="",$B193=""),"",HLOOKUP(C$132,Indices2!$E$1:$YY$108,Calc!$B193,FALSE))</f>
        <v>#N/A</v>
      </c>
      <c r="D193" t="e">
        <f ca="1">IF(OR(D$132="",$B193=""),"",HLOOKUP(D$132,Indices2!$E$1:$YY$108,Calc!$B193,FALSE))</f>
        <v>#N/A</v>
      </c>
      <c r="E193" t="e">
        <f ca="1">IF(OR(E$132="",$B193=""),"",HLOOKUP(E$132,Indices2!$E$1:$YY$108,Calc!$B193,FALSE))</f>
        <v>#N/A</v>
      </c>
      <c r="F193" t="e">
        <f ca="1">IF(OR(F$132="",$B193=""),"",HLOOKUP(F$132,Indices2!$E$1:$YY$108,Calc!$B193,FALSE))</f>
        <v>#N/A</v>
      </c>
      <c r="G193" t="e">
        <f ca="1">IF(OR(G$132="",$B193=""),"",HLOOKUP(G$132,Indices2!$E$1:$YY$108,Calc!$B193,FALSE))</f>
        <v>#N/A</v>
      </c>
      <c r="H193" t="e">
        <f ca="1">IF(OR(H$132="",$B193=""),"",HLOOKUP(H$132,Indices2!$E$1:$YY$108,Calc!$B193,FALSE))</f>
        <v>#N/A</v>
      </c>
      <c r="I193" t="e">
        <f ca="1">IF(OR(I$132="",$B193=""),"",HLOOKUP(I$132,Indices2!$E$1:$YY$108,Calc!$B193,FALSE))</f>
        <v>#N/A</v>
      </c>
      <c r="J193" t="e">
        <f ca="1">IF(OR(J$132="",$B193=""),"",HLOOKUP(J$132,Indices2!$E$1:$YY$108,Calc!$B193,FALSE))</f>
        <v>#N/A</v>
      </c>
      <c r="K193" t="e">
        <f ca="1">IF(OR(K$132="",$B193=""),"",HLOOKUP(K$132,Indices2!$E$1:$YY$108,Calc!$B193,FALSE))</f>
        <v>#N/A</v>
      </c>
      <c r="L193" t="e">
        <f ca="1">IF(OR(L$132="",$B193=""),"",HLOOKUP(L$132,Indices2!$E$1:$YY$108,Calc!$B193,FALSE))</f>
        <v>#N/A</v>
      </c>
      <c r="M193" t="e">
        <f ca="1">IF(OR(M$132="",$B193=""),"",HLOOKUP(M$132,Indices2!$E$1:$YY$108,Calc!$B193,FALSE))</f>
        <v>#N/A</v>
      </c>
      <c r="N193" t="e">
        <f ca="1">IF(OR(N$132="",$B193=""),"",HLOOKUP(N$132,Indices2!$E$1:$YY$108,Calc!$B193,FALSE))</f>
        <v>#N/A</v>
      </c>
      <c r="O193" t="e">
        <f ca="1">IF(OR(O$132="",$B193=""),"",HLOOKUP(O$132,Indices2!$E$1:$YY$108,Calc!$B193,FALSE))</f>
        <v>#N/A</v>
      </c>
      <c r="P193" t="e">
        <f ca="1">IF(OR(P$132="",$B193=""),"",HLOOKUP(P$132,Indices2!$E$1:$YY$108,Calc!$B193,FALSE))</f>
        <v>#N/A</v>
      </c>
      <c r="Q193" t="e">
        <f ca="1">IF(OR(Q$132="",$B193=""),"",HLOOKUP(Q$132,Indices2!$E$1:$YY$108,Calc!$B193,FALSE))</f>
        <v>#N/A</v>
      </c>
      <c r="R193" t="e">
        <f ca="1">IF(OR(R$132="",$B193=""),"",HLOOKUP(R$132,Indices2!$E$1:$YY$108,Calc!$B193,FALSE))</f>
        <v>#N/A</v>
      </c>
      <c r="S193" t="e">
        <f ca="1">IF(OR(S$132="",$B193=""),"",HLOOKUP(S$132,Indices2!$E$1:$YY$108,Calc!$B193,FALSE))</f>
        <v>#N/A</v>
      </c>
      <c r="T193" t="e">
        <f ca="1">IF(OR(T$132="",$B193=""),"",HLOOKUP(T$132,Indices2!$E$1:$YY$108,Calc!$B193,FALSE))</f>
        <v>#N/A</v>
      </c>
      <c r="U193" t="e">
        <f ca="1">IF(OR(U$132="",$B193=""),"",HLOOKUP(U$132,Indices2!$E$1:$YY$108,Calc!$B193,FALSE))</f>
        <v>#N/A</v>
      </c>
      <c r="V193" t="e">
        <f ca="1">IF(OR(V$132="",$B193=""),"",HLOOKUP(V$132,Indices2!$E$1:$YY$108,Calc!$B193,FALSE))</f>
        <v>#N/A</v>
      </c>
      <c r="W193" t="e">
        <f ca="1">IF(OR(W$132="",$B193=""),"",HLOOKUP(W$132,Indices2!$E$1:$YY$108,Calc!$B193,FALSE))</f>
        <v>#N/A</v>
      </c>
      <c r="X193" t="e">
        <f ca="1">IF(OR(X$132="",$B193=""),"",HLOOKUP(X$132,Indices2!$E$1:$YY$108,Calc!$B193,FALSE))</f>
        <v>#N/A</v>
      </c>
      <c r="Y193" t="e">
        <f ca="1">IF(OR(Y$132="",$B193=""),"",HLOOKUP(Y$132,Indices2!$E$1:$YY$108,Calc!$B193,FALSE))</f>
        <v>#N/A</v>
      </c>
      <c r="Z193" t="e">
        <f ca="1">IF(OR(Z$132="",$B193=""),"",HLOOKUP(Z$132,Indices2!$E$1:$YY$108,Calc!$B193,FALSE))</f>
        <v>#N/A</v>
      </c>
      <c r="AA193" t="e">
        <f ca="1">IF(OR(AA$132="",$B193=""),"",HLOOKUP(AA$132,Indices2!$E$1:$YY$108,Calc!$B193,FALSE))</f>
        <v>#N/A</v>
      </c>
      <c r="AB193" t="e">
        <f ca="1">IF(OR(AB$132="",$B193=""),"",HLOOKUP(AB$132,Indices2!$E$1:$YY$108,Calc!$B193,FALSE))</f>
        <v>#N/A</v>
      </c>
      <c r="AC193" t="e">
        <f ca="1">IF(OR(AC$132="",$B193=""),"",HLOOKUP(AC$132,Indices2!$E$1:$YY$108,Calc!$B193,FALSE))</f>
        <v>#N/A</v>
      </c>
      <c r="AD193" t="e">
        <f ca="1">IF(OR(AD$132="",$B193=""),"",HLOOKUP(AD$132,Indices2!$E$1:$YY$108,Calc!$B193,FALSE))</f>
        <v>#N/A</v>
      </c>
      <c r="AE193" t="e">
        <f ca="1">IF(OR(AE$132="",$B193=""),"",HLOOKUP(AE$132,Indices2!$E$1:$YY$108,Calc!$B193,FALSE))</f>
        <v>#N/A</v>
      </c>
      <c r="AF193" t="e">
        <f ca="1">IF(OR(AF$132="",$B193=""),"",HLOOKUP(AF$132,Indices2!$E$1:$YY$108,Calc!$B193,FALSE))</f>
        <v>#N/A</v>
      </c>
      <c r="AG193" t="e">
        <f ca="1">IF(OR(AG$132="",$B193=""),"",HLOOKUP(AG$132,Indices2!$E$1:$YY$108,Calc!$B193,FALSE))</f>
        <v>#N/A</v>
      </c>
      <c r="AH193" t="e">
        <f ca="1">IF(OR(AH$132="",$B193=""),"",HLOOKUP(AH$132,Indices2!$E$1:$YY$108,Calc!$B193,FALSE))</f>
        <v>#N/A</v>
      </c>
      <c r="AI193" t="e">
        <f ca="1">IF(OR(AI$132="",$B193=""),"",HLOOKUP(AI$132,Indices2!$E$1:$YY$108,Calc!$B193,FALSE))</f>
        <v>#N/A</v>
      </c>
      <c r="AJ193" t="e">
        <f ca="1">IF(OR(AJ$132="",$B193=""),"",HLOOKUP(AJ$132,Indices2!$E$1:$YY$108,Calc!$B193,FALSE))</f>
        <v>#N/A</v>
      </c>
      <c r="AK193" t="e">
        <f ca="1">IF(OR(AK$132="",$B193=""),"",HLOOKUP(AK$132,Indices2!$E$1:$YY$108,Calc!$B193,FALSE))</f>
        <v>#N/A</v>
      </c>
      <c r="AL193" t="e">
        <f ca="1">IF(OR(AL$132="",$B193=""),"",HLOOKUP(AL$132,Indices2!$E$1:$YY$108,Calc!$B193,FALSE))</f>
        <v>#N/A</v>
      </c>
      <c r="AM193" t="e">
        <f ca="1">IF(OR(AM$132="",$B193=""),"",HLOOKUP(AM$132,Indices2!$E$1:$YY$108,Calc!$B193,FALSE))</f>
        <v>#N/A</v>
      </c>
      <c r="AN193" t="e">
        <f ca="1">IF(OR(AN$132="",$B193=""),"",HLOOKUP(AN$132,Indices2!$E$1:$YY$108,Calc!$B193,FALSE))</f>
        <v>#N/A</v>
      </c>
      <c r="AO193" t="e">
        <f ca="1">IF(OR(AO$132="",$B193=""),"",HLOOKUP(AO$132,Indices2!$E$1:$YY$108,Calc!$B193,FALSE))</f>
        <v>#N/A</v>
      </c>
      <c r="AP193" t="e">
        <f ca="1">IF(OR(AP$132="",$B193=""),"",HLOOKUP(AP$132,Indices2!$E$1:$YY$108,Calc!$B193,FALSE))</f>
        <v>#N/A</v>
      </c>
      <c r="AQ193" t="e">
        <f ca="1">IF(OR(AQ$132="",$B193=""),"",HLOOKUP(AQ$132,Indices2!$E$1:$YY$108,Calc!$B193,FALSE))</f>
        <v>#N/A</v>
      </c>
      <c r="AR193" t="e">
        <f ca="1">IF(OR(AR$132="",$B193=""),"",HLOOKUP(AR$132,Indices2!$E$1:$YY$108,Calc!$B193,FALSE))</f>
        <v>#N/A</v>
      </c>
      <c r="AS193" t="e">
        <f ca="1">IF(OR(AS$132="",$B193=""),"",HLOOKUP(AS$132,Indices2!$E$1:$YY$108,Calc!$B193,FALSE))</f>
        <v>#N/A</v>
      </c>
      <c r="AT193" t="e">
        <f ca="1">IF(OR(AT$132="",$B193=""),"",HLOOKUP(AT$132,Indices2!$E$1:$YY$108,Calc!$B193,FALSE))</f>
        <v>#N/A</v>
      </c>
      <c r="AU193" t="e">
        <f ca="1">IF(OR(AU$132="",$B193=""),"",HLOOKUP(AU$132,Indices2!$E$1:$YY$108,Calc!$B193,FALSE))</f>
        <v>#N/A</v>
      </c>
      <c r="AV193" t="e">
        <f ca="1">IF(OR(AV$132="",$B193=""),"",HLOOKUP(AV$132,Indices2!$E$1:$YY$108,Calc!$B193,FALSE))</f>
        <v>#N/A</v>
      </c>
      <c r="AW193" t="e">
        <f ca="1">IF(OR(AW$132="",$B193=""),"",HLOOKUP(AW$132,Indices2!$E$1:$YY$108,Calc!$B193,FALSE))</f>
        <v>#N/A</v>
      </c>
      <c r="AX193" t="e">
        <f ca="1">IF(OR(AX$132="",$B193=""),"",HLOOKUP(AX$132,Indices2!$E$1:$YY$108,Calc!$B193,FALSE))</f>
        <v>#N/A</v>
      </c>
      <c r="AY193" t="e">
        <f ca="1">IF(OR(AY$132="",$B193=""),"",HLOOKUP(AY$132,Indices2!$E$1:$YY$108,Calc!$B193,FALSE))</f>
        <v>#N/A</v>
      </c>
      <c r="AZ193" t="e">
        <f ca="1">IF(OR(AZ$132="",$B193=""),"",HLOOKUP(AZ$132,Indices2!$E$1:$YY$108,Calc!$B193,FALSE))</f>
        <v>#N/A</v>
      </c>
      <c r="BA193" t="e">
        <f ca="1">IF(OR(BA$132="",$B193=""),"",HLOOKUP(BA$132,Indices2!$E$1:$YY$108,Calc!$B193,FALSE))</f>
        <v>#N/A</v>
      </c>
      <c r="BB193" t="e">
        <f ca="1">IF(OR(BB$132="",$B193=""),"",HLOOKUP(BB$132,Indices2!$E$1:$YY$108,Calc!$B193,FALSE))</f>
        <v>#N/A</v>
      </c>
      <c r="BC193" t="e">
        <f ca="1">IF(OR(BC$132="",$B193=""),"",HLOOKUP(BC$132,Indices2!$E$1:$YY$108,Calc!$B193,FALSE))</f>
        <v>#N/A</v>
      </c>
      <c r="BD193" t="e">
        <f ca="1">IF(OR(BD$132="",$B193=""),"",HLOOKUP(BD$132,Indices2!$E$1:$YY$108,Calc!$B193,FALSE))</f>
        <v>#N/A</v>
      </c>
      <c r="BE193" t="e">
        <f ca="1">IF(OR(BE$132="",$B193=""),"",HLOOKUP(BE$132,Indices2!$E$1:$YY$108,Calc!$B193,FALSE))</f>
        <v>#N/A</v>
      </c>
      <c r="BF193" t="e">
        <f ca="1">IF(OR(BF$132="",$B193=""),"",HLOOKUP(BF$132,Indices2!$E$1:$YY$108,Calc!$B193,FALSE))</f>
        <v>#N/A</v>
      </c>
      <c r="BG193" t="e">
        <f ca="1">IF(OR(BG$132="",$B193=""),"",HLOOKUP(BG$132,Indices2!$E$1:$YY$108,Calc!$B193,FALSE))</f>
        <v>#N/A</v>
      </c>
      <c r="BH193" t="e">
        <f ca="1">IF(OR(BH$132="",$B193=""),"",HLOOKUP(BH$132,Indices2!$E$1:$YY$108,Calc!$B193,FALSE))</f>
        <v>#N/A</v>
      </c>
      <c r="BI193" t="e">
        <f ca="1">IF(OR(BI$132="",$B193=""),"",HLOOKUP(BI$132,Indices2!$E$1:$YY$108,Calc!$B193,FALSE))</f>
        <v>#N/A</v>
      </c>
      <c r="BJ193" t="e">
        <f ca="1">IF(OR(BJ$132="",$B193=""),"",HLOOKUP(BJ$132,Indices2!$E$1:$YY$108,Calc!$B193,FALSE))</f>
        <v>#N/A</v>
      </c>
      <c r="BK193" t="e">
        <f ca="1">IF(OR(BK$132="",$B193=""),"",HLOOKUP(BK$132,Indices2!$E$1:$YY$108,Calc!$B193,FALSE))</f>
        <v>#N/A</v>
      </c>
      <c r="BL193" t="e">
        <f ca="1">IF(OR(BL$132="",$B193=""),"",HLOOKUP(BL$132,Indices2!$E$1:$YY$108,Calc!$B193,FALSE))</f>
        <v>#N/A</v>
      </c>
      <c r="BM193" t="e">
        <f ca="1">IF(OR(BM$132="",$B193=""),"",HLOOKUP(BM$132,Indices2!$E$1:$YY$108,Calc!$B193,FALSE))</f>
        <v>#N/A</v>
      </c>
      <c r="BN193" t="e">
        <f ca="1">IF(OR(BN$132="",$B193=""),"",HLOOKUP(BN$132,Indices2!$E$1:$YY$108,Calc!$B193,FALSE))</f>
        <v>#N/A</v>
      </c>
      <c r="BO193" t="e">
        <f ca="1">IF(OR(BO$132="",$B193=""),"",HLOOKUP(BO$132,Indices2!$E$1:$YY$108,Calc!$B193,FALSE))</f>
        <v>#N/A</v>
      </c>
      <c r="BP193" t="e">
        <f ca="1">IF(OR(BP$132="",$B193=""),"",HLOOKUP(BP$132,Indices2!$E$1:$YY$108,Calc!$B193,FALSE))</f>
        <v>#N/A</v>
      </c>
      <c r="BQ193" t="e">
        <f ca="1">IF(OR(BQ$132="",$B193=""),"",HLOOKUP(BQ$132,Indices2!$E$1:$YY$108,Calc!$B193,FALSE))</f>
        <v>#N/A</v>
      </c>
      <c r="BR193" t="e">
        <f ca="1">IF(OR(BR$132="",$B193=""),"",HLOOKUP(BR$132,Indices2!$E$1:$YY$108,Calc!$B193,FALSE))</f>
        <v>#N/A</v>
      </c>
      <c r="BS193" t="e">
        <f ca="1">IF(OR(BS$132="",$B193=""),"",HLOOKUP(BS$132,Indices2!$E$1:$YY$108,Calc!$B193,FALSE))</f>
        <v>#N/A</v>
      </c>
      <c r="BT193" t="e">
        <f ca="1">IF(OR(BT$132="",$B193=""),"",HLOOKUP(BT$132,Indices2!$E$1:$YY$108,Calc!$B193,FALSE))</f>
        <v>#N/A</v>
      </c>
      <c r="BU193" t="e">
        <f ca="1">IF(OR(BU$132="",$B193=""),"",HLOOKUP(BU$132,Indices2!$E$1:$YY$108,Calc!$B193,FALSE))</f>
        <v>#N/A</v>
      </c>
      <c r="BV193" t="e">
        <f ca="1">IF(OR(BV$132="",$B193=""),"",HLOOKUP(BV$132,Indices2!$E$1:$YY$108,Calc!$B193,FALSE))</f>
        <v>#N/A</v>
      </c>
      <c r="BW193" t="e">
        <f ca="1">IF(OR(BW$132="",$B193=""),"",HLOOKUP(BW$132,Indices2!$E$1:$YY$108,Calc!$B193,FALSE))</f>
        <v>#N/A</v>
      </c>
      <c r="BX193" t="e">
        <f ca="1">IF(OR(BX$132="",$B193=""),"",HLOOKUP(BX$132,Indices2!$E$1:$YY$108,Calc!$B193,FALSE))</f>
        <v>#N/A</v>
      </c>
      <c r="BY193" t="e">
        <f ca="1">IF(OR(BY$132="",$B193=""),"",HLOOKUP(BY$132,Indices2!$E$1:$YY$108,Calc!$B193,FALSE))</f>
        <v>#N/A</v>
      </c>
      <c r="BZ193" t="e">
        <f ca="1">IF(OR(BZ$132="",$B193=""),"",HLOOKUP(BZ$132,Indices2!$E$1:$YY$108,Calc!$B193,FALSE))</f>
        <v>#N/A</v>
      </c>
      <c r="CA193" t="e">
        <f ca="1">IF(OR(CA$132="",$B193=""),"",HLOOKUP(CA$132,Indices2!$E$1:$YY$108,Calc!$B193,FALSE))</f>
        <v>#N/A</v>
      </c>
      <c r="CB193" t="e">
        <f ca="1">IF(OR(CB$132="",$B193=""),"",HLOOKUP(CB$132,Indices2!$E$1:$YY$108,Calc!$B193,FALSE))</f>
        <v>#N/A</v>
      </c>
      <c r="CC193" t="e">
        <f ca="1">IF(OR(CC$132="",$B193=""),"",HLOOKUP(CC$132,Indices2!$E$1:$YY$108,Calc!$B193,FALSE))</f>
        <v>#N/A</v>
      </c>
      <c r="CD193" t="e">
        <f ca="1">IF(OR(CD$132="",$B193=""),"",HLOOKUP(CD$132,Indices2!$E$1:$YY$108,Calc!$B193,FALSE))</f>
        <v>#N/A</v>
      </c>
      <c r="CE193" t="e">
        <f ca="1">IF(OR(CE$132="",$B193=""),"",HLOOKUP(CE$132,Indices2!$E$1:$YY$108,Calc!$B193,FALSE))</f>
        <v>#N/A</v>
      </c>
      <c r="CF193" t="e">
        <f ca="1">IF(OR(CF$132="",$B193=""),"",HLOOKUP(CF$132,Indices2!$E$1:$YY$108,Calc!$B193,FALSE))</f>
        <v>#N/A</v>
      </c>
      <c r="CG193" t="e">
        <f ca="1">IF(OR(CG$132="",$B193=""),"",HLOOKUP(CG$132,Indices2!$E$1:$YY$108,Calc!$B193,FALSE))</f>
        <v>#N/A</v>
      </c>
      <c r="CH193" t="e">
        <f ca="1">IF(OR(CH$132="",$B193=""),"",HLOOKUP(CH$132,Indices2!$E$1:$YY$108,Calc!$B193,FALSE))</f>
        <v>#N/A</v>
      </c>
      <c r="CI193" t="e">
        <f ca="1">IF(OR(CI$132="",$B193=""),"",HLOOKUP(CI$132,Indices2!$E$1:$YY$108,Calc!$B193,FALSE))</f>
        <v>#N/A</v>
      </c>
      <c r="CJ193" t="e">
        <f ca="1">IF(OR(CJ$132="",$B193=""),"",HLOOKUP(CJ$132,Indices2!$E$1:$YY$108,Calc!$B193,FALSE))</f>
        <v>#N/A</v>
      </c>
      <c r="CK193" t="e">
        <f ca="1">IF(OR(CK$132="",$B193=""),"",HLOOKUP(CK$132,Indices2!$E$1:$YY$108,Calc!$B193,FALSE))</f>
        <v>#N/A</v>
      </c>
      <c r="CL193" t="e">
        <f ca="1">IF(OR(CL$132="",$B193=""),"",HLOOKUP(CL$132,Indices2!$E$1:$YY$108,Calc!$B193,FALSE))</f>
        <v>#N/A</v>
      </c>
      <c r="CM193" t="e">
        <f ca="1">IF(OR(CM$132="",$B193=""),"",HLOOKUP(CM$132,Indices2!$E$1:$YY$108,Calc!$B193,FALSE))</f>
        <v>#N/A</v>
      </c>
      <c r="CN193" t="e">
        <f ca="1">IF(OR(CN$132="",$B193=""),"",HLOOKUP(CN$132,Indices2!$E$1:$YY$108,Calc!$B193,FALSE))</f>
        <v>#N/A</v>
      </c>
      <c r="CO193" t="e">
        <f ca="1">IF(OR(CO$132="",$B193=""),"",HLOOKUP(CO$132,Indices2!$E$1:$YY$108,Calc!$B193,FALSE))</f>
        <v>#N/A</v>
      </c>
      <c r="CP193" t="e">
        <f ca="1">IF(OR(CP$132="",$B193=""),"",HLOOKUP(CP$132,Indices2!$E$1:$YY$108,Calc!$B193,FALSE))</f>
        <v>#N/A</v>
      </c>
      <c r="CQ193" t="e">
        <f ca="1">IF(OR(CQ$132="",$B193=""),"",HLOOKUP(CQ$132,Indices2!$E$1:$YY$108,Calc!$B193,FALSE))</f>
        <v>#N/A</v>
      </c>
      <c r="CR193" t="e">
        <f ca="1">IF(OR(CR$132="",$B193=""),"",HLOOKUP(CR$132,Indices2!$E$1:$YY$108,Calc!$B193,FALSE))</f>
        <v>#N/A</v>
      </c>
      <c r="CS193" t="e">
        <f ca="1">IF(OR(CS$132="",$B193=""),"",HLOOKUP(CS$132,Indices2!$E$1:$YY$108,Calc!$B193,FALSE))</f>
        <v>#N/A</v>
      </c>
      <c r="CT193" t="e">
        <f ca="1">IF(OR(CT$132="",$B193=""),"",HLOOKUP(CT$132,Indices2!$E$1:$YY$108,Calc!$B193,FALSE))</f>
        <v>#N/A</v>
      </c>
      <c r="CU193" t="e">
        <f ca="1">IF(OR(CU$132="",$B193=""),"",HLOOKUP(CU$132,Indices2!$E$1:$YY$108,Calc!$B193,FALSE))</f>
        <v>#N/A</v>
      </c>
      <c r="CV193" t="e">
        <f ca="1">IF(OR(CV$132="",$B193=""),"",HLOOKUP(CV$132,Indices2!$E$1:$YY$108,Calc!$B193,FALSE))</f>
        <v>#N/A</v>
      </c>
      <c r="CW193" t="e">
        <f ca="1">IF(OR(CW$132="",$B193=""),"",HLOOKUP(CW$132,Indices2!$E$1:$YY$108,Calc!$B193,FALSE))</f>
        <v>#N/A</v>
      </c>
      <c r="CX193" t="e">
        <f ca="1">IF(OR(CX$132="",$B193=""),"",HLOOKUP(CX$132,Indices2!$E$1:$YY$108,Calc!$B193,FALSE))</f>
        <v>#N/A</v>
      </c>
      <c r="CY193" t="e">
        <f ca="1">IF(OR(CY$132="",$B193=""),"",HLOOKUP(CY$132,Indices2!$E$1:$YY$108,Calc!$B193,FALSE))</f>
        <v>#N/A</v>
      </c>
      <c r="CZ193" t="e">
        <f ca="1">IF(OR(CZ$132="",$B193=""),"",HLOOKUP(CZ$132,Indices2!$E$1:$YY$108,Calc!$B193,FALSE))</f>
        <v>#N/A</v>
      </c>
      <c r="DA193" t="e">
        <f ca="1">IF(OR(DA$132="",$B193=""),"",HLOOKUP(DA$132,Indices2!$E$1:$YY$108,Calc!$B193,FALSE))</f>
        <v>#N/A</v>
      </c>
      <c r="DB193" t="e">
        <f ca="1">IF(OR(DB$132="",$B193=""),"",HLOOKUP(DB$132,Indices2!$E$1:$YY$108,Calc!$B193,FALSE))</f>
        <v>#N/A</v>
      </c>
      <c r="DC193" t="e">
        <f ca="1">IF(OR(DC$132="",$B193=""),"",HLOOKUP(DC$132,Indices2!$E$1:$YY$108,Calc!$B193,FALSE))</f>
        <v>#N/A</v>
      </c>
      <c r="DD193" t="e">
        <f ca="1">IF(OR(DD$132="",$B193=""),"",HLOOKUP(DD$132,Indices2!$E$1:$YY$108,Calc!$B193,FALSE))</f>
        <v>#N/A</v>
      </c>
      <c r="DE193" t="e">
        <f ca="1">IF(OR(DE$132="",$B193=""),"",HLOOKUP(DE$132,Indices2!$E$1:$YY$108,Calc!$B193,FALSE))</f>
        <v>#N/A</v>
      </c>
      <c r="DF193" t="e">
        <f ca="1">IF(OR(DF$132="",$B193=""),"",HLOOKUP(DF$132,Indices2!$E$1:$YY$108,Calc!$B193,FALSE))</f>
        <v>#N/A</v>
      </c>
      <c r="DG193" t="e">
        <f ca="1">IF(OR(DG$132="",$B193=""),"",HLOOKUP(DG$132,Indices2!$E$1:$YY$108,Calc!$B193,FALSE))</f>
        <v>#N/A</v>
      </c>
      <c r="DH193" t="e">
        <f ca="1">IF(OR(DH$132="",$B193=""),"",HLOOKUP(DH$132,Indices2!$E$1:$YY$108,Calc!$B193,FALSE))</f>
        <v>#N/A</v>
      </c>
      <c r="DI193" t="e">
        <f ca="1">IF(OR(DI$132="",$B193=""),"",HLOOKUP(DI$132,Indices2!$E$1:$YY$108,Calc!$B193,FALSE))</f>
        <v>#N/A</v>
      </c>
      <c r="DJ193" t="e">
        <f ca="1">IF(OR(DJ$132="",$B193=""),"",HLOOKUP(DJ$132,Indices2!$E$1:$YY$108,Calc!$B193,FALSE))</f>
        <v>#N/A</v>
      </c>
      <c r="DK193" t="e">
        <f ca="1">IF(OR(DK$132="",$B193=""),"",HLOOKUP(DK$132,Indices2!$E$1:$YY$108,Calc!$B193,FALSE))</f>
        <v>#N/A</v>
      </c>
      <c r="DL193" t="e">
        <f ca="1">IF(OR(DL$132="",$B193=""),"",HLOOKUP(DL$132,Indices2!$E$1:$YY$108,Calc!$B193,FALSE))</f>
        <v>#N/A</v>
      </c>
      <c r="DM193" t="e">
        <f ca="1">IF(OR(DM$132="",$B193=""),"",HLOOKUP(DM$132,Indices2!$E$1:$YY$108,Calc!$B193,FALSE))</f>
        <v>#N/A</v>
      </c>
      <c r="DN193" t="e">
        <f ca="1">IF(OR(DN$132="",$B193=""),"",HLOOKUP(DN$132,Indices2!$E$1:$YY$108,Calc!$B193,FALSE))</f>
        <v>#N/A</v>
      </c>
      <c r="DO193" t="e">
        <f ca="1">IF(OR(DO$132="",$B193=""),"",HLOOKUP(DO$132,Indices2!$E$1:$YY$108,Calc!$B193,FALSE))</f>
        <v>#N/A</v>
      </c>
      <c r="DP193" t="e">
        <f ca="1">IF(OR(DP$132="",$B193=""),"",HLOOKUP(DP$132,Indices2!$E$1:$YY$108,Calc!$B193,FALSE))</f>
        <v>#N/A</v>
      </c>
      <c r="DQ193" t="e">
        <f ca="1">IF(OR(DQ$132="",$B193=""),"",HLOOKUP(DQ$132,Indices2!$E$1:$YY$108,Calc!$B193,FALSE))</f>
        <v>#N/A</v>
      </c>
      <c r="DR193" t="e">
        <f ca="1">IF(OR(DR$132="",$B193=""),"",HLOOKUP(DR$132,Indices2!$E$1:$YY$108,Calc!$B193,FALSE))</f>
        <v>#N/A</v>
      </c>
      <c r="DS193" t="e">
        <f ca="1">IF(OR(DS$132="",$B193=""),"",HLOOKUP(DS$132,Indices2!$E$1:$YY$108,Calc!$B193,FALSE))</f>
        <v>#N/A</v>
      </c>
      <c r="DT193" t="e">
        <f ca="1">IF(OR(DT$132="",$B193=""),"",HLOOKUP(DT$132,Indices2!$E$1:$YY$108,Calc!$B193,FALSE))</f>
        <v>#N/A</v>
      </c>
      <c r="DU193" t="e">
        <f ca="1">IF(OR(DU$132="",$B193=""),"",HLOOKUP(DU$132,Indices2!$E$1:$YY$108,Calc!$B193,FALSE))</f>
        <v>#N/A</v>
      </c>
      <c r="DV193" t="e">
        <f ca="1">IF(OR(DV$132="",$B193=""),"",HLOOKUP(DV$132,Indices2!$E$1:$YY$108,Calc!$B193,FALSE))</f>
        <v>#N/A</v>
      </c>
      <c r="DW193" t="e">
        <f ca="1">IF(OR(DW$132="",$B193=""),"",HLOOKUP(DW$132,Indices2!$E$1:$YY$108,Calc!$B193,FALSE))</f>
        <v>#N/A</v>
      </c>
      <c r="DX193" t="e">
        <f ca="1">IF(OR(DX$132="",$B193=""),"",HLOOKUP(DX$132,Indices2!$E$1:$YY$108,Calc!$B193,FALSE))</f>
        <v>#N/A</v>
      </c>
      <c r="DY193" t="e">
        <f ca="1">IF(OR(DY$132="",$B193=""),"",HLOOKUP(DY$132,Indices2!$E$1:$YY$108,Calc!$B193,FALSE))</f>
        <v>#N/A</v>
      </c>
      <c r="DZ193" t="e">
        <f ca="1">IF(OR(DZ$132="",$B193=""),"",HLOOKUP(DZ$132,Indices2!$E$1:$YY$108,Calc!$B193,FALSE))</f>
        <v>#N/A</v>
      </c>
      <c r="EA193" t="e">
        <f ca="1">IF(OR(EA$132="",$B193=""),"",HLOOKUP(EA$132,Indices2!$E$1:$YY$108,Calc!$B193,FALSE))</f>
        <v>#N/A</v>
      </c>
      <c r="EB193" t="e">
        <f ca="1">IF(OR(EB$132="",$B193=""),"",HLOOKUP(EB$132,Indices2!$E$1:$YY$108,Calc!$B193,FALSE))</f>
        <v>#N/A</v>
      </c>
      <c r="EC193" t="e">
        <f ca="1">IF(OR(EC$132="",$B193=""),"",HLOOKUP(EC$132,Indices2!$E$1:$YY$108,Calc!$B193,FALSE))</f>
        <v>#N/A</v>
      </c>
      <c r="ED193" t="e">
        <f ca="1">IF(OR(ED$132="",$B193=""),"",HLOOKUP(ED$132,Indices2!$E$1:$YY$108,Calc!$B193,FALSE))</f>
        <v>#N/A</v>
      </c>
      <c r="EE193" t="e">
        <f ca="1">IF(OR(EE$132="",$B193=""),"",HLOOKUP(EE$132,Indices2!$E$1:$YY$108,Calc!$B193,FALSE))</f>
        <v>#N/A</v>
      </c>
      <c r="EF193" t="e">
        <f ca="1">IF(OR(EF$132="",$B193=""),"",HLOOKUP(EF$132,Indices2!$E$1:$YY$108,Calc!$B193,FALSE))</f>
        <v>#N/A</v>
      </c>
      <c r="EG193" t="e">
        <f ca="1">IF(OR(EG$132="",$B193=""),"",HLOOKUP(EG$132,Indices2!$E$1:$YY$108,Calc!$B193,FALSE))</f>
        <v>#N/A</v>
      </c>
      <c r="EH193" t="e">
        <f ca="1">IF(OR(EH$132="",$B193=""),"",HLOOKUP(EH$132,Indices2!$E$1:$YY$108,Calc!$B193,FALSE))</f>
        <v>#N/A</v>
      </c>
      <c r="EI193" t="e">
        <f ca="1">IF(OR(EI$132="",$B193=""),"",HLOOKUP(EI$132,Indices2!$E$1:$YY$108,Calc!$B193,FALSE))</f>
        <v>#N/A</v>
      </c>
      <c r="EJ193" t="e">
        <f ca="1">IF(OR(EJ$132="",$B193=""),"",HLOOKUP(EJ$132,Indices2!$E$1:$YY$108,Calc!$B193,FALSE))</f>
        <v>#N/A</v>
      </c>
      <c r="EK193" t="e">
        <f ca="1">IF(OR(EK$132="",$B193=""),"",HLOOKUP(EK$132,Indices2!$E$1:$YY$108,Calc!$B193,FALSE))</f>
        <v>#N/A</v>
      </c>
      <c r="EL193" t="e">
        <f ca="1">IF(OR(EL$132="",$B193=""),"",HLOOKUP(EL$132,Indices2!$E$1:$YY$108,Calc!$B193,FALSE))</f>
        <v>#N/A</v>
      </c>
      <c r="EM193" t="e">
        <f ca="1">IF(OR(EM$132="",$B193=""),"",HLOOKUP(EM$132,Indices2!$E$1:$YY$108,Calc!$B193,FALSE))</f>
        <v>#N/A</v>
      </c>
      <c r="EN193" t="e">
        <f ca="1">IF(OR(EN$132="",$B193=""),"",HLOOKUP(EN$132,Indices2!$E$1:$YY$108,Calc!$B193,FALSE))</f>
        <v>#N/A</v>
      </c>
      <c r="EO193" t="e">
        <f ca="1">IF(OR(EO$132="",$B193=""),"",HLOOKUP(EO$132,Indices2!$E$1:$YY$108,Calc!$B193,FALSE))</f>
        <v>#N/A</v>
      </c>
      <c r="EP193" t="e">
        <f ca="1">IF(OR(EP$132="",$B193=""),"",HLOOKUP(EP$132,Indices2!$E$1:$YY$108,Calc!$B193,FALSE))</f>
        <v>#N/A</v>
      </c>
      <c r="EQ193" t="e">
        <f ca="1">IF(OR(EQ$132="",$B193=""),"",HLOOKUP(EQ$132,Indices2!$E$1:$YY$108,Calc!$B193,FALSE))</f>
        <v>#N/A</v>
      </c>
      <c r="ER193" t="e">
        <f ca="1">IF(OR(ER$132="",$B193=""),"",HLOOKUP(ER$132,Indices2!$E$1:$YY$108,Calc!$B193,FALSE))</f>
        <v>#N/A</v>
      </c>
      <c r="ES193" t="e">
        <f ca="1">IF(OR(ES$132="",$B193=""),"",HLOOKUP(ES$132,Indices2!$E$1:$YY$108,Calc!$B193,FALSE))</f>
        <v>#N/A</v>
      </c>
      <c r="ET193" t="e">
        <f ca="1">IF(OR(ET$132="",$B193=""),"",HLOOKUP(ET$132,Indices2!$E$1:$YY$108,Calc!$B193,FALSE))</f>
        <v>#N/A</v>
      </c>
      <c r="EU193" t="e">
        <f ca="1">IF(OR(EU$132="",$B193=""),"",HLOOKUP(EU$132,Indices2!$E$1:$YY$108,Calc!$B193,FALSE))</f>
        <v>#N/A</v>
      </c>
      <c r="EV193" t="e">
        <f ca="1">IF(OR(EV$132="",$B193=""),"",HLOOKUP(EV$132,Indices2!$E$1:$YY$108,Calc!$B193,FALSE))</f>
        <v>#N/A</v>
      </c>
      <c r="EW193" t="e">
        <f ca="1">IF(OR(EW$132="",$B193=""),"",HLOOKUP(EW$132,Indices2!$E$1:$YY$108,Calc!$B193,FALSE))</f>
        <v>#N/A</v>
      </c>
      <c r="EX193" t="e">
        <f ca="1">IF(OR(EX$132="",$B193=""),"",HLOOKUP(EX$132,Indices2!$E$1:$YY$108,Calc!$B193,FALSE))</f>
        <v>#N/A</v>
      </c>
      <c r="EY193" t="e">
        <f ca="1">IF(OR(EY$132="",$B193=""),"",HLOOKUP(EY$132,Indices2!$E$1:$YY$108,Calc!$B193,FALSE))</f>
        <v>#N/A</v>
      </c>
      <c r="EZ193" t="e">
        <f ca="1">IF(OR(EZ$132="",$B193=""),"",HLOOKUP(EZ$132,Indices2!$E$1:$YY$108,Calc!$B193,FALSE))</f>
        <v>#N/A</v>
      </c>
      <c r="FA193" t="e">
        <f ca="1">IF(OR(FA$132="",$B193=""),"",HLOOKUP(FA$132,Indices2!$E$1:$YY$108,Calc!$B193,FALSE))</f>
        <v>#N/A</v>
      </c>
      <c r="FB193" t="e">
        <f ca="1">IF(OR(FB$132="",$B193=""),"",HLOOKUP(FB$132,Indices2!$E$1:$YY$108,Calc!$B193,FALSE))</f>
        <v>#N/A</v>
      </c>
      <c r="FC193" t="e">
        <f ca="1">IF(OR(FC$132="",$B193=""),"",HLOOKUP(FC$132,Indices2!$E$1:$YY$108,Calc!$B193,FALSE))</f>
        <v>#N/A</v>
      </c>
      <c r="FD193" t="e">
        <f ca="1">IF(OR(FD$132="",$B193=""),"",HLOOKUP(FD$132,Indices2!$E$1:$YY$108,Calc!$B193,FALSE))</f>
        <v>#N/A</v>
      </c>
      <c r="FE193" t="e">
        <f ca="1">IF(OR(FE$132="",$B193=""),"",HLOOKUP(FE$132,Indices2!$E$1:$YY$108,Calc!$B193,FALSE))</f>
        <v>#N/A</v>
      </c>
      <c r="FF193" t="e">
        <f ca="1">IF(OR(FF$132="",$B193=""),"",HLOOKUP(FF$132,Indices2!$E$1:$YY$108,Calc!$B193,FALSE))</f>
        <v>#N/A</v>
      </c>
      <c r="FG193" t="e">
        <f ca="1">IF(OR(FG$132="",$B193=""),"",HLOOKUP(FG$132,Indices2!$E$1:$YY$108,Calc!$B193,FALSE))</f>
        <v>#N/A</v>
      </c>
      <c r="FH193" t="e">
        <f ca="1">IF(OR(FH$132="",$B193=""),"",HLOOKUP(FH$132,Indices2!$E$1:$YY$108,Calc!$B193,FALSE))</f>
        <v>#N/A</v>
      </c>
      <c r="FI193" t="e">
        <f ca="1">IF(OR(FI$132="",$B193=""),"",HLOOKUP(FI$132,Indices2!$E$1:$YY$108,Calc!$B193,FALSE))</f>
        <v>#N/A</v>
      </c>
      <c r="FJ193" t="e">
        <f ca="1">IF(OR(FJ$132="",$B193=""),"",HLOOKUP(FJ$132,Indices2!$E$1:$YY$108,Calc!$B193,FALSE))</f>
        <v>#N/A</v>
      </c>
      <c r="FK193" t="e">
        <f ca="1">IF(OR(FK$132="",$B193=""),"",HLOOKUP(FK$132,Indices2!$E$1:$YY$108,Calc!$B193,FALSE))</f>
        <v>#N/A</v>
      </c>
      <c r="FL193" t="e">
        <f ca="1">IF(OR(FL$132="",$B193=""),"",HLOOKUP(FL$132,Indices2!$E$1:$YY$108,Calc!$B193,FALSE))</f>
        <v>#N/A</v>
      </c>
      <c r="FM193" t="e">
        <f ca="1">IF(OR(FM$132="",$B193=""),"",HLOOKUP(FM$132,Indices2!$E$1:$YY$108,Calc!$B193,FALSE))</f>
        <v>#N/A</v>
      </c>
      <c r="FN193" t="e">
        <f ca="1">IF(OR(FN$132="",$B193=""),"",HLOOKUP(FN$132,Indices2!$E$1:$YY$108,Calc!$B193,FALSE))</f>
        <v>#N/A</v>
      </c>
      <c r="FO193" t="e">
        <f ca="1">IF(OR(FO$132="",$B193=""),"",HLOOKUP(FO$132,Indices2!$E$1:$YY$108,Calc!$B193,FALSE))</f>
        <v>#N/A</v>
      </c>
      <c r="FP193" t="e">
        <f ca="1">IF(OR(FP$132="",$B193=""),"",HLOOKUP(FP$132,Indices2!$E$1:$YY$108,Calc!$B193,FALSE))</f>
        <v>#N/A</v>
      </c>
      <c r="FQ193" t="e">
        <f ca="1">IF(OR(FQ$132="",$B193=""),"",HLOOKUP(FQ$132,Indices2!$E$1:$YY$108,Calc!$B193,FALSE))</f>
        <v>#N/A</v>
      </c>
      <c r="FR193" t="e">
        <f ca="1">IF(OR(FR$132="",$B193=""),"",HLOOKUP(FR$132,Indices2!$E$1:$YY$108,Calc!$B193,FALSE))</f>
        <v>#N/A</v>
      </c>
      <c r="FS193" t="e">
        <f ca="1">IF(OR(FS$132="",$B193=""),"",HLOOKUP(FS$132,Indices2!$E$1:$YY$108,Calc!$B193,FALSE))</f>
        <v>#N/A</v>
      </c>
      <c r="FT193" t="e">
        <f ca="1">IF(OR(FT$132="",$B193=""),"",HLOOKUP(FT$132,Indices2!$E$1:$YY$108,Calc!$B193,FALSE))</f>
        <v>#N/A</v>
      </c>
      <c r="FU193" t="e">
        <f ca="1">IF(OR(FU$132="",$B193=""),"",HLOOKUP(FU$132,Indices2!$E$1:$YY$108,Calc!$B193,FALSE))</f>
        <v>#N/A</v>
      </c>
      <c r="FV193" t="e">
        <f ca="1">IF(OR(FV$132="",$B193=""),"",HLOOKUP(FV$132,Indices2!$E$1:$YY$108,Calc!$B193,FALSE))</f>
        <v>#N/A</v>
      </c>
      <c r="FW193" t="e">
        <f ca="1">IF(OR(FW$132="",$B193=""),"",HLOOKUP(FW$132,Indices2!$E$1:$YY$108,Calc!$B193,FALSE))</f>
        <v>#N/A</v>
      </c>
      <c r="FX193" t="e">
        <f ca="1">IF(OR(FX$132="",$B193=""),"",HLOOKUP(FX$132,Indices2!$E$1:$YY$108,Calc!$B193,FALSE))</f>
        <v>#N/A</v>
      </c>
      <c r="FY193" t="e">
        <f ca="1">IF(OR(FY$132="",$B193=""),"",HLOOKUP(FY$132,Indices2!$E$1:$YY$108,Calc!$B193,FALSE))</f>
        <v>#N/A</v>
      </c>
      <c r="FZ193" t="e">
        <f ca="1">IF(OR(FZ$132="",$B193=""),"",HLOOKUP(FZ$132,Indices2!$E$1:$YY$108,Calc!$B193,FALSE))</f>
        <v>#N/A</v>
      </c>
      <c r="GA193" t="e">
        <f ca="1">IF(OR(GA$132="",$B193=""),"",HLOOKUP(GA$132,Indices2!$E$1:$YY$108,Calc!$B193,FALSE))</f>
        <v>#N/A</v>
      </c>
      <c r="GB193" t="e">
        <f ca="1">IF(OR(GB$132="",$B193=""),"",HLOOKUP(GB$132,Indices2!$E$1:$YY$108,Calc!$B193,FALSE))</f>
        <v>#N/A</v>
      </c>
      <c r="GC193" t="e">
        <f ca="1">IF(OR(GC$132="",$B193=""),"",HLOOKUP(GC$132,Indices2!$E$1:$YY$108,Calc!$B193,FALSE))</f>
        <v>#N/A</v>
      </c>
      <c r="GD193" t="e">
        <f ca="1">IF(OR(GD$132="",$B193=""),"",HLOOKUP(GD$132,Indices2!$E$1:$YY$108,Calc!$B193,FALSE))</f>
        <v>#N/A</v>
      </c>
      <c r="GE193" t="e">
        <f ca="1">IF(OR(GE$132="",$B193=""),"",HLOOKUP(GE$132,Indices2!$E$1:$YY$108,Calc!$B193,FALSE))</f>
        <v>#N/A</v>
      </c>
      <c r="GF193" t="e">
        <f ca="1">IF(OR(GF$132="",$B193=""),"",HLOOKUP(GF$132,Indices2!$E$1:$YY$108,Calc!$B193,FALSE))</f>
        <v>#N/A</v>
      </c>
      <c r="GG193" t="e">
        <f ca="1">IF(OR(GG$132="",$B193=""),"",HLOOKUP(GG$132,Indices2!$E$1:$YY$108,Calc!$B193,FALSE))</f>
        <v>#N/A</v>
      </c>
      <c r="GH193" t="e">
        <f ca="1">IF(OR(GH$132="",$B193=""),"",HLOOKUP(GH$132,Indices2!$E$1:$YY$108,Calc!$B193,FALSE))</f>
        <v>#N/A</v>
      </c>
      <c r="GI193" t="e">
        <f ca="1">IF(OR(GI$132="",$B193=""),"",HLOOKUP(GI$132,Indices2!$E$1:$YY$108,Calc!$B193,FALSE))</f>
        <v>#N/A</v>
      </c>
      <c r="GJ193" t="e">
        <f ca="1">IF(OR(GJ$132="",$B193=""),"",HLOOKUP(GJ$132,Indices2!$E$1:$YY$108,Calc!$B193,FALSE))</f>
        <v>#N/A</v>
      </c>
      <c r="GK193" t="e">
        <f ca="1">IF(OR(GK$132="",$B193=""),"",HLOOKUP(GK$132,Indices2!$E$1:$YY$108,Calc!$B193,FALSE))</f>
        <v>#N/A</v>
      </c>
      <c r="GL193" t="e">
        <f ca="1">IF(OR(GL$132="",$B193=""),"",HLOOKUP(GL$132,Indices2!$E$1:$YY$108,Calc!$B193,FALSE))</f>
        <v>#N/A</v>
      </c>
      <c r="GM193" t="e">
        <f ca="1">IF(OR(GM$132="",$B193=""),"",HLOOKUP(GM$132,Indices2!$E$1:$YY$108,Calc!$B193,FALSE))</f>
        <v>#N/A</v>
      </c>
      <c r="GN193" t="e">
        <f ca="1">IF(OR(GN$132="",$B193=""),"",HLOOKUP(GN$132,Indices2!$E$1:$YY$108,Calc!$B193,FALSE))</f>
        <v>#N/A</v>
      </c>
      <c r="GO193" t="e">
        <f ca="1">IF(OR(GO$132="",$B193=""),"",HLOOKUP(GO$132,Indices2!$E$1:$YY$108,Calc!$B193,FALSE))</f>
        <v>#N/A</v>
      </c>
      <c r="GP193" t="e">
        <f ca="1">IF(OR(GP$132="",$B193=""),"",HLOOKUP(GP$132,Indices2!$E$1:$YY$108,Calc!$B193,FALSE))</f>
        <v>#N/A</v>
      </c>
      <c r="GQ193" t="e">
        <f ca="1">IF(OR(GQ$132="",$B193=""),"",HLOOKUP(GQ$132,Indices2!$E$1:$YY$108,Calc!$B193,FALSE))</f>
        <v>#N/A</v>
      </c>
      <c r="GR193" t="e">
        <f ca="1">IF(OR(GR$132="",$B193=""),"",HLOOKUP(GR$132,Indices2!$E$1:$YY$108,Calc!$B193,FALSE))</f>
        <v>#N/A</v>
      </c>
      <c r="GS193" t="e">
        <f ca="1">IF(OR(GS$132="",$B193=""),"",HLOOKUP(GS$132,Indices2!$E$1:$YY$108,Calc!$B193,FALSE))</f>
        <v>#N/A</v>
      </c>
      <c r="GT193" t="e">
        <f ca="1">IF(OR(GT$132="",$B193=""),"",HLOOKUP(GT$132,Indices2!$E$1:$YY$108,Calc!$B193,FALSE))</f>
        <v>#N/A</v>
      </c>
      <c r="GU193" t="e">
        <f ca="1">IF(OR(GU$132="",$B193=""),"",HLOOKUP(GU$132,Indices2!$E$1:$YY$108,Calc!$B193,FALSE))</f>
        <v>#N/A</v>
      </c>
      <c r="GV193" t="e">
        <f ca="1">IF(OR(GV$132="",$B193=""),"",HLOOKUP(GV$132,Indices2!$E$1:$YY$108,Calc!$B193,FALSE))</f>
        <v>#N/A</v>
      </c>
      <c r="GW193" t="e">
        <f ca="1">IF(OR(GW$132="",$B193=""),"",HLOOKUP(GW$132,Indices2!$E$1:$YY$108,Calc!$B193,FALSE))</f>
        <v>#N/A</v>
      </c>
      <c r="GX193" t="e">
        <f ca="1">IF(OR(GX$132="",$B193=""),"",HLOOKUP(GX$132,Indices2!$E$1:$YY$108,Calc!$B193,FALSE))</f>
        <v>#N/A</v>
      </c>
      <c r="GY193" t="e">
        <f ca="1">IF(OR(GY$132="",$B193=""),"",HLOOKUP(GY$132,Indices2!$E$1:$YY$108,Calc!$B193,FALSE))</f>
        <v>#N/A</v>
      </c>
      <c r="GZ193" t="e">
        <f ca="1">IF(OR(GZ$132="",$B193=""),"",HLOOKUP(GZ$132,Indices2!$E$1:$YY$108,Calc!$B193,FALSE))</f>
        <v>#N/A</v>
      </c>
      <c r="HA193" t="e">
        <f ca="1">IF(OR(HA$132="",$B193=""),"",HLOOKUP(HA$132,Indices2!$E$1:$YY$108,Calc!$B193,FALSE))</f>
        <v>#N/A</v>
      </c>
      <c r="HB193" t="e">
        <f ca="1">IF(OR(HB$132="",$B193=""),"",HLOOKUP(HB$132,Indices2!$E$1:$YY$108,Calc!$B193,FALSE))</f>
        <v>#N/A</v>
      </c>
      <c r="HC193" t="e">
        <f ca="1">IF(OR(HC$132="",$B193=""),"",HLOOKUP(HC$132,Indices2!$E$1:$YY$108,Calc!$B193,FALSE))</f>
        <v>#N/A</v>
      </c>
      <c r="HD193" t="e">
        <f ca="1">IF(OR(HD$132="",$B193=""),"",HLOOKUP(HD$132,Indices2!$E$1:$YY$108,Calc!$B193,FALSE))</f>
        <v>#N/A</v>
      </c>
      <c r="HE193" t="e">
        <f ca="1">IF(OR(HE$132="",$B193=""),"",HLOOKUP(HE$132,Indices2!$E$1:$YY$108,Calc!$B193,FALSE))</f>
        <v>#N/A</v>
      </c>
      <c r="HF193" t="e">
        <f ca="1">IF(OR(HF$132="",$B193=""),"",HLOOKUP(HF$132,Indices2!$E$1:$YY$108,Calc!$B193,FALSE))</f>
        <v>#N/A</v>
      </c>
      <c r="HG193" t="e">
        <f ca="1">IF(OR(HG$132="",$B193=""),"",HLOOKUP(HG$132,Indices2!$E$1:$YY$108,Calc!$B193,FALSE))</f>
        <v>#N/A</v>
      </c>
      <c r="HH193" t="e">
        <f ca="1">IF(OR(HH$132="",$B193=""),"",HLOOKUP(HH$132,Indices2!$E$1:$YY$108,Calc!$B193,FALSE))</f>
        <v>#N/A</v>
      </c>
      <c r="HI193" t="e">
        <f ca="1">IF(OR(HI$132="",$B193=""),"",HLOOKUP(HI$132,Indices2!$E$1:$YY$108,Calc!$B193,FALSE))</f>
        <v>#N/A</v>
      </c>
      <c r="HJ193" t="e">
        <f ca="1">IF(OR(HJ$132="",$B193=""),"",HLOOKUP(HJ$132,Indices2!$E$1:$YY$108,Calc!$B193,FALSE))</f>
        <v>#N/A</v>
      </c>
      <c r="HK193" t="e">
        <f ca="1">IF(OR(HK$132="",$B193=""),"",HLOOKUP(HK$132,Indices2!$E$1:$YY$108,Calc!$B193,FALSE))</f>
        <v>#N/A</v>
      </c>
      <c r="HL193" t="e">
        <f ca="1">IF(OR(HL$132="",$B193=""),"",HLOOKUP(HL$132,Indices2!$E$1:$YY$108,Calc!$B193,FALSE))</f>
        <v>#N/A</v>
      </c>
      <c r="HM193" t="e">
        <f ca="1">IF(OR(HM$132="",$B193=""),"",HLOOKUP(HM$132,Indices2!$E$1:$YY$108,Calc!$B193,FALSE))</f>
        <v>#N/A</v>
      </c>
      <c r="HN193" t="e">
        <f ca="1">IF(OR(HN$132="",$B193=""),"",HLOOKUP(HN$132,Indices2!$E$1:$YY$108,Calc!$B193,FALSE))</f>
        <v>#N/A</v>
      </c>
      <c r="HO193" t="e">
        <f ca="1">IF(OR(HO$132="",$B193=""),"",HLOOKUP(HO$132,Indices2!$E$1:$YY$108,Calc!$B193,FALSE))</f>
        <v>#N/A</v>
      </c>
      <c r="HP193" t="e">
        <f ca="1">IF(OR(HP$132="",$B193=""),"",HLOOKUP(HP$132,Indices2!$E$1:$YY$108,Calc!$B193,FALSE))</f>
        <v>#N/A</v>
      </c>
      <c r="HQ193" t="e">
        <f ca="1">IF(OR(HQ$132="",$B193=""),"",HLOOKUP(HQ$132,Indices2!$E$1:$YY$108,Calc!$B193,FALSE))</f>
        <v>#N/A</v>
      </c>
      <c r="HR193" t="e">
        <f ca="1">IF(OR(HR$132="",$B193=""),"",HLOOKUP(HR$132,Indices2!$E$1:$YY$108,Calc!$B193,FALSE))</f>
        <v>#N/A</v>
      </c>
      <c r="HS193" t="e">
        <f ca="1">IF(OR(HS$132="",$B193=""),"",HLOOKUP(HS$132,Indices2!$E$1:$YY$108,Calc!$B193,FALSE))</f>
        <v>#N/A</v>
      </c>
      <c r="HT193" t="e">
        <f ca="1">IF(OR(HT$132="",$B193=""),"",HLOOKUP(HT$132,Indices2!$E$1:$YY$108,Calc!$B193,FALSE))</f>
        <v>#N/A</v>
      </c>
      <c r="HU193" t="e">
        <f ca="1">IF(OR(HU$132="",$B193=""),"",HLOOKUP(HU$132,Indices2!$E$1:$YY$108,Calc!$B193,FALSE))</f>
        <v>#N/A</v>
      </c>
      <c r="HV193" t="e">
        <f ca="1">IF(OR(HV$132="",$B193=""),"",HLOOKUP(HV$132,Indices2!$E$1:$YY$108,Calc!$B193,FALSE))</f>
        <v>#N/A</v>
      </c>
      <c r="HW193" t="e">
        <f ca="1">IF(OR(HW$132="",$B193=""),"",HLOOKUP(HW$132,Indices2!$E$1:$YY$108,Calc!$B193,FALSE))</f>
        <v>#N/A</v>
      </c>
      <c r="HX193" t="e">
        <f ca="1">IF(OR(HX$132="",$B193=""),"",HLOOKUP(HX$132,Indices2!$E$1:$YY$108,Calc!$B193,FALSE))</f>
        <v>#N/A</v>
      </c>
      <c r="HY193" t="e">
        <f ca="1">IF(OR(HY$132="",$B193=""),"",HLOOKUP(HY$132,Indices2!$E$1:$YY$108,Calc!$B193,FALSE))</f>
        <v>#N/A</v>
      </c>
      <c r="HZ193" t="e">
        <f ca="1">IF(OR(HZ$132="",$B193=""),"",HLOOKUP(HZ$132,Indices2!$E$1:$YY$108,Calc!$B193,FALSE))</f>
        <v>#N/A</v>
      </c>
      <c r="IA193" t="e">
        <f ca="1">IF(OR(IA$132="",$B193=""),"",HLOOKUP(IA$132,Indices2!$E$1:$YY$108,Calc!$B193,FALSE))</f>
        <v>#N/A</v>
      </c>
      <c r="IB193" t="e">
        <f ca="1">IF(OR(IB$132="",$B193=""),"",HLOOKUP(IB$132,Indices2!$E$1:$YY$108,Calc!$B193,FALSE))</f>
        <v>#N/A</v>
      </c>
      <c r="IC193" t="e">
        <f ca="1">IF(OR(IC$132="",$B193=""),"",HLOOKUP(IC$132,Indices2!$E$1:$YY$108,Calc!$B193,FALSE))</f>
        <v>#N/A</v>
      </c>
      <c r="ID193" t="e">
        <f ca="1">IF(OR(ID$132="",$B193=""),"",HLOOKUP(ID$132,Indices2!$E$1:$YY$108,Calc!$B193,FALSE))</f>
        <v>#N/A</v>
      </c>
      <c r="IE193" t="e">
        <f ca="1">IF(OR(IE$132="",$B193=""),"",HLOOKUP(IE$132,Indices2!$E$1:$YY$108,Calc!$B193,FALSE))</f>
        <v>#N/A</v>
      </c>
      <c r="IF193" t="e">
        <f ca="1">IF(OR(IF$132="",$B193=""),"",HLOOKUP(IF$132,Indices2!$E$1:$YY$108,Calc!$B193,FALSE))</f>
        <v>#N/A</v>
      </c>
      <c r="IG193" t="e">
        <f ca="1">IF(OR(IG$132="",$B193=""),"",HLOOKUP(IG$132,Indices2!$E$1:$YY$108,Calc!$B193,FALSE))</f>
        <v>#N/A</v>
      </c>
      <c r="IH193" t="e">
        <f ca="1">IF(OR(IH$132="",$B193=""),"",HLOOKUP(IH$132,Indices2!$E$1:$YY$108,Calc!$B193,FALSE))</f>
        <v>#N/A</v>
      </c>
      <c r="II193" t="e">
        <f ca="1">IF(OR(II$132="",$B193=""),"",HLOOKUP(II$132,Indices2!$E$1:$YY$108,Calc!$B193,FALSE))</f>
        <v>#N/A</v>
      </c>
      <c r="IJ193" t="e">
        <f ca="1">IF(OR(IJ$132="",$B193=""),"",HLOOKUP(IJ$132,Indices2!$E$1:$YY$108,Calc!$B193,FALSE))</f>
        <v>#N/A</v>
      </c>
      <c r="IK193" t="e">
        <f ca="1">IF(OR(IK$132="",$B193=""),"",HLOOKUP(IK$132,Indices2!$E$1:$YY$108,Calc!$B193,FALSE))</f>
        <v>#N/A</v>
      </c>
      <c r="IL193" t="e">
        <f ca="1">IF(OR(IL$132="",$B193=""),"",HLOOKUP(IL$132,Indices2!$E$1:$YY$108,Calc!$B193,FALSE))</f>
        <v>#N/A</v>
      </c>
      <c r="IM193" t="e">
        <f ca="1">IF(OR(IM$132="",$B193=""),"",HLOOKUP(IM$132,Indices2!$E$1:$YY$108,Calc!$B193,FALSE))</f>
        <v>#N/A</v>
      </c>
      <c r="IN193" t="e">
        <f ca="1">IF(OR(IN$132="",$B193=""),"",HLOOKUP(IN$132,Indices2!$E$1:$YY$108,Calc!$B193,FALSE))</f>
        <v>#N/A</v>
      </c>
      <c r="IO193" t="e">
        <f ca="1">IF(OR(IO$132="",$B193=""),"",HLOOKUP(IO$132,Indices2!$E$1:$YY$108,Calc!$B193,FALSE))</f>
        <v>#N/A</v>
      </c>
      <c r="IP193" t="e">
        <f ca="1">IF(OR(IP$132="",$B193=""),"",HLOOKUP(IP$132,Indices2!$E$1:$YY$108,Calc!$B193,FALSE))</f>
        <v>#N/A</v>
      </c>
      <c r="IQ193" t="e">
        <f ca="1">IF(OR(IQ$132="",$B193=""),"",HLOOKUP(IQ$132,Indices2!$E$1:$YY$108,Calc!$B193,FALSE))</f>
        <v>#N/A</v>
      </c>
      <c r="IR193" t="e">
        <f ca="1">IF(OR(IR$132="",$B193=""),"",HLOOKUP(IR$132,Indices2!$E$1:$YY$108,Calc!$B193,FALSE))</f>
        <v>#N/A</v>
      </c>
      <c r="IS193" t="e">
        <f ca="1">IF(OR(IS$132="",$B193=""),"",HLOOKUP(IS$132,Indices2!$E$1:$YY$108,Calc!$B193,FALSE))</f>
        <v>#N/A</v>
      </c>
      <c r="IT193" t="e">
        <f ca="1">IF(OR(IT$132="",$B193=""),"",HLOOKUP(IT$132,Indices2!$E$1:$YY$108,Calc!$B193,FALSE))</f>
        <v>#N/A</v>
      </c>
      <c r="IU193" t="e">
        <f ca="1">IF(OR(IU$132="",$B193=""),"",HLOOKUP(IU$132,Indices2!$E$1:$YY$108,Calc!$B193,FALSE))</f>
        <v>#N/A</v>
      </c>
      <c r="IV193" t="e">
        <f ca="1">IF(OR(IV$132="",$B193=""),"",HLOOKUP(IV$132,Indices2!$E$1:$YY$108,Calc!$B193,FALSE))</f>
        <v>#N/A</v>
      </c>
      <c r="IW193" t="e">
        <f ca="1">IF(OR(IW$132="",$B193=""),"",HLOOKUP(IW$132,Indices2!$E$1:$YY$108,Calc!$B193,FALSE))</f>
        <v>#N/A</v>
      </c>
      <c r="IX193" t="e">
        <f ca="1">IF(OR(IX$132="",$B193=""),"",HLOOKUP(IX$132,Indices2!$E$1:$YY$108,Calc!$B193,FALSE))</f>
        <v>#N/A</v>
      </c>
      <c r="IY193" t="e">
        <f ca="1">IF(OR(IY$132="",$B193=""),"",HLOOKUP(IY$132,Indices2!$E$1:$YY$108,Calc!$B193,FALSE))</f>
        <v>#N/A</v>
      </c>
      <c r="IZ193" t="e">
        <f ca="1">IF(OR(IZ$132="",$B193=""),"",HLOOKUP(IZ$132,Indices2!$E$1:$YY$108,Calc!$B193,FALSE))</f>
        <v>#N/A</v>
      </c>
      <c r="JA193" t="e">
        <f ca="1">IF(OR(JA$132="",$B193=""),"",HLOOKUP(JA$132,Indices2!$E$1:$YY$108,Calc!$B193,FALSE))</f>
        <v>#N/A</v>
      </c>
      <c r="JB193" t="e">
        <f ca="1">IF(OR(JB$132="",$B193=""),"",HLOOKUP(JB$132,Indices2!$E$1:$YY$108,Calc!$B193,FALSE))</f>
        <v>#N/A</v>
      </c>
      <c r="JC193" t="e">
        <f ca="1">IF(OR(JC$132="",$B193=""),"",HLOOKUP(JC$132,Indices2!$E$1:$YY$108,Calc!$B193,FALSE))</f>
        <v>#N/A</v>
      </c>
      <c r="JD193" t="e">
        <f ca="1">IF(OR(JD$132="",$B193=""),"",HLOOKUP(JD$132,Indices2!$E$1:$YY$108,Calc!$B193,FALSE))</f>
        <v>#N/A</v>
      </c>
      <c r="JE193" t="e">
        <f ca="1">IF(OR(JE$132="",$B193=""),"",HLOOKUP(JE$132,Indices2!$E$1:$YY$108,Calc!$B193,FALSE))</f>
        <v>#N/A</v>
      </c>
      <c r="JF193" t="e">
        <f ca="1">IF(OR(JF$132="",$B193=""),"",HLOOKUP(JF$132,Indices2!$E$1:$YY$108,Calc!$B193,FALSE))</f>
        <v>#N/A</v>
      </c>
      <c r="JG193" t="e">
        <f ca="1">IF(OR(JG$132="",$B193=""),"",HLOOKUP(JG$132,Indices2!$E$1:$YY$108,Calc!$B193,FALSE))</f>
        <v>#N/A</v>
      </c>
      <c r="JH193" t="e">
        <f ca="1">IF(OR(JH$132="",$B193=""),"",HLOOKUP(JH$132,Indices2!$E$1:$YY$108,Calc!$B193,FALSE))</f>
        <v>#N/A</v>
      </c>
      <c r="JI193" t="e">
        <f ca="1">IF(OR(JI$132="",$B193=""),"",HLOOKUP(JI$132,Indices2!$E$1:$YY$108,Calc!$B193,FALSE))</f>
        <v>#N/A</v>
      </c>
      <c r="JJ193" t="e">
        <f ca="1">IF(OR(JJ$132="",$B193=""),"",HLOOKUP(JJ$132,Indices2!$E$1:$YY$108,Calc!$B193,FALSE))</f>
        <v>#N/A</v>
      </c>
      <c r="JK193" t="e">
        <f ca="1">IF(OR(JK$132="",$B193=""),"",HLOOKUP(JK$132,Indices2!$E$1:$YY$108,Calc!$B193,FALSE))</f>
        <v>#N/A</v>
      </c>
      <c r="JL193" t="e">
        <f ca="1">IF(OR(JL$132="",$B193=""),"",HLOOKUP(JL$132,Indices2!$E$1:$YY$108,Calc!$B193,FALSE))</f>
        <v>#N/A</v>
      </c>
      <c r="JM193" t="e">
        <f ca="1">IF(OR(JM$132="",$B193=""),"",HLOOKUP(JM$132,Indices2!$E$1:$YY$108,Calc!$B193,FALSE))</f>
        <v>#N/A</v>
      </c>
      <c r="JN193" t="e">
        <f ca="1">IF(OR(JN$132="",$B193=""),"",HLOOKUP(JN$132,Indices2!$E$1:$YY$108,Calc!$B193,FALSE))</f>
        <v>#N/A</v>
      </c>
      <c r="JO193" t="e">
        <f ca="1">IF(OR(JO$132="",$B193=""),"",HLOOKUP(JO$132,Indices2!$E$1:$YY$108,Calc!$B193,FALSE))</f>
        <v>#N/A</v>
      </c>
      <c r="JP193" t="e">
        <f ca="1">IF(OR(JP$132="",$B193=""),"",HLOOKUP(JP$132,Indices2!$E$1:$YY$108,Calc!$B193,FALSE))</f>
        <v>#N/A</v>
      </c>
      <c r="JQ193" t="e">
        <f ca="1">IF(OR(JQ$132="",$B193=""),"",HLOOKUP(JQ$132,Indices2!$E$1:$YY$108,Calc!$B193,FALSE))</f>
        <v>#N/A</v>
      </c>
      <c r="JR193" t="e">
        <f ca="1">IF(OR(JR$132="",$B193=""),"",HLOOKUP(JR$132,Indices2!$E$1:$YY$108,Calc!$B193,FALSE))</f>
        <v>#N/A</v>
      </c>
      <c r="JS193" t="e">
        <f ca="1">IF(OR(JS$132="",$B193=""),"",HLOOKUP(JS$132,Indices2!$E$1:$YY$108,Calc!$B193,FALSE))</f>
        <v>#N/A</v>
      </c>
      <c r="JT193" t="e">
        <f ca="1">IF(OR(JT$132="",$B193=""),"",HLOOKUP(JT$132,Indices2!$E$1:$YY$108,Calc!$B193,FALSE))</f>
        <v>#N/A</v>
      </c>
      <c r="JU193" t="e">
        <f ca="1">IF(OR(JU$132="",$B193=""),"",HLOOKUP(JU$132,Indices2!$E$1:$YY$108,Calc!$B193,FALSE))</f>
        <v>#N/A</v>
      </c>
      <c r="JV193" t="e">
        <f ca="1">IF(OR(JV$132="",$B193=""),"",HLOOKUP(JV$132,Indices2!$E$1:$YY$108,Calc!$B193,FALSE))</f>
        <v>#N/A</v>
      </c>
      <c r="JW193" t="e">
        <f ca="1">IF(OR(JW$132="",$B193=""),"",HLOOKUP(JW$132,Indices2!$E$1:$YY$108,Calc!$B193,FALSE))</f>
        <v>#N/A</v>
      </c>
      <c r="JX193" t="e">
        <f ca="1">IF(OR(JX$132="",$B193=""),"",HLOOKUP(JX$132,Indices2!$E$1:$YY$108,Calc!$B193,FALSE))</f>
        <v>#N/A</v>
      </c>
      <c r="JY193" t="e">
        <f ca="1">IF(OR(JY$132="",$B193=""),"",HLOOKUP(JY$132,Indices2!$E$1:$YY$108,Calc!$B193,FALSE))</f>
        <v>#N/A</v>
      </c>
      <c r="JZ193" t="e">
        <f ca="1">IF(OR(JZ$132="",$B193=""),"",HLOOKUP(JZ$132,Indices2!$E$1:$YY$108,Calc!$B193,FALSE))</f>
        <v>#N/A</v>
      </c>
      <c r="KA193" t="e">
        <f ca="1">IF(OR(KA$132="",$B193=""),"",HLOOKUP(KA$132,Indices2!$E$1:$YY$108,Calc!$B193,FALSE))</f>
        <v>#N/A</v>
      </c>
      <c r="KB193" t="e">
        <f ca="1">IF(OR(KB$132="",$B193=""),"",HLOOKUP(KB$132,Indices2!$E$1:$YY$108,Calc!$B193,FALSE))</f>
        <v>#N/A</v>
      </c>
      <c r="KC193" t="e">
        <f ca="1">IF(OR(KC$132="",$B193=""),"",HLOOKUP(KC$132,Indices2!$E$1:$YY$108,Calc!$B193,FALSE))</f>
        <v>#N/A</v>
      </c>
      <c r="KD193" t="e">
        <f ca="1">IF(OR(KD$132="",$B193=""),"",HLOOKUP(KD$132,Indices2!$E$1:$YY$108,Calc!$B193,FALSE))</f>
        <v>#N/A</v>
      </c>
      <c r="KE193" t="e">
        <f ca="1">IF(OR(KE$132="",$B193=""),"",HLOOKUP(KE$132,Indices2!$E$1:$YY$108,Calc!$B193,FALSE))</f>
        <v>#N/A</v>
      </c>
      <c r="KF193" t="e">
        <f ca="1">IF(OR(KF$132="",$B193=""),"",HLOOKUP(KF$132,Indices2!$E$1:$YY$108,Calc!$B193,FALSE))</f>
        <v>#N/A</v>
      </c>
      <c r="KG193" t="e">
        <f ca="1">IF(OR(KG$132="",$B193=""),"",HLOOKUP(KG$132,Indices2!$E$1:$YY$108,Calc!$B193,FALSE))</f>
        <v>#N/A</v>
      </c>
      <c r="KH193" t="e">
        <f ca="1">IF(OR(KH$132="",$B193=""),"",HLOOKUP(KH$132,Indices2!$E$1:$YY$108,Calc!$B193,FALSE))</f>
        <v>#N/A</v>
      </c>
      <c r="KI193" t="e">
        <f ca="1">IF(OR(KI$132="",$B193=""),"",HLOOKUP(KI$132,Indices2!$E$1:$YY$108,Calc!$B193,FALSE))</f>
        <v>#N/A</v>
      </c>
      <c r="KJ193" t="e">
        <f ca="1">IF(OR(KJ$132="",$B193=""),"",HLOOKUP(KJ$132,Indices2!$E$1:$YY$108,Calc!$B193,FALSE))</f>
        <v>#N/A</v>
      </c>
      <c r="KK193" t="e">
        <f ca="1">IF(OR(KK$132="",$B193=""),"",HLOOKUP(KK$132,Indices2!$E$1:$YY$108,Calc!$B193,FALSE))</f>
        <v>#N/A</v>
      </c>
      <c r="KL193" t="e">
        <f ca="1">IF(OR(KL$132="",$B193=""),"",HLOOKUP(KL$132,Indices2!$E$1:$YY$108,Calc!$B193,FALSE))</f>
        <v>#N/A</v>
      </c>
      <c r="KM193" t="e">
        <f ca="1">IF(OR(KM$132="",$B193=""),"",HLOOKUP(KM$132,Indices2!$E$1:$YY$108,Calc!$B193,FALSE))</f>
        <v>#N/A</v>
      </c>
      <c r="KN193" t="e">
        <f ca="1">IF(OR(KN$132="",$B193=""),"",HLOOKUP(KN$132,Indices2!$E$1:$YY$108,Calc!$B193,FALSE))</f>
        <v>#N/A</v>
      </c>
      <c r="KO193" t="e">
        <f ca="1">IF(OR(KO$132="",$B193=""),"",HLOOKUP(KO$132,Indices2!$E$1:$YY$108,Calc!$B193,FALSE))</f>
        <v>#N/A</v>
      </c>
      <c r="KP193" t="e">
        <f ca="1">IF(OR(KP$132="",$B193=""),"",HLOOKUP(KP$132,Indices2!$E$1:$YY$108,Calc!$B193,FALSE))</f>
        <v>#N/A</v>
      </c>
      <c r="KQ193" t="e">
        <f ca="1">IF(OR(KQ$132="",$B193=""),"",HLOOKUP(KQ$132,Indices2!$E$1:$YY$108,Calc!$B193,FALSE))</f>
        <v>#N/A</v>
      </c>
      <c r="KR193" t="e">
        <f ca="1">IF(OR(KR$132="",$B193=""),"",HLOOKUP(KR$132,Indices2!$E$1:$YY$108,Calc!$B193,FALSE))</f>
        <v>#N/A</v>
      </c>
      <c r="KS193" t="e">
        <f ca="1">IF(OR(KS$132="",$B193=""),"",HLOOKUP(KS$132,Indices2!$E$1:$YY$108,Calc!$B193,FALSE))</f>
        <v>#N/A</v>
      </c>
      <c r="KT193" t="e">
        <f ca="1">IF(OR(KT$132="",$B193=""),"",HLOOKUP(KT$132,Indices2!$E$1:$YY$108,Calc!$B193,FALSE))</f>
        <v>#N/A</v>
      </c>
      <c r="KU193" t="e">
        <f ca="1">IF(OR(KU$132="",$B193=""),"",HLOOKUP(KU$132,Indices2!$E$1:$YY$108,Calc!$B193,FALSE))</f>
        <v>#N/A</v>
      </c>
      <c r="KV193" t="e">
        <f ca="1">IF(OR(KV$132="",$B193=""),"",HLOOKUP(KV$132,Indices2!$E$1:$YY$108,Calc!$B193,FALSE))</f>
        <v>#N/A</v>
      </c>
      <c r="KW193" t="e">
        <f ca="1">IF(OR(KW$132="",$B193=""),"",HLOOKUP(KW$132,Indices2!$E$1:$YY$108,Calc!$B193,FALSE))</f>
        <v>#N/A</v>
      </c>
      <c r="KX193" t="e">
        <f ca="1">IF(OR(KX$132="",$B193=""),"",HLOOKUP(KX$132,Indices2!$E$1:$YY$108,Calc!$B193,FALSE))</f>
        <v>#N/A</v>
      </c>
      <c r="KY193" t="e">
        <f ca="1">IF(OR(KY$132="",$B193=""),"",HLOOKUP(KY$132,Indices2!$E$1:$YY$108,Calc!$B193,FALSE))</f>
        <v>#N/A</v>
      </c>
      <c r="KZ193" t="e">
        <f ca="1">IF(OR(KZ$132="",$B193=""),"",HLOOKUP(KZ$132,Indices2!$E$1:$YY$108,Calc!$B193,FALSE))</f>
        <v>#N/A</v>
      </c>
      <c r="LA193" t="e">
        <f ca="1">IF(OR(LA$132="",$B193=""),"",HLOOKUP(LA$132,Indices2!$E$1:$YY$108,Calc!$B193,FALSE))</f>
        <v>#N/A</v>
      </c>
      <c r="LB193" t="e">
        <f ca="1">IF(OR(LB$132="",$B193=""),"",HLOOKUP(LB$132,Indices2!$E$1:$YY$108,Calc!$B193,FALSE))</f>
        <v>#N/A</v>
      </c>
      <c r="LC193" t="e">
        <f ca="1">IF(OR(LC$132="",$B193=""),"",HLOOKUP(LC$132,Indices2!$E$1:$YY$108,Calc!$B193,FALSE))</f>
        <v>#N/A</v>
      </c>
      <c r="LD193" t="e">
        <f ca="1">IF(OR(LD$132="",$B193=""),"",HLOOKUP(LD$132,Indices2!$E$1:$YY$108,Calc!$B193,FALSE))</f>
        <v>#N/A</v>
      </c>
      <c r="LE193" t="e">
        <f ca="1">IF(OR(LE$132="",$B193=""),"",HLOOKUP(LE$132,Indices2!$E$1:$YY$108,Calc!$B193,FALSE))</f>
        <v>#N/A</v>
      </c>
      <c r="LF193" t="e">
        <f ca="1">IF(OR(LF$132="",$B193=""),"",HLOOKUP(LF$132,Indices2!$E$1:$YY$108,Calc!$B193,FALSE))</f>
        <v>#N/A</v>
      </c>
      <c r="LG193" t="e">
        <f ca="1">IF(OR(LG$132="",$B193=""),"",HLOOKUP(LG$132,Indices2!$E$1:$YY$108,Calc!$B193,FALSE))</f>
        <v>#N/A</v>
      </c>
      <c r="LH193" t="e">
        <f ca="1">IF(OR(LH$132="",$B193=""),"",HLOOKUP(LH$132,Indices2!$E$1:$YY$108,Calc!$B193,FALSE))</f>
        <v>#N/A</v>
      </c>
      <c r="LI193" t="e">
        <f ca="1">IF(OR(LI$132="",$B193=""),"",HLOOKUP(LI$132,Indices2!$E$1:$YY$108,Calc!$B193,FALSE))</f>
        <v>#N/A</v>
      </c>
      <c r="LJ193" t="e">
        <f ca="1">IF(OR(LJ$132="",$B193=""),"",HLOOKUP(LJ$132,Indices2!$E$1:$YY$108,Calc!$B193,FALSE))</f>
        <v>#N/A</v>
      </c>
      <c r="LK193" t="e">
        <f ca="1">IF(OR(LK$132="",$B193=""),"",HLOOKUP(LK$132,Indices2!$E$1:$YY$108,Calc!$B193,FALSE))</f>
        <v>#N/A</v>
      </c>
      <c r="LL193" t="e">
        <f ca="1">IF(OR(LL$132="",$B193=""),"",HLOOKUP(LL$132,Indices2!$E$1:$YY$108,Calc!$B193,FALSE))</f>
        <v>#N/A</v>
      </c>
      <c r="LM193" t="e">
        <f ca="1">IF(OR(LM$132="",$B193=""),"",HLOOKUP(LM$132,Indices2!$E$1:$YY$108,Calc!$B193,FALSE))</f>
        <v>#N/A</v>
      </c>
      <c r="LN193" t="e">
        <f ca="1">IF(OR(LN$132="",$B193=""),"",HLOOKUP(LN$132,Indices2!$E$1:$YY$108,Calc!$B193,FALSE))</f>
        <v>#N/A</v>
      </c>
      <c r="LO193" t="e">
        <f ca="1">IF(OR(LO$132="",$B193=""),"",HLOOKUP(LO$132,Indices2!$E$1:$YY$108,Calc!$B193,FALSE))</f>
        <v>#N/A</v>
      </c>
      <c r="LP193" t="e">
        <f ca="1">IF(OR(LP$132="",$B193=""),"",HLOOKUP(LP$132,Indices2!$E$1:$YY$108,Calc!$B193,FALSE))</f>
        <v>#N/A</v>
      </c>
      <c r="LQ193" t="e">
        <f ca="1">IF(OR(LQ$132="",$B193=""),"",HLOOKUP(LQ$132,Indices2!$E$1:$YY$108,Calc!$B193,FALSE))</f>
        <v>#N/A</v>
      </c>
      <c r="LR193" t="e">
        <f ca="1">IF(OR(LR$132="",$B193=""),"",HLOOKUP(LR$132,Indices2!$E$1:$YY$108,Calc!$B193,FALSE))</f>
        <v>#N/A</v>
      </c>
      <c r="LS193" t="e">
        <f ca="1">IF(OR(LS$132="",$B193=""),"",HLOOKUP(LS$132,Indices2!$E$1:$YY$108,Calc!$B193,FALSE))</f>
        <v>#N/A</v>
      </c>
      <c r="LT193" t="e">
        <f ca="1">IF(OR(LT$132="",$B193=""),"",HLOOKUP(LT$132,Indices2!$E$1:$YY$108,Calc!$B193,FALSE))</f>
        <v>#N/A</v>
      </c>
      <c r="LU193" t="e">
        <f ca="1">IF(OR(LU$132="",$B193=""),"",HLOOKUP(LU$132,Indices2!$E$1:$YY$108,Calc!$B193,FALSE))</f>
        <v>#N/A</v>
      </c>
      <c r="LV193" t="e">
        <f ca="1">IF(OR(LV$132="",$B193=""),"",HLOOKUP(LV$132,Indices2!$E$1:$YY$108,Calc!$B193,FALSE))</f>
        <v>#N/A</v>
      </c>
      <c r="LW193" t="e">
        <f ca="1">IF(OR(LW$132="",$B193=""),"",HLOOKUP(LW$132,Indices2!$E$1:$YY$108,Calc!$B193,FALSE))</f>
        <v>#N/A</v>
      </c>
      <c r="LX193" t="e">
        <f ca="1">IF(OR(LX$132="",$B193=""),"",HLOOKUP(LX$132,Indices2!$E$1:$YY$108,Calc!$B193,FALSE))</f>
        <v>#N/A</v>
      </c>
      <c r="LY193" t="e">
        <f ca="1">IF(OR(LY$132="",$B193=""),"",HLOOKUP(LY$132,Indices2!$E$1:$YY$108,Calc!$B193,FALSE))</f>
        <v>#N/A</v>
      </c>
      <c r="LZ193" t="e">
        <f ca="1">IF(OR(LZ$132="",$B193=""),"",HLOOKUP(LZ$132,Indices2!$E$1:$YY$108,Calc!$B193,FALSE))</f>
        <v>#N/A</v>
      </c>
      <c r="MA193" t="e">
        <f ca="1">IF(OR(MA$132="",$B193=""),"",HLOOKUP(MA$132,Indices2!$E$1:$YY$108,Calc!$B193,FALSE))</f>
        <v>#N/A</v>
      </c>
      <c r="MB193" t="e">
        <f ca="1">IF(OR(MB$132="",$B193=""),"",HLOOKUP(MB$132,Indices2!$E$1:$YY$108,Calc!$B193,FALSE))</f>
        <v>#N/A</v>
      </c>
      <c r="MC193" t="e">
        <f ca="1">IF(OR(MC$132="",$B193=""),"",HLOOKUP(MC$132,Indices2!$E$1:$YY$108,Calc!$B193,FALSE))</f>
        <v>#N/A</v>
      </c>
      <c r="MD193" t="e">
        <f ca="1">IF(OR(MD$132="",$B193=""),"",HLOOKUP(MD$132,Indices2!$E$1:$YY$108,Calc!$B193,FALSE))</f>
        <v>#N/A</v>
      </c>
      <c r="ME193" t="e">
        <f ca="1">IF(OR(ME$132="",$B193=""),"",HLOOKUP(ME$132,Indices2!$E$1:$YY$108,Calc!$B193,FALSE))</f>
        <v>#N/A</v>
      </c>
      <c r="MF193" t="e">
        <f ca="1">IF(OR(MF$132="",$B193=""),"",HLOOKUP(MF$132,Indices2!$E$1:$YY$108,Calc!$B193,FALSE))</f>
        <v>#N/A</v>
      </c>
      <c r="MG193" t="e">
        <f ca="1">IF(OR(MG$132="",$B193=""),"",HLOOKUP(MG$132,Indices2!$E$1:$YY$108,Calc!$B193,FALSE))</f>
        <v>#N/A</v>
      </c>
      <c r="MH193" t="e">
        <f ca="1">IF(OR(MH$132="",$B193=""),"",HLOOKUP(MH$132,Indices2!$E$1:$YY$108,Calc!$B193,FALSE))</f>
        <v>#N/A</v>
      </c>
      <c r="MI193" t="e">
        <f ca="1">IF(OR(MI$132="",$B193=""),"",HLOOKUP(MI$132,Indices2!$E$1:$YY$108,Calc!$B193,FALSE))</f>
        <v>#N/A</v>
      </c>
      <c r="MJ193" t="e">
        <f ca="1">IF(OR(MJ$132="",$B193=""),"",HLOOKUP(MJ$132,Indices2!$E$1:$YY$108,Calc!$B193,FALSE))</f>
        <v>#N/A</v>
      </c>
      <c r="MK193" t="e">
        <f ca="1">IF(OR(MK$132="",$B193=""),"",HLOOKUP(MK$132,Indices2!$E$1:$YY$108,Calc!$B193,FALSE))</f>
        <v>#N/A</v>
      </c>
      <c r="ML193" t="e">
        <f ca="1">IF(OR(ML$132="",$B193=""),"",HLOOKUP(ML$132,Indices2!$E$1:$YY$108,Calc!$B193,FALSE))</f>
        <v>#N/A</v>
      </c>
      <c r="MM193" t="e">
        <f ca="1">IF(OR(MM$132="",$B193=""),"",HLOOKUP(MM$132,Indices2!$E$1:$YY$108,Calc!$B193,FALSE))</f>
        <v>#N/A</v>
      </c>
      <c r="MN193" t="e">
        <f ca="1">IF(OR(MN$132="",$B193=""),"",HLOOKUP(MN$132,Indices2!$E$1:$YY$108,Calc!$B193,FALSE))</f>
        <v>#N/A</v>
      </c>
      <c r="MO193" t="e">
        <f ca="1">IF(OR(MO$132="",$B193=""),"",HLOOKUP(MO$132,Indices2!$E$1:$YY$108,Calc!$B193,FALSE))</f>
        <v>#N/A</v>
      </c>
      <c r="MP193" t="e">
        <f ca="1">IF(OR(MP$132="",$B193=""),"",HLOOKUP(MP$132,Indices2!$E$1:$YY$108,Calc!$B193,FALSE))</f>
        <v>#N/A</v>
      </c>
      <c r="MQ193" t="e">
        <f ca="1">IF(OR(MQ$132="",$B193=""),"",HLOOKUP(MQ$132,Indices2!$E$1:$YY$108,Calc!$B193,FALSE))</f>
        <v>#N/A</v>
      </c>
      <c r="MR193" t="e">
        <f ca="1">IF(OR(MR$132="",$B193=""),"",HLOOKUP(MR$132,Indices2!$E$1:$YY$108,Calc!$B193,FALSE))</f>
        <v>#N/A</v>
      </c>
      <c r="MS193" t="e">
        <f ca="1">IF(OR(MS$132="",$B193=""),"",HLOOKUP(MS$132,Indices2!$E$1:$YY$108,Calc!$B193,FALSE))</f>
        <v>#N/A</v>
      </c>
      <c r="MT193" t="e">
        <f ca="1">IF(OR(MT$132="",$B193=""),"",HLOOKUP(MT$132,Indices2!$E$1:$YY$108,Calc!$B193,FALSE))</f>
        <v>#N/A</v>
      </c>
      <c r="MU193" t="e">
        <f ca="1">IF(OR(MU$132="",$B193=""),"",HLOOKUP(MU$132,Indices2!$E$1:$YY$108,Calc!$B193,FALSE))</f>
        <v>#N/A</v>
      </c>
      <c r="MV193" t="e">
        <f ca="1">IF(OR(MV$132="",$B193=""),"",HLOOKUP(MV$132,Indices2!$E$1:$YY$108,Calc!$B193,FALSE))</f>
        <v>#N/A</v>
      </c>
      <c r="MW193" t="e">
        <f ca="1">IF(OR(MW$132="",$B193=""),"",HLOOKUP(MW$132,Indices2!$E$1:$YY$108,Calc!$B193,FALSE))</f>
        <v>#N/A</v>
      </c>
      <c r="MX193" t="e">
        <f ca="1">IF(OR(MX$132="",$B193=""),"",HLOOKUP(MX$132,Indices2!$E$1:$YY$108,Calc!$B193,FALSE))</f>
        <v>#N/A</v>
      </c>
      <c r="MY193" t="e">
        <f ca="1">IF(OR(MY$132="",$B193=""),"",HLOOKUP(MY$132,Indices2!$E$1:$YY$108,Calc!$B193,FALSE))</f>
        <v>#N/A</v>
      </c>
      <c r="MZ193" t="e">
        <f ca="1">IF(OR(MZ$132="",$B193=""),"",HLOOKUP(MZ$132,Indices2!$E$1:$YY$108,Calc!$B193,FALSE))</f>
        <v>#N/A</v>
      </c>
      <c r="NA193" t="e">
        <f ca="1">IF(OR(NA$132="",$B193=""),"",HLOOKUP(NA$132,Indices2!$E$1:$YY$108,Calc!$B193,FALSE))</f>
        <v>#N/A</v>
      </c>
      <c r="NB193" t="e">
        <f ca="1">IF(OR(NB$132="",$B193=""),"",HLOOKUP(NB$132,Indices2!$E$1:$YY$108,Calc!$B193,FALSE))</f>
        <v>#N/A</v>
      </c>
      <c r="NC193" t="e">
        <f ca="1">IF(OR(NC$132="",$B193=""),"",HLOOKUP(NC$132,Indices2!$E$1:$YY$108,Calc!$B193,FALSE))</f>
        <v>#N/A</v>
      </c>
      <c r="ND193" t="e">
        <f ca="1">IF(OR(ND$132="",$B193=""),"",HLOOKUP(ND$132,Indices2!$E$1:$YY$108,Calc!$B193,FALSE))</f>
        <v>#N/A</v>
      </c>
      <c r="NE193" t="e">
        <f ca="1">IF(OR(NE$132="",$B193=""),"",HLOOKUP(NE$132,Indices2!$E$1:$YY$108,Calc!$B193,FALSE))</f>
        <v>#N/A</v>
      </c>
      <c r="NF193" t="e">
        <f ca="1">IF(OR(NF$132="",$B193=""),"",HLOOKUP(NF$132,Indices2!$E$1:$YY$108,Calc!$B193,FALSE))</f>
        <v>#N/A</v>
      </c>
      <c r="NG193" t="e">
        <f ca="1">IF(OR(NG$132="",$B193=""),"",HLOOKUP(NG$132,Indices2!$E$1:$YY$108,Calc!$B193,FALSE))</f>
        <v>#N/A</v>
      </c>
      <c r="NH193" t="e">
        <f ca="1">IF(OR(NH$132="",$B193=""),"",HLOOKUP(NH$132,Indices2!$E$1:$YY$108,Calc!$B193,FALSE))</f>
        <v>#N/A</v>
      </c>
      <c r="NI193" t="e">
        <f ca="1">IF(OR(NI$132="",$B193=""),"",HLOOKUP(NI$132,Indices2!$E$1:$YY$108,Calc!$B193,FALSE))</f>
        <v>#N/A</v>
      </c>
      <c r="NJ193" t="e">
        <f ca="1">IF(OR(NJ$132="",$B193=""),"",HLOOKUP(NJ$132,Indices2!$E$1:$YY$108,Calc!$B193,FALSE))</f>
        <v>#N/A</v>
      </c>
      <c r="NK193" t="e">
        <f ca="1">IF(OR(NK$132="",$B193=""),"",HLOOKUP(NK$132,Indices2!$E$1:$YY$108,Calc!$B193,FALSE))</f>
        <v>#N/A</v>
      </c>
      <c r="NL193" t="e">
        <f ca="1">IF(OR(NL$132="",$B193=""),"",HLOOKUP(NL$132,Indices2!$E$1:$YY$108,Calc!$B193,FALSE))</f>
        <v>#N/A</v>
      </c>
      <c r="NM193" t="e">
        <f ca="1">IF(OR(NM$132="",$B193=""),"",HLOOKUP(NM$132,Indices2!$E$1:$YY$108,Calc!$B193,FALSE))</f>
        <v>#N/A</v>
      </c>
      <c r="NN193" t="e">
        <f ca="1">IF(OR(NN$132="",$B193=""),"",HLOOKUP(NN$132,Indices2!$E$1:$YY$108,Calc!$B193,FALSE))</f>
        <v>#N/A</v>
      </c>
      <c r="NO193" t="e">
        <f ca="1">IF(OR(NO$132="",$B193=""),"",HLOOKUP(NO$132,Indices2!$E$1:$YY$108,Calc!$B193,FALSE))</f>
        <v>#N/A</v>
      </c>
      <c r="NP193" t="e">
        <f ca="1">IF(OR(NP$132="",$B193=""),"",HLOOKUP(NP$132,Indices2!$E$1:$YY$108,Calc!$B193,FALSE))</f>
        <v>#N/A</v>
      </c>
      <c r="NQ193" t="e">
        <f ca="1">IF(OR(NQ$132="",$B193=""),"",HLOOKUP(NQ$132,Indices2!$E$1:$YY$108,Calc!$B193,FALSE))</f>
        <v>#N/A</v>
      </c>
      <c r="NR193" t="e">
        <f ca="1">IF(OR(NR$132="",$B193=""),"",HLOOKUP(NR$132,Indices2!$E$1:$YY$108,Calc!$B193,FALSE))</f>
        <v>#N/A</v>
      </c>
      <c r="NS193" t="e">
        <f ca="1">IF(OR(NS$132="",$B193=""),"",HLOOKUP(NS$132,Indices2!$E$1:$YY$108,Calc!$B193,FALSE))</f>
        <v>#N/A</v>
      </c>
      <c r="NT193" t="e">
        <f ca="1">IF(OR(NT$132="",$B193=""),"",HLOOKUP(NT$132,Indices2!$E$1:$YY$108,Calc!$B193,FALSE))</f>
        <v>#N/A</v>
      </c>
      <c r="NU193" t="e">
        <f ca="1">IF(OR(NU$132="",$B193=""),"",HLOOKUP(NU$132,Indices2!$E$1:$YY$108,Calc!$B193,FALSE))</f>
        <v>#N/A</v>
      </c>
      <c r="NV193" t="e">
        <f ca="1">IF(OR(NV$132="",$B193=""),"",HLOOKUP(NV$132,Indices2!$E$1:$YY$108,Calc!$B193,FALSE))</f>
        <v>#N/A</v>
      </c>
      <c r="NW193" t="e">
        <f ca="1">IF(OR(NW$132="",$B193=""),"",HLOOKUP(NW$132,Indices2!$E$1:$YY$108,Calc!$B193,FALSE))</f>
        <v>#N/A</v>
      </c>
      <c r="NX193" t="e">
        <f ca="1">IF(OR(NX$132="",$B193=""),"",HLOOKUP(NX$132,Indices2!$E$1:$YY$108,Calc!$B193,FALSE))</f>
        <v>#N/A</v>
      </c>
      <c r="NY193" t="e">
        <f ca="1">IF(OR(NY$132="",$B193=""),"",HLOOKUP(NY$132,Indices2!$E$1:$YY$108,Calc!$B193,FALSE))</f>
        <v>#N/A</v>
      </c>
      <c r="NZ193" t="e">
        <f ca="1">IF(OR(NZ$132="",$B193=""),"",HLOOKUP(NZ$132,Indices2!$E$1:$YY$108,Calc!$B193,FALSE))</f>
        <v>#N/A</v>
      </c>
      <c r="OA193" t="e">
        <f ca="1">IF(OR(OA$132="",$B193=""),"",HLOOKUP(OA$132,Indices2!$E$1:$YY$108,Calc!$B193,FALSE))</f>
        <v>#N/A</v>
      </c>
      <c r="OB193" t="e">
        <f ca="1">IF(OR(OB$132="",$B193=""),"",HLOOKUP(OB$132,Indices2!$E$1:$YY$108,Calc!$B193,FALSE))</f>
        <v>#N/A</v>
      </c>
      <c r="OC193" t="e">
        <f ca="1">IF(OR(OC$132="",$B193=""),"",HLOOKUP(OC$132,Indices2!$E$1:$YY$108,Calc!$B193,FALSE))</f>
        <v>#N/A</v>
      </c>
      <c r="OD193" t="e">
        <f ca="1">IF(OR(OD$132="",$B193=""),"",HLOOKUP(OD$132,Indices2!$E$1:$YY$108,Calc!$B193,FALSE))</f>
        <v>#N/A</v>
      </c>
      <c r="OE193" t="e">
        <f ca="1">IF(OR(OE$132="",$B193=""),"",HLOOKUP(OE$132,Indices2!$E$1:$YY$108,Calc!$B193,FALSE))</f>
        <v>#N/A</v>
      </c>
      <c r="OF193" t="e">
        <f ca="1">IF(OR(OF$132="",$B193=""),"",HLOOKUP(OF$132,Indices2!$E$1:$YY$108,Calc!$B193,FALSE))</f>
        <v>#N/A</v>
      </c>
      <c r="OG193" t="e">
        <f ca="1">IF(OR(OG$132="",$B193=""),"",HLOOKUP(OG$132,Indices2!$E$1:$YY$108,Calc!$B193,FALSE))</f>
        <v>#N/A</v>
      </c>
      <c r="OH193" t="e">
        <f ca="1">IF(OR(OH$132="",$B193=""),"",HLOOKUP(OH$132,Indices2!$E$1:$YY$108,Calc!$B193,FALSE))</f>
        <v>#N/A</v>
      </c>
      <c r="OI193" t="e">
        <f ca="1">IF(OR(OI$132="",$B193=""),"",HLOOKUP(OI$132,Indices2!$E$1:$YY$108,Calc!$B193,FALSE))</f>
        <v>#N/A</v>
      </c>
      <c r="OJ193" t="e">
        <f ca="1">IF(OR(OJ$132="",$B193=""),"",HLOOKUP(OJ$132,Indices2!$E$1:$YY$108,Calc!$B193,FALSE))</f>
        <v>#N/A</v>
      </c>
      <c r="OK193" t="e">
        <f ca="1">IF(OR(OK$132="",$B193=""),"",HLOOKUP(OK$132,Indices2!$E$1:$YY$108,Calc!$B193,FALSE))</f>
        <v>#N/A</v>
      </c>
      <c r="OL193" t="e">
        <f ca="1">IF(OR(OL$132="",$B193=""),"",HLOOKUP(OL$132,Indices2!$E$1:$YY$108,Calc!$B193,FALSE))</f>
        <v>#N/A</v>
      </c>
      <c r="OM193" t="e">
        <f ca="1">IF(OR(OM$132="",$B193=""),"",HLOOKUP(OM$132,Indices2!$E$1:$YY$108,Calc!$B193,FALSE))</f>
        <v>#N/A</v>
      </c>
      <c r="ON193" t="e">
        <f ca="1">IF(OR(ON$132="",$B193=""),"",HLOOKUP(ON$132,Indices2!$E$1:$YY$108,Calc!$B193,FALSE))</f>
        <v>#N/A</v>
      </c>
      <c r="OO193" t="e">
        <f ca="1">IF(OR(OO$132="",$B193=""),"",HLOOKUP(OO$132,Indices2!$E$1:$YY$108,Calc!$B193,FALSE))</f>
        <v>#N/A</v>
      </c>
      <c r="OP193" t="e">
        <f ca="1">IF(OR(OP$132="",$B193=""),"",HLOOKUP(OP$132,Indices2!$E$1:$YY$108,Calc!$B193,FALSE))</f>
        <v>#N/A</v>
      </c>
      <c r="OQ193" t="e">
        <f ca="1">IF(OR(OQ$132="",$B193=""),"",HLOOKUP(OQ$132,Indices2!$E$1:$YY$108,Calc!$B193,FALSE))</f>
        <v>#N/A</v>
      </c>
      <c r="OR193" t="e">
        <f ca="1">IF(OR(OR$132="",$B193=""),"",HLOOKUP(OR$132,Indices2!$E$1:$YY$108,Calc!$B193,FALSE))</f>
        <v>#N/A</v>
      </c>
      <c r="OS193" t="e">
        <f ca="1">IF(OR(OS$132="",$B193=""),"",HLOOKUP(OS$132,Indices2!$E$1:$YY$108,Calc!$B193,FALSE))</f>
        <v>#N/A</v>
      </c>
      <c r="OT193" t="e">
        <f ca="1">IF(OR(OT$132="",$B193=""),"",HLOOKUP(OT$132,Indices2!$E$1:$YY$108,Calc!$B193,FALSE))</f>
        <v>#N/A</v>
      </c>
      <c r="OU193" t="e">
        <f ca="1">IF(OR(OU$132="",$B193=""),"",HLOOKUP(OU$132,Indices2!$E$1:$YY$108,Calc!$B193,FALSE))</f>
        <v>#N/A</v>
      </c>
      <c r="OV193" t="e">
        <f ca="1">IF(OR(OV$132="",$B193=""),"",HLOOKUP(OV$132,Indices2!$E$1:$YY$108,Calc!$B193,FALSE))</f>
        <v>#N/A</v>
      </c>
      <c r="OW193" t="e">
        <f ca="1">IF(OR(OW$132="",$B193=""),"",HLOOKUP(OW$132,Indices2!$E$1:$YY$108,Calc!$B193,FALSE))</f>
        <v>#N/A</v>
      </c>
      <c r="OX193" t="e">
        <f ca="1">IF(OR(OX$132="",$B193=""),"",HLOOKUP(OX$132,Indices2!$E$1:$YY$108,Calc!$B193,FALSE))</f>
        <v>#N/A</v>
      </c>
      <c r="OY193" t="e">
        <f ca="1">IF(OR(OY$132="",$B193=""),"",HLOOKUP(OY$132,Indices2!$E$1:$YY$108,Calc!$B193,FALSE))</f>
        <v>#N/A</v>
      </c>
      <c r="OZ193" t="e">
        <f ca="1">IF(OR(OZ$132="",$B193=""),"",HLOOKUP(OZ$132,Indices2!$E$1:$YY$108,Calc!$B193,FALSE))</f>
        <v>#N/A</v>
      </c>
      <c r="PA193" t="e">
        <f ca="1">IF(OR(PA$132="",$B193=""),"",HLOOKUP(PA$132,Indices2!$E$1:$YY$108,Calc!$B193,FALSE))</f>
        <v>#N/A</v>
      </c>
      <c r="PB193" t="e">
        <f ca="1">IF(OR(PB$132="",$B193=""),"",HLOOKUP(PB$132,Indices2!$E$1:$YY$108,Calc!$B193,FALSE))</f>
        <v>#N/A</v>
      </c>
      <c r="PC193" t="e">
        <f ca="1">IF(OR(PC$132="",$B193=""),"",HLOOKUP(PC$132,Indices2!$E$1:$YY$108,Calc!$B193,FALSE))</f>
        <v>#N/A</v>
      </c>
      <c r="PD193" t="e">
        <f ca="1">IF(OR(PD$132="",$B193=""),"",HLOOKUP(PD$132,Indices2!$E$1:$YY$108,Calc!$B193,FALSE))</f>
        <v>#N/A</v>
      </c>
      <c r="PE193" t="e">
        <f ca="1">IF(OR(PE$132="",$B193=""),"",HLOOKUP(PE$132,Indices2!$E$1:$YY$108,Calc!$B193,FALSE))</f>
        <v>#N/A</v>
      </c>
      <c r="PF193" t="e">
        <f ca="1">IF(OR(PF$132="",$B193=""),"",HLOOKUP(PF$132,Indices2!$E$1:$YY$108,Calc!$B193,FALSE))</f>
        <v>#N/A</v>
      </c>
      <c r="PG193" t="e">
        <f ca="1">IF(OR(PG$132="",$B193=""),"",HLOOKUP(PG$132,Indices2!$E$1:$YY$108,Calc!$B193,FALSE))</f>
        <v>#N/A</v>
      </c>
      <c r="PH193" t="e">
        <f ca="1">IF(OR(PH$132="",$B193=""),"",HLOOKUP(PH$132,Indices2!$E$1:$YY$108,Calc!$B193,FALSE))</f>
        <v>#N/A</v>
      </c>
      <c r="PI193" t="e">
        <f ca="1">IF(OR(PI$132="",$B193=""),"",HLOOKUP(PI$132,Indices2!$E$1:$YY$108,Calc!$B193,FALSE))</f>
        <v>#N/A</v>
      </c>
      <c r="PJ193" t="e">
        <f ca="1">IF(OR(PJ$132="",$B193=""),"",HLOOKUP(PJ$132,Indices2!$E$1:$YY$108,Calc!$B193,FALSE))</f>
        <v>#N/A</v>
      </c>
      <c r="PK193" t="e">
        <f ca="1">IF(OR(PK$132="",$B193=""),"",HLOOKUP(PK$132,Indices2!$E$1:$YY$108,Calc!$B193,FALSE))</f>
        <v>#N/A</v>
      </c>
      <c r="PL193" t="e">
        <f ca="1">IF(OR(PL$132="",$B193=""),"",HLOOKUP(PL$132,Indices2!$E$1:$YY$108,Calc!$B193,FALSE))</f>
        <v>#N/A</v>
      </c>
      <c r="PM193" t="e">
        <f ca="1">IF(OR(PM$132="",$B193=""),"",HLOOKUP(PM$132,Indices2!$E$1:$YY$108,Calc!$B193,FALSE))</f>
        <v>#N/A</v>
      </c>
      <c r="PN193" t="e">
        <f ca="1">IF(OR(PN$132="",$B193=""),"",HLOOKUP(PN$132,Indices2!$E$1:$YY$108,Calc!$B193,FALSE))</f>
        <v>#N/A</v>
      </c>
      <c r="PO193" t="e">
        <f ca="1">IF(OR(PO$132="",$B193=""),"",HLOOKUP(PO$132,Indices2!$E$1:$YY$108,Calc!$B193,FALSE))</f>
        <v>#N/A</v>
      </c>
      <c r="PP193" t="e">
        <f ca="1">IF(OR(PP$132="",$B193=""),"",HLOOKUP(PP$132,Indices2!$E$1:$YY$108,Calc!$B193,FALSE))</f>
        <v>#N/A</v>
      </c>
      <c r="PQ193" t="e">
        <f ca="1">IF(OR(PQ$132="",$B193=""),"",HLOOKUP(PQ$132,Indices2!$E$1:$YY$108,Calc!$B193,FALSE))</f>
        <v>#N/A</v>
      </c>
      <c r="PR193" t="e">
        <f ca="1">IF(OR(PR$132="",$B193=""),"",HLOOKUP(PR$132,Indices2!$E$1:$YY$108,Calc!$B193,FALSE))</f>
        <v>#N/A</v>
      </c>
      <c r="PS193" t="e">
        <f ca="1">IF(OR(PS$132="",$B193=""),"",HLOOKUP(PS$132,Indices2!$E$1:$YY$108,Calc!$B193,FALSE))</f>
        <v>#N/A</v>
      </c>
      <c r="PT193" t="e">
        <f ca="1">IF(OR(PT$132="",$B193=""),"",HLOOKUP(PT$132,Indices2!$E$1:$YY$108,Calc!$B193,FALSE))</f>
        <v>#N/A</v>
      </c>
      <c r="PU193" t="e">
        <f ca="1">IF(OR(PU$132="",$B193=""),"",HLOOKUP(PU$132,Indices2!$E$1:$YY$108,Calc!$B193,FALSE))</f>
        <v>#N/A</v>
      </c>
      <c r="PV193" t="e">
        <f ca="1">IF(OR(PV$132="",$B193=""),"",HLOOKUP(PV$132,Indices2!$E$1:$YY$108,Calc!$B193,FALSE))</f>
        <v>#N/A</v>
      </c>
      <c r="PW193" t="e">
        <f ca="1">IF(OR(PW$132="",$B193=""),"",HLOOKUP(PW$132,Indices2!$E$1:$YY$108,Calc!$B193,FALSE))</f>
        <v>#N/A</v>
      </c>
      <c r="PX193" t="e">
        <f ca="1">IF(OR(PX$132="",$B193=""),"",HLOOKUP(PX$132,Indices2!$E$1:$YY$108,Calc!$B193,FALSE))</f>
        <v>#N/A</v>
      </c>
      <c r="PY193" t="e">
        <f ca="1">IF(OR(PY$132="",$B193=""),"",HLOOKUP(PY$132,Indices2!$E$1:$YY$108,Calc!$B193,FALSE))</f>
        <v>#N/A</v>
      </c>
      <c r="PZ193" t="e">
        <f ca="1">IF(OR(PZ$132="",$B193=""),"",HLOOKUP(PZ$132,Indices2!$E$1:$YY$108,Calc!$B193,FALSE))</f>
        <v>#N/A</v>
      </c>
      <c r="QA193" t="e">
        <f ca="1">IF(OR(QA$132="",$B193=""),"",HLOOKUP(QA$132,Indices2!$E$1:$YY$108,Calc!$B193,FALSE))</f>
        <v>#N/A</v>
      </c>
      <c r="QB193" t="e">
        <f ca="1">IF(OR(QB$132="",$B193=""),"",HLOOKUP(QB$132,Indices2!$E$1:$YY$108,Calc!$B193,FALSE))</f>
        <v>#N/A</v>
      </c>
      <c r="QC193" t="e">
        <f ca="1">IF(OR(QC$132="",$B193=""),"",HLOOKUP(QC$132,Indices2!$E$1:$YY$108,Calc!$B193,FALSE))</f>
        <v>#N/A</v>
      </c>
      <c r="QD193" t="e">
        <f ca="1">IF(OR(QD$132="",$B193=""),"",HLOOKUP(QD$132,Indices2!$E$1:$YY$108,Calc!$B193,FALSE))</f>
        <v>#N/A</v>
      </c>
      <c r="QE193" t="e">
        <f ca="1">IF(OR(QE$132="",$B193=""),"",HLOOKUP(QE$132,Indices2!$E$1:$YY$108,Calc!$B193,FALSE))</f>
        <v>#N/A</v>
      </c>
      <c r="QF193" t="e">
        <f ca="1">IF(OR(QF$132="",$B193=""),"",HLOOKUP(QF$132,Indices2!$E$1:$YY$108,Calc!$B193,FALSE))</f>
        <v>#N/A</v>
      </c>
      <c r="QG193" t="e">
        <f ca="1">IF(OR(QG$132="",$B193=""),"",HLOOKUP(QG$132,Indices2!$E$1:$YY$108,Calc!$B193,FALSE))</f>
        <v>#N/A</v>
      </c>
      <c r="QH193" t="e">
        <f ca="1">IF(OR(QH$132="",$B193=""),"",HLOOKUP(QH$132,Indices2!$E$1:$YY$108,Calc!$B193,FALSE))</f>
        <v>#N/A</v>
      </c>
      <c r="QI193" t="e">
        <f ca="1">IF(OR(QI$132="",$B193=""),"",HLOOKUP(QI$132,Indices2!$E$1:$YY$108,Calc!$B193,FALSE))</f>
        <v>#N/A</v>
      </c>
      <c r="QJ193" t="e">
        <f ca="1">IF(OR(QJ$132="",$B193=""),"",HLOOKUP(QJ$132,Indices2!$E$1:$YY$108,Calc!$B193,FALSE))</f>
        <v>#N/A</v>
      </c>
      <c r="QK193" t="e">
        <f ca="1">IF(OR(QK$132="",$B193=""),"",HLOOKUP(QK$132,Indices2!$E$1:$YY$108,Calc!$B193,FALSE))</f>
        <v>#N/A</v>
      </c>
      <c r="QL193" t="e">
        <f ca="1">IF(OR(QL$132="",$B193=""),"",HLOOKUP(QL$132,Indices2!$E$1:$YY$108,Calc!$B193,FALSE))</f>
        <v>#N/A</v>
      </c>
      <c r="QM193" t="e">
        <f ca="1">IF(OR(QM$132="",$B193=""),"",HLOOKUP(QM$132,Indices2!$E$1:$YY$108,Calc!$B193,FALSE))</f>
        <v>#N/A</v>
      </c>
      <c r="QN193" t="e">
        <f ca="1">IF(OR(QN$132="",$B193=""),"",HLOOKUP(QN$132,Indices2!$E$1:$YY$108,Calc!$B193,FALSE))</f>
        <v>#N/A</v>
      </c>
      <c r="QO193" t="e">
        <f ca="1">IF(OR(QO$132="",$B193=""),"",HLOOKUP(QO$132,Indices2!$E$1:$YY$108,Calc!$B193,FALSE))</f>
        <v>#N/A</v>
      </c>
      <c r="QP193" t="e">
        <f ca="1">IF(OR(QP$132="",$B193=""),"",HLOOKUP(QP$132,Indices2!$E$1:$YY$108,Calc!$B193,FALSE))</f>
        <v>#N/A</v>
      </c>
      <c r="QQ193" t="e">
        <f ca="1">IF(OR(QQ$132="",$B193=""),"",HLOOKUP(QQ$132,Indices2!$E$1:$YY$108,Calc!$B193,FALSE))</f>
        <v>#N/A</v>
      </c>
      <c r="QR193" t="e">
        <f ca="1">IF(OR(QR$132="",$B193=""),"",HLOOKUP(QR$132,Indices2!$E$1:$YY$108,Calc!$B193,FALSE))</f>
        <v>#N/A</v>
      </c>
      <c r="QS193" t="e">
        <f ca="1">IF(OR(QS$132="",$B193=""),"",HLOOKUP(QS$132,Indices2!$E$1:$YY$108,Calc!$B193,FALSE))</f>
        <v>#N/A</v>
      </c>
      <c r="QT193" t="e">
        <f ca="1">IF(OR(QT$132="",$B193=""),"",HLOOKUP(QT$132,Indices2!$E$1:$YY$108,Calc!$B193,FALSE))</f>
        <v>#N/A</v>
      </c>
      <c r="QU193" t="e">
        <f ca="1">IF(OR(QU$132="",$B193=""),"",HLOOKUP(QU$132,Indices2!$E$1:$YY$108,Calc!$B193,FALSE))</f>
        <v>#N/A</v>
      </c>
      <c r="QV193" t="e">
        <f ca="1">IF(OR(QV$132="",$B193=""),"",HLOOKUP(QV$132,Indices2!$E$1:$YY$108,Calc!$B193,FALSE))</f>
        <v>#N/A</v>
      </c>
      <c r="QW193" t="e">
        <f ca="1">IF(OR(QW$132="",$B193=""),"",HLOOKUP(QW$132,Indices2!$E$1:$YY$108,Calc!$B193,FALSE))</f>
        <v>#N/A</v>
      </c>
      <c r="QX193" t="e">
        <f ca="1">IF(OR(QX$132="",$B193=""),"",HLOOKUP(QX$132,Indices2!$E$1:$YY$108,Calc!$B193,FALSE))</f>
        <v>#N/A</v>
      </c>
      <c r="QY193" t="e">
        <f ca="1">IF(OR(QY$132="",$B193=""),"",HLOOKUP(QY$132,Indices2!$E$1:$YY$108,Calc!$B193,FALSE))</f>
        <v>#N/A</v>
      </c>
      <c r="QZ193" t="e">
        <f ca="1">IF(OR(QZ$132="",$B193=""),"",HLOOKUP(QZ$132,Indices2!$E$1:$YY$108,Calc!$B193,FALSE))</f>
        <v>#N/A</v>
      </c>
      <c r="RA193" t="e">
        <f ca="1">IF(OR(RA$132="",$B193=""),"",HLOOKUP(RA$132,Indices2!$E$1:$YY$108,Calc!$B193,FALSE))</f>
        <v>#N/A</v>
      </c>
      <c r="RB193" t="e">
        <f ca="1">IF(OR(RB$132="",$B193=""),"",HLOOKUP(RB$132,Indices2!$E$1:$YY$108,Calc!$B193,FALSE))</f>
        <v>#N/A</v>
      </c>
      <c r="RC193" t="e">
        <f ca="1">IF(OR(RC$132="",$B193=""),"",HLOOKUP(RC$132,Indices2!$E$1:$YY$108,Calc!$B193,FALSE))</f>
        <v>#N/A</v>
      </c>
      <c r="RD193" t="e">
        <f ca="1">IF(OR(RD$132="",$B193=""),"",HLOOKUP(RD$132,Indices2!$E$1:$YY$108,Calc!$B193,FALSE))</f>
        <v>#N/A</v>
      </c>
      <c r="RE193" t="e">
        <f ca="1">IF(OR(RE$132="",$B193=""),"",HLOOKUP(RE$132,Indices2!$E$1:$YY$108,Calc!$B193,FALSE))</f>
        <v>#N/A</v>
      </c>
      <c r="RF193" t="e">
        <f ca="1">IF(OR(RF$132="",$B193=""),"",HLOOKUP(RF$132,Indices2!$E$1:$YY$108,Calc!$B193,FALSE))</f>
        <v>#N/A</v>
      </c>
      <c r="RG193" t="e">
        <f ca="1">IF(OR(RG$132="",$B193=""),"",HLOOKUP(RG$132,Indices2!$E$1:$YY$108,Calc!$B193,FALSE))</f>
        <v>#N/A</v>
      </c>
      <c r="RH193" t="e">
        <f ca="1">IF(OR(RH$132="",$B193=""),"",HLOOKUP(RH$132,Indices2!$E$1:$YY$108,Calc!$B193,FALSE))</f>
        <v>#N/A</v>
      </c>
      <c r="RI193" t="e">
        <f ca="1">IF(OR(RI$132="",$B193=""),"",HLOOKUP(RI$132,Indices2!$E$1:$YY$108,Calc!$B193,FALSE))</f>
        <v>#N/A</v>
      </c>
      <c r="RJ193" t="e">
        <f ca="1">IF(OR(RJ$132="",$B193=""),"",HLOOKUP(RJ$132,Indices2!$E$1:$YY$108,Calc!$B193,FALSE))</f>
        <v>#N/A</v>
      </c>
      <c r="RK193" t="e">
        <f ca="1">IF(OR(RK$132="",$B193=""),"",HLOOKUP(RK$132,Indices2!$E$1:$YY$108,Calc!$B193,FALSE))</f>
        <v>#N/A</v>
      </c>
      <c r="RL193" t="e">
        <f ca="1">IF(OR(RL$132="",$B193=""),"",HLOOKUP(RL$132,Indices2!$E$1:$YY$108,Calc!$B193,FALSE))</f>
        <v>#N/A</v>
      </c>
    </row>
    <row r="194" spans="1:480">
      <c r="A194" t="s">
        <v>186</v>
      </c>
      <c r="B194" t="e">
        <f>MATCH($A194,Indices2!$B:$B,0)</f>
        <v>#N/A</v>
      </c>
      <c r="C194" t="e">
        <f>IF(OR(C$132="",$B194=""),"",HLOOKUP(C$132,Indices2!$E$1:$YY$108,Calc!$B194,FALSE))</f>
        <v>#N/A</v>
      </c>
      <c r="D194" t="e">
        <f ca="1">IF(OR(D$132="",$B194=""),"",HLOOKUP(D$132,Indices2!$E$1:$YY$108,Calc!$B194,FALSE))</f>
        <v>#N/A</v>
      </c>
      <c r="E194" t="e">
        <f ca="1">IF(OR(E$132="",$B194=""),"",HLOOKUP(E$132,Indices2!$E$1:$YY$108,Calc!$B194,FALSE))</f>
        <v>#N/A</v>
      </c>
      <c r="F194" t="e">
        <f ca="1">IF(OR(F$132="",$B194=""),"",HLOOKUP(F$132,Indices2!$E$1:$YY$108,Calc!$B194,FALSE))</f>
        <v>#N/A</v>
      </c>
      <c r="G194" t="e">
        <f ca="1">IF(OR(G$132="",$B194=""),"",HLOOKUP(G$132,Indices2!$E$1:$YY$108,Calc!$B194,FALSE))</f>
        <v>#N/A</v>
      </c>
      <c r="H194" t="e">
        <f ca="1">IF(OR(H$132="",$B194=""),"",HLOOKUP(H$132,Indices2!$E$1:$YY$108,Calc!$B194,FALSE))</f>
        <v>#N/A</v>
      </c>
      <c r="I194" t="e">
        <f ca="1">IF(OR(I$132="",$B194=""),"",HLOOKUP(I$132,Indices2!$E$1:$YY$108,Calc!$B194,FALSE))</f>
        <v>#N/A</v>
      </c>
      <c r="J194" t="e">
        <f ca="1">IF(OR(J$132="",$B194=""),"",HLOOKUP(J$132,Indices2!$E$1:$YY$108,Calc!$B194,FALSE))</f>
        <v>#N/A</v>
      </c>
      <c r="K194" t="e">
        <f ca="1">IF(OR(K$132="",$B194=""),"",HLOOKUP(K$132,Indices2!$E$1:$YY$108,Calc!$B194,FALSE))</f>
        <v>#N/A</v>
      </c>
      <c r="L194" t="e">
        <f ca="1">IF(OR(L$132="",$B194=""),"",HLOOKUP(L$132,Indices2!$E$1:$YY$108,Calc!$B194,FALSE))</f>
        <v>#N/A</v>
      </c>
      <c r="M194" t="e">
        <f ca="1">IF(OR(M$132="",$B194=""),"",HLOOKUP(M$132,Indices2!$E$1:$YY$108,Calc!$B194,FALSE))</f>
        <v>#N/A</v>
      </c>
      <c r="N194" t="e">
        <f ca="1">IF(OR(N$132="",$B194=""),"",HLOOKUP(N$132,Indices2!$E$1:$YY$108,Calc!$B194,FALSE))</f>
        <v>#N/A</v>
      </c>
      <c r="O194" t="e">
        <f ca="1">IF(OR(O$132="",$B194=""),"",HLOOKUP(O$132,Indices2!$E$1:$YY$108,Calc!$B194,FALSE))</f>
        <v>#N/A</v>
      </c>
      <c r="P194" t="e">
        <f ca="1">IF(OR(P$132="",$B194=""),"",HLOOKUP(P$132,Indices2!$E$1:$YY$108,Calc!$B194,FALSE))</f>
        <v>#N/A</v>
      </c>
      <c r="Q194" t="e">
        <f ca="1">IF(OR(Q$132="",$B194=""),"",HLOOKUP(Q$132,Indices2!$E$1:$YY$108,Calc!$B194,FALSE))</f>
        <v>#N/A</v>
      </c>
      <c r="R194" t="e">
        <f ca="1">IF(OR(R$132="",$B194=""),"",HLOOKUP(R$132,Indices2!$E$1:$YY$108,Calc!$B194,FALSE))</f>
        <v>#N/A</v>
      </c>
      <c r="S194" t="e">
        <f ca="1">IF(OR(S$132="",$B194=""),"",HLOOKUP(S$132,Indices2!$E$1:$YY$108,Calc!$B194,FALSE))</f>
        <v>#N/A</v>
      </c>
      <c r="T194" t="e">
        <f ca="1">IF(OR(T$132="",$B194=""),"",HLOOKUP(T$132,Indices2!$E$1:$YY$108,Calc!$B194,FALSE))</f>
        <v>#N/A</v>
      </c>
      <c r="U194" t="e">
        <f ca="1">IF(OR(U$132="",$B194=""),"",HLOOKUP(U$132,Indices2!$E$1:$YY$108,Calc!$B194,FALSE))</f>
        <v>#N/A</v>
      </c>
      <c r="V194" t="e">
        <f ca="1">IF(OR(V$132="",$B194=""),"",HLOOKUP(V$132,Indices2!$E$1:$YY$108,Calc!$B194,FALSE))</f>
        <v>#N/A</v>
      </c>
      <c r="W194" t="e">
        <f ca="1">IF(OR(W$132="",$B194=""),"",HLOOKUP(W$132,Indices2!$E$1:$YY$108,Calc!$B194,FALSE))</f>
        <v>#N/A</v>
      </c>
      <c r="X194" t="e">
        <f ca="1">IF(OR(X$132="",$B194=""),"",HLOOKUP(X$132,Indices2!$E$1:$YY$108,Calc!$B194,FALSE))</f>
        <v>#N/A</v>
      </c>
      <c r="Y194" t="e">
        <f ca="1">IF(OR(Y$132="",$B194=""),"",HLOOKUP(Y$132,Indices2!$E$1:$YY$108,Calc!$B194,FALSE))</f>
        <v>#N/A</v>
      </c>
      <c r="Z194" t="e">
        <f ca="1">IF(OR(Z$132="",$B194=""),"",HLOOKUP(Z$132,Indices2!$E$1:$YY$108,Calc!$B194,FALSE))</f>
        <v>#N/A</v>
      </c>
      <c r="AA194" t="e">
        <f ca="1">IF(OR(AA$132="",$B194=""),"",HLOOKUP(AA$132,Indices2!$E$1:$YY$108,Calc!$B194,FALSE))</f>
        <v>#N/A</v>
      </c>
      <c r="AB194" t="e">
        <f ca="1">IF(OR(AB$132="",$B194=""),"",HLOOKUP(AB$132,Indices2!$E$1:$YY$108,Calc!$B194,FALSE))</f>
        <v>#N/A</v>
      </c>
      <c r="AC194" t="e">
        <f ca="1">IF(OR(AC$132="",$B194=""),"",HLOOKUP(AC$132,Indices2!$E$1:$YY$108,Calc!$B194,FALSE))</f>
        <v>#N/A</v>
      </c>
      <c r="AD194" t="e">
        <f ca="1">IF(OR(AD$132="",$B194=""),"",HLOOKUP(AD$132,Indices2!$E$1:$YY$108,Calc!$B194,FALSE))</f>
        <v>#N/A</v>
      </c>
      <c r="AE194" t="e">
        <f ca="1">IF(OR(AE$132="",$B194=""),"",HLOOKUP(AE$132,Indices2!$E$1:$YY$108,Calc!$B194,FALSE))</f>
        <v>#N/A</v>
      </c>
      <c r="AF194" t="e">
        <f ca="1">IF(OR(AF$132="",$B194=""),"",HLOOKUP(AF$132,Indices2!$E$1:$YY$108,Calc!$B194,FALSE))</f>
        <v>#N/A</v>
      </c>
      <c r="AG194" t="e">
        <f ca="1">IF(OR(AG$132="",$B194=""),"",HLOOKUP(AG$132,Indices2!$E$1:$YY$108,Calc!$B194,FALSE))</f>
        <v>#N/A</v>
      </c>
      <c r="AH194" t="e">
        <f ca="1">IF(OR(AH$132="",$B194=""),"",HLOOKUP(AH$132,Indices2!$E$1:$YY$108,Calc!$B194,FALSE))</f>
        <v>#N/A</v>
      </c>
      <c r="AI194" t="e">
        <f ca="1">IF(OR(AI$132="",$B194=""),"",HLOOKUP(AI$132,Indices2!$E$1:$YY$108,Calc!$B194,FALSE))</f>
        <v>#N/A</v>
      </c>
      <c r="AJ194" t="e">
        <f ca="1">IF(OR(AJ$132="",$B194=""),"",HLOOKUP(AJ$132,Indices2!$E$1:$YY$108,Calc!$B194,FALSE))</f>
        <v>#N/A</v>
      </c>
      <c r="AK194" t="e">
        <f ca="1">IF(OR(AK$132="",$B194=""),"",HLOOKUP(AK$132,Indices2!$E$1:$YY$108,Calc!$B194,FALSE))</f>
        <v>#N/A</v>
      </c>
      <c r="AL194" t="e">
        <f ca="1">IF(OR(AL$132="",$B194=""),"",HLOOKUP(AL$132,Indices2!$E$1:$YY$108,Calc!$B194,FALSE))</f>
        <v>#N/A</v>
      </c>
      <c r="AM194" t="e">
        <f ca="1">IF(OR(AM$132="",$B194=""),"",HLOOKUP(AM$132,Indices2!$E$1:$YY$108,Calc!$B194,FALSE))</f>
        <v>#N/A</v>
      </c>
      <c r="AN194" t="e">
        <f ca="1">IF(OR(AN$132="",$B194=""),"",HLOOKUP(AN$132,Indices2!$E$1:$YY$108,Calc!$B194,FALSE))</f>
        <v>#N/A</v>
      </c>
      <c r="AO194" t="e">
        <f ca="1">IF(OR(AO$132="",$B194=""),"",HLOOKUP(AO$132,Indices2!$E$1:$YY$108,Calc!$B194,FALSE))</f>
        <v>#N/A</v>
      </c>
      <c r="AP194" t="e">
        <f ca="1">IF(OR(AP$132="",$B194=""),"",HLOOKUP(AP$132,Indices2!$E$1:$YY$108,Calc!$B194,FALSE))</f>
        <v>#N/A</v>
      </c>
      <c r="AQ194" t="e">
        <f ca="1">IF(OR(AQ$132="",$B194=""),"",HLOOKUP(AQ$132,Indices2!$E$1:$YY$108,Calc!$B194,FALSE))</f>
        <v>#N/A</v>
      </c>
      <c r="AR194" t="e">
        <f ca="1">IF(OR(AR$132="",$B194=""),"",HLOOKUP(AR$132,Indices2!$E$1:$YY$108,Calc!$B194,FALSE))</f>
        <v>#N/A</v>
      </c>
      <c r="AS194" t="e">
        <f ca="1">IF(OR(AS$132="",$B194=""),"",HLOOKUP(AS$132,Indices2!$E$1:$YY$108,Calc!$B194,FALSE))</f>
        <v>#N/A</v>
      </c>
      <c r="AT194" t="e">
        <f ca="1">IF(OR(AT$132="",$B194=""),"",HLOOKUP(AT$132,Indices2!$E$1:$YY$108,Calc!$B194,FALSE))</f>
        <v>#N/A</v>
      </c>
      <c r="AU194" t="e">
        <f ca="1">IF(OR(AU$132="",$B194=""),"",HLOOKUP(AU$132,Indices2!$E$1:$YY$108,Calc!$B194,FALSE))</f>
        <v>#N/A</v>
      </c>
      <c r="AV194" t="e">
        <f ca="1">IF(OR(AV$132="",$B194=""),"",HLOOKUP(AV$132,Indices2!$E$1:$YY$108,Calc!$B194,FALSE))</f>
        <v>#N/A</v>
      </c>
      <c r="AW194" t="e">
        <f ca="1">IF(OR(AW$132="",$B194=""),"",HLOOKUP(AW$132,Indices2!$E$1:$YY$108,Calc!$B194,FALSE))</f>
        <v>#N/A</v>
      </c>
      <c r="AX194" t="e">
        <f ca="1">IF(OR(AX$132="",$B194=""),"",HLOOKUP(AX$132,Indices2!$E$1:$YY$108,Calc!$B194,FALSE))</f>
        <v>#N/A</v>
      </c>
      <c r="AY194" t="e">
        <f ca="1">IF(OR(AY$132="",$B194=""),"",HLOOKUP(AY$132,Indices2!$E$1:$YY$108,Calc!$B194,FALSE))</f>
        <v>#N/A</v>
      </c>
      <c r="AZ194" t="e">
        <f ca="1">IF(OR(AZ$132="",$B194=""),"",HLOOKUP(AZ$132,Indices2!$E$1:$YY$108,Calc!$B194,FALSE))</f>
        <v>#N/A</v>
      </c>
      <c r="BA194" t="e">
        <f ca="1">IF(OR(BA$132="",$B194=""),"",HLOOKUP(BA$132,Indices2!$E$1:$YY$108,Calc!$B194,FALSE))</f>
        <v>#N/A</v>
      </c>
      <c r="BB194" t="e">
        <f ca="1">IF(OR(BB$132="",$B194=""),"",HLOOKUP(BB$132,Indices2!$E$1:$YY$108,Calc!$B194,FALSE))</f>
        <v>#N/A</v>
      </c>
      <c r="BC194" t="e">
        <f ca="1">IF(OR(BC$132="",$B194=""),"",HLOOKUP(BC$132,Indices2!$E$1:$YY$108,Calc!$B194,FALSE))</f>
        <v>#N/A</v>
      </c>
      <c r="BD194" t="e">
        <f ca="1">IF(OR(BD$132="",$B194=""),"",HLOOKUP(BD$132,Indices2!$E$1:$YY$108,Calc!$B194,FALSE))</f>
        <v>#N/A</v>
      </c>
      <c r="BE194" t="e">
        <f ca="1">IF(OR(BE$132="",$B194=""),"",HLOOKUP(BE$132,Indices2!$E$1:$YY$108,Calc!$B194,FALSE))</f>
        <v>#N/A</v>
      </c>
      <c r="BF194" t="e">
        <f ca="1">IF(OR(BF$132="",$B194=""),"",HLOOKUP(BF$132,Indices2!$E$1:$YY$108,Calc!$B194,FALSE))</f>
        <v>#N/A</v>
      </c>
      <c r="BG194" t="e">
        <f ca="1">IF(OR(BG$132="",$B194=""),"",HLOOKUP(BG$132,Indices2!$E$1:$YY$108,Calc!$B194,FALSE))</f>
        <v>#N/A</v>
      </c>
      <c r="BH194" t="e">
        <f ca="1">IF(OR(BH$132="",$B194=""),"",HLOOKUP(BH$132,Indices2!$E$1:$YY$108,Calc!$B194,FALSE))</f>
        <v>#N/A</v>
      </c>
      <c r="BI194" t="e">
        <f ca="1">IF(OR(BI$132="",$B194=""),"",HLOOKUP(BI$132,Indices2!$E$1:$YY$108,Calc!$B194,FALSE))</f>
        <v>#N/A</v>
      </c>
      <c r="BJ194" t="e">
        <f ca="1">IF(OR(BJ$132="",$B194=""),"",HLOOKUP(BJ$132,Indices2!$E$1:$YY$108,Calc!$B194,FALSE))</f>
        <v>#N/A</v>
      </c>
      <c r="BK194" t="e">
        <f ca="1">IF(OR(BK$132="",$B194=""),"",HLOOKUP(BK$132,Indices2!$E$1:$YY$108,Calc!$B194,FALSE))</f>
        <v>#N/A</v>
      </c>
      <c r="BL194" t="e">
        <f ca="1">IF(OR(BL$132="",$B194=""),"",HLOOKUP(BL$132,Indices2!$E$1:$YY$108,Calc!$B194,FALSE))</f>
        <v>#N/A</v>
      </c>
      <c r="BM194" t="e">
        <f ca="1">IF(OR(BM$132="",$B194=""),"",HLOOKUP(BM$132,Indices2!$E$1:$YY$108,Calc!$B194,FALSE))</f>
        <v>#N/A</v>
      </c>
      <c r="BN194" t="e">
        <f ca="1">IF(OR(BN$132="",$B194=""),"",HLOOKUP(BN$132,Indices2!$E$1:$YY$108,Calc!$B194,FALSE))</f>
        <v>#N/A</v>
      </c>
      <c r="BO194" t="e">
        <f ca="1">IF(OR(BO$132="",$B194=""),"",HLOOKUP(BO$132,Indices2!$E$1:$YY$108,Calc!$B194,FALSE))</f>
        <v>#N/A</v>
      </c>
      <c r="BP194" t="e">
        <f ca="1">IF(OR(BP$132="",$B194=""),"",HLOOKUP(BP$132,Indices2!$E$1:$YY$108,Calc!$B194,FALSE))</f>
        <v>#N/A</v>
      </c>
      <c r="BQ194" t="e">
        <f ca="1">IF(OR(BQ$132="",$B194=""),"",HLOOKUP(BQ$132,Indices2!$E$1:$YY$108,Calc!$B194,FALSE))</f>
        <v>#N/A</v>
      </c>
      <c r="BR194" t="e">
        <f ca="1">IF(OR(BR$132="",$B194=""),"",HLOOKUP(BR$132,Indices2!$E$1:$YY$108,Calc!$B194,FALSE))</f>
        <v>#N/A</v>
      </c>
      <c r="BS194" t="e">
        <f ca="1">IF(OR(BS$132="",$B194=""),"",HLOOKUP(BS$132,Indices2!$E$1:$YY$108,Calc!$B194,FALSE))</f>
        <v>#N/A</v>
      </c>
      <c r="BT194" t="e">
        <f ca="1">IF(OR(BT$132="",$B194=""),"",HLOOKUP(BT$132,Indices2!$E$1:$YY$108,Calc!$B194,FALSE))</f>
        <v>#N/A</v>
      </c>
      <c r="BU194" t="e">
        <f ca="1">IF(OR(BU$132="",$B194=""),"",HLOOKUP(BU$132,Indices2!$E$1:$YY$108,Calc!$B194,FALSE))</f>
        <v>#N/A</v>
      </c>
      <c r="BV194" t="e">
        <f ca="1">IF(OR(BV$132="",$B194=""),"",HLOOKUP(BV$132,Indices2!$E$1:$YY$108,Calc!$B194,FALSE))</f>
        <v>#N/A</v>
      </c>
      <c r="BW194" t="e">
        <f ca="1">IF(OR(BW$132="",$B194=""),"",HLOOKUP(BW$132,Indices2!$E$1:$YY$108,Calc!$B194,FALSE))</f>
        <v>#N/A</v>
      </c>
      <c r="BX194" t="e">
        <f ca="1">IF(OR(BX$132="",$B194=""),"",HLOOKUP(BX$132,Indices2!$E$1:$YY$108,Calc!$B194,FALSE))</f>
        <v>#N/A</v>
      </c>
      <c r="BY194" t="e">
        <f ca="1">IF(OR(BY$132="",$B194=""),"",HLOOKUP(BY$132,Indices2!$E$1:$YY$108,Calc!$B194,FALSE))</f>
        <v>#N/A</v>
      </c>
      <c r="BZ194" t="e">
        <f ca="1">IF(OR(BZ$132="",$B194=""),"",HLOOKUP(BZ$132,Indices2!$E$1:$YY$108,Calc!$B194,FALSE))</f>
        <v>#N/A</v>
      </c>
      <c r="CA194" t="e">
        <f ca="1">IF(OR(CA$132="",$B194=""),"",HLOOKUP(CA$132,Indices2!$E$1:$YY$108,Calc!$B194,FALSE))</f>
        <v>#N/A</v>
      </c>
      <c r="CB194" t="e">
        <f ca="1">IF(OR(CB$132="",$B194=""),"",HLOOKUP(CB$132,Indices2!$E$1:$YY$108,Calc!$B194,FALSE))</f>
        <v>#N/A</v>
      </c>
      <c r="CC194" t="e">
        <f ca="1">IF(OR(CC$132="",$B194=""),"",HLOOKUP(CC$132,Indices2!$E$1:$YY$108,Calc!$B194,FALSE))</f>
        <v>#N/A</v>
      </c>
      <c r="CD194" t="e">
        <f ca="1">IF(OR(CD$132="",$B194=""),"",HLOOKUP(CD$132,Indices2!$E$1:$YY$108,Calc!$B194,FALSE))</f>
        <v>#N/A</v>
      </c>
      <c r="CE194" t="e">
        <f ca="1">IF(OR(CE$132="",$B194=""),"",HLOOKUP(CE$132,Indices2!$E$1:$YY$108,Calc!$B194,FALSE))</f>
        <v>#N/A</v>
      </c>
      <c r="CF194" t="e">
        <f ca="1">IF(OR(CF$132="",$B194=""),"",HLOOKUP(CF$132,Indices2!$E$1:$YY$108,Calc!$B194,FALSE))</f>
        <v>#N/A</v>
      </c>
      <c r="CG194" t="e">
        <f ca="1">IF(OR(CG$132="",$B194=""),"",HLOOKUP(CG$132,Indices2!$E$1:$YY$108,Calc!$B194,FALSE))</f>
        <v>#N/A</v>
      </c>
      <c r="CH194" t="e">
        <f ca="1">IF(OR(CH$132="",$B194=""),"",HLOOKUP(CH$132,Indices2!$E$1:$YY$108,Calc!$B194,FALSE))</f>
        <v>#N/A</v>
      </c>
      <c r="CI194" t="e">
        <f ca="1">IF(OR(CI$132="",$B194=""),"",HLOOKUP(CI$132,Indices2!$E$1:$YY$108,Calc!$B194,FALSE))</f>
        <v>#N/A</v>
      </c>
      <c r="CJ194" t="e">
        <f ca="1">IF(OR(CJ$132="",$B194=""),"",HLOOKUP(CJ$132,Indices2!$E$1:$YY$108,Calc!$B194,FALSE))</f>
        <v>#N/A</v>
      </c>
      <c r="CK194" t="e">
        <f ca="1">IF(OR(CK$132="",$B194=""),"",HLOOKUP(CK$132,Indices2!$E$1:$YY$108,Calc!$B194,FALSE))</f>
        <v>#N/A</v>
      </c>
      <c r="CL194" t="e">
        <f ca="1">IF(OR(CL$132="",$B194=""),"",HLOOKUP(CL$132,Indices2!$E$1:$YY$108,Calc!$B194,FALSE))</f>
        <v>#N/A</v>
      </c>
      <c r="CM194" t="e">
        <f ca="1">IF(OR(CM$132="",$B194=""),"",HLOOKUP(CM$132,Indices2!$E$1:$YY$108,Calc!$B194,FALSE))</f>
        <v>#N/A</v>
      </c>
      <c r="CN194" t="e">
        <f ca="1">IF(OR(CN$132="",$B194=""),"",HLOOKUP(CN$132,Indices2!$E$1:$YY$108,Calc!$B194,FALSE))</f>
        <v>#N/A</v>
      </c>
      <c r="CO194" t="e">
        <f ca="1">IF(OR(CO$132="",$B194=""),"",HLOOKUP(CO$132,Indices2!$E$1:$YY$108,Calc!$B194,FALSE))</f>
        <v>#N/A</v>
      </c>
      <c r="CP194" t="e">
        <f ca="1">IF(OR(CP$132="",$B194=""),"",HLOOKUP(CP$132,Indices2!$E$1:$YY$108,Calc!$B194,FALSE))</f>
        <v>#N/A</v>
      </c>
      <c r="CQ194" t="e">
        <f ca="1">IF(OR(CQ$132="",$B194=""),"",HLOOKUP(CQ$132,Indices2!$E$1:$YY$108,Calc!$B194,FALSE))</f>
        <v>#N/A</v>
      </c>
      <c r="CR194" t="e">
        <f ca="1">IF(OR(CR$132="",$B194=""),"",HLOOKUP(CR$132,Indices2!$E$1:$YY$108,Calc!$B194,FALSE))</f>
        <v>#N/A</v>
      </c>
      <c r="CS194" t="e">
        <f ca="1">IF(OR(CS$132="",$B194=""),"",HLOOKUP(CS$132,Indices2!$E$1:$YY$108,Calc!$B194,FALSE))</f>
        <v>#N/A</v>
      </c>
      <c r="CT194" t="e">
        <f ca="1">IF(OR(CT$132="",$B194=""),"",HLOOKUP(CT$132,Indices2!$E$1:$YY$108,Calc!$B194,FALSE))</f>
        <v>#N/A</v>
      </c>
      <c r="CU194" t="e">
        <f ca="1">IF(OR(CU$132="",$B194=""),"",HLOOKUP(CU$132,Indices2!$E$1:$YY$108,Calc!$B194,FALSE))</f>
        <v>#N/A</v>
      </c>
      <c r="CV194" t="e">
        <f ca="1">IF(OR(CV$132="",$B194=""),"",HLOOKUP(CV$132,Indices2!$E$1:$YY$108,Calc!$B194,FALSE))</f>
        <v>#N/A</v>
      </c>
      <c r="CW194" t="e">
        <f ca="1">IF(OR(CW$132="",$B194=""),"",HLOOKUP(CW$132,Indices2!$E$1:$YY$108,Calc!$B194,FALSE))</f>
        <v>#N/A</v>
      </c>
      <c r="CX194" t="e">
        <f ca="1">IF(OR(CX$132="",$B194=""),"",HLOOKUP(CX$132,Indices2!$E$1:$YY$108,Calc!$B194,FALSE))</f>
        <v>#N/A</v>
      </c>
      <c r="CY194" t="e">
        <f ca="1">IF(OR(CY$132="",$B194=""),"",HLOOKUP(CY$132,Indices2!$E$1:$YY$108,Calc!$B194,FALSE))</f>
        <v>#N/A</v>
      </c>
      <c r="CZ194" t="e">
        <f ca="1">IF(OR(CZ$132="",$B194=""),"",HLOOKUP(CZ$132,Indices2!$E$1:$YY$108,Calc!$B194,FALSE))</f>
        <v>#N/A</v>
      </c>
      <c r="DA194" t="e">
        <f ca="1">IF(OR(DA$132="",$B194=""),"",HLOOKUP(DA$132,Indices2!$E$1:$YY$108,Calc!$B194,FALSE))</f>
        <v>#N/A</v>
      </c>
      <c r="DB194" t="e">
        <f ca="1">IF(OR(DB$132="",$B194=""),"",HLOOKUP(DB$132,Indices2!$E$1:$YY$108,Calc!$B194,FALSE))</f>
        <v>#N/A</v>
      </c>
      <c r="DC194" t="e">
        <f ca="1">IF(OR(DC$132="",$B194=""),"",HLOOKUP(DC$132,Indices2!$E$1:$YY$108,Calc!$B194,FALSE))</f>
        <v>#N/A</v>
      </c>
      <c r="DD194" t="e">
        <f ca="1">IF(OR(DD$132="",$B194=""),"",HLOOKUP(DD$132,Indices2!$E$1:$YY$108,Calc!$B194,FALSE))</f>
        <v>#N/A</v>
      </c>
      <c r="DE194" t="e">
        <f ca="1">IF(OR(DE$132="",$B194=""),"",HLOOKUP(DE$132,Indices2!$E$1:$YY$108,Calc!$B194,FALSE))</f>
        <v>#N/A</v>
      </c>
      <c r="DF194" t="e">
        <f ca="1">IF(OR(DF$132="",$B194=""),"",HLOOKUP(DF$132,Indices2!$E$1:$YY$108,Calc!$B194,FALSE))</f>
        <v>#N/A</v>
      </c>
      <c r="DG194" t="e">
        <f ca="1">IF(OR(DG$132="",$B194=""),"",HLOOKUP(DG$132,Indices2!$E$1:$YY$108,Calc!$B194,FALSE))</f>
        <v>#N/A</v>
      </c>
      <c r="DH194" t="e">
        <f ca="1">IF(OR(DH$132="",$B194=""),"",HLOOKUP(DH$132,Indices2!$E$1:$YY$108,Calc!$B194,FALSE))</f>
        <v>#N/A</v>
      </c>
      <c r="DI194" t="e">
        <f ca="1">IF(OR(DI$132="",$B194=""),"",HLOOKUP(DI$132,Indices2!$E$1:$YY$108,Calc!$B194,FALSE))</f>
        <v>#N/A</v>
      </c>
      <c r="DJ194" t="e">
        <f ca="1">IF(OR(DJ$132="",$B194=""),"",HLOOKUP(DJ$132,Indices2!$E$1:$YY$108,Calc!$B194,FALSE))</f>
        <v>#N/A</v>
      </c>
      <c r="DK194" t="e">
        <f ca="1">IF(OR(DK$132="",$B194=""),"",HLOOKUP(DK$132,Indices2!$E$1:$YY$108,Calc!$B194,FALSE))</f>
        <v>#N/A</v>
      </c>
      <c r="DL194" t="e">
        <f ca="1">IF(OR(DL$132="",$B194=""),"",HLOOKUP(DL$132,Indices2!$E$1:$YY$108,Calc!$B194,FALSE))</f>
        <v>#N/A</v>
      </c>
      <c r="DM194" t="e">
        <f ca="1">IF(OR(DM$132="",$B194=""),"",HLOOKUP(DM$132,Indices2!$E$1:$YY$108,Calc!$B194,FALSE))</f>
        <v>#N/A</v>
      </c>
      <c r="DN194" t="e">
        <f ca="1">IF(OR(DN$132="",$B194=""),"",HLOOKUP(DN$132,Indices2!$E$1:$YY$108,Calc!$B194,FALSE))</f>
        <v>#N/A</v>
      </c>
      <c r="DO194" t="e">
        <f ca="1">IF(OR(DO$132="",$B194=""),"",HLOOKUP(DO$132,Indices2!$E$1:$YY$108,Calc!$B194,FALSE))</f>
        <v>#N/A</v>
      </c>
      <c r="DP194" t="e">
        <f ca="1">IF(OR(DP$132="",$B194=""),"",HLOOKUP(DP$132,Indices2!$E$1:$YY$108,Calc!$B194,FALSE))</f>
        <v>#N/A</v>
      </c>
      <c r="DQ194" t="e">
        <f ca="1">IF(OR(DQ$132="",$B194=""),"",HLOOKUP(DQ$132,Indices2!$E$1:$YY$108,Calc!$B194,FALSE))</f>
        <v>#N/A</v>
      </c>
      <c r="DR194" t="e">
        <f ca="1">IF(OR(DR$132="",$B194=""),"",HLOOKUP(DR$132,Indices2!$E$1:$YY$108,Calc!$B194,FALSE))</f>
        <v>#N/A</v>
      </c>
      <c r="DS194" t="e">
        <f ca="1">IF(OR(DS$132="",$B194=""),"",HLOOKUP(DS$132,Indices2!$E$1:$YY$108,Calc!$B194,FALSE))</f>
        <v>#N/A</v>
      </c>
      <c r="DT194" t="e">
        <f ca="1">IF(OR(DT$132="",$B194=""),"",HLOOKUP(DT$132,Indices2!$E$1:$YY$108,Calc!$B194,FALSE))</f>
        <v>#N/A</v>
      </c>
      <c r="DU194" t="e">
        <f ca="1">IF(OR(DU$132="",$B194=""),"",HLOOKUP(DU$132,Indices2!$E$1:$YY$108,Calc!$B194,FALSE))</f>
        <v>#N/A</v>
      </c>
      <c r="DV194" t="e">
        <f ca="1">IF(OR(DV$132="",$B194=""),"",HLOOKUP(DV$132,Indices2!$E$1:$YY$108,Calc!$B194,FALSE))</f>
        <v>#N/A</v>
      </c>
      <c r="DW194" t="e">
        <f ca="1">IF(OR(DW$132="",$B194=""),"",HLOOKUP(DW$132,Indices2!$E$1:$YY$108,Calc!$B194,FALSE))</f>
        <v>#N/A</v>
      </c>
      <c r="DX194" t="e">
        <f ca="1">IF(OR(DX$132="",$B194=""),"",HLOOKUP(DX$132,Indices2!$E$1:$YY$108,Calc!$B194,FALSE))</f>
        <v>#N/A</v>
      </c>
      <c r="DY194" t="e">
        <f ca="1">IF(OR(DY$132="",$B194=""),"",HLOOKUP(DY$132,Indices2!$E$1:$YY$108,Calc!$B194,FALSE))</f>
        <v>#N/A</v>
      </c>
      <c r="DZ194" t="e">
        <f ca="1">IF(OR(DZ$132="",$B194=""),"",HLOOKUP(DZ$132,Indices2!$E$1:$YY$108,Calc!$B194,FALSE))</f>
        <v>#N/A</v>
      </c>
      <c r="EA194" t="e">
        <f ca="1">IF(OR(EA$132="",$B194=""),"",HLOOKUP(EA$132,Indices2!$E$1:$YY$108,Calc!$B194,FALSE))</f>
        <v>#N/A</v>
      </c>
      <c r="EB194" t="e">
        <f ca="1">IF(OR(EB$132="",$B194=""),"",HLOOKUP(EB$132,Indices2!$E$1:$YY$108,Calc!$B194,FALSE))</f>
        <v>#N/A</v>
      </c>
      <c r="EC194" t="e">
        <f ca="1">IF(OR(EC$132="",$B194=""),"",HLOOKUP(EC$132,Indices2!$E$1:$YY$108,Calc!$B194,FALSE))</f>
        <v>#N/A</v>
      </c>
      <c r="ED194" t="e">
        <f ca="1">IF(OR(ED$132="",$B194=""),"",HLOOKUP(ED$132,Indices2!$E$1:$YY$108,Calc!$B194,FALSE))</f>
        <v>#N/A</v>
      </c>
      <c r="EE194" t="e">
        <f ca="1">IF(OR(EE$132="",$B194=""),"",HLOOKUP(EE$132,Indices2!$E$1:$YY$108,Calc!$B194,FALSE))</f>
        <v>#N/A</v>
      </c>
      <c r="EF194" t="e">
        <f ca="1">IF(OR(EF$132="",$B194=""),"",HLOOKUP(EF$132,Indices2!$E$1:$YY$108,Calc!$B194,FALSE))</f>
        <v>#N/A</v>
      </c>
      <c r="EG194" t="e">
        <f ca="1">IF(OR(EG$132="",$B194=""),"",HLOOKUP(EG$132,Indices2!$E$1:$YY$108,Calc!$B194,FALSE))</f>
        <v>#N/A</v>
      </c>
      <c r="EH194" t="e">
        <f ca="1">IF(OR(EH$132="",$B194=""),"",HLOOKUP(EH$132,Indices2!$E$1:$YY$108,Calc!$B194,FALSE))</f>
        <v>#N/A</v>
      </c>
      <c r="EI194" t="e">
        <f ca="1">IF(OR(EI$132="",$B194=""),"",HLOOKUP(EI$132,Indices2!$E$1:$YY$108,Calc!$B194,FALSE))</f>
        <v>#N/A</v>
      </c>
      <c r="EJ194" t="e">
        <f ca="1">IF(OR(EJ$132="",$B194=""),"",HLOOKUP(EJ$132,Indices2!$E$1:$YY$108,Calc!$B194,FALSE))</f>
        <v>#N/A</v>
      </c>
      <c r="EK194" t="e">
        <f ca="1">IF(OR(EK$132="",$B194=""),"",HLOOKUP(EK$132,Indices2!$E$1:$YY$108,Calc!$B194,FALSE))</f>
        <v>#N/A</v>
      </c>
      <c r="EL194" t="e">
        <f ca="1">IF(OR(EL$132="",$B194=""),"",HLOOKUP(EL$132,Indices2!$E$1:$YY$108,Calc!$B194,FALSE))</f>
        <v>#N/A</v>
      </c>
      <c r="EM194" t="e">
        <f ca="1">IF(OR(EM$132="",$B194=""),"",HLOOKUP(EM$132,Indices2!$E$1:$YY$108,Calc!$B194,FALSE))</f>
        <v>#N/A</v>
      </c>
      <c r="EN194" t="e">
        <f ca="1">IF(OR(EN$132="",$B194=""),"",HLOOKUP(EN$132,Indices2!$E$1:$YY$108,Calc!$B194,FALSE))</f>
        <v>#N/A</v>
      </c>
      <c r="EO194" t="e">
        <f ca="1">IF(OR(EO$132="",$B194=""),"",HLOOKUP(EO$132,Indices2!$E$1:$YY$108,Calc!$B194,FALSE))</f>
        <v>#N/A</v>
      </c>
      <c r="EP194" t="e">
        <f ca="1">IF(OR(EP$132="",$B194=""),"",HLOOKUP(EP$132,Indices2!$E$1:$YY$108,Calc!$B194,FALSE))</f>
        <v>#N/A</v>
      </c>
      <c r="EQ194" t="e">
        <f ca="1">IF(OR(EQ$132="",$B194=""),"",HLOOKUP(EQ$132,Indices2!$E$1:$YY$108,Calc!$B194,FALSE))</f>
        <v>#N/A</v>
      </c>
      <c r="ER194" t="e">
        <f ca="1">IF(OR(ER$132="",$B194=""),"",HLOOKUP(ER$132,Indices2!$E$1:$YY$108,Calc!$B194,FALSE))</f>
        <v>#N/A</v>
      </c>
      <c r="ES194" t="e">
        <f ca="1">IF(OR(ES$132="",$B194=""),"",HLOOKUP(ES$132,Indices2!$E$1:$YY$108,Calc!$B194,FALSE))</f>
        <v>#N/A</v>
      </c>
      <c r="ET194" t="e">
        <f ca="1">IF(OR(ET$132="",$B194=""),"",HLOOKUP(ET$132,Indices2!$E$1:$YY$108,Calc!$B194,FALSE))</f>
        <v>#N/A</v>
      </c>
      <c r="EU194" t="e">
        <f ca="1">IF(OR(EU$132="",$B194=""),"",HLOOKUP(EU$132,Indices2!$E$1:$YY$108,Calc!$B194,FALSE))</f>
        <v>#N/A</v>
      </c>
      <c r="EV194" t="e">
        <f ca="1">IF(OR(EV$132="",$B194=""),"",HLOOKUP(EV$132,Indices2!$E$1:$YY$108,Calc!$B194,FALSE))</f>
        <v>#N/A</v>
      </c>
      <c r="EW194" t="e">
        <f ca="1">IF(OR(EW$132="",$B194=""),"",HLOOKUP(EW$132,Indices2!$E$1:$YY$108,Calc!$B194,FALSE))</f>
        <v>#N/A</v>
      </c>
      <c r="EX194" t="e">
        <f ca="1">IF(OR(EX$132="",$B194=""),"",HLOOKUP(EX$132,Indices2!$E$1:$YY$108,Calc!$B194,FALSE))</f>
        <v>#N/A</v>
      </c>
      <c r="EY194" t="e">
        <f ca="1">IF(OR(EY$132="",$B194=""),"",HLOOKUP(EY$132,Indices2!$E$1:$YY$108,Calc!$B194,FALSE))</f>
        <v>#N/A</v>
      </c>
      <c r="EZ194" t="e">
        <f ca="1">IF(OR(EZ$132="",$B194=""),"",HLOOKUP(EZ$132,Indices2!$E$1:$YY$108,Calc!$B194,FALSE))</f>
        <v>#N/A</v>
      </c>
      <c r="FA194" t="e">
        <f ca="1">IF(OR(FA$132="",$B194=""),"",HLOOKUP(FA$132,Indices2!$E$1:$YY$108,Calc!$B194,FALSE))</f>
        <v>#N/A</v>
      </c>
      <c r="FB194" t="e">
        <f ca="1">IF(OR(FB$132="",$B194=""),"",HLOOKUP(FB$132,Indices2!$E$1:$YY$108,Calc!$B194,FALSE))</f>
        <v>#N/A</v>
      </c>
      <c r="FC194" t="e">
        <f ca="1">IF(OR(FC$132="",$B194=""),"",HLOOKUP(FC$132,Indices2!$E$1:$YY$108,Calc!$B194,FALSE))</f>
        <v>#N/A</v>
      </c>
      <c r="FD194" t="e">
        <f ca="1">IF(OR(FD$132="",$B194=""),"",HLOOKUP(FD$132,Indices2!$E$1:$YY$108,Calc!$B194,FALSE))</f>
        <v>#N/A</v>
      </c>
      <c r="FE194" t="e">
        <f ca="1">IF(OR(FE$132="",$B194=""),"",HLOOKUP(FE$132,Indices2!$E$1:$YY$108,Calc!$B194,FALSE))</f>
        <v>#N/A</v>
      </c>
      <c r="FF194" t="e">
        <f ca="1">IF(OR(FF$132="",$B194=""),"",HLOOKUP(FF$132,Indices2!$E$1:$YY$108,Calc!$B194,FALSE))</f>
        <v>#N/A</v>
      </c>
      <c r="FG194" t="e">
        <f ca="1">IF(OR(FG$132="",$B194=""),"",HLOOKUP(FG$132,Indices2!$E$1:$YY$108,Calc!$B194,FALSE))</f>
        <v>#N/A</v>
      </c>
      <c r="FH194" t="e">
        <f ca="1">IF(OR(FH$132="",$B194=""),"",HLOOKUP(FH$132,Indices2!$E$1:$YY$108,Calc!$B194,FALSE))</f>
        <v>#N/A</v>
      </c>
      <c r="FI194" t="e">
        <f ca="1">IF(OR(FI$132="",$B194=""),"",HLOOKUP(FI$132,Indices2!$E$1:$YY$108,Calc!$B194,FALSE))</f>
        <v>#N/A</v>
      </c>
      <c r="FJ194" t="e">
        <f ca="1">IF(OR(FJ$132="",$B194=""),"",HLOOKUP(FJ$132,Indices2!$E$1:$YY$108,Calc!$B194,FALSE))</f>
        <v>#N/A</v>
      </c>
      <c r="FK194" t="e">
        <f ca="1">IF(OR(FK$132="",$B194=""),"",HLOOKUP(FK$132,Indices2!$E$1:$YY$108,Calc!$B194,FALSE))</f>
        <v>#N/A</v>
      </c>
      <c r="FL194" t="e">
        <f ca="1">IF(OR(FL$132="",$B194=""),"",HLOOKUP(FL$132,Indices2!$E$1:$YY$108,Calc!$B194,FALSE))</f>
        <v>#N/A</v>
      </c>
      <c r="FM194" t="e">
        <f ca="1">IF(OR(FM$132="",$B194=""),"",HLOOKUP(FM$132,Indices2!$E$1:$YY$108,Calc!$B194,FALSE))</f>
        <v>#N/A</v>
      </c>
      <c r="FN194" t="e">
        <f ca="1">IF(OR(FN$132="",$B194=""),"",HLOOKUP(FN$132,Indices2!$E$1:$YY$108,Calc!$B194,FALSE))</f>
        <v>#N/A</v>
      </c>
      <c r="FO194" t="e">
        <f ca="1">IF(OR(FO$132="",$B194=""),"",HLOOKUP(FO$132,Indices2!$E$1:$YY$108,Calc!$B194,FALSE))</f>
        <v>#N/A</v>
      </c>
      <c r="FP194" t="e">
        <f ca="1">IF(OR(FP$132="",$B194=""),"",HLOOKUP(FP$132,Indices2!$E$1:$YY$108,Calc!$B194,FALSE))</f>
        <v>#N/A</v>
      </c>
      <c r="FQ194" t="e">
        <f ca="1">IF(OR(FQ$132="",$B194=""),"",HLOOKUP(FQ$132,Indices2!$E$1:$YY$108,Calc!$B194,FALSE))</f>
        <v>#N/A</v>
      </c>
      <c r="FR194" t="e">
        <f ca="1">IF(OR(FR$132="",$B194=""),"",HLOOKUP(FR$132,Indices2!$E$1:$YY$108,Calc!$B194,FALSE))</f>
        <v>#N/A</v>
      </c>
      <c r="FS194" t="e">
        <f ca="1">IF(OR(FS$132="",$B194=""),"",HLOOKUP(FS$132,Indices2!$E$1:$YY$108,Calc!$B194,FALSE))</f>
        <v>#N/A</v>
      </c>
      <c r="FT194" t="e">
        <f ca="1">IF(OR(FT$132="",$B194=""),"",HLOOKUP(FT$132,Indices2!$E$1:$YY$108,Calc!$B194,FALSE))</f>
        <v>#N/A</v>
      </c>
      <c r="FU194" t="e">
        <f ca="1">IF(OR(FU$132="",$B194=""),"",HLOOKUP(FU$132,Indices2!$E$1:$YY$108,Calc!$B194,FALSE))</f>
        <v>#N/A</v>
      </c>
      <c r="FV194" t="e">
        <f ca="1">IF(OR(FV$132="",$B194=""),"",HLOOKUP(FV$132,Indices2!$E$1:$YY$108,Calc!$B194,FALSE))</f>
        <v>#N/A</v>
      </c>
      <c r="FW194" t="e">
        <f ca="1">IF(OR(FW$132="",$B194=""),"",HLOOKUP(FW$132,Indices2!$E$1:$YY$108,Calc!$B194,FALSE))</f>
        <v>#N/A</v>
      </c>
      <c r="FX194" t="e">
        <f ca="1">IF(OR(FX$132="",$B194=""),"",HLOOKUP(FX$132,Indices2!$E$1:$YY$108,Calc!$B194,FALSE))</f>
        <v>#N/A</v>
      </c>
      <c r="FY194" t="e">
        <f ca="1">IF(OR(FY$132="",$B194=""),"",HLOOKUP(FY$132,Indices2!$E$1:$YY$108,Calc!$B194,FALSE))</f>
        <v>#N/A</v>
      </c>
      <c r="FZ194" t="e">
        <f ca="1">IF(OR(FZ$132="",$B194=""),"",HLOOKUP(FZ$132,Indices2!$E$1:$YY$108,Calc!$B194,FALSE))</f>
        <v>#N/A</v>
      </c>
      <c r="GA194" t="e">
        <f ca="1">IF(OR(GA$132="",$B194=""),"",HLOOKUP(GA$132,Indices2!$E$1:$YY$108,Calc!$B194,FALSE))</f>
        <v>#N/A</v>
      </c>
      <c r="GB194" t="e">
        <f ca="1">IF(OR(GB$132="",$B194=""),"",HLOOKUP(GB$132,Indices2!$E$1:$YY$108,Calc!$B194,FALSE))</f>
        <v>#N/A</v>
      </c>
      <c r="GC194" t="e">
        <f ca="1">IF(OR(GC$132="",$B194=""),"",HLOOKUP(GC$132,Indices2!$E$1:$YY$108,Calc!$B194,FALSE))</f>
        <v>#N/A</v>
      </c>
      <c r="GD194" t="e">
        <f ca="1">IF(OR(GD$132="",$B194=""),"",HLOOKUP(GD$132,Indices2!$E$1:$YY$108,Calc!$B194,FALSE))</f>
        <v>#N/A</v>
      </c>
      <c r="GE194" t="e">
        <f ca="1">IF(OR(GE$132="",$B194=""),"",HLOOKUP(GE$132,Indices2!$E$1:$YY$108,Calc!$B194,FALSE))</f>
        <v>#N/A</v>
      </c>
      <c r="GF194" t="e">
        <f ca="1">IF(OR(GF$132="",$B194=""),"",HLOOKUP(GF$132,Indices2!$E$1:$YY$108,Calc!$B194,FALSE))</f>
        <v>#N/A</v>
      </c>
      <c r="GG194" t="e">
        <f ca="1">IF(OR(GG$132="",$B194=""),"",HLOOKUP(GG$132,Indices2!$E$1:$YY$108,Calc!$B194,FALSE))</f>
        <v>#N/A</v>
      </c>
      <c r="GH194" t="e">
        <f ca="1">IF(OR(GH$132="",$B194=""),"",HLOOKUP(GH$132,Indices2!$E$1:$YY$108,Calc!$B194,FALSE))</f>
        <v>#N/A</v>
      </c>
      <c r="GI194" t="e">
        <f ca="1">IF(OR(GI$132="",$B194=""),"",HLOOKUP(GI$132,Indices2!$E$1:$YY$108,Calc!$B194,FALSE))</f>
        <v>#N/A</v>
      </c>
      <c r="GJ194" t="e">
        <f ca="1">IF(OR(GJ$132="",$B194=""),"",HLOOKUP(GJ$132,Indices2!$E$1:$YY$108,Calc!$B194,FALSE))</f>
        <v>#N/A</v>
      </c>
      <c r="GK194" t="e">
        <f ca="1">IF(OR(GK$132="",$B194=""),"",HLOOKUP(GK$132,Indices2!$E$1:$YY$108,Calc!$B194,FALSE))</f>
        <v>#N/A</v>
      </c>
      <c r="GL194" t="e">
        <f ca="1">IF(OR(GL$132="",$B194=""),"",HLOOKUP(GL$132,Indices2!$E$1:$YY$108,Calc!$B194,FALSE))</f>
        <v>#N/A</v>
      </c>
      <c r="GM194" t="e">
        <f ca="1">IF(OR(GM$132="",$B194=""),"",HLOOKUP(GM$132,Indices2!$E$1:$YY$108,Calc!$B194,FALSE))</f>
        <v>#N/A</v>
      </c>
      <c r="GN194" t="e">
        <f ca="1">IF(OR(GN$132="",$B194=""),"",HLOOKUP(GN$132,Indices2!$E$1:$YY$108,Calc!$B194,FALSE))</f>
        <v>#N/A</v>
      </c>
      <c r="GO194" t="e">
        <f ca="1">IF(OR(GO$132="",$B194=""),"",HLOOKUP(GO$132,Indices2!$E$1:$YY$108,Calc!$B194,FALSE))</f>
        <v>#N/A</v>
      </c>
      <c r="GP194" t="e">
        <f ca="1">IF(OR(GP$132="",$B194=""),"",HLOOKUP(GP$132,Indices2!$E$1:$YY$108,Calc!$B194,FALSE))</f>
        <v>#N/A</v>
      </c>
      <c r="GQ194" t="e">
        <f ca="1">IF(OR(GQ$132="",$B194=""),"",HLOOKUP(GQ$132,Indices2!$E$1:$YY$108,Calc!$B194,FALSE))</f>
        <v>#N/A</v>
      </c>
      <c r="GR194" t="e">
        <f ca="1">IF(OR(GR$132="",$B194=""),"",HLOOKUP(GR$132,Indices2!$E$1:$YY$108,Calc!$B194,FALSE))</f>
        <v>#N/A</v>
      </c>
      <c r="GS194" t="e">
        <f ca="1">IF(OR(GS$132="",$B194=""),"",HLOOKUP(GS$132,Indices2!$E$1:$YY$108,Calc!$B194,FALSE))</f>
        <v>#N/A</v>
      </c>
      <c r="GT194" t="e">
        <f ca="1">IF(OR(GT$132="",$B194=""),"",HLOOKUP(GT$132,Indices2!$E$1:$YY$108,Calc!$B194,FALSE))</f>
        <v>#N/A</v>
      </c>
      <c r="GU194" t="e">
        <f ca="1">IF(OR(GU$132="",$B194=""),"",HLOOKUP(GU$132,Indices2!$E$1:$YY$108,Calc!$B194,FALSE))</f>
        <v>#N/A</v>
      </c>
      <c r="GV194" t="e">
        <f ca="1">IF(OR(GV$132="",$B194=""),"",HLOOKUP(GV$132,Indices2!$E$1:$YY$108,Calc!$B194,FALSE))</f>
        <v>#N/A</v>
      </c>
      <c r="GW194" t="e">
        <f ca="1">IF(OR(GW$132="",$B194=""),"",HLOOKUP(GW$132,Indices2!$E$1:$YY$108,Calc!$B194,FALSE))</f>
        <v>#N/A</v>
      </c>
      <c r="GX194" t="e">
        <f ca="1">IF(OR(GX$132="",$B194=""),"",HLOOKUP(GX$132,Indices2!$E$1:$YY$108,Calc!$B194,FALSE))</f>
        <v>#N/A</v>
      </c>
      <c r="GY194" t="e">
        <f ca="1">IF(OR(GY$132="",$B194=""),"",HLOOKUP(GY$132,Indices2!$E$1:$YY$108,Calc!$B194,FALSE))</f>
        <v>#N/A</v>
      </c>
      <c r="GZ194" t="e">
        <f ca="1">IF(OR(GZ$132="",$B194=""),"",HLOOKUP(GZ$132,Indices2!$E$1:$YY$108,Calc!$B194,FALSE))</f>
        <v>#N/A</v>
      </c>
      <c r="HA194" t="e">
        <f ca="1">IF(OR(HA$132="",$B194=""),"",HLOOKUP(HA$132,Indices2!$E$1:$YY$108,Calc!$B194,FALSE))</f>
        <v>#N/A</v>
      </c>
      <c r="HB194" t="e">
        <f ca="1">IF(OR(HB$132="",$B194=""),"",HLOOKUP(HB$132,Indices2!$E$1:$YY$108,Calc!$B194,FALSE))</f>
        <v>#N/A</v>
      </c>
      <c r="HC194" t="e">
        <f ca="1">IF(OR(HC$132="",$B194=""),"",HLOOKUP(HC$132,Indices2!$E$1:$YY$108,Calc!$B194,FALSE))</f>
        <v>#N/A</v>
      </c>
      <c r="HD194" t="e">
        <f ca="1">IF(OR(HD$132="",$B194=""),"",HLOOKUP(HD$132,Indices2!$E$1:$YY$108,Calc!$B194,FALSE))</f>
        <v>#N/A</v>
      </c>
      <c r="HE194" t="e">
        <f ca="1">IF(OR(HE$132="",$B194=""),"",HLOOKUP(HE$132,Indices2!$E$1:$YY$108,Calc!$B194,FALSE))</f>
        <v>#N/A</v>
      </c>
      <c r="HF194" t="e">
        <f ca="1">IF(OR(HF$132="",$B194=""),"",HLOOKUP(HF$132,Indices2!$E$1:$YY$108,Calc!$B194,FALSE))</f>
        <v>#N/A</v>
      </c>
      <c r="HG194" t="e">
        <f ca="1">IF(OR(HG$132="",$B194=""),"",HLOOKUP(HG$132,Indices2!$E$1:$YY$108,Calc!$B194,FALSE))</f>
        <v>#N/A</v>
      </c>
      <c r="HH194" t="e">
        <f ca="1">IF(OR(HH$132="",$B194=""),"",HLOOKUP(HH$132,Indices2!$E$1:$YY$108,Calc!$B194,FALSE))</f>
        <v>#N/A</v>
      </c>
      <c r="HI194" t="e">
        <f ca="1">IF(OR(HI$132="",$B194=""),"",HLOOKUP(HI$132,Indices2!$E$1:$YY$108,Calc!$B194,FALSE))</f>
        <v>#N/A</v>
      </c>
      <c r="HJ194" t="e">
        <f ca="1">IF(OR(HJ$132="",$B194=""),"",HLOOKUP(HJ$132,Indices2!$E$1:$YY$108,Calc!$B194,FALSE))</f>
        <v>#N/A</v>
      </c>
      <c r="HK194" t="e">
        <f ca="1">IF(OR(HK$132="",$B194=""),"",HLOOKUP(HK$132,Indices2!$E$1:$YY$108,Calc!$B194,FALSE))</f>
        <v>#N/A</v>
      </c>
      <c r="HL194" t="e">
        <f ca="1">IF(OR(HL$132="",$B194=""),"",HLOOKUP(HL$132,Indices2!$E$1:$YY$108,Calc!$B194,FALSE))</f>
        <v>#N/A</v>
      </c>
      <c r="HM194" t="e">
        <f ca="1">IF(OR(HM$132="",$B194=""),"",HLOOKUP(HM$132,Indices2!$E$1:$YY$108,Calc!$B194,FALSE))</f>
        <v>#N/A</v>
      </c>
      <c r="HN194" t="e">
        <f ca="1">IF(OR(HN$132="",$B194=""),"",HLOOKUP(HN$132,Indices2!$E$1:$YY$108,Calc!$B194,FALSE))</f>
        <v>#N/A</v>
      </c>
      <c r="HO194" t="e">
        <f ca="1">IF(OR(HO$132="",$B194=""),"",HLOOKUP(HO$132,Indices2!$E$1:$YY$108,Calc!$B194,FALSE))</f>
        <v>#N/A</v>
      </c>
      <c r="HP194" t="e">
        <f ca="1">IF(OR(HP$132="",$B194=""),"",HLOOKUP(HP$132,Indices2!$E$1:$YY$108,Calc!$B194,FALSE))</f>
        <v>#N/A</v>
      </c>
      <c r="HQ194" t="e">
        <f ca="1">IF(OR(HQ$132="",$B194=""),"",HLOOKUP(HQ$132,Indices2!$E$1:$YY$108,Calc!$B194,FALSE))</f>
        <v>#N/A</v>
      </c>
      <c r="HR194" t="e">
        <f ca="1">IF(OR(HR$132="",$B194=""),"",HLOOKUP(HR$132,Indices2!$E$1:$YY$108,Calc!$B194,FALSE))</f>
        <v>#N/A</v>
      </c>
      <c r="HS194" t="e">
        <f ca="1">IF(OR(HS$132="",$B194=""),"",HLOOKUP(HS$132,Indices2!$E$1:$YY$108,Calc!$B194,FALSE))</f>
        <v>#N/A</v>
      </c>
      <c r="HT194" t="e">
        <f ca="1">IF(OR(HT$132="",$B194=""),"",HLOOKUP(HT$132,Indices2!$E$1:$YY$108,Calc!$B194,FALSE))</f>
        <v>#N/A</v>
      </c>
      <c r="HU194" t="e">
        <f ca="1">IF(OR(HU$132="",$B194=""),"",HLOOKUP(HU$132,Indices2!$E$1:$YY$108,Calc!$B194,FALSE))</f>
        <v>#N/A</v>
      </c>
      <c r="HV194" t="e">
        <f ca="1">IF(OR(HV$132="",$B194=""),"",HLOOKUP(HV$132,Indices2!$E$1:$YY$108,Calc!$B194,FALSE))</f>
        <v>#N/A</v>
      </c>
      <c r="HW194" t="e">
        <f ca="1">IF(OR(HW$132="",$B194=""),"",HLOOKUP(HW$132,Indices2!$E$1:$YY$108,Calc!$B194,FALSE))</f>
        <v>#N/A</v>
      </c>
      <c r="HX194" t="e">
        <f ca="1">IF(OR(HX$132="",$B194=""),"",HLOOKUP(HX$132,Indices2!$E$1:$YY$108,Calc!$B194,FALSE))</f>
        <v>#N/A</v>
      </c>
      <c r="HY194" t="e">
        <f ca="1">IF(OR(HY$132="",$B194=""),"",HLOOKUP(HY$132,Indices2!$E$1:$YY$108,Calc!$B194,FALSE))</f>
        <v>#N/A</v>
      </c>
      <c r="HZ194" t="e">
        <f ca="1">IF(OR(HZ$132="",$B194=""),"",HLOOKUP(HZ$132,Indices2!$E$1:$YY$108,Calc!$B194,FALSE))</f>
        <v>#N/A</v>
      </c>
      <c r="IA194" t="e">
        <f ca="1">IF(OR(IA$132="",$B194=""),"",HLOOKUP(IA$132,Indices2!$E$1:$YY$108,Calc!$B194,FALSE))</f>
        <v>#N/A</v>
      </c>
      <c r="IB194" t="e">
        <f ca="1">IF(OR(IB$132="",$B194=""),"",HLOOKUP(IB$132,Indices2!$E$1:$YY$108,Calc!$B194,FALSE))</f>
        <v>#N/A</v>
      </c>
      <c r="IC194" t="e">
        <f ca="1">IF(OR(IC$132="",$B194=""),"",HLOOKUP(IC$132,Indices2!$E$1:$YY$108,Calc!$B194,FALSE))</f>
        <v>#N/A</v>
      </c>
      <c r="ID194" t="e">
        <f ca="1">IF(OR(ID$132="",$B194=""),"",HLOOKUP(ID$132,Indices2!$E$1:$YY$108,Calc!$B194,FALSE))</f>
        <v>#N/A</v>
      </c>
      <c r="IE194" t="e">
        <f ca="1">IF(OR(IE$132="",$B194=""),"",HLOOKUP(IE$132,Indices2!$E$1:$YY$108,Calc!$B194,FALSE))</f>
        <v>#N/A</v>
      </c>
      <c r="IF194" t="e">
        <f ca="1">IF(OR(IF$132="",$B194=""),"",HLOOKUP(IF$132,Indices2!$E$1:$YY$108,Calc!$B194,FALSE))</f>
        <v>#N/A</v>
      </c>
      <c r="IG194" t="e">
        <f ca="1">IF(OR(IG$132="",$B194=""),"",HLOOKUP(IG$132,Indices2!$E$1:$YY$108,Calc!$B194,FALSE))</f>
        <v>#N/A</v>
      </c>
      <c r="IH194" t="e">
        <f ca="1">IF(OR(IH$132="",$B194=""),"",HLOOKUP(IH$132,Indices2!$E$1:$YY$108,Calc!$B194,FALSE))</f>
        <v>#N/A</v>
      </c>
      <c r="II194" t="e">
        <f ca="1">IF(OR(II$132="",$B194=""),"",HLOOKUP(II$132,Indices2!$E$1:$YY$108,Calc!$B194,FALSE))</f>
        <v>#N/A</v>
      </c>
      <c r="IJ194" t="e">
        <f ca="1">IF(OR(IJ$132="",$B194=""),"",HLOOKUP(IJ$132,Indices2!$E$1:$YY$108,Calc!$B194,FALSE))</f>
        <v>#N/A</v>
      </c>
      <c r="IK194" t="e">
        <f ca="1">IF(OR(IK$132="",$B194=""),"",HLOOKUP(IK$132,Indices2!$E$1:$YY$108,Calc!$B194,FALSE))</f>
        <v>#N/A</v>
      </c>
      <c r="IL194" t="e">
        <f ca="1">IF(OR(IL$132="",$B194=""),"",HLOOKUP(IL$132,Indices2!$E$1:$YY$108,Calc!$B194,FALSE))</f>
        <v>#N/A</v>
      </c>
      <c r="IM194" t="e">
        <f ca="1">IF(OR(IM$132="",$B194=""),"",HLOOKUP(IM$132,Indices2!$E$1:$YY$108,Calc!$B194,FALSE))</f>
        <v>#N/A</v>
      </c>
      <c r="IN194" t="e">
        <f ca="1">IF(OR(IN$132="",$B194=""),"",HLOOKUP(IN$132,Indices2!$E$1:$YY$108,Calc!$B194,FALSE))</f>
        <v>#N/A</v>
      </c>
      <c r="IO194" t="e">
        <f ca="1">IF(OR(IO$132="",$B194=""),"",HLOOKUP(IO$132,Indices2!$E$1:$YY$108,Calc!$B194,FALSE))</f>
        <v>#N/A</v>
      </c>
      <c r="IP194" t="e">
        <f ca="1">IF(OR(IP$132="",$B194=""),"",HLOOKUP(IP$132,Indices2!$E$1:$YY$108,Calc!$B194,FALSE))</f>
        <v>#N/A</v>
      </c>
      <c r="IQ194" t="e">
        <f ca="1">IF(OR(IQ$132="",$B194=""),"",HLOOKUP(IQ$132,Indices2!$E$1:$YY$108,Calc!$B194,FALSE))</f>
        <v>#N/A</v>
      </c>
      <c r="IR194" t="e">
        <f ca="1">IF(OR(IR$132="",$B194=""),"",HLOOKUP(IR$132,Indices2!$E$1:$YY$108,Calc!$B194,FALSE))</f>
        <v>#N/A</v>
      </c>
      <c r="IS194" t="e">
        <f ca="1">IF(OR(IS$132="",$B194=""),"",HLOOKUP(IS$132,Indices2!$E$1:$YY$108,Calc!$B194,FALSE))</f>
        <v>#N/A</v>
      </c>
      <c r="IT194" t="e">
        <f ca="1">IF(OR(IT$132="",$B194=""),"",HLOOKUP(IT$132,Indices2!$E$1:$YY$108,Calc!$B194,FALSE))</f>
        <v>#N/A</v>
      </c>
      <c r="IU194" t="e">
        <f ca="1">IF(OR(IU$132="",$B194=""),"",HLOOKUP(IU$132,Indices2!$E$1:$YY$108,Calc!$B194,FALSE))</f>
        <v>#N/A</v>
      </c>
      <c r="IV194" t="e">
        <f ca="1">IF(OR(IV$132="",$B194=""),"",HLOOKUP(IV$132,Indices2!$E$1:$YY$108,Calc!$B194,FALSE))</f>
        <v>#N/A</v>
      </c>
      <c r="IW194" t="e">
        <f ca="1">IF(OR(IW$132="",$B194=""),"",HLOOKUP(IW$132,Indices2!$E$1:$YY$108,Calc!$B194,FALSE))</f>
        <v>#N/A</v>
      </c>
      <c r="IX194" t="e">
        <f ca="1">IF(OR(IX$132="",$B194=""),"",HLOOKUP(IX$132,Indices2!$E$1:$YY$108,Calc!$B194,FALSE))</f>
        <v>#N/A</v>
      </c>
      <c r="IY194" t="e">
        <f ca="1">IF(OR(IY$132="",$B194=""),"",HLOOKUP(IY$132,Indices2!$E$1:$YY$108,Calc!$B194,FALSE))</f>
        <v>#N/A</v>
      </c>
      <c r="IZ194" t="e">
        <f ca="1">IF(OR(IZ$132="",$B194=""),"",HLOOKUP(IZ$132,Indices2!$E$1:$YY$108,Calc!$B194,FALSE))</f>
        <v>#N/A</v>
      </c>
      <c r="JA194" t="e">
        <f ca="1">IF(OR(JA$132="",$B194=""),"",HLOOKUP(JA$132,Indices2!$E$1:$YY$108,Calc!$B194,FALSE))</f>
        <v>#N/A</v>
      </c>
      <c r="JB194" t="e">
        <f ca="1">IF(OR(JB$132="",$B194=""),"",HLOOKUP(JB$132,Indices2!$E$1:$YY$108,Calc!$B194,FALSE))</f>
        <v>#N/A</v>
      </c>
      <c r="JC194" t="e">
        <f ca="1">IF(OR(JC$132="",$B194=""),"",HLOOKUP(JC$132,Indices2!$E$1:$YY$108,Calc!$B194,FALSE))</f>
        <v>#N/A</v>
      </c>
      <c r="JD194" t="e">
        <f ca="1">IF(OR(JD$132="",$B194=""),"",HLOOKUP(JD$132,Indices2!$E$1:$YY$108,Calc!$B194,FALSE))</f>
        <v>#N/A</v>
      </c>
      <c r="JE194" t="e">
        <f ca="1">IF(OR(JE$132="",$B194=""),"",HLOOKUP(JE$132,Indices2!$E$1:$YY$108,Calc!$B194,FALSE))</f>
        <v>#N/A</v>
      </c>
      <c r="JF194" t="e">
        <f ca="1">IF(OR(JF$132="",$B194=""),"",HLOOKUP(JF$132,Indices2!$E$1:$YY$108,Calc!$B194,FALSE))</f>
        <v>#N/A</v>
      </c>
      <c r="JG194" t="e">
        <f ca="1">IF(OR(JG$132="",$B194=""),"",HLOOKUP(JG$132,Indices2!$E$1:$YY$108,Calc!$B194,FALSE))</f>
        <v>#N/A</v>
      </c>
      <c r="JH194" t="e">
        <f ca="1">IF(OR(JH$132="",$B194=""),"",HLOOKUP(JH$132,Indices2!$E$1:$YY$108,Calc!$B194,FALSE))</f>
        <v>#N/A</v>
      </c>
      <c r="JI194" t="e">
        <f ca="1">IF(OR(JI$132="",$B194=""),"",HLOOKUP(JI$132,Indices2!$E$1:$YY$108,Calc!$B194,FALSE))</f>
        <v>#N/A</v>
      </c>
      <c r="JJ194" t="e">
        <f ca="1">IF(OR(JJ$132="",$B194=""),"",HLOOKUP(JJ$132,Indices2!$E$1:$YY$108,Calc!$B194,FALSE))</f>
        <v>#N/A</v>
      </c>
      <c r="JK194" t="e">
        <f ca="1">IF(OR(JK$132="",$B194=""),"",HLOOKUP(JK$132,Indices2!$E$1:$YY$108,Calc!$B194,FALSE))</f>
        <v>#N/A</v>
      </c>
      <c r="JL194" t="e">
        <f ca="1">IF(OR(JL$132="",$B194=""),"",HLOOKUP(JL$132,Indices2!$E$1:$YY$108,Calc!$B194,FALSE))</f>
        <v>#N/A</v>
      </c>
      <c r="JM194" t="e">
        <f ca="1">IF(OR(JM$132="",$B194=""),"",HLOOKUP(JM$132,Indices2!$E$1:$YY$108,Calc!$B194,FALSE))</f>
        <v>#N/A</v>
      </c>
      <c r="JN194" t="e">
        <f ca="1">IF(OR(JN$132="",$B194=""),"",HLOOKUP(JN$132,Indices2!$E$1:$YY$108,Calc!$B194,FALSE))</f>
        <v>#N/A</v>
      </c>
      <c r="JO194" t="e">
        <f ca="1">IF(OR(JO$132="",$B194=""),"",HLOOKUP(JO$132,Indices2!$E$1:$YY$108,Calc!$B194,FALSE))</f>
        <v>#N/A</v>
      </c>
      <c r="JP194" t="e">
        <f ca="1">IF(OR(JP$132="",$B194=""),"",HLOOKUP(JP$132,Indices2!$E$1:$YY$108,Calc!$B194,FALSE))</f>
        <v>#N/A</v>
      </c>
      <c r="JQ194" t="e">
        <f ca="1">IF(OR(JQ$132="",$B194=""),"",HLOOKUP(JQ$132,Indices2!$E$1:$YY$108,Calc!$B194,FALSE))</f>
        <v>#N/A</v>
      </c>
      <c r="JR194" t="e">
        <f ca="1">IF(OR(JR$132="",$B194=""),"",HLOOKUP(JR$132,Indices2!$E$1:$YY$108,Calc!$B194,FALSE))</f>
        <v>#N/A</v>
      </c>
      <c r="JS194" t="e">
        <f ca="1">IF(OR(JS$132="",$B194=""),"",HLOOKUP(JS$132,Indices2!$E$1:$YY$108,Calc!$B194,FALSE))</f>
        <v>#N/A</v>
      </c>
      <c r="JT194" t="e">
        <f ca="1">IF(OR(JT$132="",$B194=""),"",HLOOKUP(JT$132,Indices2!$E$1:$YY$108,Calc!$B194,FALSE))</f>
        <v>#N/A</v>
      </c>
      <c r="JU194" t="e">
        <f ca="1">IF(OR(JU$132="",$B194=""),"",HLOOKUP(JU$132,Indices2!$E$1:$YY$108,Calc!$B194,FALSE))</f>
        <v>#N/A</v>
      </c>
      <c r="JV194" t="e">
        <f ca="1">IF(OR(JV$132="",$B194=""),"",HLOOKUP(JV$132,Indices2!$E$1:$YY$108,Calc!$B194,FALSE))</f>
        <v>#N/A</v>
      </c>
      <c r="JW194" t="e">
        <f ca="1">IF(OR(JW$132="",$B194=""),"",HLOOKUP(JW$132,Indices2!$E$1:$YY$108,Calc!$B194,FALSE))</f>
        <v>#N/A</v>
      </c>
      <c r="JX194" t="e">
        <f ca="1">IF(OR(JX$132="",$B194=""),"",HLOOKUP(JX$132,Indices2!$E$1:$YY$108,Calc!$B194,FALSE))</f>
        <v>#N/A</v>
      </c>
      <c r="JY194" t="e">
        <f ca="1">IF(OR(JY$132="",$B194=""),"",HLOOKUP(JY$132,Indices2!$E$1:$YY$108,Calc!$B194,FALSE))</f>
        <v>#N/A</v>
      </c>
      <c r="JZ194" t="e">
        <f ca="1">IF(OR(JZ$132="",$B194=""),"",HLOOKUP(JZ$132,Indices2!$E$1:$YY$108,Calc!$B194,FALSE))</f>
        <v>#N/A</v>
      </c>
      <c r="KA194" t="e">
        <f ca="1">IF(OR(KA$132="",$B194=""),"",HLOOKUP(KA$132,Indices2!$E$1:$YY$108,Calc!$B194,FALSE))</f>
        <v>#N/A</v>
      </c>
      <c r="KB194" t="e">
        <f ca="1">IF(OR(KB$132="",$B194=""),"",HLOOKUP(KB$132,Indices2!$E$1:$YY$108,Calc!$B194,FALSE))</f>
        <v>#N/A</v>
      </c>
      <c r="KC194" t="e">
        <f ca="1">IF(OR(KC$132="",$B194=""),"",HLOOKUP(KC$132,Indices2!$E$1:$YY$108,Calc!$B194,FALSE))</f>
        <v>#N/A</v>
      </c>
      <c r="KD194" t="e">
        <f ca="1">IF(OR(KD$132="",$B194=""),"",HLOOKUP(KD$132,Indices2!$E$1:$YY$108,Calc!$B194,FALSE))</f>
        <v>#N/A</v>
      </c>
      <c r="KE194" t="e">
        <f ca="1">IF(OR(KE$132="",$B194=""),"",HLOOKUP(KE$132,Indices2!$E$1:$YY$108,Calc!$B194,FALSE))</f>
        <v>#N/A</v>
      </c>
      <c r="KF194" t="e">
        <f ca="1">IF(OR(KF$132="",$B194=""),"",HLOOKUP(KF$132,Indices2!$E$1:$YY$108,Calc!$B194,FALSE))</f>
        <v>#N/A</v>
      </c>
      <c r="KG194" t="e">
        <f ca="1">IF(OR(KG$132="",$B194=""),"",HLOOKUP(KG$132,Indices2!$E$1:$YY$108,Calc!$B194,FALSE))</f>
        <v>#N/A</v>
      </c>
      <c r="KH194" t="e">
        <f ca="1">IF(OR(KH$132="",$B194=""),"",HLOOKUP(KH$132,Indices2!$E$1:$YY$108,Calc!$B194,FALSE))</f>
        <v>#N/A</v>
      </c>
      <c r="KI194" t="e">
        <f ca="1">IF(OR(KI$132="",$B194=""),"",HLOOKUP(KI$132,Indices2!$E$1:$YY$108,Calc!$B194,FALSE))</f>
        <v>#N/A</v>
      </c>
      <c r="KJ194" t="e">
        <f ca="1">IF(OR(KJ$132="",$B194=""),"",HLOOKUP(KJ$132,Indices2!$E$1:$YY$108,Calc!$B194,FALSE))</f>
        <v>#N/A</v>
      </c>
      <c r="KK194" t="e">
        <f ca="1">IF(OR(KK$132="",$B194=""),"",HLOOKUP(KK$132,Indices2!$E$1:$YY$108,Calc!$B194,FALSE))</f>
        <v>#N/A</v>
      </c>
      <c r="KL194" t="e">
        <f ca="1">IF(OR(KL$132="",$B194=""),"",HLOOKUP(KL$132,Indices2!$E$1:$YY$108,Calc!$B194,FALSE))</f>
        <v>#N/A</v>
      </c>
      <c r="KM194" t="e">
        <f ca="1">IF(OR(KM$132="",$B194=""),"",HLOOKUP(KM$132,Indices2!$E$1:$YY$108,Calc!$B194,FALSE))</f>
        <v>#N/A</v>
      </c>
      <c r="KN194" t="e">
        <f ca="1">IF(OR(KN$132="",$B194=""),"",HLOOKUP(KN$132,Indices2!$E$1:$YY$108,Calc!$B194,FALSE))</f>
        <v>#N/A</v>
      </c>
      <c r="KO194" t="e">
        <f ca="1">IF(OR(KO$132="",$B194=""),"",HLOOKUP(KO$132,Indices2!$E$1:$YY$108,Calc!$B194,FALSE))</f>
        <v>#N/A</v>
      </c>
      <c r="KP194" t="e">
        <f ca="1">IF(OR(KP$132="",$B194=""),"",HLOOKUP(KP$132,Indices2!$E$1:$YY$108,Calc!$B194,FALSE))</f>
        <v>#N/A</v>
      </c>
      <c r="KQ194" t="e">
        <f ca="1">IF(OR(KQ$132="",$B194=""),"",HLOOKUP(KQ$132,Indices2!$E$1:$YY$108,Calc!$B194,FALSE))</f>
        <v>#N/A</v>
      </c>
      <c r="KR194" t="e">
        <f ca="1">IF(OR(KR$132="",$B194=""),"",HLOOKUP(KR$132,Indices2!$E$1:$YY$108,Calc!$B194,FALSE))</f>
        <v>#N/A</v>
      </c>
      <c r="KS194" t="e">
        <f ca="1">IF(OR(KS$132="",$B194=""),"",HLOOKUP(KS$132,Indices2!$E$1:$YY$108,Calc!$B194,FALSE))</f>
        <v>#N/A</v>
      </c>
      <c r="KT194" t="e">
        <f ca="1">IF(OR(KT$132="",$B194=""),"",HLOOKUP(KT$132,Indices2!$E$1:$YY$108,Calc!$B194,FALSE))</f>
        <v>#N/A</v>
      </c>
      <c r="KU194" t="e">
        <f ca="1">IF(OR(KU$132="",$B194=""),"",HLOOKUP(KU$132,Indices2!$E$1:$YY$108,Calc!$B194,FALSE))</f>
        <v>#N/A</v>
      </c>
      <c r="KV194" t="e">
        <f ca="1">IF(OR(KV$132="",$B194=""),"",HLOOKUP(KV$132,Indices2!$E$1:$YY$108,Calc!$B194,FALSE))</f>
        <v>#N/A</v>
      </c>
      <c r="KW194" t="e">
        <f ca="1">IF(OR(KW$132="",$B194=""),"",HLOOKUP(KW$132,Indices2!$E$1:$YY$108,Calc!$B194,FALSE))</f>
        <v>#N/A</v>
      </c>
      <c r="KX194" t="e">
        <f ca="1">IF(OR(KX$132="",$B194=""),"",HLOOKUP(KX$132,Indices2!$E$1:$YY$108,Calc!$B194,FALSE))</f>
        <v>#N/A</v>
      </c>
      <c r="KY194" t="e">
        <f ca="1">IF(OR(KY$132="",$B194=""),"",HLOOKUP(KY$132,Indices2!$E$1:$YY$108,Calc!$B194,FALSE))</f>
        <v>#N/A</v>
      </c>
      <c r="KZ194" t="e">
        <f ca="1">IF(OR(KZ$132="",$B194=""),"",HLOOKUP(KZ$132,Indices2!$E$1:$YY$108,Calc!$B194,FALSE))</f>
        <v>#N/A</v>
      </c>
      <c r="LA194" t="e">
        <f ca="1">IF(OR(LA$132="",$B194=""),"",HLOOKUP(LA$132,Indices2!$E$1:$YY$108,Calc!$B194,FALSE))</f>
        <v>#N/A</v>
      </c>
      <c r="LB194" t="e">
        <f ca="1">IF(OR(LB$132="",$B194=""),"",HLOOKUP(LB$132,Indices2!$E$1:$YY$108,Calc!$B194,FALSE))</f>
        <v>#N/A</v>
      </c>
      <c r="LC194" t="e">
        <f ca="1">IF(OR(LC$132="",$B194=""),"",HLOOKUP(LC$132,Indices2!$E$1:$YY$108,Calc!$B194,FALSE))</f>
        <v>#N/A</v>
      </c>
      <c r="LD194" t="e">
        <f ca="1">IF(OR(LD$132="",$B194=""),"",HLOOKUP(LD$132,Indices2!$E$1:$YY$108,Calc!$B194,FALSE))</f>
        <v>#N/A</v>
      </c>
      <c r="LE194" t="e">
        <f ca="1">IF(OR(LE$132="",$B194=""),"",HLOOKUP(LE$132,Indices2!$E$1:$YY$108,Calc!$B194,FALSE))</f>
        <v>#N/A</v>
      </c>
      <c r="LF194" t="e">
        <f ca="1">IF(OR(LF$132="",$B194=""),"",HLOOKUP(LF$132,Indices2!$E$1:$YY$108,Calc!$B194,FALSE))</f>
        <v>#N/A</v>
      </c>
      <c r="LG194" t="e">
        <f ca="1">IF(OR(LG$132="",$B194=""),"",HLOOKUP(LG$132,Indices2!$E$1:$YY$108,Calc!$B194,FALSE))</f>
        <v>#N/A</v>
      </c>
      <c r="LH194" t="e">
        <f ca="1">IF(OR(LH$132="",$B194=""),"",HLOOKUP(LH$132,Indices2!$E$1:$YY$108,Calc!$B194,FALSE))</f>
        <v>#N/A</v>
      </c>
      <c r="LI194" t="e">
        <f ca="1">IF(OR(LI$132="",$B194=""),"",HLOOKUP(LI$132,Indices2!$E$1:$YY$108,Calc!$B194,FALSE))</f>
        <v>#N/A</v>
      </c>
      <c r="LJ194" t="e">
        <f ca="1">IF(OR(LJ$132="",$B194=""),"",HLOOKUP(LJ$132,Indices2!$E$1:$YY$108,Calc!$B194,FALSE))</f>
        <v>#N/A</v>
      </c>
      <c r="LK194" t="e">
        <f ca="1">IF(OR(LK$132="",$B194=""),"",HLOOKUP(LK$132,Indices2!$E$1:$YY$108,Calc!$B194,FALSE))</f>
        <v>#N/A</v>
      </c>
      <c r="LL194" t="e">
        <f ca="1">IF(OR(LL$132="",$B194=""),"",HLOOKUP(LL$132,Indices2!$E$1:$YY$108,Calc!$B194,FALSE))</f>
        <v>#N/A</v>
      </c>
      <c r="LM194" t="e">
        <f ca="1">IF(OR(LM$132="",$B194=""),"",HLOOKUP(LM$132,Indices2!$E$1:$YY$108,Calc!$B194,FALSE))</f>
        <v>#N/A</v>
      </c>
      <c r="LN194" t="e">
        <f ca="1">IF(OR(LN$132="",$B194=""),"",HLOOKUP(LN$132,Indices2!$E$1:$YY$108,Calc!$B194,FALSE))</f>
        <v>#N/A</v>
      </c>
      <c r="LO194" t="e">
        <f ca="1">IF(OR(LO$132="",$B194=""),"",HLOOKUP(LO$132,Indices2!$E$1:$YY$108,Calc!$B194,FALSE))</f>
        <v>#N/A</v>
      </c>
      <c r="LP194" t="e">
        <f ca="1">IF(OR(LP$132="",$B194=""),"",HLOOKUP(LP$132,Indices2!$E$1:$YY$108,Calc!$B194,FALSE))</f>
        <v>#N/A</v>
      </c>
      <c r="LQ194" t="e">
        <f ca="1">IF(OR(LQ$132="",$B194=""),"",HLOOKUP(LQ$132,Indices2!$E$1:$YY$108,Calc!$B194,FALSE))</f>
        <v>#N/A</v>
      </c>
      <c r="LR194" t="e">
        <f ca="1">IF(OR(LR$132="",$B194=""),"",HLOOKUP(LR$132,Indices2!$E$1:$YY$108,Calc!$B194,FALSE))</f>
        <v>#N/A</v>
      </c>
      <c r="LS194" t="e">
        <f ca="1">IF(OR(LS$132="",$B194=""),"",HLOOKUP(LS$132,Indices2!$E$1:$YY$108,Calc!$B194,FALSE))</f>
        <v>#N/A</v>
      </c>
      <c r="LT194" t="e">
        <f ca="1">IF(OR(LT$132="",$B194=""),"",HLOOKUP(LT$132,Indices2!$E$1:$YY$108,Calc!$B194,FALSE))</f>
        <v>#N/A</v>
      </c>
      <c r="LU194" t="e">
        <f ca="1">IF(OR(LU$132="",$B194=""),"",HLOOKUP(LU$132,Indices2!$E$1:$YY$108,Calc!$B194,FALSE))</f>
        <v>#N/A</v>
      </c>
      <c r="LV194" t="e">
        <f ca="1">IF(OR(LV$132="",$B194=""),"",HLOOKUP(LV$132,Indices2!$E$1:$YY$108,Calc!$B194,FALSE))</f>
        <v>#N/A</v>
      </c>
      <c r="LW194" t="e">
        <f ca="1">IF(OR(LW$132="",$B194=""),"",HLOOKUP(LW$132,Indices2!$E$1:$YY$108,Calc!$B194,FALSE))</f>
        <v>#N/A</v>
      </c>
      <c r="LX194" t="e">
        <f ca="1">IF(OR(LX$132="",$B194=""),"",HLOOKUP(LX$132,Indices2!$E$1:$YY$108,Calc!$B194,FALSE))</f>
        <v>#N/A</v>
      </c>
      <c r="LY194" t="e">
        <f ca="1">IF(OR(LY$132="",$B194=""),"",HLOOKUP(LY$132,Indices2!$E$1:$YY$108,Calc!$B194,FALSE))</f>
        <v>#N/A</v>
      </c>
      <c r="LZ194" t="e">
        <f ca="1">IF(OR(LZ$132="",$B194=""),"",HLOOKUP(LZ$132,Indices2!$E$1:$YY$108,Calc!$B194,FALSE))</f>
        <v>#N/A</v>
      </c>
      <c r="MA194" t="e">
        <f ca="1">IF(OR(MA$132="",$B194=""),"",HLOOKUP(MA$132,Indices2!$E$1:$YY$108,Calc!$B194,FALSE))</f>
        <v>#N/A</v>
      </c>
      <c r="MB194" t="e">
        <f ca="1">IF(OR(MB$132="",$B194=""),"",HLOOKUP(MB$132,Indices2!$E$1:$YY$108,Calc!$B194,FALSE))</f>
        <v>#N/A</v>
      </c>
      <c r="MC194" t="e">
        <f ca="1">IF(OR(MC$132="",$B194=""),"",HLOOKUP(MC$132,Indices2!$E$1:$YY$108,Calc!$B194,FALSE))</f>
        <v>#N/A</v>
      </c>
      <c r="MD194" t="e">
        <f ca="1">IF(OR(MD$132="",$B194=""),"",HLOOKUP(MD$132,Indices2!$E$1:$YY$108,Calc!$B194,FALSE))</f>
        <v>#N/A</v>
      </c>
      <c r="ME194" t="e">
        <f ca="1">IF(OR(ME$132="",$B194=""),"",HLOOKUP(ME$132,Indices2!$E$1:$YY$108,Calc!$B194,FALSE))</f>
        <v>#N/A</v>
      </c>
      <c r="MF194" t="e">
        <f ca="1">IF(OR(MF$132="",$B194=""),"",HLOOKUP(MF$132,Indices2!$E$1:$YY$108,Calc!$B194,FALSE))</f>
        <v>#N/A</v>
      </c>
      <c r="MG194" t="e">
        <f ca="1">IF(OR(MG$132="",$B194=""),"",HLOOKUP(MG$132,Indices2!$E$1:$YY$108,Calc!$B194,FALSE))</f>
        <v>#N/A</v>
      </c>
      <c r="MH194" t="e">
        <f ca="1">IF(OR(MH$132="",$B194=""),"",HLOOKUP(MH$132,Indices2!$E$1:$YY$108,Calc!$B194,FALSE))</f>
        <v>#N/A</v>
      </c>
      <c r="MI194" t="e">
        <f ca="1">IF(OR(MI$132="",$B194=""),"",HLOOKUP(MI$132,Indices2!$E$1:$YY$108,Calc!$B194,FALSE))</f>
        <v>#N/A</v>
      </c>
      <c r="MJ194" t="e">
        <f ca="1">IF(OR(MJ$132="",$B194=""),"",HLOOKUP(MJ$132,Indices2!$E$1:$YY$108,Calc!$B194,FALSE))</f>
        <v>#N/A</v>
      </c>
      <c r="MK194" t="e">
        <f ca="1">IF(OR(MK$132="",$B194=""),"",HLOOKUP(MK$132,Indices2!$E$1:$YY$108,Calc!$B194,FALSE))</f>
        <v>#N/A</v>
      </c>
      <c r="ML194" t="e">
        <f ca="1">IF(OR(ML$132="",$B194=""),"",HLOOKUP(ML$132,Indices2!$E$1:$YY$108,Calc!$B194,FALSE))</f>
        <v>#N/A</v>
      </c>
      <c r="MM194" t="e">
        <f ca="1">IF(OR(MM$132="",$B194=""),"",HLOOKUP(MM$132,Indices2!$E$1:$YY$108,Calc!$B194,FALSE))</f>
        <v>#N/A</v>
      </c>
      <c r="MN194" t="e">
        <f ca="1">IF(OR(MN$132="",$B194=""),"",HLOOKUP(MN$132,Indices2!$E$1:$YY$108,Calc!$B194,FALSE))</f>
        <v>#N/A</v>
      </c>
      <c r="MO194" t="e">
        <f ca="1">IF(OR(MO$132="",$B194=""),"",HLOOKUP(MO$132,Indices2!$E$1:$YY$108,Calc!$B194,FALSE))</f>
        <v>#N/A</v>
      </c>
      <c r="MP194" t="e">
        <f ca="1">IF(OR(MP$132="",$B194=""),"",HLOOKUP(MP$132,Indices2!$E$1:$YY$108,Calc!$B194,FALSE))</f>
        <v>#N/A</v>
      </c>
      <c r="MQ194" t="e">
        <f ca="1">IF(OR(MQ$132="",$B194=""),"",HLOOKUP(MQ$132,Indices2!$E$1:$YY$108,Calc!$B194,FALSE))</f>
        <v>#N/A</v>
      </c>
      <c r="MR194" t="e">
        <f ca="1">IF(OR(MR$132="",$B194=""),"",HLOOKUP(MR$132,Indices2!$E$1:$YY$108,Calc!$B194,FALSE))</f>
        <v>#N/A</v>
      </c>
      <c r="MS194" t="e">
        <f ca="1">IF(OR(MS$132="",$B194=""),"",HLOOKUP(MS$132,Indices2!$E$1:$YY$108,Calc!$B194,FALSE))</f>
        <v>#N/A</v>
      </c>
      <c r="MT194" t="e">
        <f ca="1">IF(OR(MT$132="",$B194=""),"",HLOOKUP(MT$132,Indices2!$E$1:$YY$108,Calc!$B194,FALSE))</f>
        <v>#N/A</v>
      </c>
      <c r="MU194" t="e">
        <f ca="1">IF(OR(MU$132="",$B194=""),"",HLOOKUP(MU$132,Indices2!$E$1:$YY$108,Calc!$B194,FALSE))</f>
        <v>#N/A</v>
      </c>
      <c r="MV194" t="e">
        <f ca="1">IF(OR(MV$132="",$B194=""),"",HLOOKUP(MV$132,Indices2!$E$1:$YY$108,Calc!$B194,FALSE))</f>
        <v>#N/A</v>
      </c>
      <c r="MW194" t="e">
        <f ca="1">IF(OR(MW$132="",$B194=""),"",HLOOKUP(MW$132,Indices2!$E$1:$YY$108,Calc!$B194,FALSE))</f>
        <v>#N/A</v>
      </c>
      <c r="MX194" t="e">
        <f ca="1">IF(OR(MX$132="",$B194=""),"",HLOOKUP(MX$132,Indices2!$E$1:$YY$108,Calc!$B194,FALSE))</f>
        <v>#N/A</v>
      </c>
      <c r="MY194" t="e">
        <f ca="1">IF(OR(MY$132="",$B194=""),"",HLOOKUP(MY$132,Indices2!$E$1:$YY$108,Calc!$B194,FALSE))</f>
        <v>#N/A</v>
      </c>
      <c r="MZ194" t="e">
        <f ca="1">IF(OR(MZ$132="",$B194=""),"",HLOOKUP(MZ$132,Indices2!$E$1:$YY$108,Calc!$B194,FALSE))</f>
        <v>#N/A</v>
      </c>
      <c r="NA194" t="e">
        <f ca="1">IF(OR(NA$132="",$B194=""),"",HLOOKUP(NA$132,Indices2!$E$1:$YY$108,Calc!$B194,FALSE))</f>
        <v>#N/A</v>
      </c>
      <c r="NB194" t="e">
        <f ca="1">IF(OR(NB$132="",$B194=""),"",HLOOKUP(NB$132,Indices2!$E$1:$YY$108,Calc!$B194,FALSE))</f>
        <v>#N/A</v>
      </c>
      <c r="NC194" t="e">
        <f ca="1">IF(OR(NC$132="",$B194=""),"",HLOOKUP(NC$132,Indices2!$E$1:$YY$108,Calc!$B194,FALSE))</f>
        <v>#N/A</v>
      </c>
      <c r="ND194" t="e">
        <f ca="1">IF(OR(ND$132="",$B194=""),"",HLOOKUP(ND$132,Indices2!$E$1:$YY$108,Calc!$B194,FALSE))</f>
        <v>#N/A</v>
      </c>
      <c r="NE194" t="e">
        <f ca="1">IF(OR(NE$132="",$B194=""),"",HLOOKUP(NE$132,Indices2!$E$1:$YY$108,Calc!$B194,FALSE))</f>
        <v>#N/A</v>
      </c>
      <c r="NF194" t="e">
        <f ca="1">IF(OR(NF$132="",$B194=""),"",HLOOKUP(NF$132,Indices2!$E$1:$YY$108,Calc!$B194,FALSE))</f>
        <v>#N/A</v>
      </c>
      <c r="NG194" t="e">
        <f ca="1">IF(OR(NG$132="",$B194=""),"",HLOOKUP(NG$132,Indices2!$E$1:$YY$108,Calc!$B194,FALSE))</f>
        <v>#N/A</v>
      </c>
      <c r="NH194" t="e">
        <f ca="1">IF(OR(NH$132="",$B194=""),"",HLOOKUP(NH$132,Indices2!$E$1:$YY$108,Calc!$B194,FALSE))</f>
        <v>#N/A</v>
      </c>
      <c r="NI194" t="e">
        <f ca="1">IF(OR(NI$132="",$B194=""),"",HLOOKUP(NI$132,Indices2!$E$1:$YY$108,Calc!$B194,FALSE))</f>
        <v>#N/A</v>
      </c>
      <c r="NJ194" t="e">
        <f ca="1">IF(OR(NJ$132="",$B194=""),"",HLOOKUP(NJ$132,Indices2!$E$1:$YY$108,Calc!$B194,FALSE))</f>
        <v>#N/A</v>
      </c>
      <c r="NK194" t="e">
        <f ca="1">IF(OR(NK$132="",$B194=""),"",HLOOKUP(NK$132,Indices2!$E$1:$YY$108,Calc!$B194,FALSE))</f>
        <v>#N/A</v>
      </c>
      <c r="NL194" t="e">
        <f ca="1">IF(OR(NL$132="",$B194=""),"",HLOOKUP(NL$132,Indices2!$E$1:$YY$108,Calc!$B194,FALSE))</f>
        <v>#N/A</v>
      </c>
      <c r="NM194" t="e">
        <f ca="1">IF(OR(NM$132="",$B194=""),"",HLOOKUP(NM$132,Indices2!$E$1:$YY$108,Calc!$B194,FALSE))</f>
        <v>#N/A</v>
      </c>
      <c r="NN194" t="e">
        <f ca="1">IF(OR(NN$132="",$B194=""),"",HLOOKUP(NN$132,Indices2!$E$1:$YY$108,Calc!$B194,FALSE))</f>
        <v>#N/A</v>
      </c>
      <c r="NO194" t="e">
        <f ca="1">IF(OR(NO$132="",$B194=""),"",HLOOKUP(NO$132,Indices2!$E$1:$YY$108,Calc!$B194,FALSE))</f>
        <v>#N/A</v>
      </c>
      <c r="NP194" t="e">
        <f ca="1">IF(OR(NP$132="",$B194=""),"",HLOOKUP(NP$132,Indices2!$E$1:$YY$108,Calc!$B194,FALSE))</f>
        <v>#N/A</v>
      </c>
      <c r="NQ194" t="e">
        <f ca="1">IF(OR(NQ$132="",$B194=""),"",HLOOKUP(NQ$132,Indices2!$E$1:$YY$108,Calc!$B194,FALSE))</f>
        <v>#N/A</v>
      </c>
      <c r="NR194" t="e">
        <f ca="1">IF(OR(NR$132="",$B194=""),"",HLOOKUP(NR$132,Indices2!$E$1:$YY$108,Calc!$B194,FALSE))</f>
        <v>#N/A</v>
      </c>
      <c r="NS194" t="e">
        <f ca="1">IF(OR(NS$132="",$B194=""),"",HLOOKUP(NS$132,Indices2!$E$1:$YY$108,Calc!$B194,FALSE))</f>
        <v>#N/A</v>
      </c>
      <c r="NT194" t="e">
        <f ca="1">IF(OR(NT$132="",$B194=""),"",HLOOKUP(NT$132,Indices2!$E$1:$YY$108,Calc!$B194,FALSE))</f>
        <v>#N/A</v>
      </c>
      <c r="NU194" t="e">
        <f ca="1">IF(OR(NU$132="",$B194=""),"",HLOOKUP(NU$132,Indices2!$E$1:$YY$108,Calc!$B194,FALSE))</f>
        <v>#N/A</v>
      </c>
      <c r="NV194" t="e">
        <f ca="1">IF(OR(NV$132="",$B194=""),"",HLOOKUP(NV$132,Indices2!$E$1:$YY$108,Calc!$B194,FALSE))</f>
        <v>#N/A</v>
      </c>
      <c r="NW194" t="e">
        <f ca="1">IF(OR(NW$132="",$B194=""),"",HLOOKUP(NW$132,Indices2!$E$1:$YY$108,Calc!$B194,FALSE))</f>
        <v>#N/A</v>
      </c>
      <c r="NX194" t="e">
        <f ca="1">IF(OR(NX$132="",$B194=""),"",HLOOKUP(NX$132,Indices2!$E$1:$YY$108,Calc!$B194,FALSE))</f>
        <v>#N/A</v>
      </c>
      <c r="NY194" t="e">
        <f ca="1">IF(OR(NY$132="",$B194=""),"",HLOOKUP(NY$132,Indices2!$E$1:$YY$108,Calc!$B194,FALSE))</f>
        <v>#N/A</v>
      </c>
      <c r="NZ194" t="e">
        <f ca="1">IF(OR(NZ$132="",$B194=""),"",HLOOKUP(NZ$132,Indices2!$E$1:$YY$108,Calc!$B194,FALSE))</f>
        <v>#N/A</v>
      </c>
      <c r="OA194" t="e">
        <f ca="1">IF(OR(OA$132="",$B194=""),"",HLOOKUP(OA$132,Indices2!$E$1:$YY$108,Calc!$B194,FALSE))</f>
        <v>#N/A</v>
      </c>
      <c r="OB194" t="e">
        <f ca="1">IF(OR(OB$132="",$B194=""),"",HLOOKUP(OB$132,Indices2!$E$1:$YY$108,Calc!$B194,FALSE))</f>
        <v>#N/A</v>
      </c>
      <c r="OC194" t="e">
        <f ca="1">IF(OR(OC$132="",$B194=""),"",HLOOKUP(OC$132,Indices2!$E$1:$YY$108,Calc!$B194,FALSE))</f>
        <v>#N/A</v>
      </c>
      <c r="OD194" t="e">
        <f ca="1">IF(OR(OD$132="",$B194=""),"",HLOOKUP(OD$132,Indices2!$E$1:$YY$108,Calc!$B194,FALSE))</f>
        <v>#N/A</v>
      </c>
      <c r="OE194" t="e">
        <f ca="1">IF(OR(OE$132="",$B194=""),"",HLOOKUP(OE$132,Indices2!$E$1:$YY$108,Calc!$B194,FALSE))</f>
        <v>#N/A</v>
      </c>
      <c r="OF194" t="e">
        <f ca="1">IF(OR(OF$132="",$B194=""),"",HLOOKUP(OF$132,Indices2!$E$1:$YY$108,Calc!$B194,FALSE))</f>
        <v>#N/A</v>
      </c>
      <c r="OG194" t="e">
        <f ca="1">IF(OR(OG$132="",$B194=""),"",HLOOKUP(OG$132,Indices2!$E$1:$YY$108,Calc!$B194,FALSE))</f>
        <v>#N/A</v>
      </c>
      <c r="OH194" t="e">
        <f ca="1">IF(OR(OH$132="",$B194=""),"",HLOOKUP(OH$132,Indices2!$E$1:$YY$108,Calc!$B194,FALSE))</f>
        <v>#N/A</v>
      </c>
      <c r="OI194" t="e">
        <f ca="1">IF(OR(OI$132="",$B194=""),"",HLOOKUP(OI$132,Indices2!$E$1:$YY$108,Calc!$B194,FALSE))</f>
        <v>#N/A</v>
      </c>
      <c r="OJ194" t="e">
        <f ca="1">IF(OR(OJ$132="",$B194=""),"",HLOOKUP(OJ$132,Indices2!$E$1:$YY$108,Calc!$B194,FALSE))</f>
        <v>#N/A</v>
      </c>
      <c r="OK194" t="e">
        <f ca="1">IF(OR(OK$132="",$B194=""),"",HLOOKUP(OK$132,Indices2!$E$1:$YY$108,Calc!$B194,FALSE))</f>
        <v>#N/A</v>
      </c>
      <c r="OL194" t="e">
        <f ca="1">IF(OR(OL$132="",$B194=""),"",HLOOKUP(OL$132,Indices2!$E$1:$YY$108,Calc!$B194,FALSE))</f>
        <v>#N/A</v>
      </c>
      <c r="OM194" t="e">
        <f ca="1">IF(OR(OM$132="",$B194=""),"",HLOOKUP(OM$132,Indices2!$E$1:$YY$108,Calc!$B194,FALSE))</f>
        <v>#N/A</v>
      </c>
      <c r="ON194" t="e">
        <f ca="1">IF(OR(ON$132="",$B194=""),"",HLOOKUP(ON$132,Indices2!$E$1:$YY$108,Calc!$B194,FALSE))</f>
        <v>#N/A</v>
      </c>
      <c r="OO194" t="e">
        <f ca="1">IF(OR(OO$132="",$B194=""),"",HLOOKUP(OO$132,Indices2!$E$1:$YY$108,Calc!$B194,FALSE))</f>
        <v>#N/A</v>
      </c>
      <c r="OP194" t="e">
        <f ca="1">IF(OR(OP$132="",$B194=""),"",HLOOKUP(OP$132,Indices2!$E$1:$YY$108,Calc!$B194,FALSE))</f>
        <v>#N/A</v>
      </c>
      <c r="OQ194" t="e">
        <f ca="1">IF(OR(OQ$132="",$B194=""),"",HLOOKUP(OQ$132,Indices2!$E$1:$YY$108,Calc!$B194,FALSE))</f>
        <v>#N/A</v>
      </c>
      <c r="OR194" t="e">
        <f ca="1">IF(OR(OR$132="",$B194=""),"",HLOOKUP(OR$132,Indices2!$E$1:$YY$108,Calc!$B194,FALSE))</f>
        <v>#N/A</v>
      </c>
      <c r="OS194" t="e">
        <f ca="1">IF(OR(OS$132="",$B194=""),"",HLOOKUP(OS$132,Indices2!$E$1:$YY$108,Calc!$B194,FALSE))</f>
        <v>#N/A</v>
      </c>
      <c r="OT194" t="e">
        <f ca="1">IF(OR(OT$132="",$B194=""),"",HLOOKUP(OT$132,Indices2!$E$1:$YY$108,Calc!$B194,FALSE))</f>
        <v>#N/A</v>
      </c>
      <c r="OU194" t="e">
        <f ca="1">IF(OR(OU$132="",$B194=""),"",HLOOKUP(OU$132,Indices2!$E$1:$YY$108,Calc!$B194,FALSE))</f>
        <v>#N/A</v>
      </c>
      <c r="OV194" t="e">
        <f ca="1">IF(OR(OV$132="",$B194=""),"",HLOOKUP(OV$132,Indices2!$E$1:$YY$108,Calc!$B194,FALSE))</f>
        <v>#N/A</v>
      </c>
      <c r="OW194" t="e">
        <f ca="1">IF(OR(OW$132="",$B194=""),"",HLOOKUP(OW$132,Indices2!$E$1:$YY$108,Calc!$B194,FALSE))</f>
        <v>#N/A</v>
      </c>
      <c r="OX194" t="e">
        <f ca="1">IF(OR(OX$132="",$B194=""),"",HLOOKUP(OX$132,Indices2!$E$1:$YY$108,Calc!$B194,FALSE))</f>
        <v>#N/A</v>
      </c>
      <c r="OY194" t="e">
        <f ca="1">IF(OR(OY$132="",$B194=""),"",HLOOKUP(OY$132,Indices2!$E$1:$YY$108,Calc!$B194,FALSE))</f>
        <v>#N/A</v>
      </c>
      <c r="OZ194" t="e">
        <f ca="1">IF(OR(OZ$132="",$B194=""),"",HLOOKUP(OZ$132,Indices2!$E$1:$YY$108,Calc!$B194,FALSE))</f>
        <v>#N/A</v>
      </c>
      <c r="PA194" t="e">
        <f ca="1">IF(OR(PA$132="",$B194=""),"",HLOOKUP(PA$132,Indices2!$E$1:$YY$108,Calc!$B194,FALSE))</f>
        <v>#N/A</v>
      </c>
      <c r="PB194" t="e">
        <f ca="1">IF(OR(PB$132="",$B194=""),"",HLOOKUP(PB$132,Indices2!$E$1:$YY$108,Calc!$B194,FALSE))</f>
        <v>#N/A</v>
      </c>
      <c r="PC194" t="e">
        <f ca="1">IF(OR(PC$132="",$B194=""),"",HLOOKUP(PC$132,Indices2!$E$1:$YY$108,Calc!$B194,FALSE))</f>
        <v>#N/A</v>
      </c>
      <c r="PD194" t="e">
        <f ca="1">IF(OR(PD$132="",$B194=""),"",HLOOKUP(PD$132,Indices2!$E$1:$YY$108,Calc!$B194,FALSE))</f>
        <v>#N/A</v>
      </c>
      <c r="PE194" t="e">
        <f ca="1">IF(OR(PE$132="",$B194=""),"",HLOOKUP(PE$132,Indices2!$E$1:$YY$108,Calc!$B194,FALSE))</f>
        <v>#N/A</v>
      </c>
      <c r="PF194" t="e">
        <f ca="1">IF(OR(PF$132="",$B194=""),"",HLOOKUP(PF$132,Indices2!$E$1:$YY$108,Calc!$B194,FALSE))</f>
        <v>#N/A</v>
      </c>
      <c r="PG194" t="e">
        <f ca="1">IF(OR(PG$132="",$B194=""),"",HLOOKUP(PG$132,Indices2!$E$1:$YY$108,Calc!$B194,FALSE))</f>
        <v>#N/A</v>
      </c>
      <c r="PH194" t="e">
        <f ca="1">IF(OR(PH$132="",$B194=""),"",HLOOKUP(PH$132,Indices2!$E$1:$YY$108,Calc!$B194,FALSE))</f>
        <v>#N/A</v>
      </c>
      <c r="PI194" t="e">
        <f ca="1">IF(OR(PI$132="",$B194=""),"",HLOOKUP(PI$132,Indices2!$E$1:$YY$108,Calc!$B194,FALSE))</f>
        <v>#N/A</v>
      </c>
      <c r="PJ194" t="e">
        <f ca="1">IF(OR(PJ$132="",$B194=""),"",HLOOKUP(PJ$132,Indices2!$E$1:$YY$108,Calc!$B194,FALSE))</f>
        <v>#N/A</v>
      </c>
      <c r="PK194" t="e">
        <f ca="1">IF(OR(PK$132="",$B194=""),"",HLOOKUP(PK$132,Indices2!$E$1:$YY$108,Calc!$B194,FALSE))</f>
        <v>#N/A</v>
      </c>
      <c r="PL194" t="e">
        <f ca="1">IF(OR(PL$132="",$B194=""),"",HLOOKUP(PL$132,Indices2!$E$1:$YY$108,Calc!$B194,FALSE))</f>
        <v>#N/A</v>
      </c>
      <c r="PM194" t="e">
        <f ca="1">IF(OR(PM$132="",$B194=""),"",HLOOKUP(PM$132,Indices2!$E$1:$YY$108,Calc!$B194,FALSE))</f>
        <v>#N/A</v>
      </c>
      <c r="PN194" t="e">
        <f ca="1">IF(OR(PN$132="",$B194=""),"",HLOOKUP(PN$132,Indices2!$E$1:$YY$108,Calc!$B194,FALSE))</f>
        <v>#N/A</v>
      </c>
      <c r="PO194" t="e">
        <f ca="1">IF(OR(PO$132="",$B194=""),"",HLOOKUP(PO$132,Indices2!$E$1:$YY$108,Calc!$B194,FALSE))</f>
        <v>#N/A</v>
      </c>
      <c r="PP194" t="e">
        <f ca="1">IF(OR(PP$132="",$B194=""),"",HLOOKUP(PP$132,Indices2!$E$1:$YY$108,Calc!$B194,FALSE))</f>
        <v>#N/A</v>
      </c>
      <c r="PQ194" t="e">
        <f ca="1">IF(OR(PQ$132="",$B194=""),"",HLOOKUP(PQ$132,Indices2!$E$1:$YY$108,Calc!$B194,FALSE))</f>
        <v>#N/A</v>
      </c>
      <c r="PR194" t="e">
        <f ca="1">IF(OR(PR$132="",$B194=""),"",HLOOKUP(PR$132,Indices2!$E$1:$YY$108,Calc!$B194,FALSE))</f>
        <v>#N/A</v>
      </c>
      <c r="PS194" t="e">
        <f ca="1">IF(OR(PS$132="",$B194=""),"",HLOOKUP(PS$132,Indices2!$E$1:$YY$108,Calc!$B194,FALSE))</f>
        <v>#N/A</v>
      </c>
      <c r="PT194" t="e">
        <f ca="1">IF(OR(PT$132="",$B194=""),"",HLOOKUP(PT$132,Indices2!$E$1:$YY$108,Calc!$B194,FALSE))</f>
        <v>#N/A</v>
      </c>
      <c r="PU194" t="e">
        <f ca="1">IF(OR(PU$132="",$B194=""),"",HLOOKUP(PU$132,Indices2!$E$1:$YY$108,Calc!$B194,FALSE))</f>
        <v>#N/A</v>
      </c>
      <c r="PV194" t="e">
        <f ca="1">IF(OR(PV$132="",$B194=""),"",HLOOKUP(PV$132,Indices2!$E$1:$YY$108,Calc!$B194,FALSE))</f>
        <v>#N/A</v>
      </c>
      <c r="PW194" t="e">
        <f ca="1">IF(OR(PW$132="",$B194=""),"",HLOOKUP(PW$132,Indices2!$E$1:$YY$108,Calc!$B194,FALSE))</f>
        <v>#N/A</v>
      </c>
      <c r="PX194" t="e">
        <f ca="1">IF(OR(PX$132="",$B194=""),"",HLOOKUP(PX$132,Indices2!$E$1:$YY$108,Calc!$B194,FALSE))</f>
        <v>#N/A</v>
      </c>
      <c r="PY194" t="e">
        <f ca="1">IF(OR(PY$132="",$B194=""),"",HLOOKUP(PY$132,Indices2!$E$1:$YY$108,Calc!$B194,FALSE))</f>
        <v>#N/A</v>
      </c>
      <c r="PZ194" t="e">
        <f ca="1">IF(OR(PZ$132="",$B194=""),"",HLOOKUP(PZ$132,Indices2!$E$1:$YY$108,Calc!$B194,FALSE))</f>
        <v>#N/A</v>
      </c>
      <c r="QA194" t="e">
        <f ca="1">IF(OR(QA$132="",$B194=""),"",HLOOKUP(QA$132,Indices2!$E$1:$YY$108,Calc!$B194,FALSE))</f>
        <v>#N/A</v>
      </c>
      <c r="QB194" t="e">
        <f ca="1">IF(OR(QB$132="",$B194=""),"",HLOOKUP(QB$132,Indices2!$E$1:$YY$108,Calc!$B194,FALSE))</f>
        <v>#N/A</v>
      </c>
      <c r="QC194" t="e">
        <f ca="1">IF(OR(QC$132="",$B194=""),"",HLOOKUP(QC$132,Indices2!$E$1:$YY$108,Calc!$B194,FALSE))</f>
        <v>#N/A</v>
      </c>
      <c r="QD194" t="e">
        <f ca="1">IF(OR(QD$132="",$B194=""),"",HLOOKUP(QD$132,Indices2!$E$1:$YY$108,Calc!$B194,FALSE))</f>
        <v>#N/A</v>
      </c>
      <c r="QE194" t="e">
        <f ca="1">IF(OR(QE$132="",$B194=""),"",HLOOKUP(QE$132,Indices2!$E$1:$YY$108,Calc!$B194,FALSE))</f>
        <v>#N/A</v>
      </c>
      <c r="QF194" t="e">
        <f ca="1">IF(OR(QF$132="",$B194=""),"",HLOOKUP(QF$132,Indices2!$E$1:$YY$108,Calc!$B194,FALSE))</f>
        <v>#N/A</v>
      </c>
      <c r="QG194" t="e">
        <f ca="1">IF(OR(QG$132="",$B194=""),"",HLOOKUP(QG$132,Indices2!$E$1:$YY$108,Calc!$B194,FALSE))</f>
        <v>#N/A</v>
      </c>
      <c r="QH194" t="e">
        <f ca="1">IF(OR(QH$132="",$B194=""),"",HLOOKUP(QH$132,Indices2!$E$1:$YY$108,Calc!$B194,FALSE))</f>
        <v>#N/A</v>
      </c>
      <c r="QI194" t="e">
        <f ca="1">IF(OR(QI$132="",$B194=""),"",HLOOKUP(QI$132,Indices2!$E$1:$YY$108,Calc!$B194,FALSE))</f>
        <v>#N/A</v>
      </c>
      <c r="QJ194" t="e">
        <f ca="1">IF(OR(QJ$132="",$B194=""),"",HLOOKUP(QJ$132,Indices2!$E$1:$YY$108,Calc!$B194,FALSE))</f>
        <v>#N/A</v>
      </c>
      <c r="QK194" t="e">
        <f ca="1">IF(OR(QK$132="",$B194=""),"",HLOOKUP(QK$132,Indices2!$E$1:$YY$108,Calc!$B194,FALSE))</f>
        <v>#N/A</v>
      </c>
      <c r="QL194" t="e">
        <f ca="1">IF(OR(QL$132="",$B194=""),"",HLOOKUP(QL$132,Indices2!$E$1:$YY$108,Calc!$B194,FALSE))</f>
        <v>#N/A</v>
      </c>
      <c r="QM194" t="e">
        <f ca="1">IF(OR(QM$132="",$B194=""),"",HLOOKUP(QM$132,Indices2!$E$1:$YY$108,Calc!$B194,FALSE))</f>
        <v>#N/A</v>
      </c>
      <c r="QN194" t="e">
        <f ca="1">IF(OR(QN$132="",$B194=""),"",HLOOKUP(QN$132,Indices2!$E$1:$YY$108,Calc!$B194,FALSE))</f>
        <v>#N/A</v>
      </c>
      <c r="QO194" t="e">
        <f ca="1">IF(OR(QO$132="",$B194=""),"",HLOOKUP(QO$132,Indices2!$E$1:$YY$108,Calc!$B194,FALSE))</f>
        <v>#N/A</v>
      </c>
      <c r="QP194" t="e">
        <f ca="1">IF(OR(QP$132="",$B194=""),"",HLOOKUP(QP$132,Indices2!$E$1:$YY$108,Calc!$B194,FALSE))</f>
        <v>#N/A</v>
      </c>
      <c r="QQ194" t="e">
        <f ca="1">IF(OR(QQ$132="",$B194=""),"",HLOOKUP(QQ$132,Indices2!$E$1:$YY$108,Calc!$B194,FALSE))</f>
        <v>#N/A</v>
      </c>
      <c r="QR194" t="e">
        <f ca="1">IF(OR(QR$132="",$B194=""),"",HLOOKUP(QR$132,Indices2!$E$1:$YY$108,Calc!$B194,FALSE))</f>
        <v>#N/A</v>
      </c>
      <c r="QS194" t="e">
        <f ca="1">IF(OR(QS$132="",$B194=""),"",HLOOKUP(QS$132,Indices2!$E$1:$YY$108,Calc!$B194,FALSE))</f>
        <v>#N/A</v>
      </c>
      <c r="QT194" t="e">
        <f ca="1">IF(OR(QT$132="",$B194=""),"",HLOOKUP(QT$132,Indices2!$E$1:$YY$108,Calc!$B194,FALSE))</f>
        <v>#N/A</v>
      </c>
      <c r="QU194" t="e">
        <f ca="1">IF(OR(QU$132="",$B194=""),"",HLOOKUP(QU$132,Indices2!$E$1:$YY$108,Calc!$B194,FALSE))</f>
        <v>#N/A</v>
      </c>
      <c r="QV194" t="e">
        <f ca="1">IF(OR(QV$132="",$B194=""),"",HLOOKUP(QV$132,Indices2!$E$1:$YY$108,Calc!$B194,FALSE))</f>
        <v>#N/A</v>
      </c>
      <c r="QW194" t="e">
        <f ca="1">IF(OR(QW$132="",$B194=""),"",HLOOKUP(QW$132,Indices2!$E$1:$YY$108,Calc!$B194,FALSE))</f>
        <v>#N/A</v>
      </c>
      <c r="QX194" t="e">
        <f ca="1">IF(OR(QX$132="",$B194=""),"",HLOOKUP(QX$132,Indices2!$E$1:$YY$108,Calc!$B194,FALSE))</f>
        <v>#N/A</v>
      </c>
      <c r="QY194" t="e">
        <f ca="1">IF(OR(QY$132="",$B194=""),"",HLOOKUP(QY$132,Indices2!$E$1:$YY$108,Calc!$B194,FALSE))</f>
        <v>#N/A</v>
      </c>
      <c r="QZ194" t="e">
        <f ca="1">IF(OR(QZ$132="",$B194=""),"",HLOOKUP(QZ$132,Indices2!$E$1:$YY$108,Calc!$B194,FALSE))</f>
        <v>#N/A</v>
      </c>
      <c r="RA194" t="e">
        <f ca="1">IF(OR(RA$132="",$B194=""),"",HLOOKUP(RA$132,Indices2!$E$1:$YY$108,Calc!$B194,FALSE))</f>
        <v>#N/A</v>
      </c>
      <c r="RB194" t="e">
        <f ca="1">IF(OR(RB$132="",$B194=""),"",HLOOKUP(RB$132,Indices2!$E$1:$YY$108,Calc!$B194,FALSE))</f>
        <v>#N/A</v>
      </c>
      <c r="RC194" t="e">
        <f ca="1">IF(OR(RC$132="",$B194=""),"",HLOOKUP(RC$132,Indices2!$E$1:$YY$108,Calc!$B194,FALSE))</f>
        <v>#N/A</v>
      </c>
      <c r="RD194" t="e">
        <f ca="1">IF(OR(RD$132="",$B194=""),"",HLOOKUP(RD$132,Indices2!$E$1:$YY$108,Calc!$B194,FALSE))</f>
        <v>#N/A</v>
      </c>
      <c r="RE194" t="e">
        <f ca="1">IF(OR(RE$132="",$B194=""),"",HLOOKUP(RE$132,Indices2!$E$1:$YY$108,Calc!$B194,FALSE))</f>
        <v>#N/A</v>
      </c>
      <c r="RF194" t="e">
        <f ca="1">IF(OR(RF$132="",$B194=""),"",HLOOKUP(RF$132,Indices2!$E$1:$YY$108,Calc!$B194,FALSE))</f>
        <v>#N/A</v>
      </c>
      <c r="RG194" t="e">
        <f ca="1">IF(OR(RG$132="",$B194=""),"",HLOOKUP(RG$132,Indices2!$E$1:$YY$108,Calc!$B194,FALSE))</f>
        <v>#N/A</v>
      </c>
      <c r="RH194" t="e">
        <f ca="1">IF(OR(RH$132="",$B194=""),"",HLOOKUP(RH$132,Indices2!$E$1:$YY$108,Calc!$B194,FALSE))</f>
        <v>#N/A</v>
      </c>
      <c r="RI194" t="e">
        <f ca="1">IF(OR(RI$132="",$B194=""),"",HLOOKUP(RI$132,Indices2!$E$1:$YY$108,Calc!$B194,FALSE))</f>
        <v>#N/A</v>
      </c>
      <c r="RJ194" t="e">
        <f ca="1">IF(OR(RJ$132="",$B194=""),"",HLOOKUP(RJ$132,Indices2!$E$1:$YY$108,Calc!$B194,FALSE))</f>
        <v>#N/A</v>
      </c>
      <c r="RK194" t="e">
        <f ca="1">IF(OR(RK$132="",$B194=""),"",HLOOKUP(RK$132,Indices2!$E$1:$YY$108,Calc!$B194,FALSE))</f>
        <v>#N/A</v>
      </c>
      <c r="RL194" t="e">
        <f ca="1">IF(OR(RL$132="",$B194=""),"",HLOOKUP(RL$132,Indices2!$E$1:$YY$108,Calc!$B194,FALSE))</f>
        <v>#N/A</v>
      </c>
    </row>
    <row r="195" spans="1:480">
      <c r="A195" t="s">
        <v>183</v>
      </c>
      <c r="B195" t="e">
        <f>MATCH($A195,Indices2!$B:$B,0)</f>
        <v>#N/A</v>
      </c>
      <c r="C195" t="e">
        <f>IF(OR(C$132="",$B195=""),"",HLOOKUP(C$132,Indices2!$E$1:$YY$108,Calc!$B195,FALSE))</f>
        <v>#N/A</v>
      </c>
      <c r="D195" t="e">
        <f ca="1">IF(OR(D$132="",$B195=""),"",HLOOKUP(D$132,Indices2!$E$1:$YY$108,Calc!$B195,FALSE))</f>
        <v>#N/A</v>
      </c>
      <c r="E195" t="e">
        <f ca="1">IF(OR(E$132="",$B195=""),"",HLOOKUP(E$132,Indices2!$E$1:$YY$108,Calc!$B195,FALSE))</f>
        <v>#N/A</v>
      </c>
      <c r="F195" t="e">
        <f ca="1">IF(OR(F$132="",$B195=""),"",HLOOKUP(F$132,Indices2!$E$1:$YY$108,Calc!$B195,FALSE))</f>
        <v>#N/A</v>
      </c>
      <c r="G195" t="e">
        <f ca="1">IF(OR(G$132="",$B195=""),"",HLOOKUP(G$132,Indices2!$E$1:$YY$108,Calc!$B195,FALSE))</f>
        <v>#N/A</v>
      </c>
      <c r="H195" t="e">
        <f ca="1">IF(OR(H$132="",$B195=""),"",HLOOKUP(H$132,Indices2!$E$1:$YY$108,Calc!$B195,FALSE))</f>
        <v>#N/A</v>
      </c>
      <c r="I195" t="e">
        <f ca="1">IF(OR(I$132="",$B195=""),"",HLOOKUP(I$132,Indices2!$E$1:$YY$108,Calc!$B195,FALSE))</f>
        <v>#N/A</v>
      </c>
      <c r="J195" t="e">
        <f ca="1">IF(OR(J$132="",$B195=""),"",HLOOKUP(J$132,Indices2!$E$1:$YY$108,Calc!$B195,FALSE))</f>
        <v>#N/A</v>
      </c>
      <c r="K195" t="e">
        <f ca="1">IF(OR(K$132="",$B195=""),"",HLOOKUP(K$132,Indices2!$E$1:$YY$108,Calc!$B195,FALSE))</f>
        <v>#N/A</v>
      </c>
      <c r="L195" t="e">
        <f ca="1">IF(OR(L$132="",$B195=""),"",HLOOKUP(L$132,Indices2!$E$1:$YY$108,Calc!$B195,FALSE))</f>
        <v>#N/A</v>
      </c>
      <c r="M195" t="e">
        <f ca="1">IF(OR(M$132="",$B195=""),"",HLOOKUP(M$132,Indices2!$E$1:$YY$108,Calc!$B195,FALSE))</f>
        <v>#N/A</v>
      </c>
      <c r="N195" t="e">
        <f ca="1">IF(OR(N$132="",$B195=""),"",HLOOKUP(N$132,Indices2!$E$1:$YY$108,Calc!$B195,FALSE))</f>
        <v>#N/A</v>
      </c>
      <c r="O195" t="e">
        <f ca="1">IF(OR(O$132="",$B195=""),"",HLOOKUP(O$132,Indices2!$E$1:$YY$108,Calc!$B195,FALSE))</f>
        <v>#N/A</v>
      </c>
      <c r="P195" t="e">
        <f ca="1">IF(OR(P$132="",$B195=""),"",HLOOKUP(P$132,Indices2!$E$1:$YY$108,Calc!$B195,FALSE))</f>
        <v>#N/A</v>
      </c>
      <c r="Q195" t="e">
        <f ca="1">IF(OR(Q$132="",$B195=""),"",HLOOKUP(Q$132,Indices2!$E$1:$YY$108,Calc!$B195,FALSE))</f>
        <v>#N/A</v>
      </c>
      <c r="R195" t="e">
        <f ca="1">IF(OR(R$132="",$B195=""),"",HLOOKUP(R$132,Indices2!$E$1:$YY$108,Calc!$B195,FALSE))</f>
        <v>#N/A</v>
      </c>
      <c r="S195" t="e">
        <f ca="1">IF(OR(S$132="",$B195=""),"",HLOOKUP(S$132,Indices2!$E$1:$YY$108,Calc!$B195,FALSE))</f>
        <v>#N/A</v>
      </c>
      <c r="T195" t="e">
        <f ca="1">IF(OR(T$132="",$B195=""),"",HLOOKUP(T$132,Indices2!$E$1:$YY$108,Calc!$B195,FALSE))</f>
        <v>#N/A</v>
      </c>
      <c r="U195" t="e">
        <f ca="1">IF(OR(U$132="",$B195=""),"",HLOOKUP(U$132,Indices2!$E$1:$YY$108,Calc!$B195,FALSE))</f>
        <v>#N/A</v>
      </c>
      <c r="V195" t="e">
        <f ca="1">IF(OR(V$132="",$B195=""),"",HLOOKUP(V$132,Indices2!$E$1:$YY$108,Calc!$B195,FALSE))</f>
        <v>#N/A</v>
      </c>
      <c r="W195" t="e">
        <f ca="1">IF(OR(W$132="",$B195=""),"",HLOOKUP(W$132,Indices2!$E$1:$YY$108,Calc!$B195,FALSE))</f>
        <v>#N/A</v>
      </c>
      <c r="X195" t="e">
        <f ca="1">IF(OR(X$132="",$B195=""),"",HLOOKUP(X$132,Indices2!$E$1:$YY$108,Calc!$B195,FALSE))</f>
        <v>#N/A</v>
      </c>
      <c r="Y195" t="e">
        <f ca="1">IF(OR(Y$132="",$B195=""),"",HLOOKUP(Y$132,Indices2!$E$1:$YY$108,Calc!$B195,FALSE))</f>
        <v>#N/A</v>
      </c>
      <c r="Z195" t="e">
        <f ca="1">IF(OR(Z$132="",$B195=""),"",HLOOKUP(Z$132,Indices2!$E$1:$YY$108,Calc!$B195,FALSE))</f>
        <v>#N/A</v>
      </c>
      <c r="AA195" t="e">
        <f ca="1">IF(OR(AA$132="",$B195=""),"",HLOOKUP(AA$132,Indices2!$E$1:$YY$108,Calc!$B195,FALSE))</f>
        <v>#N/A</v>
      </c>
      <c r="AB195" t="e">
        <f ca="1">IF(OR(AB$132="",$B195=""),"",HLOOKUP(AB$132,Indices2!$E$1:$YY$108,Calc!$B195,FALSE))</f>
        <v>#N/A</v>
      </c>
      <c r="AC195" t="e">
        <f ca="1">IF(OR(AC$132="",$B195=""),"",HLOOKUP(AC$132,Indices2!$E$1:$YY$108,Calc!$B195,FALSE))</f>
        <v>#N/A</v>
      </c>
      <c r="AD195" t="e">
        <f ca="1">IF(OR(AD$132="",$B195=""),"",HLOOKUP(AD$132,Indices2!$E$1:$YY$108,Calc!$B195,FALSE))</f>
        <v>#N/A</v>
      </c>
      <c r="AE195" t="e">
        <f ca="1">IF(OR(AE$132="",$B195=""),"",HLOOKUP(AE$132,Indices2!$E$1:$YY$108,Calc!$B195,FALSE))</f>
        <v>#N/A</v>
      </c>
      <c r="AF195" t="e">
        <f ca="1">IF(OR(AF$132="",$B195=""),"",HLOOKUP(AF$132,Indices2!$E$1:$YY$108,Calc!$B195,FALSE))</f>
        <v>#N/A</v>
      </c>
      <c r="AG195" t="e">
        <f ca="1">IF(OR(AG$132="",$B195=""),"",HLOOKUP(AG$132,Indices2!$E$1:$YY$108,Calc!$B195,FALSE))</f>
        <v>#N/A</v>
      </c>
      <c r="AH195" t="e">
        <f ca="1">IF(OR(AH$132="",$B195=""),"",HLOOKUP(AH$132,Indices2!$E$1:$YY$108,Calc!$B195,FALSE))</f>
        <v>#N/A</v>
      </c>
      <c r="AI195" t="e">
        <f ca="1">IF(OR(AI$132="",$B195=""),"",HLOOKUP(AI$132,Indices2!$E$1:$YY$108,Calc!$B195,FALSE))</f>
        <v>#N/A</v>
      </c>
      <c r="AJ195" t="e">
        <f ca="1">IF(OR(AJ$132="",$B195=""),"",HLOOKUP(AJ$132,Indices2!$E$1:$YY$108,Calc!$B195,FALSE))</f>
        <v>#N/A</v>
      </c>
      <c r="AK195" t="e">
        <f ca="1">IF(OR(AK$132="",$B195=""),"",HLOOKUP(AK$132,Indices2!$E$1:$YY$108,Calc!$B195,FALSE))</f>
        <v>#N/A</v>
      </c>
      <c r="AL195" t="e">
        <f ca="1">IF(OR(AL$132="",$B195=""),"",HLOOKUP(AL$132,Indices2!$E$1:$YY$108,Calc!$B195,FALSE))</f>
        <v>#N/A</v>
      </c>
      <c r="AM195" t="e">
        <f ca="1">IF(OR(AM$132="",$B195=""),"",HLOOKUP(AM$132,Indices2!$E$1:$YY$108,Calc!$B195,FALSE))</f>
        <v>#N/A</v>
      </c>
      <c r="AN195" t="e">
        <f ca="1">IF(OR(AN$132="",$B195=""),"",HLOOKUP(AN$132,Indices2!$E$1:$YY$108,Calc!$B195,FALSE))</f>
        <v>#N/A</v>
      </c>
      <c r="AO195" t="e">
        <f ca="1">IF(OR(AO$132="",$B195=""),"",HLOOKUP(AO$132,Indices2!$E$1:$YY$108,Calc!$B195,FALSE))</f>
        <v>#N/A</v>
      </c>
      <c r="AP195" t="e">
        <f ca="1">IF(OR(AP$132="",$B195=""),"",HLOOKUP(AP$132,Indices2!$E$1:$YY$108,Calc!$B195,FALSE))</f>
        <v>#N/A</v>
      </c>
      <c r="AQ195" t="e">
        <f ca="1">IF(OR(AQ$132="",$B195=""),"",HLOOKUP(AQ$132,Indices2!$E$1:$YY$108,Calc!$B195,FALSE))</f>
        <v>#N/A</v>
      </c>
      <c r="AR195" t="e">
        <f ca="1">IF(OR(AR$132="",$B195=""),"",HLOOKUP(AR$132,Indices2!$E$1:$YY$108,Calc!$B195,FALSE))</f>
        <v>#N/A</v>
      </c>
      <c r="AS195" t="e">
        <f ca="1">IF(OR(AS$132="",$B195=""),"",HLOOKUP(AS$132,Indices2!$E$1:$YY$108,Calc!$B195,FALSE))</f>
        <v>#N/A</v>
      </c>
      <c r="AT195" t="e">
        <f ca="1">IF(OR(AT$132="",$B195=""),"",HLOOKUP(AT$132,Indices2!$E$1:$YY$108,Calc!$B195,FALSE))</f>
        <v>#N/A</v>
      </c>
      <c r="AU195" t="e">
        <f ca="1">IF(OR(AU$132="",$B195=""),"",HLOOKUP(AU$132,Indices2!$E$1:$YY$108,Calc!$B195,FALSE))</f>
        <v>#N/A</v>
      </c>
      <c r="AV195" t="e">
        <f ca="1">IF(OR(AV$132="",$B195=""),"",HLOOKUP(AV$132,Indices2!$E$1:$YY$108,Calc!$B195,FALSE))</f>
        <v>#N/A</v>
      </c>
      <c r="AW195" t="e">
        <f ca="1">IF(OR(AW$132="",$B195=""),"",HLOOKUP(AW$132,Indices2!$E$1:$YY$108,Calc!$B195,FALSE))</f>
        <v>#N/A</v>
      </c>
      <c r="AX195" t="e">
        <f ca="1">IF(OR(AX$132="",$B195=""),"",HLOOKUP(AX$132,Indices2!$E$1:$YY$108,Calc!$B195,FALSE))</f>
        <v>#N/A</v>
      </c>
      <c r="AY195" t="e">
        <f ca="1">IF(OR(AY$132="",$B195=""),"",HLOOKUP(AY$132,Indices2!$E$1:$YY$108,Calc!$B195,FALSE))</f>
        <v>#N/A</v>
      </c>
      <c r="AZ195" t="e">
        <f ca="1">IF(OR(AZ$132="",$B195=""),"",HLOOKUP(AZ$132,Indices2!$E$1:$YY$108,Calc!$B195,FALSE))</f>
        <v>#N/A</v>
      </c>
      <c r="BA195" t="e">
        <f ca="1">IF(OR(BA$132="",$B195=""),"",HLOOKUP(BA$132,Indices2!$E$1:$YY$108,Calc!$B195,FALSE))</f>
        <v>#N/A</v>
      </c>
      <c r="BB195" t="e">
        <f ca="1">IF(OR(BB$132="",$B195=""),"",HLOOKUP(BB$132,Indices2!$E$1:$YY$108,Calc!$B195,FALSE))</f>
        <v>#N/A</v>
      </c>
      <c r="BC195" t="e">
        <f ca="1">IF(OR(BC$132="",$B195=""),"",HLOOKUP(BC$132,Indices2!$E$1:$YY$108,Calc!$B195,FALSE))</f>
        <v>#N/A</v>
      </c>
      <c r="BD195" t="e">
        <f ca="1">IF(OR(BD$132="",$B195=""),"",HLOOKUP(BD$132,Indices2!$E$1:$YY$108,Calc!$B195,FALSE))</f>
        <v>#N/A</v>
      </c>
      <c r="BE195" t="e">
        <f ca="1">IF(OR(BE$132="",$B195=""),"",HLOOKUP(BE$132,Indices2!$E$1:$YY$108,Calc!$B195,FALSE))</f>
        <v>#N/A</v>
      </c>
      <c r="BF195" t="e">
        <f ca="1">IF(OR(BF$132="",$B195=""),"",HLOOKUP(BF$132,Indices2!$E$1:$YY$108,Calc!$B195,FALSE))</f>
        <v>#N/A</v>
      </c>
      <c r="BG195" t="e">
        <f ca="1">IF(OR(BG$132="",$B195=""),"",HLOOKUP(BG$132,Indices2!$E$1:$YY$108,Calc!$B195,FALSE))</f>
        <v>#N/A</v>
      </c>
      <c r="BH195" t="e">
        <f ca="1">IF(OR(BH$132="",$B195=""),"",HLOOKUP(BH$132,Indices2!$E$1:$YY$108,Calc!$B195,FALSE))</f>
        <v>#N/A</v>
      </c>
      <c r="BI195" t="e">
        <f ca="1">IF(OR(BI$132="",$B195=""),"",HLOOKUP(BI$132,Indices2!$E$1:$YY$108,Calc!$B195,FALSE))</f>
        <v>#N/A</v>
      </c>
      <c r="BJ195" t="e">
        <f ca="1">IF(OR(BJ$132="",$B195=""),"",HLOOKUP(BJ$132,Indices2!$E$1:$YY$108,Calc!$B195,FALSE))</f>
        <v>#N/A</v>
      </c>
      <c r="BK195" t="e">
        <f ca="1">IF(OR(BK$132="",$B195=""),"",HLOOKUP(BK$132,Indices2!$E$1:$YY$108,Calc!$B195,FALSE))</f>
        <v>#N/A</v>
      </c>
      <c r="BL195" t="e">
        <f ca="1">IF(OR(BL$132="",$B195=""),"",HLOOKUP(BL$132,Indices2!$E$1:$YY$108,Calc!$B195,FALSE))</f>
        <v>#N/A</v>
      </c>
      <c r="BM195" t="e">
        <f ca="1">IF(OR(BM$132="",$B195=""),"",HLOOKUP(BM$132,Indices2!$E$1:$YY$108,Calc!$B195,FALSE))</f>
        <v>#N/A</v>
      </c>
      <c r="BN195" t="e">
        <f ca="1">IF(OR(BN$132="",$B195=""),"",HLOOKUP(BN$132,Indices2!$E$1:$YY$108,Calc!$B195,FALSE))</f>
        <v>#N/A</v>
      </c>
      <c r="BO195" t="e">
        <f ca="1">IF(OR(BO$132="",$B195=""),"",HLOOKUP(BO$132,Indices2!$E$1:$YY$108,Calc!$B195,FALSE))</f>
        <v>#N/A</v>
      </c>
      <c r="BP195" t="e">
        <f ca="1">IF(OR(BP$132="",$B195=""),"",HLOOKUP(BP$132,Indices2!$E$1:$YY$108,Calc!$B195,FALSE))</f>
        <v>#N/A</v>
      </c>
      <c r="BQ195" t="e">
        <f ca="1">IF(OR(BQ$132="",$B195=""),"",HLOOKUP(BQ$132,Indices2!$E$1:$YY$108,Calc!$B195,FALSE))</f>
        <v>#N/A</v>
      </c>
      <c r="BR195" t="e">
        <f ca="1">IF(OR(BR$132="",$B195=""),"",HLOOKUP(BR$132,Indices2!$E$1:$YY$108,Calc!$B195,FALSE))</f>
        <v>#N/A</v>
      </c>
      <c r="BS195" t="e">
        <f ca="1">IF(OR(BS$132="",$B195=""),"",HLOOKUP(BS$132,Indices2!$E$1:$YY$108,Calc!$B195,FALSE))</f>
        <v>#N/A</v>
      </c>
      <c r="BT195" t="e">
        <f ca="1">IF(OR(BT$132="",$B195=""),"",HLOOKUP(BT$132,Indices2!$E$1:$YY$108,Calc!$B195,FALSE))</f>
        <v>#N/A</v>
      </c>
      <c r="BU195" t="e">
        <f ca="1">IF(OR(BU$132="",$B195=""),"",HLOOKUP(BU$132,Indices2!$E$1:$YY$108,Calc!$B195,FALSE))</f>
        <v>#N/A</v>
      </c>
      <c r="BV195" t="e">
        <f ca="1">IF(OR(BV$132="",$B195=""),"",HLOOKUP(BV$132,Indices2!$E$1:$YY$108,Calc!$B195,FALSE))</f>
        <v>#N/A</v>
      </c>
      <c r="BW195" t="e">
        <f ca="1">IF(OR(BW$132="",$B195=""),"",HLOOKUP(BW$132,Indices2!$E$1:$YY$108,Calc!$B195,FALSE))</f>
        <v>#N/A</v>
      </c>
      <c r="BX195" t="e">
        <f ca="1">IF(OR(BX$132="",$B195=""),"",HLOOKUP(BX$132,Indices2!$E$1:$YY$108,Calc!$B195,FALSE))</f>
        <v>#N/A</v>
      </c>
      <c r="BY195" t="e">
        <f ca="1">IF(OR(BY$132="",$B195=""),"",HLOOKUP(BY$132,Indices2!$E$1:$YY$108,Calc!$B195,FALSE))</f>
        <v>#N/A</v>
      </c>
      <c r="BZ195" t="e">
        <f ca="1">IF(OR(BZ$132="",$B195=""),"",HLOOKUP(BZ$132,Indices2!$E$1:$YY$108,Calc!$B195,FALSE))</f>
        <v>#N/A</v>
      </c>
      <c r="CA195" t="e">
        <f ca="1">IF(OR(CA$132="",$B195=""),"",HLOOKUP(CA$132,Indices2!$E$1:$YY$108,Calc!$B195,FALSE))</f>
        <v>#N/A</v>
      </c>
      <c r="CB195" t="e">
        <f ca="1">IF(OR(CB$132="",$B195=""),"",HLOOKUP(CB$132,Indices2!$E$1:$YY$108,Calc!$B195,FALSE))</f>
        <v>#N/A</v>
      </c>
      <c r="CC195" t="e">
        <f ca="1">IF(OR(CC$132="",$B195=""),"",HLOOKUP(CC$132,Indices2!$E$1:$YY$108,Calc!$B195,FALSE))</f>
        <v>#N/A</v>
      </c>
      <c r="CD195" t="e">
        <f ca="1">IF(OR(CD$132="",$B195=""),"",HLOOKUP(CD$132,Indices2!$E$1:$YY$108,Calc!$B195,FALSE))</f>
        <v>#N/A</v>
      </c>
      <c r="CE195" t="e">
        <f ca="1">IF(OR(CE$132="",$B195=""),"",HLOOKUP(CE$132,Indices2!$E$1:$YY$108,Calc!$B195,FALSE))</f>
        <v>#N/A</v>
      </c>
      <c r="CF195" t="e">
        <f ca="1">IF(OR(CF$132="",$B195=""),"",HLOOKUP(CF$132,Indices2!$E$1:$YY$108,Calc!$B195,FALSE))</f>
        <v>#N/A</v>
      </c>
      <c r="CG195" t="e">
        <f ca="1">IF(OR(CG$132="",$B195=""),"",HLOOKUP(CG$132,Indices2!$E$1:$YY$108,Calc!$B195,FALSE))</f>
        <v>#N/A</v>
      </c>
      <c r="CH195" t="e">
        <f ca="1">IF(OR(CH$132="",$B195=""),"",HLOOKUP(CH$132,Indices2!$E$1:$YY$108,Calc!$B195,FALSE))</f>
        <v>#N/A</v>
      </c>
      <c r="CI195" t="e">
        <f ca="1">IF(OR(CI$132="",$B195=""),"",HLOOKUP(CI$132,Indices2!$E$1:$YY$108,Calc!$B195,FALSE))</f>
        <v>#N/A</v>
      </c>
      <c r="CJ195" t="e">
        <f ca="1">IF(OR(CJ$132="",$B195=""),"",HLOOKUP(CJ$132,Indices2!$E$1:$YY$108,Calc!$B195,FALSE))</f>
        <v>#N/A</v>
      </c>
      <c r="CK195" t="e">
        <f ca="1">IF(OR(CK$132="",$B195=""),"",HLOOKUP(CK$132,Indices2!$E$1:$YY$108,Calc!$B195,FALSE))</f>
        <v>#N/A</v>
      </c>
      <c r="CL195" t="e">
        <f ca="1">IF(OR(CL$132="",$B195=""),"",HLOOKUP(CL$132,Indices2!$E$1:$YY$108,Calc!$B195,FALSE))</f>
        <v>#N/A</v>
      </c>
      <c r="CM195" t="e">
        <f ca="1">IF(OR(CM$132="",$B195=""),"",HLOOKUP(CM$132,Indices2!$E$1:$YY$108,Calc!$B195,FALSE))</f>
        <v>#N/A</v>
      </c>
      <c r="CN195" t="e">
        <f ca="1">IF(OR(CN$132="",$B195=""),"",HLOOKUP(CN$132,Indices2!$E$1:$YY$108,Calc!$B195,FALSE))</f>
        <v>#N/A</v>
      </c>
      <c r="CO195" t="e">
        <f ca="1">IF(OR(CO$132="",$B195=""),"",HLOOKUP(CO$132,Indices2!$E$1:$YY$108,Calc!$B195,FALSE))</f>
        <v>#N/A</v>
      </c>
      <c r="CP195" t="e">
        <f ca="1">IF(OR(CP$132="",$B195=""),"",HLOOKUP(CP$132,Indices2!$E$1:$YY$108,Calc!$B195,FALSE))</f>
        <v>#N/A</v>
      </c>
      <c r="CQ195" t="e">
        <f ca="1">IF(OR(CQ$132="",$B195=""),"",HLOOKUP(CQ$132,Indices2!$E$1:$YY$108,Calc!$B195,FALSE))</f>
        <v>#N/A</v>
      </c>
      <c r="CR195" t="e">
        <f ca="1">IF(OR(CR$132="",$B195=""),"",HLOOKUP(CR$132,Indices2!$E$1:$YY$108,Calc!$B195,FALSE))</f>
        <v>#N/A</v>
      </c>
      <c r="CS195" t="e">
        <f ca="1">IF(OR(CS$132="",$B195=""),"",HLOOKUP(CS$132,Indices2!$E$1:$YY$108,Calc!$B195,FALSE))</f>
        <v>#N/A</v>
      </c>
      <c r="CT195" t="e">
        <f ca="1">IF(OR(CT$132="",$B195=""),"",HLOOKUP(CT$132,Indices2!$E$1:$YY$108,Calc!$B195,FALSE))</f>
        <v>#N/A</v>
      </c>
      <c r="CU195" t="e">
        <f ca="1">IF(OR(CU$132="",$B195=""),"",HLOOKUP(CU$132,Indices2!$E$1:$YY$108,Calc!$B195,FALSE))</f>
        <v>#N/A</v>
      </c>
      <c r="CV195" t="e">
        <f ca="1">IF(OR(CV$132="",$B195=""),"",HLOOKUP(CV$132,Indices2!$E$1:$YY$108,Calc!$B195,FALSE))</f>
        <v>#N/A</v>
      </c>
      <c r="CW195" t="e">
        <f ca="1">IF(OR(CW$132="",$B195=""),"",HLOOKUP(CW$132,Indices2!$E$1:$YY$108,Calc!$B195,FALSE))</f>
        <v>#N/A</v>
      </c>
      <c r="CX195" t="e">
        <f ca="1">IF(OR(CX$132="",$B195=""),"",HLOOKUP(CX$132,Indices2!$E$1:$YY$108,Calc!$B195,FALSE))</f>
        <v>#N/A</v>
      </c>
      <c r="CY195" t="e">
        <f ca="1">IF(OR(CY$132="",$B195=""),"",HLOOKUP(CY$132,Indices2!$E$1:$YY$108,Calc!$B195,FALSE))</f>
        <v>#N/A</v>
      </c>
      <c r="CZ195" t="e">
        <f ca="1">IF(OR(CZ$132="",$B195=""),"",HLOOKUP(CZ$132,Indices2!$E$1:$YY$108,Calc!$B195,FALSE))</f>
        <v>#N/A</v>
      </c>
      <c r="DA195" t="e">
        <f ca="1">IF(OR(DA$132="",$B195=""),"",HLOOKUP(DA$132,Indices2!$E$1:$YY$108,Calc!$B195,FALSE))</f>
        <v>#N/A</v>
      </c>
      <c r="DB195" t="e">
        <f ca="1">IF(OR(DB$132="",$B195=""),"",HLOOKUP(DB$132,Indices2!$E$1:$YY$108,Calc!$B195,FALSE))</f>
        <v>#N/A</v>
      </c>
      <c r="DC195" t="e">
        <f ca="1">IF(OR(DC$132="",$B195=""),"",HLOOKUP(DC$132,Indices2!$E$1:$YY$108,Calc!$B195,FALSE))</f>
        <v>#N/A</v>
      </c>
      <c r="DD195" t="e">
        <f ca="1">IF(OR(DD$132="",$B195=""),"",HLOOKUP(DD$132,Indices2!$E$1:$YY$108,Calc!$B195,FALSE))</f>
        <v>#N/A</v>
      </c>
      <c r="DE195" t="e">
        <f ca="1">IF(OR(DE$132="",$B195=""),"",HLOOKUP(DE$132,Indices2!$E$1:$YY$108,Calc!$B195,FALSE))</f>
        <v>#N/A</v>
      </c>
      <c r="DF195" t="e">
        <f ca="1">IF(OR(DF$132="",$B195=""),"",HLOOKUP(DF$132,Indices2!$E$1:$YY$108,Calc!$B195,FALSE))</f>
        <v>#N/A</v>
      </c>
      <c r="DG195" t="e">
        <f ca="1">IF(OR(DG$132="",$B195=""),"",HLOOKUP(DG$132,Indices2!$E$1:$YY$108,Calc!$B195,FALSE))</f>
        <v>#N/A</v>
      </c>
      <c r="DH195" t="e">
        <f ca="1">IF(OR(DH$132="",$B195=""),"",HLOOKUP(DH$132,Indices2!$E$1:$YY$108,Calc!$B195,FALSE))</f>
        <v>#N/A</v>
      </c>
      <c r="DI195" t="e">
        <f ca="1">IF(OR(DI$132="",$B195=""),"",HLOOKUP(DI$132,Indices2!$E$1:$YY$108,Calc!$B195,FALSE))</f>
        <v>#N/A</v>
      </c>
      <c r="DJ195" t="e">
        <f ca="1">IF(OR(DJ$132="",$B195=""),"",HLOOKUP(DJ$132,Indices2!$E$1:$YY$108,Calc!$B195,FALSE))</f>
        <v>#N/A</v>
      </c>
      <c r="DK195" t="e">
        <f ca="1">IF(OR(DK$132="",$B195=""),"",HLOOKUP(DK$132,Indices2!$E$1:$YY$108,Calc!$B195,FALSE))</f>
        <v>#N/A</v>
      </c>
      <c r="DL195" t="e">
        <f ca="1">IF(OR(DL$132="",$B195=""),"",HLOOKUP(DL$132,Indices2!$E$1:$YY$108,Calc!$B195,FALSE))</f>
        <v>#N/A</v>
      </c>
      <c r="DM195" t="e">
        <f ca="1">IF(OR(DM$132="",$B195=""),"",HLOOKUP(DM$132,Indices2!$E$1:$YY$108,Calc!$B195,FALSE))</f>
        <v>#N/A</v>
      </c>
      <c r="DN195" t="e">
        <f ca="1">IF(OR(DN$132="",$B195=""),"",HLOOKUP(DN$132,Indices2!$E$1:$YY$108,Calc!$B195,FALSE))</f>
        <v>#N/A</v>
      </c>
      <c r="DO195" t="e">
        <f ca="1">IF(OR(DO$132="",$B195=""),"",HLOOKUP(DO$132,Indices2!$E$1:$YY$108,Calc!$B195,FALSE))</f>
        <v>#N/A</v>
      </c>
      <c r="DP195" t="e">
        <f ca="1">IF(OR(DP$132="",$B195=""),"",HLOOKUP(DP$132,Indices2!$E$1:$YY$108,Calc!$B195,FALSE))</f>
        <v>#N/A</v>
      </c>
      <c r="DQ195" t="e">
        <f ca="1">IF(OR(DQ$132="",$B195=""),"",HLOOKUP(DQ$132,Indices2!$E$1:$YY$108,Calc!$B195,FALSE))</f>
        <v>#N/A</v>
      </c>
      <c r="DR195" t="e">
        <f ca="1">IF(OR(DR$132="",$B195=""),"",HLOOKUP(DR$132,Indices2!$E$1:$YY$108,Calc!$B195,FALSE))</f>
        <v>#N/A</v>
      </c>
      <c r="DS195" t="e">
        <f ca="1">IF(OR(DS$132="",$B195=""),"",HLOOKUP(DS$132,Indices2!$E$1:$YY$108,Calc!$B195,FALSE))</f>
        <v>#N/A</v>
      </c>
      <c r="DT195" t="e">
        <f ca="1">IF(OR(DT$132="",$B195=""),"",HLOOKUP(DT$132,Indices2!$E$1:$YY$108,Calc!$B195,FALSE))</f>
        <v>#N/A</v>
      </c>
      <c r="DU195" t="e">
        <f ca="1">IF(OR(DU$132="",$B195=""),"",HLOOKUP(DU$132,Indices2!$E$1:$YY$108,Calc!$B195,FALSE))</f>
        <v>#N/A</v>
      </c>
      <c r="DV195" t="e">
        <f ca="1">IF(OR(DV$132="",$B195=""),"",HLOOKUP(DV$132,Indices2!$E$1:$YY$108,Calc!$B195,FALSE))</f>
        <v>#N/A</v>
      </c>
      <c r="DW195" t="e">
        <f ca="1">IF(OR(DW$132="",$B195=""),"",HLOOKUP(DW$132,Indices2!$E$1:$YY$108,Calc!$B195,FALSE))</f>
        <v>#N/A</v>
      </c>
      <c r="DX195" t="e">
        <f ca="1">IF(OR(DX$132="",$B195=""),"",HLOOKUP(DX$132,Indices2!$E$1:$YY$108,Calc!$B195,FALSE))</f>
        <v>#N/A</v>
      </c>
      <c r="DY195" t="e">
        <f ca="1">IF(OR(DY$132="",$B195=""),"",HLOOKUP(DY$132,Indices2!$E$1:$YY$108,Calc!$B195,FALSE))</f>
        <v>#N/A</v>
      </c>
      <c r="DZ195" t="e">
        <f ca="1">IF(OR(DZ$132="",$B195=""),"",HLOOKUP(DZ$132,Indices2!$E$1:$YY$108,Calc!$B195,FALSE))</f>
        <v>#N/A</v>
      </c>
      <c r="EA195" t="e">
        <f ca="1">IF(OR(EA$132="",$B195=""),"",HLOOKUP(EA$132,Indices2!$E$1:$YY$108,Calc!$B195,FALSE))</f>
        <v>#N/A</v>
      </c>
      <c r="EB195" t="e">
        <f ca="1">IF(OR(EB$132="",$B195=""),"",HLOOKUP(EB$132,Indices2!$E$1:$YY$108,Calc!$B195,FALSE))</f>
        <v>#N/A</v>
      </c>
      <c r="EC195" t="e">
        <f ca="1">IF(OR(EC$132="",$B195=""),"",HLOOKUP(EC$132,Indices2!$E$1:$YY$108,Calc!$B195,FALSE))</f>
        <v>#N/A</v>
      </c>
      <c r="ED195" t="e">
        <f ca="1">IF(OR(ED$132="",$B195=""),"",HLOOKUP(ED$132,Indices2!$E$1:$YY$108,Calc!$B195,FALSE))</f>
        <v>#N/A</v>
      </c>
      <c r="EE195" t="e">
        <f ca="1">IF(OR(EE$132="",$B195=""),"",HLOOKUP(EE$132,Indices2!$E$1:$YY$108,Calc!$B195,FALSE))</f>
        <v>#N/A</v>
      </c>
      <c r="EF195" t="e">
        <f ca="1">IF(OR(EF$132="",$B195=""),"",HLOOKUP(EF$132,Indices2!$E$1:$YY$108,Calc!$B195,FALSE))</f>
        <v>#N/A</v>
      </c>
      <c r="EG195" t="e">
        <f ca="1">IF(OR(EG$132="",$B195=""),"",HLOOKUP(EG$132,Indices2!$E$1:$YY$108,Calc!$B195,FALSE))</f>
        <v>#N/A</v>
      </c>
      <c r="EH195" t="e">
        <f ca="1">IF(OR(EH$132="",$B195=""),"",HLOOKUP(EH$132,Indices2!$E$1:$YY$108,Calc!$B195,FALSE))</f>
        <v>#N/A</v>
      </c>
      <c r="EI195" t="e">
        <f ca="1">IF(OR(EI$132="",$B195=""),"",HLOOKUP(EI$132,Indices2!$E$1:$YY$108,Calc!$B195,FALSE))</f>
        <v>#N/A</v>
      </c>
      <c r="EJ195" t="e">
        <f ca="1">IF(OR(EJ$132="",$B195=""),"",HLOOKUP(EJ$132,Indices2!$E$1:$YY$108,Calc!$B195,FALSE))</f>
        <v>#N/A</v>
      </c>
      <c r="EK195" t="e">
        <f ca="1">IF(OR(EK$132="",$B195=""),"",HLOOKUP(EK$132,Indices2!$E$1:$YY$108,Calc!$B195,FALSE))</f>
        <v>#N/A</v>
      </c>
      <c r="EL195" t="e">
        <f ca="1">IF(OR(EL$132="",$B195=""),"",HLOOKUP(EL$132,Indices2!$E$1:$YY$108,Calc!$B195,FALSE))</f>
        <v>#N/A</v>
      </c>
      <c r="EM195" t="e">
        <f ca="1">IF(OR(EM$132="",$B195=""),"",HLOOKUP(EM$132,Indices2!$E$1:$YY$108,Calc!$B195,FALSE))</f>
        <v>#N/A</v>
      </c>
      <c r="EN195" t="e">
        <f ca="1">IF(OR(EN$132="",$B195=""),"",HLOOKUP(EN$132,Indices2!$E$1:$YY$108,Calc!$B195,FALSE))</f>
        <v>#N/A</v>
      </c>
      <c r="EO195" t="e">
        <f ca="1">IF(OR(EO$132="",$B195=""),"",HLOOKUP(EO$132,Indices2!$E$1:$YY$108,Calc!$B195,FALSE))</f>
        <v>#N/A</v>
      </c>
      <c r="EP195" t="e">
        <f ca="1">IF(OR(EP$132="",$B195=""),"",HLOOKUP(EP$132,Indices2!$E$1:$YY$108,Calc!$B195,FALSE))</f>
        <v>#N/A</v>
      </c>
      <c r="EQ195" t="e">
        <f ca="1">IF(OR(EQ$132="",$B195=""),"",HLOOKUP(EQ$132,Indices2!$E$1:$YY$108,Calc!$B195,FALSE))</f>
        <v>#N/A</v>
      </c>
      <c r="ER195" t="e">
        <f ca="1">IF(OR(ER$132="",$B195=""),"",HLOOKUP(ER$132,Indices2!$E$1:$YY$108,Calc!$B195,FALSE))</f>
        <v>#N/A</v>
      </c>
      <c r="ES195" t="e">
        <f ca="1">IF(OR(ES$132="",$B195=""),"",HLOOKUP(ES$132,Indices2!$E$1:$YY$108,Calc!$B195,FALSE))</f>
        <v>#N/A</v>
      </c>
      <c r="ET195" t="e">
        <f ca="1">IF(OR(ET$132="",$B195=""),"",HLOOKUP(ET$132,Indices2!$E$1:$YY$108,Calc!$B195,FALSE))</f>
        <v>#N/A</v>
      </c>
      <c r="EU195" t="e">
        <f ca="1">IF(OR(EU$132="",$B195=""),"",HLOOKUP(EU$132,Indices2!$E$1:$YY$108,Calc!$B195,FALSE))</f>
        <v>#N/A</v>
      </c>
      <c r="EV195" t="e">
        <f ca="1">IF(OR(EV$132="",$B195=""),"",HLOOKUP(EV$132,Indices2!$E$1:$YY$108,Calc!$B195,FALSE))</f>
        <v>#N/A</v>
      </c>
      <c r="EW195" t="e">
        <f ca="1">IF(OR(EW$132="",$B195=""),"",HLOOKUP(EW$132,Indices2!$E$1:$YY$108,Calc!$B195,FALSE))</f>
        <v>#N/A</v>
      </c>
      <c r="EX195" t="e">
        <f ca="1">IF(OR(EX$132="",$B195=""),"",HLOOKUP(EX$132,Indices2!$E$1:$YY$108,Calc!$B195,FALSE))</f>
        <v>#N/A</v>
      </c>
      <c r="EY195" t="e">
        <f ca="1">IF(OR(EY$132="",$B195=""),"",HLOOKUP(EY$132,Indices2!$E$1:$YY$108,Calc!$B195,FALSE))</f>
        <v>#N/A</v>
      </c>
      <c r="EZ195" t="e">
        <f ca="1">IF(OR(EZ$132="",$B195=""),"",HLOOKUP(EZ$132,Indices2!$E$1:$YY$108,Calc!$B195,FALSE))</f>
        <v>#N/A</v>
      </c>
      <c r="FA195" t="e">
        <f ca="1">IF(OR(FA$132="",$B195=""),"",HLOOKUP(FA$132,Indices2!$E$1:$YY$108,Calc!$B195,FALSE))</f>
        <v>#N/A</v>
      </c>
      <c r="FB195" t="e">
        <f ca="1">IF(OR(FB$132="",$B195=""),"",HLOOKUP(FB$132,Indices2!$E$1:$YY$108,Calc!$B195,FALSE))</f>
        <v>#N/A</v>
      </c>
      <c r="FC195" t="e">
        <f ca="1">IF(OR(FC$132="",$B195=""),"",HLOOKUP(FC$132,Indices2!$E$1:$YY$108,Calc!$B195,FALSE))</f>
        <v>#N/A</v>
      </c>
      <c r="FD195" t="e">
        <f ca="1">IF(OR(FD$132="",$B195=""),"",HLOOKUP(FD$132,Indices2!$E$1:$YY$108,Calc!$B195,FALSE))</f>
        <v>#N/A</v>
      </c>
      <c r="FE195" t="e">
        <f ca="1">IF(OR(FE$132="",$B195=""),"",HLOOKUP(FE$132,Indices2!$E$1:$YY$108,Calc!$B195,FALSE))</f>
        <v>#N/A</v>
      </c>
      <c r="FF195" t="e">
        <f ca="1">IF(OR(FF$132="",$B195=""),"",HLOOKUP(FF$132,Indices2!$E$1:$YY$108,Calc!$B195,FALSE))</f>
        <v>#N/A</v>
      </c>
      <c r="FG195" t="e">
        <f ca="1">IF(OR(FG$132="",$B195=""),"",HLOOKUP(FG$132,Indices2!$E$1:$YY$108,Calc!$B195,FALSE))</f>
        <v>#N/A</v>
      </c>
      <c r="FH195" t="e">
        <f ca="1">IF(OR(FH$132="",$B195=""),"",HLOOKUP(FH$132,Indices2!$E$1:$YY$108,Calc!$B195,FALSE))</f>
        <v>#N/A</v>
      </c>
      <c r="FI195" t="e">
        <f ca="1">IF(OR(FI$132="",$B195=""),"",HLOOKUP(FI$132,Indices2!$E$1:$YY$108,Calc!$B195,FALSE))</f>
        <v>#N/A</v>
      </c>
      <c r="FJ195" t="e">
        <f ca="1">IF(OR(FJ$132="",$B195=""),"",HLOOKUP(FJ$132,Indices2!$E$1:$YY$108,Calc!$B195,FALSE))</f>
        <v>#N/A</v>
      </c>
      <c r="FK195" t="e">
        <f ca="1">IF(OR(FK$132="",$B195=""),"",HLOOKUP(FK$132,Indices2!$E$1:$YY$108,Calc!$B195,FALSE))</f>
        <v>#N/A</v>
      </c>
      <c r="FL195" t="e">
        <f ca="1">IF(OR(FL$132="",$B195=""),"",HLOOKUP(FL$132,Indices2!$E$1:$YY$108,Calc!$B195,FALSE))</f>
        <v>#N/A</v>
      </c>
      <c r="FM195" t="e">
        <f ca="1">IF(OR(FM$132="",$B195=""),"",HLOOKUP(FM$132,Indices2!$E$1:$YY$108,Calc!$B195,FALSE))</f>
        <v>#N/A</v>
      </c>
      <c r="FN195" t="e">
        <f ca="1">IF(OR(FN$132="",$B195=""),"",HLOOKUP(FN$132,Indices2!$E$1:$YY$108,Calc!$B195,FALSE))</f>
        <v>#N/A</v>
      </c>
      <c r="FO195" t="e">
        <f ca="1">IF(OR(FO$132="",$B195=""),"",HLOOKUP(FO$132,Indices2!$E$1:$YY$108,Calc!$B195,FALSE))</f>
        <v>#N/A</v>
      </c>
      <c r="FP195" t="e">
        <f ca="1">IF(OR(FP$132="",$B195=""),"",HLOOKUP(FP$132,Indices2!$E$1:$YY$108,Calc!$B195,FALSE))</f>
        <v>#N/A</v>
      </c>
      <c r="FQ195" t="e">
        <f ca="1">IF(OR(FQ$132="",$B195=""),"",HLOOKUP(FQ$132,Indices2!$E$1:$YY$108,Calc!$B195,FALSE))</f>
        <v>#N/A</v>
      </c>
      <c r="FR195" t="e">
        <f ca="1">IF(OR(FR$132="",$B195=""),"",HLOOKUP(FR$132,Indices2!$E$1:$YY$108,Calc!$B195,FALSE))</f>
        <v>#N/A</v>
      </c>
      <c r="FS195" t="e">
        <f ca="1">IF(OR(FS$132="",$B195=""),"",HLOOKUP(FS$132,Indices2!$E$1:$YY$108,Calc!$B195,FALSE))</f>
        <v>#N/A</v>
      </c>
      <c r="FT195" t="e">
        <f ca="1">IF(OR(FT$132="",$B195=""),"",HLOOKUP(FT$132,Indices2!$E$1:$YY$108,Calc!$B195,FALSE))</f>
        <v>#N/A</v>
      </c>
      <c r="FU195" t="e">
        <f ca="1">IF(OR(FU$132="",$B195=""),"",HLOOKUP(FU$132,Indices2!$E$1:$YY$108,Calc!$B195,FALSE))</f>
        <v>#N/A</v>
      </c>
      <c r="FV195" t="e">
        <f ca="1">IF(OR(FV$132="",$B195=""),"",HLOOKUP(FV$132,Indices2!$E$1:$YY$108,Calc!$B195,FALSE))</f>
        <v>#N/A</v>
      </c>
      <c r="FW195" t="e">
        <f ca="1">IF(OR(FW$132="",$B195=""),"",HLOOKUP(FW$132,Indices2!$E$1:$YY$108,Calc!$B195,FALSE))</f>
        <v>#N/A</v>
      </c>
      <c r="FX195" t="e">
        <f ca="1">IF(OR(FX$132="",$B195=""),"",HLOOKUP(FX$132,Indices2!$E$1:$YY$108,Calc!$B195,FALSE))</f>
        <v>#N/A</v>
      </c>
      <c r="FY195" t="e">
        <f ca="1">IF(OR(FY$132="",$B195=""),"",HLOOKUP(FY$132,Indices2!$E$1:$YY$108,Calc!$B195,FALSE))</f>
        <v>#N/A</v>
      </c>
      <c r="FZ195" t="e">
        <f ca="1">IF(OR(FZ$132="",$B195=""),"",HLOOKUP(FZ$132,Indices2!$E$1:$YY$108,Calc!$B195,FALSE))</f>
        <v>#N/A</v>
      </c>
      <c r="GA195" t="e">
        <f ca="1">IF(OR(GA$132="",$B195=""),"",HLOOKUP(GA$132,Indices2!$E$1:$YY$108,Calc!$B195,FALSE))</f>
        <v>#N/A</v>
      </c>
      <c r="GB195" t="e">
        <f ca="1">IF(OR(GB$132="",$B195=""),"",HLOOKUP(GB$132,Indices2!$E$1:$YY$108,Calc!$B195,FALSE))</f>
        <v>#N/A</v>
      </c>
      <c r="GC195" t="e">
        <f ca="1">IF(OR(GC$132="",$B195=""),"",HLOOKUP(GC$132,Indices2!$E$1:$YY$108,Calc!$B195,FALSE))</f>
        <v>#N/A</v>
      </c>
      <c r="GD195" t="e">
        <f ca="1">IF(OR(GD$132="",$B195=""),"",HLOOKUP(GD$132,Indices2!$E$1:$YY$108,Calc!$B195,FALSE))</f>
        <v>#N/A</v>
      </c>
      <c r="GE195" t="e">
        <f ca="1">IF(OR(GE$132="",$B195=""),"",HLOOKUP(GE$132,Indices2!$E$1:$YY$108,Calc!$B195,FALSE))</f>
        <v>#N/A</v>
      </c>
      <c r="GF195" t="e">
        <f ca="1">IF(OR(GF$132="",$B195=""),"",HLOOKUP(GF$132,Indices2!$E$1:$YY$108,Calc!$B195,FALSE))</f>
        <v>#N/A</v>
      </c>
      <c r="GG195" t="e">
        <f ca="1">IF(OR(GG$132="",$B195=""),"",HLOOKUP(GG$132,Indices2!$E$1:$YY$108,Calc!$B195,FALSE))</f>
        <v>#N/A</v>
      </c>
      <c r="GH195" t="e">
        <f ca="1">IF(OR(GH$132="",$B195=""),"",HLOOKUP(GH$132,Indices2!$E$1:$YY$108,Calc!$B195,FALSE))</f>
        <v>#N/A</v>
      </c>
      <c r="GI195" t="e">
        <f ca="1">IF(OR(GI$132="",$B195=""),"",HLOOKUP(GI$132,Indices2!$E$1:$YY$108,Calc!$B195,FALSE))</f>
        <v>#N/A</v>
      </c>
      <c r="GJ195" t="e">
        <f ca="1">IF(OR(GJ$132="",$B195=""),"",HLOOKUP(GJ$132,Indices2!$E$1:$YY$108,Calc!$B195,FALSE))</f>
        <v>#N/A</v>
      </c>
      <c r="GK195" t="e">
        <f ca="1">IF(OR(GK$132="",$B195=""),"",HLOOKUP(GK$132,Indices2!$E$1:$YY$108,Calc!$B195,FALSE))</f>
        <v>#N/A</v>
      </c>
      <c r="GL195" t="e">
        <f ca="1">IF(OR(GL$132="",$B195=""),"",HLOOKUP(GL$132,Indices2!$E$1:$YY$108,Calc!$B195,FALSE))</f>
        <v>#N/A</v>
      </c>
      <c r="GM195" t="e">
        <f ca="1">IF(OR(GM$132="",$B195=""),"",HLOOKUP(GM$132,Indices2!$E$1:$YY$108,Calc!$B195,FALSE))</f>
        <v>#N/A</v>
      </c>
      <c r="GN195" t="e">
        <f ca="1">IF(OR(GN$132="",$B195=""),"",HLOOKUP(GN$132,Indices2!$E$1:$YY$108,Calc!$B195,FALSE))</f>
        <v>#N/A</v>
      </c>
      <c r="GO195" t="e">
        <f ca="1">IF(OR(GO$132="",$B195=""),"",HLOOKUP(GO$132,Indices2!$E$1:$YY$108,Calc!$B195,FALSE))</f>
        <v>#N/A</v>
      </c>
      <c r="GP195" t="e">
        <f ca="1">IF(OR(GP$132="",$B195=""),"",HLOOKUP(GP$132,Indices2!$E$1:$YY$108,Calc!$B195,FALSE))</f>
        <v>#N/A</v>
      </c>
      <c r="GQ195" t="e">
        <f ca="1">IF(OR(GQ$132="",$B195=""),"",HLOOKUP(GQ$132,Indices2!$E$1:$YY$108,Calc!$B195,FALSE))</f>
        <v>#N/A</v>
      </c>
      <c r="GR195" t="e">
        <f ca="1">IF(OR(GR$132="",$B195=""),"",HLOOKUP(GR$132,Indices2!$E$1:$YY$108,Calc!$B195,FALSE))</f>
        <v>#N/A</v>
      </c>
      <c r="GS195" t="e">
        <f ca="1">IF(OR(GS$132="",$B195=""),"",HLOOKUP(GS$132,Indices2!$E$1:$YY$108,Calc!$B195,FALSE))</f>
        <v>#N/A</v>
      </c>
      <c r="GT195" t="e">
        <f ca="1">IF(OR(GT$132="",$B195=""),"",HLOOKUP(GT$132,Indices2!$E$1:$YY$108,Calc!$B195,FALSE))</f>
        <v>#N/A</v>
      </c>
      <c r="GU195" t="e">
        <f ca="1">IF(OR(GU$132="",$B195=""),"",HLOOKUP(GU$132,Indices2!$E$1:$YY$108,Calc!$B195,FALSE))</f>
        <v>#N/A</v>
      </c>
      <c r="GV195" t="e">
        <f ca="1">IF(OR(GV$132="",$B195=""),"",HLOOKUP(GV$132,Indices2!$E$1:$YY$108,Calc!$B195,FALSE))</f>
        <v>#N/A</v>
      </c>
      <c r="GW195" t="e">
        <f ca="1">IF(OR(GW$132="",$B195=""),"",HLOOKUP(GW$132,Indices2!$E$1:$YY$108,Calc!$B195,FALSE))</f>
        <v>#N/A</v>
      </c>
      <c r="GX195" t="e">
        <f ca="1">IF(OR(GX$132="",$B195=""),"",HLOOKUP(GX$132,Indices2!$E$1:$YY$108,Calc!$B195,FALSE))</f>
        <v>#N/A</v>
      </c>
      <c r="GY195" t="e">
        <f ca="1">IF(OR(GY$132="",$B195=""),"",HLOOKUP(GY$132,Indices2!$E$1:$YY$108,Calc!$B195,FALSE))</f>
        <v>#N/A</v>
      </c>
      <c r="GZ195" t="e">
        <f ca="1">IF(OR(GZ$132="",$B195=""),"",HLOOKUP(GZ$132,Indices2!$E$1:$YY$108,Calc!$B195,FALSE))</f>
        <v>#N/A</v>
      </c>
      <c r="HA195" t="e">
        <f ca="1">IF(OR(HA$132="",$B195=""),"",HLOOKUP(HA$132,Indices2!$E$1:$YY$108,Calc!$B195,FALSE))</f>
        <v>#N/A</v>
      </c>
      <c r="HB195" t="e">
        <f ca="1">IF(OR(HB$132="",$B195=""),"",HLOOKUP(HB$132,Indices2!$E$1:$YY$108,Calc!$B195,FALSE))</f>
        <v>#N/A</v>
      </c>
      <c r="HC195" t="e">
        <f ca="1">IF(OR(HC$132="",$B195=""),"",HLOOKUP(HC$132,Indices2!$E$1:$YY$108,Calc!$B195,FALSE))</f>
        <v>#N/A</v>
      </c>
      <c r="HD195" t="e">
        <f ca="1">IF(OR(HD$132="",$B195=""),"",HLOOKUP(HD$132,Indices2!$E$1:$YY$108,Calc!$B195,FALSE))</f>
        <v>#N/A</v>
      </c>
      <c r="HE195" t="e">
        <f ca="1">IF(OR(HE$132="",$B195=""),"",HLOOKUP(HE$132,Indices2!$E$1:$YY$108,Calc!$B195,FALSE))</f>
        <v>#N/A</v>
      </c>
      <c r="HF195" t="e">
        <f ca="1">IF(OR(HF$132="",$B195=""),"",HLOOKUP(HF$132,Indices2!$E$1:$YY$108,Calc!$B195,FALSE))</f>
        <v>#N/A</v>
      </c>
      <c r="HG195" t="e">
        <f ca="1">IF(OR(HG$132="",$B195=""),"",HLOOKUP(HG$132,Indices2!$E$1:$YY$108,Calc!$B195,FALSE))</f>
        <v>#N/A</v>
      </c>
      <c r="HH195" t="e">
        <f ca="1">IF(OR(HH$132="",$B195=""),"",HLOOKUP(HH$132,Indices2!$E$1:$YY$108,Calc!$B195,FALSE))</f>
        <v>#N/A</v>
      </c>
      <c r="HI195" t="e">
        <f ca="1">IF(OR(HI$132="",$B195=""),"",HLOOKUP(HI$132,Indices2!$E$1:$YY$108,Calc!$B195,FALSE))</f>
        <v>#N/A</v>
      </c>
      <c r="HJ195" t="e">
        <f ca="1">IF(OR(HJ$132="",$B195=""),"",HLOOKUP(HJ$132,Indices2!$E$1:$YY$108,Calc!$B195,FALSE))</f>
        <v>#N/A</v>
      </c>
      <c r="HK195" t="e">
        <f ca="1">IF(OR(HK$132="",$B195=""),"",HLOOKUP(HK$132,Indices2!$E$1:$YY$108,Calc!$B195,FALSE))</f>
        <v>#N/A</v>
      </c>
      <c r="HL195" t="e">
        <f ca="1">IF(OR(HL$132="",$B195=""),"",HLOOKUP(HL$132,Indices2!$E$1:$YY$108,Calc!$B195,FALSE))</f>
        <v>#N/A</v>
      </c>
      <c r="HM195" t="e">
        <f ca="1">IF(OR(HM$132="",$B195=""),"",HLOOKUP(HM$132,Indices2!$E$1:$YY$108,Calc!$B195,FALSE))</f>
        <v>#N/A</v>
      </c>
      <c r="HN195" t="e">
        <f ca="1">IF(OR(HN$132="",$B195=""),"",HLOOKUP(HN$132,Indices2!$E$1:$YY$108,Calc!$B195,FALSE))</f>
        <v>#N/A</v>
      </c>
      <c r="HO195" t="e">
        <f ca="1">IF(OR(HO$132="",$B195=""),"",HLOOKUP(HO$132,Indices2!$E$1:$YY$108,Calc!$B195,FALSE))</f>
        <v>#N/A</v>
      </c>
      <c r="HP195" t="e">
        <f ca="1">IF(OR(HP$132="",$B195=""),"",HLOOKUP(HP$132,Indices2!$E$1:$YY$108,Calc!$B195,FALSE))</f>
        <v>#N/A</v>
      </c>
      <c r="HQ195" t="e">
        <f ca="1">IF(OR(HQ$132="",$B195=""),"",HLOOKUP(HQ$132,Indices2!$E$1:$YY$108,Calc!$B195,FALSE))</f>
        <v>#N/A</v>
      </c>
      <c r="HR195" t="e">
        <f ca="1">IF(OR(HR$132="",$B195=""),"",HLOOKUP(HR$132,Indices2!$E$1:$YY$108,Calc!$B195,FALSE))</f>
        <v>#N/A</v>
      </c>
      <c r="HS195" t="e">
        <f ca="1">IF(OR(HS$132="",$B195=""),"",HLOOKUP(HS$132,Indices2!$E$1:$YY$108,Calc!$B195,FALSE))</f>
        <v>#N/A</v>
      </c>
      <c r="HT195" t="e">
        <f ca="1">IF(OR(HT$132="",$B195=""),"",HLOOKUP(HT$132,Indices2!$E$1:$YY$108,Calc!$B195,FALSE))</f>
        <v>#N/A</v>
      </c>
      <c r="HU195" t="e">
        <f ca="1">IF(OR(HU$132="",$B195=""),"",HLOOKUP(HU$132,Indices2!$E$1:$YY$108,Calc!$B195,FALSE))</f>
        <v>#N/A</v>
      </c>
      <c r="HV195" t="e">
        <f ca="1">IF(OR(HV$132="",$B195=""),"",HLOOKUP(HV$132,Indices2!$E$1:$YY$108,Calc!$B195,FALSE))</f>
        <v>#N/A</v>
      </c>
      <c r="HW195" t="e">
        <f ca="1">IF(OR(HW$132="",$B195=""),"",HLOOKUP(HW$132,Indices2!$E$1:$YY$108,Calc!$B195,FALSE))</f>
        <v>#N/A</v>
      </c>
      <c r="HX195" t="e">
        <f ca="1">IF(OR(HX$132="",$B195=""),"",HLOOKUP(HX$132,Indices2!$E$1:$YY$108,Calc!$B195,FALSE))</f>
        <v>#N/A</v>
      </c>
      <c r="HY195" t="e">
        <f ca="1">IF(OR(HY$132="",$B195=""),"",HLOOKUP(HY$132,Indices2!$E$1:$YY$108,Calc!$B195,FALSE))</f>
        <v>#N/A</v>
      </c>
      <c r="HZ195" t="e">
        <f ca="1">IF(OR(HZ$132="",$B195=""),"",HLOOKUP(HZ$132,Indices2!$E$1:$YY$108,Calc!$B195,FALSE))</f>
        <v>#N/A</v>
      </c>
      <c r="IA195" t="e">
        <f ca="1">IF(OR(IA$132="",$B195=""),"",HLOOKUP(IA$132,Indices2!$E$1:$YY$108,Calc!$B195,FALSE))</f>
        <v>#N/A</v>
      </c>
      <c r="IB195" t="e">
        <f ca="1">IF(OR(IB$132="",$B195=""),"",HLOOKUP(IB$132,Indices2!$E$1:$YY$108,Calc!$B195,FALSE))</f>
        <v>#N/A</v>
      </c>
      <c r="IC195" t="e">
        <f ca="1">IF(OR(IC$132="",$B195=""),"",HLOOKUP(IC$132,Indices2!$E$1:$YY$108,Calc!$B195,FALSE))</f>
        <v>#N/A</v>
      </c>
      <c r="ID195" t="e">
        <f ca="1">IF(OR(ID$132="",$B195=""),"",HLOOKUP(ID$132,Indices2!$E$1:$YY$108,Calc!$B195,FALSE))</f>
        <v>#N/A</v>
      </c>
      <c r="IE195" t="e">
        <f ca="1">IF(OR(IE$132="",$B195=""),"",HLOOKUP(IE$132,Indices2!$E$1:$YY$108,Calc!$B195,FALSE))</f>
        <v>#N/A</v>
      </c>
      <c r="IF195" t="e">
        <f ca="1">IF(OR(IF$132="",$B195=""),"",HLOOKUP(IF$132,Indices2!$E$1:$YY$108,Calc!$B195,FALSE))</f>
        <v>#N/A</v>
      </c>
      <c r="IG195" t="e">
        <f ca="1">IF(OR(IG$132="",$B195=""),"",HLOOKUP(IG$132,Indices2!$E$1:$YY$108,Calc!$B195,FALSE))</f>
        <v>#N/A</v>
      </c>
      <c r="IH195" t="e">
        <f ca="1">IF(OR(IH$132="",$B195=""),"",HLOOKUP(IH$132,Indices2!$E$1:$YY$108,Calc!$B195,FALSE))</f>
        <v>#N/A</v>
      </c>
      <c r="II195" t="e">
        <f ca="1">IF(OR(II$132="",$B195=""),"",HLOOKUP(II$132,Indices2!$E$1:$YY$108,Calc!$B195,FALSE))</f>
        <v>#N/A</v>
      </c>
      <c r="IJ195" t="e">
        <f ca="1">IF(OR(IJ$132="",$B195=""),"",HLOOKUP(IJ$132,Indices2!$E$1:$YY$108,Calc!$B195,FALSE))</f>
        <v>#N/A</v>
      </c>
      <c r="IK195" t="e">
        <f ca="1">IF(OR(IK$132="",$B195=""),"",HLOOKUP(IK$132,Indices2!$E$1:$YY$108,Calc!$B195,FALSE))</f>
        <v>#N/A</v>
      </c>
      <c r="IL195" t="e">
        <f ca="1">IF(OR(IL$132="",$B195=""),"",HLOOKUP(IL$132,Indices2!$E$1:$YY$108,Calc!$B195,FALSE))</f>
        <v>#N/A</v>
      </c>
      <c r="IM195" t="e">
        <f ca="1">IF(OR(IM$132="",$B195=""),"",HLOOKUP(IM$132,Indices2!$E$1:$YY$108,Calc!$B195,FALSE))</f>
        <v>#N/A</v>
      </c>
      <c r="IN195" t="e">
        <f ca="1">IF(OR(IN$132="",$B195=""),"",HLOOKUP(IN$132,Indices2!$E$1:$YY$108,Calc!$B195,FALSE))</f>
        <v>#N/A</v>
      </c>
      <c r="IO195" t="e">
        <f ca="1">IF(OR(IO$132="",$B195=""),"",HLOOKUP(IO$132,Indices2!$E$1:$YY$108,Calc!$B195,FALSE))</f>
        <v>#N/A</v>
      </c>
      <c r="IP195" t="e">
        <f ca="1">IF(OR(IP$132="",$B195=""),"",HLOOKUP(IP$132,Indices2!$E$1:$YY$108,Calc!$B195,FALSE))</f>
        <v>#N/A</v>
      </c>
      <c r="IQ195" t="e">
        <f ca="1">IF(OR(IQ$132="",$B195=""),"",HLOOKUP(IQ$132,Indices2!$E$1:$YY$108,Calc!$B195,FALSE))</f>
        <v>#N/A</v>
      </c>
      <c r="IR195" t="e">
        <f ca="1">IF(OR(IR$132="",$B195=""),"",HLOOKUP(IR$132,Indices2!$E$1:$YY$108,Calc!$B195,FALSE))</f>
        <v>#N/A</v>
      </c>
      <c r="IS195" t="e">
        <f ca="1">IF(OR(IS$132="",$B195=""),"",HLOOKUP(IS$132,Indices2!$E$1:$YY$108,Calc!$B195,FALSE))</f>
        <v>#N/A</v>
      </c>
      <c r="IT195" t="e">
        <f ca="1">IF(OR(IT$132="",$B195=""),"",HLOOKUP(IT$132,Indices2!$E$1:$YY$108,Calc!$B195,FALSE))</f>
        <v>#N/A</v>
      </c>
      <c r="IU195" t="e">
        <f ca="1">IF(OR(IU$132="",$B195=""),"",HLOOKUP(IU$132,Indices2!$E$1:$YY$108,Calc!$B195,FALSE))</f>
        <v>#N/A</v>
      </c>
      <c r="IV195" t="e">
        <f ca="1">IF(OR(IV$132="",$B195=""),"",HLOOKUP(IV$132,Indices2!$E$1:$YY$108,Calc!$B195,FALSE))</f>
        <v>#N/A</v>
      </c>
      <c r="IW195" t="e">
        <f ca="1">IF(OR(IW$132="",$B195=""),"",HLOOKUP(IW$132,Indices2!$E$1:$YY$108,Calc!$B195,FALSE))</f>
        <v>#N/A</v>
      </c>
      <c r="IX195" t="e">
        <f ca="1">IF(OR(IX$132="",$B195=""),"",HLOOKUP(IX$132,Indices2!$E$1:$YY$108,Calc!$B195,FALSE))</f>
        <v>#N/A</v>
      </c>
      <c r="IY195" t="e">
        <f ca="1">IF(OR(IY$132="",$B195=""),"",HLOOKUP(IY$132,Indices2!$E$1:$YY$108,Calc!$B195,FALSE))</f>
        <v>#N/A</v>
      </c>
      <c r="IZ195" t="e">
        <f ca="1">IF(OR(IZ$132="",$B195=""),"",HLOOKUP(IZ$132,Indices2!$E$1:$YY$108,Calc!$B195,FALSE))</f>
        <v>#N/A</v>
      </c>
      <c r="JA195" t="e">
        <f ca="1">IF(OR(JA$132="",$B195=""),"",HLOOKUP(JA$132,Indices2!$E$1:$YY$108,Calc!$B195,FALSE))</f>
        <v>#N/A</v>
      </c>
      <c r="JB195" t="e">
        <f ca="1">IF(OR(JB$132="",$B195=""),"",HLOOKUP(JB$132,Indices2!$E$1:$YY$108,Calc!$B195,FALSE))</f>
        <v>#N/A</v>
      </c>
      <c r="JC195" t="e">
        <f ca="1">IF(OR(JC$132="",$B195=""),"",HLOOKUP(JC$132,Indices2!$E$1:$YY$108,Calc!$B195,FALSE))</f>
        <v>#N/A</v>
      </c>
      <c r="JD195" t="e">
        <f ca="1">IF(OR(JD$132="",$B195=""),"",HLOOKUP(JD$132,Indices2!$E$1:$YY$108,Calc!$B195,FALSE))</f>
        <v>#N/A</v>
      </c>
      <c r="JE195" t="e">
        <f ca="1">IF(OR(JE$132="",$B195=""),"",HLOOKUP(JE$132,Indices2!$E$1:$YY$108,Calc!$B195,FALSE))</f>
        <v>#N/A</v>
      </c>
      <c r="JF195" t="e">
        <f ca="1">IF(OR(JF$132="",$B195=""),"",HLOOKUP(JF$132,Indices2!$E$1:$YY$108,Calc!$B195,FALSE))</f>
        <v>#N/A</v>
      </c>
      <c r="JG195" t="e">
        <f ca="1">IF(OR(JG$132="",$B195=""),"",HLOOKUP(JG$132,Indices2!$E$1:$YY$108,Calc!$B195,FALSE))</f>
        <v>#N/A</v>
      </c>
      <c r="JH195" t="e">
        <f ca="1">IF(OR(JH$132="",$B195=""),"",HLOOKUP(JH$132,Indices2!$E$1:$YY$108,Calc!$B195,FALSE))</f>
        <v>#N/A</v>
      </c>
      <c r="JI195" t="e">
        <f ca="1">IF(OR(JI$132="",$B195=""),"",HLOOKUP(JI$132,Indices2!$E$1:$YY$108,Calc!$B195,FALSE))</f>
        <v>#N/A</v>
      </c>
      <c r="JJ195" t="e">
        <f ca="1">IF(OR(JJ$132="",$B195=""),"",HLOOKUP(JJ$132,Indices2!$E$1:$YY$108,Calc!$B195,FALSE))</f>
        <v>#N/A</v>
      </c>
      <c r="JK195" t="e">
        <f ca="1">IF(OR(JK$132="",$B195=""),"",HLOOKUP(JK$132,Indices2!$E$1:$YY$108,Calc!$B195,FALSE))</f>
        <v>#N/A</v>
      </c>
      <c r="JL195" t="e">
        <f ca="1">IF(OR(JL$132="",$B195=""),"",HLOOKUP(JL$132,Indices2!$E$1:$YY$108,Calc!$B195,FALSE))</f>
        <v>#N/A</v>
      </c>
      <c r="JM195" t="e">
        <f ca="1">IF(OR(JM$132="",$B195=""),"",HLOOKUP(JM$132,Indices2!$E$1:$YY$108,Calc!$B195,FALSE))</f>
        <v>#N/A</v>
      </c>
      <c r="JN195" t="e">
        <f ca="1">IF(OR(JN$132="",$B195=""),"",HLOOKUP(JN$132,Indices2!$E$1:$YY$108,Calc!$B195,FALSE))</f>
        <v>#N/A</v>
      </c>
      <c r="JO195" t="e">
        <f ca="1">IF(OR(JO$132="",$B195=""),"",HLOOKUP(JO$132,Indices2!$E$1:$YY$108,Calc!$B195,FALSE))</f>
        <v>#N/A</v>
      </c>
      <c r="JP195" t="e">
        <f ca="1">IF(OR(JP$132="",$B195=""),"",HLOOKUP(JP$132,Indices2!$E$1:$YY$108,Calc!$B195,FALSE))</f>
        <v>#N/A</v>
      </c>
      <c r="JQ195" t="e">
        <f ca="1">IF(OR(JQ$132="",$B195=""),"",HLOOKUP(JQ$132,Indices2!$E$1:$YY$108,Calc!$B195,FALSE))</f>
        <v>#N/A</v>
      </c>
      <c r="JR195" t="e">
        <f ca="1">IF(OR(JR$132="",$B195=""),"",HLOOKUP(JR$132,Indices2!$E$1:$YY$108,Calc!$B195,FALSE))</f>
        <v>#N/A</v>
      </c>
      <c r="JS195" t="e">
        <f ca="1">IF(OR(JS$132="",$B195=""),"",HLOOKUP(JS$132,Indices2!$E$1:$YY$108,Calc!$B195,FALSE))</f>
        <v>#N/A</v>
      </c>
      <c r="JT195" t="e">
        <f ca="1">IF(OR(JT$132="",$B195=""),"",HLOOKUP(JT$132,Indices2!$E$1:$YY$108,Calc!$B195,FALSE))</f>
        <v>#N/A</v>
      </c>
      <c r="JU195" t="e">
        <f ca="1">IF(OR(JU$132="",$B195=""),"",HLOOKUP(JU$132,Indices2!$E$1:$YY$108,Calc!$B195,FALSE))</f>
        <v>#N/A</v>
      </c>
      <c r="JV195" t="e">
        <f ca="1">IF(OR(JV$132="",$B195=""),"",HLOOKUP(JV$132,Indices2!$E$1:$YY$108,Calc!$B195,FALSE))</f>
        <v>#N/A</v>
      </c>
      <c r="JW195" t="e">
        <f ca="1">IF(OR(JW$132="",$B195=""),"",HLOOKUP(JW$132,Indices2!$E$1:$YY$108,Calc!$B195,FALSE))</f>
        <v>#N/A</v>
      </c>
      <c r="JX195" t="e">
        <f ca="1">IF(OR(JX$132="",$B195=""),"",HLOOKUP(JX$132,Indices2!$E$1:$YY$108,Calc!$B195,FALSE))</f>
        <v>#N/A</v>
      </c>
      <c r="JY195" t="e">
        <f ca="1">IF(OR(JY$132="",$B195=""),"",HLOOKUP(JY$132,Indices2!$E$1:$YY$108,Calc!$B195,FALSE))</f>
        <v>#N/A</v>
      </c>
      <c r="JZ195" t="e">
        <f ca="1">IF(OR(JZ$132="",$B195=""),"",HLOOKUP(JZ$132,Indices2!$E$1:$YY$108,Calc!$B195,FALSE))</f>
        <v>#N/A</v>
      </c>
      <c r="KA195" t="e">
        <f ca="1">IF(OR(KA$132="",$B195=""),"",HLOOKUP(KA$132,Indices2!$E$1:$YY$108,Calc!$B195,FALSE))</f>
        <v>#N/A</v>
      </c>
      <c r="KB195" t="e">
        <f ca="1">IF(OR(KB$132="",$B195=""),"",HLOOKUP(KB$132,Indices2!$E$1:$YY$108,Calc!$B195,FALSE))</f>
        <v>#N/A</v>
      </c>
      <c r="KC195" t="e">
        <f ca="1">IF(OR(KC$132="",$B195=""),"",HLOOKUP(KC$132,Indices2!$E$1:$YY$108,Calc!$B195,FALSE))</f>
        <v>#N/A</v>
      </c>
      <c r="KD195" t="e">
        <f ca="1">IF(OR(KD$132="",$B195=""),"",HLOOKUP(KD$132,Indices2!$E$1:$YY$108,Calc!$B195,FALSE))</f>
        <v>#N/A</v>
      </c>
      <c r="KE195" t="e">
        <f ca="1">IF(OR(KE$132="",$B195=""),"",HLOOKUP(KE$132,Indices2!$E$1:$YY$108,Calc!$B195,FALSE))</f>
        <v>#N/A</v>
      </c>
      <c r="KF195" t="e">
        <f ca="1">IF(OR(KF$132="",$B195=""),"",HLOOKUP(KF$132,Indices2!$E$1:$YY$108,Calc!$B195,FALSE))</f>
        <v>#N/A</v>
      </c>
      <c r="KG195" t="e">
        <f ca="1">IF(OR(KG$132="",$B195=""),"",HLOOKUP(KG$132,Indices2!$E$1:$YY$108,Calc!$B195,FALSE))</f>
        <v>#N/A</v>
      </c>
      <c r="KH195" t="e">
        <f ca="1">IF(OR(KH$132="",$B195=""),"",HLOOKUP(KH$132,Indices2!$E$1:$YY$108,Calc!$B195,FALSE))</f>
        <v>#N/A</v>
      </c>
      <c r="KI195" t="e">
        <f ca="1">IF(OR(KI$132="",$B195=""),"",HLOOKUP(KI$132,Indices2!$E$1:$YY$108,Calc!$B195,FALSE))</f>
        <v>#N/A</v>
      </c>
      <c r="KJ195" t="e">
        <f ca="1">IF(OR(KJ$132="",$B195=""),"",HLOOKUP(KJ$132,Indices2!$E$1:$YY$108,Calc!$B195,FALSE))</f>
        <v>#N/A</v>
      </c>
      <c r="KK195" t="e">
        <f ca="1">IF(OR(KK$132="",$B195=""),"",HLOOKUP(KK$132,Indices2!$E$1:$YY$108,Calc!$B195,FALSE))</f>
        <v>#N/A</v>
      </c>
      <c r="KL195" t="e">
        <f ca="1">IF(OR(KL$132="",$B195=""),"",HLOOKUP(KL$132,Indices2!$E$1:$YY$108,Calc!$B195,FALSE))</f>
        <v>#N/A</v>
      </c>
      <c r="KM195" t="e">
        <f ca="1">IF(OR(KM$132="",$B195=""),"",HLOOKUP(KM$132,Indices2!$E$1:$YY$108,Calc!$B195,FALSE))</f>
        <v>#N/A</v>
      </c>
      <c r="KN195" t="e">
        <f ca="1">IF(OR(KN$132="",$B195=""),"",HLOOKUP(KN$132,Indices2!$E$1:$YY$108,Calc!$B195,FALSE))</f>
        <v>#N/A</v>
      </c>
      <c r="KO195" t="e">
        <f ca="1">IF(OR(KO$132="",$B195=""),"",HLOOKUP(KO$132,Indices2!$E$1:$YY$108,Calc!$B195,FALSE))</f>
        <v>#N/A</v>
      </c>
      <c r="KP195" t="e">
        <f ca="1">IF(OR(KP$132="",$B195=""),"",HLOOKUP(KP$132,Indices2!$E$1:$YY$108,Calc!$B195,FALSE))</f>
        <v>#N/A</v>
      </c>
      <c r="KQ195" t="e">
        <f ca="1">IF(OR(KQ$132="",$B195=""),"",HLOOKUP(KQ$132,Indices2!$E$1:$YY$108,Calc!$B195,FALSE))</f>
        <v>#N/A</v>
      </c>
      <c r="KR195" t="e">
        <f ca="1">IF(OR(KR$132="",$B195=""),"",HLOOKUP(KR$132,Indices2!$E$1:$YY$108,Calc!$B195,FALSE))</f>
        <v>#N/A</v>
      </c>
      <c r="KS195" t="e">
        <f ca="1">IF(OR(KS$132="",$B195=""),"",HLOOKUP(KS$132,Indices2!$E$1:$YY$108,Calc!$B195,FALSE))</f>
        <v>#N/A</v>
      </c>
      <c r="KT195" t="e">
        <f ca="1">IF(OR(KT$132="",$B195=""),"",HLOOKUP(KT$132,Indices2!$E$1:$YY$108,Calc!$B195,FALSE))</f>
        <v>#N/A</v>
      </c>
      <c r="KU195" t="e">
        <f ca="1">IF(OR(KU$132="",$B195=""),"",HLOOKUP(KU$132,Indices2!$E$1:$YY$108,Calc!$B195,FALSE))</f>
        <v>#N/A</v>
      </c>
      <c r="KV195" t="e">
        <f ca="1">IF(OR(KV$132="",$B195=""),"",HLOOKUP(KV$132,Indices2!$E$1:$YY$108,Calc!$B195,FALSE))</f>
        <v>#N/A</v>
      </c>
      <c r="KW195" t="e">
        <f ca="1">IF(OR(KW$132="",$B195=""),"",HLOOKUP(KW$132,Indices2!$E$1:$YY$108,Calc!$B195,FALSE))</f>
        <v>#N/A</v>
      </c>
      <c r="KX195" t="e">
        <f ca="1">IF(OR(KX$132="",$B195=""),"",HLOOKUP(KX$132,Indices2!$E$1:$YY$108,Calc!$B195,FALSE))</f>
        <v>#N/A</v>
      </c>
      <c r="KY195" t="e">
        <f ca="1">IF(OR(KY$132="",$B195=""),"",HLOOKUP(KY$132,Indices2!$E$1:$YY$108,Calc!$B195,FALSE))</f>
        <v>#N/A</v>
      </c>
      <c r="KZ195" t="e">
        <f ca="1">IF(OR(KZ$132="",$B195=""),"",HLOOKUP(KZ$132,Indices2!$E$1:$YY$108,Calc!$B195,FALSE))</f>
        <v>#N/A</v>
      </c>
      <c r="LA195" t="e">
        <f ca="1">IF(OR(LA$132="",$B195=""),"",HLOOKUP(LA$132,Indices2!$E$1:$YY$108,Calc!$B195,FALSE))</f>
        <v>#N/A</v>
      </c>
      <c r="LB195" t="e">
        <f ca="1">IF(OR(LB$132="",$B195=""),"",HLOOKUP(LB$132,Indices2!$E$1:$YY$108,Calc!$B195,FALSE))</f>
        <v>#N/A</v>
      </c>
      <c r="LC195" t="e">
        <f ca="1">IF(OR(LC$132="",$B195=""),"",HLOOKUP(LC$132,Indices2!$E$1:$YY$108,Calc!$B195,FALSE))</f>
        <v>#N/A</v>
      </c>
      <c r="LD195" t="e">
        <f ca="1">IF(OR(LD$132="",$B195=""),"",HLOOKUP(LD$132,Indices2!$E$1:$YY$108,Calc!$B195,FALSE))</f>
        <v>#N/A</v>
      </c>
      <c r="LE195" t="e">
        <f ca="1">IF(OR(LE$132="",$B195=""),"",HLOOKUP(LE$132,Indices2!$E$1:$YY$108,Calc!$B195,FALSE))</f>
        <v>#N/A</v>
      </c>
      <c r="LF195" t="e">
        <f ca="1">IF(OR(LF$132="",$B195=""),"",HLOOKUP(LF$132,Indices2!$E$1:$YY$108,Calc!$B195,FALSE))</f>
        <v>#N/A</v>
      </c>
      <c r="LG195" t="e">
        <f ca="1">IF(OR(LG$132="",$B195=""),"",HLOOKUP(LG$132,Indices2!$E$1:$YY$108,Calc!$B195,FALSE))</f>
        <v>#N/A</v>
      </c>
      <c r="LH195" t="e">
        <f ca="1">IF(OR(LH$132="",$B195=""),"",HLOOKUP(LH$132,Indices2!$E$1:$YY$108,Calc!$B195,FALSE))</f>
        <v>#N/A</v>
      </c>
      <c r="LI195" t="e">
        <f ca="1">IF(OR(LI$132="",$B195=""),"",HLOOKUP(LI$132,Indices2!$E$1:$YY$108,Calc!$B195,FALSE))</f>
        <v>#N/A</v>
      </c>
      <c r="LJ195" t="e">
        <f ca="1">IF(OR(LJ$132="",$B195=""),"",HLOOKUP(LJ$132,Indices2!$E$1:$YY$108,Calc!$B195,FALSE))</f>
        <v>#N/A</v>
      </c>
      <c r="LK195" t="e">
        <f ca="1">IF(OR(LK$132="",$B195=""),"",HLOOKUP(LK$132,Indices2!$E$1:$YY$108,Calc!$B195,FALSE))</f>
        <v>#N/A</v>
      </c>
      <c r="LL195" t="e">
        <f ca="1">IF(OR(LL$132="",$B195=""),"",HLOOKUP(LL$132,Indices2!$E$1:$YY$108,Calc!$B195,FALSE))</f>
        <v>#N/A</v>
      </c>
      <c r="LM195" t="e">
        <f ca="1">IF(OR(LM$132="",$B195=""),"",HLOOKUP(LM$132,Indices2!$E$1:$YY$108,Calc!$B195,FALSE))</f>
        <v>#N/A</v>
      </c>
      <c r="LN195" t="e">
        <f ca="1">IF(OR(LN$132="",$B195=""),"",HLOOKUP(LN$132,Indices2!$E$1:$YY$108,Calc!$B195,FALSE))</f>
        <v>#N/A</v>
      </c>
      <c r="LO195" t="e">
        <f ca="1">IF(OR(LO$132="",$B195=""),"",HLOOKUP(LO$132,Indices2!$E$1:$YY$108,Calc!$B195,FALSE))</f>
        <v>#N/A</v>
      </c>
      <c r="LP195" t="e">
        <f ca="1">IF(OR(LP$132="",$B195=""),"",HLOOKUP(LP$132,Indices2!$E$1:$YY$108,Calc!$B195,FALSE))</f>
        <v>#N/A</v>
      </c>
      <c r="LQ195" t="e">
        <f ca="1">IF(OR(LQ$132="",$B195=""),"",HLOOKUP(LQ$132,Indices2!$E$1:$YY$108,Calc!$B195,FALSE))</f>
        <v>#N/A</v>
      </c>
      <c r="LR195" t="e">
        <f ca="1">IF(OR(LR$132="",$B195=""),"",HLOOKUP(LR$132,Indices2!$E$1:$YY$108,Calc!$B195,FALSE))</f>
        <v>#N/A</v>
      </c>
      <c r="LS195" t="e">
        <f ca="1">IF(OR(LS$132="",$B195=""),"",HLOOKUP(LS$132,Indices2!$E$1:$YY$108,Calc!$B195,FALSE))</f>
        <v>#N/A</v>
      </c>
      <c r="LT195" t="e">
        <f ca="1">IF(OR(LT$132="",$B195=""),"",HLOOKUP(LT$132,Indices2!$E$1:$YY$108,Calc!$B195,FALSE))</f>
        <v>#N/A</v>
      </c>
      <c r="LU195" t="e">
        <f ca="1">IF(OR(LU$132="",$B195=""),"",HLOOKUP(LU$132,Indices2!$E$1:$YY$108,Calc!$B195,FALSE))</f>
        <v>#N/A</v>
      </c>
      <c r="LV195" t="e">
        <f ca="1">IF(OR(LV$132="",$B195=""),"",HLOOKUP(LV$132,Indices2!$E$1:$YY$108,Calc!$B195,FALSE))</f>
        <v>#N/A</v>
      </c>
      <c r="LW195" t="e">
        <f ca="1">IF(OR(LW$132="",$B195=""),"",HLOOKUP(LW$132,Indices2!$E$1:$YY$108,Calc!$B195,FALSE))</f>
        <v>#N/A</v>
      </c>
      <c r="LX195" t="e">
        <f ca="1">IF(OR(LX$132="",$B195=""),"",HLOOKUP(LX$132,Indices2!$E$1:$YY$108,Calc!$B195,FALSE))</f>
        <v>#N/A</v>
      </c>
      <c r="LY195" t="e">
        <f ca="1">IF(OR(LY$132="",$B195=""),"",HLOOKUP(LY$132,Indices2!$E$1:$YY$108,Calc!$B195,FALSE))</f>
        <v>#N/A</v>
      </c>
      <c r="LZ195" t="e">
        <f ca="1">IF(OR(LZ$132="",$B195=""),"",HLOOKUP(LZ$132,Indices2!$E$1:$YY$108,Calc!$B195,FALSE))</f>
        <v>#N/A</v>
      </c>
      <c r="MA195" t="e">
        <f ca="1">IF(OR(MA$132="",$B195=""),"",HLOOKUP(MA$132,Indices2!$E$1:$YY$108,Calc!$B195,FALSE))</f>
        <v>#N/A</v>
      </c>
      <c r="MB195" t="e">
        <f ca="1">IF(OR(MB$132="",$B195=""),"",HLOOKUP(MB$132,Indices2!$E$1:$YY$108,Calc!$B195,FALSE))</f>
        <v>#N/A</v>
      </c>
      <c r="MC195" t="e">
        <f ca="1">IF(OR(MC$132="",$B195=""),"",HLOOKUP(MC$132,Indices2!$E$1:$YY$108,Calc!$B195,FALSE))</f>
        <v>#N/A</v>
      </c>
      <c r="MD195" t="e">
        <f ca="1">IF(OR(MD$132="",$B195=""),"",HLOOKUP(MD$132,Indices2!$E$1:$YY$108,Calc!$B195,FALSE))</f>
        <v>#N/A</v>
      </c>
      <c r="ME195" t="e">
        <f ca="1">IF(OR(ME$132="",$B195=""),"",HLOOKUP(ME$132,Indices2!$E$1:$YY$108,Calc!$B195,FALSE))</f>
        <v>#N/A</v>
      </c>
      <c r="MF195" t="e">
        <f ca="1">IF(OR(MF$132="",$B195=""),"",HLOOKUP(MF$132,Indices2!$E$1:$YY$108,Calc!$B195,FALSE))</f>
        <v>#N/A</v>
      </c>
      <c r="MG195" t="e">
        <f ca="1">IF(OR(MG$132="",$B195=""),"",HLOOKUP(MG$132,Indices2!$E$1:$YY$108,Calc!$B195,FALSE))</f>
        <v>#N/A</v>
      </c>
      <c r="MH195" t="e">
        <f ca="1">IF(OR(MH$132="",$B195=""),"",HLOOKUP(MH$132,Indices2!$E$1:$YY$108,Calc!$B195,FALSE))</f>
        <v>#N/A</v>
      </c>
      <c r="MI195" t="e">
        <f ca="1">IF(OR(MI$132="",$B195=""),"",HLOOKUP(MI$132,Indices2!$E$1:$YY$108,Calc!$B195,FALSE))</f>
        <v>#N/A</v>
      </c>
      <c r="MJ195" t="e">
        <f ca="1">IF(OR(MJ$132="",$B195=""),"",HLOOKUP(MJ$132,Indices2!$E$1:$YY$108,Calc!$B195,FALSE))</f>
        <v>#N/A</v>
      </c>
      <c r="MK195" t="e">
        <f ca="1">IF(OR(MK$132="",$B195=""),"",HLOOKUP(MK$132,Indices2!$E$1:$YY$108,Calc!$B195,FALSE))</f>
        <v>#N/A</v>
      </c>
      <c r="ML195" t="e">
        <f ca="1">IF(OR(ML$132="",$B195=""),"",HLOOKUP(ML$132,Indices2!$E$1:$YY$108,Calc!$B195,FALSE))</f>
        <v>#N/A</v>
      </c>
      <c r="MM195" t="e">
        <f ca="1">IF(OR(MM$132="",$B195=""),"",HLOOKUP(MM$132,Indices2!$E$1:$YY$108,Calc!$B195,FALSE))</f>
        <v>#N/A</v>
      </c>
      <c r="MN195" t="e">
        <f ca="1">IF(OR(MN$132="",$B195=""),"",HLOOKUP(MN$132,Indices2!$E$1:$YY$108,Calc!$B195,FALSE))</f>
        <v>#N/A</v>
      </c>
      <c r="MO195" t="e">
        <f ca="1">IF(OR(MO$132="",$B195=""),"",HLOOKUP(MO$132,Indices2!$E$1:$YY$108,Calc!$B195,FALSE))</f>
        <v>#N/A</v>
      </c>
      <c r="MP195" t="e">
        <f ca="1">IF(OR(MP$132="",$B195=""),"",HLOOKUP(MP$132,Indices2!$E$1:$YY$108,Calc!$B195,FALSE))</f>
        <v>#N/A</v>
      </c>
      <c r="MQ195" t="e">
        <f ca="1">IF(OR(MQ$132="",$B195=""),"",HLOOKUP(MQ$132,Indices2!$E$1:$YY$108,Calc!$B195,FALSE))</f>
        <v>#N/A</v>
      </c>
      <c r="MR195" t="e">
        <f ca="1">IF(OR(MR$132="",$B195=""),"",HLOOKUP(MR$132,Indices2!$E$1:$YY$108,Calc!$B195,FALSE))</f>
        <v>#N/A</v>
      </c>
      <c r="MS195" t="e">
        <f ca="1">IF(OR(MS$132="",$B195=""),"",HLOOKUP(MS$132,Indices2!$E$1:$YY$108,Calc!$B195,FALSE))</f>
        <v>#N/A</v>
      </c>
      <c r="MT195" t="e">
        <f ca="1">IF(OR(MT$132="",$B195=""),"",HLOOKUP(MT$132,Indices2!$E$1:$YY$108,Calc!$B195,FALSE))</f>
        <v>#N/A</v>
      </c>
      <c r="MU195" t="e">
        <f ca="1">IF(OR(MU$132="",$B195=""),"",HLOOKUP(MU$132,Indices2!$E$1:$YY$108,Calc!$B195,FALSE))</f>
        <v>#N/A</v>
      </c>
      <c r="MV195" t="e">
        <f ca="1">IF(OR(MV$132="",$B195=""),"",HLOOKUP(MV$132,Indices2!$E$1:$YY$108,Calc!$B195,FALSE))</f>
        <v>#N/A</v>
      </c>
      <c r="MW195" t="e">
        <f ca="1">IF(OR(MW$132="",$B195=""),"",HLOOKUP(MW$132,Indices2!$E$1:$YY$108,Calc!$B195,FALSE))</f>
        <v>#N/A</v>
      </c>
      <c r="MX195" t="e">
        <f ca="1">IF(OR(MX$132="",$B195=""),"",HLOOKUP(MX$132,Indices2!$E$1:$YY$108,Calc!$B195,FALSE))</f>
        <v>#N/A</v>
      </c>
      <c r="MY195" t="e">
        <f ca="1">IF(OR(MY$132="",$B195=""),"",HLOOKUP(MY$132,Indices2!$E$1:$YY$108,Calc!$B195,FALSE))</f>
        <v>#N/A</v>
      </c>
      <c r="MZ195" t="e">
        <f ca="1">IF(OR(MZ$132="",$B195=""),"",HLOOKUP(MZ$132,Indices2!$E$1:$YY$108,Calc!$B195,FALSE))</f>
        <v>#N/A</v>
      </c>
      <c r="NA195" t="e">
        <f ca="1">IF(OR(NA$132="",$B195=""),"",HLOOKUP(NA$132,Indices2!$E$1:$YY$108,Calc!$B195,FALSE))</f>
        <v>#N/A</v>
      </c>
      <c r="NB195" t="e">
        <f ca="1">IF(OR(NB$132="",$B195=""),"",HLOOKUP(NB$132,Indices2!$E$1:$YY$108,Calc!$B195,FALSE))</f>
        <v>#N/A</v>
      </c>
      <c r="NC195" t="e">
        <f ca="1">IF(OR(NC$132="",$B195=""),"",HLOOKUP(NC$132,Indices2!$E$1:$YY$108,Calc!$B195,FALSE))</f>
        <v>#N/A</v>
      </c>
      <c r="ND195" t="e">
        <f ca="1">IF(OR(ND$132="",$B195=""),"",HLOOKUP(ND$132,Indices2!$E$1:$YY$108,Calc!$B195,FALSE))</f>
        <v>#N/A</v>
      </c>
      <c r="NE195" t="e">
        <f ca="1">IF(OR(NE$132="",$B195=""),"",HLOOKUP(NE$132,Indices2!$E$1:$YY$108,Calc!$B195,FALSE))</f>
        <v>#N/A</v>
      </c>
      <c r="NF195" t="e">
        <f ca="1">IF(OR(NF$132="",$B195=""),"",HLOOKUP(NF$132,Indices2!$E$1:$YY$108,Calc!$B195,FALSE))</f>
        <v>#N/A</v>
      </c>
      <c r="NG195" t="e">
        <f ca="1">IF(OR(NG$132="",$B195=""),"",HLOOKUP(NG$132,Indices2!$E$1:$YY$108,Calc!$B195,FALSE))</f>
        <v>#N/A</v>
      </c>
      <c r="NH195" t="e">
        <f ca="1">IF(OR(NH$132="",$B195=""),"",HLOOKUP(NH$132,Indices2!$E$1:$YY$108,Calc!$B195,FALSE))</f>
        <v>#N/A</v>
      </c>
      <c r="NI195" t="e">
        <f ca="1">IF(OR(NI$132="",$B195=""),"",HLOOKUP(NI$132,Indices2!$E$1:$YY$108,Calc!$B195,FALSE))</f>
        <v>#N/A</v>
      </c>
      <c r="NJ195" t="e">
        <f ca="1">IF(OR(NJ$132="",$B195=""),"",HLOOKUP(NJ$132,Indices2!$E$1:$YY$108,Calc!$B195,FALSE))</f>
        <v>#N/A</v>
      </c>
      <c r="NK195" t="e">
        <f ca="1">IF(OR(NK$132="",$B195=""),"",HLOOKUP(NK$132,Indices2!$E$1:$YY$108,Calc!$B195,FALSE))</f>
        <v>#N/A</v>
      </c>
      <c r="NL195" t="e">
        <f ca="1">IF(OR(NL$132="",$B195=""),"",HLOOKUP(NL$132,Indices2!$E$1:$YY$108,Calc!$B195,FALSE))</f>
        <v>#N/A</v>
      </c>
      <c r="NM195" t="e">
        <f ca="1">IF(OR(NM$132="",$B195=""),"",HLOOKUP(NM$132,Indices2!$E$1:$YY$108,Calc!$B195,FALSE))</f>
        <v>#N/A</v>
      </c>
      <c r="NN195" t="e">
        <f ca="1">IF(OR(NN$132="",$B195=""),"",HLOOKUP(NN$132,Indices2!$E$1:$YY$108,Calc!$B195,FALSE))</f>
        <v>#N/A</v>
      </c>
      <c r="NO195" t="e">
        <f ca="1">IF(OR(NO$132="",$B195=""),"",HLOOKUP(NO$132,Indices2!$E$1:$YY$108,Calc!$B195,FALSE))</f>
        <v>#N/A</v>
      </c>
      <c r="NP195" t="e">
        <f ca="1">IF(OR(NP$132="",$B195=""),"",HLOOKUP(NP$132,Indices2!$E$1:$YY$108,Calc!$B195,FALSE))</f>
        <v>#N/A</v>
      </c>
      <c r="NQ195" t="e">
        <f ca="1">IF(OR(NQ$132="",$B195=""),"",HLOOKUP(NQ$132,Indices2!$E$1:$YY$108,Calc!$B195,FALSE))</f>
        <v>#N/A</v>
      </c>
      <c r="NR195" t="e">
        <f ca="1">IF(OR(NR$132="",$B195=""),"",HLOOKUP(NR$132,Indices2!$E$1:$YY$108,Calc!$B195,FALSE))</f>
        <v>#N/A</v>
      </c>
      <c r="NS195" t="e">
        <f ca="1">IF(OR(NS$132="",$B195=""),"",HLOOKUP(NS$132,Indices2!$E$1:$YY$108,Calc!$B195,FALSE))</f>
        <v>#N/A</v>
      </c>
      <c r="NT195" t="e">
        <f ca="1">IF(OR(NT$132="",$B195=""),"",HLOOKUP(NT$132,Indices2!$E$1:$YY$108,Calc!$B195,FALSE))</f>
        <v>#N/A</v>
      </c>
      <c r="NU195" t="e">
        <f ca="1">IF(OR(NU$132="",$B195=""),"",HLOOKUP(NU$132,Indices2!$E$1:$YY$108,Calc!$B195,FALSE))</f>
        <v>#N/A</v>
      </c>
      <c r="NV195" t="e">
        <f ca="1">IF(OR(NV$132="",$B195=""),"",HLOOKUP(NV$132,Indices2!$E$1:$YY$108,Calc!$B195,FALSE))</f>
        <v>#N/A</v>
      </c>
      <c r="NW195" t="e">
        <f ca="1">IF(OR(NW$132="",$B195=""),"",HLOOKUP(NW$132,Indices2!$E$1:$YY$108,Calc!$B195,FALSE))</f>
        <v>#N/A</v>
      </c>
      <c r="NX195" t="e">
        <f ca="1">IF(OR(NX$132="",$B195=""),"",HLOOKUP(NX$132,Indices2!$E$1:$YY$108,Calc!$B195,FALSE))</f>
        <v>#N/A</v>
      </c>
      <c r="NY195" t="e">
        <f ca="1">IF(OR(NY$132="",$B195=""),"",HLOOKUP(NY$132,Indices2!$E$1:$YY$108,Calc!$B195,FALSE))</f>
        <v>#N/A</v>
      </c>
      <c r="NZ195" t="e">
        <f ca="1">IF(OR(NZ$132="",$B195=""),"",HLOOKUP(NZ$132,Indices2!$E$1:$YY$108,Calc!$B195,FALSE))</f>
        <v>#N/A</v>
      </c>
      <c r="OA195" t="e">
        <f ca="1">IF(OR(OA$132="",$B195=""),"",HLOOKUP(OA$132,Indices2!$E$1:$YY$108,Calc!$B195,FALSE))</f>
        <v>#N/A</v>
      </c>
      <c r="OB195" t="e">
        <f ca="1">IF(OR(OB$132="",$B195=""),"",HLOOKUP(OB$132,Indices2!$E$1:$YY$108,Calc!$B195,FALSE))</f>
        <v>#N/A</v>
      </c>
      <c r="OC195" t="e">
        <f ca="1">IF(OR(OC$132="",$B195=""),"",HLOOKUP(OC$132,Indices2!$E$1:$YY$108,Calc!$B195,FALSE))</f>
        <v>#N/A</v>
      </c>
      <c r="OD195" t="e">
        <f ca="1">IF(OR(OD$132="",$B195=""),"",HLOOKUP(OD$132,Indices2!$E$1:$YY$108,Calc!$B195,FALSE))</f>
        <v>#N/A</v>
      </c>
      <c r="OE195" t="e">
        <f ca="1">IF(OR(OE$132="",$B195=""),"",HLOOKUP(OE$132,Indices2!$E$1:$YY$108,Calc!$B195,FALSE))</f>
        <v>#N/A</v>
      </c>
      <c r="OF195" t="e">
        <f ca="1">IF(OR(OF$132="",$B195=""),"",HLOOKUP(OF$132,Indices2!$E$1:$YY$108,Calc!$B195,FALSE))</f>
        <v>#N/A</v>
      </c>
      <c r="OG195" t="e">
        <f ca="1">IF(OR(OG$132="",$B195=""),"",HLOOKUP(OG$132,Indices2!$E$1:$YY$108,Calc!$B195,FALSE))</f>
        <v>#N/A</v>
      </c>
      <c r="OH195" t="e">
        <f ca="1">IF(OR(OH$132="",$B195=""),"",HLOOKUP(OH$132,Indices2!$E$1:$YY$108,Calc!$B195,FALSE))</f>
        <v>#N/A</v>
      </c>
      <c r="OI195" t="e">
        <f ca="1">IF(OR(OI$132="",$B195=""),"",HLOOKUP(OI$132,Indices2!$E$1:$YY$108,Calc!$B195,FALSE))</f>
        <v>#N/A</v>
      </c>
      <c r="OJ195" t="e">
        <f ca="1">IF(OR(OJ$132="",$B195=""),"",HLOOKUP(OJ$132,Indices2!$E$1:$YY$108,Calc!$B195,FALSE))</f>
        <v>#N/A</v>
      </c>
      <c r="OK195" t="e">
        <f ca="1">IF(OR(OK$132="",$B195=""),"",HLOOKUP(OK$132,Indices2!$E$1:$YY$108,Calc!$B195,FALSE))</f>
        <v>#N/A</v>
      </c>
      <c r="OL195" t="e">
        <f ca="1">IF(OR(OL$132="",$B195=""),"",HLOOKUP(OL$132,Indices2!$E$1:$YY$108,Calc!$B195,FALSE))</f>
        <v>#N/A</v>
      </c>
      <c r="OM195" t="e">
        <f ca="1">IF(OR(OM$132="",$B195=""),"",HLOOKUP(OM$132,Indices2!$E$1:$YY$108,Calc!$B195,FALSE))</f>
        <v>#N/A</v>
      </c>
      <c r="ON195" t="e">
        <f ca="1">IF(OR(ON$132="",$B195=""),"",HLOOKUP(ON$132,Indices2!$E$1:$YY$108,Calc!$B195,FALSE))</f>
        <v>#N/A</v>
      </c>
      <c r="OO195" t="e">
        <f ca="1">IF(OR(OO$132="",$B195=""),"",HLOOKUP(OO$132,Indices2!$E$1:$YY$108,Calc!$B195,FALSE))</f>
        <v>#N/A</v>
      </c>
      <c r="OP195" t="e">
        <f ca="1">IF(OR(OP$132="",$B195=""),"",HLOOKUP(OP$132,Indices2!$E$1:$YY$108,Calc!$B195,FALSE))</f>
        <v>#N/A</v>
      </c>
      <c r="OQ195" t="e">
        <f ca="1">IF(OR(OQ$132="",$B195=""),"",HLOOKUP(OQ$132,Indices2!$E$1:$YY$108,Calc!$B195,FALSE))</f>
        <v>#N/A</v>
      </c>
      <c r="OR195" t="e">
        <f ca="1">IF(OR(OR$132="",$B195=""),"",HLOOKUP(OR$132,Indices2!$E$1:$YY$108,Calc!$B195,FALSE))</f>
        <v>#N/A</v>
      </c>
      <c r="OS195" t="e">
        <f ca="1">IF(OR(OS$132="",$B195=""),"",HLOOKUP(OS$132,Indices2!$E$1:$YY$108,Calc!$B195,FALSE))</f>
        <v>#N/A</v>
      </c>
      <c r="OT195" t="e">
        <f ca="1">IF(OR(OT$132="",$B195=""),"",HLOOKUP(OT$132,Indices2!$E$1:$YY$108,Calc!$B195,FALSE))</f>
        <v>#N/A</v>
      </c>
      <c r="OU195" t="e">
        <f ca="1">IF(OR(OU$132="",$B195=""),"",HLOOKUP(OU$132,Indices2!$E$1:$YY$108,Calc!$B195,FALSE))</f>
        <v>#N/A</v>
      </c>
      <c r="OV195" t="e">
        <f ca="1">IF(OR(OV$132="",$B195=""),"",HLOOKUP(OV$132,Indices2!$E$1:$YY$108,Calc!$B195,FALSE))</f>
        <v>#N/A</v>
      </c>
      <c r="OW195" t="e">
        <f ca="1">IF(OR(OW$132="",$B195=""),"",HLOOKUP(OW$132,Indices2!$E$1:$YY$108,Calc!$B195,FALSE))</f>
        <v>#N/A</v>
      </c>
      <c r="OX195" t="e">
        <f ca="1">IF(OR(OX$132="",$B195=""),"",HLOOKUP(OX$132,Indices2!$E$1:$YY$108,Calc!$B195,FALSE))</f>
        <v>#N/A</v>
      </c>
      <c r="OY195" t="e">
        <f ca="1">IF(OR(OY$132="",$B195=""),"",HLOOKUP(OY$132,Indices2!$E$1:$YY$108,Calc!$B195,FALSE))</f>
        <v>#N/A</v>
      </c>
      <c r="OZ195" t="e">
        <f ca="1">IF(OR(OZ$132="",$B195=""),"",HLOOKUP(OZ$132,Indices2!$E$1:$YY$108,Calc!$B195,FALSE))</f>
        <v>#N/A</v>
      </c>
      <c r="PA195" t="e">
        <f ca="1">IF(OR(PA$132="",$B195=""),"",HLOOKUP(PA$132,Indices2!$E$1:$YY$108,Calc!$B195,FALSE))</f>
        <v>#N/A</v>
      </c>
      <c r="PB195" t="e">
        <f ca="1">IF(OR(PB$132="",$B195=""),"",HLOOKUP(PB$132,Indices2!$E$1:$YY$108,Calc!$B195,FALSE))</f>
        <v>#N/A</v>
      </c>
      <c r="PC195" t="e">
        <f ca="1">IF(OR(PC$132="",$B195=""),"",HLOOKUP(PC$132,Indices2!$E$1:$YY$108,Calc!$B195,FALSE))</f>
        <v>#N/A</v>
      </c>
      <c r="PD195" t="e">
        <f ca="1">IF(OR(PD$132="",$B195=""),"",HLOOKUP(PD$132,Indices2!$E$1:$YY$108,Calc!$B195,FALSE))</f>
        <v>#N/A</v>
      </c>
      <c r="PE195" t="e">
        <f ca="1">IF(OR(PE$132="",$B195=""),"",HLOOKUP(PE$132,Indices2!$E$1:$YY$108,Calc!$B195,FALSE))</f>
        <v>#N/A</v>
      </c>
      <c r="PF195" t="e">
        <f ca="1">IF(OR(PF$132="",$B195=""),"",HLOOKUP(PF$132,Indices2!$E$1:$YY$108,Calc!$B195,FALSE))</f>
        <v>#N/A</v>
      </c>
      <c r="PG195" t="e">
        <f ca="1">IF(OR(PG$132="",$B195=""),"",HLOOKUP(PG$132,Indices2!$E$1:$YY$108,Calc!$B195,FALSE))</f>
        <v>#N/A</v>
      </c>
      <c r="PH195" t="e">
        <f ca="1">IF(OR(PH$132="",$B195=""),"",HLOOKUP(PH$132,Indices2!$E$1:$YY$108,Calc!$B195,FALSE))</f>
        <v>#N/A</v>
      </c>
      <c r="PI195" t="e">
        <f ca="1">IF(OR(PI$132="",$B195=""),"",HLOOKUP(PI$132,Indices2!$E$1:$YY$108,Calc!$B195,FALSE))</f>
        <v>#N/A</v>
      </c>
      <c r="PJ195" t="e">
        <f ca="1">IF(OR(PJ$132="",$B195=""),"",HLOOKUP(PJ$132,Indices2!$E$1:$YY$108,Calc!$B195,FALSE))</f>
        <v>#N/A</v>
      </c>
      <c r="PK195" t="e">
        <f ca="1">IF(OR(PK$132="",$B195=""),"",HLOOKUP(PK$132,Indices2!$E$1:$YY$108,Calc!$B195,FALSE))</f>
        <v>#N/A</v>
      </c>
      <c r="PL195" t="e">
        <f ca="1">IF(OR(PL$132="",$B195=""),"",HLOOKUP(PL$132,Indices2!$E$1:$YY$108,Calc!$B195,FALSE))</f>
        <v>#N/A</v>
      </c>
      <c r="PM195" t="e">
        <f ca="1">IF(OR(PM$132="",$B195=""),"",HLOOKUP(PM$132,Indices2!$E$1:$YY$108,Calc!$B195,FALSE))</f>
        <v>#N/A</v>
      </c>
      <c r="PN195" t="e">
        <f ca="1">IF(OR(PN$132="",$B195=""),"",HLOOKUP(PN$132,Indices2!$E$1:$YY$108,Calc!$B195,FALSE))</f>
        <v>#N/A</v>
      </c>
      <c r="PO195" t="e">
        <f ca="1">IF(OR(PO$132="",$B195=""),"",HLOOKUP(PO$132,Indices2!$E$1:$YY$108,Calc!$B195,FALSE))</f>
        <v>#N/A</v>
      </c>
      <c r="PP195" t="e">
        <f ca="1">IF(OR(PP$132="",$B195=""),"",HLOOKUP(PP$132,Indices2!$E$1:$YY$108,Calc!$B195,FALSE))</f>
        <v>#N/A</v>
      </c>
      <c r="PQ195" t="e">
        <f ca="1">IF(OR(PQ$132="",$B195=""),"",HLOOKUP(PQ$132,Indices2!$E$1:$YY$108,Calc!$B195,FALSE))</f>
        <v>#N/A</v>
      </c>
      <c r="PR195" t="e">
        <f ca="1">IF(OR(PR$132="",$B195=""),"",HLOOKUP(PR$132,Indices2!$E$1:$YY$108,Calc!$B195,FALSE))</f>
        <v>#N/A</v>
      </c>
      <c r="PS195" t="e">
        <f ca="1">IF(OR(PS$132="",$B195=""),"",HLOOKUP(PS$132,Indices2!$E$1:$YY$108,Calc!$B195,FALSE))</f>
        <v>#N/A</v>
      </c>
      <c r="PT195" t="e">
        <f ca="1">IF(OR(PT$132="",$B195=""),"",HLOOKUP(PT$132,Indices2!$E$1:$YY$108,Calc!$B195,FALSE))</f>
        <v>#N/A</v>
      </c>
      <c r="PU195" t="e">
        <f ca="1">IF(OR(PU$132="",$B195=""),"",HLOOKUP(PU$132,Indices2!$E$1:$YY$108,Calc!$B195,FALSE))</f>
        <v>#N/A</v>
      </c>
      <c r="PV195" t="e">
        <f ca="1">IF(OR(PV$132="",$B195=""),"",HLOOKUP(PV$132,Indices2!$E$1:$YY$108,Calc!$B195,FALSE))</f>
        <v>#N/A</v>
      </c>
      <c r="PW195" t="e">
        <f ca="1">IF(OR(PW$132="",$B195=""),"",HLOOKUP(PW$132,Indices2!$E$1:$YY$108,Calc!$B195,FALSE))</f>
        <v>#N/A</v>
      </c>
      <c r="PX195" t="e">
        <f ca="1">IF(OR(PX$132="",$B195=""),"",HLOOKUP(PX$132,Indices2!$E$1:$YY$108,Calc!$B195,FALSE))</f>
        <v>#N/A</v>
      </c>
      <c r="PY195" t="e">
        <f ca="1">IF(OR(PY$132="",$B195=""),"",HLOOKUP(PY$132,Indices2!$E$1:$YY$108,Calc!$B195,FALSE))</f>
        <v>#N/A</v>
      </c>
      <c r="PZ195" t="e">
        <f ca="1">IF(OR(PZ$132="",$B195=""),"",HLOOKUP(PZ$132,Indices2!$E$1:$YY$108,Calc!$B195,FALSE))</f>
        <v>#N/A</v>
      </c>
      <c r="QA195" t="e">
        <f ca="1">IF(OR(QA$132="",$B195=""),"",HLOOKUP(QA$132,Indices2!$E$1:$YY$108,Calc!$B195,FALSE))</f>
        <v>#N/A</v>
      </c>
      <c r="QB195" t="e">
        <f ca="1">IF(OR(QB$132="",$B195=""),"",HLOOKUP(QB$132,Indices2!$E$1:$YY$108,Calc!$B195,FALSE))</f>
        <v>#N/A</v>
      </c>
      <c r="QC195" t="e">
        <f ca="1">IF(OR(QC$132="",$B195=""),"",HLOOKUP(QC$132,Indices2!$E$1:$YY$108,Calc!$B195,FALSE))</f>
        <v>#N/A</v>
      </c>
      <c r="QD195" t="e">
        <f ca="1">IF(OR(QD$132="",$B195=""),"",HLOOKUP(QD$132,Indices2!$E$1:$YY$108,Calc!$B195,FALSE))</f>
        <v>#N/A</v>
      </c>
      <c r="QE195" t="e">
        <f ca="1">IF(OR(QE$132="",$B195=""),"",HLOOKUP(QE$132,Indices2!$E$1:$YY$108,Calc!$B195,FALSE))</f>
        <v>#N/A</v>
      </c>
      <c r="QF195" t="e">
        <f ca="1">IF(OR(QF$132="",$B195=""),"",HLOOKUP(QF$132,Indices2!$E$1:$YY$108,Calc!$B195,FALSE))</f>
        <v>#N/A</v>
      </c>
      <c r="QG195" t="e">
        <f ca="1">IF(OR(QG$132="",$B195=""),"",HLOOKUP(QG$132,Indices2!$E$1:$YY$108,Calc!$B195,FALSE))</f>
        <v>#N/A</v>
      </c>
      <c r="QH195" t="e">
        <f ca="1">IF(OR(QH$132="",$B195=""),"",HLOOKUP(QH$132,Indices2!$E$1:$YY$108,Calc!$B195,FALSE))</f>
        <v>#N/A</v>
      </c>
      <c r="QI195" t="e">
        <f ca="1">IF(OR(QI$132="",$B195=""),"",HLOOKUP(QI$132,Indices2!$E$1:$YY$108,Calc!$B195,FALSE))</f>
        <v>#N/A</v>
      </c>
      <c r="QJ195" t="e">
        <f ca="1">IF(OR(QJ$132="",$B195=""),"",HLOOKUP(QJ$132,Indices2!$E$1:$YY$108,Calc!$B195,FALSE))</f>
        <v>#N/A</v>
      </c>
      <c r="QK195" t="e">
        <f ca="1">IF(OR(QK$132="",$B195=""),"",HLOOKUP(QK$132,Indices2!$E$1:$YY$108,Calc!$B195,FALSE))</f>
        <v>#N/A</v>
      </c>
      <c r="QL195" t="e">
        <f ca="1">IF(OR(QL$132="",$B195=""),"",HLOOKUP(QL$132,Indices2!$E$1:$YY$108,Calc!$B195,FALSE))</f>
        <v>#N/A</v>
      </c>
      <c r="QM195" t="e">
        <f ca="1">IF(OR(QM$132="",$B195=""),"",HLOOKUP(QM$132,Indices2!$E$1:$YY$108,Calc!$B195,FALSE))</f>
        <v>#N/A</v>
      </c>
      <c r="QN195" t="e">
        <f ca="1">IF(OR(QN$132="",$B195=""),"",HLOOKUP(QN$132,Indices2!$E$1:$YY$108,Calc!$B195,FALSE))</f>
        <v>#N/A</v>
      </c>
      <c r="QO195" t="e">
        <f ca="1">IF(OR(QO$132="",$B195=""),"",HLOOKUP(QO$132,Indices2!$E$1:$YY$108,Calc!$B195,FALSE))</f>
        <v>#N/A</v>
      </c>
      <c r="QP195" t="e">
        <f ca="1">IF(OR(QP$132="",$B195=""),"",HLOOKUP(QP$132,Indices2!$E$1:$YY$108,Calc!$B195,FALSE))</f>
        <v>#N/A</v>
      </c>
      <c r="QQ195" t="e">
        <f ca="1">IF(OR(QQ$132="",$B195=""),"",HLOOKUP(QQ$132,Indices2!$E$1:$YY$108,Calc!$B195,FALSE))</f>
        <v>#N/A</v>
      </c>
      <c r="QR195" t="e">
        <f ca="1">IF(OR(QR$132="",$B195=""),"",HLOOKUP(QR$132,Indices2!$E$1:$YY$108,Calc!$B195,FALSE))</f>
        <v>#N/A</v>
      </c>
      <c r="QS195" t="e">
        <f ca="1">IF(OR(QS$132="",$B195=""),"",HLOOKUP(QS$132,Indices2!$E$1:$YY$108,Calc!$B195,FALSE))</f>
        <v>#N/A</v>
      </c>
      <c r="QT195" t="e">
        <f ca="1">IF(OR(QT$132="",$B195=""),"",HLOOKUP(QT$132,Indices2!$E$1:$YY$108,Calc!$B195,FALSE))</f>
        <v>#N/A</v>
      </c>
      <c r="QU195" t="e">
        <f ca="1">IF(OR(QU$132="",$B195=""),"",HLOOKUP(QU$132,Indices2!$E$1:$YY$108,Calc!$B195,FALSE))</f>
        <v>#N/A</v>
      </c>
      <c r="QV195" t="e">
        <f ca="1">IF(OR(QV$132="",$B195=""),"",HLOOKUP(QV$132,Indices2!$E$1:$YY$108,Calc!$B195,FALSE))</f>
        <v>#N/A</v>
      </c>
      <c r="QW195" t="e">
        <f ca="1">IF(OR(QW$132="",$B195=""),"",HLOOKUP(QW$132,Indices2!$E$1:$YY$108,Calc!$B195,FALSE))</f>
        <v>#N/A</v>
      </c>
      <c r="QX195" t="e">
        <f ca="1">IF(OR(QX$132="",$B195=""),"",HLOOKUP(QX$132,Indices2!$E$1:$YY$108,Calc!$B195,FALSE))</f>
        <v>#N/A</v>
      </c>
      <c r="QY195" t="e">
        <f ca="1">IF(OR(QY$132="",$B195=""),"",HLOOKUP(QY$132,Indices2!$E$1:$YY$108,Calc!$B195,FALSE))</f>
        <v>#N/A</v>
      </c>
      <c r="QZ195" t="e">
        <f ca="1">IF(OR(QZ$132="",$B195=""),"",HLOOKUP(QZ$132,Indices2!$E$1:$YY$108,Calc!$B195,FALSE))</f>
        <v>#N/A</v>
      </c>
      <c r="RA195" t="e">
        <f ca="1">IF(OR(RA$132="",$B195=""),"",HLOOKUP(RA$132,Indices2!$E$1:$YY$108,Calc!$B195,FALSE))</f>
        <v>#N/A</v>
      </c>
      <c r="RB195" t="e">
        <f ca="1">IF(OR(RB$132="",$B195=""),"",HLOOKUP(RB$132,Indices2!$E$1:$YY$108,Calc!$B195,FALSE))</f>
        <v>#N/A</v>
      </c>
      <c r="RC195" t="e">
        <f ca="1">IF(OR(RC$132="",$B195=""),"",HLOOKUP(RC$132,Indices2!$E$1:$YY$108,Calc!$B195,FALSE))</f>
        <v>#N/A</v>
      </c>
      <c r="RD195" t="e">
        <f ca="1">IF(OR(RD$132="",$B195=""),"",HLOOKUP(RD$132,Indices2!$E$1:$YY$108,Calc!$B195,FALSE))</f>
        <v>#N/A</v>
      </c>
      <c r="RE195" t="e">
        <f ca="1">IF(OR(RE$132="",$B195=""),"",HLOOKUP(RE$132,Indices2!$E$1:$YY$108,Calc!$B195,FALSE))</f>
        <v>#N/A</v>
      </c>
      <c r="RF195" t="e">
        <f ca="1">IF(OR(RF$132="",$B195=""),"",HLOOKUP(RF$132,Indices2!$E$1:$YY$108,Calc!$B195,FALSE))</f>
        <v>#N/A</v>
      </c>
      <c r="RG195" t="e">
        <f ca="1">IF(OR(RG$132="",$B195=""),"",HLOOKUP(RG$132,Indices2!$E$1:$YY$108,Calc!$B195,FALSE))</f>
        <v>#N/A</v>
      </c>
      <c r="RH195" t="e">
        <f ca="1">IF(OR(RH$132="",$B195=""),"",HLOOKUP(RH$132,Indices2!$E$1:$YY$108,Calc!$B195,FALSE))</f>
        <v>#N/A</v>
      </c>
      <c r="RI195" t="e">
        <f ca="1">IF(OR(RI$132="",$B195=""),"",HLOOKUP(RI$132,Indices2!$E$1:$YY$108,Calc!$B195,FALSE))</f>
        <v>#N/A</v>
      </c>
      <c r="RJ195" t="e">
        <f ca="1">IF(OR(RJ$132="",$B195=""),"",HLOOKUP(RJ$132,Indices2!$E$1:$YY$108,Calc!$B195,FALSE))</f>
        <v>#N/A</v>
      </c>
      <c r="RK195" t="e">
        <f ca="1">IF(OR(RK$132="",$B195=""),"",HLOOKUP(RK$132,Indices2!$E$1:$YY$108,Calc!$B195,FALSE))</f>
        <v>#N/A</v>
      </c>
      <c r="RL195" t="e">
        <f ca="1">IF(OR(RL$132="",$B195=""),"",HLOOKUP(RL$132,Indices2!$E$1:$YY$108,Calc!$B195,FALSE))</f>
        <v>#N/A</v>
      </c>
    </row>
    <row r="196" spans="1:480">
      <c r="A196" s="5" t="s">
        <v>184</v>
      </c>
      <c r="B196" t="e">
        <f>MATCH($A196,Indices2!$B:$B,0)</f>
        <v>#N/A</v>
      </c>
      <c r="C196" t="e">
        <f>IF(OR(C$132="",$B196=""),"",HLOOKUP(C$132,Indices2!$E$1:$YY$108,Calc!$B196,FALSE))</f>
        <v>#N/A</v>
      </c>
      <c r="D196" t="e">
        <f ca="1">IF(OR(D$132="",$B196=""),"",HLOOKUP(D$132,Indices2!$E$1:$YY$108,Calc!$B196,FALSE))</f>
        <v>#N/A</v>
      </c>
      <c r="E196" t="e">
        <f ca="1">IF(OR(E$132="",$B196=""),"",HLOOKUP(E$132,Indices2!$E$1:$YY$108,Calc!$B196,FALSE))</f>
        <v>#N/A</v>
      </c>
      <c r="F196" t="e">
        <f ca="1">IF(OR(F$132="",$B196=""),"",HLOOKUP(F$132,Indices2!$E$1:$YY$108,Calc!$B196,FALSE))</f>
        <v>#N/A</v>
      </c>
      <c r="G196" t="e">
        <f ca="1">IF(OR(G$132="",$B196=""),"",HLOOKUP(G$132,Indices2!$E$1:$YY$108,Calc!$B196,FALSE))</f>
        <v>#N/A</v>
      </c>
      <c r="H196" t="e">
        <f ca="1">IF(OR(H$132="",$B196=""),"",HLOOKUP(H$132,Indices2!$E$1:$YY$108,Calc!$B196,FALSE))</f>
        <v>#N/A</v>
      </c>
      <c r="I196" t="e">
        <f ca="1">IF(OR(I$132="",$B196=""),"",HLOOKUP(I$132,Indices2!$E$1:$YY$108,Calc!$B196,FALSE))</f>
        <v>#N/A</v>
      </c>
      <c r="J196" t="e">
        <f ca="1">IF(OR(J$132="",$B196=""),"",HLOOKUP(J$132,Indices2!$E$1:$YY$108,Calc!$B196,FALSE))</f>
        <v>#N/A</v>
      </c>
      <c r="K196" t="e">
        <f ca="1">IF(OR(K$132="",$B196=""),"",HLOOKUP(K$132,Indices2!$E$1:$YY$108,Calc!$B196,FALSE))</f>
        <v>#N/A</v>
      </c>
      <c r="L196" t="e">
        <f ca="1">IF(OR(L$132="",$B196=""),"",HLOOKUP(L$132,Indices2!$E$1:$YY$108,Calc!$B196,FALSE))</f>
        <v>#N/A</v>
      </c>
      <c r="M196" t="e">
        <f ca="1">IF(OR(M$132="",$B196=""),"",HLOOKUP(M$132,Indices2!$E$1:$YY$108,Calc!$B196,FALSE))</f>
        <v>#N/A</v>
      </c>
      <c r="N196" t="e">
        <f ca="1">IF(OR(N$132="",$B196=""),"",HLOOKUP(N$132,Indices2!$E$1:$YY$108,Calc!$B196,FALSE))</f>
        <v>#N/A</v>
      </c>
      <c r="O196" t="e">
        <f ca="1">IF(OR(O$132="",$B196=""),"",HLOOKUP(O$132,Indices2!$E$1:$YY$108,Calc!$B196,FALSE))</f>
        <v>#N/A</v>
      </c>
      <c r="P196" t="e">
        <f ca="1">IF(OR(P$132="",$B196=""),"",HLOOKUP(P$132,Indices2!$E$1:$YY$108,Calc!$B196,FALSE))</f>
        <v>#N/A</v>
      </c>
      <c r="Q196" t="e">
        <f ca="1">IF(OR(Q$132="",$B196=""),"",HLOOKUP(Q$132,Indices2!$E$1:$YY$108,Calc!$B196,FALSE))</f>
        <v>#N/A</v>
      </c>
      <c r="R196" t="e">
        <f ca="1">IF(OR(R$132="",$B196=""),"",HLOOKUP(R$132,Indices2!$E$1:$YY$108,Calc!$B196,FALSE))</f>
        <v>#N/A</v>
      </c>
      <c r="S196" t="e">
        <f ca="1">IF(OR(S$132="",$B196=""),"",HLOOKUP(S$132,Indices2!$E$1:$YY$108,Calc!$B196,FALSE))</f>
        <v>#N/A</v>
      </c>
      <c r="T196" t="e">
        <f ca="1">IF(OR(T$132="",$B196=""),"",HLOOKUP(T$132,Indices2!$E$1:$YY$108,Calc!$B196,FALSE))</f>
        <v>#N/A</v>
      </c>
      <c r="U196" t="e">
        <f ca="1">IF(OR(U$132="",$B196=""),"",HLOOKUP(U$132,Indices2!$E$1:$YY$108,Calc!$B196,FALSE))</f>
        <v>#N/A</v>
      </c>
      <c r="V196" t="e">
        <f ca="1">IF(OR(V$132="",$B196=""),"",HLOOKUP(V$132,Indices2!$E$1:$YY$108,Calc!$B196,FALSE))</f>
        <v>#N/A</v>
      </c>
      <c r="W196" t="e">
        <f ca="1">IF(OR(W$132="",$B196=""),"",HLOOKUP(W$132,Indices2!$E$1:$YY$108,Calc!$B196,FALSE))</f>
        <v>#N/A</v>
      </c>
      <c r="X196" t="e">
        <f ca="1">IF(OR(X$132="",$B196=""),"",HLOOKUP(X$132,Indices2!$E$1:$YY$108,Calc!$B196,FALSE))</f>
        <v>#N/A</v>
      </c>
      <c r="Y196" t="e">
        <f ca="1">IF(OR(Y$132="",$B196=""),"",HLOOKUP(Y$132,Indices2!$E$1:$YY$108,Calc!$B196,FALSE))</f>
        <v>#N/A</v>
      </c>
      <c r="Z196" t="e">
        <f ca="1">IF(OR(Z$132="",$B196=""),"",HLOOKUP(Z$132,Indices2!$E$1:$YY$108,Calc!$B196,FALSE))</f>
        <v>#N/A</v>
      </c>
      <c r="AA196" t="e">
        <f ca="1">IF(OR(AA$132="",$B196=""),"",HLOOKUP(AA$132,Indices2!$E$1:$YY$108,Calc!$B196,FALSE))</f>
        <v>#N/A</v>
      </c>
      <c r="AB196" t="e">
        <f ca="1">IF(OR(AB$132="",$B196=""),"",HLOOKUP(AB$132,Indices2!$E$1:$YY$108,Calc!$B196,FALSE))</f>
        <v>#N/A</v>
      </c>
      <c r="AC196" t="e">
        <f ca="1">IF(OR(AC$132="",$B196=""),"",HLOOKUP(AC$132,Indices2!$E$1:$YY$108,Calc!$B196,FALSE))</f>
        <v>#N/A</v>
      </c>
      <c r="AD196" t="e">
        <f ca="1">IF(OR(AD$132="",$B196=""),"",HLOOKUP(AD$132,Indices2!$E$1:$YY$108,Calc!$B196,FALSE))</f>
        <v>#N/A</v>
      </c>
      <c r="AE196" t="e">
        <f ca="1">IF(OR(AE$132="",$B196=""),"",HLOOKUP(AE$132,Indices2!$E$1:$YY$108,Calc!$B196,FALSE))</f>
        <v>#N/A</v>
      </c>
      <c r="AF196" t="e">
        <f ca="1">IF(OR(AF$132="",$B196=""),"",HLOOKUP(AF$132,Indices2!$E$1:$YY$108,Calc!$B196,FALSE))</f>
        <v>#N/A</v>
      </c>
      <c r="AG196" t="e">
        <f ca="1">IF(OR(AG$132="",$B196=""),"",HLOOKUP(AG$132,Indices2!$E$1:$YY$108,Calc!$B196,FALSE))</f>
        <v>#N/A</v>
      </c>
      <c r="AH196" t="e">
        <f ca="1">IF(OR(AH$132="",$B196=""),"",HLOOKUP(AH$132,Indices2!$E$1:$YY$108,Calc!$B196,FALSE))</f>
        <v>#N/A</v>
      </c>
      <c r="AI196" t="e">
        <f ca="1">IF(OR(AI$132="",$B196=""),"",HLOOKUP(AI$132,Indices2!$E$1:$YY$108,Calc!$B196,FALSE))</f>
        <v>#N/A</v>
      </c>
      <c r="AJ196" t="e">
        <f ca="1">IF(OR(AJ$132="",$B196=""),"",HLOOKUP(AJ$132,Indices2!$E$1:$YY$108,Calc!$B196,FALSE))</f>
        <v>#N/A</v>
      </c>
      <c r="AK196" t="e">
        <f ca="1">IF(OR(AK$132="",$B196=""),"",HLOOKUP(AK$132,Indices2!$E$1:$YY$108,Calc!$B196,FALSE))</f>
        <v>#N/A</v>
      </c>
      <c r="AL196" t="e">
        <f ca="1">IF(OR(AL$132="",$B196=""),"",HLOOKUP(AL$132,Indices2!$E$1:$YY$108,Calc!$B196,FALSE))</f>
        <v>#N/A</v>
      </c>
      <c r="AM196" t="e">
        <f ca="1">IF(OR(AM$132="",$B196=""),"",HLOOKUP(AM$132,Indices2!$E$1:$YY$108,Calc!$B196,FALSE))</f>
        <v>#N/A</v>
      </c>
      <c r="AN196" t="e">
        <f ca="1">IF(OR(AN$132="",$B196=""),"",HLOOKUP(AN$132,Indices2!$E$1:$YY$108,Calc!$B196,FALSE))</f>
        <v>#N/A</v>
      </c>
      <c r="AO196" t="e">
        <f ca="1">IF(OR(AO$132="",$B196=""),"",HLOOKUP(AO$132,Indices2!$E$1:$YY$108,Calc!$B196,FALSE))</f>
        <v>#N/A</v>
      </c>
      <c r="AP196" t="e">
        <f ca="1">IF(OR(AP$132="",$B196=""),"",HLOOKUP(AP$132,Indices2!$E$1:$YY$108,Calc!$B196,FALSE))</f>
        <v>#N/A</v>
      </c>
      <c r="AQ196" t="e">
        <f ca="1">IF(OR(AQ$132="",$B196=""),"",HLOOKUP(AQ$132,Indices2!$E$1:$YY$108,Calc!$B196,FALSE))</f>
        <v>#N/A</v>
      </c>
      <c r="AR196" t="e">
        <f ca="1">IF(OR(AR$132="",$B196=""),"",HLOOKUP(AR$132,Indices2!$E$1:$YY$108,Calc!$B196,FALSE))</f>
        <v>#N/A</v>
      </c>
      <c r="AS196" t="e">
        <f ca="1">IF(OR(AS$132="",$B196=""),"",HLOOKUP(AS$132,Indices2!$E$1:$YY$108,Calc!$B196,FALSE))</f>
        <v>#N/A</v>
      </c>
      <c r="AT196" t="e">
        <f ca="1">IF(OR(AT$132="",$B196=""),"",HLOOKUP(AT$132,Indices2!$E$1:$YY$108,Calc!$B196,FALSE))</f>
        <v>#N/A</v>
      </c>
      <c r="AU196" t="e">
        <f ca="1">IF(OR(AU$132="",$B196=""),"",HLOOKUP(AU$132,Indices2!$E$1:$YY$108,Calc!$B196,FALSE))</f>
        <v>#N/A</v>
      </c>
      <c r="AV196" t="e">
        <f ca="1">IF(OR(AV$132="",$B196=""),"",HLOOKUP(AV$132,Indices2!$E$1:$YY$108,Calc!$B196,FALSE))</f>
        <v>#N/A</v>
      </c>
      <c r="AW196" t="e">
        <f ca="1">IF(OR(AW$132="",$B196=""),"",HLOOKUP(AW$132,Indices2!$E$1:$YY$108,Calc!$B196,FALSE))</f>
        <v>#N/A</v>
      </c>
      <c r="AX196" t="e">
        <f ca="1">IF(OR(AX$132="",$B196=""),"",HLOOKUP(AX$132,Indices2!$E$1:$YY$108,Calc!$B196,FALSE))</f>
        <v>#N/A</v>
      </c>
      <c r="AY196" t="e">
        <f ca="1">IF(OR(AY$132="",$B196=""),"",HLOOKUP(AY$132,Indices2!$E$1:$YY$108,Calc!$B196,FALSE))</f>
        <v>#N/A</v>
      </c>
      <c r="AZ196" t="e">
        <f ca="1">IF(OR(AZ$132="",$B196=""),"",HLOOKUP(AZ$132,Indices2!$E$1:$YY$108,Calc!$B196,FALSE))</f>
        <v>#N/A</v>
      </c>
      <c r="BA196" t="e">
        <f ca="1">IF(OR(BA$132="",$B196=""),"",HLOOKUP(BA$132,Indices2!$E$1:$YY$108,Calc!$B196,FALSE))</f>
        <v>#N/A</v>
      </c>
      <c r="BB196" t="e">
        <f ca="1">IF(OR(BB$132="",$B196=""),"",HLOOKUP(BB$132,Indices2!$E$1:$YY$108,Calc!$B196,FALSE))</f>
        <v>#N/A</v>
      </c>
      <c r="BC196" t="e">
        <f ca="1">IF(OR(BC$132="",$B196=""),"",HLOOKUP(BC$132,Indices2!$E$1:$YY$108,Calc!$B196,FALSE))</f>
        <v>#N/A</v>
      </c>
      <c r="BD196" t="e">
        <f ca="1">IF(OR(BD$132="",$B196=""),"",HLOOKUP(BD$132,Indices2!$E$1:$YY$108,Calc!$B196,FALSE))</f>
        <v>#N/A</v>
      </c>
      <c r="BE196" t="e">
        <f ca="1">IF(OR(BE$132="",$B196=""),"",HLOOKUP(BE$132,Indices2!$E$1:$YY$108,Calc!$B196,FALSE))</f>
        <v>#N/A</v>
      </c>
      <c r="BF196" t="e">
        <f ca="1">IF(OR(BF$132="",$B196=""),"",HLOOKUP(BF$132,Indices2!$E$1:$YY$108,Calc!$B196,FALSE))</f>
        <v>#N/A</v>
      </c>
      <c r="BG196" t="e">
        <f ca="1">IF(OR(BG$132="",$B196=""),"",HLOOKUP(BG$132,Indices2!$E$1:$YY$108,Calc!$B196,FALSE))</f>
        <v>#N/A</v>
      </c>
      <c r="BH196" t="e">
        <f ca="1">IF(OR(BH$132="",$B196=""),"",HLOOKUP(BH$132,Indices2!$E$1:$YY$108,Calc!$B196,FALSE))</f>
        <v>#N/A</v>
      </c>
      <c r="BI196" t="e">
        <f ca="1">IF(OR(BI$132="",$B196=""),"",HLOOKUP(BI$132,Indices2!$E$1:$YY$108,Calc!$B196,FALSE))</f>
        <v>#N/A</v>
      </c>
      <c r="BJ196" t="e">
        <f ca="1">IF(OR(BJ$132="",$B196=""),"",HLOOKUP(BJ$132,Indices2!$E$1:$YY$108,Calc!$B196,FALSE))</f>
        <v>#N/A</v>
      </c>
      <c r="BK196" t="e">
        <f ca="1">IF(OR(BK$132="",$B196=""),"",HLOOKUP(BK$132,Indices2!$E$1:$YY$108,Calc!$B196,FALSE))</f>
        <v>#N/A</v>
      </c>
      <c r="BL196" t="e">
        <f ca="1">IF(OR(BL$132="",$B196=""),"",HLOOKUP(BL$132,Indices2!$E$1:$YY$108,Calc!$B196,FALSE))</f>
        <v>#N/A</v>
      </c>
      <c r="BM196" t="e">
        <f ca="1">IF(OR(BM$132="",$B196=""),"",HLOOKUP(BM$132,Indices2!$E$1:$YY$108,Calc!$B196,FALSE))</f>
        <v>#N/A</v>
      </c>
      <c r="BN196" t="e">
        <f ca="1">IF(OR(BN$132="",$B196=""),"",HLOOKUP(BN$132,Indices2!$E$1:$YY$108,Calc!$B196,FALSE))</f>
        <v>#N/A</v>
      </c>
      <c r="BO196" t="e">
        <f ca="1">IF(OR(BO$132="",$B196=""),"",HLOOKUP(BO$132,Indices2!$E$1:$YY$108,Calc!$B196,FALSE))</f>
        <v>#N/A</v>
      </c>
      <c r="BP196" t="e">
        <f ca="1">IF(OR(BP$132="",$B196=""),"",HLOOKUP(BP$132,Indices2!$E$1:$YY$108,Calc!$B196,FALSE))</f>
        <v>#N/A</v>
      </c>
      <c r="BQ196" t="e">
        <f ca="1">IF(OR(BQ$132="",$B196=""),"",HLOOKUP(BQ$132,Indices2!$E$1:$YY$108,Calc!$B196,FALSE))</f>
        <v>#N/A</v>
      </c>
      <c r="BR196" t="e">
        <f ca="1">IF(OR(BR$132="",$B196=""),"",HLOOKUP(BR$132,Indices2!$E$1:$YY$108,Calc!$B196,FALSE))</f>
        <v>#N/A</v>
      </c>
      <c r="BS196" t="e">
        <f ca="1">IF(OR(BS$132="",$B196=""),"",HLOOKUP(BS$132,Indices2!$E$1:$YY$108,Calc!$B196,FALSE))</f>
        <v>#N/A</v>
      </c>
      <c r="BT196" t="e">
        <f ca="1">IF(OR(BT$132="",$B196=""),"",HLOOKUP(BT$132,Indices2!$E$1:$YY$108,Calc!$B196,FALSE))</f>
        <v>#N/A</v>
      </c>
      <c r="BU196" t="e">
        <f ca="1">IF(OR(BU$132="",$B196=""),"",HLOOKUP(BU$132,Indices2!$E$1:$YY$108,Calc!$B196,FALSE))</f>
        <v>#N/A</v>
      </c>
      <c r="BV196" t="e">
        <f ca="1">IF(OR(BV$132="",$B196=""),"",HLOOKUP(BV$132,Indices2!$E$1:$YY$108,Calc!$B196,FALSE))</f>
        <v>#N/A</v>
      </c>
      <c r="BW196" t="e">
        <f ca="1">IF(OR(BW$132="",$B196=""),"",HLOOKUP(BW$132,Indices2!$E$1:$YY$108,Calc!$B196,FALSE))</f>
        <v>#N/A</v>
      </c>
      <c r="BX196" t="e">
        <f ca="1">IF(OR(BX$132="",$B196=""),"",HLOOKUP(BX$132,Indices2!$E$1:$YY$108,Calc!$B196,FALSE))</f>
        <v>#N/A</v>
      </c>
      <c r="BY196" t="e">
        <f ca="1">IF(OR(BY$132="",$B196=""),"",HLOOKUP(BY$132,Indices2!$E$1:$YY$108,Calc!$B196,FALSE))</f>
        <v>#N/A</v>
      </c>
      <c r="BZ196" t="e">
        <f ca="1">IF(OR(BZ$132="",$B196=""),"",HLOOKUP(BZ$132,Indices2!$E$1:$YY$108,Calc!$B196,FALSE))</f>
        <v>#N/A</v>
      </c>
      <c r="CA196" t="e">
        <f ca="1">IF(OR(CA$132="",$B196=""),"",HLOOKUP(CA$132,Indices2!$E$1:$YY$108,Calc!$B196,FALSE))</f>
        <v>#N/A</v>
      </c>
      <c r="CB196" t="e">
        <f ca="1">IF(OR(CB$132="",$B196=""),"",HLOOKUP(CB$132,Indices2!$E$1:$YY$108,Calc!$B196,FALSE))</f>
        <v>#N/A</v>
      </c>
      <c r="CC196" t="e">
        <f ca="1">IF(OR(CC$132="",$B196=""),"",HLOOKUP(CC$132,Indices2!$E$1:$YY$108,Calc!$B196,FALSE))</f>
        <v>#N/A</v>
      </c>
      <c r="CD196" t="e">
        <f ca="1">IF(OR(CD$132="",$B196=""),"",HLOOKUP(CD$132,Indices2!$E$1:$YY$108,Calc!$B196,FALSE))</f>
        <v>#N/A</v>
      </c>
      <c r="CE196" t="e">
        <f ca="1">IF(OR(CE$132="",$B196=""),"",HLOOKUP(CE$132,Indices2!$E$1:$YY$108,Calc!$B196,FALSE))</f>
        <v>#N/A</v>
      </c>
      <c r="CF196" t="e">
        <f ca="1">IF(OR(CF$132="",$B196=""),"",HLOOKUP(CF$132,Indices2!$E$1:$YY$108,Calc!$B196,FALSE))</f>
        <v>#N/A</v>
      </c>
      <c r="CG196" t="e">
        <f ca="1">IF(OR(CG$132="",$B196=""),"",HLOOKUP(CG$132,Indices2!$E$1:$YY$108,Calc!$B196,FALSE))</f>
        <v>#N/A</v>
      </c>
      <c r="CH196" t="e">
        <f ca="1">IF(OR(CH$132="",$B196=""),"",HLOOKUP(CH$132,Indices2!$E$1:$YY$108,Calc!$B196,FALSE))</f>
        <v>#N/A</v>
      </c>
      <c r="CI196" t="e">
        <f ca="1">IF(OR(CI$132="",$B196=""),"",HLOOKUP(CI$132,Indices2!$E$1:$YY$108,Calc!$B196,FALSE))</f>
        <v>#N/A</v>
      </c>
      <c r="CJ196" t="e">
        <f ca="1">IF(OR(CJ$132="",$B196=""),"",HLOOKUP(CJ$132,Indices2!$E$1:$YY$108,Calc!$B196,FALSE))</f>
        <v>#N/A</v>
      </c>
      <c r="CK196" t="e">
        <f ca="1">IF(OR(CK$132="",$B196=""),"",HLOOKUP(CK$132,Indices2!$E$1:$YY$108,Calc!$B196,FALSE))</f>
        <v>#N/A</v>
      </c>
      <c r="CL196" t="e">
        <f ca="1">IF(OR(CL$132="",$B196=""),"",HLOOKUP(CL$132,Indices2!$E$1:$YY$108,Calc!$B196,FALSE))</f>
        <v>#N/A</v>
      </c>
      <c r="CM196" t="e">
        <f ca="1">IF(OR(CM$132="",$B196=""),"",HLOOKUP(CM$132,Indices2!$E$1:$YY$108,Calc!$B196,FALSE))</f>
        <v>#N/A</v>
      </c>
      <c r="CN196" t="e">
        <f ca="1">IF(OR(CN$132="",$B196=""),"",HLOOKUP(CN$132,Indices2!$E$1:$YY$108,Calc!$B196,FALSE))</f>
        <v>#N/A</v>
      </c>
      <c r="CO196" t="e">
        <f ca="1">IF(OR(CO$132="",$B196=""),"",HLOOKUP(CO$132,Indices2!$E$1:$YY$108,Calc!$B196,FALSE))</f>
        <v>#N/A</v>
      </c>
      <c r="CP196" t="e">
        <f ca="1">IF(OR(CP$132="",$B196=""),"",HLOOKUP(CP$132,Indices2!$E$1:$YY$108,Calc!$B196,FALSE))</f>
        <v>#N/A</v>
      </c>
      <c r="CQ196" t="e">
        <f ca="1">IF(OR(CQ$132="",$B196=""),"",HLOOKUP(CQ$132,Indices2!$E$1:$YY$108,Calc!$B196,FALSE))</f>
        <v>#N/A</v>
      </c>
      <c r="CR196" t="e">
        <f ca="1">IF(OR(CR$132="",$B196=""),"",HLOOKUP(CR$132,Indices2!$E$1:$YY$108,Calc!$B196,FALSE))</f>
        <v>#N/A</v>
      </c>
      <c r="CS196" t="e">
        <f ca="1">IF(OR(CS$132="",$B196=""),"",HLOOKUP(CS$132,Indices2!$E$1:$YY$108,Calc!$B196,FALSE))</f>
        <v>#N/A</v>
      </c>
      <c r="CT196" t="e">
        <f ca="1">IF(OR(CT$132="",$B196=""),"",HLOOKUP(CT$132,Indices2!$E$1:$YY$108,Calc!$B196,FALSE))</f>
        <v>#N/A</v>
      </c>
      <c r="CU196" t="e">
        <f ca="1">IF(OR(CU$132="",$B196=""),"",HLOOKUP(CU$132,Indices2!$E$1:$YY$108,Calc!$B196,FALSE))</f>
        <v>#N/A</v>
      </c>
      <c r="CV196" t="e">
        <f ca="1">IF(OR(CV$132="",$B196=""),"",HLOOKUP(CV$132,Indices2!$E$1:$YY$108,Calc!$B196,FALSE))</f>
        <v>#N/A</v>
      </c>
      <c r="CW196" t="e">
        <f ca="1">IF(OR(CW$132="",$B196=""),"",HLOOKUP(CW$132,Indices2!$E$1:$YY$108,Calc!$B196,FALSE))</f>
        <v>#N/A</v>
      </c>
      <c r="CX196" t="e">
        <f ca="1">IF(OR(CX$132="",$B196=""),"",HLOOKUP(CX$132,Indices2!$E$1:$YY$108,Calc!$B196,FALSE))</f>
        <v>#N/A</v>
      </c>
      <c r="CY196" t="e">
        <f ca="1">IF(OR(CY$132="",$B196=""),"",HLOOKUP(CY$132,Indices2!$E$1:$YY$108,Calc!$B196,FALSE))</f>
        <v>#N/A</v>
      </c>
      <c r="CZ196" t="e">
        <f ca="1">IF(OR(CZ$132="",$B196=""),"",HLOOKUP(CZ$132,Indices2!$E$1:$YY$108,Calc!$B196,FALSE))</f>
        <v>#N/A</v>
      </c>
      <c r="DA196" t="e">
        <f ca="1">IF(OR(DA$132="",$B196=""),"",HLOOKUP(DA$132,Indices2!$E$1:$YY$108,Calc!$B196,FALSE))</f>
        <v>#N/A</v>
      </c>
      <c r="DB196" t="e">
        <f ca="1">IF(OR(DB$132="",$B196=""),"",HLOOKUP(DB$132,Indices2!$E$1:$YY$108,Calc!$B196,FALSE))</f>
        <v>#N/A</v>
      </c>
      <c r="DC196" t="e">
        <f ca="1">IF(OR(DC$132="",$B196=""),"",HLOOKUP(DC$132,Indices2!$E$1:$YY$108,Calc!$B196,FALSE))</f>
        <v>#N/A</v>
      </c>
      <c r="DD196" t="e">
        <f ca="1">IF(OR(DD$132="",$B196=""),"",HLOOKUP(DD$132,Indices2!$E$1:$YY$108,Calc!$B196,FALSE))</f>
        <v>#N/A</v>
      </c>
      <c r="DE196" t="e">
        <f ca="1">IF(OR(DE$132="",$B196=""),"",HLOOKUP(DE$132,Indices2!$E$1:$YY$108,Calc!$B196,FALSE))</f>
        <v>#N/A</v>
      </c>
      <c r="DF196" t="e">
        <f ca="1">IF(OR(DF$132="",$B196=""),"",HLOOKUP(DF$132,Indices2!$E$1:$YY$108,Calc!$B196,FALSE))</f>
        <v>#N/A</v>
      </c>
      <c r="DG196" t="e">
        <f ca="1">IF(OR(DG$132="",$B196=""),"",HLOOKUP(DG$132,Indices2!$E$1:$YY$108,Calc!$B196,FALSE))</f>
        <v>#N/A</v>
      </c>
      <c r="DH196" t="e">
        <f ca="1">IF(OR(DH$132="",$B196=""),"",HLOOKUP(DH$132,Indices2!$E$1:$YY$108,Calc!$B196,FALSE))</f>
        <v>#N/A</v>
      </c>
      <c r="DI196" t="e">
        <f ca="1">IF(OR(DI$132="",$B196=""),"",HLOOKUP(DI$132,Indices2!$E$1:$YY$108,Calc!$B196,FALSE))</f>
        <v>#N/A</v>
      </c>
      <c r="DJ196" t="e">
        <f ca="1">IF(OR(DJ$132="",$B196=""),"",HLOOKUP(DJ$132,Indices2!$E$1:$YY$108,Calc!$B196,FALSE))</f>
        <v>#N/A</v>
      </c>
      <c r="DK196" t="e">
        <f ca="1">IF(OR(DK$132="",$B196=""),"",HLOOKUP(DK$132,Indices2!$E$1:$YY$108,Calc!$B196,FALSE))</f>
        <v>#N/A</v>
      </c>
      <c r="DL196" t="e">
        <f ca="1">IF(OR(DL$132="",$B196=""),"",HLOOKUP(DL$132,Indices2!$E$1:$YY$108,Calc!$B196,FALSE))</f>
        <v>#N/A</v>
      </c>
      <c r="DM196" t="e">
        <f ca="1">IF(OR(DM$132="",$B196=""),"",HLOOKUP(DM$132,Indices2!$E$1:$YY$108,Calc!$B196,FALSE))</f>
        <v>#N/A</v>
      </c>
      <c r="DN196" t="e">
        <f ca="1">IF(OR(DN$132="",$B196=""),"",HLOOKUP(DN$132,Indices2!$E$1:$YY$108,Calc!$B196,FALSE))</f>
        <v>#N/A</v>
      </c>
      <c r="DO196" t="e">
        <f ca="1">IF(OR(DO$132="",$B196=""),"",HLOOKUP(DO$132,Indices2!$E$1:$YY$108,Calc!$B196,FALSE))</f>
        <v>#N/A</v>
      </c>
      <c r="DP196" t="e">
        <f ca="1">IF(OR(DP$132="",$B196=""),"",HLOOKUP(DP$132,Indices2!$E$1:$YY$108,Calc!$B196,FALSE))</f>
        <v>#N/A</v>
      </c>
      <c r="DQ196" t="e">
        <f ca="1">IF(OR(DQ$132="",$B196=""),"",HLOOKUP(DQ$132,Indices2!$E$1:$YY$108,Calc!$B196,FALSE))</f>
        <v>#N/A</v>
      </c>
      <c r="DR196" t="e">
        <f ca="1">IF(OR(DR$132="",$B196=""),"",HLOOKUP(DR$132,Indices2!$E$1:$YY$108,Calc!$B196,FALSE))</f>
        <v>#N/A</v>
      </c>
      <c r="DS196" t="e">
        <f ca="1">IF(OR(DS$132="",$B196=""),"",HLOOKUP(DS$132,Indices2!$E$1:$YY$108,Calc!$B196,FALSE))</f>
        <v>#N/A</v>
      </c>
      <c r="DT196" t="e">
        <f ca="1">IF(OR(DT$132="",$B196=""),"",HLOOKUP(DT$132,Indices2!$E$1:$YY$108,Calc!$B196,FALSE))</f>
        <v>#N/A</v>
      </c>
      <c r="DU196" t="e">
        <f ca="1">IF(OR(DU$132="",$B196=""),"",HLOOKUP(DU$132,Indices2!$E$1:$YY$108,Calc!$B196,FALSE))</f>
        <v>#N/A</v>
      </c>
      <c r="DV196" t="e">
        <f ca="1">IF(OR(DV$132="",$B196=""),"",HLOOKUP(DV$132,Indices2!$E$1:$YY$108,Calc!$B196,FALSE))</f>
        <v>#N/A</v>
      </c>
      <c r="DW196" t="e">
        <f ca="1">IF(OR(DW$132="",$B196=""),"",HLOOKUP(DW$132,Indices2!$E$1:$YY$108,Calc!$B196,FALSE))</f>
        <v>#N/A</v>
      </c>
      <c r="DX196" t="e">
        <f ca="1">IF(OR(DX$132="",$B196=""),"",HLOOKUP(DX$132,Indices2!$E$1:$YY$108,Calc!$B196,FALSE))</f>
        <v>#N/A</v>
      </c>
      <c r="DY196" t="e">
        <f ca="1">IF(OR(DY$132="",$B196=""),"",HLOOKUP(DY$132,Indices2!$E$1:$YY$108,Calc!$B196,FALSE))</f>
        <v>#N/A</v>
      </c>
      <c r="DZ196" t="e">
        <f ca="1">IF(OR(DZ$132="",$B196=""),"",HLOOKUP(DZ$132,Indices2!$E$1:$YY$108,Calc!$B196,FALSE))</f>
        <v>#N/A</v>
      </c>
      <c r="EA196" t="e">
        <f ca="1">IF(OR(EA$132="",$B196=""),"",HLOOKUP(EA$132,Indices2!$E$1:$YY$108,Calc!$B196,FALSE))</f>
        <v>#N/A</v>
      </c>
      <c r="EB196" t="e">
        <f ca="1">IF(OR(EB$132="",$B196=""),"",HLOOKUP(EB$132,Indices2!$E$1:$YY$108,Calc!$B196,FALSE))</f>
        <v>#N/A</v>
      </c>
      <c r="EC196" t="e">
        <f ca="1">IF(OR(EC$132="",$B196=""),"",HLOOKUP(EC$132,Indices2!$E$1:$YY$108,Calc!$B196,FALSE))</f>
        <v>#N/A</v>
      </c>
      <c r="ED196" t="e">
        <f ca="1">IF(OR(ED$132="",$B196=""),"",HLOOKUP(ED$132,Indices2!$E$1:$YY$108,Calc!$B196,FALSE))</f>
        <v>#N/A</v>
      </c>
      <c r="EE196" t="e">
        <f ca="1">IF(OR(EE$132="",$B196=""),"",HLOOKUP(EE$132,Indices2!$E$1:$YY$108,Calc!$B196,FALSE))</f>
        <v>#N/A</v>
      </c>
      <c r="EF196" t="e">
        <f ca="1">IF(OR(EF$132="",$B196=""),"",HLOOKUP(EF$132,Indices2!$E$1:$YY$108,Calc!$B196,FALSE))</f>
        <v>#N/A</v>
      </c>
      <c r="EG196" t="e">
        <f ca="1">IF(OR(EG$132="",$B196=""),"",HLOOKUP(EG$132,Indices2!$E$1:$YY$108,Calc!$B196,FALSE))</f>
        <v>#N/A</v>
      </c>
      <c r="EH196" t="e">
        <f ca="1">IF(OR(EH$132="",$B196=""),"",HLOOKUP(EH$132,Indices2!$E$1:$YY$108,Calc!$B196,FALSE))</f>
        <v>#N/A</v>
      </c>
      <c r="EI196" t="e">
        <f ca="1">IF(OR(EI$132="",$B196=""),"",HLOOKUP(EI$132,Indices2!$E$1:$YY$108,Calc!$B196,FALSE))</f>
        <v>#N/A</v>
      </c>
      <c r="EJ196" t="e">
        <f ca="1">IF(OR(EJ$132="",$B196=""),"",HLOOKUP(EJ$132,Indices2!$E$1:$YY$108,Calc!$B196,FALSE))</f>
        <v>#N/A</v>
      </c>
      <c r="EK196" t="e">
        <f ca="1">IF(OR(EK$132="",$B196=""),"",HLOOKUP(EK$132,Indices2!$E$1:$YY$108,Calc!$B196,FALSE))</f>
        <v>#N/A</v>
      </c>
      <c r="EL196" t="e">
        <f ca="1">IF(OR(EL$132="",$B196=""),"",HLOOKUP(EL$132,Indices2!$E$1:$YY$108,Calc!$B196,FALSE))</f>
        <v>#N/A</v>
      </c>
      <c r="EM196" t="e">
        <f ca="1">IF(OR(EM$132="",$B196=""),"",HLOOKUP(EM$132,Indices2!$E$1:$YY$108,Calc!$B196,FALSE))</f>
        <v>#N/A</v>
      </c>
      <c r="EN196" t="e">
        <f ca="1">IF(OR(EN$132="",$B196=""),"",HLOOKUP(EN$132,Indices2!$E$1:$YY$108,Calc!$B196,FALSE))</f>
        <v>#N/A</v>
      </c>
      <c r="EO196" t="e">
        <f ca="1">IF(OR(EO$132="",$B196=""),"",HLOOKUP(EO$132,Indices2!$E$1:$YY$108,Calc!$B196,FALSE))</f>
        <v>#N/A</v>
      </c>
      <c r="EP196" t="e">
        <f ca="1">IF(OR(EP$132="",$B196=""),"",HLOOKUP(EP$132,Indices2!$E$1:$YY$108,Calc!$B196,FALSE))</f>
        <v>#N/A</v>
      </c>
      <c r="EQ196" t="e">
        <f ca="1">IF(OR(EQ$132="",$B196=""),"",HLOOKUP(EQ$132,Indices2!$E$1:$YY$108,Calc!$B196,FALSE))</f>
        <v>#N/A</v>
      </c>
      <c r="ER196" t="e">
        <f ca="1">IF(OR(ER$132="",$B196=""),"",HLOOKUP(ER$132,Indices2!$E$1:$YY$108,Calc!$B196,FALSE))</f>
        <v>#N/A</v>
      </c>
      <c r="ES196" t="e">
        <f ca="1">IF(OR(ES$132="",$B196=""),"",HLOOKUP(ES$132,Indices2!$E$1:$YY$108,Calc!$B196,FALSE))</f>
        <v>#N/A</v>
      </c>
      <c r="ET196" t="e">
        <f ca="1">IF(OR(ET$132="",$B196=""),"",HLOOKUP(ET$132,Indices2!$E$1:$YY$108,Calc!$B196,FALSE))</f>
        <v>#N/A</v>
      </c>
      <c r="EU196" t="e">
        <f ca="1">IF(OR(EU$132="",$B196=""),"",HLOOKUP(EU$132,Indices2!$E$1:$YY$108,Calc!$B196,FALSE))</f>
        <v>#N/A</v>
      </c>
      <c r="EV196" t="e">
        <f ca="1">IF(OR(EV$132="",$B196=""),"",HLOOKUP(EV$132,Indices2!$E$1:$YY$108,Calc!$B196,FALSE))</f>
        <v>#N/A</v>
      </c>
      <c r="EW196" t="e">
        <f ca="1">IF(OR(EW$132="",$B196=""),"",HLOOKUP(EW$132,Indices2!$E$1:$YY$108,Calc!$B196,FALSE))</f>
        <v>#N/A</v>
      </c>
      <c r="EX196" t="e">
        <f ca="1">IF(OR(EX$132="",$B196=""),"",HLOOKUP(EX$132,Indices2!$E$1:$YY$108,Calc!$B196,FALSE))</f>
        <v>#N/A</v>
      </c>
      <c r="EY196" t="e">
        <f ca="1">IF(OR(EY$132="",$B196=""),"",HLOOKUP(EY$132,Indices2!$E$1:$YY$108,Calc!$B196,FALSE))</f>
        <v>#N/A</v>
      </c>
      <c r="EZ196" t="e">
        <f ca="1">IF(OR(EZ$132="",$B196=""),"",HLOOKUP(EZ$132,Indices2!$E$1:$YY$108,Calc!$B196,FALSE))</f>
        <v>#N/A</v>
      </c>
      <c r="FA196" t="e">
        <f ca="1">IF(OR(FA$132="",$B196=""),"",HLOOKUP(FA$132,Indices2!$E$1:$YY$108,Calc!$B196,FALSE))</f>
        <v>#N/A</v>
      </c>
      <c r="FB196" t="e">
        <f ca="1">IF(OR(FB$132="",$B196=""),"",HLOOKUP(FB$132,Indices2!$E$1:$YY$108,Calc!$B196,FALSE))</f>
        <v>#N/A</v>
      </c>
      <c r="FC196" t="e">
        <f ca="1">IF(OR(FC$132="",$B196=""),"",HLOOKUP(FC$132,Indices2!$E$1:$YY$108,Calc!$B196,FALSE))</f>
        <v>#N/A</v>
      </c>
      <c r="FD196" t="e">
        <f ca="1">IF(OR(FD$132="",$B196=""),"",HLOOKUP(FD$132,Indices2!$E$1:$YY$108,Calc!$B196,FALSE))</f>
        <v>#N/A</v>
      </c>
      <c r="FE196" t="e">
        <f ca="1">IF(OR(FE$132="",$B196=""),"",HLOOKUP(FE$132,Indices2!$E$1:$YY$108,Calc!$B196,FALSE))</f>
        <v>#N/A</v>
      </c>
      <c r="FF196" t="e">
        <f ca="1">IF(OR(FF$132="",$B196=""),"",HLOOKUP(FF$132,Indices2!$E$1:$YY$108,Calc!$B196,FALSE))</f>
        <v>#N/A</v>
      </c>
      <c r="FG196" t="e">
        <f ca="1">IF(OR(FG$132="",$B196=""),"",HLOOKUP(FG$132,Indices2!$E$1:$YY$108,Calc!$B196,FALSE))</f>
        <v>#N/A</v>
      </c>
      <c r="FH196" t="e">
        <f ca="1">IF(OR(FH$132="",$B196=""),"",HLOOKUP(FH$132,Indices2!$E$1:$YY$108,Calc!$B196,FALSE))</f>
        <v>#N/A</v>
      </c>
      <c r="FI196" t="e">
        <f ca="1">IF(OR(FI$132="",$B196=""),"",HLOOKUP(FI$132,Indices2!$E$1:$YY$108,Calc!$B196,FALSE))</f>
        <v>#N/A</v>
      </c>
      <c r="FJ196" t="e">
        <f ca="1">IF(OR(FJ$132="",$B196=""),"",HLOOKUP(FJ$132,Indices2!$E$1:$YY$108,Calc!$B196,FALSE))</f>
        <v>#N/A</v>
      </c>
      <c r="FK196" t="e">
        <f ca="1">IF(OR(FK$132="",$B196=""),"",HLOOKUP(FK$132,Indices2!$E$1:$YY$108,Calc!$B196,FALSE))</f>
        <v>#N/A</v>
      </c>
      <c r="FL196" t="e">
        <f ca="1">IF(OR(FL$132="",$B196=""),"",HLOOKUP(FL$132,Indices2!$E$1:$YY$108,Calc!$B196,FALSE))</f>
        <v>#N/A</v>
      </c>
      <c r="FM196" t="e">
        <f ca="1">IF(OR(FM$132="",$B196=""),"",HLOOKUP(FM$132,Indices2!$E$1:$YY$108,Calc!$B196,FALSE))</f>
        <v>#N/A</v>
      </c>
      <c r="FN196" t="e">
        <f ca="1">IF(OR(FN$132="",$B196=""),"",HLOOKUP(FN$132,Indices2!$E$1:$YY$108,Calc!$B196,FALSE))</f>
        <v>#N/A</v>
      </c>
      <c r="FO196" t="e">
        <f ca="1">IF(OR(FO$132="",$B196=""),"",HLOOKUP(FO$132,Indices2!$E$1:$YY$108,Calc!$B196,FALSE))</f>
        <v>#N/A</v>
      </c>
      <c r="FP196" t="e">
        <f ca="1">IF(OR(FP$132="",$B196=""),"",HLOOKUP(FP$132,Indices2!$E$1:$YY$108,Calc!$B196,FALSE))</f>
        <v>#N/A</v>
      </c>
      <c r="FQ196" t="e">
        <f ca="1">IF(OR(FQ$132="",$B196=""),"",HLOOKUP(FQ$132,Indices2!$E$1:$YY$108,Calc!$B196,FALSE))</f>
        <v>#N/A</v>
      </c>
      <c r="FR196" t="e">
        <f ca="1">IF(OR(FR$132="",$B196=""),"",HLOOKUP(FR$132,Indices2!$E$1:$YY$108,Calc!$B196,FALSE))</f>
        <v>#N/A</v>
      </c>
      <c r="FS196" t="e">
        <f ca="1">IF(OR(FS$132="",$B196=""),"",HLOOKUP(FS$132,Indices2!$E$1:$YY$108,Calc!$B196,FALSE))</f>
        <v>#N/A</v>
      </c>
      <c r="FT196" t="e">
        <f ca="1">IF(OR(FT$132="",$B196=""),"",HLOOKUP(FT$132,Indices2!$E$1:$YY$108,Calc!$B196,FALSE))</f>
        <v>#N/A</v>
      </c>
      <c r="FU196" t="e">
        <f ca="1">IF(OR(FU$132="",$B196=""),"",HLOOKUP(FU$132,Indices2!$E$1:$YY$108,Calc!$B196,FALSE))</f>
        <v>#N/A</v>
      </c>
      <c r="FV196" t="e">
        <f ca="1">IF(OR(FV$132="",$B196=""),"",HLOOKUP(FV$132,Indices2!$E$1:$YY$108,Calc!$B196,FALSE))</f>
        <v>#N/A</v>
      </c>
      <c r="FW196" t="e">
        <f ca="1">IF(OR(FW$132="",$B196=""),"",HLOOKUP(FW$132,Indices2!$E$1:$YY$108,Calc!$B196,FALSE))</f>
        <v>#N/A</v>
      </c>
      <c r="FX196" t="e">
        <f ca="1">IF(OR(FX$132="",$B196=""),"",HLOOKUP(FX$132,Indices2!$E$1:$YY$108,Calc!$B196,FALSE))</f>
        <v>#N/A</v>
      </c>
      <c r="FY196" t="e">
        <f ca="1">IF(OR(FY$132="",$B196=""),"",HLOOKUP(FY$132,Indices2!$E$1:$YY$108,Calc!$B196,FALSE))</f>
        <v>#N/A</v>
      </c>
      <c r="FZ196" t="e">
        <f ca="1">IF(OR(FZ$132="",$B196=""),"",HLOOKUP(FZ$132,Indices2!$E$1:$YY$108,Calc!$B196,FALSE))</f>
        <v>#N/A</v>
      </c>
      <c r="GA196" t="e">
        <f ca="1">IF(OR(GA$132="",$B196=""),"",HLOOKUP(GA$132,Indices2!$E$1:$YY$108,Calc!$B196,FALSE))</f>
        <v>#N/A</v>
      </c>
      <c r="GB196" t="e">
        <f ca="1">IF(OR(GB$132="",$B196=""),"",HLOOKUP(GB$132,Indices2!$E$1:$YY$108,Calc!$B196,FALSE))</f>
        <v>#N/A</v>
      </c>
      <c r="GC196" t="e">
        <f ca="1">IF(OR(GC$132="",$B196=""),"",HLOOKUP(GC$132,Indices2!$E$1:$YY$108,Calc!$B196,FALSE))</f>
        <v>#N/A</v>
      </c>
      <c r="GD196" t="e">
        <f ca="1">IF(OR(GD$132="",$B196=""),"",HLOOKUP(GD$132,Indices2!$E$1:$YY$108,Calc!$B196,FALSE))</f>
        <v>#N/A</v>
      </c>
      <c r="GE196" t="e">
        <f ca="1">IF(OR(GE$132="",$B196=""),"",HLOOKUP(GE$132,Indices2!$E$1:$YY$108,Calc!$B196,FALSE))</f>
        <v>#N/A</v>
      </c>
      <c r="GF196" t="e">
        <f ca="1">IF(OR(GF$132="",$B196=""),"",HLOOKUP(GF$132,Indices2!$E$1:$YY$108,Calc!$B196,FALSE))</f>
        <v>#N/A</v>
      </c>
      <c r="GG196" t="e">
        <f ca="1">IF(OR(GG$132="",$B196=""),"",HLOOKUP(GG$132,Indices2!$E$1:$YY$108,Calc!$B196,FALSE))</f>
        <v>#N/A</v>
      </c>
      <c r="GH196" t="e">
        <f ca="1">IF(OR(GH$132="",$B196=""),"",HLOOKUP(GH$132,Indices2!$E$1:$YY$108,Calc!$B196,FALSE))</f>
        <v>#N/A</v>
      </c>
      <c r="GI196" t="e">
        <f ca="1">IF(OR(GI$132="",$B196=""),"",HLOOKUP(GI$132,Indices2!$E$1:$YY$108,Calc!$B196,FALSE))</f>
        <v>#N/A</v>
      </c>
      <c r="GJ196" t="e">
        <f ca="1">IF(OR(GJ$132="",$B196=""),"",HLOOKUP(GJ$132,Indices2!$E$1:$YY$108,Calc!$B196,FALSE))</f>
        <v>#N/A</v>
      </c>
      <c r="GK196" t="e">
        <f ca="1">IF(OR(GK$132="",$B196=""),"",HLOOKUP(GK$132,Indices2!$E$1:$YY$108,Calc!$B196,FALSE))</f>
        <v>#N/A</v>
      </c>
      <c r="GL196" t="e">
        <f ca="1">IF(OR(GL$132="",$B196=""),"",HLOOKUP(GL$132,Indices2!$E$1:$YY$108,Calc!$B196,FALSE))</f>
        <v>#N/A</v>
      </c>
      <c r="GM196" t="e">
        <f ca="1">IF(OR(GM$132="",$B196=""),"",HLOOKUP(GM$132,Indices2!$E$1:$YY$108,Calc!$B196,FALSE))</f>
        <v>#N/A</v>
      </c>
      <c r="GN196" t="e">
        <f ca="1">IF(OR(GN$132="",$B196=""),"",HLOOKUP(GN$132,Indices2!$E$1:$YY$108,Calc!$B196,FALSE))</f>
        <v>#N/A</v>
      </c>
      <c r="GO196" t="e">
        <f ca="1">IF(OR(GO$132="",$B196=""),"",HLOOKUP(GO$132,Indices2!$E$1:$YY$108,Calc!$B196,FALSE))</f>
        <v>#N/A</v>
      </c>
      <c r="GP196" t="e">
        <f ca="1">IF(OR(GP$132="",$B196=""),"",HLOOKUP(GP$132,Indices2!$E$1:$YY$108,Calc!$B196,FALSE))</f>
        <v>#N/A</v>
      </c>
      <c r="GQ196" t="e">
        <f ca="1">IF(OR(GQ$132="",$B196=""),"",HLOOKUP(GQ$132,Indices2!$E$1:$YY$108,Calc!$B196,FALSE))</f>
        <v>#N/A</v>
      </c>
      <c r="GR196" t="e">
        <f ca="1">IF(OR(GR$132="",$B196=""),"",HLOOKUP(GR$132,Indices2!$E$1:$YY$108,Calc!$B196,FALSE))</f>
        <v>#N/A</v>
      </c>
      <c r="GS196" t="e">
        <f ca="1">IF(OR(GS$132="",$B196=""),"",HLOOKUP(GS$132,Indices2!$E$1:$YY$108,Calc!$B196,FALSE))</f>
        <v>#N/A</v>
      </c>
      <c r="GT196" t="e">
        <f ca="1">IF(OR(GT$132="",$B196=""),"",HLOOKUP(GT$132,Indices2!$E$1:$YY$108,Calc!$B196,FALSE))</f>
        <v>#N/A</v>
      </c>
      <c r="GU196" t="e">
        <f ca="1">IF(OR(GU$132="",$B196=""),"",HLOOKUP(GU$132,Indices2!$E$1:$YY$108,Calc!$B196,FALSE))</f>
        <v>#N/A</v>
      </c>
      <c r="GV196" t="e">
        <f ca="1">IF(OR(GV$132="",$B196=""),"",HLOOKUP(GV$132,Indices2!$E$1:$YY$108,Calc!$B196,FALSE))</f>
        <v>#N/A</v>
      </c>
      <c r="GW196" t="e">
        <f ca="1">IF(OR(GW$132="",$B196=""),"",HLOOKUP(GW$132,Indices2!$E$1:$YY$108,Calc!$B196,FALSE))</f>
        <v>#N/A</v>
      </c>
      <c r="GX196" t="e">
        <f ca="1">IF(OR(GX$132="",$B196=""),"",HLOOKUP(GX$132,Indices2!$E$1:$YY$108,Calc!$B196,FALSE))</f>
        <v>#N/A</v>
      </c>
      <c r="GY196" t="e">
        <f ca="1">IF(OR(GY$132="",$B196=""),"",HLOOKUP(GY$132,Indices2!$E$1:$YY$108,Calc!$B196,FALSE))</f>
        <v>#N/A</v>
      </c>
      <c r="GZ196" t="e">
        <f ca="1">IF(OR(GZ$132="",$B196=""),"",HLOOKUP(GZ$132,Indices2!$E$1:$YY$108,Calc!$B196,FALSE))</f>
        <v>#N/A</v>
      </c>
      <c r="HA196" t="e">
        <f ca="1">IF(OR(HA$132="",$B196=""),"",HLOOKUP(HA$132,Indices2!$E$1:$YY$108,Calc!$B196,FALSE))</f>
        <v>#N/A</v>
      </c>
      <c r="HB196" t="e">
        <f ca="1">IF(OR(HB$132="",$B196=""),"",HLOOKUP(HB$132,Indices2!$E$1:$YY$108,Calc!$B196,FALSE))</f>
        <v>#N/A</v>
      </c>
      <c r="HC196" t="e">
        <f ca="1">IF(OR(HC$132="",$B196=""),"",HLOOKUP(HC$132,Indices2!$E$1:$YY$108,Calc!$B196,FALSE))</f>
        <v>#N/A</v>
      </c>
      <c r="HD196" t="e">
        <f ca="1">IF(OR(HD$132="",$B196=""),"",HLOOKUP(HD$132,Indices2!$E$1:$YY$108,Calc!$B196,FALSE))</f>
        <v>#N/A</v>
      </c>
      <c r="HE196" t="e">
        <f ca="1">IF(OR(HE$132="",$B196=""),"",HLOOKUP(HE$132,Indices2!$E$1:$YY$108,Calc!$B196,FALSE))</f>
        <v>#N/A</v>
      </c>
      <c r="HF196" t="e">
        <f ca="1">IF(OR(HF$132="",$B196=""),"",HLOOKUP(HF$132,Indices2!$E$1:$YY$108,Calc!$B196,FALSE))</f>
        <v>#N/A</v>
      </c>
      <c r="HG196" t="e">
        <f ca="1">IF(OR(HG$132="",$B196=""),"",HLOOKUP(HG$132,Indices2!$E$1:$YY$108,Calc!$B196,FALSE))</f>
        <v>#N/A</v>
      </c>
      <c r="HH196" t="e">
        <f ca="1">IF(OR(HH$132="",$B196=""),"",HLOOKUP(HH$132,Indices2!$E$1:$YY$108,Calc!$B196,FALSE))</f>
        <v>#N/A</v>
      </c>
      <c r="HI196" t="e">
        <f ca="1">IF(OR(HI$132="",$B196=""),"",HLOOKUP(HI$132,Indices2!$E$1:$YY$108,Calc!$B196,FALSE))</f>
        <v>#N/A</v>
      </c>
      <c r="HJ196" t="e">
        <f ca="1">IF(OR(HJ$132="",$B196=""),"",HLOOKUP(HJ$132,Indices2!$E$1:$YY$108,Calc!$B196,FALSE))</f>
        <v>#N/A</v>
      </c>
      <c r="HK196" t="e">
        <f ca="1">IF(OR(HK$132="",$B196=""),"",HLOOKUP(HK$132,Indices2!$E$1:$YY$108,Calc!$B196,FALSE))</f>
        <v>#N/A</v>
      </c>
      <c r="HL196" t="e">
        <f ca="1">IF(OR(HL$132="",$B196=""),"",HLOOKUP(HL$132,Indices2!$E$1:$YY$108,Calc!$B196,FALSE))</f>
        <v>#N/A</v>
      </c>
      <c r="HM196" t="e">
        <f ca="1">IF(OR(HM$132="",$B196=""),"",HLOOKUP(HM$132,Indices2!$E$1:$YY$108,Calc!$B196,FALSE))</f>
        <v>#N/A</v>
      </c>
      <c r="HN196" t="e">
        <f ca="1">IF(OR(HN$132="",$B196=""),"",HLOOKUP(HN$132,Indices2!$E$1:$YY$108,Calc!$B196,FALSE))</f>
        <v>#N/A</v>
      </c>
      <c r="HO196" t="e">
        <f ca="1">IF(OR(HO$132="",$B196=""),"",HLOOKUP(HO$132,Indices2!$E$1:$YY$108,Calc!$B196,FALSE))</f>
        <v>#N/A</v>
      </c>
      <c r="HP196" t="e">
        <f ca="1">IF(OR(HP$132="",$B196=""),"",HLOOKUP(HP$132,Indices2!$E$1:$YY$108,Calc!$B196,FALSE))</f>
        <v>#N/A</v>
      </c>
      <c r="HQ196" t="e">
        <f ca="1">IF(OR(HQ$132="",$B196=""),"",HLOOKUP(HQ$132,Indices2!$E$1:$YY$108,Calc!$B196,FALSE))</f>
        <v>#N/A</v>
      </c>
      <c r="HR196" t="e">
        <f ca="1">IF(OR(HR$132="",$B196=""),"",HLOOKUP(HR$132,Indices2!$E$1:$YY$108,Calc!$B196,FALSE))</f>
        <v>#N/A</v>
      </c>
      <c r="HS196" t="e">
        <f ca="1">IF(OR(HS$132="",$B196=""),"",HLOOKUP(HS$132,Indices2!$E$1:$YY$108,Calc!$B196,FALSE))</f>
        <v>#N/A</v>
      </c>
      <c r="HT196" t="e">
        <f ca="1">IF(OR(HT$132="",$B196=""),"",HLOOKUP(HT$132,Indices2!$E$1:$YY$108,Calc!$B196,FALSE))</f>
        <v>#N/A</v>
      </c>
      <c r="HU196" t="e">
        <f ca="1">IF(OR(HU$132="",$B196=""),"",HLOOKUP(HU$132,Indices2!$E$1:$YY$108,Calc!$B196,FALSE))</f>
        <v>#N/A</v>
      </c>
      <c r="HV196" t="e">
        <f ca="1">IF(OR(HV$132="",$B196=""),"",HLOOKUP(HV$132,Indices2!$E$1:$YY$108,Calc!$B196,FALSE))</f>
        <v>#N/A</v>
      </c>
      <c r="HW196" t="e">
        <f ca="1">IF(OR(HW$132="",$B196=""),"",HLOOKUP(HW$132,Indices2!$E$1:$YY$108,Calc!$B196,FALSE))</f>
        <v>#N/A</v>
      </c>
      <c r="HX196" t="e">
        <f ca="1">IF(OR(HX$132="",$B196=""),"",HLOOKUP(HX$132,Indices2!$E$1:$YY$108,Calc!$B196,FALSE))</f>
        <v>#N/A</v>
      </c>
      <c r="HY196" t="e">
        <f ca="1">IF(OR(HY$132="",$B196=""),"",HLOOKUP(HY$132,Indices2!$E$1:$YY$108,Calc!$B196,FALSE))</f>
        <v>#N/A</v>
      </c>
      <c r="HZ196" t="e">
        <f ca="1">IF(OR(HZ$132="",$B196=""),"",HLOOKUP(HZ$132,Indices2!$E$1:$YY$108,Calc!$B196,FALSE))</f>
        <v>#N/A</v>
      </c>
      <c r="IA196" t="e">
        <f ca="1">IF(OR(IA$132="",$B196=""),"",HLOOKUP(IA$132,Indices2!$E$1:$YY$108,Calc!$B196,FALSE))</f>
        <v>#N/A</v>
      </c>
      <c r="IB196" t="e">
        <f ca="1">IF(OR(IB$132="",$B196=""),"",HLOOKUP(IB$132,Indices2!$E$1:$YY$108,Calc!$B196,FALSE))</f>
        <v>#N/A</v>
      </c>
      <c r="IC196" t="e">
        <f ca="1">IF(OR(IC$132="",$B196=""),"",HLOOKUP(IC$132,Indices2!$E$1:$YY$108,Calc!$B196,FALSE))</f>
        <v>#N/A</v>
      </c>
      <c r="ID196" t="e">
        <f ca="1">IF(OR(ID$132="",$B196=""),"",HLOOKUP(ID$132,Indices2!$E$1:$YY$108,Calc!$B196,FALSE))</f>
        <v>#N/A</v>
      </c>
      <c r="IE196" t="e">
        <f ca="1">IF(OR(IE$132="",$B196=""),"",HLOOKUP(IE$132,Indices2!$E$1:$YY$108,Calc!$B196,FALSE))</f>
        <v>#N/A</v>
      </c>
      <c r="IF196" t="e">
        <f ca="1">IF(OR(IF$132="",$B196=""),"",HLOOKUP(IF$132,Indices2!$E$1:$YY$108,Calc!$B196,FALSE))</f>
        <v>#N/A</v>
      </c>
      <c r="IG196" t="e">
        <f ca="1">IF(OR(IG$132="",$B196=""),"",HLOOKUP(IG$132,Indices2!$E$1:$YY$108,Calc!$B196,FALSE))</f>
        <v>#N/A</v>
      </c>
      <c r="IH196" t="e">
        <f ca="1">IF(OR(IH$132="",$B196=""),"",HLOOKUP(IH$132,Indices2!$E$1:$YY$108,Calc!$B196,FALSE))</f>
        <v>#N/A</v>
      </c>
      <c r="II196" t="e">
        <f ca="1">IF(OR(II$132="",$B196=""),"",HLOOKUP(II$132,Indices2!$E$1:$YY$108,Calc!$B196,FALSE))</f>
        <v>#N/A</v>
      </c>
      <c r="IJ196" t="e">
        <f ca="1">IF(OR(IJ$132="",$B196=""),"",HLOOKUP(IJ$132,Indices2!$E$1:$YY$108,Calc!$B196,FALSE))</f>
        <v>#N/A</v>
      </c>
      <c r="IK196" t="e">
        <f ca="1">IF(OR(IK$132="",$B196=""),"",HLOOKUP(IK$132,Indices2!$E$1:$YY$108,Calc!$B196,FALSE))</f>
        <v>#N/A</v>
      </c>
      <c r="IL196" t="e">
        <f ca="1">IF(OR(IL$132="",$B196=""),"",HLOOKUP(IL$132,Indices2!$E$1:$YY$108,Calc!$B196,FALSE))</f>
        <v>#N/A</v>
      </c>
      <c r="IM196" t="e">
        <f ca="1">IF(OR(IM$132="",$B196=""),"",HLOOKUP(IM$132,Indices2!$E$1:$YY$108,Calc!$B196,FALSE))</f>
        <v>#N/A</v>
      </c>
      <c r="IN196" t="e">
        <f ca="1">IF(OR(IN$132="",$B196=""),"",HLOOKUP(IN$132,Indices2!$E$1:$YY$108,Calc!$B196,FALSE))</f>
        <v>#N/A</v>
      </c>
      <c r="IO196" t="e">
        <f ca="1">IF(OR(IO$132="",$B196=""),"",HLOOKUP(IO$132,Indices2!$E$1:$YY$108,Calc!$B196,FALSE))</f>
        <v>#N/A</v>
      </c>
      <c r="IP196" t="e">
        <f ca="1">IF(OR(IP$132="",$B196=""),"",HLOOKUP(IP$132,Indices2!$E$1:$YY$108,Calc!$B196,FALSE))</f>
        <v>#N/A</v>
      </c>
      <c r="IQ196" t="e">
        <f ca="1">IF(OR(IQ$132="",$B196=""),"",HLOOKUP(IQ$132,Indices2!$E$1:$YY$108,Calc!$B196,FALSE))</f>
        <v>#N/A</v>
      </c>
      <c r="IR196" t="e">
        <f ca="1">IF(OR(IR$132="",$B196=""),"",HLOOKUP(IR$132,Indices2!$E$1:$YY$108,Calc!$B196,FALSE))</f>
        <v>#N/A</v>
      </c>
      <c r="IS196" t="e">
        <f ca="1">IF(OR(IS$132="",$B196=""),"",HLOOKUP(IS$132,Indices2!$E$1:$YY$108,Calc!$B196,FALSE))</f>
        <v>#N/A</v>
      </c>
      <c r="IT196" t="e">
        <f ca="1">IF(OR(IT$132="",$B196=""),"",HLOOKUP(IT$132,Indices2!$E$1:$YY$108,Calc!$B196,FALSE))</f>
        <v>#N/A</v>
      </c>
      <c r="IU196" t="e">
        <f ca="1">IF(OR(IU$132="",$B196=""),"",HLOOKUP(IU$132,Indices2!$E$1:$YY$108,Calc!$B196,FALSE))</f>
        <v>#N/A</v>
      </c>
      <c r="IV196" t="e">
        <f ca="1">IF(OR(IV$132="",$B196=""),"",HLOOKUP(IV$132,Indices2!$E$1:$YY$108,Calc!$B196,FALSE))</f>
        <v>#N/A</v>
      </c>
      <c r="IW196" t="e">
        <f ca="1">IF(OR(IW$132="",$B196=""),"",HLOOKUP(IW$132,Indices2!$E$1:$YY$108,Calc!$B196,FALSE))</f>
        <v>#N/A</v>
      </c>
      <c r="IX196" t="e">
        <f ca="1">IF(OR(IX$132="",$B196=""),"",HLOOKUP(IX$132,Indices2!$E$1:$YY$108,Calc!$B196,FALSE))</f>
        <v>#N/A</v>
      </c>
      <c r="IY196" t="e">
        <f ca="1">IF(OR(IY$132="",$B196=""),"",HLOOKUP(IY$132,Indices2!$E$1:$YY$108,Calc!$B196,FALSE))</f>
        <v>#N/A</v>
      </c>
      <c r="IZ196" t="e">
        <f ca="1">IF(OR(IZ$132="",$B196=""),"",HLOOKUP(IZ$132,Indices2!$E$1:$YY$108,Calc!$B196,FALSE))</f>
        <v>#N/A</v>
      </c>
      <c r="JA196" t="e">
        <f ca="1">IF(OR(JA$132="",$B196=""),"",HLOOKUP(JA$132,Indices2!$E$1:$YY$108,Calc!$B196,FALSE))</f>
        <v>#N/A</v>
      </c>
      <c r="JB196" t="e">
        <f ca="1">IF(OR(JB$132="",$B196=""),"",HLOOKUP(JB$132,Indices2!$E$1:$YY$108,Calc!$B196,FALSE))</f>
        <v>#N/A</v>
      </c>
      <c r="JC196" t="e">
        <f ca="1">IF(OR(JC$132="",$B196=""),"",HLOOKUP(JC$132,Indices2!$E$1:$YY$108,Calc!$B196,FALSE))</f>
        <v>#N/A</v>
      </c>
      <c r="JD196" t="e">
        <f ca="1">IF(OR(JD$132="",$B196=""),"",HLOOKUP(JD$132,Indices2!$E$1:$YY$108,Calc!$B196,FALSE))</f>
        <v>#N/A</v>
      </c>
      <c r="JE196" t="e">
        <f ca="1">IF(OR(JE$132="",$B196=""),"",HLOOKUP(JE$132,Indices2!$E$1:$YY$108,Calc!$B196,FALSE))</f>
        <v>#N/A</v>
      </c>
      <c r="JF196" t="e">
        <f ca="1">IF(OR(JF$132="",$B196=""),"",HLOOKUP(JF$132,Indices2!$E$1:$YY$108,Calc!$B196,FALSE))</f>
        <v>#N/A</v>
      </c>
      <c r="JG196" t="e">
        <f ca="1">IF(OR(JG$132="",$B196=""),"",HLOOKUP(JG$132,Indices2!$E$1:$YY$108,Calc!$B196,FALSE))</f>
        <v>#N/A</v>
      </c>
      <c r="JH196" t="e">
        <f ca="1">IF(OR(JH$132="",$B196=""),"",HLOOKUP(JH$132,Indices2!$E$1:$YY$108,Calc!$B196,FALSE))</f>
        <v>#N/A</v>
      </c>
      <c r="JI196" t="e">
        <f ca="1">IF(OR(JI$132="",$B196=""),"",HLOOKUP(JI$132,Indices2!$E$1:$YY$108,Calc!$B196,FALSE))</f>
        <v>#N/A</v>
      </c>
      <c r="JJ196" t="e">
        <f ca="1">IF(OR(JJ$132="",$B196=""),"",HLOOKUP(JJ$132,Indices2!$E$1:$YY$108,Calc!$B196,FALSE))</f>
        <v>#N/A</v>
      </c>
      <c r="JK196" t="e">
        <f ca="1">IF(OR(JK$132="",$B196=""),"",HLOOKUP(JK$132,Indices2!$E$1:$YY$108,Calc!$B196,FALSE))</f>
        <v>#N/A</v>
      </c>
      <c r="JL196" t="e">
        <f ca="1">IF(OR(JL$132="",$B196=""),"",HLOOKUP(JL$132,Indices2!$E$1:$YY$108,Calc!$B196,FALSE))</f>
        <v>#N/A</v>
      </c>
      <c r="JM196" t="e">
        <f ca="1">IF(OR(JM$132="",$B196=""),"",HLOOKUP(JM$132,Indices2!$E$1:$YY$108,Calc!$B196,FALSE))</f>
        <v>#N/A</v>
      </c>
      <c r="JN196" t="e">
        <f ca="1">IF(OR(JN$132="",$B196=""),"",HLOOKUP(JN$132,Indices2!$E$1:$YY$108,Calc!$B196,FALSE))</f>
        <v>#N/A</v>
      </c>
      <c r="JO196" t="e">
        <f ca="1">IF(OR(JO$132="",$B196=""),"",HLOOKUP(JO$132,Indices2!$E$1:$YY$108,Calc!$B196,FALSE))</f>
        <v>#N/A</v>
      </c>
      <c r="JP196" t="e">
        <f ca="1">IF(OR(JP$132="",$B196=""),"",HLOOKUP(JP$132,Indices2!$E$1:$YY$108,Calc!$B196,FALSE))</f>
        <v>#N/A</v>
      </c>
      <c r="JQ196" t="e">
        <f ca="1">IF(OR(JQ$132="",$B196=""),"",HLOOKUP(JQ$132,Indices2!$E$1:$YY$108,Calc!$B196,FALSE))</f>
        <v>#N/A</v>
      </c>
      <c r="JR196" t="e">
        <f ca="1">IF(OR(JR$132="",$B196=""),"",HLOOKUP(JR$132,Indices2!$E$1:$YY$108,Calc!$B196,FALSE))</f>
        <v>#N/A</v>
      </c>
      <c r="JS196" t="e">
        <f ca="1">IF(OR(JS$132="",$B196=""),"",HLOOKUP(JS$132,Indices2!$E$1:$YY$108,Calc!$B196,FALSE))</f>
        <v>#N/A</v>
      </c>
      <c r="JT196" t="e">
        <f ca="1">IF(OR(JT$132="",$B196=""),"",HLOOKUP(JT$132,Indices2!$E$1:$YY$108,Calc!$B196,FALSE))</f>
        <v>#N/A</v>
      </c>
      <c r="JU196" t="e">
        <f ca="1">IF(OR(JU$132="",$B196=""),"",HLOOKUP(JU$132,Indices2!$E$1:$YY$108,Calc!$B196,FALSE))</f>
        <v>#N/A</v>
      </c>
      <c r="JV196" t="e">
        <f ca="1">IF(OR(JV$132="",$B196=""),"",HLOOKUP(JV$132,Indices2!$E$1:$YY$108,Calc!$B196,FALSE))</f>
        <v>#N/A</v>
      </c>
      <c r="JW196" t="e">
        <f ca="1">IF(OR(JW$132="",$B196=""),"",HLOOKUP(JW$132,Indices2!$E$1:$YY$108,Calc!$B196,FALSE))</f>
        <v>#N/A</v>
      </c>
      <c r="JX196" t="e">
        <f ca="1">IF(OR(JX$132="",$B196=""),"",HLOOKUP(JX$132,Indices2!$E$1:$YY$108,Calc!$B196,FALSE))</f>
        <v>#N/A</v>
      </c>
      <c r="JY196" t="e">
        <f ca="1">IF(OR(JY$132="",$B196=""),"",HLOOKUP(JY$132,Indices2!$E$1:$YY$108,Calc!$B196,FALSE))</f>
        <v>#N/A</v>
      </c>
      <c r="JZ196" t="e">
        <f ca="1">IF(OR(JZ$132="",$B196=""),"",HLOOKUP(JZ$132,Indices2!$E$1:$YY$108,Calc!$B196,FALSE))</f>
        <v>#N/A</v>
      </c>
      <c r="KA196" t="e">
        <f ca="1">IF(OR(KA$132="",$B196=""),"",HLOOKUP(KA$132,Indices2!$E$1:$YY$108,Calc!$B196,FALSE))</f>
        <v>#N/A</v>
      </c>
      <c r="KB196" t="e">
        <f ca="1">IF(OR(KB$132="",$B196=""),"",HLOOKUP(KB$132,Indices2!$E$1:$YY$108,Calc!$B196,FALSE))</f>
        <v>#N/A</v>
      </c>
      <c r="KC196" t="e">
        <f ca="1">IF(OR(KC$132="",$B196=""),"",HLOOKUP(KC$132,Indices2!$E$1:$YY$108,Calc!$B196,FALSE))</f>
        <v>#N/A</v>
      </c>
      <c r="KD196" t="e">
        <f ca="1">IF(OR(KD$132="",$B196=""),"",HLOOKUP(KD$132,Indices2!$E$1:$YY$108,Calc!$B196,FALSE))</f>
        <v>#N/A</v>
      </c>
      <c r="KE196" t="e">
        <f ca="1">IF(OR(KE$132="",$B196=""),"",HLOOKUP(KE$132,Indices2!$E$1:$YY$108,Calc!$B196,FALSE))</f>
        <v>#N/A</v>
      </c>
      <c r="KF196" t="e">
        <f ca="1">IF(OR(KF$132="",$B196=""),"",HLOOKUP(KF$132,Indices2!$E$1:$YY$108,Calc!$B196,FALSE))</f>
        <v>#N/A</v>
      </c>
      <c r="KG196" t="e">
        <f ca="1">IF(OR(KG$132="",$B196=""),"",HLOOKUP(KG$132,Indices2!$E$1:$YY$108,Calc!$B196,FALSE))</f>
        <v>#N/A</v>
      </c>
      <c r="KH196" t="e">
        <f ca="1">IF(OR(KH$132="",$B196=""),"",HLOOKUP(KH$132,Indices2!$E$1:$YY$108,Calc!$B196,FALSE))</f>
        <v>#N/A</v>
      </c>
      <c r="KI196" t="e">
        <f ca="1">IF(OR(KI$132="",$B196=""),"",HLOOKUP(KI$132,Indices2!$E$1:$YY$108,Calc!$B196,FALSE))</f>
        <v>#N/A</v>
      </c>
      <c r="KJ196" t="e">
        <f ca="1">IF(OR(KJ$132="",$B196=""),"",HLOOKUP(KJ$132,Indices2!$E$1:$YY$108,Calc!$B196,FALSE))</f>
        <v>#N/A</v>
      </c>
      <c r="KK196" t="e">
        <f ca="1">IF(OR(KK$132="",$B196=""),"",HLOOKUP(KK$132,Indices2!$E$1:$YY$108,Calc!$B196,FALSE))</f>
        <v>#N/A</v>
      </c>
      <c r="KL196" t="e">
        <f ca="1">IF(OR(KL$132="",$B196=""),"",HLOOKUP(KL$132,Indices2!$E$1:$YY$108,Calc!$B196,FALSE))</f>
        <v>#N/A</v>
      </c>
      <c r="KM196" t="e">
        <f ca="1">IF(OR(KM$132="",$B196=""),"",HLOOKUP(KM$132,Indices2!$E$1:$YY$108,Calc!$B196,FALSE))</f>
        <v>#N/A</v>
      </c>
      <c r="KN196" t="e">
        <f ca="1">IF(OR(KN$132="",$B196=""),"",HLOOKUP(KN$132,Indices2!$E$1:$YY$108,Calc!$B196,FALSE))</f>
        <v>#N/A</v>
      </c>
      <c r="KO196" t="e">
        <f ca="1">IF(OR(KO$132="",$B196=""),"",HLOOKUP(KO$132,Indices2!$E$1:$YY$108,Calc!$B196,FALSE))</f>
        <v>#N/A</v>
      </c>
      <c r="KP196" t="e">
        <f ca="1">IF(OR(KP$132="",$B196=""),"",HLOOKUP(KP$132,Indices2!$E$1:$YY$108,Calc!$B196,FALSE))</f>
        <v>#N/A</v>
      </c>
      <c r="KQ196" t="e">
        <f ca="1">IF(OR(KQ$132="",$B196=""),"",HLOOKUP(KQ$132,Indices2!$E$1:$YY$108,Calc!$B196,FALSE))</f>
        <v>#N/A</v>
      </c>
      <c r="KR196" t="e">
        <f ca="1">IF(OR(KR$132="",$B196=""),"",HLOOKUP(KR$132,Indices2!$E$1:$YY$108,Calc!$B196,FALSE))</f>
        <v>#N/A</v>
      </c>
      <c r="KS196" t="e">
        <f ca="1">IF(OR(KS$132="",$B196=""),"",HLOOKUP(KS$132,Indices2!$E$1:$YY$108,Calc!$B196,FALSE))</f>
        <v>#N/A</v>
      </c>
      <c r="KT196" t="e">
        <f ca="1">IF(OR(KT$132="",$B196=""),"",HLOOKUP(KT$132,Indices2!$E$1:$YY$108,Calc!$B196,FALSE))</f>
        <v>#N/A</v>
      </c>
      <c r="KU196" t="e">
        <f ca="1">IF(OR(KU$132="",$B196=""),"",HLOOKUP(KU$132,Indices2!$E$1:$YY$108,Calc!$B196,FALSE))</f>
        <v>#N/A</v>
      </c>
      <c r="KV196" t="e">
        <f ca="1">IF(OR(KV$132="",$B196=""),"",HLOOKUP(KV$132,Indices2!$E$1:$YY$108,Calc!$B196,FALSE))</f>
        <v>#N/A</v>
      </c>
      <c r="KW196" t="e">
        <f ca="1">IF(OR(KW$132="",$B196=""),"",HLOOKUP(KW$132,Indices2!$E$1:$YY$108,Calc!$B196,FALSE))</f>
        <v>#N/A</v>
      </c>
      <c r="KX196" t="e">
        <f ca="1">IF(OR(KX$132="",$B196=""),"",HLOOKUP(KX$132,Indices2!$E$1:$YY$108,Calc!$B196,FALSE))</f>
        <v>#N/A</v>
      </c>
      <c r="KY196" t="e">
        <f ca="1">IF(OR(KY$132="",$B196=""),"",HLOOKUP(KY$132,Indices2!$E$1:$YY$108,Calc!$B196,FALSE))</f>
        <v>#N/A</v>
      </c>
      <c r="KZ196" t="e">
        <f ca="1">IF(OR(KZ$132="",$B196=""),"",HLOOKUP(KZ$132,Indices2!$E$1:$YY$108,Calc!$B196,FALSE))</f>
        <v>#N/A</v>
      </c>
      <c r="LA196" t="e">
        <f ca="1">IF(OR(LA$132="",$B196=""),"",HLOOKUP(LA$132,Indices2!$E$1:$YY$108,Calc!$B196,FALSE))</f>
        <v>#N/A</v>
      </c>
      <c r="LB196" t="e">
        <f ca="1">IF(OR(LB$132="",$B196=""),"",HLOOKUP(LB$132,Indices2!$E$1:$YY$108,Calc!$B196,FALSE))</f>
        <v>#N/A</v>
      </c>
      <c r="LC196" t="e">
        <f ca="1">IF(OR(LC$132="",$B196=""),"",HLOOKUP(LC$132,Indices2!$E$1:$YY$108,Calc!$B196,FALSE))</f>
        <v>#N/A</v>
      </c>
      <c r="LD196" t="e">
        <f ca="1">IF(OR(LD$132="",$B196=""),"",HLOOKUP(LD$132,Indices2!$E$1:$YY$108,Calc!$B196,FALSE))</f>
        <v>#N/A</v>
      </c>
      <c r="LE196" t="e">
        <f ca="1">IF(OR(LE$132="",$B196=""),"",HLOOKUP(LE$132,Indices2!$E$1:$YY$108,Calc!$B196,FALSE))</f>
        <v>#N/A</v>
      </c>
      <c r="LF196" t="e">
        <f ca="1">IF(OR(LF$132="",$B196=""),"",HLOOKUP(LF$132,Indices2!$E$1:$YY$108,Calc!$B196,FALSE))</f>
        <v>#N/A</v>
      </c>
      <c r="LG196" t="e">
        <f ca="1">IF(OR(LG$132="",$B196=""),"",HLOOKUP(LG$132,Indices2!$E$1:$YY$108,Calc!$B196,FALSE))</f>
        <v>#N/A</v>
      </c>
      <c r="LH196" t="e">
        <f ca="1">IF(OR(LH$132="",$B196=""),"",HLOOKUP(LH$132,Indices2!$E$1:$YY$108,Calc!$B196,FALSE))</f>
        <v>#N/A</v>
      </c>
      <c r="LI196" t="e">
        <f ca="1">IF(OR(LI$132="",$B196=""),"",HLOOKUP(LI$132,Indices2!$E$1:$YY$108,Calc!$B196,FALSE))</f>
        <v>#N/A</v>
      </c>
      <c r="LJ196" t="e">
        <f ca="1">IF(OR(LJ$132="",$B196=""),"",HLOOKUP(LJ$132,Indices2!$E$1:$YY$108,Calc!$B196,FALSE))</f>
        <v>#N/A</v>
      </c>
      <c r="LK196" t="e">
        <f ca="1">IF(OR(LK$132="",$B196=""),"",HLOOKUP(LK$132,Indices2!$E$1:$YY$108,Calc!$B196,FALSE))</f>
        <v>#N/A</v>
      </c>
      <c r="LL196" t="e">
        <f ca="1">IF(OR(LL$132="",$B196=""),"",HLOOKUP(LL$132,Indices2!$E$1:$YY$108,Calc!$B196,FALSE))</f>
        <v>#N/A</v>
      </c>
      <c r="LM196" t="e">
        <f ca="1">IF(OR(LM$132="",$B196=""),"",HLOOKUP(LM$132,Indices2!$E$1:$YY$108,Calc!$B196,FALSE))</f>
        <v>#N/A</v>
      </c>
      <c r="LN196" t="e">
        <f ca="1">IF(OR(LN$132="",$B196=""),"",HLOOKUP(LN$132,Indices2!$E$1:$YY$108,Calc!$B196,FALSE))</f>
        <v>#N/A</v>
      </c>
      <c r="LO196" t="e">
        <f ca="1">IF(OR(LO$132="",$B196=""),"",HLOOKUP(LO$132,Indices2!$E$1:$YY$108,Calc!$B196,FALSE))</f>
        <v>#N/A</v>
      </c>
      <c r="LP196" t="e">
        <f ca="1">IF(OR(LP$132="",$B196=""),"",HLOOKUP(LP$132,Indices2!$E$1:$YY$108,Calc!$B196,FALSE))</f>
        <v>#N/A</v>
      </c>
      <c r="LQ196" t="e">
        <f ca="1">IF(OR(LQ$132="",$B196=""),"",HLOOKUP(LQ$132,Indices2!$E$1:$YY$108,Calc!$B196,FALSE))</f>
        <v>#N/A</v>
      </c>
      <c r="LR196" t="e">
        <f ca="1">IF(OR(LR$132="",$B196=""),"",HLOOKUP(LR$132,Indices2!$E$1:$YY$108,Calc!$B196,FALSE))</f>
        <v>#N/A</v>
      </c>
      <c r="LS196" t="e">
        <f ca="1">IF(OR(LS$132="",$B196=""),"",HLOOKUP(LS$132,Indices2!$E$1:$YY$108,Calc!$B196,FALSE))</f>
        <v>#N/A</v>
      </c>
      <c r="LT196" t="e">
        <f ca="1">IF(OR(LT$132="",$B196=""),"",HLOOKUP(LT$132,Indices2!$E$1:$YY$108,Calc!$B196,FALSE))</f>
        <v>#N/A</v>
      </c>
      <c r="LU196" t="e">
        <f ca="1">IF(OR(LU$132="",$B196=""),"",HLOOKUP(LU$132,Indices2!$E$1:$YY$108,Calc!$B196,FALSE))</f>
        <v>#N/A</v>
      </c>
      <c r="LV196" t="e">
        <f ca="1">IF(OR(LV$132="",$B196=""),"",HLOOKUP(LV$132,Indices2!$E$1:$YY$108,Calc!$B196,FALSE))</f>
        <v>#N/A</v>
      </c>
      <c r="LW196" t="e">
        <f ca="1">IF(OR(LW$132="",$B196=""),"",HLOOKUP(LW$132,Indices2!$E$1:$YY$108,Calc!$B196,FALSE))</f>
        <v>#N/A</v>
      </c>
      <c r="LX196" t="e">
        <f ca="1">IF(OR(LX$132="",$B196=""),"",HLOOKUP(LX$132,Indices2!$E$1:$YY$108,Calc!$B196,FALSE))</f>
        <v>#N/A</v>
      </c>
      <c r="LY196" t="e">
        <f ca="1">IF(OR(LY$132="",$B196=""),"",HLOOKUP(LY$132,Indices2!$E$1:$YY$108,Calc!$B196,FALSE))</f>
        <v>#N/A</v>
      </c>
      <c r="LZ196" t="e">
        <f ca="1">IF(OR(LZ$132="",$B196=""),"",HLOOKUP(LZ$132,Indices2!$E$1:$YY$108,Calc!$B196,FALSE))</f>
        <v>#N/A</v>
      </c>
      <c r="MA196" t="e">
        <f ca="1">IF(OR(MA$132="",$B196=""),"",HLOOKUP(MA$132,Indices2!$E$1:$YY$108,Calc!$B196,FALSE))</f>
        <v>#N/A</v>
      </c>
      <c r="MB196" t="e">
        <f ca="1">IF(OR(MB$132="",$B196=""),"",HLOOKUP(MB$132,Indices2!$E$1:$YY$108,Calc!$B196,FALSE))</f>
        <v>#N/A</v>
      </c>
      <c r="MC196" t="e">
        <f ca="1">IF(OR(MC$132="",$B196=""),"",HLOOKUP(MC$132,Indices2!$E$1:$YY$108,Calc!$B196,FALSE))</f>
        <v>#N/A</v>
      </c>
      <c r="MD196" t="e">
        <f ca="1">IF(OR(MD$132="",$B196=""),"",HLOOKUP(MD$132,Indices2!$E$1:$YY$108,Calc!$B196,FALSE))</f>
        <v>#N/A</v>
      </c>
      <c r="ME196" t="e">
        <f ca="1">IF(OR(ME$132="",$B196=""),"",HLOOKUP(ME$132,Indices2!$E$1:$YY$108,Calc!$B196,FALSE))</f>
        <v>#N/A</v>
      </c>
      <c r="MF196" t="e">
        <f ca="1">IF(OR(MF$132="",$B196=""),"",HLOOKUP(MF$132,Indices2!$E$1:$YY$108,Calc!$B196,FALSE))</f>
        <v>#N/A</v>
      </c>
      <c r="MG196" t="e">
        <f ca="1">IF(OR(MG$132="",$B196=""),"",HLOOKUP(MG$132,Indices2!$E$1:$YY$108,Calc!$B196,FALSE))</f>
        <v>#N/A</v>
      </c>
      <c r="MH196" t="e">
        <f ca="1">IF(OR(MH$132="",$B196=""),"",HLOOKUP(MH$132,Indices2!$E$1:$YY$108,Calc!$B196,FALSE))</f>
        <v>#N/A</v>
      </c>
      <c r="MI196" t="e">
        <f ca="1">IF(OR(MI$132="",$B196=""),"",HLOOKUP(MI$132,Indices2!$E$1:$YY$108,Calc!$B196,FALSE))</f>
        <v>#N/A</v>
      </c>
      <c r="MJ196" t="e">
        <f ca="1">IF(OR(MJ$132="",$B196=""),"",HLOOKUP(MJ$132,Indices2!$E$1:$YY$108,Calc!$B196,FALSE))</f>
        <v>#N/A</v>
      </c>
      <c r="MK196" t="e">
        <f ca="1">IF(OR(MK$132="",$B196=""),"",HLOOKUP(MK$132,Indices2!$E$1:$YY$108,Calc!$B196,FALSE))</f>
        <v>#N/A</v>
      </c>
      <c r="ML196" t="e">
        <f ca="1">IF(OR(ML$132="",$B196=""),"",HLOOKUP(ML$132,Indices2!$E$1:$YY$108,Calc!$B196,FALSE))</f>
        <v>#N/A</v>
      </c>
      <c r="MM196" t="e">
        <f ca="1">IF(OR(MM$132="",$B196=""),"",HLOOKUP(MM$132,Indices2!$E$1:$YY$108,Calc!$B196,FALSE))</f>
        <v>#N/A</v>
      </c>
      <c r="MN196" t="e">
        <f ca="1">IF(OR(MN$132="",$B196=""),"",HLOOKUP(MN$132,Indices2!$E$1:$YY$108,Calc!$B196,FALSE))</f>
        <v>#N/A</v>
      </c>
      <c r="MO196" t="e">
        <f ca="1">IF(OR(MO$132="",$B196=""),"",HLOOKUP(MO$132,Indices2!$E$1:$YY$108,Calc!$B196,FALSE))</f>
        <v>#N/A</v>
      </c>
      <c r="MP196" t="e">
        <f ca="1">IF(OR(MP$132="",$B196=""),"",HLOOKUP(MP$132,Indices2!$E$1:$YY$108,Calc!$B196,FALSE))</f>
        <v>#N/A</v>
      </c>
      <c r="MQ196" t="e">
        <f ca="1">IF(OR(MQ$132="",$B196=""),"",HLOOKUP(MQ$132,Indices2!$E$1:$YY$108,Calc!$B196,FALSE))</f>
        <v>#N/A</v>
      </c>
      <c r="MR196" t="e">
        <f ca="1">IF(OR(MR$132="",$B196=""),"",HLOOKUP(MR$132,Indices2!$E$1:$YY$108,Calc!$B196,FALSE))</f>
        <v>#N/A</v>
      </c>
      <c r="MS196" t="e">
        <f ca="1">IF(OR(MS$132="",$B196=""),"",HLOOKUP(MS$132,Indices2!$E$1:$YY$108,Calc!$B196,FALSE))</f>
        <v>#N/A</v>
      </c>
      <c r="MT196" t="e">
        <f ca="1">IF(OR(MT$132="",$B196=""),"",HLOOKUP(MT$132,Indices2!$E$1:$YY$108,Calc!$B196,FALSE))</f>
        <v>#N/A</v>
      </c>
      <c r="MU196" t="e">
        <f ca="1">IF(OR(MU$132="",$B196=""),"",HLOOKUP(MU$132,Indices2!$E$1:$YY$108,Calc!$B196,FALSE))</f>
        <v>#N/A</v>
      </c>
      <c r="MV196" t="e">
        <f ca="1">IF(OR(MV$132="",$B196=""),"",HLOOKUP(MV$132,Indices2!$E$1:$YY$108,Calc!$B196,FALSE))</f>
        <v>#N/A</v>
      </c>
      <c r="MW196" t="e">
        <f ca="1">IF(OR(MW$132="",$B196=""),"",HLOOKUP(MW$132,Indices2!$E$1:$YY$108,Calc!$B196,FALSE))</f>
        <v>#N/A</v>
      </c>
      <c r="MX196" t="e">
        <f ca="1">IF(OR(MX$132="",$B196=""),"",HLOOKUP(MX$132,Indices2!$E$1:$YY$108,Calc!$B196,FALSE))</f>
        <v>#N/A</v>
      </c>
      <c r="MY196" t="e">
        <f ca="1">IF(OR(MY$132="",$B196=""),"",HLOOKUP(MY$132,Indices2!$E$1:$YY$108,Calc!$B196,FALSE))</f>
        <v>#N/A</v>
      </c>
      <c r="MZ196" t="e">
        <f ca="1">IF(OR(MZ$132="",$B196=""),"",HLOOKUP(MZ$132,Indices2!$E$1:$YY$108,Calc!$B196,FALSE))</f>
        <v>#N/A</v>
      </c>
      <c r="NA196" t="e">
        <f ca="1">IF(OR(NA$132="",$B196=""),"",HLOOKUP(NA$132,Indices2!$E$1:$YY$108,Calc!$B196,FALSE))</f>
        <v>#N/A</v>
      </c>
      <c r="NB196" t="e">
        <f ca="1">IF(OR(NB$132="",$B196=""),"",HLOOKUP(NB$132,Indices2!$E$1:$YY$108,Calc!$B196,FALSE))</f>
        <v>#N/A</v>
      </c>
      <c r="NC196" t="e">
        <f ca="1">IF(OR(NC$132="",$B196=""),"",HLOOKUP(NC$132,Indices2!$E$1:$YY$108,Calc!$B196,FALSE))</f>
        <v>#N/A</v>
      </c>
      <c r="ND196" t="e">
        <f ca="1">IF(OR(ND$132="",$B196=""),"",HLOOKUP(ND$132,Indices2!$E$1:$YY$108,Calc!$B196,FALSE))</f>
        <v>#N/A</v>
      </c>
      <c r="NE196" t="e">
        <f ca="1">IF(OR(NE$132="",$B196=""),"",HLOOKUP(NE$132,Indices2!$E$1:$YY$108,Calc!$B196,FALSE))</f>
        <v>#N/A</v>
      </c>
      <c r="NF196" t="e">
        <f ca="1">IF(OR(NF$132="",$B196=""),"",HLOOKUP(NF$132,Indices2!$E$1:$YY$108,Calc!$B196,FALSE))</f>
        <v>#N/A</v>
      </c>
      <c r="NG196" t="e">
        <f ca="1">IF(OR(NG$132="",$B196=""),"",HLOOKUP(NG$132,Indices2!$E$1:$YY$108,Calc!$B196,FALSE))</f>
        <v>#N/A</v>
      </c>
      <c r="NH196" t="e">
        <f ca="1">IF(OR(NH$132="",$B196=""),"",HLOOKUP(NH$132,Indices2!$E$1:$YY$108,Calc!$B196,FALSE))</f>
        <v>#N/A</v>
      </c>
      <c r="NI196" t="e">
        <f ca="1">IF(OR(NI$132="",$B196=""),"",HLOOKUP(NI$132,Indices2!$E$1:$YY$108,Calc!$B196,FALSE))</f>
        <v>#N/A</v>
      </c>
      <c r="NJ196" t="e">
        <f ca="1">IF(OR(NJ$132="",$B196=""),"",HLOOKUP(NJ$132,Indices2!$E$1:$YY$108,Calc!$B196,FALSE))</f>
        <v>#N/A</v>
      </c>
      <c r="NK196" t="e">
        <f ca="1">IF(OR(NK$132="",$B196=""),"",HLOOKUP(NK$132,Indices2!$E$1:$YY$108,Calc!$B196,FALSE))</f>
        <v>#N/A</v>
      </c>
      <c r="NL196" t="e">
        <f ca="1">IF(OR(NL$132="",$B196=""),"",HLOOKUP(NL$132,Indices2!$E$1:$YY$108,Calc!$B196,FALSE))</f>
        <v>#N/A</v>
      </c>
      <c r="NM196" t="e">
        <f ca="1">IF(OR(NM$132="",$B196=""),"",HLOOKUP(NM$132,Indices2!$E$1:$YY$108,Calc!$B196,FALSE))</f>
        <v>#N/A</v>
      </c>
      <c r="NN196" t="e">
        <f ca="1">IF(OR(NN$132="",$B196=""),"",HLOOKUP(NN$132,Indices2!$E$1:$YY$108,Calc!$B196,FALSE))</f>
        <v>#N/A</v>
      </c>
      <c r="NO196" t="e">
        <f ca="1">IF(OR(NO$132="",$B196=""),"",HLOOKUP(NO$132,Indices2!$E$1:$YY$108,Calc!$B196,FALSE))</f>
        <v>#N/A</v>
      </c>
      <c r="NP196" t="e">
        <f ca="1">IF(OR(NP$132="",$B196=""),"",HLOOKUP(NP$132,Indices2!$E$1:$YY$108,Calc!$B196,FALSE))</f>
        <v>#N/A</v>
      </c>
      <c r="NQ196" t="e">
        <f ca="1">IF(OR(NQ$132="",$B196=""),"",HLOOKUP(NQ$132,Indices2!$E$1:$YY$108,Calc!$B196,FALSE))</f>
        <v>#N/A</v>
      </c>
      <c r="NR196" t="e">
        <f ca="1">IF(OR(NR$132="",$B196=""),"",HLOOKUP(NR$132,Indices2!$E$1:$YY$108,Calc!$B196,FALSE))</f>
        <v>#N/A</v>
      </c>
      <c r="NS196" t="e">
        <f ca="1">IF(OR(NS$132="",$B196=""),"",HLOOKUP(NS$132,Indices2!$E$1:$YY$108,Calc!$B196,FALSE))</f>
        <v>#N/A</v>
      </c>
      <c r="NT196" t="e">
        <f ca="1">IF(OR(NT$132="",$B196=""),"",HLOOKUP(NT$132,Indices2!$E$1:$YY$108,Calc!$B196,FALSE))</f>
        <v>#N/A</v>
      </c>
      <c r="NU196" t="e">
        <f ca="1">IF(OR(NU$132="",$B196=""),"",HLOOKUP(NU$132,Indices2!$E$1:$YY$108,Calc!$B196,FALSE))</f>
        <v>#N/A</v>
      </c>
      <c r="NV196" t="e">
        <f ca="1">IF(OR(NV$132="",$B196=""),"",HLOOKUP(NV$132,Indices2!$E$1:$YY$108,Calc!$B196,FALSE))</f>
        <v>#N/A</v>
      </c>
      <c r="NW196" t="e">
        <f ca="1">IF(OR(NW$132="",$B196=""),"",HLOOKUP(NW$132,Indices2!$E$1:$YY$108,Calc!$B196,FALSE))</f>
        <v>#N/A</v>
      </c>
      <c r="NX196" t="e">
        <f ca="1">IF(OR(NX$132="",$B196=""),"",HLOOKUP(NX$132,Indices2!$E$1:$YY$108,Calc!$B196,FALSE))</f>
        <v>#N/A</v>
      </c>
      <c r="NY196" t="e">
        <f ca="1">IF(OR(NY$132="",$B196=""),"",HLOOKUP(NY$132,Indices2!$E$1:$YY$108,Calc!$B196,FALSE))</f>
        <v>#N/A</v>
      </c>
      <c r="NZ196" t="e">
        <f ca="1">IF(OR(NZ$132="",$B196=""),"",HLOOKUP(NZ$132,Indices2!$E$1:$YY$108,Calc!$B196,FALSE))</f>
        <v>#N/A</v>
      </c>
      <c r="OA196" t="e">
        <f ca="1">IF(OR(OA$132="",$B196=""),"",HLOOKUP(OA$132,Indices2!$E$1:$YY$108,Calc!$B196,FALSE))</f>
        <v>#N/A</v>
      </c>
      <c r="OB196" t="e">
        <f ca="1">IF(OR(OB$132="",$B196=""),"",HLOOKUP(OB$132,Indices2!$E$1:$YY$108,Calc!$B196,FALSE))</f>
        <v>#N/A</v>
      </c>
      <c r="OC196" t="e">
        <f ca="1">IF(OR(OC$132="",$B196=""),"",HLOOKUP(OC$132,Indices2!$E$1:$YY$108,Calc!$B196,FALSE))</f>
        <v>#N/A</v>
      </c>
      <c r="OD196" t="e">
        <f ca="1">IF(OR(OD$132="",$B196=""),"",HLOOKUP(OD$132,Indices2!$E$1:$YY$108,Calc!$B196,FALSE))</f>
        <v>#N/A</v>
      </c>
      <c r="OE196" t="e">
        <f ca="1">IF(OR(OE$132="",$B196=""),"",HLOOKUP(OE$132,Indices2!$E$1:$YY$108,Calc!$B196,FALSE))</f>
        <v>#N/A</v>
      </c>
      <c r="OF196" t="e">
        <f ca="1">IF(OR(OF$132="",$B196=""),"",HLOOKUP(OF$132,Indices2!$E$1:$YY$108,Calc!$B196,FALSE))</f>
        <v>#N/A</v>
      </c>
      <c r="OG196" t="e">
        <f ca="1">IF(OR(OG$132="",$B196=""),"",HLOOKUP(OG$132,Indices2!$E$1:$YY$108,Calc!$B196,FALSE))</f>
        <v>#N/A</v>
      </c>
      <c r="OH196" t="e">
        <f ca="1">IF(OR(OH$132="",$B196=""),"",HLOOKUP(OH$132,Indices2!$E$1:$YY$108,Calc!$B196,FALSE))</f>
        <v>#N/A</v>
      </c>
      <c r="OI196" t="e">
        <f ca="1">IF(OR(OI$132="",$B196=""),"",HLOOKUP(OI$132,Indices2!$E$1:$YY$108,Calc!$B196,FALSE))</f>
        <v>#N/A</v>
      </c>
      <c r="OJ196" t="e">
        <f ca="1">IF(OR(OJ$132="",$B196=""),"",HLOOKUP(OJ$132,Indices2!$E$1:$YY$108,Calc!$B196,FALSE))</f>
        <v>#N/A</v>
      </c>
      <c r="OK196" t="e">
        <f ca="1">IF(OR(OK$132="",$B196=""),"",HLOOKUP(OK$132,Indices2!$E$1:$YY$108,Calc!$B196,FALSE))</f>
        <v>#N/A</v>
      </c>
      <c r="OL196" t="e">
        <f ca="1">IF(OR(OL$132="",$B196=""),"",HLOOKUP(OL$132,Indices2!$E$1:$YY$108,Calc!$B196,FALSE))</f>
        <v>#N/A</v>
      </c>
      <c r="OM196" t="e">
        <f ca="1">IF(OR(OM$132="",$B196=""),"",HLOOKUP(OM$132,Indices2!$E$1:$YY$108,Calc!$B196,FALSE))</f>
        <v>#N/A</v>
      </c>
      <c r="ON196" t="e">
        <f ca="1">IF(OR(ON$132="",$B196=""),"",HLOOKUP(ON$132,Indices2!$E$1:$YY$108,Calc!$B196,FALSE))</f>
        <v>#N/A</v>
      </c>
      <c r="OO196" t="e">
        <f ca="1">IF(OR(OO$132="",$B196=""),"",HLOOKUP(OO$132,Indices2!$E$1:$YY$108,Calc!$B196,FALSE))</f>
        <v>#N/A</v>
      </c>
      <c r="OP196" t="e">
        <f ca="1">IF(OR(OP$132="",$B196=""),"",HLOOKUP(OP$132,Indices2!$E$1:$YY$108,Calc!$B196,FALSE))</f>
        <v>#N/A</v>
      </c>
      <c r="OQ196" t="e">
        <f ca="1">IF(OR(OQ$132="",$B196=""),"",HLOOKUP(OQ$132,Indices2!$E$1:$YY$108,Calc!$B196,FALSE))</f>
        <v>#N/A</v>
      </c>
      <c r="OR196" t="e">
        <f ca="1">IF(OR(OR$132="",$B196=""),"",HLOOKUP(OR$132,Indices2!$E$1:$YY$108,Calc!$B196,FALSE))</f>
        <v>#N/A</v>
      </c>
      <c r="OS196" t="e">
        <f ca="1">IF(OR(OS$132="",$B196=""),"",HLOOKUP(OS$132,Indices2!$E$1:$YY$108,Calc!$B196,FALSE))</f>
        <v>#N/A</v>
      </c>
      <c r="OT196" t="e">
        <f ca="1">IF(OR(OT$132="",$B196=""),"",HLOOKUP(OT$132,Indices2!$E$1:$YY$108,Calc!$B196,FALSE))</f>
        <v>#N/A</v>
      </c>
      <c r="OU196" t="e">
        <f ca="1">IF(OR(OU$132="",$B196=""),"",HLOOKUP(OU$132,Indices2!$E$1:$YY$108,Calc!$B196,FALSE))</f>
        <v>#N/A</v>
      </c>
      <c r="OV196" t="e">
        <f ca="1">IF(OR(OV$132="",$B196=""),"",HLOOKUP(OV$132,Indices2!$E$1:$YY$108,Calc!$B196,FALSE))</f>
        <v>#N/A</v>
      </c>
      <c r="OW196" t="e">
        <f ca="1">IF(OR(OW$132="",$B196=""),"",HLOOKUP(OW$132,Indices2!$E$1:$YY$108,Calc!$B196,FALSE))</f>
        <v>#N/A</v>
      </c>
      <c r="OX196" t="e">
        <f ca="1">IF(OR(OX$132="",$B196=""),"",HLOOKUP(OX$132,Indices2!$E$1:$YY$108,Calc!$B196,FALSE))</f>
        <v>#N/A</v>
      </c>
      <c r="OY196" t="e">
        <f ca="1">IF(OR(OY$132="",$B196=""),"",HLOOKUP(OY$132,Indices2!$E$1:$YY$108,Calc!$B196,FALSE))</f>
        <v>#N/A</v>
      </c>
      <c r="OZ196" t="e">
        <f ca="1">IF(OR(OZ$132="",$B196=""),"",HLOOKUP(OZ$132,Indices2!$E$1:$YY$108,Calc!$B196,FALSE))</f>
        <v>#N/A</v>
      </c>
      <c r="PA196" t="e">
        <f ca="1">IF(OR(PA$132="",$B196=""),"",HLOOKUP(PA$132,Indices2!$E$1:$YY$108,Calc!$B196,FALSE))</f>
        <v>#N/A</v>
      </c>
      <c r="PB196" t="e">
        <f ca="1">IF(OR(PB$132="",$B196=""),"",HLOOKUP(PB$132,Indices2!$E$1:$YY$108,Calc!$B196,FALSE))</f>
        <v>#N/A</v>
      </c>
      <c r="PC196" t="e">
        <f ca="1">IF(OR(PC$132="",$B196=""),"",HLOOKUP(PC$132,Indices2!$E$1:$YY$108,Calc!$B196,FALSE))</f>
        <v>#N/A</v>
      </c>
      <c r="PD196" t="e">
        <f ca="1">IF(OR(PD$132="",$B196=""),"",HLOOKUP(PD$132,Indices2!$E$1:$YY$108,Calc!$B196,FALSE))</f>
        <v>#N/A</v>
      </c>
      <c r="PE196" t="e">
        <f ca="1">IF(OR(PE$132="",$B196=""),"",HLOOKUP(PE$132,Indices2!$E$1:$YY$108,Calc!$B196,FALSE))</f>
        <v>#N/A</v>
      </c>
      <c r="PF196" t="e">
        <f ca="1">IF(OR(PF$132="",$B196=""),"",HLOOKUP(PF$132,Indices2!$E$1:$YY$108,Calc!$B196,FALSE))</f>
        <v>#N/A</v>
      </c>
      <c r="PG196" t="e">
        <f ca="1">IF(OR(PG$132="",$B196=""),"",HLOOKUP(PG$132,Indices2!$E$1:$YY$108,Calc!$B196,FALSE))</f>
        <v>#N/A</v>
      </c>
      <c r="PH196" t="e">
        <f ca="1">IF(OR(PH$132="",$B196=""),"",HLOOKUP(PH$132,Indices2!$E$1:$YY$108,Calc!$B196,FALSE))</f>
        <v>#N/A</v>
      </c>
      <c r="PI196" t="e">
        <f ca="1">IF(OR(PI$132="",$B196=""),"",HLOOKUP(PI$132,Indices2!$E$1:$YY$108,Calc!$B196,FALSE))</f>
        <v>#N/A</v>
      </c>
      <c r="PJ196" t="e">
        <f ca="1">IF(OR(PJ$132="",$B196=""),"",HLOOKUP(PJ$132,Indices2!$E$1:$YY$108,Calc!$B196,FALSE))</f>
        <v>#N/A</v>
      </c>
      <c r="PK196" t="e">
        <f ca="1">IF(OR(PK$132="",$B196=""),"",HLOOKUP(PK$132,Indices2!$E$1:$YY$108,Calc!$B196,FALSE))</f>
        <v>#N/A</v>
      </c>
      <c r="PL196" t="e">
        <f ca="1">IF(OR(PL$132="",$B196=""),"",HLOOKUP(PL$132,Indices2!$E$1:$YY$108,Calc!$B196,FALSE))</f>
        <v>#N/A</v>
      </c>
      <c r="PM196" t="e">
        <f ca="1">IF(OR(PM$132="",$B196=""),"",HLOOKUP(PM$132,Indices2!$E$1:$YY$108,Calc!$B196,FALSE))</f>
        <v>#N/A</v>
      </c>
      <c r="PN196" t="e">
        <f ca="1">IF(OR(PN$132="",$B196=""),"",HLOOKUP(PN$132,Indices2!$E$1:$YY$108,Calc!$B196,FALSE))</f>
        <v>#N/A</v>
      </c>
      <c r="PO196" t="e">
        <f ca="1">IF(OR(PO$132="",$B196=""),"",HLOOKUP(PO$132,Indices2!$E$1:$YY$108,Calc!$B196,FALSE))</f>
        <v>#N/A</v>
      </c>
      <c r="PP196" t="e">
        <f ca="1">IF(OR(PP$132="",$B196=""),"",HLOOKUP(PP$132,Indices2!$E$1:$YY$108,Calc!$B196,FALSE))</f>
        <v>#N/A</v>
      </c>
      <c r="PQ196" t="e">
        <f ca="1">IF(OR(PQ$132="",$B196=""),"",HLOOKUP(PQ$132,Indices2!$E$1:$YY$108,Calc!$B196,FALSE))</f>
        <v>#N/A</v>
      </c>
      <c r="PR196" t="e">
        <f ca="1">IF(OR(PR$132="",$B196=""),"",HLOOKUP(PR$132,Indices2!$E$1:$YY$108,Calc!$B196,FALSE))</f>
        <v>#N/A</v>
      </c>
      <c r="PS196" t="e">
        <f ca="1">IF(OR(PS$132="",$B196=""),"",HLOOKUP(PS$132,Indices2!$E$1:$YY$108,Calc!$B196,FALSE))</f>
        <v>#N/A</v>
      </c>
      <c r="PT196" t="e">
        <f ca="1">IF(OR(PT$132="",$B196=""),"",HLOOKUP(PT$132,Indices2!$E$1:$YY$108,Calc!$B196,FALSE))</f>
        <v>#N/A</v>
      </c>
      <c r="PU196" t="e">
        <f ca="1">IF(OR(PU$132="",$B196=""),"",HLOOKUP(PU$132,Indices2!$E$1:$YY$108,Calc!$B196,FALSE))</f>
        <v>#N/A</v>
      </c>
      <c r="PV196" t="e">
        <f ca="1">IF(OR(PV$132="",$B196=""),"",HLOOKUP(PV$132,Indices2!$E$1:$YY$108,Calc!$B196,FALSE))</f>
        <v>#N/A</v>
      </c>
      <c r="PW196" t="e">
        <f ca="1">IF(OR(PW$132="",$B196=""),"",HLOOKUP(PW$132,Indices2!$E$1:$YY$108,Calc!$B196,FALSE))</f>
        <v>#N/A</v>
      </c>
      <c r="PX196" t="e">
        <f ca="1">IF(OR(PX$132="",$B196=""),"",HLOOKUP(PX$132,Indices2!$E$1:$YY$108,Calc!$B196,FALSE))</f>
        <v>#N/A</v>
      </c>
      <c r="PY196" t="e">
        <f ca="1">IF(OR(PY$132="",$B196=""),"",HLOOKUP(PY$132,Indices2!$E$1:$YY$108,Calc!$B196,FALSE))</f>
        <v>#N/A</v>
      </c>
      <c r="PZ196" t="e">
        <f ca="1">IF(OR(PZ$132="",$B196=""),"",HLOOKUP(PZ$132,Indices2!$E$1:$YY$108,Calc!$B196,FALSE))</f>
        <v>#N/A</v>
      </c>
      <c r="QA196" t="e">
        <f ca="1">IF(OR(QA$132="",$B196=""),"",HLOOKUP(QA$132,Indices2!$E$1:$YY$108,Calc!$B196,FALSE))</f>
        <v>#N/A</v>
      </c>
      <c r="QB196" t="e">
        <f ca="1">IF(OR(QB$132="",$B196=""),"",HLOOKUP(QB$132,Indices2!$E$1:$YY$108,Calc!$B196,FALSE))</f>
        <v>#N/A</v>
      </c>
      <c r="QC196" t="e">
        <f ca="1">IF(OR(QC$132="",$B196=""),"",HLOOKUP(QC$132,Indices2!$E$1:$YY$108,Calc!$B196,FALSE))</f>
        <v>#N/A</v>
      </c>
      <c r="QD196" t="e">
        <f ca="1">IF(OR(QD$132="",$B196=""),"",HLOOKUP(QD$132,Indices2!$E$1:$YY$108,Calc!$B196,FALSE))</f>
        <v>#N/A</v>
      </c>
      <c r="QE196" t="e">
        <f ca="1">IF(OR(QE$132="",$B196=""),"",HLOOKUP(QE$132,Indices2!$E$1:$YY$108,Calc!$B196,FALSE))</f>
        <v>#N/A</v>
      </c>
      <c r="QF196" t="e">
        <f ca="1">IF(OR(QF$132="",$B196=""),"",HLOOKUP(QF$132,Indices2!$E$1:$YY$108,Calc!$B196,FALSE))</f>
        <v>#N/A</v>
      </c>
      <c r="QG196" t="e">
        <f ca="1">IF(OR(QG$132="",$B196=""),"",HLOOKUP(QG$132,Indices2!$E$1:$YY$108,Calc!$B196,FALSE))</f>
        <v>#N/A</v>
      </c>
      <c r="QH196" t="e">
        <f ca="1">IF(OR(QH$132="",$B196=""),"",HLOOKUP(QH$132,Indices2!$E$1:$YY$108,Calc!$B196,FALSE))</f>
        <v>#N/A</v>
      </c>
      <c r="QI196" t="e">
        <f ca="1">IF(OR(QI$132="",$B196=""),"",HLOOKUP(QI$132,Indices2!$E$1:$YY$108,Calc!$B196,FALSE))</f>
        <v>#N/A</v>
      </c>
      <c r="QJ196" t="e">
        <f ca="1">IF(OR(QJ$132="",$B196=""),"",HLOOKUP(QJ$132,Indices2!$E$1:$YY$108,Calc!$B196,FALSE))</f>
        <v>#N/A</v>
      </c>
      <c r="QK196" t="e">
        <f ca="1">IF(OR(QK$132="",$B196=""),"",HLOOKUP(QK$132,Indices2!$E$1:$YY$108,Calc!$B196,FALSE))</f>
        <v>#N/A</v>
      </c>
      <c r="QL196" t="e">
        <f ca="1">IF(OR(QL$132="",$B196=""),"",HLOOKUP(QL$132,Indices2!$E$1:$YY$108,Calc!$B196,FALSE))</f>
        <v>#N/A</v>
      </c>
      <c r="QM196" t="e">
        <f ca="1">IF(OR(QM$132="",$B196=""),"",HLOOKUP(QM$132,Indices2!$E$1:$YY$108,Calc!$B196,FALSE))</f>
        <v>#N/A</v>
      </c>
      <c r="QN196" t="e">
        <f ca="1">IF(OR(QN$132="",$B196=""),"",HLOOKUP(QN$132,Indices2!$E$1:$YY$108,Calc!$B196,FALSE))</f>
        <v>#N/A</v>
      </c>
      <c r="QO196" t="e">
        <f ca="1">IF(OR(QO$132="",$B196=""),"",HLOOKUP(QO$132,Indices2!$E$1:$YY$108,Calc!$B196,FALSE))</f>
        <v>#N/A</v>
      </c>
      <c r="QP196" t="e">
        <f ca="1">IF(OR(QP$132="",$B196=""),"",HLOOKUP(QP$132,Indices2!$E$1:$YY$108,Calc!$B196,FALSE))</f>
        <v>#N/A</v>
      </c>
      <c r="QQ196" t="e">
        <f ca="1">IF(OR(QQ$132="",$B196=""),"",HLOOKUP(QQ$132,Indices2!$E$1:$YY$108,Calc!$B196,FALSE))</f>
        <v>#N/A</v>
      </c>
      <c r="QR196" t="e">
        <f ca="1">IF(OR(QR$132="",$B196=""),"",HLOOKUP(QR$132,Indices2!$E$1:$YY$108,Calc!$B196,FALSE))</f>
        <v>#N/A</v>
      </c>
      <c r="QS196" t="e">
        <f ca="1">IF(OR(QS$132="",$B196=""),"",HLOOKUP(QS$132,Indices2!$E$1:$YY$108,Calc!$B196,FALSE))</f>
        <v>#N/A</v>
      </c>
      <c r="QT196" t="e">
        <f ca="1">IF(OR(QT$132="",$B196=""),"",HLOOKUP(QT$132,Indices2!$E$1:$YY$108,Calc!$B196,FALSE))</f>
        <v>#N/A</v>
      </c>
      <c r="QU196" t="e">
        <f ca="1">IF(OR(QU$132="",$B196=""),"",HLOOKUP(QU$132,Indices2!$E$1:$YY$108,Calc!$B196,FALSE))</f>
        <v>#N/A</v>
      </c>
      <c r="QV196" t="e">
        <f ca="1">IF(OR(QV$132="",$B196=""),"",HLOOKUP(QV$132,Indices2!$E$1:$YY$108,Calc!$B196,FALSE))</f>
        <v>#N/A</v>
      </c>
      <c r="QW196" t="e">
        <f ca="1">IF(OR(QW$132="",$B196=""),"",HLOOKUP(QW$132,Indices2!$E$1:$YY$108,Calc!$B196,FALSE))</f>
        <v>#N/A</v>
      </c>
      <c r="QX196" t="e">
        <f ca="1">IF(OR(QX$132="",$B196=""),"",HLOOKUP(QX$132,Indices2!$E$1:$YY$108,Calc!$B196,FALSE))</f>
        <v>#N/A</v>
      </c>
      <c r="QY196" t="e">
        <f ca="1">IF(OR(QY$132="",$B196=""),"",HLOOKUP(QY$132,Indices2!$E$1:$YY$108,Calc!$B196,FALSE))</f>
        <v>#N/A</v>
      </c>
      <c r="QZ196" t="e">
        <f ca="1">IF(OR(QZ$132="",$B196=""),"",HLOOKUP(QZ$132,Indices2!$E$1:$YY$108,Calc!$B196,FALSE))</f>
        <v>#N/A</v>
      </c>
      <c r="RA196" t="e">
        <f ca="1">IF(OR(RA$132="",$B196=""),"",HLOOKUP(RA$132,Indices2!$E$1:$YY$108,Calc!$B196,FALSE))</f>
        <v>#N/A</v>
      </c>
      <c r="RB196" t="e">
        <f ca="1">IF(OR(RB$132="",$B196=""),"",HLOOKUP(RB$132,Indices2!$E$1:$YY$108,Calc!$B196,FALSE))</f>
        <v>#N/A</v>
      </c>
      <c r="RC196" t="e">
        <f ca="1">IF(OR(RC$132="",$B196=""),"",HLOOKUP(RC$132,Indices2!$E$1:$YY$108,Calc!$B196,FALSE))</f>
        <v>#N/A</v>
      </c>
      <c r="RD196" t="e">
        <f ca="1">IF(OR(RD$132="",$B196=""),"",HLOOKUP(RD$132,Indices2!$E$1:$YY$108,Calc!$B196,FALSE))</f>
        <v>#N/A</v>
      </c>
      <c r="RE196" t="e">
        <f ca="1">IF(OR(RE$132="",$B196=""),"",HLOOKUP(RE$132,Indices2!$E$1:$YY$108,Calc!$B196,FALSE))</f>
        <v>#N/A</v>
      </c>
      <c r="RF196" t="e">
        <f ca="1">IF(OR(RF$132="",$B196=""),"",HLOOKUP(RF$132,Indices2!$E$1:$YY$108,Calc!$B196,FALSE))</f>
        <v>#N/A</v>
      </c>
      <c r="RG196" t="e">
        <f ca="1">IF(OR(RG$132="",$B196=""),"",HLOOKUP(RG$132,Indices2!$E$1:$YY$108,Calc!$B196,FALSE))</f>
        <v>#N/A</v>
      </c>
      <c r="RH196" t="e">
        <f ca="1">IF(OR(RH$132="",$B196=""),"",HLOOKUP(RH$132,Indices2!$E$1:$YY$108,Calc!$B196,FALSE))</f>
        <v>#N/A</v>
      </c>
      <c r="RI196" t="e">
        <f ca="1">IF(OR(RI$132="",$B196=""),"",HLOOKUP(RI$132,Indices2!$E$1:$YY$108,Calc!$B196,FALSE))</f>
        <v>#N/A</v>
      </c>
      <c r="RJ196" t="e">
        <f ca="1">IF(OR(RJ$132="",$B196=""),"",HLOOKUP(RJ$132,Indices2!$E$1:$YY$108,Calc!$B196,FALSE))</f>
        <v>#N/A</v>
      </c>
      <c r="RK196" t="e">
        <f ca="1">IF(OR(RK$132="",$B196=""),"",HLOOKUP(RK$132,Indices2!$E$1:$YY$108,Calc!$B196,FALSE))</f>
        <v>#N/A</v>
      </c>
      <c r="RL196" t="e">
        <f ca="1">IF(OR(RL$132="",$B196=""),"",HLOOKUP(RL$132,Indices2!$E$1:$YY$108,Calc!$B196,FALSE))</f>
        <v>#N/A</v>
      </c>
    </row>
    <row r="197" spans="1:480">
      <c r="A197" s="5" t="s">
        <v>185</v>
      </c>
      <c r="B197" t="e">
        <f>MATCH($A197,Indices2!$B:$B,0)</f>
        <v>#N/A</v>
      </c>
      <c r="C197" t="e">
        <f>IF(OR(C$132="",$B197=""),"",HLOOKUP(C$132,Indices2!$E$1:$YY$108,Calc!$B197,FALSE))</f>
        <v>#N/A</v>
      </c>
      <c r="D197" t="e">
        <f ca="1">IF(OR(D$132="",$B197=""),"",HLOOKUP(D$132,Indices2!$E$1:$YY$108,Calc!$B197,FALSE))</f>
        <v>#N/A</v>
      </c>
      <c r="E197" t="e">
        <f ca="1">IF(OR(E$132="",$B197=""),"",HLOOKUP(E$132,Indices2!$E$1:$YY$108,Calc!$B197,FALSE))</f>
        <v>#N/A</v>
      </c>
      <c r="F197" t="e">
        <f ca="1">IF(OR(F$132="",$B197=""),"",HLOOKUP(F$132,Indices2!$E$1:$YY$108,Calc!$B197,FALSE))</f>
        <v>#N/A</v>
      </c>
      <c r="G197" t="e">
        <f ca="1">IF(OR(G$132="",$B197=""),"",HLOOKUP(G$132,Indices2!$E$1:$YY$108,Calc!$B197,FALSE))</f>
        <v>#N/A</v>
      </c>
      <c r="H197" t="e">
        <f ca="1">IF(OR(H$132="",$B197=""),"",HLOOKUP(H$132,Indices2!$E$1:$YY$108,Calc!$B197,FALSE))</f>
        <v>#N/A</v>
      </c>
      <c r="I197" t="e">
        <f ca="1">IF(OR(I$132="",$B197=""),"",HLOOKUP(I$132,Indices2!$E$1:$YY$108,Calc!$B197,FALSE))</f>
        <v>#N/A</v>
      </c>
      <c r="J197" t="e">
        <f ca="1">IF(OR(J$132="",$B197=""),"",HLOOKUP(J$132,Indices2!$E$1:$YY$108,Calc!$B197,FALSE))</f>
        <v>#N/A</v>
      </c>
      <c r="K197" t="e">
        <f ca="1">IF(OR(K$132="",$B197=""),"",HLOOKUP(K$132,Indices2!$E$1:$YY$108,Calc!$B197,FALSE))</f>
        <v>#N/A</v>
      </c>
      <c r="L197" t="e">
        <f ca="1">IF(OR(L$132="",$B197=""),"",HLOOKUP(L$132,Indices2!$E$1:$YY$108,Calc!$B197,FALSE))</f>
        <v>#N/A</v>
      </c>
      <c r="M197" t="e">
        <f ca="1">IF(OR(M$132="",$B197=""),"",HLOOKUP(M$132,Indices2!$E$1:$YY$108,Calc!$B197,FALSE))</f>
        <v>#N/A</v>
      </c>
      <c r="N197" t="e">
        <f ca="1">IF(OR(N$132="",$B197=""),"",HLOOKUP(N$132,Indices2!$E$1:$YY$108,Calc!$B197,FALSE))</f>
        <v>#N/A</v>
      </c>
      <c r="O197" t="e">
        <f ca="1">IF(OR(O$132="",$B197=""),"",HLOOKUP(O$132,Indices2!$E$1:$YY$108,Calc!$B197,FALSE))</f>
        <v>#N/A</v>
      </c>
      <c r="P197" t="e">
        <f ca="1">IF(OR(P$132="",$B197=""),"",HLOOKUP(P$132,Indices2!$E$1:$YY$108,Calc!$B197,FALSE))</f>
        <v>#N/A</v>
      </c>
      <c r="Q197" t="e">
        <f ca="1">IF(OR(Q$132="",$B197=""),"",HLOOKUP(Q$132,Indices2!$E$1:$YY$108,Calc!$B197,FALSE))</f>
        <v>#N/A</v>
      </c>
      <c r="R197" t="e">
        <f ca="1">IF(OR(R$132="",$B197=""),"",HLOOKUP(R$132,Indices2!$E$1:$YY$108,Calc!$B197,FALSE))</f>
        <v>#N/A</v>
      </c>
      <c r="S197" t="e">
        <f ca="1">IF(OR(S$132="",$B197=""),"",HLOOKUP(S$132,Indices2!$E$1:$YY$108,Calc!$B197,FALSE))</f>
        <v>#N/A</v>
      </c>
      <c r="T197" t="e">
        <f ca="1">IF(OR(T$132="",$B197=""),"",HLOOKUP(T$132,Indices2!$E$1:$YY$108,Calc!$B197,FALSE))</f>
        <v>#N/A</v>
      </c>
      <c r="U197" t="e">
        <f ca="1">IF(OR(U$132="",$B197=""),"",HLOOKUP(U$132,Indices2!$E$1:$YY$108,Calc!$B197,FALSE))</f>
        <v>#N/A</v>
      </c>
      <c r="V197" t="e">
        <f ca="1">IF(OR(V$132="",$B197=""),"",HLOOKUP(V$132,Indices2!$E$1:$YY$108,Calc!$B197,FALSE))</f>
        <v>#N/A</v>
      </c>
      <c r="W197" t="e">
        <f ca="1">IF(OR(W$132="",$B197=""),"",HLOOKUP(W$132,Indices2!$E$1:$YY$108,Calc!$B197,FALSE))</f>
        <v>#N/A</v>
      </c>
      <c r="X197" t="e">
        <f ca="1">IF(OR(X$132="",$B197=""),"",HLOOKUP(X$132,Indices2!$E$1:$YY$108,Calc!$B197,FALSE))</f>
        <v>#N/A</v>
      </c>
      <c r="Y197" t="e">
        <f ca="1">IF(OR(Y$132="",$B197=""),"",HLOOKUP(Y$132,Indices2!$E$1:$YY$108,Calc!$B197,FALSE))</f>
        <v>#N/A</v>
      </c>
      <c r="Z197" t="e">
        <f ca="1">IF(OR(Z$132="",$B197=""),"",HLOOKUP(Z$132,Indices2!$E$1:$YY$108,Calc!$B197,FALSE))</f>
        <v>#N/A</v>
      </c>
      <c r="AA197" t="e">
        <f ca="1">IF(OR(AA$132="",$B197=""),"",HLOOKUP(AA$132,Indices2!$E$1:$YY$108,Calc!$B197,FALSE))</f>
        <v>#N/A</v>
      </c>
      <c r="AB197" t="e">
        <f ca="1">IF(OR(AB$132="",$B197=""),"",HLOOKUP(AB$132,Indices2!$E$1:$YY$108,Calc!$B197,FALSE))</f>
        <v>#N/A</v>
      </c>
      <c r="AC197" t="e">
        <f ca="1">IF(OR(AC$132="",$B197=""),"",HLOOKUP(AC$132,Indices2!$E$1:$YY$108,Calc!$B197,FALSE))</f>
        <v>#N/A</v>
      </c>
      <c r="AD197" t="e">
        <f ca="1">IF(OR(AD$132="",$B197=""),"",HLOOKUP(AD$132,Indices2!$E$1:$YY$108,Calc!$B197,FALSE))</f>
        <v>#N/A</v>
      </c>
      <c r="AE197" t="e">
        <f ca="1">IF(OR(AE$132="",$B197=""),"",HLOOKUP(AE$132,Indices2!$E$1:$YY$108,Calc!$B197,FALSE))</f>
        <v>#N/A</v>
      </c>
      <c r="AF197" t="e">
        <f ca="1">IF(OR(AF$132="",$B197=""),"",HLOOKUP(AF$132,Indices2!$E$1:$YY$108,Calc!$B197,FALSE))</f>
        <v>#N/A</v>
      </c>
      <c r="AG197" t="e">
        <f ca="1">IF(OR(AG$132="",$B197=""),"",HLOOKUP(AG$132,Indices2!$E$1:$YY$108,Calc!$B197,FALSE))</f>
        <v>#N/A</v>
      </c>
      <c r="AH197" t="e">
        <f ca="1">IF(OR(AH$132="",$B197=""),"",HLOOKUP(AH$132,Indices2!$E$1:$YY$108,Calc!$B197,FALSE))</f>
        <v>#N/A</v>
      </c>
      <c r="AI197" t="e">
        <f ca="1">IF(OR(AI$132="",$B197=""),"",HLOOKUP(AI$132,Indices2!$E$1:$YY$108,Calc!$B197,FALSE))</f>
        <v>#N/A</v>
      </c>
      <c r="AJ197" t="e">
        <f ca="1">IF(OR(AJ$132="",$B197=""),"",HLOOKUP(AJ$132,Indices2!$E$1:$YY$108,Calc!$B197,FALSE))</f>
        <v>#N/A</v>
      </c>
      <c r="AK197" t="e">
        <f ca="1">IF(OR(AK$132="",$B197=""),"",HLOOKUP(AK$132,Indices2!$E$1:$YY$108,Calc!$B197,FALSE))</f>
        <v>#N/A</v>
      </c>
      <c r="AL197" t="e">
        <f ca="1">IF(OR(AL$132="",$B197=""),"",HLOOKUP(AL$132,Indices2!$E$1:$YY$108,Calc!$B197,FALSE))</f>
        <v>#N/A</v>
      </c>
      <c r="AM197" t="e">
        <f ca="1">IF(OR(AM$132="",$B197=""),"",HLOOKUP(AM$132,Indices2!$E$1:$YY$108,Calc!$B197,FALSE))</f>
        <v>#N/A</v>
      </c>
      <c r="AN197" t="e">
        <f ca="1">IF(OR(AN$132="",$B197=""),"",HLOOKUP(AN$132,Indices2!$E$1:$YY$108,Calc!$B197,FALSE))</f>
        <v>#N/A</v>
      </c>
      <c r="AO197" t="e">
        <f ca="1">IF(OR(AO$132="",$B197=""),"",HLOOKUP(AO$132,Indices2!$E$1:$YY$108,Calc!$B197,FALSE))</f>
        <v>#N/A</v>
      </c>
      <c r="AP197" t="e">
        <f ca="1">IF(OR(AP$132="",$B197=""),"",HLOOKUP(AP$132,Indices2!$E$1:$YY$108,Calc!$B197,FALSE))</f>
        <v>#N/A</v>
      </c>
      <c r="AQ197" t="e">
        <f ca="1">IF(OR(AQ$132="",$B197=""),"",HLOOKUP(AQ$132,Indices2!$E$1:$YY$108,Calc!$B197,FALSE))</f>
        <v>#N/A</v>
      </c>
      <c r="AR197" t="e">
        <f ca="1">IF(OR(AR$132="",$B197=""),"",HLOOKUP(AR$132,Indices2!$E$1:$YY$108,Calc!$B197,FALSE))</f>
        <v>#N/A</v>
      </c>
      <c r="AS197" t="e">
        <f ca="1">IF(OR(AS$132="",$B197=""),"",HLOOKUP(AS$132,Indices2!$E$1:$YY$108,Calc!$B197,FALSE))</f>
        <v>#N/A</v>
      </c>
      <c r="AT197" t="e">
        <f ca="1">IF(OR(AT$132="",$B197=""),"",HLOOKUP(AT$132,Indices2!$E$1:$YY$108,Calc!$B197,FALSE))</f>
        <v>#N/A</v>
      </c>
      <c r="AU197" t="e">
        <f ca="1">IF(OR(AU$132="",$B197=""),"",HLOOKUP(AU$132,Indices2!$E$1:$YY$108,Calc!$B197,FALSE))</f>
        <v>#N/A</v>
      </c>
      <c r="AV197" t="e">
        <f ca="1">IF(OR(AV$132="",$B197=""),"",HLOOKUP(AV$132,Indices2!$E$1:$YY$108,Calc!$B197,FALSE))</f>
        <v>#N/A</v>
      </c>
      <c r="AW197" t="e">
        <f ca="1">IF(OR(AW$132="",$B197=""),"",HLOOKUP(AW$132,Indices2!$E$1:$YY$108,Calc!$B197,FALSE))</f>
        <v>#N/A</v>
      </c>
      <c r="AX197" t="e">
        <f ca="1">IF(OR(AX$132="",$B197=""),"",HLOOKUP(AX$132,Indices2!$E$1:$YY$108,Calc!$B197,FALSE))</f>
        <v>#N/A</v>
      </c>
      <c r="AY197" t="e">
        <f ca="1">IF(OR(AY$132="",$B197=""),"",HLOOKUP(AY$132,Indices2!$E$1:$YY$108,Calc!$B197,FALSE))</f>
        <v>#N/A</v>
      </c>
      <c r="AZ197" t="e">
        <f ca="1">IF(OR(AZ$132="",$B197=""),"",HLOOKUP(AZ$132,Indices2!$E$1:$YY$108,Calc!$B197,FALSE))</f>
        <v>#N/A</v>
      </c>
      <c r="BA197" t="e">
        <f ca="1">IF(OR(BA$132="",$B197=""),"",HLOOKUP(BA$132,Indices2!$E$1:$YY$108,Calc!$B197,FALSE))</f>
        <v>#N/A</v>
      </c>
      <c r="BB197" t="e">
        <f ca="1">IF(OR(BB$132="",$B197=""),"",HLOOKUP(BB$132,Indices2!$E$1:$YY$108,Calc!$B197,FALSE))</f>
        <v>#N/A</v>
      </c>
      <c r="BC197" t="e">
        <f ca="1">IF(OR(BC$132="",$B197=""),"",HLOOKUP(BC$132,Indices2!$E$1:$YY$108,Calc!$B197,FALSE))</f>
        <v>#N/A</v>
      </c>
      <c r="BD197" t="e">
        <f ca="1">IF(OR(BD$132="",$B197=""),"",HLOOKUP(BD$132,Indices2!$E$1:$YY$108,Calc!$B197,FALSE))</f>
        <v>#N/A</v>
      </c>
      <c r="BE197" t="e">
        <f ca="1">IF(OR(BE$132="",$B197=""),"",HLOOKUP(BE$132,Indices2!$E$1:$YY$108,Calc!$B197,FALSE))</f>
        <v>#N/A</v>
      </c>
      <c r="BF197" t="e">
        <f ca="1">IF(OR(BF$132="",$B197=""),"",HLOOKUP(BF$132,Indices2!$E$1:$YY$108,Calc!$B197,FALSE))</f>
        <v>#N/A</v>
      </c>
      <c r="BG197" t="e">
        <f ca="1">IF(OR(BG$132="",$B197=""),"",HLOOKUP(BG$132,Indices2!$E$1:$YY$108,Calc!$B197,FALSE))</f>
        <v>#N/A</v>
      </c>
      <c r="BH197" t="e">
        <f ca="1">IF(OR(BH$132="",$B197=""),"",HLOOKUP(BH$132,Indices2!$E$1:$YY$108,Calc!$B197,FALSE))</f>
        <v>#N/A</v>
      </c>
      <c r="BI197" t="e">
        <f ca="1">IF(OR(BI$132="",$B197=""),"",HLOOKUP(BI$132,Indices2!$E$1:$YY$108,Calc!$B197,FALSE))</f>
        <v>#N/A</v>
      </c>
      <c r="BJ197" t="e">
        <f ca="1">IF(OR(BJ$132="",$B197=""),"",HLOOKUP(BJ$132,Indices2!$E$1:$YY$108,Calc!$B197,FALSE))</f>
        <v>#N/A</v>
      </c>
      <c r="BK197" t="e">
        <f ca="1">IF(OR(BK$132="",$B197=""),"",HLOOKUP(BK$132,Indices2!$E$1:$YY$108,Calc!$B197,FALSE))</f>
        <v>#N/A</v>
      </c>
      <c r="BL197" t="e">
        <f ca="1">IF(OR(BL$132="",$B197=""),"",HLOOKUP(BL$132,Indices2!$E$1:$YY$108,Calc!$B197,FALSE))</f>
        <v>#N/A</v>
      </c>
      <c r="BM197" t="e">
        <f ca="1">IF(OR(BM$132="",$B197=""),"",HLOOKUP(BM$132,Indices2!$E$1:$YY$108,Calc!$B197,FALSE))</f>
        <v>#N/A</v>
      </c>
      <c r="BN197" t="e">
        <f ca="1">IF(OR(BN$132="",$B197=""),"",HLOOKUP(BN$132,Indices2!$E$1:$YY$108,Calc!$B197,FALSE))</f>
        <v>#N/A</v>
      </c>
      <c r="BO197" t="e">
        <f ca="1">IF(OR(BO$132="",$B197=""),"",HLOOKUP(BO$132,Indices2!$E$1:$YY$108,Calc!$B197,FALSE))</f>
        <v>#N/A</v>
      </c>
      <c r="BP197" t="e">
        <f ca="1">IF(OR(BP$132="",$B197=""),"",HLOOKUP(BP$132,Indices2!$E$1:$YY$108,Calc!$B197,FALSE))</f>
        <v>#N/A</v>
      </c>
      <c r="BQ197" t="e">
        <f ca="1">IF(OR(BQ$132="",$B197=""),"",HLOOKUP(BQ$132,Indices2!$E$1:$YY$108,Calc!$B197,FALSE))</f>
        <v>#N/A</v>
      </c>
      <c r="BR197" t="e">
        <f ca="1">IF(OR(BR$132="",$B197=""),"",HLOOKUP(BR$132,Indices2!$E$1:$YY$108,Calc!$B197,FALSE))</f>
        <v>#N/A</v>
      </c>
      <c r="BS197" t="e">
        <f ca="1">IF(OR(BS$132="",$B197=""),"",HLOOKUP(BS$132,Indices2!$E$1:$YY$108,Calc!$B197,FALSE))</f>
        <v>#N/A</v>
      </c>
      <c r="BT197" t="e">
        <f ca="1">IF(OR(BT$132="",$B197=""),"",HLOOKUP(BT$132,Indices2!$E$1:$YY$108,Calc!$B197,FALSE))</f>
        <v>#N/A</v>
      </c>
      <c r="BU197" t="e">
        <f ca="1">IF(OR(BU$132="",$B197=""),"",HLOOKUP(BU$132,Indices2!$E$1:$YY$108,Calc!$B197,FALSE))</f>
        <v>#N/A</v>
      </c>
      <c r="BV197" t="e">
        <f ca="1">IF(OR(BV$132="",$B197=""),"",HLOOKUP(BV$132,Indices2!$E$1:$YY$108,Calc!$B197,FALSE))</f>
        <v>#N/A</v>
      </c>
      <c r="BW197" t="e">
        <f ca="1">IF(OR(BW$132="",$B197=""),"",HLOOKUP(BW$132,Indices2!$E$1:$YY$108,Calc!$B197,FALSE))</f>
        <v>#N/A</v>
      </c>
      <c r="BX197" t="e">
        <f ca="1">IF(OR(BX$132="",$B197=""),"",HLOOKUP(BX$132,Indices2!$E$1:$YY$108,Calc!$B197,FALSE))</f>
        <v>#N/A</v>
      </c>
      <c r="BY197" t="e">
        <f ca="1">IF(OR(BY$132="",$B197=""),"",HLOOKUP(BY$132,Indices2!$E$1:$YY$108,Calc!$B197,FALSE))</f>
        <v>#N/A</v>
      </c>
      <c r="BZ197" t="e">
        <f ca="1">IF(OR(BZ$132="",$B197=""),"",HLOOKUP(BZ$132,Indices2!$E$1:$YY$108,Calc!$B197,FALSE))</f>
        <v>#N/A</v>
      </c>
      <c r="CA197" t="e">
        <f ca="1">IF(OR(CA$132="",$B197=""),"",HLOOKUP(CA$132,Indices2!$E$1:$YY$108,Calc!$B197,FALSE))</f>
        <v>#N/A</v>
      </c>
      <c r="CB197" t="e">
        <f ca="1">IF(OR(CB$132="",$B197=""),"",HLOOKUP(CB$132,Indices2!$E$1:$YY$108,Calc!$B197,FALSE))</f>
        <v>#N/A</v>
      </c>
      <c r="CC197" t="e">
        <f ca="1">IF(OR(CC$132="",$B197=""),"",HLOOKUP(CC$132,Indices2!$E$1:$YY$108,Calc!$B197,FALSE))</f>
        <v>#N/A</v>
      </c>
      <c r="CD197" t="e">
        <f ca="1">IF(OR(CD$132="",$B197=""),"",HLOOKUP(CD$132,Indices2!$E$1:$YY$108,Calc!$B197,FALSE))</f>
        <v>#N/A</v>
      </c>
      <c r="CE197" t="e">
        <f ca="1">IF(OR(CE$132="",$B197=""),"",HLOOKUP(CE$132,Indices2!$E$1:$YY$108,Calc!$B197,FALSE))</f>
        <v>#N/A</v>
      </c>
      <c r="CF197" t="e">
        <f ca="1">IF(OR(CF$132="",$B197=""),"",HLOOKUP(CF$132,Indices2!$E$1:$YY$108,Calc!$B197,FALSE))</f>
        <v>#N/A</v>
      </c>
      <c r="CG197" t="e">
        <f ca="1">IF(OR(CG$132="",$B197=""),"",HLOOKUP(CG$132,Indices2!$E$1:$YY$108,Calc!$B197,FALSE))</f>
        <v>#N/A</v>
      </c>
      <c r="CH197" t="e">
        <f ca="1">IF(OR(CH$132="",$B197=""),"",HLOOKUP(CH$132,Indices2!$E$1:$YY$108,Calc!$B197,FALSE))</f>
        <v>#N/A</v>
      </c>
      <c r="CI197" t="e">
        <f ca="1">IF(OR(CI$132="",$B197=""),"",HLOOKUP(CI$132,Indices2!$E$1:$YY$108,Calc!$B197,FALSE))</f>
        <v>#N/A</v>
      </c>
      <c r="CJ197" t="e">
        <f ca="1">IF(OR(CJ$132="",$B197=""),"",HLOOKUP(CJ$132,Indices2!$E$1:$YY$108,Calc!$B197,FALSE))</f>
        <v>#N/A</v>
      </c>
      <c r="CK197" t="e">
        <f ca="1">IF(OR(CK$132="",$B197=""),"",HLOOKUP(CK$132,Indices2!$E$1:$YY$108,Calc!$B197,FALSE))</f>
        <v>#N/A</v>
      </c>
      <c r="CL197" t="e">
        <f ca="1">IF(OR(CL$132="",$B197=""),"",HLOOKUP(CL$132,Indices2!$E$1:$YY$108,Calc!$B197,FALSE))</f>
        <v>#N/A</v>
      </c>
      <c r="CM197" t="e">
        <f ca="1">IF(OR(CM$132="",$B197=""),"",HLOOKUP(CM$132,Indices2!$E$1:$YY$108,Calc!$B197,FALSE))</f>
        <v>#N/A</v>
      </c>
      <c r="CN197" t="e">
        <f ca="1">IF(OR(CN$132="",$B197=""),"",HLOOKUP(CN$132,Indices2!$E$1:$YY$108,Calc!$B197,FALSE))</f>
        <v>#N/A</v>
      </c>
      <c r="CO197" t="e">
        <f ca="1">IF(OR(CO$132="",$B197=""),"",HLOOKUP(CO$132,Indices2!$E$1:$YY$108,Calc!$B197,FALSE))</f>
        <v>#N/A</v>
      </c>
      <c r="CP197" t="e">
        <f ca="1">IF(OR(CP$132="",$B197=""),"",HLOOKUP(CP$132,Indices2!$E$1:$YY$108,Calc!$B197,FALSE))</f>
        <v>#N/A</v>
      </c>
      <c r="CQ197" t="e">
        <f ca="1">IF(OR(CQ$132="",$B197=""),"",HLOOKUP(CQ$132,Indices2!$E$1:$YY$108,Calc!$B197,FALSE))</f>
        <v>#N/A</v>
      </c>
      <c r="CR197" t="e">
        <f ca="1">IF(OR(CR$132="",$B197=""),"",HLOOKUP(CR$132,Indices2!$E$1:$YY$108,Calc!$B197,FALSE))</f>
        <v>#N/A</v>
      </c>
      <c r="CS197" t="e">
        <f ca="1">IF(OR(CS$132="",$B197=""),"",HLOOKUP(CS$132,Indices2!$E$1:$YY$108,Calc!$B197,FALSE))</f>
        <v>#N/A</v>
      </c>
      <c r="CT197" t="e">
        <f ca="1">IF(OR(CT$132="",$B197=""),"",HLOOKUP(CT$132,Indices2!$E$1:$YY$108,Calc!$B197,FALSE))</f>
        <v>#N/A</v>
      </c>
      <c r="CU197" t="e">
        <f ca="1">IF(OR(CU$132="",$B197=""),"",HLOOKUP(CU$132,Indices2!$E$1:$YY$108,Calc!$B197,FALSE))</f>
        <v>#N/A</v>
      </c>
      <c r="CV197" t="e">
        <f ca="1">IF(OR(CV$132="",$B197=""),"",HLOOKUP(CV$132,Indices2!$E$1:$YY$108,Calc!$B197,FALSE))</f>
        <v>#N/A</v>
      </c>
      <c r="CW197" t="e">
        <f ca="1">IF(OR(CW$132="",$B197=""),"",HLOOKUP(CW$132,Indices2!$E$1:$YY$108,Calc!$B197,FALSE))</f>
        <v>#N/A</v>
      </c>
      <c r="CX197" t="e">
        <f ca="1">IF(OR(CX$132="",$B197=""),"",HLOOKUP(CX$132,Indices2!$E$1:$YY$108,Calc!$B197,FALSE))</f>
        <v>#N/A</v>
      </c>
      <c r="CY197" t="e">
        <f ca="1">IF(OR(CY$132="",$B197=""),"",HLOOKUP(CY$132,Indices2!$E$1:$YY$108,Calc!$B197,FALSE))</f>
        <v>#N/A</v>
      </c>
      <c r="CZ197" t="e">
        <f ca="1">IF(OR(CZ$132="",$B197=""),"",HLOOKUP(CZ$132,Indices2!$E$1:$YY$108,Calc!$B197,FALSE))</f>
        <v>#N/A</v>
      </c>
      <c r="DA197" t="e">
        <f ca="1">IF(OR(DA$132="",$B197=""),"",HLOOKUP(DA$132,Indices2!$E$1:$YY$108,Calc!$B197,FALSE))</f>
        <v>#N/A</v>
      </c>
      <c r="DB197" t="e">
        <f ca="1">IF(OR(DB$132="",$B197=""),"",HLOOKUP(DB$132,Indices2!$E$1:$YY$108,Calc!$B197,FALSE))</f>
        <v>#N/A</v>
      </c>
      <c r="DC197" t="e">
        <f ca="1">IF(OR(DC$132="",$B197=""),"",HLOOKUP(DC$132,Indices2!$E$1:$YY$108,Calc!$B197,FALSE))</f>
        <v>#N/A</v>
      </c>
      <c r="DD197" t="e">
        <f ca="1">IF(OR(DD$132="",$B197=""),"",HLOOKUP(DD$132,Indices2!$E$1:$YY$108,Calc!$B197,FALSE))</f>
        <v>#N/A</v>
      </c>
      <c r="DE197" t="e">
        <f ca="1">IF(OR(DE$132="",$B197=""),"",HLOOKUP(DE$132,Indices2!$E$1:$YY$108,Calc!$B197,FALSE))</f>
        <v>#N/A</v>
      </c>
      <c r="DF197" t="e">
        <f ca="1">IF(OR(DF$132="",$B197=""),"",HLOOKUP(DF$132,Indices2!$E$1:$YY$108,Calc!$B197,FALSE))</f>
        <v>#N/A</v>
      </c>
      <c r="DG197" t="e">
        <f ca="1">IF(OR(DG$132="",$B197=""),"",HLOOKUP(DG$132,Indices2!$E$1:$YY$108,Calc!$B197,FALSE))</f>
        <v>#N/A</v>
      </c>
      <c r="DH197" t="e">
        <f ca="1">IF(OR(DH$132="",$B197=""),"",HLOOKUP(DH$132,Indices2!$E$1:$YY$108,Calc!$B197,FALSE))</f>
        <v>#N/A</v>
      </c>
      <c r="DI197" t="e">
        <f ca="1">IF(OR(DI$132="",$B197=""),"",HLOOKUP(DI$132,Indices2!$E$1:$YY$108,Calc!$B197,FALSE))</f>
        <v>#N/A</v>
      </c>
      <c r="DJ197" t="e">
        <f ca="1">IF(OR(DJ$132="",$B197=""),"",HLOOKUP(DJ$132,Indices2!$E$1:$YY$108,Calc!$B197,FALSE))</f>
        <v>#N/A</v>
      </c>
      <c r="DK197" t="e">
        <f ca="1">IF(OR(DK$132="",$B197=""),"",HLOOKUP(DK$132,Indices2!$E$1:$YY$108,Calc!$B197,FALSE))</f>
        <v>#N/A</v>
      </c>
      <c r="DL197" t="e">
        <f ca="1">IF(OR(DL$132="",$B197=""),"",HLOOKUP(DL$132,Indices2!$E$1:$YY$108,Calc!$B197,FALSE))</f>
        <v>#N/A</v>
      </c>
      <c r="DM197" t="e">
        <f ca="1">IF(OR(DM$132="",$B197=""),"",HLOOKUP(DM$132,Indices2!$E$1:$YY$108,Calc!$B197,FALSE))</f>
        <v>#N/A</v>
      </c>
      <c r="DN197" t="e">
        <f ca="1">IF(OR(DN$132="",$B197=""),"",HLOOKUP(DN$132,Indices2!$E$1:$YY$108,Calc!$B197,FALSE))</f>
        <v>#N/A</v>
      </c>
      <c r="DO197" t="e">
        <f ca="1">IF(OR(DO$132="",$B197=""),"",HLOOKUP(DO$132,Indices2!$E$1:$YY$108,Calc!$B197,FALSE))</f>
        <v>#N/A</v>
      </c>
      <c r="DP197" t="e">
        <f ca="1">IF(OR(DP$132="",$B197=""),"",HLOOKUP(DP$132,Indices2!$E$1:$YY$108,Calc!$B197,FALSE))</f>
        <v>#N/A</v>
      </c>
      <c r="DQ197" t="e">
        <f ca="1">IF(OR(DQ$132="",$B197=""),"",HLOOKUP(DQ$132,Indices2!$E$1:$YY$108,Calc!$B197,FALSE))</f>
        <v>#N/A</v>
      </c>
      <c r="DR197" t="e">
        <f ca="1">IF(OR(DR$132="",$B197=""),"",HLOOKUP(DR$132,Indices2!$E$1:$YY$108,Calc!$B197,FALSE))</f>
        <v>#N/A</v>
      </c>
      <c r="DS197" t="e">
        <f ca="1">IF(OR(DS$132="",$B197=""),"",HLOOKUP(DS$132,Indices2!$E$1:$YY$108,Calc!$B197,FALSE))</f>
        <v>#N/A</v>
      </c>
      <c r="DT197" t="e">
        <f ca="1">IF(OR(DT$132="",$B197=""),"",HLOOKUP(DT$132,Indices2!$E$1:$YY$108,Calc!$B197,FALSE))</f>
        <v>#N/A</v>
      </c>
      <c r="DU197" t="e">
        <f ca="1">IF(OR(DU$132="",$B197=""),"",HLOOKUP(DU$132,Indices2!$E$1:$YY$108,Calc!$B197,FALSE))</f>
        <v>#N/A</v>
      </c>
      <c r="DV197" t="e">
        <f ca="1">IF(OR(DV$132="",$B197=""),"",HLOOKUP(DV$132,Indices2!$E$1:$YY$108,Calc!$B197,FALSE))</f>
        <v>#N/A</v>
      </c>
      <c r="DW197" t="e">
        <f ca="1">IF(OR(DW$132="",$B197=""),"",HLOOKUP(DW$132,Indices2!$E$1:$YY$108,Calc!$B197,FALSE))</f>
        <v>#N/A</v>
      </c>
      <c r="DX197" t="e">
        <f ca="1">IF(OR(DX$132="",$B197=""),"",HLOOKUP(DX$132,Indices2!$E$1:$YY$108,Calc!$B197,FALSE))</f>
        <v>#N/A</v>
      </c>
      <c r="DY197" t="e">
        <f ca="1">IF(OR(DY$132="",$B197=""),"",HLOOKUP(DY$132,Indices2!$E$1:$YY$108,Calc!$B197,FALSE))</f>
        <v>#N/A</v>
      </c>
      <c r="DZ197" t="e">
        <f ca="1">IF(OR(DZ$132="",$B197=""),"",HLOOKUP(DZ$132,Indices2!$E$1:$YY$108,Calc!$B197,FALSE))</f>
        <v>#N/A</v>
      </c>
      <c r="EA197" t="e">
        <f ca="1">IF(OR(EA$132="",$B197=""),"",HLOOKUP(EA$132,Indices2!$E$1:$YY$108,Calc!$B197,FALSE))</f>
        <v>#N/A</v>
      </c>
      <c r="EB197" t="e">
        <f ca="1">IF(OR(EB$132="",$B197=""),"",HLOOKUP(EB$132,Indices2!$E$1:$YY$108,Calc!$B197,FALSE))</f>
        <v>#N/A</v>
      </c>
      <c r="EC197" t="e">
        <f ca="1">IF(OR(EC$132="",$B197=""),"",HLOOKUP(EC$132,Indices2!$E$1:$YY$108,Calc!$B197,FALSE))</f>
        <v>#N/A</v>
      </c>
      <c r="ED197" t="e">
        <f ca="1">IF(OR(ED$132="",$B197=""),"",HLOOKUP(ED$132,Indices2!$E$1:$YY$108,Calc!$B197,FALSE))</f>
        <v>#N/A</v>
      </c>
      <c r="EE197" t="e">
        <f ca="1">IF(OR(EE$132="",$B197=""),"",HLOOKUP(EE$132,Indices2!$E$1:$YY$108,Calc!$B197,FALSE))</f>
        <v>#N/A</v>
      </c>
      <c r="EF197" t="e">
        <f ca="1">IF(OR(EF$132="",$B197=""),"",HLOOKUP(EF$132,Indices2!$E$1:$YY$108,Calc!$B197,FALSE))</f>
        <v>#N/A</v>
      </c>
      <c r="EG197" t="e">
        <f ca="1">IF(OR(EG$132="",$B197=""),"",HLOOKUP(EG$132,Indices2!$E$1:$YY$108,Calc!$B197,FALSE))</f>
        <v>#N/A</v>
      </c>
      <c r="EH197" t="e">
        <f ca="1">IF(OR(EH$132="",$B197=""),"",HLOOKUP(EH$132,Indices2!$E$1:$YY$108,Calc!$B197,FALSE))</f>
        <v>#N/A</v>
      </c>
      <c r="EI197" t="e">
        <f ca="1">IF(OR(EI$132="",$B197=""),"",HLOOKUP(EI$132,Indices2!$E$1:$YY$108,Calc!$B197,FALSE))</f>
        <v>#N/A</v>
      </c>
      <c r="EJ197" t="e">
        <f ca="1">IF(OR(EJ$132="",$B197=""),"",HLOOKUP(EJ$132,Indices2!$E$1:$YY$108,Calc!$B197,FALSE))</f>
        <v>#N/A</v>
      </c>
      <c r="EK197" t="e">
        <f ca="1">IF(OR(EK$132="",$B197=""),"",HLOOKUP(EK$132,Indices2!$E$1:$YY$108,Calc!$B197,FALSE))</f>
        <v>#N/A</v>
      </c>
      <c r="EL197" t="e">
        <f ca="1">IF(OR(EL$132="",$B197=""),"",HLOOKUP(EL$132,Indices2!$E$1:$YY$108,Calc!$B197,FALSE))</f>
        <v>#N/A</v>
      </c>
      <c r="EM197" t="e">
        <f ca="1">IF(OR(EM$132="",$B197=""),"",HLOOKUP(EM$132,Indices2!$E$1:$YY$108,Calc!$B197,FALSE))</f>
        <v>#N/A</v>
      </c>
      <c r="EN197" t="e">
        <f ca="1">IF(OR(EN$132="",$B197=""),"",HLOOKUP(EN$132,Indices2!$E$1:$YY$108,Calc!$B197,FALSE))</f>
        <v>#N/A</v>
      </c>
      <c r="EO197" t="e">
        <f ca="1">IF(OR(EO$132="",$B197=""),"",HLOOKUP(EO$132,Indices2!$E$1:$YY$108,Calc!$B197,FALSE))</f>
        <v>#N/A</v>
      </c>
      <c r="EP197" t="e">
        <f ca="1">IF(OR(EP$132="",$B197=""),"",HLOOKUP(EP$132,Indices2!$E$1:$YY$108,Calc!$B197,FALSE))</f>
        <v>#N/A</v>
      </c>
      <c r="EQ197" t="e">
        <f ca="1">IF(OR(EQ$132="",$B197=""),"",HLOOKUP(EQ$132,Indices2!$E$1:$YY$108,Calc!$B197,FALSE))</f>
        <v>#N/A</v>
      </c>
      <c r="ER197" t="e">
        <f ca="1">IF(OR(ER$132="",$B197=""),"",HLOOKUP(ER$132,Indices2!$E$1:$YY$108,Calc!$B197,FALSE))</f>
        <v>#N/A</v>
      </c>
      <c r="ES197" t="e">
        <f ca="1">IF(OR(ES$132="",$B197=""),"",HLOOKUP(ES$132,Indices2!$E$1:$YY$108,Calc!$B197,FALSE))</f>
        <v>#N/A</v>
      </c>
      <c r="ET197" t="e">
        <f ca="1">IF(OR(ET$132="",$B197=""),"",HLOOKUP(ET$132,Indices2!$E$1:$YY$108,Calc!$B197,FALSE))</f>
        <v>#N/A</v>
      </c>
      <c r="EU197" t="e">
        <f ca="1">IF(OR(EU$132="",$B197=""),"",HLOOKUP(EU$132,Indices2!$E$1:$YY$108,Calc!$B197,FALSE))</f>
        <v>#N/A</v>
      </c>
      <c r="EV197" t="e">
        <f ca="1">IF(OR(EV$132="",$B197=""),"",HLOOKUP(EV$132,Indices2!$E$1:$YY$108,Calc!$B197,FALSE))</f>
        <v>#N/A</v>
      </c>
      <c r="EW197" t="e">
        <f ca="1">IF(OR(EW$132="",$B197=""),"",HLOOKUP(EW$132,Indices2!$E$1:$YY$108,Calc!$B197,FALSE))</f>
        <v>#N/A</v>
      </c>
      <c r="EX197" t="e">
        <f ca="1">IF(OR(EX$132="",$B197=""),"",HLOOKUP(EX$132,Indices2!$E$1:$YY$108,Calc!$B197,FALSE))</f>
        <v>#N/A</v>
      </c>
      <c r="EY197" t="e">
        <f ca="1">IF(OR(EY$132="",$B197=""),"",HLOOKUP(EY$132,Indices2!$E$1:$YY$108,Calc!$B197,FALSE))</f>
        <v>#N/A</v>
      </c>
      <c r="EZ197" t="e">
        <f ca="1">IF(OR(EZ$132="",$B197=""),"",HLOOKUP(EZ$132,Indices2!$E$1:$YY$108,Calc!$B197,FALSE))</f>
        <v>#N/A</v>
      </c>
      <c r="FA197" t="e">
        <f ca="1">IF(OR(FA$132="",$B197=""),"",HLOOKUP(FA$132,Indices2!$E$1:$YY$108,Calc!$B197,FALSE))</f>
        <v>#N/A</v>
      </c>
      <c r="FB197" t="e">
        <f ca="1">IF(OR(FB$132="",$B197=""),"",HLOOKUP(FB$132,Indices2!$E$1:$YY$108,Calc!$B197,FALSE))</f>
        <v>#N/A</v>
      </c>
      <c r="FC197" t="e">
        <f ca="1">IF(OR(FC$132="",$B197=""),"",HLOOKUP(FC$132,Indices2!$E$1:$YY$108,Calc!$B197,FALSE))</f>
        <v>#N/A</v>
      </c>
      <c r="FD197" t="e">
        <f ca="1">IF(OR(FD$132="",$B197=""),"",HLOOKUP(FD$132,Indices2!$E$1:$YY$108,Calc!$B197,FALSE))</f>
        <v>#N/A</v>
      </c>
      <c r="FE197" t="e">
        <f ca="1">IF(OR(FE$132="",$B197=""),"",HLOOKUP(FE$132,Indices2!$E$1:$YY$108,Calc!$B197,FALSE))</f>
        <v>#N/A</v>
      </c>
      <c r="FF197" t="e">
        <f ca="1">IF(OR(FF$132="",$B197=""),"",HLOOKUP(FF$132,Indices2!$E$1:$YY$108,Calc!$B197,FALSE))</f>
        <v>#N/A</v>
      </c>
      <c r="FG197" t="e">
        <f ca="1">IF(OR(FG$132="",$B197=""),"",HLOOKUP(FG$132,Indices2!$E$1:$YY$108,Calc!$B197,FALSE))</f>
        <v>#N/A</v>
      </c>
      <c r="FH197" t="e">
        <f ca="1">IF(OR(FH$132="",$B197=""),"",HLOOKUP(FH$132,Indices2!$E$1:$YY$108,Calc!$B197,FALSE))</f>
        <v>#N/A</v>
      </c>
      <c r="FI197" t="e">
        <f ca="1">IF(OR(FI$132="",$B197=""),"",HLOOKUP(FI$132,Indices2!$E$1:$YY$108,Calc!$B197,FALSE))</f>
        <v>#N/A</v>
      </c>
      <c r="FJ197" t="e">
        <f ca="1">IF(OR(FJ$132="",$B197=""),"",HLOOKUP(FJ$132,Indices2!$E$1:$YY$108,Calc!$B197,FALSE))</f>
        <v>#N/A</v>
      </c>
      <c r="FK197" t="e">
        <f ca="1">IF(OR(FK$132="",$B197=""),"",HLOOKUP(FK$132,Indices2!$E$1:$YY$108,Calc!$B197,FALSE))</f>
        <v>#N/A</v>
      </c>
      <c r="FL197" t="e">
        <f ca="1">IF(OR(FL$132="",$B197=""),"",HLOOKUP(FL$132,Indices2!$E$1:$YY$108,Calc!$B197,FALSE))</f>
        <v>#N/A</v>
      </c>
      <c r="FM197" t="e">
        <f ca="1">IF(OR(FM$132="",$B197=""),"",HLOOKUP(FM$132,Indices2!$E$1:$YY$108,Calc!$B197,FALSE))</f>
        <v>#N/A</v>
      </c>
      <c r="FN197" t="e">
        <f ca="1">IF(OR(FN$132="",$B197=""),"",HLOOKUP(FN$132,Indices2!$E$1:$YY$108,Calc!$B197,FALSE))</f>
        <v>#N/A</v>
      </c>
      <c r="FO197" t="e">
        <f ca="1">IF(OR(FO$132="",$B197=""),"",HLOOKUP(FO$132,Indices2!$E$1:$YY$108,Calc!$B197,FALSE))</f>
        <v>#N/A</v>
      </c>
      <c r="FP197" t="e">
        <f ca="1">IF(OR(FP$132="",$B197=""),"",HLOOKUP(FP$132,Indices2!$E$1:$YY$108,Calc!$B197,FALSE))</f>
        <v>#N/A</v>
      </c>
      <c r="FQ197" t="e">
        <f ca="1">IF(OR(FQ$132="",$B197=""),"",HLOOKUP(FQ$132,Indices2!$E$1:$YY$108,Calc!$B197,FALSE))</f>
        <v>#N/A</v>
      </c>
      <c r="FR197" t="e">
        <f ca="1">IF(OR(FR$132="",$B197=""),"",HLOOKUP(FR$132,Indices2!$E$1:$YY$108,Calc!$B197,FALSE))</f>
        <v>#N/A</v>
      </c>
      <c r="FS197" t="e">
        <f ca="1">IF(OR(FS$132="",$B197=""),"",HLOOKUP(FS$132,Indices2!$E$1:$YY$108,Calc!$B197,FALSE))</f>
        <v>#N/A</v>
      </c>
      <c r="FT197" t="e">
        <f ca="1">IF(OR(FT$132="",$B197=""),"",HLOOKUP(FT$132,Indices2!$E$1:$YY$108,Calc!$B197,FALSE))</f>
        <v>#N/A</v>
      </c>
      <c r="FU197" t="e">
        <f ca="1">IF(OR(FU$132="",$B197=""),"",HLOOKUP(FU$132,Indices2!$E$1:$YY$108,Calc!$B197,FALSE))</f>
        <v>#N/A</v>
      </c>
      <c r="FV197" t="e">
        <f ca="1">IF(OR(FV$132="",$B197=""),"",HLOOKUP(FV$132,Indices2!$E$1:$YY$108,Calc!$B197,FALSE))</f>
        <v>#N/A</v>
      </c>
      <c r="FW197" t="e">
        <f ca="1">IF(OR(FW$132="",$B197=""),"",HLOOKUP(FW$132,Indices2!$E$1:$YY$108,Calc!$B197,FALSE))</f>
        <v>#N/A</v>
      </c>
      <c r="FX197" t="e">
        <f ca="1">IF(OR(FX$132="",$B197=""),"",HLOOKUP(FX$132,Indices2!$E$1:$YY$108,Calc!$B197,FALSE))</f>
        <v>#N/A</v>
      </c>
      <c r="FY197" t="e">
        <f ca="1">IF(OR(FY$132="",$B197=""),"",HLOOKUP(FY$132,Indices2!$E$1:$YY$108,Calc!$B197,FALSE))</f>
        <v>#N/A</v>
      </c>
      <c r="FZ197" t="e">
        <f ca="1">IF(OR(FZ$132="",$B197=""),"",HLOOKUP(FZ$132,Indices2!$E$1:$YY$108,Calc!$B197,FALSE))</f>
        <v>#N/A</v>
      </c>
      <c r="GA197" t="e">
        <f ca="1">IF(OR(GA$132="",$B197=""),"",HLOOKUP(GA$132,Indices2!$E$1:$YY$108,Calc!$B197,FALSE))</f>
        <v>#N/A</v>
      </c>
      <c r="GB197" t="e">
        <f ca="1">IF(OR(GB$132="",$B197=""),"",HLOOKUP(GB$132,Indices2!$E$1:$YY$108,Calc!$B197,FALSE))</f>
        <v>#N/A</v>
      </c>
      <c r="GC197" t="e">
        <f ca="1">IF(OR(GC$132="",$B197=""),"",HLOOKUP(GC$132,Indices2!$E$1:$YY$108,Calc!$B197,FALSE))</f>
        <v>#N/A</v>
      </c>
      <c r="GD197" t="e">
        <f ca="1">IF(OR(GD$132="",$B197=""),"",HLOOKUP(GD$132,Indices2!$E$1:$YY$108,Calc!$B197,FALSE))</f>
        <v>#N/A</v>
      </c>
      <c r="GE197" t="e">
        <f ca="1">IF(OR(GE$132="",$B197=""),"",HLOOKUP(GE$132,Indices2!$E$1:$YY$108,Calc!$B197,FALSE))</f>
        <v>#N/A</v>
      </c>
      <c r="GF197" t="e">
        <f ca="1">IF(OR(GF$132="",$B197=""),"",HLOOKUP(GF$132,Indices2!$E$1:$YY$108,Calc!$B197,FALSE))</f>
        <v>#N/A</v>
      </c>
      <c r="GG197" t="e">
        <f ca="1">IF(OR(GG$132="",$B197=""),"",HLOOKUP(GG$132,Indices2!$E$1:$YY$108,Calc!$B197,FALSE))</f>
        <v>#N/A</v>
      </c>
      <c r="GH197" t="e">
        <f ca="1">IF(OR(GH$132="",$B197=""),"",HLOOKUP(GH$132,Indices2!$E$1:$YY$108,Calc!$B197,FALSE))</f>
        <v>#N/A</v>
      </c>
      <c r="GI197" t="e">
        <f ca="1">IF(OR(GI$132="",$B197=""),"",HLOOKUP(GI$132,Indices2!$E$1:$YY$108,Calc!$B197,FALSE))</f>
        <v>#N/A</v>
      </c>
      <c r="GJ197" t="e">
        <f ca="1">IF(OR(GJ$132="",$B197=""),"",HLOOKUP(GJ$132,Indices2!$E$1:$YY$108,Calc!$B197,FALSE))</f>
        <v>#N/A</v>
      </c>
      <c r="GK197" t="e">
        <f ca="1">IF(OR(GK$132="",$B197=""),"",HLOOKUP(GK$132,Indices2!$E$1:$YY$108,Calc!$B197,FALSE))</f>
        <v>#N/A</v>
      </c>
      <c r="GL197" t="e">
        <f ca="1">IF(OR(GL$132="",$B197=""),"",HLOOKUP(GL$132,Indices2!$E$1:$YY$108,Calc!$B197,FALSE))</f>
        <v>#N/A</v>
      </c>
      <c r="GM197" t="e">
        <f ca="1">IF(OR(GM$132="",$B197=""),"",HLOOKUP(GM$132,Indices2!$E$1:$YY$108,Calc!$B197,FALSE))</f>
        <v>#N/A</v>
      </c>
      <c r="GN197" t="e">
        <f ca="1">IF(OR(GN$132="",$B197=""),"",HLOOKUP(GN$132,Indices2!$E$1:$YY$108,Calc!$B197,FALSE))</f>
        <v>#N/A</v>
      </c>
      <c r="GO197" t="e">
        <f ca="1">IF(OR(GO$132="",$B197=""),"",HLOOKUP(GO$132,Indices2!$E$1:$YY$108,Calc!$B197,FALSE))</f>
        <v>#N/A</v>
      </c>
      <c r="GP197" t="e">
        <f ca="1">IF(OR(GP$132="",$B197=""),"",HLOOKUP(GP$132,Indices2!$E$1:$YY$108,Calc!$B197,FALSE))</f>
        <v>#N/A</v>
      </c>
      <c r="GQ197" t="e">
        <f ca="1">IF(OR(GQ$132="",$B197=""),"",HLOOKUP(GQ$132,Indices2!$E$1:$YY$108,Calc!$B197,FALSE))</f>
        <v>#N/A</v>
      </c>
      <c r="GR197" t="e">
        <f ca="1">IF(OR(GR$132="",$B197=""),"",HLOOKUP(GR$132,Indices2!$E$1:$YY$108,Calc!$B197,FALSE))</f>
        <v>#N/A</v>
      </c>
      <c r="GS197" t="e">
        <f ca="1">IF(OR(GS$132="",$B197=""),"",HLOOKUP(GS$132,Indices2!$E$1:$YY$108,Calc!$B197,FALSE))</f>
        <v>#N/A</v>
      </c>
      <c r="GT197" t="e">
        <f ca="1">IF(OR(GT$132="",$B197=""),"",HLOOKUP(GT$132,Indices2!$E$1:$YY$108,Calc!$B197,FALSE))</f>
        <v>#N/A</v>
      </c>
      <c r="GU197" t="e">
        <f ca="1">IF(OR(GU$132="",$B197=""),"",HLOOKUP(GU$132,Indices2!$E$1:$YY$108,Calc!$B197,FALSE))</f>
        <v>#N/A</v>
      </c>
      <c r="GV197" t="e">
        <f ca="1">IF(OR(GV$132="",$B197=""),"",HLOOKUP(GV$132,Indices2!$E$1:$YY$108,Calc!$B197,FALSE))</f>
        <v>#N/A</v>
      </c>
      <c r="GW197" t="e">
        <f ca="1">IF(OR(GW$132="",$B197=""),"",HLOOKUP(GW$132,Indices2!$E$1:$YY$108,Calc!$B197,FALSE))</f>
        <v>#N/A</v>
      </c>
      <c r="GX197" t="e">
        <f ca="1">IF(OR(GX$132="",$B197=""),"",HLOOKUP(GX$132,Indices2!$E$1:$YY$108,Calc!$B197,FALSE))</f>
        <v>#N/A</v>
      </c>
      <c r="GY197" t="e">
        <f ca="1">IF(OR(GY$132="",$B197=""),"",HLOOKUP(GY$132,Indices2!$E$1:$YY$108,Calc!$B197,FALSE))</f>
        <v>#N/A</v>
      </c>
      <c r="GZ197" t="e">
        <f ca="1">IF(OR(GZ$132="",$B197=""),"",HLOOKUP(GZ$132,Indices2!$E$1:$YY$108,Calc!$B197,FALSE))</f>
        <v>#N/A</v>
      </c>
      <c r="HA197" t="e">
        <f ca="1">IF(OR(HA$132="",$B197=""),"",HLOOKUP(HA$132,Indices2!$E$1:$YY$108,Calc!$B197,FALSE))</f>
        <v>#N/A</v>
      </c>
      <c r="HB197" t="e">
        <f ca="1">IF(OR(HB$132="",$B197=""),"",HLOOKUP(HB$132,Indices2!$E$1:$YY$108,Calc!$B197,FALSE))</f>
        <v>#N/A</v>
      </c>
      <c r="HC197" t="e">
        <f ca="1">IF(OR(HC$132="",$B197=""),"",HLOOKUP(HC$132,Indices2!$E$1:$YY$108,Calc!$B197,FALSE))</f>
        <v>#N/A</v>
      </c>
      <c r="HD197" t="e">
        <f ca="1">IF(OR(HD$132="",$B197=""),"",HLOOKUP(HD$132,Indices2!$E$1:$YY$108,Calc!$B197,FALSE))</f>
        <v>#N/A</v>
      </c>
      <c r="HE197" t="e">
        <f ca="1">IF(OR(HE$132="",$B197=""),"",HLOOKUP(HE$132,Indices2!$E$1:$YY$108,Calc!$B197,FALSE))</f>
        <v>#N/A</v>
      </c>
      <c r="HF197" t="e">
        <f ca="1">IF(OR(HF$132="",$B197=""),"",HLOOKUP(HF$132,Indices2!$E$1:$YY$108,Calc!$B197,FALSE))</f>
        <v>#N/A</v>
      </c>
      <c r="HG197" t="e">
        <f ca="1">IF(OR(HG$132="",$B197=""),"",HLOOKUP(HG$132,Indices2!$E$1:$YY$108,Calc!$B197,FALSE))</f>
        <v>#N/A</v>
      </c>
      <c r="HH197" t="e">
        <f ca="1">IF(OR(HH$132="",$B197=""),"",HLOOKUP(HH$132,Indices2!$E$1:$YY$108,Calc!$B197,FALSE))</f>
        <v>#N/A</v>
      </c>
      <c r="HI197" t="e">
        <f ca="1">IF(OR(HI$132="",$B197=""),"",HLOOKUP(HI$132,Indices2!$E$1:$YY$108,Calc!$B197,FALSE))</f>
        <v>#N/A</v>
      </c>
      <c r="HJ197" t="e">
        <f ca="1">IF(OR(HJ$132="",$B197=""),"",HLOOKUP(HJ$132,Indices2!$E$1:$YY$108,Calc!$B197,FALSE))</f>
        <v>#N/A</v>
      </c>
      <c r="HK197" t="e">
        <f ca="1">IF(OR(HK$132="",$B197=""),"",HLOOKUP(HK$132,Indices2!$E$1:$YY$108,Calc!$B197,FALSE))</f>
        <v>#N/A</v>
      </c>
      <c r="HL197" t="e">
        <f ca="1">IF(OR(HL$132="",$B197=""),"",HLOOKUP(HL$132,Indices2!$E$1:$YY$108,Calc!$B197,FALSE))</f>
        <v>#N/A</v>
      </c>
      <c r="HM197" t="e">
        <f ca="1">IF(OR(HM$132="",$B197=""),"",HLOOKUP(HM$132,Indices2!$E$1:$YY$108,Calc!$B197,FALSE))</f>
        <v>#N/A</v>
      </c>
      <c r="HN197" t="e">
        <f ca="1">IF(OR(HN$132="",$B197=""),"",HLOOKUP(HN$132,Indices2!$E$1:$YY$108,Calc!$B197,FALSE))</f>
        <v>#N/A</v>
      </c>
      <c r="HO197" t="e">
        <f ca="1">IF(OR(HO$132="",$B197=""),"",HLOOKUP(HO$132,Indices2!$E$1:$YY$108,Calc!$B197,FALSE))</f>
        <v>#N/A</v>
      </c>
      <c r="HP197" t="e">
        <f ca="1">IF(OR(HP$132="",$B197=""),"",HLOOKUP(HP$132,Indices2!$E$1:$YY$108,Calc!$B197,FALSE))</f>
        <v>#N/A</v>
      </c>
      <c r="HQ197" t="e">
        <f ca="1">IF(OR(HQ$132="",$B197=""),"",HLOOKUP(HQ$132,Indices2!$E$1:$YY$108,Calc!$B197,FALSE))</f>
        <v>#N/A</v>
      </c>
      <c r="HR197" t="e">
        <f ca="1">IF(OR(HR$132="",$B197=""),"",HLOOKUP(HR$132,Indices2!$E$1:$YY$108,Calc!$B197,FALSE))</f>
        <v>#N/A</v>
      </c>
      <c r="HS197" t="e">
        <f ca="1">IF(OR(HS$132="",$B197=""),"",HLOOKUP(HS$132,Indices2!$E$1:$YY$108,Calc!$B197,FALSE))</f>
        <v>#N/A</v>
      </c>
      <c r="HT197" t="e">
        <f ca="1">IF(OR(HT$132="",$B197=""),"",HLOOKUP(HT$132,Indices2!$E$1:$YY$108,Calc!$B197,FALSE))</f>
        <v>#N/A</v>
      </c>
      <c r="HU197" t="e">
        <f ca="1">IF(OR(HU$132="",$B197=""),"",HLOOKUP(HU$132,Indices2!$E$1:$YY$108,Calc!$B197,FALSE))</f>
        <v>#N/A</v>
      </c>
      <c r="HV197" t="e">
        <f ca="1">IF(OR(HV$132="",$B197=""),"",HLOOKUP(HV$132,Indices2!$E$1:$YY$108,Calc!$B197,FALSE))</f>
        <v>#N/A</v>
      </c>
      <c r="HW197" t="e">
        <f ca="1">IF(OR(HW$132="",$B197=""),"",HLOOKUP(HW$132,Indices2!$E$1:$YY$108,Calc!$B197,FALSE))</f>
        <v>#N/A</v>
      </c>
      <c r="HX197" t="e">
        <f ca="1">IF(OR(HX$132="",$B197=""),"",HLOOKUP(HX$132,Indices2!$E$1:$YY$108,Calc!$B197,FALSE))</f>
        <v>#N/A</v>
      </c>
      <c r="HY197" t="e">
        <f ca="1">IF(OR(HY$132="",$B197=""),"",HLOOKUP(HY$132,Indices2!$E$1:$YY$108,Calc!$B197,FALSE))</f>
        <v>#N/A</v>
      </c>
      <c r="HZ197" t="e">
        <f ca="1">IF(OR(HZ$132="",$B197=""),"",HLOOKUP(HZ$132,Indices2!$E$1:$YY$108,Calc!$B197,FALSE))</f>
        <v>#N/A</v>
      </c>
      <c r="IA197" t="e">
        <f ca="1">IF(OR(IA$132="",$B197=""),"",HLOOKUP(IA$132,Indices2!$E$1:$YY$108,Calc!$B197,FALSE))</f>
        <v>#N/A</v>
      </c>
      <c r="IB197" t="e">
        <f ca="1">IF(OR(IB$132="",$B197=""),"",HLOOKUP(IB$132,Indices2!$E$1:$YY$108,Calc!$B197,FALSE))</f>
        <v>#N/A</v>
      </c>
      <c r="IC197" t="e">
        <f ca="1">IF(OR(IC$132="",$B197=""),"",HLOOKUP(IC$132,Indices2!$E$1:$YY$108,Calc!$B197,FALSE))</f>
        <v>#N/A</v>
      </c>
      <c r="ID197" t="e">
        <f ca="1">IF(OR(ID$132="",$B197=""),"",HLOOKUP(ID$132,Indices2!$E$1:$YY$108,Calc!$B197,FALSE))</f>
        <v>#N/A</v>
      </c>
      <c r="IE197" t="e">
        <f ca="1">IF(OR(IE$132="",$B197=""),"",HLOOKUP(IE$132,Indices2!$E$1:$YY$108,Calc!$B197,FALSE))</f>
        <v>#N/A</v>
      </c>
      <c r="IF197" t="e">
        <f ca="1">IF(OR(IF$132="",$B197=""),"",HLOOKUP(IF$132,Indices2!$E$1:$YY$108,Calc!$B197,FALSE))</f>
        <v>#N/A</v>
      </c>
      <c r="IG197" t="e">
        <f ca="1">IF(OR(IG$132="",$B197=""),"",HLOOKUP(IG$132,Indices2!$E$1:$YY$108,Calc!$B197,FALSE))</f>
        <v>#N/A</v>
      </c>
      <c r="IH197" t="e">
        <f ca="1">IF(OR(IH$132="",$B197=""),"",HLOOKUP(IH$132,Indices2!$E$1:$YY$108,Calc!$B197,FALSE))</f>
        <v>#N/A</v>
      </c>
      <c r="II197" t="e">
        <f ca="1">IF(OR(II$132="",$B197=""),"",HLOOKUP(II$132,Indices2!$E$1:$YY$108,Calc!$B197,FALSE))</f>
        <v>#N/A</v>
      </c>
      <c r="IJ197" t="e">
        <f ca="1">IF(OR(IJ$132="",$B197=""),"",HLOOKUP(IJ$132,Indices2!$E$1:$YY$108,Calc!$B197,FALSE))</f>
        <v>#N/A</v>
      </c>
      <c r="IK197" t="e">
        <f ca="1">IF(OR(IK$132="",$B197=""),"",HLOOKUP(IK$132,Indices2!$E$1:$YY$108,Calc!$B197,FALSE))</f>
        <v>#N/A</v>
      </c>
      <c r="IL197" t="e">
        <f ca="1">IF(OR(IL$132="",$B197=""),"",HLOOKUP(IL$132,Indices2!$E$1:$YY$108,Calc!$B197,FALSE))</f>
        <v>#N/A</v>
      </c>
      <c r="IM197" t="e">
        <f ca="1">IF(OR(IM$132="",$B197=""),"",HLOOKUP(IM$132,Indices2!$E$1:$YY$108,Calc!$B197,FALSE))</f>
        <v>#N/A</v>
      </c>
      <c r="IN197" t="e">
        <f ca="1">IF(OR(IN$132="",$B197=""),"",HLOOKUP(IN$132,Indices2!$E$1:$YY$108,Calc!$B197,FALSE))</f>
        <v>#N/A</v>
      </c>
      <c r="IO197" t="e">
        <f ca="1">IF(OR(IO$132="",$B197=""),"",HLOOKUP(IO$132,Indices2!$E$1:$YY$108,Calc!$B197,FALSE))</f>
        <v>#N/A</v>
      </c>
      <c r="IP197" t="e">
        <f ca="1">IF(OR(IP$132="",$B197=""),"",HLOOKUP(IP$132,Indices2!$E$1:$YY$108,Calc!$B197,FALSE))</f>
        <v>#N/A</v>
      </c>
      <c r="IQ197" t="e">
        <f ca="1">IF(OR(IQ$132="",$B197=""),"",HLOOKUP(IQ$132,Indices2!$E$1:$YY$108,Calc!$B197,FALSE))</f>
        <v>#N/A</v>
      </c>
      <c r="IR197" t="e">
        <f ca="1">IF(OR(IR$132="",$B197=""),"",HLOOKUP(IR$132,Indices2!$E$1:$YY$108,Calc!$B197,FALSE))</f>
        <v>#N/A</v>
      </c>
      <c r="IS197" t="e">
        <f ca="1">IF(OR(IS$132="",$B197=""),"",HLOOKUP(IS$132,Indices2!$E$1:$YY$108,Calc!$B197,FALSE))</f>
        <v>#N/A</v>
      </c>
      <c r="IT197" t="e">
        <f ca="1">IF(OR(IT$132="",$B197=""),"",HLOOKUP(IT$132,Indices2!$E$1:$YY$108,Calc!$B197,FALSE))</f>
        <v>#N/A</v>
      </c>
      <c r="IU197" t="e">
        <f ca="1">IF(OR(IU$132="",$B197=""),"",HLOOKUP(IU$132,Indices2!$E$1:$YY$108,Calc!$B197,FALSE))</f>
        <v>#N/A</v>
      </c>
      <c r="IV197" t="e">
        <f ca="1">IF(OR(IV$132="",$B197=""),"",HLOOKUP(IV$132,Indices2!$E$1:$YY$108,Calc!$B197,FALSE))</f>
        <v>#N/A</v>
      </c>
      <c r="IW197" t="e">
        <f ca="1">IF(OR(IW$132="",$B197=""),"",HLOOKUP(IW$132,Indices2!$E$1:$YY$108,Calc!$B197,FALSE))</f>
        <v>#N/A</v>
      </c>
      <c r="IX197" t="e">
        <f ca="1">IF(OR(IX$132="",$B197=""),"",HLOOKUP(IX$132,Indices2!$E$1:$YY$108,Calc!$B197,FALSE))</f>
        <v>#N/A</v>
      </c>
      <c r="IY197" t="e">
        <f ca="1">IF(OR(IY$132="",$B197=""),"",HLOOKUP(IY$132,Indices2!$E$1:$YY$108,Calc!$B197,FALSE))</f>
        <v>#N/A</v>
      </c>
      <c r="IZ197" t="e">
        <f ca="1">IF(OR(IZ$132="",$B197=""),"",HLOOKUP(IZ$132,Indices2!$E$1:$YY$108,Calc!$B197,FALSE))</f>
        <v>#N/A</v>
      </c>
      <c r="JA197" t="e">
        <f ca="1">IF(OR(JA$132="",$B197=""),"",HLOOKUP(JA$132,Indices2!$E$1:$YY$108,Calc!$B197,FALSE))</f>
        <v>#N/A</v>
      </c>
      <c r="JB197" t="e">
        <f ca="1">IF(OR(JB$132="",$B197=""),"",HLOOKUP(JB$132,Indices2!$E$1:$YY$108,Calc!$B197,FALSE))</f>
        <v>#N/A</v>
      </c>
      <c r="JC197" t="e">
        <f ca="1">IF(OR(JC$132="",$B197=""),"",HLOOKUP(JC$132,Indices2!$E$1:$YY$108,Calc!$B197,FALSE))</f>
        <v>#N/A</v>
      </c>
      <c r="JD197" t="e">
        <f ca="1">IF(OR(JD$132="",$B197=""),"",HLOOKUP(JD$132,Indices2!$E$1:$YY$108,Calc!$B197,FALSE))</f>
        <v>#N/A</v>
      </c>
      <c r="JE197" t="e">
        <f ca="1">IF(OR(JE$132="",$B197=""),"",HLOOKUP(JE$132,Indices2!$E$1:$YY$108,Calc!$B197,FALSE))</f>
        <v>#N/A</v>
      </c>
      <c r="JF197" t="e">
        <f ca="1">IF(OR(JF$132="",$B197=""),"",HLOOKUP(JF$132,Indices2!$E$1:$YY$108,Calc!$B197,FALSE))</f>
        <v>#N/A</v>
      </c>
      <c r="JG197" t="e">
        <f ca="1">IF(OR(JG$132="",$B197=""),"",HLOOKUP(JG$132,Indices2!$E$1:$YY$108,Calc!$B197,FALSE))</f>
        <v>#N/A</v>
      </c>
      <c r="JH197" t="e">
        <f ca="1">IF(OR(JH$132="",$B197=""),"",HLOOKUP(JH$132,Indices2!$E$1:$YY$108,Calc!$B197,FALSE))</f>
        <v>#N/A</v>
      </c>
      <c r="JI197" t="e">
        <f ca="1">IF(OR(JI$132="",$B197=""),"",HLOOKUP(JI$132,Indices2!$E$1:$YY$108,Calc!$B197,FALSE))</f>
        <v>#N/A</v>
      </c>
      <c r="JJ197" t="e">
        <f ca="1">IF(OR(JJ$132="",$B197=""),"",HLOOKUP(JJ$132,Indices2!$E$1:$YY$108,Calc!$B197,FALSE))</f>
        <v>#N/A</v>
      </c>
      <c r="JK197" t="e">
        <f ca="1">IF(OR(JK$132="",$B197=""),"",HLOOKUP(JK$132,Indices2!$E$1:$YY$108,Calc!$B197,FALSE))</f>
        <v>#N/A</v>
      </c>
      <c r="JL197" t="e">
        <f ca="1">IF(OR(JL$132="",$B197=""),"",HLOOKUP(JL$132,Indices2!$E$1:$YY$108,Calc!$B197,FALSE))</f>
        <v>#N/A</v>
      </c>
      <c r="JM197" t="e">
        <f ca="1">IF(OR(JM$132="",$B197=""),"",HLOOKUP(JM$132,Indices2!$E$1:$YY$108,Calc!$B197,FALSE))</f>
        <v>#N/A</v>
      </c>
      <c r="JN197" t="e">
        <f ca="1">IF(OR(JN$132="",$B197=""),"",HLOOKUP(JN$132,Indices2!$E$1:$YY$108,Calc!$B197,FALSE))</f>
        <v>#N/A</v>
      </c>
      <c r="JO197" t="e">
        <f ca="1">IF(OR(JO$132="",$B197=""),"",HLOOKUP(JO$132,Indices2!$E$1:$YY$108,Calc!$B197,FALSE))</f>
        <v>#N/A</v>
      </c>
      <c r="JP197" t="e">
        <f ca="1">IF(OR(JP$132="",$B197=""),"",HLOOKUP(JP$132,Indices2!$E$1:$YY$108,Calc!$B197,FALSE))</f>
        <v>#N/A</v>
      </c>
      <c r="JQ197" t="e">
        <f ca="1">IF(OR(JQ$132="",$B197=""),"",HLOOKUP(JQ$132,Indices2!$E$1:$YY$108,Calc!$B197,FALSE))</f>
        <v>#N/A</v>
      </c>
      <c r="JR197" t="e">
        <f ca="1">IF(OR(JR$132="",$B197=""),"",HLOOKUP(JR$132,Indices2!$E$1:$YY$108,Calc!$B197,FALSE))</f>
        <v>#N/A</v>
      </c>
      <c r="JS197" t="e">
        <f ca="1">IF(OR(JS$132="",$B197=""),"",HLOOKUP(JS$132,Indices2!$E$1:$YY$108,Calc!$B197,FALSE))</f>
        <v>#N/A</v>
      </c>
      <c r="JT197" t="e">
        <f ca="1">IF(OR(JT$132="",$B197=""),"",HLOOKUP(JT$132,Indices2!$E$1:$YY$108,Calc!$B197,FALSE))</f>
        <v>#N/A</v>
      </c>
      <c r="JU197" t="e">
        <f ca="1">IF(OR(JU$132="",$B197=""),"",HLOOKUP(JU$132,Indices2!$E$1:$YY$108,Calc!$B197,FALSE))</f>
        <v>#N/A</v>
      </c>
      <c r="JV197" t="e">
        <f ca="1">IF(OR(JV$132="",$B197=""),"",HLOOKUP(JV$132,Indices2!$E$1:$YY$108,Calc!$B197,FALSE))</f>
        <v>#N/A</v>
      </c>
      <c r="JW197" t="e">
        <f ca="1">IF(OR(JW$132="",$B197=""),"",HLOOKUP(JW$132,Indices2!$E$1:$YY$108,Calc!$B197,FALSE))</f>
        <v>#N/A</v>
      </c>
      <c r="JX197" t="e">
        <f ca="1">IF(OR(JX$132="",$B197=""),"",HLOOKUP(JX$132,Indices2!$E$1:$YY$108,Calc!$B197,FALSE))</f>
        <v>#N/A</v>
      </c>
      <c r="JY197" t="e">
        <f ca="1">IF(OR(JY$132="",$B197=""),"",HLOOKUP(JY$132,Indices2!$E$1:$YY$108,Calc!$B197,FALSE))</f>
        <v>#N/A</v>
      </c>
      <c r="JZ197" t="e">
        <f ca="1">IF(OR(JZ$132="",$B197=""),"",HLOOKUP(JZ$132,Indices2!$E$1:$YY$108,Calc!$B197,FALSE))</f>
        <v>#N/A</v>
      </c>
      <c r="KA197" t="e">
        <f ca="1">IF(OR(KA$132="",$B197=""),"",HLOOKUP(KA$132,Indices2!$E$1:$YY$108,Calc!$B197,FALSE))</f>
        <v>#N/A</v>
      </c>
      <c r="KB197" t="e">
        <f ca="1">IF(OR(KB$132="",$B197=""),"",HLOOKUP(KB$132,Indices2!$E$1:$YY$108,Calc!$B197,FALSE))</f>
        <v>#N/A</v>
      </c>
      <c r="KC197" t="e">
        <f ca="1">IF(OR(KC$132="",$B197=""),"",HLOOKUP(KC$132,Indices2!$E$1:$YY$108,Calc!$B197,FALSE))</f>
        <v>#N/A</v>
      </c>
      <c r="KD197" t="e">
        <f ca="1">IF(OR(KD$132="",$B197=""),"",HLOOKUP(KD$132,Indices2!$E$1:$YY$108,Calc!$B197,FALSE))</f>
        <v>#N/A</v>
      </c>
      <c r="KE197" t="e">
        <f ca="1">IF(OR(KE$132="",$B197=""),"",HLOOKUP(KE$132,Indices2!$E$1:$YY$108,Calc!$B197,FALSE))</f>
        <v>#N/A</v>
      </c>
      <c r="KF197" t="e">
        <f ca="1">IF(OR(KF$132="",$B197=""),"",HLOOKUP(KF$132,Indices2!$E$1:$YY$108,Calc!$B197,FALSE))</f>
        <v>#N/A</v>
      </c>
      <c r="KG197" t="e">
        <f ca="1">IF(OR(KG$132="",$B197=""),"",HLOOKUP(KG$132,Indices2!$E$1:$YY$108,Calc!$B197,FALSE))</f>
        <v>#N/A</v>
      </c>
      <c r="KH197" t="e">
        <f ca="1">IF(OR(KH$132="",$B197=""),"",HLOOKUP(KH$132,Indices2!$E$1:$YY$108,Calc!$B197,FALSE))</f>
        <v>#N/A</v>
      </c>
      <c r="KI197" t="e">
        <f ca="1">IF(OR(KI$132="",$B197=""),"",HLOOKUP(KI$132,Indices2!$E$1:$YY$108,Calc!$B197,FALSE))</f>
        <v>#N/A</v>
      </c>
      <c r="KJ197" t="e">
        <f ca="1">IF(OR(KJ$132="",$B197=""),"",HLOOKUP(KJ$132,Indices2!$E$1:$YY$108,Calc!$B197,FALSE))</f>
        <v>#N/A</v>
      </c>
      <c r="KK197" t="e">
        <f ca="1">IF(OR(KK$132="",$B197=""),"",HLOOKUP(KK$132,Indices2!$E$1:$YY$108,Calc!$B197,FALSE))</f>
        <v>#N/A</v>
      </c>
      <c r="KL197" t="e">
        <f ca="1">IF(OR(KL$132="",$B197=""),"",HLOOKUP(KL$132,Indices2!$E$1:$YY$108,Calc!$B197,FALSE))</f>
        <v>#N/A</v>
      </c>
      <c r="KM197" t="e">
        <f ca="1">IF(OR(KM$132="",$B197=""),"",HLOOKUP(KM$132,Indices2!$E$1:$YY$108,Calc!$B197,FALSE))</f>
        <v>#N/A</v>
      </c>
      <c r="KN197" t="e">
        <f ca="1">IF(OR(KN$132="",$B197=""),"",HLOOKUP(KN$132,Indices2!$E$1:$YY$108,Calc!$B197,FALSE))</f>
        <v>#N/A</v>
      </c>
      <c r="KO197" t="e">
        <f ca="1">IF(OR(KO$132="",$B197=""),"",HLOOKUP(KO$132,Indices2!$E$1:$YY$108,Calc!$B197,FALSE))</f>
        <v>#N/A</v>
      </c>
      <c r="KP197" t="e">
        <f ca="1">IF(OR(KP$132="",$B197=""),"",HLOOKUP(KP$132,Indices2!$E$1:$YY$108,Calc!$B197,FALSE))</f>
        <v>#N/A</v>
      </c>
      <c r="KQ197" t="e">
        <f ca="1">IF(OR(KQ$132="",$B197=""),"",HLOOKUP(KQ$132,Indices2!$E$1:$YY$108,Calc!$B197,FALSE))</f>
        <v>#N/A</v>
      </c>
      <c r="KR197" t="e">
        <f ca="1">IF(OR(KR$132="",$B197=""),"",HLOOKUP(KR$132,Indices2!$E$1:$YY$108,Calc!$B197,FALSE))</f>
        <v>#N/A</v>
      </c>
      <c r="KS197" t="e">
        <f ca="1">IF(OR(KS$132="",$B197=""),"",HLOOKUP(KS$132,Indices2!$E$1:$YY$108,Calc!$B197,FALSE))</f>
        <v>#N/A</v>
      </c>
      <c r="KT197" t="e">
        <f ca="1">IF(OR(KT$132="",$B197=""),"",HLOOKUP(KT$132,Indices2!$E$1:$YY$108,Calc!$B197,FALSE))</f>
        <v>#N/A</v>
      </c>
      <c r="KU197" t="e">
        <f ca="1">IF(OR(KU$132="",$B197=""),"",HLOOKUP(KU$132,Indices2!$E$1:$YY$108,Calc!$B197,FALSE))</f>
        <v>#N/A</v>
      </c>
      <c r="KV197" t="e">
        <f ca="1">IF(OR(KV$132="",$B197=""),"",HLOOKUP(KV$132,Indices2!$E$1:$YY$108,Calc!$B197,FALSE))</f>
        <v>#N/A</v>
      </c>
      <c r="KW197" t="e">
        <f ca="1">IF(OR(KW$132="",$B197=""),"",HLOOKUP(KW$132,Indices2!$E$1:$YY$108,Calc!$B197,FALSE))</f>
        <v>#N/A</v>
      </c>
      <c r="KX197" t="e">
        <f ca="1">IF(OR(KX$132="",$B197=""),"",HLOOKUP(KX$132,Indices2!$E$1:$YY$108,Calc!$B197,FALSE))</f>
        <v>#N/A</v>
      </c>
      <c r="KY197" t="e">
        <f ca="1">IF(OR(KY$132="",$B197=""),"",HLOOKUP(KY$132,Indices2!$E$1:$YY$108,Calc!$B197,FALSE))</f>
        <v>#N/A</v>
      </c>
      <c r="KZ197" t="e">
        <f ca="1">IF(OR(KZ$132="",$B197=""),"",HLOOKUP(KZ$132,Indices2!$E$1:$YY$108,Calc!$B197,FALSE))</f>
        <v>#N/A</v>
      </c>
      <c r="LA197" t="e">
        <f ca="1">IF(OR(LA$132="",$B197=""),"",HLOOKUP(LA$132,Indices2!$E$1:$YY$108,Calc!$B197,FALSE))</f>
        <v>#N/A</v>
      </c>
      <c r="LB197" t="e">
        <f ca="1">IF(OR(LB$132="",$B197=""),"",HLOOKUP(LB$132,Indices2!$E$1:$YY$108,Calc!$B197,FALSE))</f>
        <v>#N/A</v>
      </c>
      <c r="LC197" t="e">
        <f ca="1">IF(OR(LC$132="",$B197=""),"",HLOOKUP(LC$132,Indices2!$E$1:$YY$108,Calc!$B197,FALSE))</f>
        <v>#N/A</v>
      </c>
      <c r="LD197" t="e">
        <f ca="1">IF(OR(LD$132="",$B197=""),"",HLOOKUP(LD$132,Indices2!$E$1:$YY$108,Calc!$B197,FALSE))</f>
        <v>#N/A</v>
      </c>
      <c r="LE197" t="e">
        <f ca="1">IF(OR(LE$132="",$B197=""),"",HLOOKUP(LE$132,Indices2!$E$1:$YY$108,Calc!$B197,FALSE))</f>
        <v>#N/A</v>
      </c>
      <c r="LF197" t="e">
        <f ca="1">IF(OR(LF$132="",$B197=""),"",HLOOKUP(LF$132,Indices2!$E$1:$YY$108,Calc!$B197,FALSE))</f>
        <v>#N/A</v>
      </c>
      <c r="LG197" t="e">
        <f ca="1">IF(OR(LG$132="",$B197=""),"",HLOOKUP(LG$132,Indices2!$E$1:$YY$108,Calc!$B197,FALSE))</f>
        <v>#N/A</v>
      </c>
      <c r="LH197" t="e">
        <f ca="1">IF(OR(LH$132="",$B197=""),"",HLOOKUP(LH$132,Indices2!$E$1:$YY$108,Calc!$B197,FALSE))</f>
        <v>#N/A</v>
      </c>
      <c r="LI197" t="e">
        <f ca="1">IF(OR(LI$132="",$B197=""),"",HLOOKUP(LI$132,Indices2!$E$1:$YY$108,Calc!$B197,FALSE))</f>
        <v>#N/A</v>
      </c>
      <c r="LJ197" t="e">
        <f ca="1">IF(OR(LJ$132="",$B197=""),"",HLOOKUP(LJ$132,Indices2!$E$1:$YY$108,Calc!$B197,FALSE))</f>
        <v>#N/A</v>
      </c>
      <c r="LK197" t="e">
        <f ca="1">IF(OR(LK$132="",$B197=""),"",HLOOKUP(LK$132,Indices2!$E$1:$YY$108,Calc!$B197,FALSE))</f>
        <v>#N/A</v>
      </c>
      <c r="LL197" t="e">
        <f ca="1">IF(OR(LL$132="",$B197=""),"",HLOOKUP(LL$132,Indices2!$E$1:$YY$108,Calc!$B197,FALSE))</f>
        <v>#N/A</v>
      </c>
      <c r="LM197" t="e">
        <f ca="1">IF(OR(LM$132="",$B197=""),"",HLOOKUP(LM$132,Indices2!$E$1:$YY$108,Calc!$B197,FALSE))</f>
        <v>#N/A</v>
      </c>
      <c r="LN197" t="e">
        <f ca="1">IF(OR(LN$132="",$B197=""),"",HLOOKUP(LN$132,Indices2!$E$1:$YY$108,Calc!$B197,FALSE))</f>
        <v>#N/A</v>
      </c>
      <c r="LO197" t="e">
        <f ca="1">IF(OR(LO$132="",$B197=""),"",HLOOKUP(LO$132,Indices2!$E$1:$YY$108,Calc!$B197,FALSE))</f>
        <v>#N/A</v>
      </c>
      <c r="LP197" t="e">
        <f ca="1">IF(OR(LP$132="",$B197=""),"",HLOOKUP(LP$132,Indices2!$E$1:$YY$108,Calc!$B197,FALSE))</f>
        <v>#N/A</v>
      </c>
      <c r="LQ197" t="e">
        <f ca="1">IF(OR(LQ$132="",$B197=""),"",HLOOKUP(LQ$132,Indices2!$E$1:$YY$108,Calc!$B197,FALSE))</f>
        <v>#N/A</v>
      </c>
      <c r="LR197" t="e">
        <f ca="1">IF(OR(LR$132="",$B197=""),"",HLOOKUP(LR$132,Indices2!$E$1:$YY$108,Calc!$B197,FALSE))</f>
        <v>#N/A</v>
      </c>
      <c r="LS197" t="e">
        <f ca="1">IF(OR(LS$132="",$B197=""),"",HLOOKUP(LS$132,Indices2!$E$1:$YY$108,Calc!$B197,FALSE))</f>
        <v>#N/A</v>
      </c>
      <c r="LT197" t="e">
        <f ca="1">IF(OR(LT$132="",$B197=""),"",HLOOKUP(LT$132,Indices2!$E$1:$YY$108,Calc!$B197,FALSE))</f>
        <v>#N/A</v>
      </c>
      <c r="LU197" t="e">
        <f ca="1">IF(OR(LU$132="",$B197=""),"",HLOOKUP(LU$132,Indices2!$E$1:$YY$108,Calc!$B197,FALSE))</f>
        <v>#N/A</v>
      </c>
      <c r="LV197" t="e">
        <f ca="1">IF(OR(LV$132="",$B197=""),"",HLOOKUP(LV$132,Indices2!$E$1:$YY$108,Calc!$B197,FALSE))</f>
        <v>#N/A</v>
      </c>
      <c r="LW197" t="e">
        <f ca="1">IF(OR(LW$132="",$B197=""),"",HLOOKUP(LW$132,Indices2!$E$1:$YY$108,Calc!$B197,FALSE))</f>
        <v>#N/A</v>
      </c>
      <c r="LX197" t="e">
        <f ca="1">IF(OR(LX$132="",$B197=""),"",HLOOKUP(LX$132,Indices2!$E$1:$YY$108,Calc!$B197,FALSE))</f>
        <v>#N/A</v>
      </c>
      <c r="LY197" t="e">
        <f ca="1">IF(OR(LY$132="",$B197=""),"",HLOOKUP(LY$132,Indices2!$E$1:$YY$108,Calc!$B197,FALSE))</f>
        <v>#N/A</v>
      </c>
      <c r="LZ197" t="e">
        <f ca="1">IF(OR(LZ$132="",$B197=""),"",HLOOKUP(LZ$132,Indices2!$E$1:$YY$108,Calc!$B197,FALSE))</f>
        <v>#N/A</v>
      </c>
      <c r="MA197" t="e">
        <f ca="1">IF(OR(MA$132="",$B197=""),"",HLOOKUP(MA$132,Indices2!$E$1:$YY$108,Calc!$B197,FALSE))</f>
        <v>#N/A</v>
      </c>
      <c r="MB197" t="e">
        <f ca="1">IF(OR(MB$132="",$B197=""),"",HLOOKUP(MB$132,Indices2!$E$1:$YY$108,Calc!$B197,FALSE))</f>
        <v>#N/A</v>
      </c>
      <c r="MC197" t="e">
        <f ca="1">IF(OR(MC$132="",$B197=""),"",HLOOKUP(MC$132,Indices2!$E$1:$YY$108,Calc!$B197,FALSE))</f>
        <v>#N/A</v>
      </c>
      <c r="MD197" t="e">
        <f ca="1">IF(OR(MD$132="",$B197=""),"",HLOOKUP(MD$132,Indices2!$E$1:$YY$108,Calc!$B197,FALSE))</f>
        <v>#N/A</v>
      </c>
      <c r="ME197" t="e">
        <f ca="1">IF(OR(ME$132="",$B197=""),"",HLOOKUP(ME$132,Indices2!$E$1:$YY$108,Calc!$B197,FALSE))</f>
        <v>#N/A</v>
      </c>
      <c r="MF197" t="e">
        <f ca="1">IF(OR(MF$132="",$B197=""),"",HLOOKUP(MF$132,Indices2!$E$1:$YY$108,Calc!$B197,FALSE))</f>
        <v>#N/A</v>
      </c>
      <c r="MG197" t="e">
        <f ca="1">IF(OR(MG$132="",$B197=""),"",HLOOKUP(MG$132,Indices2!$E$1:$YY$108,Calc!$B197,FALSE))</f>
        <v>#N/A</v>
      </c>
      <c r="MH197" t="e">
        <f ca="1">IF(OR(MH$132="",$B197=""),"",HLOOKUP(MH$132,Indices2!$E$1:$YY$108,Calc!$B197,FALSE))</f>
        <v>#N/A</v>
      </c>
      <c r="MI197" t="e">
        <f ca="1">IF(OR(MI$132="",$B197=""),"",HLOOKUP(MI$132,Indices2!$E$1:$YY$108,Calc!$B197,FALSE))</f>
        <v>#N/A</v>
      </c>
      <c r="MJ197" t="e">
        <f ca="1">IF(OR(MJ$132="",$B197=""),"",HLOOKUP(MJ$132,Indices2!$E$1:$YY$108,Calc!$B197,FALSE))</f>
        <v>#N/A</v>
      </c>
      <c r="MK197" t="e">
        <f ca="1">IF(OR(MK$132="",$B197=""),"",HLOOKUP(MK$132,Indices2!$E$1:$YY$108,Calc!$B197,FALSE))</f>
        <v>#N/A</v>
      </c>
      <c r="ML197" t="e">
        <f ca="1">IF(OR(ML$132="",$B197=""),"",HLOOKUP(ML$132,Indices2!$E$1:$YY$108,Calc!$B197,FALSE))</f>
        <v>#N/A</v>
      </c>
      <c r="MM197" t="e">
        <f ca="1">IF(OR(MM$132="",$B197=""),"",HLOOKUP(MM$132,Indices2!$E$1:$YY$108,Calc!$B197,FALSE))</f>
        <v>#N/A</v>
      </c>
      <c r="MN197" t="e">
        <f ca="1">IF(OR(MN$132="",$B197=""),"",HLOOKUP(MN$132,Indices2!$E$1:$YY$108,Calc!$B197,FALSE))</f>
        <v>#N/A</v>
      </c>
      <c r="MO197" t="e">
        <f ca="1">IF(OR(MO$132="",$B197=""),"",HLOOKUP(MO$132,Indices2!$E$1:$YY$108,Calc!$B197,FALSE))</f>
        <v>#N/A</v>
      </c>
      <c r="MP197" t="e">
        <f ca="1">IF(OR(MP$132="",$B197=""),"",HLOOKUP(MP$132,Indices2!$E$1:$YY$108,Calc!$B197,FALSE))</f>
        <v>#N/A</v>
      </c>
      <c r="MQ197" t="e">
        <f ca="1">IF(OR(MQ$132="",$B197=""),"",HLOOKUP(MQ$132,Indices2!$E$1:$YY$108,Calc!$B197,FALSE))</f>
        <v>#N/A</v>
      </c>
      <c r="MR197" t="e">
        <f ca="1">IF(OR(MR$132="",$B197=""),"",HLOOKUP(MR$132,Indices2!$E$1:$YY$108,Calc!$B197,FALSE))</f>
        <v>#N/A</v>
      </c>
      <c r="MS197" t="e">
        <f ca="1">IF(OR(MS$132="",$B197=""),"",HLOOKUP(MS$132,Indices2!$E$1:$YY$108,Calc!$B197,FALSE))</f>
        <v>#N/A</v>
      </c>
      <c r="MT197" t="e">
        <f ca="1">IF(OR(MT$132="",$B197=""),"",HLOOKUP(MT$132,Indices2!$E$1:$YY$108,Calc!$B197,FALSE))</f>
        <v>#N/A</v>
      </c>
      <c r="MU197" t="e">
        <f ca="1">IF(OR(MU$132="",$B197=""),"",HLOOKUP(MU$132,Indices2!$E$1:$YY$108,Calc!$B197,FALSE))</f>
        <v>#N/A</v>
      </c>
      <c r="MV197" t="e">
        <f ca="1">IF(OR(MV$132="",$B197=""),"",HLOOKUP(MV$132,Indices2!$E$1:$YY$108,Calc!$B197,FALSE))</f>
        <v>#N/A</v>
      </c>
      <c r="MW197" t="e">
        <f ca="1">IF(OR(MW$132="",$B197=""),"",HLOOKUP(MW$132,Indices2!$E$1:$YY$108,Calc!$B197,FALSE))</f>
        <v>#N/A</v>
      </c>
      <c r="MX197" t="e">
        <f ca="1">IF(OR(MX$132="",$B197=""),"",HLOOKUP(MX$132,Indices2!$E$1:$YY$108,Calc!$B197,FALSE))</f>
        <v>#N/A</v>
      </c>
      <c r="MY197" t="e">
        <f ca="1">IF(OR(MY$132="",$B197=""),"",HLOOKUP(MY$132,Indices2!$E$1:$YY$108,Calc!$B197,FALSE))</f>
        <v>#N/A</v>
      </c>
      <c r="MZ197" t="e">
        <f ca="1">IF(OR(MZ$132="",$B197=""),"",HLOOKUP(MZ$132,Indices2!$E$1:$YY$108,Calc!$B197,FALSE))</f>
        <v>#N/A</v>
      </c>
      <c r="NA197" t="e">
        <f ca="1">IF(OR(NA$132="",$B197=""),"",HLOOKUP(NA$132,Indices2!$E$1:$YY$108,Calc!$B197,FALSE))</f>
        <v>#N/A</v>
      </c>
      <c r="NB197" t="e">
        <f ca="1">IF(OR(NB$132="",$B197=""),"",HLOOKUP(NB$132,Indices2!$E$1:$YY$108,Calc!$B197,FALSE))</f>
        <v>#N/A</v>
      </c>
      <c r="NC197" t="e">
        <f ca="1">IF(OR(NC$132="",$B197=""),"",HLOOKUP(NC$132,Indices2!$E$1:$YY$108,Calc!$B197,FALSE))</f>
        <v>#N/A</v>
      </c>
      <c r="ND197" t="e">
        <f ca="1">IF(OR(ND$132="",$B197=""),"",HLOOKUP(ND$132,Indices2!$E$1:$YY$108,Calc!$B197,FALSE))</f>
        <v>#N/A</v>
      </c>
      <c r="NE197" t="e">
        <f ca="1">IF(OR(NE$132="",$B197=""),"",HLOOKUP(NE$132,Indices2!$E$1:$YY$108,Calc!$B197,FALSE))</f>
        <v>#N/A</v>
      </c>
      <c r="NF197" t="e">
        <f ca="1">IF(OR(NF$132="",$B197=""),"",HLOOKUP(NF$132,Indices2!$E$1:$YY$108,Calc!$B197,FALSE))</f>
        <v>#N/A</v>
      </c>
      <c r="NG197" t="e">
        <f ca="1">IF(OR(NG$132="",$B197=""),"",HLOOKUP(NG$132,Indices2!$E$1:$YY$108,Calc!$B197,FALSE))</f>
        <v>#N/A</v>
      </c>
      <c r="NH197" t="e">
        <f ca="1">IF(OR(NH$132="",$B197=""),"",HLOOKUP(NH$132,Indices2!$E$1:$YY$108,Calc!$B197,FALSE))</f>
        <v>#N/A</v>
      </c>
      <c r="NI197" t="e">
        <f ca="1">IF(OR(NI$132="",$B197=""),"",HLOOKUP(NI$132,Indices2!$E$1:$YY$108,Calc!$B197,FALSE))</f>
        <v>#N/A</v>
      </c>
      <c r="NJ197" t="e">
        <f ca="1">IF(OR(NJ$132="",$B197=""),"",HLOOKUP(NJ$132,Indices2!$E$1:$YY$108,Calc!$B197,FALSE))</f>
        <v>#N/A</v>
      </c>
      <c r="NK197" t="e">
        <f ca="1">IF(OR(NK$132="",$B197=""),"",HLOOKUP(NK$132,Indices2!$E$1:$YY$108,Calc!$B197,FALSE))</f>
        <v>#N/A</v>
      </c>
      <c r="NL197" t="e">
        <f ca="1">IF(OR(NL$132="",$B197=""),"",HLOOKUP(NL$132,Indices2!$E$1:$YY$108,Calc!$B197,FALSE))</f>
        <v>#N/A</v>
      </c>
      <c r="NM197" t="e">
        <f ca="1">IF(OR(NM$132="",$B197=""),"",HLOOKUP(NM$132,Indices2!$E$1:$YY$108,Calc!$B197,FALSE))</f>
        <v>#N/A</v>
      </c>
      <c r="NN197" t="e">
        <f ca="1">IF(OR(NN$132="",$B197=""),"",HLOOKUP(NN$132,Indices2!$E$1:$YY$108,Calc!$B197,FALSE))</f>
        <v>#N/A</v>
      </c>
      <c r="NO197" t="e">
        <f ca="1">IF(OR(NO$132="",$B197=""),"",HLOOKUP(NO$132,Indices2!$E$1:$YY$108,Calc!$B197,FALSE))</f>
        <v>#N/A</v>
      </c>
      <c r="NP197" t="e">
        <f ca="1">IF(OR(NP$132="",$B197=""),"",HLOOKUP(NP$132,Indices2!$E$1:$YY$108,Calc!$B197,FALSE))</f>
        <v>#N/A</v>
      </c>
      <c r="NQ197" t="e">
        <f ca="1">IF(OR(NQ$132="",$B197=""),"",HLOOKUP(NQ$132,Indices2!$E$1:$YY$108,Calc!$B197,FALSE))</f>
        <v>#N/A</v>
      </c>
      <c r="NR197" t="e">
        <f ca="1">IF(OR(NR$132="",$B197=""),"",HLOOKUP(NR$132,Indices2!$E$1:$YY$108,Calc!$B197,FALSE))</f>
        <v>#N/A</v>
      </c>
      <c r="NS197" t="e">
        <f ca="1">IF(OR(NS$132="",$B197=""),"",HLOOKUP(NS$132,Indices2!$E$1:$YY$108,Calc!$B197,FALSE))</f>
        <v>#N/A</v>
      </c>
      <c r="NT197" t="e">
        <f ca="1">IF(OR(NT$132="",$B197=""),"",HLOOKUP(NT$132,Indices2!$E$1:$YY$108,Calc!$B197,FALSE))</f>
        <v>#N/A</v>
      </c>
      <c r="NU197" t="e">
        <f ca="1">IF(OR(NU$132="",$B197=""),"",HLOOKUP(NU$132,Indices2!$E$1:$YY$108,Calc!$B197,FALSE))</f>
        <v>#N/A</v>
      </c>
      <c r="NV197" t="e">
        <f ca="1">IF(OR(NV$132="",$B197=""),"",HLOOKUP(NV$132,Indices2!$E$1:$YY$108,Calc!$B197,FALSE))</f>
        <v>#N/A</v>
      </c>
      <c r="NW197" t="e">
        <f ca="1">IF(OR(NW$132="",$B197=""),"",HLOOKUP(NW$132,Indices2!$E$1:$YY$108,Calc!$B197,FALSE))</f>
        <v>#N/A</v>
      </c>
      <c r="NX197" t="e">
        <f ca="1">IF(OR(NX$132="",$B197=""),"",HLOOKUP(NX$132,Indices2!$E$1:$YY$108,Calc!$B197,FALSE))</f>
        <v>#N/A</v>
      </c>
      <c r="NY197" t="e">
        <f ca="1">IF(OR(NY$132="",$B197=""),"",HLOOKUP(NY$132,Indices2!$E$1:$YY$108,Calc!$B197,FALSE))</f>
        <v>#N/A</v>
      </c>
      <c r="NZ197" t="e">
        <f ca="1">IF(OR(NZ$132="",$B197=""),"",HLOOKUP(NZ$132,Indices2!$E$1:$YY$108,Calc!$B197,FALSE))</f>
        <v>#N/A</v>
      </c>
      <c r="OA197" t="e">
        <f ca="1">IF(OR(OA$132="",$B197=""),"",HLOOKUP(OA$132,Indices2!$E$1:$YY$108,Calc!$B197,FALSE))</f>
        <v>#N/A</v>
      </c>
      <c r="OB197" t="e">
        <f ca="1">IF(OR(OB$132="",$B197=""),"",HLOOKUP(OB$132,Indices2!$E$1:$YY$108,Calc!$B197,FALSE))</f>
        <v>#N/A</v>
      </c>
      <c r="OC197" t="e">
        <f ca="1">IF(OR(OC$132="",$B197=""),"",HLOOKUP(OC$132,Indices2!$E$1:$YY$108,Calc!$B197,FALSE))</f>
        <v>#N/A</v>
      </c>
      <c r="OD197" t="e">
        <f ca="1">IF(OR(OD$132="",$B197=""),"",HLOOKUP(OD$132,Indices2!$E$1:$YY$108,Calc!$B197,FALSE))</f>
        <v>#N/A</v>
      </c>
      <c r="OE197" t="e">
        <f ca="1">IF(OR(OE$132="",$B197=""),"",HLOOKUP(OE$132,Indices2!$E$1:$YY$108,Calc!$B197,FALSE))</f>
        <v>#N/A</v>
      </c>
      <c r="OF197" t="e">
        <f ca="1">IF(OR(OF$132="",$B197=""),"",HLOOKUP(OF$132,Indices2!$E$1:$YY$108,Calc!$B197,FALSE))</f>
        <v>#N/A</v>
      </c>
      <c r="OG197" t="e">
        <f ca="1">IF(OR(OG$132="",$B197=""),"",HLOOKUP(OG$132,Indices2!$E$1:$YY$108,Calc!$B197,FALSE))</f>
        <v>#N/A</v>
      </c>
      <c r="OH197" t="e">
        <f ca="1">IF(OR(OH$132="",$B197=""),"",HLOOKUP(OH$132,Indices2!$E$1:$YY$108,Calc!$B197,FALSE))</f>
        <v>#N/A</v>
      </c>
      <c r="OI197" t="e">
        <f ca="1">IF(OR(OI$132="",$B197=""),"",HLOOKUP(OI$132,Indices2!$E$1:$YY$108,Calc!$B197,FALSE))</f>
        <v>#N/A</v>
      </c>
      <c r="OJ197" t="e">
        <f ca="1">IF(OR(OJ$132="",$B197=""),"",HLOOKUP(OJ$132,Indices2!$E$1:$YY$108,Calc!$B197,FALSE))</f>
        <v>#N/A</v>
      </c>
      <c r="OK197" t="e">
        <f ca="1">IF(OR(OK$132="",$B197=""),"",HLOOKUP(OK$132,Indices2!$E$1:$YY$108,Calc!$B197,FALSE))</f>
        <v>#N/A</v>
      </c>
      <c r="OL197" t="e">
        <f ca="1">IF(OR(OL$132="",$B197=""),"",HLOOKUP(OL$132,Indices2!$E$1:$YY$108,Calc!$B197,FALSE))</f>
        <v>#N/A</v>
      </c>
      <c r="OM197" t="e">
        <f ca="1">IF(OR(OM$132="",$B197=""),"",HLOOKUP(OM$132,Indices2!$E$1:$YY$108,Calc!$B197,FALSE))</f>
        <v>#N/A</v>
      </c>
      <c r="ON197" t="e">
        <f ca="1">IF(OR(ON$132="",$B197=""),"",HLOOKUP(ON$132,Indices2!$E$1:$YY$108,Calc!$B197,FALSE))</f>
        <v>#N/A</v>
      </c>
      <c r="OO197" t="e">
        <f ca="1">IF(OR(OO$132="",$B197=""),"",HLOOKUP(OO$132,Indices2!$E$1:$YY$108,Calc!$B197,FALSE))</f>
        <v>#N/A</v>
      </c>
      <c r="OP197" t="e">
        <f ca="1">IF(OR(OP$132="",$B197=""),"",HLOOKUP(OP$132,Indices2!$E$1:$YY$108,Calc!$B197,FALSE))</f>
        <v>#N/A</v>
      </c>
      <c r="OQ197" t="e">
        <f ca="1">IF(OR(OQ$132="",$B197=""),"",HLOOKUP(OQ$132,Indices2!$E$1:$YY$108,Calc!$B197,FALSE))</f>
        <v>#N/A</v>
      </c>
      <c r="OR197" t="e">
        <f ca="1">IF(OR(OR$132="",$B197=""),"",HLOOKUP(OR$132,Indices2!$E$1:$YY$108,Calc!$B197,FALSE))</f>
        <v>#N/A</v>
      </c>
      <c r="OS197" t="e">
        <f ca="1">IF(OR(OS$132="",$B197=""),"",HLOOKUP(OS$132,Indices2!$E$1:$YY$108,Calc!$B197,FALSE))</f>
        <v>#N/A</v>
      </c>
      <c r="OT197" t="e">
        <f ca="1">IF(OR(OT$132="",$B197=""),"",HLOOKUP(OT$132,Indices2!$E$1:$YY$108,Calc!$B197,FALSE))</f>
        <v>#N/A</v>
      </c>
      <c r="OU197" t="e">
        <f ca="1">IF(OR(OU$132="",$B197=""),"",HLOOKUP(OU$132,Indices2!$E$1:$YY$108,Calc!$B197,FALSE))</f>
        <v>#N/A</v>
      </c>
      <c r="OV197" t="e">
        <f ca="1">IF(OR(OV$132="",$B197=""),"",HLOOKUP(OV$132,Indices2!$E$1:$YY$108,Calc!$B197,FALSE))</f>
        <v>#N/A</v>
      </c>
      <c r="OW197" t="e">
        <f ca="1">IF(OR(OW$132="",$B197=""),"",HLOOKUP(OW$132,Indices2!$E$1:$YY$108,Calc!$B197,FALSE))</f>
        <v>#N/A</v>
      </c>
      <c r="OX197" t="e">
        <f ca="1">IF(OR(OX$132="",$B197=""),"",HLOOKUP(OX$132,Indices2!$E$1:$YY$108,Calc!$B197,FALSE))</f>
        <v>#N/A</v>
      </c>
      <c r="OY197" t="e">
        <f ca="1">IF(OR(OY$132="",$B197=""),"",HLOOKUP(OY$132,Indices2!$E$1:$YY$108,Calc!$B197,FALSE))</f>
        <v>#N/A</v>
      </c>
      <c r="OZ197" t="e">
        <f ca="1">IF(OR(OZ$132="",$B197=""),"",HLOOKUP(OZ$132,Indices2!$E$1:$YY$108,Calc!$B197,FALSE))</f>
        <v>#N/A</v>
      </c>
      <c r="PA197" t="e">
        <f ca="1">IF(OR(PA$132="",$B197=""),"",HLOOKUP(PA$132,Indices2!$E$1:$YY$108,Calc!$B197,FALSE))</f>
        <v>#N/A</v>
      </c>
      <c r="PB197" t="e">
        <f ca="1">IF(OR(PB$132="",$B197=""),"",HLOOKUP(PB$132,Indices2!$E$1:$YY$108,Calc!$B197,FALSE))</f>
        <v>#N/A</v>
      </c>
      <c r="PC197" t="e">
        <f ca="1">IF(OR(PC$132="",$B197=""),"",HLOOKUP(PC$132,Indices2!$E$1:$YY$108,Calc!$B197,FALSE))</f>
        <v>#N/A</v>
      </c>
      <c r="PD197" t="e">
        <f ca="1">IF(OR(PD$132="",$B197=""),"",HLOOKUP(PD$132,Indices2!$E$1:$YY$108,Calc!$B197,FALSE))</f>
        <v>#N/A</v>
      </c>
      <c r="PE197" t="e">
        <f ca="1">IF(OR(PE$132="",$B197=""),"",HLOOKUP(PE$132,Indices2!$E$1:$YY$108,Calc!$B197,FALSE))</f>
        <v>#N/A</v>
      </c>
      <c r="PF197" t="e">
        <f ca="1">IF(OR(PF$132="",$B197=""),"",HLOOKUP(PF$132,Indices2!$E$1:$YY$108,Calc!$B197,FALSE))</f>
        <v>#N/A</v>
      </c>
      <c r="PG197" t="e">
        <f ca="1">IF(OR(PG$132="",$B197=""),"",HLOOKUP(PG$132,Indices2!$E$1:$YY$108,Calc!$B197,FALSE))</f>
        <v>#N/A</v>
      </c>
      <c r="PH197" t="e">
        <f ca="1">IF(OR(PH$132="",$B197=""),"",HLOOKUP(PH$132,Indices2!$E$1:$YY$108,Calc!$B197,FALSE))</f>
        <v>#N/A</v>
      </c>
      <c r="PI197" t="e">
        <f ca="1">IF(OR(PI$132="",$B197=""),"",HLOOKUP(PI$132,Indices2!$E$1:$YY$108,Calc!$B197,FALSE))</f>
        <v>#N/A</v>
      </c>
      <c r="PJ197" t="e">
        <f ca="1">IF(OR(PJ$132="",$B197=""),"",HLOOKUP(PJ$132,Indices2!$E$1:$YY$108,Calc!$B197,FALSE))</f>
        <v>#N/A</v>
      </c>
      <c r="PK197" t="e">
        <f ca="1">IF(OR(PK$132="",$B197=""),"",HLOOKUP(PK$132,Indices2!$E$1:$YY$108,Calc!$B197,FALSE))</f>
        <v>#N/A</v>
      </c>
      <c r="PL197" t="e">
        <f ca="1">IF(OR(PL$132="",$B197=""),"",HLOOKUP(PL$132,Indices2!$E$1:$YY$108,Calc!$B197,FALSE))</f>
        <v>#N/A</v>
      </c>
      <c r="PM197" t="e">
        <f ca="1">IF(OR(PM$132="",$B197=""),"",HLOOKUP(PM$132,Indices2!$E$1:$YY$108,Calc!$B197,FALSE))</f>
        <v>#N/A</v>
      </c>
      <c r="PN197" t="e">
        <f ca="1">IF(OR(PN$132="",$B197=""),"",HLOOKUP(PN$132,Indices2!$E$1:$YY$108,Calc!$B197,FALSE))</f>
        <v>#N/A</v>
      </c>
      <c r="PO197" t="e">
        <f ca="1">IF(OR(PO$132="",$B197=""),"",HLOOKUP(PO$132,Indices2!$E$1:$YY$108,Calc!$B197,FALSE))</f>
        <v>#N/A</v>
      </c>
      <c r="PP197" t="e">
        <f ca="1">IF(OR(PP$132="",$B197=""),"",HLOOKUP(PP$132,Indices2!$E$1:$YY$108,Calc!$B197,FALSE))</f>
        <v>#N/A</v>
      </c>
      <c r="PQ197" t="e">
        <f ca="1">IF(OR(PQ$132="",$B197=""),"",HLOOKUP(PQ$132,Indices2!$E$1:$YY$108,Calc!$B197,FALSE))</f>
        <v>#N/A</v>
      </c>
      <c r="PR197" t="e">
        <f ca="1">IF(OR(PR$132="",$B197=""),"",HLOOKUP(PR$132,Indices2!$E$1:$YY$108,Calc!$B197,FALSE))</f>
        <v>#N/A</v>
      </c>
      <c r="PS197" t="e">
        <f ca="1">IF(OR(PS$132="",$B197=""),"",HLOOKUP(PS$132,Indices2!$E$1:$YY$108,Calc!$B197,FALSE))</f>
        <v>#N/A</v>
      </c>
      <c r="PT197" t="e">
        <f ca="1">IF(OR(PT$132="",$B197=""),"",HLOOKUP(PT$132,Indices2!$E$1:$YY$108,Calc!$B197,FALSE))</f>
        <v>#N/A</v>
      </c>
      <c r="PU197" t="e">
        <f ca="1">IF(OR(PU$132="",$B197=""),"",HLOOKUP(PU$132,Indices2!$E$1:$YY$108,Calc!$B197,FALSE))</f>
        <v>#N/A</v>
      </c>
      <c r="PV197" t="e">
        <f ca="1">IF(OR(PV$132="",$B197=""),"",HLOOKUP(PV$132,Indices2!$E$1:$YY$108,Calc!$B197,FALSE))</f>
        <v>#N/A</v>
      </c>
      <c r="PW197" t="e">
        <f ca="1">IF(OR(PW$132="",$B197=""),"",HLOOKUP(PW$132,Indices2!$E$1:$YY$108,Calc!$B197,FALSE))</f>
        <v>#N/A</v>
      </c>
      <c r="PX197" t="e">
        <f ca="1">IF(OR(PX$132="",$B197=""),"",HLOOKUP(PX$132,Indices2!$E$1:$YY$108,Calc!$B197,FALSE))</f>
        <v>#N/A</v>
      </c>
      <c r="PY197" t="e">
        <f ca="1">IF(OR(PY$132="",$B197=""),"",HLOOKUP(PY$132,Indices2!$E$1:$YY$108,Calc!$B197,FALSE))</f>
        <v>#N/A</v>
      </c>
      <c r="PZ197" t="e">
        <f ca="1">IF(OR(PZ$132="",$B197=""),"",HLOOKUP(PZ$132,Indices2!$E$1:$YY$108,Calc!$B197,FALSE))</f>
        <v>#N/A</v>
      </c>
      <c r="QA197" t="e">
        <f ca="1">IF(OR(QA$132="",$B197=""),"",HLOOKUP(QA$132,Indices2!$E$1:$YY$108,Calc!$B197,FALSE))</f>
        <v>#N/A</v>
      </c>
      <c r="QB197" t="e">
        <f ca="1">IF(OR(QB$132="",$B197=""),"",HLOOKUP(QB$132,Indices2!$E$1:$YY$108,Calc!$B197,FALSE))</f>
        <v>#N/A</v>
      </c>
      <c r="QC197" t="e">
        <f ca="1">IF(OR(QC$132="",$B197=""),"",HLOOKUP(QC$132,Indices2!$E$1:$YY$108,Calc!$B197,FALSE))</f>
        <v>#N/A</v>
      </c>
      <c r="QD197" t="e">
        <f ca="1">IF(OR(QD$132="",$B197=""),"",HLOOKUP(QD$132,Indices2!$E$1:$YY$108,Calc!$B197,FALSE))</f>
        <v>#N/A</v>
      </c>
      <c r="QE197" t="e">
        <f ca="1">IF(OR(QE$132="",$B197=""),"",HLOOKUP(QE$132,Indices2!$E$1:$YY$108,Calc!$B197,FALSE))</f>
        <v>#N/A</v>
      </c>
      <c r="QF197" t="e">
        <f ca="1">IF(OR(QF$132="",$B197=""),"",HLOOKUP(QF$132,Indices2!$E$1:$YY$108,Calc!$B197,FALSE))</f>
        <v>#N/A</v>
      </c>
      <c r="QG197" t="e">
        <f ca="1">IF(OR(QG$132="",$B197=""),"",HLOOKUP(QG$132,Indices2!$E$1:$YY$108,Calc!$B197,FALSE))</f>
        <v>#N/A</v>
      </c>
      <c r="QH197" t="e">
        <f ca="1">IF(OR(QH$132="",$B197=""),"",HLOOKUP(QH$132,Indices2!$E$1:$YY$108,Calc!$B197,FALSE))</f>
        <v>#N/A</v>
      </c>
      <c r="QI197" t="e">
        <f ca="1">IF(OR(QI$132="",$B197=""),"",HLOOKUP(QI$132,Indices2!$E$1:$YY$108,Calc!$B197,FALSE))</f>
        <v>#N/A</v>
      </c>
      <c r="QJ197" t="e">
        <f ca="1">IF(OR(QJ$132="",$B197=""),"",HLOOKUP(QJ$132,Indices2!$E$1:$YY$108,Calc!$B197,FALSE))</f>
        <v>#N/A</v>
      </c>
      <c r="QK197" t="e">
        <f ca="1">IF(OR(QK$132="",$B197=""),"",HLOOKUP(QK$132,Indices2!$E$1:$YY$108,Calc!$B197,FALSE))</f>
        <v>#N/A</v>
      </c>
      <c r="QL197" t="e">
        <f ca="1">IF(OR(QL$132="",$B197=""),"",HLOOKUP(QL$132,Indices2!$E$1:$YY$108,Calc!$B197,FALSE))</f>
        <v>#N/A</v>
      </c>
      <c r="QM197" t="e">
        <f ca="1">IF(OR(QM$132="",$B197=""),"",HLOOKUP(QM$132,Indices2!$E$1:$YY$108,Calc!$B197,FALSE))</f>
        <v>#N/A</v>
      </c>
      <c r="QN197" t="e">
        <f ca="1">IF(OR(QN$132="",$B197=""),"",HLOOKUP(QN$132,Indices2!$E$1:$YY$108,Calc!$B197,FALSE))</f>
        <v>#N/A</v>
      </c>
      <c r="QO197" t="e">
        <f ca="1">IF(OR(QO$132="",$B197=""),"",HLOOKUP(QO$132,Indices2!$E$1:$YY$108,Calc!$B197,FALSE))</f>
        <v>#N/A</v>
      </c>
      <c r="QP197" t="e">
        <f ca="1">IF(OR(QP$132="",$B197=""),"",HLOOKUP(QP$132,Indices2!$E$1:$YY$108,Calc!$B197,FALSE))</f>
        <v>#N/A</v>
      </c>
      <c r="QQ197" t="e">
        <f ca="1">IF(OR(QQ$132="",$B197=""),"",HLOOKUP(QQ$132,Indices2!$E$1:$YY$108,Calc!$B197,FALSE))</f>
        <v>#N/A</v>
      </c>
      <c r="QR197" t="e">
        <f ca="1">IF(OR(QR$132="",$B197=""),"",HLOOKUP(QR$132,Indices2!$E$1:$YY$108,Calc!$B197,FALSE))</f>
        <v>#N/A</v>
      </c>
      <c r="QS197" t="e">
        <f ca="1">IF(OR(QS$132="",$B197=""),"",HLOOKUP(QS$132,Indices2!$E$1:$YY$108,Calc!$B197,FALSE))</f>
        <v>#N/A</v>
      </c>
      <c r="QT197" t="e">
        <f ca="1">IF(OR(QT$132="",$B197=""),"",HLOOKUP(QT$132,Indices2!$E$1:$YY$108,Calc!$B197,FALSE))</f>
        <v>#N/A</v>
      </c>
      <c r="QU197" t="e">
        <f ca="1">IF(OR(QU$132="",$B197=""),"",HLOOKUP(QU$132,Indices2!$E$1:$YY$108,Calc!$B197,FALSE))</f>
        <v>#N/A</v>
      </c>
      <c r="QV197" t="e">
        <f ca="1">IF(OR(QV$132="",$B197=""),"",HLOOKUP(QV$132,Indices2!$E$1:$YY$108,Calc!$B197,FALSE))</f>
        <v>#N/A</v>
      </c>
      <c r="QW197" t="e">
        <f ca="1">IF(OR(QW$132="",$B197=""),"",HLOOKUP(QW$132,Indices2!$E$1:$YY$108,Calc!$B197,FALSE))</f>
        <v>#N/A</v>
      </c>
      <c r="QX197" t="e">
        <f ca="1">IF(OR(QX$132="",$B197=""),"",HLOOKUP(QX$132,Indices2!$E$1:$YY$108,Calc!$B197,FALSE))</f>
        <v>#N/A</v>
      </c>
      <c r="QY197" t="e">
        <f ca="1">IF(OR(QY$132="",$B197=""),"",HLOOKUP(QY$132,Indices2!$E$1:$YY$108,Calc!$B197,FALSE))</f>
        <v>#N/A</v>
      </c>
      <c r="QZ197" t="e">
        <f ca="1">IF(OR(QZ$132="",$B197=""),"",HLOOKUP(QZ$132,Indices2!$E$1:$YY$108,Calc!$B197,FALSE))</f>
        <v>#N/A</v>
      </c>
      <c r="RA197" t="e">
        <f ca="1">IF(OR(RA$132="",$B197=""),"",HLOOKUP(RA$132,Indices2!$E$1:$YY$108,Calc!$B197,FALSE))</f>
        <v>#N/A</v>
      </c>
      <c r="RB197" t="e">
        <f ca="1">IF(OR(RB$132="",$B197=""),"",HLOOKUP(RB$132,Indices2!$E$1:$YY$108,Calc!$B197,FALSE))</f>
        <v>#N/A</v>
      </c>
      <c r="RC197" t="e">
        <f ca="1">IF(OR(RC$132="",$B197=""),"",HLOOKUP(RC$132,Indices2!$E$1:$YY$108,Calc!$B197,FALSE))</f>
        <v>#N/A</v>
      </c>
      <c r="RD197" t="e">
        <f ca="1">IF(OR(RD$132="",$B197=""),"",HLOOKUP(RD$132,Indices2!$E$1:$YY$108,Calc!$B197,FALSE))</f>
        <v>#N/A</v>
      </c>
      <c r="RE197" t="e">
        <f ca="1">IF(OR(RE$132="",$B197=""),"",HLOOKUP(RE$132,Indices2!$E$1:$YY$108,Calc!$B197,FALSE))</f>
        <v>#N/A</v>
      </c>
      <c r="RF197" t="e">
        <f ca="1">IF(OR(RF$132="",$B197=""),"",HLOOKUP(RF$132,Indices2!$E$1:$YY$108,Calc!$B197,FALSE))</f>
        <v>#N/A</v>
      </c>
      <c r="RG197" t="e">
        <f ca="1">IF(OR(RG$132="",$B197=""),"",HLOOKUP(RG$132,Indices2!$E$1:$YY$108,Calc!$B197,FALSE))</f>
        <v>#N/A</v>
      </c>
      <c r="RH197" t="e">
        <f ca="1">IF(OR(RH$132="",$B197=""),"",HLOOKUP(RH$132,Indices2!$E$1:$YY$108,Calc!$B197,FALSE))</f>
        <v>#N/A</v>
      </c>
      <c r="RI197" t="e">
        <f ca="1">IF(OR(RI$132="",$B197=""),"",HLOOKUP(RI$132,Indices2!$E$1:$YY$108,Calc!$B197,FALSE))</f>
        <v>#N/A</v>
      </c>
      <c r="RJ197" t="e">
        <f ca="1">IF(OR(RJ$132="",$B197=""),"",HLOOKUP(RJ$132,Indices2!$E$1:$YY$108,Calc!$B197,FALSE))</f>
        <v>#N/A</v>
      </c>
      <c r="RK197" t="e">
        <f ca="1">IF(OR(RK$132="",$B197=""),"",HLOOKUP(RK$132,Indices2!$E$1:$YY$108,Calc!$B197,FALSE))</f>
        <v>#N/A</v>
      </c>
      <c r="RL197" t="e">
        <f ca="1">IF(OR(RL$132="",$B197=""),"",HLOOKUP(RL$132,Indices2!$E$1:$YY$108,Calc!$B197,FALSE))</f>
        <v>#N/A</v>
      </c>
    </row>
    <row r="202" spans="1:480" s="13" customFormat="1">
      <c r="A202" s="1" t="s">
        <v>123</v>
      </c>
    </row>
    <row r="203" spans="1:480">
      <c r="A203" s="2">
        <f>DATE(YEAR(Input!$B$5),1,1)</f>
        <v>43831</v>
      </c>
      <c r="B203" s="2">
        <f t="shared" ref="B203:L203" si="1956">EDATE(A203,1)</f>
        <v>43862</v>
      </c>
      <c r="C203" s="2">
        <f t="shared" si="1956"/>
        <v>43891</v>
      </c>
      <c r="D203" s="2">
        <f t="shared" si="1956"/>
        <v>43922</v>
      </c>
      <c r="E203" s="2">
        <f t="shared" si="1956"/>
        <v>43952</v>
      </c>
      <c r="F203" s="2">
        <f t="shared" si="1956"/>
        <v>43983</v>
      </c>
      <c r="G203" s="2">
        <f t="shared" si="1956"/>
        <v>44013</v>
      </c>
      <c r="H203" s="2">
        <f t="shared" si="1956"/>
        <v>44044</v>
      </c>
      <c r="I203" s="2">
        <f t="shared" si="1956"/>
        <v>44075</v>
      </c>
      <c r="J203" s="2">
        <f t="shared" si="1956"/>
        <v>44105</v>
      </c>
      <c r="K203" s="2">
        <f t="shared" si="1956"/>
        <v>44136</v>
      </c>
      <c r="L203" s="2">
        <f t="shared" si="1956"/>
        <v>44166</v>
      </c>
    </row>
    <row r="204" spans="1:480">
      <c r="A204" s="2">
        <f>DATE(YEAR(Input!$B$5),1,1)</f>
        <v>43831</v>
      </c>
      <c r="B204" s="2">
        <f t="shared" ref="B204:L204" si="1957">EDATE(A204,1)</f>
        <v>43862</v>
      </c>
      <c r="C204" s="2">
        <f t="shared" si="1957"/>
        <v>43891</v>
      </c>
      <c r="D204" s="2">
        <f t="shared" si="1957"/>
        <v>43922</v>
      </c>
      <c r="E204" s="2">
        <f t="shared" si="1957"/>
        <v>43952</v>
      </c>
      <c r="F204" s="2">
        <f t="shared" si="1957"/>
        <v>43983</v>
      </c>
      <c r="G204" s="2">
        <f t="shared" si="1957"/>
        <v>44013</v>
      </c>
      <c r="H204" s="2">
        <f t="shared" si="1957"/>
        <v>44044</v>
      </c>
      <c r="I204" s="2">
        <f t="shared" si="1957"/>
        <v>44075</v>
      </c>
      <c r="J204" s="2">
        <f t="shared" si="1957"/>
        <v>44105</v>
      </c>
      <c r="K204" s="2">
        <f t="shared" si="1957"/>
        <v>44136</v>
      </c>
      <c r="L204" s="2">
        <f t="shared" si="1957"/>
        <v>44166</v>
      </c>
    </row>
    <row r="205" spans="1:480">
      <c r="A205" s="2">
        <f ca="1">IF(L203&gt;=MAX(Input!$B$9:$RJ$9),"n.a.",EDATE(L203,1))</f>
        <v>44197</v>
      </c>
      <c r="B205" s="2">
        <f ca="1">IF(A205&gt;=MAX(Input!$B$9:$RJ$9),"n.a.",EDATE(A205,1))</f>
        <v>44228</v>
      </c>
      <c r="C205" s="2">
        <f ca="1">IF(B205&gt;=MAX(Input!$B$9:$RJ$9),"n.a.",EDATE(B205,1))</f>
        <v>44256</v>
      </c>
      <c r="D205" s="2">
        <f ca="1">IF(C205&gt;=MAX(Input!$B$9:$RJ$9),"n.a.",EDATE(C205,1))</f>
        <v>44287</v>
      </c>
      <c r="E205" s="2">
        <f ca="1">IF(D205&gt;=MAX(Input!$B$9:$RJ$9),"n.a.",EDATE(D205,1))</f>
        <v>44317</v>
      </c>
      <c r="F205" s="2">
        <f ca="1">IF(E205&gt;=MAX(Input!$B$9:$RJ$9),"n.a.",EDATE(E205,1))</f>
        <v>44348</v>
      </c>
      <c r="G205" s="2">
        <f ca="1">IF(F205&gt;=MAX(Input!$B$9:$RJ$9),"n.a.",EDATE(F205,1))</f>
        <v>44378</v>
      </c>
      <c r="H205" s="2">
        <f ca="1">IF(G205&gt;=MAX(Input!$B$9:$RJ$9),"n.a.",EDATE(G205,1))</f>
        <v>44409</v>
      </c>
      <c r="I205" s="2">
        <f ca="1">IF(H205&gt;=MAX(Input!$B$9:$RJ$9),"n.a.",EDATE(H205,1))</f>
        <v>44440</v>
      </c>
      <c r="J205" s="2">
        <f ca="1">IF(I205&gt;=MAX(Input!$B$9:$RJ$9),"n.a.",EDATE(I205,1))</f>
        <v>44470</v>
      </c>
      <c r="K205" s="2">
        <f ca="1">IF(J205&gt;=MAX(Input!$B$9:$RJ$9),"n.a.",EDATE(J205,1))</f>
        <v>44501</v>
      </c>
      <c r="L205" s="2">
        <f ca="1">IF(K205&gt;=MAX(Input!$B$9:$RJ$9),"n.a.",EDATE(K205,1))</f>
        <v>44531</v>
      </c>
    </row>
    <row r="206" spans="1:480">
      <c r="A206" s="2">
        <f ca="1">IF(L204&gt;=MAX(Input!$B$9:$RJ$9),"n.a.",EDATE(L204,1))</f>
        <v>44197</v>
      </c>
      <c r="B206" s="2">
        <f ca="1">IF(A206&gt;=MAX(Input!$B$9:$RJ$9),"n.a.",EDATE(A206,1))</f>
        <v>44228</v>
      </c>
      <c r="C206" s="2">
        <f ca="1">IF(B206&gt;=MAX(Input!$B$9:$RJ$9),"n.a.",EDATE(B206,1))</f>
        <v>44256</v>
      </c>
      <c r="D206" s="2">
        <f ca="1">IF(C206&gt;=MAX(Input!$B$9:$RJ$9),"n.a.",EDATE(C206,1))</f>
        <v>44287</v>
      </c>
      <c r="E206" s="2">
        <f ca="1">IF(D206&gt;=MAX(Input!$B$9:$RJ$9),"n.a.",EDATE(D206,1))</f>
        <v>44317</v>
      </c>
      <c r="F206" s="2">
        <f ca="1">IF(E206&gt;=MAX(Input!$B$9:$RJ$9),"n.a.",EDATE(E206,1))</f>
        <v>44348</v>
      </c>
      <c r="G206" s="2">
        <f ca="1">IF(F206&gt;=MAX(Input!$B$9:$RJ$9),"n.a.",EDATE(F206,1))</f>
        <v>44378</v>
      </c>
      <c r="H206" s="2">
        <f ca="1">IF(G206&gt;=MAX(Input!$B$9:$RJ$9),"n.a.",EDATE(G206,1))</f>
        <v>44409</v>
      </c>
      <c r="I206" s="2">
        <f ca="1">IF(H206&gt;=MAX(Input!$B$9:$RJ$9),"n.a.",EDATE(H206,1))</f>
        <v>44440</v>
      </c>
      <c r="J206" s="2">
        <f ca="1">IF(I206&gt;=MAX(Input!$B$9:$RJ$9),"n.a.",EDATE(I206,1))</f>
        <v>44470</v>
      </c>
      <c r="K206" s="2">
        <f ca="1">IF(J206&gt;=MAX(Input!$B$9:$RJ$9),"n.a.",EDATE(J206,1))</f>
        <v>44501</v>
      </c>
      <c r="L206" s="2">
        <f ca="1">IF(K206&gt;=MAX(Input!$B$9:$RJ$9),"n.a.",EDATE(K206,1))</f>
        <v>44531</v>
      </c>
    </row>
    <row r="207" spans="1:480">
      <c r="A207" s="2">
        <f ca="1">IF(L205&gt;=MAX(Input!$B$9:$RJ$9),"n.a.",EDATE(L205,1))</f>
        <v>44562</v>
      </c>
      <c r="B207" s="2">
        <f ca="1">IF(A207&gt;=MAX(Input!$B$9:$RJ$9),"n.a.",EDATE(A207,1))</f>
        <v>44593</v>
      </c>
      <c r="C207" s="2">
        <f ca="1">IF(B207&gt;=MAX(Input!$B$9:$RJ$9),"n.a.",EDATE(B207,1))</f>
        <v>44621</v>
      </c>
      <c r="D207" s="2">
        <f ca="1">IF(C207&gt;=MAX(Input!$B$9:$RJ$9),"n.a.",EDATE(C207,1))</f>
        <v>44652</v>
      </c>
      <c r="E207" s="2">
        <f ca="1">IF(D207&gt;=MAX(Input!$B$9:$RJ$9),"n.a.",EDATE(D207,1))</f>
        <v>44682</v>
      </c>
      <c r="F207" s="2">
        <f ca="1">IF(E207&gt;=MAX(Input!$B$9:$RJ$9),"n.a.",EDATE(E207,1))</f>
        <v>44713</v>
      </c>
      <c r="G207" s="2">
        <f ca="1">IF(F207&gt;=MAX(Input!$B$9:$RJ$9),"n.a.",EDATE(F207,1))</f>
        <v>44743</v>
      </c>
      <c r="H207" s="2">
        <f ca="1">IF(G207&gt;=MAX(Input!$B$9:$RJ$9),"n.a.",EDATE(G207,1))</f>
        <v>44774</v>
      </c>
      <c r="I207" s="2">
        <f ca="1">IF(H207&gt;=MAX(Input!$B$9:$RJ$9),"n.a.",EDATE(H207,1))</f>
        <v>44805</v>
      </c>
      <c r="J207" s="2">
        <f ca="1">IF(I207&gt;=MAX(Input!$B$9:$RJ$9),"n.a.",EDATE(I207,1))</f>
        <v>44835</v>
      </c>
      <c r="K207" s="2">
        <f ca="1">IF(J207&gt;=MAX(Input!$B$9:$RJ$9),"n.a.",EDATE(J207,1))</f>
        <v>44866</v>
      </c>
      <c r="L207" s="2">
        <f ca="1">IF(K207&gt;=MAX(Input!$B$9:$RJ$9),"n.a.",EDATE(K207,1))</f>
        <v>44896</v>
      </c>
    </row>
    <row r="208" spans="1:480">
      <c r="A208" s="2">
        <f ca="1">IF(L206&gt;=MAX(Input!$B$9:$RJ$9),"n.a.",EDATE(L206,1))</f>
        <v>44562</v>
      </c>
      <c r="B208" s="2">
        <f ca="1">IF(A208&gt;=MAX(Input!$B$9:$RJ$9),"n.a.",EDATE(A208,1))</f>
        <v>44593</v>
      </c>
      <c r="C208" s="2">
        <f ca="1">IF(B208&gt;=MAX(Input!$B$9:$RJ$9),"n.a.",EDATE(B208,1))</f>
        <v>44621</v>
      </c>
      <c r="D208" s="2">
        <f ca="1">IF(C208&gt;=MAX(Input!$B$9:$RJ$9),"n.a.",EDATE(C208,1))</f>
        <v>44652</v>
      </c>
      <c r="E208" s="2">
        <f ca="1">IF(D208&gt;=MAX(Input!$B$9:$RJ$9),"n.a.",EDATE(D208,1))</f>
        <v>44682</v>
      </c>
      <c r="F208" s="2">
        <f ca="1">IF(E208&gt;=MAX(Input!$B$9:$RJ$9),"n.a.",EDATE(E208,1))</f>
        <v>44713</v>
      </c>
      <c r="G208" s="2">
        <f ca="1">IF(F208&gt;=MAX(Input!$B$9:$RJ$9),"n.a.",EDATE(F208,1))</f>
        <v>44743</v>
      </c>
      <c r="H208" s="2">
        <f ca="1">IF(G208&gt;=MAX(Input!$B$9:$RJ$9),"n.a.",EDATE(G208,1))</f>
        <v>44774</v>
      </c>
      <c r="I208" s="2">
        <f ca="1">IF(H208&gt;=MAX(Input!$B$9:$RJ$9),"n.a.",EDATE(H208,1))</f>
        <v>44805</v>
      </c>
      <c r="J208" s="2">
        <f ca="1">IF(I208&gt;=MAX(Input!$B$9:$RJ$9),"n.a.",EDATE(I208,1))</f>
        <v>44835</v>
      </c>
      <c r="K208" s="2">
        <f ca="1">IF(J208&gt;=MAX(Input!$B$9:$RJ$9),"n.a.",EDATE(J208,1))</f>
        <v>44866</v>
      </c>
      <c r="L208" s="2">
        <f ca="1">IF(K208&gt;=MAX(Input!$B$9:$RJ$9),"n.a.",EDATE(K208,1))</f>
        <v>44896</v>
      </c>
    </row>
    <row r="209" spans="1:12">
      <c r="A209" s="2">
        <f ca="1">IF(L207&gt;=MAX(Input!$B$9:$RJ$9),"n.a.",EDATE(L207,1))</f>
        <v>44927</v>
      </c>
      <c r="B209" s="2">
        <f ca="1">IF(A209&gt;=MAX(Input!$B$9:$RJ$9),"n.a.",EDATE(A209,1))</f>
        <v>44958</v>
      </c>
      <c r="C209" s="2">
        <f ca="1">IF(B209&gt;=MAX(Input!$B$9:$RJ$9),"n.a.",EDATE(B209,1))</f>
        <v>44986</v>
      </c>
      <c r="D209" s="2">
        <f ca="1">IF(C209&gt;=MAX(Input!$B$9:$RJ$9),"n.a.",EDATE(C209,1))</f>
        <v>45017</v>
      </c>
      <c r="E209" s="2">
        <f ca="1">IF(D209&gt;=MAX(Input!$B$9:$RJ$9),"n.a.",EDATE(D209,1))</f>
        <v>45047</v>
      </c>
      <c r="F209" s="2">
        <f ca="1">IF(E209&gt;=MAX(Input!$B$9:$RJ$9),"n.a.",EDATE(E209,1))</f>
        <v>45078</v>
      </c>
      <c r="G209" s="2">
        <f ca="1">IF(F209&gt;=MAX(Input!$B$9:$RJ$9),"n.a.",EDATE(F209,1))</f>
        <v>45108</v>
      </c>
      <c r="H209" s="2">
        <f ca="1">IF(G209&gt;=MAX(Input!$B$9:$RJ$9),"n.a.",EDATE(G209,1))</f>
        <v>45139</v>
      </c>
      <c r="I209" s="2">
        <f ca="1">IF(H209&gt;=MAX(Input!$B$9:$RJ$9),"n.a.",EDATE(H209,1))</f>
        <v>45170</v>
      </c>
      <c r="J209" s="2">
        <f ca="1">IF(I209&gt;=MAX(Input!$B$9:$RJ$9),"n.a.",EDATE(I209,1))</f>
        <v>45200</v>
      </c>
      <c r="K209" s="2">
        <f ca="1">IF(J209&gt;=MAX(Input!$B$9:$RJ$9),"n.a.",EDATE(J209,1))</f>
        <v>45231</v>
      </c>
      <c r="L209" s="2">
        <f ca="1">IF(K209&gt;=MAX(Input!$B$9:$RJ$9),"n.a.",EDATE(K209,1))</f>
        <v>45261</v>
      </c>
    </row>
    <row r="210" spans="1:12">
      <c r="A210" s="2">
        <f ca="1">IF(L208&gt;=MAX(Input!$B$9:$RJ$9),"n.a.",EDATE(L208,1))</f>
        <v>44927</v>
      </c>
      <c r="B210" s="2">
        <f ca="1">IF(A210&gt;=MAX(Input!$B$9:$RJ$9),"n.a.",EDATE(A210,1))</f>
        <v>44958</v>
      </c>
      <c r="C210" s="2">
        <f ca="1">IF(B210&gt;=MAX(Input!$B$9:$RJ$9),"n.a.",EDATE(B210,1))</f>
        <v>44986</v>
      </c>
      <c r="D210" s="2">
        <f ca="1">IF(C210&gt;=MAX(Input!$B$9:$RJ$9),"n.a.",EDATE(C210,1))</f>
        <v>45017</v>
      </c>
      <c r="E210" s="2">
        <f ca="1">IF(D210&gt;=MAX(Input!$B$9:$RJ$9),"n.a.",EDATE(D210,1))</f>
        <v>45047</v>
      </c>
      <c r="F210" s="2">
        <f ca="1">IF(E210&gt;=MAX(Input!$B$9:$RJ$9),"n.a.",EDATE(E210,1))</f>
        <v>45078</v>
      </c>
      <c r="G210" s="2">
        <f ca="1">IF(F210&gt;=MAX(Input!$B$9:$RJ$9),"n.a.",EDATE(F210,1))</f>
        <v>45108</v>
      </c>
      <c r="H210" s="2">
        <f ca="1">IF(G210&gt;=MAX(Input!$B$9:$RJ$9),"n.a.",EDATE(G210,1))</f>
        <v>45139</v>
      </c>
      <c r="I210" s="2">
        <f ca="1">IF(H210&gt;=MAX(Input!$B$9:$RJ$9),"n.a.",EDATE(H210,1))</f>
        <v>45170</v>
      </c>
      <c r="J210" s="2">
        <f ca="1">IF(I210&gt;=MAX(Input!$B$9:$RJ$9),"n.a.",EDATE(I210,1))</f>
        <v>45200</v>
      </c>
      <c r="K210" s="2">
        <f ca="1">IF(J210&gt;=MAX(Input!$B$9:$RJ$9),"n.a.",EDATE(J210,1))</f>
        <v>45231</v>
      </c>
      <c r="L210" s="2">
        <f ca="1">IF(K210&gt;=MAX(Input!$B$9:$RJ$9),"n.a.",EDATE(K210,1))</f>
        <v>45261</v>
      </c>
    </row>
    <row r="211" spans="1:12">
      <c r="A211" s="2">
        <f ca="1">IF(L209&gt;=MAX(Input!$B$9:$RJ$9),"n.a.",EDATE(L209,1))</f>
        <v>45292</v>
      </c>
      <c r="B211" s="2">
        <f ca="1">IF(A211&gt;=MAX(Input!$B$9:$RJ$9),"n.a.",EDATE(A211,1))</f>
        <v>45323</v>
      </c>
      <c r="C211" s="2">
        <f ca="1">IF(B211&gt;=MAX(Input!$B$9:$RJ$9),"n.a.",EDATE(B211,1))</f>
        <v>45352</v>
      </c>
      <c r="D211" s="2">
        <f ca="1">IF(C211&gt;=MAX(Input!$B$9:$RJ$9),"n.a.",EDATE(C211,1))</f>
        <v>45383</v>
      </c>
      <c r="E211" s="2">
        <f ca="1">IF(D211&gt;=MAX(Input!$B$9:$RJ$9),"n.a.",EDATE(D211,1))</f>
        <v>45413</v>
      </c>
      <c r="F211" s="2">
        <f ca="1">IF(E211&gt;=MAX(Input!$B$9:$RJ$9),"n.a.",EDATE(E211,1))</f>
        <v>45444</v>
      </c>
      <c r="G211" s="2">
        <f ca="1">IF(F211&gt;=MAX(Input!$B$9:$RJ$9),"n.a.",EDATE(F211,1))</f>
        <v>45474</v>
      </c>
      <c r="H211" s="2">
        <f ca="1">IF(G211&gt;=MAX(Input!$B$9:$RJ$9),"n.a.",EDATE(G211,1))</f>
        <v>45505</v>
      </c>
      <c r="I211" s="2">
        <f ca="1">IF(H211&gt;=MAX(Input!$B$9:$RJ$9),"n.a.",EDATE(H211,1))</f>
        <v>45536</v>
      </c>
      <c r="J211" s="2">
        <f ca="1">IF(I211&gt;=MAX(Input!$B$9:$RJ$9),"n.a.",EDATE(I211,1))</f>
        <v>45566</v>
      </c>
      <c r="K211" s="2">
        <f ca="1">IF(J211&gt;=MAX(Input!$B$9:$RJ$9),"n.a.",EDATE(J211,1))</f>
        <v>45597</v>
      </c>
      <c r="L211" s="2">
        <f ca="1">IF(K211&gt;=MAX(Input!$B$9:$RJ$9),"n.a.",EDATE(K211,1))</f>
        <v>45627</v>
      </c>
    </row>
    <row r="212" spans="1:12">
      <c r="A212" s="2">
        <f ca="1">IF(L210&gt;=MAX(Input!$B$9:$RJ$9),"n.a.",EDATE(L210,1))</f>
        <v>45292</v>
      </c>
      <c r="B212" s="2">
        <f ca="1">IF(A212&gt;=MAX(Input!$B$9:$RJ$9),"n.a.",EDATE(A212,1))</f>
        <v>45323</v>
      </c>
      <c r="C212" s="2">
        <f ca="1">IF(B212&gt;=MAX(Input!$B$9:$RJ$9),"n.a.",EDATE(B212,1))</f>
        <v>45352</v>
      </c>
      <c r="D212" s="2">
        <f ca="1">IF(C212&gt;=MAX(Input!$B$9:$RJ$9),"n.a.",EDATE(C212,1))</f>
        <v>45383</v>
      </c>
      <c r="E212" s="2">
        <f ca="1">IF(D212&gt;=MAX(Input!$B$9:$RJ$9),"n.a.",EDATE(D212,1))</f>
        <v>45413</v>
      </c>
      <c r="F212" s="2">
        <f ca="1">IF(E212&gt;=MAX(Input!$B$9:$RJ$9),"n.a.",EDATE(E212,1))</f>
        <v>45444</v>
      </c>
      <c r="G212" s="2">
        <f ca="1">IF(F212&gt;=MAX(Input!$B$9:$RJ$9),"n.a.",EDATE(F212,1))</f>
        <v>45474</v>
      </c>
      <c r="H212" s="2">
        <f ca="1">IF(G212&gt;=MAX(Input!$B$9:$RJ$9),"n.a.",EDATE(G212,1))</f>
        <v>45505</v>
      </c>
      <c r="I212" s="2">
        <f ca="1">IF(H212&gt;=MAX(Input!$B$9:$RJ$9),"n.a.",EDATE(H212,1))</f>
        <v>45536</v>
      </c>
      <c r="J212" s="2">
        <f ca="1">IF(I212&gt;=MAX(Input!$B$9:$RJ$9),"n.a.",EDATE(I212,1))</f>
        <v>45566</v>
      </c>
      <c r="K212" s="2">
        <f ca="1">IF(J212&gt;=MAX(Input!$B$9:$RJ$9),"n.a.",EDATE(J212,1))</f>
        <v>45597</v>
      </c>
      <c r="L212" s="2">
        <f ca="1">IF(K212&gt;=MAX(Input!$B$9:$RJ$9),"n.a.",EDATE(K212,1))</f>
        <v>45627</v>
      </c>
    </row>
    <row r="213" spans="1:12">
      <c r="A213" s="2">
        <f ca="1">IF(L211&gt;=MAX(Input!$B$9:$RJ$9),"n.a.",EDATE(L211,1))</f>
        <v>45658</v>
      </c>
      <c r="B213" s="2">
        <f ca="1">IF(A213&gt;=MAX(Input!$B$9:$RJ$9),"n.a.",EDATE(A213,1))</f>
        <v>45689</v>
      </c>
      <c r="C213" s="2">
        <f ca="1">IF(B213&gt;=MAX(Input!$B$9:$RJ$9),"n.a.",EDATE(B213,1))</f>
        <v>45717</v>
      </c>
      <c r="D213" s="2">
        <f ca="1">IF(C213&gt;=MAX(Input!$B$9:$RJ$9),"n.a.",EDATE(C213,1))</f>
        <v>45748</v>
      </c>
      <c r="E213" s="2">
        <f ca="1">IF(D213&gt;=MAX(Input!$B$9:$RJ$9),"n.a.",EDATE(D213,1))</f>
        <v>45778</v>
      </c>
      <c r="F213" s="2">
        <f ca="1">IF(E213&gt;=MAX(Input!$B$9:$RJ$9),"n.a.",EDATE(E213,1))</f>
        <v>45809</v>
      </c>
      <c r="G213" s="2">
        <f ca="1">IF(F213&gt;=MAX(Input!$B$9:$RJ$9),"n.a.",EDATE(F213,1))</f>
        <v>45839</v>
      </c>
      <c r="H213" s="2">
        <f ca="1">IF(G213&gt;=MAX(Input!$B$9:$RJ$9),"n.a.",EDATE(G213,1))</f>
        <v>45870</v>
      </c>
      <c r="I213" s="2">
        <f ca="1">IF(H213&gt;=MAX(Input!$B$9:$RJ$9),"n.a.",EDATE(H213,1))</f>
        <v>45901</v>
      </c>
      <c r="J213" s="2">
        <f ca="1">IF(I213&gt;=MAX(Input!$B$9:$RJ$9),"n.a.",EDATE(I213,1))</f>
        <v>45931</v>
      </c>
      <c r="K213" s="2">
        <f ca="1">IF(J213&gt;=MAX(Input!$B$9:$RJ$9),"n.a.",EDATE(J213,1))</f>
        <v>45962</v>
      </c>
      <c r="L213" s="2">
        <f ca="1">IF(K213&gt;=MAX(Input!$B$9:$RJ$9),"n.a.",EDATE(K213,1))</f>
        <v>45992</v>
      </c>
    </row>
    <row r="214" spans="1:12">
      <c r="A214" s="2">
        <f ca="1">IF(L212&gt;=MAX(Input!$B$9:$RJ$9),"n.a.",EDATE(L212,1))</f>
        <v>45658</v>
      </c>
      <c r="B214" s="2">
        <f ca="1">IF(A214&gt;=MAX(Input!$B$9:$RJ$9),"n.a.",EDATE(A214,1))</f>
        <v>45689</v>
      </c>
      <c r="C214" s="2">
        <f ca="1">IF(B214&gt;=MAX(Input!$B$9:$RJ$9),"n.a.",EDATE(B214,1))</f>
        <v>45717</v>
      </c>
      <c r="D214" s="2">
        <f ca="1">IF(C214&gt;=MAX(Input!$B$9:$RJ$9),"n.a.",EDATE(C214,1))</f>
        <v>45748</v>
      </c>
      <c r="E214" s="2">
        <f ca="1">IF(D214&gt;=MAX(Input!$B$9:$RJ$9),"n.a.",EDATE(D214,1))</f>
        <v>45778</v>
      </c>
      <c r="F214" s="2">
        <f ca="1">IF(E214&gt;=MAX(Input!$B$9:$RJ$9),"n.a.",EDATE(E214,1))</f>
        <v>45809</v>
      </c>
      <c r="G214" s="2">
        <f ca="1">IF(F214&gt;=MAX(Input!$B$9:$RJ$9),"n.a.",EDATE(F214,1))</f>
        <v>45839</v>
      </c>
      <c r="H214" s="2">
        <f ca="1">IF(G214&gt;=MAX(Input!$B$9:$RJ$9),"n.a.",EDATE(G214,1))</f>
        <v>45870</v>
      </c>
      <c r="I214" s="2">
        <f ca="1">IF(H214&gt;=MAX(Input!$B$9:$RJ$9),"n.a.",EDATE(H214,1))</f>
        <v>45901</v>
      </c>
      <c r="J214" s="2">
        <f ca="1">IF(I214&gt;=MAX(Input!$B$9:$RJ$9),"n.a.",EDATE(I214,1))</f>
        <v>45931</v>
      </c>
      <c r="K214" s="2">
        <f ca="1">IF(J214&gt;=MAX(Input!$B$9:$RJ$9),"n.a.",EDATE(J214,1))</f>
        <v>45962</v>
      </c>
      <c r="L214" s="2">
        <f ca="1">IF(K214&gt;=MAX(Input!$B$9:$RJ$9),"n.a.",EDATE(K214,1))</f>
        <v>45992</v>
      </c>
    </row>
    <row r="215" spans="1:12">
      <c r="A215" s="2">
        <f ca="1">IF(L213&gt;=MAX(Input!$B$9:$RJ$9),"n.a.",EDATE(L213,1))</f>
        <v>46023</v>
      </c>
      <c r="B215" s="2">
        <f ca="1">IF(A215&gt;=MAX(Input!$B$9:$RJ$9),"n.a.",EDATE(A215,1))</f>
        <v>46054</v>
      </c>
      <c r="C215" s="2">
        <f ca="1">IF(B215&gt;=MAX(Input!$B$9:$RJ$9),"n.a.",EDATE(B215,1))</f>
        <v>46082</v>
      </c>
      <c r="D215" s="2">
        <f ca="1">IF(C215&gt;=MAX(Input!$B$9:$RJ$9),"n.a.",EDATE(C215,1))</f>
        <v>46113</v>
      </c>
      <c r="E215" s="2">
        <f ca="1">IF(D215&gt;=MAX(Input!$B$9:$RJ$9),"n.a.",EDATE(D215,1))</f>
        <v>46143</v>
      </c>
      <c r="F215" s="2">
        <f ca="1">IF(E215&gt;=MAX(Input!$B$9:$RJ$9),"n.a.",EDATE(E215,1))</f>
        <v>46174</v>
      </c>
      <c r="G215" s="2">
        <f ca="1">IF(F215&gt;=MAX(Input!$B$9:$RJ$9),"n.a.",EDATE(F215,1))</f>
        <v>46204</v>
      </c>
      <c r="H215" s="2" t="str">
        <f ca="1">IF(G215&gt;=MAX(Input!$B$9:$RJ$9),"n.a.",EDATE(G215,1))</f>
        <v>n.a.</v>
      </c>
      <c r="I215" s="2" t="str">
        <f ca="1">IF(H215&gt;=MAX(Input!$B$9:$RJ$9),"n.a.",EDATE(H215,1))</f>
        <v>n.a.</v>
      </c>
      <c r="J215" s="2" t="str">
        <f ca="1">IF(I215&gt;=MAX(Input!$B$9:$RJ$9),"n.a.",EDATE(I215,1))</f>
        <v>n.a.</v>
      </c>
      <c r="K215" s="2" t="str">
        <f ca="1">IF(J215&gt;=MAX(Input!$B$9:$RJ$9),"n.a.",EDATE(J215,1))</f>
        <v>n.a.</v>
      </c>
      <c r="L215" s="2" t="str">
        <f ca="1">IF(K215&gt;=MAX(Input!$B$9:$RJ$9),"n.a.",EDATE(K215,1))</f>
        <v>n.a.</v>
      </c>
    </row>
    <row r="216" spans="1:12">
      <c r="A216" s="2">
        <f ca="1">IF(L214&gt;=MAX(Input!$B$9:$RJ$9),"n.a.",EDATE(L214,1))</f>
        <v>46023</v>
      </c>
      <c r="B216" s="2">
        <f ca="1">IF(A216&gt;=MAX(Input!$B$9:$RJ$9),"n.a.",EDATE(A216,1))</f>
        <v>46054</v>
      </c>
      <c r="C216" s="2">
        <f ca="1">IF(B216&gt;=MAX(Input!$B$9:$RJ$9),"n.a.",EDATE(B216,1))</f>
        <v>46082</v>
      </c>
      <c r="D216" s="2">
        <f ca="1">IF(C216&gt;=MAX(Input!$B$9:$RJ$9),"n.a.",EDATE(C216,1))</f>
        <v>46113</v>
      </c>
      <c r="E216" s="2">
        <f ca="1">IF(D216&gt;=MAX(Input!$B$9:$RJ$9),"n.a.",EDATE(D216,1))</f>
        <v>46143</v>
      </c>
      <c r="F216" s="2">
        <f ca="1">IF(E216&gt;=MAX(Input!$B$9:$RJ$9),"n.a.",EDATE(E216,1))</f>
        <v>46174</v>
      </c>
      <c r="G216" s="2">
        <f ca="1">IF(F216&gt;=MAX(Input!$B$9:$RJ$9),"n.a.",EDATE(F216,1))</f>
        <v>46204</v>
      </c>
      <c r="H216" s="2" t="str">
        <f ca="1">IF(G216&gt;=MAX(Input!$B$9:$RJ$9),"n.a.",EDATE(G216,1))</f>
        <v>n.a.</v>
      </c>
      <c r="I216" s="2" t="str">
        <f ca="1">IF(H216&gt;=MAX(Input!$B$9:$RJ$9),"n.a.",EDATE(H216,1))</f>
        <v>n.a.</v>
      </c>
      <c r="J216" s="2" t="str">
        <f ca="1">IF(I216&gt;=MAX(Input!$B$9:$RJ$9),"n.a.",EDATE(I216,1))</f>
        <v>n.a.</v>
      </c>
      <c r="K216" s="2" t="str">
        <f ca="1">IF(J216&gt;=MAX(Input!$B$9:$RJ$9),"n.a.",EDATE(J216,1))</f>
        <v>n.a.</v>
      </c>
      <c r="L216" s="2" t="str">
        <f ca="1">IF(K216&gt;=MAX(Input!$B$9:$RJ$9),"n.a.",EDATE(K216,1))</f>
        <v>n.a.</v>
      </c>
    </row>
    <row r="217" spans="1:12">
      <c r="A217" s="2" t="str">
        <f ca="1">IF(L215&gt;=MAX(Input!$B$9:$RJ$9),"n.a.",EDATE(L215,1))</f>
        <v>n.a.</v>
      </c>
      <c r="B217" s="2" t="str">
        <f ca="1">IF(A217&gt;=MAX(Input!$B$9:$RJ$9),"n.a.",EDATE(A217,1))</f>
        <v>n.a.</v>
      </c>
      <c r="C217" s="2" t="str">
        <f ca="1">IF(B217&gt;=MAX(Input!$B$9:$RJ$9),"n.a.",EDATE(B217,1))</f>
        <v>n.a.</v>
      </c>
      <c r="D217" s="2" t="str">
        <f ca="1">IF(C217&gt;=MAX(Input!$B$9:$RJ$9),"n.a.",EDATE(C217,1))</f>
        <v>n.a.</v>
      </c>
      <c r="E217" s="2" t="str">
        <f ca="1">IF(D217&gt;=MAX(Input!$B$9:$RJ$9),"n.a.",EDATE(D217,1))</f>
        <v>n.a.</v>
      </c>
      <c r="F217" s="2" t="str">
        <f ca="1">IF(E217&gt;=MAX(Input!$B$9:$RJ$9),"n.a.",EDATE(E217,1))</f>
        <v>n.a.</v>
      </c>
      <c r="G217" s="2" t="str">
        <f ca="1">IF(F217&gt;=MAX(Input!$B$9:$RJ$9),"n.a.",EDATE(F217,1))</f>
        <v>n.a.</v>
      </c>
      <c r="H217" s="2" t="str">
        <f ca="1">IF(G217&gt;=MAX(Input!$B$9:$RJ$9),"n.a.",EDATE(G217,1))</f>
        <v>n.a.</v>
      </c>
      <c r="I217" s="2" t="str">
        <f ca="1">IF(H217&gt;=MAX(Input!$B$9:$RJ$9),"n.a.",EDATE(H217,1))</f>
        <v>n.a.</v>
      </c>
      <c r="J217" s="2" t="str">
        <f ca="1">IF(I217&gt;=MAX(Input!$B$9:$RJ$9),"n.a.",EDATE(I217,1))</f>
        <v>n.a.</v>
      </c>
      <c r="K217" s="2" t="str">
        <f ca="1">IF(J217&gt;=MAX(Input!$B$9:$RJ$9),"n.a.",EDATE(J217,1))</f>
        <v>n.a.</v>
      </c>
      <c r="L217" s="2" t="str">
        <f ca="1">IF(K217&gt;=MAX(Input!$B$9:$RJ$9),"n.a.",EDATE(K217,1))</f>
        <v>n.a.</v>
      </c>
    </row>
    <row r="218" spans="1:12">
      <c r="A218" s="2" t="str">
        <f ca="1">IF(L216&gt;=MAX(Input!$B$9:$RJ$9),"n.a.",EDATE(L216,1))</f>
        <v>n.a.</v>
      </c>
      <c r="B218" s="2" t="str">
        <f ca="1">IF(A218&gt;=MAX(Input!$B$9:$RJ$9),"n.a.",EDATE(A218,1))</f>
        <v>n.a.</v>
      </c>
      <c r="C218" s="2" t="str">
        <f ca="1">IF(B218&gt;=MAX(Input!$B$9:$RJ$9),"n.a.",EDATE(B218,1))</f>
        <v>n.a.</v>
      </c>
      <c r="D218" s="2" t="str">
        <f ca="1">IF(C218&gt;=MAX(Input!$B$9:$RJ$9),"n.a.",EDATE(C218,1))</f>
        <v>n.a.</v>
      </c>
      <c r="E218" s="2" t="str">
        <f ca="1">IF(D218&gt;=MAX(Input!$B$9:$RJ$9),"n.a.",EDATE(D218,1))</f>
        <v>n.a.</v>
      </c>
      <c r="F218" s="2" t="str">
        <f ca="1">IF(E218&gt;=MAX(Input!$B$9:$RJ$9),"n.a.",EDATE(E218,1))</f>
        <v>n.a.</v>
      </c>
      <c r="G218" s="2" t="str">
        <f ca="1">IF(F218&gt;=MAX(Input!$B$9:$RJ$9),"n.a.",EDATE(F218,1))</f>
        <v>n.a.</v>
      </c>
      <c r="H218" s="2" t="str">
        <f ca="1">IF(G218&gt;=MAX(Input!$B$9:$RJ$9),"n.a.",EDATE(G218,1))</f>
        <v>n.a.</v>
      </c>
      <c r="I218" s="2" t="str">
        <f ca="1">IF(H218&gt;=MAX(Input!$B$9:$RJ$9),"n.a.",EDATE(H218,1))</f>
        <v>n.a.</v>
      </c>
      <c r="J218" s="2" t="str">
        <f ca="1">IF(I218&gt;=MAX(Input!$B$9:$RJ$9),"n.a.",EDATE(I218,1))</f>
        <v>n.a.</v>
      </c>
      <c r="K218" s="2" t="str">
        <f ca="1">IF(J218&gt;=MAX(Input!$B$9:$RJ$9),"n.a.",EDATE(J218,1))</f>
        <v>n.a.</v>
      </c>
      <c r="L218" s="2" t="str">
        <f ca="1">IF(K218&gt;=MAX(Input!$B$9:$RJ$9),"n.a.",EDATE(K218,1))</f>
        <v>n.a.</v>
      </c>
    </row>
    <row r="219" spans="1:12">
      <c r="A219" s="2" t="str">
        <f ca="1">IF(L217&gt;=MAX(Input!$B$9:$RJ$9),"n.a.",EDATE(L217,1))</f>
        <v>n.a.</v>
      </c>
      <c r="B219" s="2" t="str">
        <f ca="1">IF(A219&gt;=MAX(Input!$B$9:$RJ$9),"n.a.",EDATE(A219,1))</f>
        <v>n.a.</v>
      </c>
      <c r="C219" s="2" t="str">
        <f ca="1">IF(B219&gt;=MAX(Input!$B$9:$RJ$9),"n.a.",EDATE(B219,1))</f>
        <v>n.a.</v>
      </c>
      <c r="D219" s="2" t="str">
        <f ca="1">IF(C219&gt;=MAX(Input!$B$9:$RJ$9),"n.a.",EDATE(C219,1))</f>
        <v>n.a.</v>
      </c>
      <c r="E219" s="2" t="str">
        <f ca="1">IF(D219&gt;=MAX(Input!$B$9:$RJ$9),"n.a.",EDATE(D219,1))</f>
        <v>n.a.</v>
      </c>
      <c r="F219" s="2" t="str">
        <f ca="1">IF(E219&gt;=MAX(Input!$B$9:$RJ$9),"n.a.",EDATE(E219,1))</f>
        <v>n.a.</v>
      </c>
      <c r="G219" s="2" t="str">
        <f ca="1">IF(F219&gt;=MAX(Input!$B$9:$RJ$9),"n.a.",EDATE(F219,1))</f>
        <v>n.a.</v>
      </c>
      <c r="H219" s="2" t="str">
        <f ca="1">IF(G219&gt;=MAX(Input!$B$9:$RJ$9),"n.a.",EDATE(G219,1))</f>
        <v>n.a.</v>
      </c>
      <c r="I219" s="2" t="str">
        <f ca="1">IF(H219&gt;=MAX(Input!$B$9:$RJ$9),"n.a.",EDATE(H219,1))</f>
        <v>n.a.</v>
      </c>
      <c r="J219" s="2" t="str">
        <f ca="1">IF(I219&gt;=MAX(Input!$B$9:$RJ$9),"n.a.",EDATE(I219,1))</f>
        <v>n.a.</v>
      </c>
      <c r="K219" s="2" t="str">
        <f ca="1">IF(J219&gt;=MAX(Input!$B$9:$RJ$9),"n.a.",EDATE(J219,1))</f>
        <v>n.a.</v>
      </c>
      <c r="L219" s="2" t="str">
        <f ca="1">IF(K219&gt;=MAX(Input!$B$9:$RJ$9),"n.a.",EDATE(K219,1))</f>
        <v>n.a.</v>
      </c>
    </row>
    <row r="220" spans="1:12">
      <c r="A220" s="2" t="str">
        <f ca="1">IF(L218&gt;=MAX(Input!$B$9:$RJ$9),"n.a.",EDATE(L218,1))</f>
        <v>n.a.</v>
      </c>
      <c r="B220" s="2" t="str">
        <f ca="1">IF(A220&gt;=MAX(Input!$B$9:$RJ$9),"n.a.",EDATE(A220,1))</f>
        <v>n.a.</v>
      </c>
      <c r="C220" s="2" t="str">
        <f ca="1">IF(B220&gt;=MAX(Input!$B$9:$RJ$9),"n.a.",EDATE(B220,1))</f>
        <v>n.a.</v>
      </c>
      <c r="D220" s="2" t="str">
        <f ca="1">IF(C220&gt;=MAX(Input!$B$9:$RJ$9),"n.a.",EDATE(C220,1))</f>
        <v>n.a.</v>
      </c>
      <c r="E220" s="2" t="str">
        <f ca="1">IF(D220&gt;=MAX(Input!$B$9:$RJ$9),"n.a.",EDATE(D220,1))</f>
        <v>n.a.</v>
      </c>
      <c r="F220" s="2" t="str">
        <f ca="1">IF(E220&gt;=MAX(Input!$B$9:$RJ$9),"n.a.",EDATE(E220,1))</f>
        <v>n.a.</v>
      </c>
      <c r="G220" s="2" t="str">
        <f ca="1">IF(F220&gt;=MAX(Input!$B$9:$RJ$9),"n.a.",EDATE(F220,1))</f>
        <v>n.a.</v>
      </c>
      <c r="H220" s="2" t="str">
        <f ca="1">IF(G220&gt;=MAX(Input!$B$9:$RJ$9),"n.a.",EDATE(G220,1))</f>
        <v>n.a.</v>
      </c>
      <c r="I220" s="2" t="str">
        <f ca="1">IF(H220&gt;=MAX(Input!$B$9:$RJ$9),"n.a.",EDATE(H220,1))</f>
        <v>n.a.</v>
      </c>
      <c r="J220" s="2" t="str">
        <f ca="1">IF(I220&gt;=MAX(Input!$B$9:$RJ$9),"n.a.",EDATE(I220,1))</f>
        <v>n.a.</v>
      </c>
      <c r="K220" s="2" t="str">
        <f ca="1">IF(J220&gt;=MAX(Input!$B$9:$RJ$9),"n.a.",EDATE(J220,1))</f>
        <v>n.a.</v>
      </c>
      <c r="L220" s="2" t="str">
        <f ca="1">IF(K220&gt;=MAX(Input!$B$9:$RJ$9),"n.a.",EDATE(K220,1))</f>
        <v>n.a.</v>
      </c>
    </row>
    <row r="221" spans="1:12">
      <c r="A221" s="2" t="str">
        <f ca="1">IF(L219&gt;=MAX(Input!$B$9:$RJ$9),"n.a.",EDATE(L219,1))</f>
        <v>n.a.</v>
      </c>
      <c r="B221" s="2" t="str">
        <f ca="1">IF(A221&gt;=MAX(Input!$B$9:$RJ$9),"n.a.",EDATE(A221,1))</f>
        <v>n.a.</v>
      </c>
      <c r="C221" s="2" t="str">
        <f ca="1">IF(B221&gt;=MAX(Input!$B$9:$RJ$9),"n.a.",EDATE(B221,1))</f>
        <v>n.a.</v>
      </c>
      <c r="D221" s="2" t="str">
        <f ca="1">IF(C221&gt;=MAX(Input!$B$9:$RJ$9),"n.a.",EDATE(C221,1))</f>
        <v>n.a.</v>
      </c>
      <c r="E221" s="2" t="str">
        <f ca="1">IF(D221&gt;=MAX(Input!$B$9:$RJ$9),"n.a.",EDATE(D221,1))</f>
        <v>n.a.</v>
      </c>
      <c r="F221" s="2" t="str">
        <f ca="1">IF(E221&gt;=MAX(Input!$B$9:$RJ$9),"n.a.",EDATE(E221,1))</f>
        <v>n.a.</v>
      </c>
      <c r="G221" s="2" t="str">
        <f ca="1">IF(F221&gt;=MAX(Input!$B$9:$RJ$9),"n.a.",EDATE(F221,1))</f>
        <v>n.a.</v>
      </c>
      <c r="H221" s="2" t="str">
        <f ca="1">IF(G221&gt;=MAX(Input!$B$9:$RJ$9),"n.a.",EDATE(G221,1))</f>
        <v>n.a.</v>
      </c>
      <c r="I221" s="2" t="str">
        <f ca="1">IF(H221&gt;=MAX(Input!$B$9:$RJ$9),"n.a.",EDATE(H221,1))</f>
        <v>n.a.</v>
      </c>
      <c r="J221" s="2" t="str">
        <f ca="1">IF(I221&gt;=MAX(Input!$B$9:$RJ$9),"n.a.",EDATE(I221,1))</f>
        <v>n.a.</v>
      </c>
      <c r="K221" s="2" t="str">
        <f ca="1">IF(J221&gt;=MAX(Input!$B$9:$RJ$9),"n.a.",EDATE(J221,1))</f>
        <v>n.a.</v>
      </c>
      <c r="L221" s="2" t="str">
        <f ca="1">IF(K221&gt;=MAX(Input!$B$9:$RJ$9),"n.a.",EDATE(K221,1))</f>
        <v>n.a.</v>
      </c>
    </row>
    <row r="222" spans="1:12">
      <c r="A222" s="2" t="str">
        <f ca="1">IF(L220&gt;=MAX(Input!$B$9:$RJ$9),"n.a.",EDATE(L220,1))</f>
        <v>n.a.</v>
      </c>
      <c r="B222" s="2" t="str">
        <f ca="1">IF(A222&gt;=MAX(Input!$B$9:$RJ$9),"n.a.",EDATE(A222,1))</f>
        <v>n.a.</v>
      </c>
      <c r="C222" s="2" t="str">
        <f ca="1">IF(B222&gt;=MAX(Input!$B$9:$RJ$9),"n.a.",EDATE(B222,1))</f>
        <v>n.a.</v>
      </c>
      <c r="D222" s="2" t="str">
        <f ca="1">IF(C222&gt;=MAX(Input!$B$9:$RJ$9),"n.a.",EDATE(C222,1))</f>
        <v>n.a.</v>
      </c>
      <c r="E222" s="2" t="str">
        <f ca="1">IF(D222&gt;=MAX(Input!$B$9:$RJ$9),"n.a.",EDATE(D222,1))</f>
        <v>n.a.</v>
      </c>
      <c r="F222" s="2" t="str">
        <f ca="1">IF(E222&gt;=MAX(Input!$B$9:$RJ$9),"n.a.",EDATE(E222,1))</f>
        <v>n.a.</v>
      </c>
      <c r="G222" s="2" t="str">
        <f ca="1">IF(F222&gt;=MAX(Input!$B$9:$RJ$9),"n.a.",EDATE(F222,1))</f>
        <v>n.a.</v>
      </c>
      <c r="H222" s="2" t="str">
        <f ca="1">IF(G222&gt;=MAX(Input!$B$9:$RJ$9),"n.a.",EDATE(G222,1))</f>
        <v>n.a.</v>
      </c>
      <c r="I222" s="2" t="str">
        <f ca="1">IF(H222&gt;=MAX(Input!$B$9:$RJ$9),"n.a.",EDATE(H222,1))</f>
        <v>n.a.</v>
      </c>
      <c r="J222" s="2" t="str">
        <f ca="1">IF(I222&gt;=MAX(Input!$B$9:$RJ$9),"n.a.",EDATE(I222,1))</f>
        <v>n.a.</v>
      </c>
      <c r="K222" s="2" t="str">
        <f ca="1">IF(J222&gt;=MAX(Input!$B$9:$RJ$9),"n.a.",EDATE(J222,1))</f>
        <v>n.a.</v>
      </c>
      <c r="L222" s="2" t="str">
        <f ca="1">IF(K222&gt;=MAX(Input!$B$9:$RJ$9),"n.a.",EDATE(K222,1))</f>
        <v>n.a.</v>
      </c>
    </row>
    <row r="223" spans="1:12">
      <c r="A223" s="2" t="str">
        <f ca="1">IF(L221&gt;=MAX(Input!$B$9:$RJ$9),"n.a.",EDATE(L221,1))</f>
        <v>n.a.</v>
      </c>
      <c r="B223" s="2" t="str">
        <f ca="1">IF(A223&gt;=MAX(Input!$B$9:$RJ$9),"n.a.",EDATE(A223,1))</f>
        <v>n.a.</v>
      </c>
      <c r="C223" s="2" t="str">
        <f ca="1">IF(B223&gt;=MAX(Input!$B$9:$RJ$9),"n.a.",EDATE(B223,1))</f>
        <v>n.a.</v>
      </c>
      <c r="D223" s="2" t="str">
        <f ca="1">IF(C223&gt;=MAX(Input!$B$9:$RJ$9),"n.a.",EDATE(C223,1))</f>
        <v>n.a.</v>
      </c>
      <c r="E223" s="2" t="str">
        <f ca="1">IF(D223&gt;=MAX(Input!$B$9:$RJ$9),"n.a.",EDATE(D223,1))</f>
        <v>n.a.</v>
      </c>
      <c r="F223" s="2" t="str">
        <f ca="1">IF(E223&gt;=MAX(Input!$B$9:$RJ$9),"n.a.",EDATE(E223,1))</f>
        <v>n.a.</v>
      </c>
      <c r="G223" s="2" t="str">
        <f ca="1">IF(F223&gt;=MAX(Input!$B$9:$RJ$9),"n.a.",EDATE(F223,1))</f>
        <v>n.a.</v>
      </c>
      <c r="H223" s="2" t="str">
        <f ca="1">IF(G223&gt;=MAX(Input!$B$9:$RJ$9),"n.a.",EDATE(G223,1))</f>
        <v>n.a.</v>
      </c>
      <c r="I223" s="2" t="str">
        <f ca="1">IF(H223&gt;=MAX(Input!$B$9:$RJ$9),"n.a.",EDATE(H223,1))</f>
        <v>n.a.</v>
      </c>
      <c r="J223" s="2" t="str">
        <f ca="1">IF(I223&gt;=MAX(Input!$B$9:$RJ$9),"n.a.",EDATE(I223,1))</f>
        <v>n.a.</v>
      </c>
      <c r="K223" s="2" t="str">
        <f ca="1">IF(J223&gt;=MAX(Input!$B$9:$RJ$9),"n.a.",EDATE(J223,1))</f>
        <v>n.a.</v>
      </c>
      <c r="L223" s="2" t="str">
        <f ca="1">IF(K223&gt;=MAX(Input!$B$9:$RJ$9),"n.a.",EDATE(K223,1))</f>
        <v>n.a.</v>
      </c>
    </row>
    <row r="224" spans="1:12">
      <c r="A224" s="2" t="str">
        <f ca="1">IF(L222&gt;=MAX(Input!$B$9:$RJ$9),"n.a.",EDATE(L222,1))</f>
        <v>n.a.</v>
      </c>
      <c r="B224" s="2" t="str">
        <f ca="1">IF(A224&gt;=MAX(Input!$B$9:$RJ$9),"n.a.",EDATE(A224,1))</f>
        <v>n.a.</v>
      </c>
      <c r="C224" s="2" t="str">
        <f ca="1">IF(B224&gt;=MAX(Input!$B$9:$RJ$9),"n.a.",EDATE(B224,1))</f>
        <v>n.a.</v>
      </c>
      <c r="D224" s="2" t="str">
        <f ca="1">IF(C224&gt;=MAX(Input!$B$9:$RJ$9),"n.a.",EDATE(C224,1))</f>
        <v>n.a.</v>
      </c>
      <c r="E224" s="2" t="str">
        <f ca="1">IF(D224&gt;=MAX(Input!$B$9:$RJ$9),"n.a.",EDATE(D224,1))</f>
        <v>n.a.</v>
      </c>
      <c r="F224" s="2" t="str">
        <f ca="1">IF(E224&gt;=MAX(Input!$B$9:$RJ$9),"n.a.",EDATE(E224,1))</f>
        <v>n.a.</v>
      </c>
      <c r="G224" s="2" t="str">
        <f ca="1">IF(F224&gt;=MAX(Input!$B$9:$RJ$9),"n.a.",EDATE(F224,1))</f>
        <v>n.a.</v>
      </c>
      <c r="H224" s="2" t="str">
        <f ca="1">IF(G224&gt;=MAX(Input!$B$9:$RJ$9),"n.a.",EDATE(G224,1))</f>
        <v>n.a.</v>
      </c>
      <c r="I224" s="2" t="str">
        <f ca="1">IF(H224&gt;=MAX(Input!$B$9:$RJ$9),"n.a.",EDATE(H224,1))</f>
        <v>n.a.</v>
      </c>
      <c r="J224" s="2" t="str">
        <f ca="1">IF(I224&gt;=MAX(Input!$B$9:$RJ$9),"n.a.",EDATE(I224,1))</f>
        <v>n.a.</v>
      </c>
      <c r="K224" s="2" t="str">
        <f ca="1">IF(J224&gt;=MAX(Input!$B$9:$RJ$9),"n.a.",EDATE(J224,1))</f>
        <v>n.a.</v>
      </c>
      <c r="L224" s="2" t="str">
        <f ca="1">IF(K224&gt;=MAX(Input!$B$9:$RJ$9),"n.a.",EDATE(K224,1))</f>
        <v>n.a.</v>
      </c>
    </row>
    <row r="225" spans="1:12">
      <c r="A225" s="2" t="str">
        <f ca="1">IF(L223&gt;=MAX(Input!$B$9:$RJ$9),"n.a.",EDATE(L223,1))</f>
        <v>n.a.</v>
      </c>
      <c r="B225" s="2" t="str">
        <f ca="1">IF(A225&gt;=MAX(Input!$B$9:$RJ$9),"n.a.",EDATE(A225,1))</f>
        <v>n.a.</v>
      </c>
      <c r="C225" s="2" t="str">
        <f ca="1">IF(B225&gt;=MAX(Input!$B$9:$RJ$9),"n.a.",EDATE(B225,1))</f>
        <v>n.a.</v>
      </c>
      <c r="D225" s="2" t="str">
        <f ca="1">IF(C225&gt;=MAX(Input!$B$9:$RJ$9),"n.a.",EDATE(C225,1))</f>
        <v>n.a.</v>
      </c>
      <c r="E225" s="2" t="str">
        <f ca="1">IF(D225&gt;=MAX(Input!$B$9:$RJ$9),"n.a.",EDATE(D225,1))</f>
        <v>n.a.</v>
      </c>
      <c r="F225" s="2" t="str">
        <f ca="1">IF(E225&gt;=MAX(Input!$B$9:$RJ$9),"n.a.",EDATE(E225,1))</f>
        <v>n.a.</v>
      </c>
      <c r="G225" s="2" t="str">
        <f ca="1">IF(F225&gt;=MAX(Input!$B$9:$RJ$9),"n.a.",EDATE(F225,1))</f>
        <v>n.a.</v>
      </c>
      <c r="H225" s="2" t="str">
        <f ca="1">IF(G225&gt;=MAX(Input!$B$9:$RJ$9),"n.a.",EDATE(G225,1))</f>
        <v>n.a.</v>
      </c>
      <c r="I225" s="2" t="str">
        <f ca="1">IF(H225&gt;=MAX(Input!$B$9:$RJ$9),"n.a.",EDATE(H225,1))</f>
        <v>n.a.</v>
      </c>
      <c r="J225" s="2" t="str">
        <f ca="1">IF(I225&gt;=MAX(Input!$B$9:$RJ$9),"n.a.",EDATE(I225,1))</f>
        <v>n.a.</v>
      </c>
      <c r="K225" s="2" t="str">
        <f ca="1">IF(J225&gt;=MAX(Input!$B$9:$RJ$9),"n.a.",EDATE(J225,1))</f>
        <v>n.a.</v>
      </c>
      <c r="L225" s="2" t="str">
        <f ca="1">IF(K225&gt;=MAX(Input!$B$9:$RJ$9),"n.a.",EDATE(K225,1))</f>
        <v>n.a.</v>
      </c>
    </row>
    <row r="226" spans="1:12">
      <c r="A226" s="2" t="str">
        <f ca="1">IF(L224&gt;=MAX(Input!$B$9:$RJ$9),"n.a.",EDATE(L224,1))</f>
        <v>n.a.</v>
      </c>
      <c r="B226" s="2" t="str">
        <f ca="1">IF(A226&gt;=MAX(Input!$B$9:$RJ$9),"n.a.",EDATE(A226,1))</f>
        <v>n.a.</v>
      </c>
      <c r="C226" s="2" t="str">
        <f ca="1">IF(B226&gt;=MAX(Input!$B$9:$RJ$9),"n.a.",EDATE(B226,1))</f>
        <v>n.a.</v>
      </c>
      <c r="D226" s="2" t="str">
        <f ca="1">IF(C226&gt;=MAX(Input!$B$9:$RJ$9),"n.a.",EDATE(C226,1))</f>
        <v>n.a.</v>
      </c>
      <c r="E226" s="2" t="str">
        <f ca="1">IF(D226&gt;=MAX(Input!$B$9:$RJ$9),"n.a.",EDATE(D226,1))</f>
        <v>n.a.</v>
      </c>
      <c r="F226" s="2" t="str">
        <f ca="1">IF(E226&gt;=MAX(Input!$B$9:$RJ$9),"n.a.",EDATE(E226,1))</f>
        <v>n.a.</v>
      </c>
      <c r="G226" s="2" t="str">
        <f ca="1">IF(F226&gt;=MAX(Input!$B$9:$RJ$9),"n.a.",EDATE(F226,1))</f>
        <v>n.a.</v>
      </c>
      <c r="H226" s="2" t="str">
        <f ca="1">IF(G226&gt;=MAX(Input!$B$9:$RJ$9),"n.a.",EDATE(G226,1))</f>
        <v>n.a.</v>
      </c>
      <c r="I226" s="2" t="str">
        <f ca="1">IF(H226&gt;=MAX(Input!$B$9:$RJ$9),"n.a.",EDATE(H226,1))</f>
        <v>n.a.</v>
      </c>
      <c r="J226" s="2" t="str">
        <f ca="1">IF(I226&gt;=MAX(Input!$B$9:$RJ$9),"n.a.",EDATE(I226,1))</f>
        <v>n.a.</v>
      </c>
      <c r="K226" s="2" t="str">
        <f ca="1">IF(J226&gt;=MAX(Input!$B$9:$RJ$9),"n.a.",EDATE(J226,1))</f>
        <v>n.a.</v>
      </c>
      <c r="L226" s="2" t="str">
        <f ca="1">IF(K226&gt;=MAX(Input!$B$9:$RJ$9),"n.a.",EDATE(K226,1))</f>
        <v>n.a.</v>
      </c>
    </row>
    <row r="227" spans="1:12">
      <c r="A227" s="2" t="str">
        <f ca="1">IF(L225&gt;=MAX(Input!$B$9:$RJ$9),"n.a.",EDATE(L225,1))</f>
        <v>n.a.</v>
      </c>
      <c r="B227" s="2" t="str">
        <f ca="1">IF(A227&gt;=MAX(Input!$B$9:$RJ$9),"n.a.",EDATE(A227,1))</f>
        <v>n.a.</v>
      </c>
      <c r="C227" s="2" t="str">
        <f ca="1">IF(B227&gt;=MAX(Input!$B$9:$RJ$9),"n.a.",EDATE(B227,1))</f>
        <v>n.a.</v>
      </c>
      <c r="D227" s="2" t="str">
        <f ca="1">IF(C227&gt;=MAX(Input!$B$9:$RJ$9),"n.a.",EDATE(C227,1))</f>
        <v>n.a.</v>
      </c>
      <c r="E227" s="2" t="str">
        <f ca="1">IF(D227&gt;=MAX(Input!$B$9:$RJ$9),"n.a.",EDATE(D227,1))</f>
        <v>n.a.</v>
      </c>
      <c r="F227" s="2" t="str">
        <f ca="1">IF(E227&gt;=MAX(Input!$B$9:$RJ$9),"n.a.",EDATE(E227,1))</f>
        <v>n.a.</v>
      </c>
      <c r="G227" s="2" t="str">
        <f ca="1">IF(F227&gt;=MAX(Input!$B$9:$RJ$9),"n.a.",EDATE(F227,1))</f>
        <v>n.a.</v>
      </c>
      <c r="H227" s="2" t="str">
        <f ca="1">IF(G227&gt;=MAX(Input!$B$9:$RJ$9),"n.a.",EDATE(G227,1))</f>
        <v>n.a.</v>
      </c>
      <c r="I227" s="2" t="str">
        <f ca="1">IF(H227&gt;=MAX(Input!$B$9:$RJ$9),"n.a.",EDATE(H227,1))</f>
        <v>n.a.</v>
      </c>
      <c r="J227" s="2" t="str">
        <f ca="1">IF(I227&gt;=MAX(Input!$B$9:$RJ$9),"n.a.",EDATE(I227,1))</f>
        <v>n.a.</v>
      </c>
      <c r="K227" s="2" t="str">
        <f ca="1">IF(J227&gt;=MAX(Input!$B$9:$RJ$9),"n.a.",EDATE(J227,1))</f>
        <v>n.a.</v>
      </c>
      <c r="L227" s="2" t="str">
        <f ca="1">IF(K227&gt;=MAX(Input!$B$9:$RJ$9),"n.a.",EDATE(K227,1))</f>
        <v>n.a.</v>
      </c>
    </row>
    <row r="228" spans="1:12">
      <c r="A228" s="2" t="str">
        <f ca="1">IF(L226&gt;=MAX(Input!$B$9:$RJ$9),"n.a.",EDATE(L226,1))</f>
        <v>n.a.</v>
      </c>
      <c r="B228" s="2" t="str">
        <f ca="1">IF(A228&gt;=MAX(Input!$B$9:$RJ$9),"n.a.",EDATE(A228,1))</f>
        <v>n.a.</v>
      </c>
      <c r="C228" s="2" t="str">
        <f ca="1">IF(B228&gt;=MAX(Input!$B$9:$RJ$9),"n.a.",EDATE(B228,1))</f>
        <v>n.a.</v>
      </c>
      <c r="D228" s="2" t="str">
        <f ca="1">IF(C228&gt;=MAX(Input!$B$9:$RJ$9),"n.a.",EDATE(C228,1))</f>
        <v>n.a.</v>
      </c>
      <c r="E228" s="2" t="str">
        <f ca="1">IF(D228&gt;=MAX(Input!$B$9:$RJ$9),"n.a.",EDATE(D228,1))</f>
        <v>n.a.</v>
      </c>
      <c r="F228" s="2" t="str">
        <f ca="1">IF(E228&gt;=MAX(Input!$B$9:$RJ$9),"n.a.",EDATE(E228,1))</f>
        <v>n.a.</v>
      </c>
      <c r="G228" s="2" t="str">
        <f ca="1">IF(F228&gt;=MAX(Input!$B$9:$RJ$9),"n.a.",EDATE(F228,1))</f>
        <v>n.a.</v>
      </c>
      <c r="H228" s="2" t="str">
        <f ca="1">IF(G228&gt;=MAX(Input!$B$9:$RJ$9),"n.a.",EDATE(G228,1))</f>
        <v>n.a.</v>
      </c>
      <c r="I228" s="2" t="str">
        <f ca="1">IF(H228&gt;=MAX(Input!$B$9:$RJ$9),"n.a.",EDATE(H228,1))</f>
        <v>n.a.</v>
      </c>
      <c r="J228" s="2" t="str">
        <f ca="1">IF(I228&gt;=MAX(Input!$B$9:$RJ$9),"n.a.",EDATE(I228,1))</f>
        <v>n.a.</v>
      </c>
      <c r="K228" s="2" t="str">
        <f ca="1">IF(J228&gt;=MAX(Input!$B$9:$RJ$9),"n.a.",EDATE(J228,1))</f>
        <v>n.a.</v>
      </c>
      <c r="L228" s="2" t="str">
        <f ca="1">IF(K228&gt;=MAX(Input!$B$9:$RJ$9),"n.a.",EDATE(K228,1))</f>
        <v>n.a.</v>
      </c>
    </row>
    <row r="229" spans="1:12">
      <c r="A229" s="2" t="str">
        <f ca="1">IF(L227&gt;=MAX(Input!$B$9:$RJ$9),"n.a.",EDATE(L227,1))</f>
        <v>n.a.</v>
      </c>
      <c r="B229" s="2" t="str">
        <f ca="1">IF(A229&gt;=MAX(Input!$B$9:$RJ$9),"n.a.",EDATE(A229,1))</f>
        <v>n.a.</v>
      </c>
      <c r="C229" s="2" t="str">
        <f ca="1">IF(B229&gt;=MAX(Input!$B$9:$RJ$9),"n.a.",EDATE(B229,1))</f>
        <v>n.a.</v>
      </c>
      <c r="D229" s="2" t="str">
        <f ca="1">IF(C229&gt;=MAX(Input!$B$9:$RJ$9),"n.a.",EDATE(C229,1))</f>
        <v>n.a.</v>
      </c>
      <c r="E229" s="2" t="str">
        <f ca="1">IF(D229&gt;=MAX(Input!$B$9:$RJ$9),"n.a.",EDATE(D229,1))</f>
        <v>n.a.</v>
      </c>
      <c r="F229" s="2" t="str">
        <f ca="1">IF(E229&gt;=MAX(Input!$B$9:$RJ$9),"n.a.",EDATE(E229,1))</f>
        <v>n.a.</v>
      </c>
      <c r="G229" s="2" t="str">
        <f ca="1">IF(F229&gt;=MAX(Input!$B$9:$RJ$9),"n.a.",EDATE(F229,1))</f>
        <v>n.a.</v>
      </c>
      <c r="H229" s="2" t="str">
        <f ca="1">IF(G229&gt;=MAX(Input!$B$9:$RJ$9),"n.a.",EDATE(G229,1))</f>
        <v>n.a.</v>
      </c>
      <c r="I229" s="2" t="str">
        <f ca="1">IF(H229&gt;=MAX(Input!$B$9:$RJ$9),"n.a.",EDATE(H229,1))</f>
        <v>n.a.</v>
      </c>
      <c r="J229" s="2" t="str">
        <f ca="1">IF(I229&gt;=MAX(Input!$B$9:$RJ$9),"n.a.",EDATE(I229,1))</f>
        <v>n.a.</v>
      </c>
      <c r="K229" s="2" t="str">
        <f ca="1">IF(J229&gt;=MAX(Input!$B$9:$RJ$9),"n.a.",EDATE(J229,1))</f>
        <v>n.a.</v>
      </c>
      <c r="L229" s="2" t="str">
        <f ca="1">IF(K229&gt;=MAX(Input!$B$9:$RJ$9),"n.a.",EDATE(K229,1))</f>
        <v>n.a.</v>
      </c>
    </row>
    <row r="230" spans="1:12">
      <c r="A230" s="2" t="str">
        <f ca="1">IF(L228&gt;=MAX(Input!$B$9:$RJ$9),"n.a.",EDATE(L228,1))</f>
        <v>n.a.</v>
      </c>
      <c r="B230" s="2" t="str">
        <f ca="1">IF(A230&gt;=MAX(Input!$B$9:$RJ$9),"n.a.",EDATE(A230,1))</f>
        <v>n.a.</v>
      </c>
      <c r="C230" s="2" t="str">
        <f ca="1">IF(B230&gt;=MAX(Input!$B$9:$RJ$9),"n.a.",EDATE(B230,1))</f>
        <v>n.a.</v>
      </c>
      <c r="D230" s="2" t="str">
        <f ca="1">IF(C230&gt;=MAX(Input!$B$9:$RJ$9),"n.a.",EDATE(C230,1))</f>
        <v>n.a.</v>
      </c>
      <c r="E230" s="2" t="str">
        <f ca="1">IF(D230&gt;=MAX(Input!$B$9:$RJ$9),"n.a.",EDATE(D230,1))</f>
        <v>n.a.</v>
      </c>
      <c r="F230" s="2" t="str">
        <f ca="1">IF(E230&gt;=MAX(Input!$B$9:$RJ$9),"n.a.",EDATE(E230,1))</f>
        <v>n.a.</v>
      </c>
      <c r="G230" s="2" t="str">
        <f ca="1">IF(F230&gt;=MAX(Input!$B$9:$RJ$9),"n.a.",EDATE(F230,1))</f>
        <v>n.a.</v>
      </c>
      <c r="H230" s="2" t="str">
        <f ca="1">IF(G230&gt;=MAX(Input!$B$9:$RJ$9),"n.a.",EDATE(G230,1))</f>
        <v>n.a.</v>
      </c>
      <c r="I230" s="2" t="str">
        <f ca="1">IF(H230&gt;=MAX(Input!$B$9:$RJ$9),"n.a.",EDATE(H230,1))</f>
        <v>n.a.</v>
      </c>
      <c r="J230" s="2" t="str">
        <f ca="1">IF(I230&gt;=MAX(Input!$B$9:$RJ$9),"n.a.",EDATE(I230,1))</f>
        <v>n.a.</v>
      </c>
      <c r="K230" s="2" t="str">
        <f ca="1">IF(J230&gt;=MAX(Input!$B$9:$RJ$9),"n.a.",EDATE(J230,1))</f>
        <v>n.a.</v>
      </c>
      <c r="L230" s="2" t="str">
        <f ca="1">IF(K230&gt;=MAX(Input!$B$9:$RJ$9),"n.a.",EDATE(K230,1))</f>
        <v>n.a.</v>
      </c>
    </row>
    <row r="231" spans="1:12">
      <c r="A231" s="2" t="str">
        <f ca="1">IF(L229&gt;=MAX(Input!$B$9:$RJ$9),"n.a.",EDATE(L229,1))</f>
        <v>n.a.</v>
      </c>
      <c r="B231" s="2" t="str">
        <f ca="1">IF(A231&gt;=MAX(Input!$B$9:$RJ$9),"n.a.",EDATE(A231,1))</f>
        <v>n.a.</v>
      </c>
      <c r="C231" s="2" t="str">
        <f ca="1">IF(B231&gt;=MAX(Input!$B$9:$RJ$9),"n.a.",EDATE(B231,1))</f>
        <v>n.a.</v>
      </c>
      <c r="D231" s="2" t="str">
        <f ca="1">IF(C231&gt;=MAX(Input!$B$9:$RJ$9),"n.a.",EDATE(C231,1))</f>
        <v>n.a.</v>
      </c>
      <c r="E231" s="2" t="str">
        <f ca="1">IF(D231&gt;=MAX(Input!$B$9:$RJ$9),"n.a.",EDATE(D231,1))</f>
        <v>n.a.</v>
      </c>
      <c r="F231" s="2" t="str">
        <f ca="1">IF(E231&gt;=MAX(Input!$B$9:$RJ$9),"n.a.",EDATE(E231,1))</f>
        <v>n.a.</v>
      </c>
      <c r="G231" s="2" t="str">
        <f ca="1">IF(F231&gt;=MAX(Input!$B$9:$RJ$9),"n.a.",EDATE(F231,1))</f>
        <v>n.a.</v>
      </c>
      <c r="H231" s="2" t="str">
        <f ca="1">IF(G231&gt;=MAX(Input!$B$9:$RJ$9),"n.a.",EDATE(G231,1))</f>
        <v>n.a.</v>
      </c>
      <c r="I231" s="2" t="str">
        <f ca="1">IF(H231&gt;=MAX(Input!$B$9:$RJ$9),"n.a.",EDATE(H231,1))</f>
        <v>n.a.</v>
      </c>
      <c r="J231" s="2" t="str">
        <f ca="1">IF(I231&gt;=MAX(Input!$B$9:$RJ$9),"n.a.",EDATE(I231,1))</f>
        <v>n.a.</v>
      </c>
      <c r="K231" s="2" t="str">
        <f ca="1">IF(J231&gt;=MAX(Input!$B$9:$RJ$9),"n.a.",EDATE(J231,1))</f>
        <v>n.a.</v>
      </c>
      <c r="L231" s="2" t="str">
        <f ca="1">IF(K231&gt;=MAX(Input!$B$9:$RJ$9),"n.a.",EDATE(K231,1))</f>
        <v>n.a.</v>
      </c>
    </row>
    <row r="232" spans="1:12">
      <c r="A232" s="2" t="str">
        <f ca="1">IF(L230&gt;=MAX(Input!$B$9:$RJ$9),"n.a.",EDATE(L230,1))</f>
        <v>n.a.</v>
      </c>
      <c r="B232" s="2" t="str">
        <f ca="1">IF(A232&gt;=MAX(Input!$B$9:$RJ$9),"n.a.",EDATE(A232,1))</f>
        <v>n.a.</v>
      </c>
      <c r="C232" s="2" t="str">
        <f ca="1">IF(B232&gt;=MAX(Input!$B$9:$RJ$9),"n.a.",EDATE(B232,1))</f>
        <v>n.a.</v>
      </c>
      <c r="D232" s="2" t="str">
        <f ca="1">IF(C232&gt;=MAX(Input!$B$9:$RJ$9),"n.a.",EDATE(C232,1))</f>
        <v>n.a.</v>
      </c>
      <c r="E232" s="2" t="str">
        <f ca="1">IF(D232&gt;=MAX(Input!$B$9:$RJ$9),"n.a.",EDATE(D232,1))</f>
        <v>n.a.</v>
      </c>
      <c r="F232" s="2" t="str">
        <f ca="1">IF(E232&gt;=MAX(Input!$B$9:$RJ$9),"n.a.",EDATE(E232,1))</f>
        <v>n.a.</v>
      </c>
      <c r="G232" s="2" t="str">
        <f ca="1">IF(F232&gt;=MAX(Input!$B$9:$RJ$9),"n.a.",EDATE(F232,1))</f>
        <v>n.a.</v>
      </c>
      <c r="H232" s="2" t="str">
        <f ca="1">IF(G232&gt;=MAX(Input!$B$9:$RJ$9),"n.a.",EDATE(G232,1))</f>
        <v>n.a.</v>
      </c>
      <c r="I232" s="2" t="str">
        <f ca="1">IF(H232&gt;=MAX(Input!$B$9:$RJ$9),"n.a.",EDATE(H232,1))</f>
        <v>n.a.</v>
      </c>
      <c r="J232" s="2" t="str">
        <f ca="1">IF(I232&gt;=MAX(Input!$B$9:$RJ$9),"n.a.",EDATE(I232,1))</f>
        <v>n.a.</v>
      </c>
      <c r="K232" s="2" t="str">
        <f ca="1">IF(J232&gt;=MAX(Input!$B$9:$RJ$9),"n.a.",EDATE(J232,1))</f>
        <v>n.a.</v>
      </c>
      <c r="L232" s="2" t="str">
        <f ca="1">IF(K232&gt;=MAX(Input!$B$9:$RJ$9),"n.a.",EDATE(K232,1))</f>
        <v>n.a.</v>
      </c>
    </row>
    <row r="233" spans="1:12">
      <c r="A233" s="2" t="str">
        <f ca="1">IF(L231&gt;=MAX(Input!$B$9:$RJ$9),"n.a.",EDATE(L231,1))</f>
        <v>n.a.</v>
      </c>
      <c r="B233" s="2" t="str">
        <f ca="1">IF(A233&gt;=MAX(Input!$B$9:$RJ$9),"n.a.",EDATE(A233,1))</f>
        <v>n.a.</v>
      </c>
      <c r="C233" s="2" t="str">
        <f ca="1">IF(B233&gt;=MAX(Input!$B$9:$RJ$9),"n.a.",EDATE(B233,1))</f>
        <v>n.a.</v>
      </c>
      <c r="D233" s="2" t="str">
        <f ca="1">IF(C233&gt;=MAX(Input!$B$9:$RJ$9),"n.a.",EDATE(C233,1))</f>
        <v>n.a.</v>
      </c>
      <c r="E233" s="2" t="str">
        <f ca="1">IF(D233&gt;=MAX(Input!$B$9:$RJ$9),"n.a.",EDATE(D233,1))</f>
        <v>n.a.</v>
      </c>
      <c r="F233" s="2" t="str">
        <f ca="1">IF(E233&gt;=MAX(Input!$B$9:$RJ$9),"n.a.",EDATE(E233,1))</f>
        <v>n.a.</v>
      </c>
      <c r="G233" s="2" t="str">
        <f ca="1">IF(F233&gt;=MAX(Input!$B$9:$RJ$9),"n.a.",EDATE(F233,1))</f>
        <v>n.a.</v>
      </c>
      <c r="H233" s="2" t="str">
        <f ca="1">IF(G233&gt;=MAX(Input!$B$9:$RJ$9),"n.a.",EDATE(G233,1))</f>
        <v>n.a.</v>
      </c>
      <c r="I233" s="2" t="str">
        <f ca="1">IF(H233&gt;=MAX(Input!$B$9:$RJ$9),"n.a.",EDATE(H233,1))</f>
        <v>n.a.</v>
      </c>
      <c r="J233" s="2" t="str">
        <f ca="1">IF(I233&gt;=MAX(Input!$B$9:$RJ$9),"n.a.",EDATE(I233,1))</f>
        <v>n.a.</v>
      </c>
      <c r="K233" s="2" t="str">
        <f ca="1">IF(J233&gt;=MAX(Input!$B$9:$RJ$9),"n.a.",EDATE(J233,1))</f>
        <v>n.a.</v>
      </c>
      <c r="L233" s="2" t="str">
        <f ca="1">IF(K233&gt;=MAX(Input!$B$9:$RJ$9),"n.a.",EDATE(K233,1))</f>
        <v>n.a.</v>
      </c>
    </row>
    <row r="234" spans="1:12">
      <c r="A234" s="2" t="str">
        <f ca="1">IF(L232&gt;=MAX(Input!$B$9:$RJ$9),"n.a.",EDATE(L232,1))</f>
        <v>n.a.</v>
      </c>
      <c r="B234" s="2" t="str">
        <f ca="1">IF(A234&gt;=MAX(Input!$B$9:$RJ$9),"n.a.",EDATE(A234,1))</f>
        <v>n.a.</v>
      </c>
      <c r="C234" s="2" t="str">
        <f ca="1">IF(B234&gt;=MAX(Input!$B$9:$RJ$9),"n.a.",EDATE(B234,1))</f>
        <v>n.a.</v>
      </c>
      <c r="D234" s="2" t="str">
        <f ca="1">IF(C234&gt;=MAX(Input!$B$9:$RJ$9),"n.a.",EDATE(C234,1))</f>
        <v>n.a.</v>
      </c>
      <c r="E234" s="2" t="str">
        <f ca="1">IF(D234&gt;=MAX(Input!$B$9:$RJ$9),"n.a.",EDATE(D234,1))</f>
        <v>n.a.</v>
      </c>
      <c r="F234" s="2" t="str">
        <f ca="1">IF(E234&gt;=MAX(Input!$B$9:$RJ$9),"n.a.",EDATE(E234,1))</f>
        <v>n.a.</v>
      </c>
      <c r="G234" s="2" t="str">
        <f ca="1">IF(F234&gt;=MAX(Input!$B$9:$RJ$9),"n.a.",EDATE(F234,1))</f>
        <v>n.a.</v>
      </c>
      <c r="H234" s="2" t="str">
        <f ca="1">IF(G234&gt;=MAX(Input!$B$9:$RJ$9),"n.a.",EDATE(G234,1))</f>
        <v>n.a.</v>
      </c>
      <c r="I234" s="2" t="str">
        <f ca="1">IF(H234&gt;=MAX(Input!$B$9:$RJ$9),"n.a.",EDATE(H234,1))</f>
        <v>n.a.</v>
      </c>
      <c r="J234" s="2" t="str">
        <f ca="1">IF(I234&gt;=MAX(Input!$B$9:$RJ$9),"n.a.",EDATE(I234,1))</f>
        <v>n.a.</v>
      </c>
      <c r="K234" s="2" t="str">
        <f ca="1">IF(J234&gt;=MAX(Input!$B$9:$RJ$9),"n.a.",EDATE(J234,1))</f>
        <v>n.a.</v>
      </c>
      <c r="L234" s="2" t="str">
        <f ca="1">IF(K234&gt;=MAX(Input!$B$9:$RJ$9),"n.a.",EDATE(K234,1))</f>
        <v>n.a.</v>
      </c>
    </row>
    <row r="235" spans="1:12">
      <c r="A235" s="2" t="str">
        <f ca="1">IF(L233&gt;=MAX(Input!$B$9:$RJ$9),"n.a.",EDATE(L233,1))</f>
        <v>n.a.</v>
      </c>
      <c r="B235" s="2" t="str">
        <f ca="1">IF(A235&gt;=MAX(Input!$B$9:$RJ$9),"n.a.",EDATE(A235,1))</f>
        <v>n.a.</v>
      </c>
      <c r="C235" s="2" t="str">
        <f ca="1">IF(B235&gt;=MAX(Input!$B$9:$RJ$9),"n.a.",EDATE(B235,1))</f>
        <v>n.a.</v>
      </c>
      <c r="D235" s="2" t="str">
        <f ca="1">IF(C235&gt;=MAX(Input!$B$9:$RJ$9),"n.a.",EDATE(C235,1))</f>
        <v>n.a.</v>
      </c>
      <c r="E235" s="2" t="str">
        <f ca="1">IF(D235&gt;=MAX(Input!$B$9:$RJ$9),"n.a.",EDATE(D235,1))</f>
        <v>n.a.</v>
      </c>
      <c r="F235" s="2" t="str">
        <f ca="1">IF(E235&gt;=MAX(Input!$B$9:$RJ$9),"n.a.",EDATE(E235,1))</f>
        <v>n.a.</v>
      </c>
      <c r="G235" s="2" t="str">
        <f ca="1">IF(F235&gt;=MAX(Input!$B$9:$RJ$9),"n.a.",EDATE(F235,1))</f>
        <v>n.a.</v>
      </c>
      <c r="H235" s="2" t="str">
        <f ca="1">IF(G235&gt;=MAX(Input!$B$9:$RJ$9),"n.a.",EDATE(G235,1))</f>
        <v>n.a.</v>
      </c>
      <c r="I235" s="2" t="str">
        <f ca="1">IF(H235&gt;=MAX(Input!$B$9:$RJ$9),"n.a.",EDATE(H235,1))</f>
        <v>n.a.</v>
      </c>
      <c r="J235" s="2" t="str">
        <f ca="1">IF(I235&gt;=MAX(Input!$B$9:$RJ$9),"n.a.",EDATE(I235,1))</f>
        <v>n.a.</v>
      </c>
      <c r="K235" s="2" t="str">
        <f ca="1">IF(J235&gt;=MAX(Input!$B$9:$RJ$9),"n.a.",EDATE(J235,1))</f>
        <v>n.a.</v>
      </c>
      <c r="L235" s="2" t="str">
        <f ca="1">IF(K235&gt;=MAX(Input!$B$9:$RJ$9),"n.a.",EDATE(K235,1))</f>
        <v>n.a.</v>
      </c>
    </row>
    <row r="236" spans="1:12">
      <c r="A236" s="2" t="str">
        <f ca="1">IF(L234&gt;=MAX(Input!$B$9:$RJ$9),"n.a.",EDATE(L234,1))</f>
        <v>n.a.</v>
      </c>
      <c r="B236" s="2" t="str">
        <f ca="1">IF(A236&gt;=MAX(Input!$B$9:$RJ$9),"n.a.",EDATE(A236,1))</f>
        <v>n.a.</v>
      </c>
      <c r="C236" s="2" t="str">
        <f ca="1">IF(B236&gt;=MAX(Input!$B$9:$RJ$9),"n.a.",EDATE(B236,1))</f>
        <v>n.a.</v>
      </c>
      <c r="D236" s="2" t="str">
        <f ca="1">IF(C236&gt;=MAX(Input!$B$9:$RJ$9),"n.a.",EDATE(C236,1))</f>
        <v>n.a.</v>
      </c>
      <c r="E236" s="2" t="str">
        <f ca="1">IF(D236&gt;=MAX(Input!$B$9:$RJ$9),"n.a.",EDATE(D236,1))</f>
        <v>n.a.</v>
      </c>
      <c r="F236" s="2" t="str">
        <f ca="1">IF(E236&gt;=MAX(Input!$B$9:$RJ$9),"n.a.",EDATE(E236,1))</f>
        <v>n.a.</v>
      </c>
      <c r="G236" s="2" t="str">
        <f ca="1">IF(F236&gt;=MAX(Input!$B$9:$RJ$9),"n.a.",EDATE(F236,1))</f>
        <v>n.a.</v>
      </c>
      <c r="H236" s="2" t="str">
        <f ca="1">IF(G236&gt;=MAX(Input!$B$9:$RJ$9),"n.a.",EDATE(G236,1))</f>
        <v>n.a.</v>
      </c>
      <c r="I236" s="2" t="str">
        <f ca="1">IF(H236&gt;=MAX(Input!$B$9:$RJ$9),"n.a.",EDATE(H236,1))</f>
        <v>n.a.</v>
      </c>
      <c r="J236" s="2" t="str">
        <f ca="1">IF(I236&gt;=MAX(Input!$B$9:$RJ$9),"n.a.",EDATE(I236,1))</f>
        <v>n.a.</v>
      </c>
      <c r="K236" s="2" t="str">
        <f ca="1">IF(J236&gt;=MAX(Input!$B$9:$RJ$9),"n.a.",EDATE(J236,1))</f>
        <v>n.a.</v>
      </c>
      <c r="L236" s="2" t="str">
        <f ca="1">IF(K236&gt;=MAX(Input!$B$9:$RJ$9),"n.a.",EDATE(K236,1))</f>
        <v>n.a.</v>
      </c>
    </row>
    <row r="237" spans="1:12">
      <c r="A237" s="2" t="str">
        <f ca="1">IF(L235&gt;=MAX(Input!$B$9:$RJ$9),"n.a.",EDATE(L235,1))</f>
        <v>n.a.</v>
      </c>
      <c r="B237" s="2" t="str">
        <f ca="1">IF(A237&gt;=MAX(Input!$B$9:$RJ$9),"n.a.",EDATE(A237,1))</f>
        <v>n.a.</v>
      </c>
      <c r="C237" s="2" t="str">
        <f ca="1">IF(B237&gt;=MAX(Input!$B$9:$RJ$9),"n.a.",EDATE(B237,1))</f>
        <v>n.a.</v>
      </c>
      <c r="D237" s="2" t="str">
        <f ca="1">IF(C237&gt;=MAX(Input!$B$9:$RJ$9),"n.a.",EDATE(C237,1))</f>
        <v>n.a.</v>
      </c>
      <c r="E237" s="2" t="str">
        <f ca="1">IF(D237&gt;=MAX(Input!$B$9:$RJ$9),"n.a.",EDATE(D237,1))</f>
        <v>n.a.</v>
      </c>
      <c r="F237" s="2" t="str">
        <f ca="1">IF(E237&gt;=MAX(Input!$B$9:$RJ$9),"n.a.",EDATE(E237,1))</f>
        <v>n.a.</v>
      </c>
      <c r="G237" s="2" t="str">
        <f ca="1">IF(F237&gt;=MAX(Input!$B$9:$RJ$9),"n.a.",EDATE(F237,1))</f>
        <v>n.a.</v>
      </c>
      <c r="H237" s="2" t="str">
        <f ca="1">IF(G237&gt;=MAX(Input!$B$9:$RJ$9),"n.a.",EDATE(G237,1))</f>
        <v>n.a.</v>
      </c>
      <c r="I237" s="2" t="str">
        <f ca="1">IF(H237&gt;=MAX(Input!$B$9:$RJ$9),"n.a.",EDATE(H237,1))</f>
        <v>n.a.</v>
      </c>
      <c r="J237" s="2" t="str">
        <f ca="1">IF(I237&gt;=MAX(Input!$B$9:$RJ$9),"n.a.",EDATE(I237,1))</f>
        <v>n.a.</v>
      </c>
      <c r="K237" s="2" t="str">
        <f ca="1">IF(J237&gt;=MAX(Input!$B$9:$RJ$9),"n.a.",EDATE(J237,1))</f>
        <v>n.a.</v>
      </c>
      <c r="L237" s="2" t="str">
        <f ca="1">IF(K237&gt;=MAX(Input!$B$9:$RJ$9),"n.a.",EDATE(K237,1))</f>
        <v>n.a.</v>
      </c>
    </row>
    <row r="238" spans="1:12">
      <c r="A238" s="2" t="str">
        <f ca="1">IF(L236&gt;=MAX(Input!$B$9:$RJ$9),"n.a.",EDATE(L236,1))</f>
        <v>n.a.</v>
      </c>
      <c r="B238" s="2" t="str">
        <f ca="1">IF(A238&gt;=MAX(Input!$B$9:$RJ$9),"n.a.",EDATE(A238,1))</f>
        <v>n.a.</v>
      </c>
      <c r="C238" s="2" t="str">
        <f ca="1">IF(B238&gt;=MAX(Input!$B$9:$RJ$9),"n.a.",EDATE(B238,1))</f>
        <v>n.a.</v>
      </c>
      <c r="D238" s="2" t="str">
        <f ca="1">IF(C238&gt;=MAX(Input!$B$9:$RJ$9),"n.a.",EDATE(C238,1))</f>
        <v>n.a.</v>
      </c>
      <c r="E238" s="2" t="str">
        <f ca="1">IF(D238&gt;=MAX(Input!$B$9:$RJ$9),"n.a.",EDATE(D238,1))</f>
        <v>n.a.</v>
      </c>
      <c r="F238" s="2" t="str">
        <f ca="1">IF(E238&gt;=MAX(Input!$B$9:$RJ$9),"n.a.",EDATE(E238,1))</f>
        <v>n.a.</v>
      </c>
      <c r="G238" s="2" t="str">
        <f ca="1">IF(F238&gt;=MAX(Input!$B$9:$RJ$9),"n.a.",EDATE(F238,1))</f>
        <v>n.a.</v>
      </c>
      <c r="H238" s="2" t="str">
        <f ca="1">IF(G238&gt;=MAX(Input!$B$9:$RJ$9),"n.a.",EDATE(G238,1))</f>
        <v>n.a.</v>
      </c>
      <c r="I238" s="2" t="str">
        <f ca="1">IF(H238&gt;=MAX(Input!$B$9:$RJ$9),"n.a.",EDATE(H238,1))</f>
        <v>n.a.</v>
      </c>
      <c r="J238" s="2" t="str">
        <f ca="1">IF(I238&gt;=MAX(Input!$B$9:$RJ$9),"n.a.",EDATE(I238,1))</f>
        <v>n.a.</v>
      </c>
      <c r="K238" s="2" t="str">
        <f ca="1">IF(J238&gt;=MAX(Input!$B$9:$RJ$9),"n.a.",EDATE(J238,1))</f>
        <v>n.a.</v>
      </c>
      <c r="L238" s="2" t="str">
        <f ca="1">IF(K238&gt;=MAX(Input!$B$9:$RJ$9),"n.a.",EDATE(K238,1))</f>
        <v>n.a.</v>
      </c>
    </row>
    <row r="239" spans="1:12">
      <c r="A239" s="2" t="str">
        <f ca="1">IF(L237&gt;=MAX(Input!$B$9:$RJ$9),"n.a.",EDATE(L237,1))</f>
        <v>n.a.</v>
      </c>
      <c r="B239" s="2" t="str">
        <f ca="1">IF(A239&gt;=MAX(Input!$B$9:$RJ$9),"n.a.",EDATE(A239,1))</f>
        <v>n.a.</v>
      </c>
      <c r="C239" s="2" t="str">
        <f ca="1">IF(B239&gt;=MAX(Input!$B$9:$RJ$9),"n.a.",EDATE(B239,1))</f>
        <v>n.a.</v>
      </c>
      <c r="D239" s="2" t="str">
        <f ca="1">IF(C239&gt;=MAX(Input!$B$9:$RJ$9),"n.a.",EDATE(C239,1))</f>
        <v>n.a.</v>
      </c>
      <c r="E239" s="2" t="str">
        <f ca="1">IF(D239&gt;=MAX(Input!$B$9:$RJ$9),"n.a.",EDATE(D239,1))</f>
        <v>n.a.</v>
      </c>
      <c r="F239" s="2" t="str">
        <f ca="1">IF(E239&gt;=MAX(Input!$B$9:$RJ$9),"n.a.",EDATE(E239,1))</f>
        <v>n.a.</v>
      </c>
      <c r="G239" s="2" t="str">
        <f ca="1">IF(F239&gt;=MAX(Input!$B$9:$RJ$9),"n.a.",EDATE(F239,1))</f>
        <v>n.a.</v>
      </c>
      <c r="H239" s="2" t="str">
        <f ca="1">IF(G239&gt;=MAX(Input!$B$9:$RJ$9),"n.a.",EDATE(G239,1))</f>
        <v>n.a.</v>
      </c>
      <c r="I239" s="2" t="str">
        <f ca="1">IF(H239&gt;=MAX(Input!$B$9:$RJ$9),"n.a.",EDATE(H239,1))</f>
        <v>n.a.</v>
      </c>
      <c r="J239" s="2" t="str">
        <f ca="1">IF(I239&gt;=MAX(Input!$B$9:$RJ$9),"n.a.",EDATE(I239,1))</f>
        <v>n.a.</v>
      </c>
      <c r="K239" s="2" t="str">
        <f ca="1">IF(J239&gt;=MAX(Input!$B$9:$RJ$9),"n.a.",EDATE(J239,1))</f>
        <v>n.a.</v>
      </c>
      <c r="L239" s="2" t="str">
        <f ca="1">IF(K239&gt;=MAX(Input!$B$9:$RJ$9),"n.a.",EDATE(K239,1))</f>
        <v>n.a.</v>
      </c>
    </row>
    <row r="240" spans="1:12">
      <c r="A240" s="2" t="str">
        <f ca="1">IF(L238&gt;=MAX(Input!$B$9:$RJ$9),"n.a.",EDATE(L238,1))</f>
        <v>n.a.</v>
      </c>
      <c r="B240" s="2" t="str">
        <f ca="1">IF(A240&gt;=MAX(Input!$B$9:$RJ$9),"n.a.",EDATE(A240,1))</f>
        <v>n.a.</v>
      </c>
      <c r="C240" s="2" t="str">
        <f ca="1">IF(B240&gt;=MAX(Input!$B$9:$RJ$9),"n.a.",EDATE(B240,1))</f>
        <v>n.a.</v>
      </c>
      <c r="D240" s="2" t="str">
        <f ca="1">IF(C240&gt;=MAX(Input!$B$9:$RJ$9),"n.a.",EDATE(C240,1))</f>
        <v>n.a.</v>
      </c>
      <c r="E240" s="2" t="str">
        <f ca="1">IF(D240&gt;=MAX(Input!$B$9:$RJ$9),"n.a.",EDATE(D240,1))</f>
        <v>n.a.</v>
      </c>
      <c r="F240" s="2" t="str">
        <f ca="1">IF(E240&gt;=MAX(Input!$B$9:$RJ$9),"n.a.",EDATE(E240,1))</f>
        <v>n.a.</v>
      </c>
      <c r="G240" s="2" t="str">
        <f ca="1">IF(F240&gt;=MAX(Input!$B$9:$RJ$9),"n.a.",EDATE(F240,1))</f>
        <v>n.a.</v>
      </c>
      <c r="H240" s="2" t="str">
        <f ca="1">IF(G240&gt;=MAX(Input!$B$9:$RJ$9),"n.a.",EDATE(G240,1))</f>
        <v>n.a.</v>
      </c>
      <c r="I240" s="2" t="str">
        <f ca="1">IF(H240&gt;=MAX(Input!$B$9:$RJ$9),"n.a.",EDATE(H240,1))</f>
        <v>n.a.</v>
      </c>
      <c r="J240" s="2" t="str">
        <f ca="1">IF(I240&gt;=MAX(Input!$B$9:$RJ$9),"n.a.",EDATE(I240,1))</f>
        <v>n.a.</v>
      </c>
      <c r="K240" s="2" t="str">
        <f ca="1">IF(J240&gt;=MAX(Input!$B$9:$RJ$9),"n.a.",EDATE(J240,1))</f>
        <v>n.a.</v>
      </c>
      <c r="L240" s="2" t="str">
        <f ca="1">IF(K240&gt;=MAX(Input!$B$9:$RJ$9),"n.a.",EDATE(K240,1))</f>
        <v>n.a.</v>
      </c>
    </row>
    <row r="241" spans="1:12">
      <c r="A241" s="2" t="str">
        <f ca="1">IF(L239&gt;=MAX(Input!$B$9:$RJ$9),"n.a.",EDATE(L239,1))</f>
        <v>n.a.</v>
      </c>
      <c r="B241" s="2" t="str">
        <f ca="1">IF(A241&gt;=MAX(Input!$B$9:$RJ$9),"n.a.",EDATE(A241,1))</f>
        <v>n.a.</v>
      </c>
      <c r="C241" s="2" t="str">
        <f ca="1">IF(B241&gt;=MAX(Input!$B$9:$RJ$9),"n.a.",EDATE(B241,1))</f>
        <v>n.a.</v>
      </c>
      <c r="D241" s="2" t="str">
        <f ca="1">IF(C241&gt;=MAX(Input!$B$9:$RJ$9),"n.a.",EDATE(C241,1))</f>
        <v>n.a.</v>
      </c>
      <c r="E241" s="2" t="str">
        <f ca="1">IF(D241&gt;=MAX(Input!$B$9:$RJ$9),"n.a.",EDATE(D241,1))</f>
        <v>n.a.</v>
      </c>
      <c r="F241" s="2" t="str">
        <f ca="1">IF(E241&gt;=MAX(Input!$B$9:$RJ$9),"n.a.",EDATE(E241,1))</f>
        <v>n.a.</v>
      </c>
      <c r="G241" s="2" t="str">
        <f ca="1">IF(F241&gt;=MAX(Input!$B$9:$RJ$9),"n.a.",EDATE(F241,1))</f>
        <v>n.a.</v>
      </c>
      <c r="H241" s="2" t="str">
        <f ca="1">IF(G241&gt;=MAX(Input!$B$9:$RJ$9),"n.a.",EDATE(G241,1))</f>
        <v>n.a.</v>
      </c>
      <c r="I241" s="2" t="str">
        <f ca="1">IF(H241&gt;=MAX(Input!$B$9:$RJ$9),"n.a.",EDATE(H241,1))</f>
        <v>n.a.</v>
      </c>
      <c r="J241" s="2" t="str">
        <f ca="1">IF(I241&gt;=MAX(Input!$B$9:$RJ$9),"n.a.",EDATE(I241,1))</f>
        <v>n.a.</v>
      </c>
      <c r="K241" s="2" t="str">
        <f ca="1">IF(J241&gt;=MAX(Input!$B$9:$RJ$9),"n.a.",EDATE(J241,1))</f>
        <v>n.a.</v>
      </c>
      <c r="L241" s="2" t="str">
        <f ca="1">IF(K241&gt;=MAX(Input!$B$9:$RJ$9),"n.a.",EDATE(K241,1))</f>
        <v>n.a.</v>
      </c>
    </row>
    <row r="242" spans="1:12">
      <c r="A242" s="2" t="str">
        <f ca="1">IF(L240&gt;=MAX(Input!$B$9:$RJ$9),"n.a.",EDATE(L240,1))</f>
        <v>n.a.</v>
      </c>
      <c r="B242" s="2" t="str">
        <f ca="1">IF(A242&gt;=MAX(Input!$B$9:$RJ$9),"n.a.",EDATE(A242,1))</f>
        <v>n.a.</v>
      </c>
      <c r="C242" s="2" t="str">
        <f ca="1">IF(B242&gt;=MAX(Input!$B$9:$RJ$9),"n.a.",EDATE(B242,1))</f>
        <v>n.a.</v>
      </c>
      <c r="D242" s="2" t="str">
        <f ca="1">IF(C242&gt;=MAX(Input!$B$9:$RJ$9),"n.a.",EDATE(C242,1))</f>
        <v>n.a.</v>
      </c>
      <c r="E242" s="2" t="str">
        <f ca="1">IF(D242&gt;=MAX(Input!$B$9:$RJ$9),"n.a.",EDATE(D242,1))</f>
        <v>n.a.</v>
      </c>
      <c r="F242" s="2" t="str">
        <f ca="1">IF(E242&gt;=MAX(Input!$B$9:$RJ$9),"n.a.",EDATE(E242,1))</f>
        <v>n.a.</v>
      </c>
      <c r="G242" s="2" t="str">
        <f ca="1">IF(F242&gt;=MAX(Input!$B$9:$RJ$9),"n.a.",EDATE(F242,1))</f>
        <v>n.a.</v>
      </c>
      <c r="H242" s="2" t="str">
        <f ca="1">IF(G242&gt;=MAX(Input!$B$9:$RJ$9),"n.a.",EDATE(G242,1))</f>
        <v>n.a.</v>
      </c>
      <c r="I242" s="2" t="str">
        <f ca="1">IF(H242&gt;=MAX(Input!$B$9:$RJ$9),"n.a.",EDATE(H242,1))</f>
        <v>n.a.</v>
      </c>
      <c r="J242" s="2" t="str">
        <f ca="1">IF(I242&gt;=MAX(Input!$B$9:$RJ$9),"n.a.",EDATE(I242,1))</f>
        <v>n.a.</v>
      </c>
      <c r="K242" s="2" t="str">
        <f ca="1">IF(J242&gt;=MAX(Input!$B$9:$RJ$9),"n.a.",EDATE(J242,1))</f>
        <v>n.a.</v>
      </c>
      <c r="L242" s="2" t="str">
        <f ca="1">IF(K242&gt;=MAX(Input!$B$9:$RJ$9),"n.a.",EDATE(K242,1))</f>
        <v>n.a.</v>
      </c>
    </row>
    <row r="243" spans="1:12">
      <c r="A243" s="2" t="str">
        <f ca="1">IF(L241&gt;=MAX(Input!$B$9:$RJ$9),"n.a.",EDATE(L241,1))</f>
        <v>n.a.</v>
      </c>
      <c r="B243" s="2" t="str">
        <f ca="1">IF(A243&gt;=MAX(Input!$B$9:$RJ$9),"n.a.",EDATE(A243,1))</f>
        <v>n.a.</v>
      </c>
      <c r="C243" s="2" t="str">
        <f ca="1">IF(B243&gt;=MAX(Input!$B$9:$RJ$9),"n.a.",EDATE(B243,1))</f>
        <v>n.a.</v>
      </c>
      <c r="D243" s="2" t="str">
        <f ca="1">IF(C243&gt;=MAX(Input!$B$9:$RJ$9),"n.a.",EDATE(C243,1))</f>
        <v>n.a.</v>
      </c>
      <c r="E243" s="2" t="str">
        <f ca="1">IF(D243&gt;=MAX(Input!$B$9:$RJ$9),"n.a.",EDATE(D243,1))</f>
        <v>n.a.</v>
      </c>
      <c r="F243" s="2" t="str">
        <f ca="1">IF(E243&gt;=MAX(Input!$B$9:$RJ$9),"n.a.",EDATE(E243,1))</f>
        <v>n.a.</v>
      </c>
      <c r="G243" s="2" t="str">
        <f ca="1">IF(F243&gt;=MAX(Input!$B$9:$RJ$9),"n.a.",EDATE(F243,1))</f>
        <v>n.a.</v>
      </c>
      <c r="H243" s="2" t="str">
        <f ca="1">IF(G243&gt;=MAX(Input!$B$9:$RJ$9),"n.a.",EDATE(G243,1))</f>
        <v>n.a.</v>
      </c>
      <c r="I243" s="2" t="str">
        <f ca="1">IF(H243&gt;=MAX(Input!$B$9:$RJ$9),"n.a.",EDATE(H243,1))</f>
        <v>n.a.</v>
      </c>
      <c r="J243" s="2" t="str">
        <f ca="1">IF(I243&gt;=MAX(Input!$B$9:$RJ$9),"n.a.",EDATE(I243,1))</f>
        <v>n.a.</v>
      </c>
      <c r="K243" s="2" t="str">
        <f ca="1">IF(J243&gt;=MAX(Input!$B$9:$RJ$9),"n.a.",EDATE(J243,1))</f>
        <v>n.a.</v>
      </c>
      <c r="L243" s="2" t="str">
        <f ca="1">IF(K243&gt;=MAX(Input!$B$9:$RJ$9),"n.a.",EDATE(K243,1))</f>
        <v>n.a.</v>
      </c>
    </row>
    <row r="244" spans="1:12">
      <c r="A244" s="2" t="str">
        <f ca="1">IF(L242&gt;=MAX(Input!$B$9:$RJ$9),"n.a.",EDATE(L242,1))</f>
        <v>n.a.</v>
      </c>
      <c r="B244" s="2" t="str">
        <f ca="1">IF(A244&gt;=MAX(Input!$B$9:$RJ$9),"n.a.",EDATE(A244,1))</f>
        <v>n.a.</v>
      </c>
      <c r="C244" s="2" t="str">
        <f ca="1">IF(B244&gt;=MAX(Input!$B$9:$RJ$9),"n.a.",EDATE(B244,1))</f>
        <v>n.a.</v>
      </c>
      <c r="D244" s="2" t="str">
        <f ca="1">IF(C244&gt;=MAX(Input!$B$9:$RJ$9),"n.a.",EDATE(C244,1))</f>
        <v>n.a.</v>
      </c>
      <c r="E244" s="2" t="str">
        <f ca="1">IF(D244&gt;=MAX(Input!$B$9:$RJ$9),"n.a.",EDATE(D244,1))</f>
        <v>n.a.</v>
      </c>
      <c r="F244" s="2" t="str">
        <f ca="1">IF(E244&gt;=MAX(Input!$B$9:$RJ$9),"n.a.",EDATE(E244,1))</f>
        <v>n.a.</v>
      </c>
      <c r="G244" s="2" t="str">
        <f ca="1">IF(F244&gt;=MAX(Input!$B$9:$RJ$9),"n.a.",EDATE(F244,1))</f>
        <v>n.a.</v>
      </c>
      <c r="H244" s="2" t="str">
        <f ca="1">IF(G244&gt;=MAX(Input!$B$9:$RJ$9),"n.a.",EDATE(G244,1))</f>
        <v>n.a.</v>
      </c>
      <c r="I244" s="2" t="str">
        <f ca="1">IF(H244&gt;=MAX(Input!$B$9:$RJ$9),"n.a.",EDATE(H244,1))</f>
        <v>n.a.</v>
      </c>
      <c r="J244" s="2" t="str">
        <f ca="1">IF(I244&gt;=MAX(Input!$B$9:$RJ$9),"n.a.",EDATE(I244,1))</f>
        <v>n.a.</v>
      </c>
      <c r="K244" s="2" t="str">
        <f ca="1">IF(J244&gt;=MAX(Input!$B$9:$RJ$9),"n.a.",EDATE(J244,1))</f>
        <v>n.a.</v>
      </c>
      <c r="L244" s="2" t="str">
        <f ca="1">IF(K244&gt;=MAX(Input!$B$9:$RJ$9),"n.a.",EDATE(K244,1))</f>
        <v>n.a.</v>
      </c>
    </row>
    <row r="245" spans="1:12">
      <c r="A245" s="2" t="str">
        <f ca="1">IF(L243&gt;=MAX(Input!$B$9:$RJ$9),"n.a.",EDATE(L243,1))</f>
        <v>n.a.</v>
      </c>
      <c r="B245" s="2" t="str">
        <f ca="1">IF(A245&gt;=MAX(Input!$B$9:$RJ$9),"n.a.",EDATE(A245,1))</f>
        <v>n.a.</v>
      </c>
      <c r="C245" s="2" t="str">
        <f ca="1">IF(B245&gt;=MAX(Input!$B$9:$RJ$9),"n.a.",EDATE(B245,1))</f>
        <v>n.a.</v>
      </c>
      <c r="D245" s="2" t="str">
        <f ca="1">IF(C245&gt;=MAX(Input!$B$9:$RJ$9),"n.a.",EDATE(C245,1))</f>
        <v>n.a.</v>
      </c>
      <c r="E245" s="2" t="str">
        <f ca="1">IF(D245&gt;=MAX(Input!$B$9:$RJ$9),"n.a.",EDATE(D245,1))</f>
        <v>n.a.</v>
      </c>
      <c r="F245" s="2" t="str">
        <f ca="1">IF(E245&gt;=MAX(Input!$B$9:$RJ$9),"n.a.",EDATE(E245,1))</f>
        <v>n.a.</v>
      </c>
      <c r="G245" s="2" t="str">
        <f ca="1">IF(F245&gt;=MAX(Input!$B$9:$RJ$9),"n.a.",EDATE(F245,1))</f>
        <v>n.a.</v>
      </c>
      <c r="H245" s="2" t="str">
        <f ca="1">IF(G245&gt;=MAX(Input!$B$9:$RJ$9),"n.a.",EDATE(G245,1))</f>
        <v>n.a.</v>
      </c>
      <c r="I245" s="2" t="str">
        <f ca="1">IF(H245&gt;=MAX(Input!$B$9:$RJ$9),"n.a.",EDATE(H245,1))</f>
        <v>n.a.</v>
      </c>
      <c r="J245" s="2" t="str">
        <f ca="1">IF(I245&gt;=MAX(Input!$B$9:$RJ$9),"n.a.",EDATE(I245,1))</f>
        <v>n.a.</v>
      </c>
      <c r="K245" s="2" t="str">
        <f ca="1">IF(J245&gt;=MAX(Input!$B$9:$RJ$9),"n.a.",EDATE(J245,1))</f>
        <v>n.a.</v>
      </c>
      <c r="L245" s="2" t="str">
        <f ca="1">IF(K245&gt;=MAX(Input!$B$9:$RJ$9),"n.a.",EDATE(K245,1))</f>
        <v>n.a.</v>
      </c>
    </row>
    <row r="246" spans="1:12">
      <c r="A246" s="2" t="str">
        <f ca="1">IF(L244&gt;=MAX(Input!$B$9:$RJ$9),"n.a.",EDATE(L244,1))</f>
        <v>n.a.</v>
      </c>
      <c r="B246" s="2" t="str">
        <f ca="1">IF(A246&gt;=MAX(Input!$B$9:$RJ$9),"n.a.",EDATE(A246,1))</f>
        <v>n.a.</v>
      </c>
      <c r="C246" s="2" t="str">
        <f ca="1">IF(B246&gt;=MAX(Input!$B$9:$RJ$9),"n.a.",EDATE(B246,1))</f>
        <v>n.a.</v>
      </c>
      <c r="D246" s="2" t="str">
        <f ca="1">IF(C246&gt;=MAX(Input!$B$9:$RJ$9),"n.a.",EDATE(C246,1))</f>
        <v>n.a.</v>
      </c>
      <c r="E246" s="2" t="str">
        <f ca="1">IF(D246&gt;=MAX(Input!$B$9:$RJ$9),"n.a.",EDATE(D246,1))</f>
        <v>n.a.</v>
      </c>
      <c r="F246" s="2" t="str">
        <f ca="1">IF(E246&gt;=MAX(Input!$B$9:$RJ$9),"n.a.",EDATE(E246,1))</f>
        <v>n.a.</v>
      </c>
      <c r="G246" s="2" t="str">
        <f ca="1">IF(F246&gt;=MAX(Input!$B$9:$RJ$9),"n.a.",EDATE(F246,1))</f>
        <v>n.a.</v>
      </c>
      <c r="H246" s="2" t="str">
        <f ca="1">IF(G246&gt;=MAX(Input!$B$9:$RJ$9),"n.a.",EDATE(G246,1))</f>
        <v>n.a.</v>
      </c>
      <c r="I246" s="2" t="str">
        <f ca="1">IF(H246&gt;=MAX(Input!$B$9:$RJ$9),"n.a.",EDATE(H246,1))</f>
        <v>n.a.</v>
      </c>
      <c r="J246" s="2" t="str">
        <f ca="1">IF(I246&gt;=MAX(Input!$B$9:$RJ$9),"n.a.",EDATE(I246,1))</f>
        <v>n.a.</v>
      </c>
      <c r="K246" s="2" t="str">
        <f ca="1">IF(J246&gt;=MAX(Input!$B$9:$RJ$9),"n.a.",EDATE(J246,1))</f>
        <v>n.a.</v>
      </c>
      <c r="L246" s="2" t="str">
        <f ca="1">IF(K246&gt;=MAX(Input!$B$9:$RJ$9),"n.a.",EDATE(K246,1))</f>
        <v>n.a.</v>
      </c>
    </row>
    <row r="247" spans="1:12">
      <c r="A247" s="2" t="str">
        <f ca="1">IF(L245&gt;=MAX(Input!$B$9:$RJ$9),"n.a.",EDATE(L245,1))</f>
        <v>n.a.</v>
      </c>
      <c r="B247" s="2" t="str">
        <f ca="1">IF(A247&gt;=MAX(Input!$B$9:$RJ$9),"n.a.",EDATE(A247,1))</f>
        <v>n.a.</v>
      </c>
      <c r="C247" s="2" t="str">
        <f ca="1">IF(B247&gt;=MAX(Input!$B$9:$RJ$9),"n.a.",EDATE(B247,1))</f>
        <v>n.a.</v>
      </c>
      <c r="D247" s="2" t="str">
        <f ca="1">IF(C247&gt;=MAX(Input!$B$9:$RJ$9),"n.a.",EDATE(C247,1))</f>
        <v>n.a.</v>
      </c>
      <c r="E247" s="2" t="str">
        <f ca="1">IF(D247&gt;=MAX(Input!$B$9:$RJ$9),"n.a.",EDATE(D247,1))</f>
        <v>n.a.</v>
      </c>
      <c r="F247" s="2" t="str">
        <f ca="1">IF(E247&gt;=MAX(Input!$B$9:$RJ$9),"n.a.",EDATE(E247,1))</f>
        <v>n.a.</v>
      </c>
      <c r="G247" s="2" t="str">
        <f ca="1">IF(F247&gt;=MAX(Input!$B$9:$RJ$9),"n.a.",EDATE(F247,1))</f>
        <v>n.a.</v>
      </c>
      <c r="H247" s="2" t="str">
        <f ca="1">IF(G247&gt;=MAX(Input!$B$9:$RJ$9),"n.a.",EDATE(G247,1))</f>
        <v>n.a.</v>
      </c>
      <c r="I247" s="2" t="str">
        <f ca="1">IF(H247&gt;=MAX(Input!$B$9:$RJ$9),"n.a.",EDATE(H247,1))</f>
        <v>n.a.</v>
      </c>
      <c r="J247" s="2" t="str">
        <f ca="1">IF(I247&gt;=MAX(Input!$B$9:$RJ$9),"n.a.",EDATE(I247,1))</f>
        <v>n.a.</v>
      </c>
      <c r="K247" s="2" t="str">
        <f ca="1">IF(J247&gt;=MAX(Input!$B$9:$RJ$9),"n.a.",EDATE(J247,1))</f>
        <v>n.a.</v>
      </c>
      <c r="L247" s="2" t="str">
        <f ca="1">IF(K247&gt;=MAX(Input!$B$9:$RJ$9),"n.a.",EDATE(K247,1))</f>
        <v>n.a.</v>
      </c>
    </row>
    <row r="248" spans="1:12">
      <c r="A248" s="2" t="str">
        <f ca="1">IF(L246&gt;=MAX(Input!$B$9:$RJ$9),"n.a.",EDATE(L246,1))</f>
        <v>n.a.</v>
      </c>
      <c r="B248" s="2" t="str">
        <f ca="1">IF(A248&gt;=MAX(Input!$B$9:$RJ$9),"n.a.",EDATE(A248,1))</f>
        <v>n.a.</v>
      </c>
      <c r="C248" s="2" t="str">
        <f ca="1">IF(B248&gt;=MAX(Input!$B$9:$RJ$9),"n.a.",EDATE(B248,1))</f>
        <v>n.a.</v>
      </c>
      <c r="D248" s="2" t="str">
        <f ca="1">IF(C248&gt;=MAX(Input!$B$9:$RJ$9),"n.a.",EDATE(C248,1))</f>
        <v>n.a.</v>
      </c>
      <c r="E248" s="2" t="str">
        <f ca="1">IF(D248&gt;=MAX(Input!$B$9:$RJ$9),"n.a.",EDATE(D248,1))</f>
        <v>n.a.</v>
      </c>
      <c r="F248" s="2" t="str">
        <f ca="1">IF(E248&gt;=MAX(Input!$B$9:$RJ$9),"n.a.",EDATE(E248,1))</f>
        <v>n.a.</v>
      </c>
      <c r="G248" s="2" t="str">
        <f ca="1">IF(F248&gt;=MAX(Input!$B$9:$RJ$9),"n.a.",EDATE(F248,1))</f>
        <v>n.a.</v>
      </c>
      <c r="H248" s="2" t="str">
        <f ca="1">IF(G248&gt;=MAX(Input!$B$9:$RJ$9),"n.a.",EDATE(G248,1))</f>
        <v>n.a.</v>
      </c>
      <c r="I248" s="2" t="str">
        <f ca="1">IF(H248&gt;=MAX(Input!$B$9:$RJ$9),"n.a.",EDATE(H248,1))</f>
        <v>n.a.</v>
      </c>
      <c r="J248" s="2" t="str">
        <f ca="1">IF(I248&gt;=MAX(Input!$B$9:$RJ$9),"n.a.",EDATE(I248,1))</f>
        <v>n.a.</v>
      </c>
      <c r="K248" s="2" t="str">
        <f ca="1">IF(J248&gt;=MAX(Input!$B$9:$RJ$9),"n.a.",EDATE(J248,1))</f>
        <v>n.a.</v>
      </c>
      <c r="L248" s="2" t="str">
        <f ca="1">IF(K248&gt;=MAX(Input!$B$9:$RJ$9),"n.a.",EDATE(K248,1))</f>
        <v>n.a.</v>
      </c>
    </row>
    <row r="249" spans="1:12">
      <c r="A249" s="2" t="str">
        <f ca="1">IF(L247&gt;=MAX(Input!$B$9:$RJ$9),"n.a.",EDATE(L247,1))</f>
        <v>n.a.</v>
      </c>
      <c r="B249" s="2" t="str">
        <f ca="1">IF(A249&gt;=MAX(Input!$B$9:$RJ$9),"n.a.",EDATE(A249,1))</f>
        <v>n.a.</v>
      </c>
      <c r="C249" s="2" t="str">
        <f ca="1">IF(B249&gt;=MAX(Input!$B$9:$RJ$9),"n.a.",EDATE(B249,1))</f>
        <v>n.a.</v>
      </c>
      <c r="D249" s="2" t="str">
        <f ca="1">IF(C249&gt;=MAX(Input!$B$9:$RJ$9),"n.a.",EDATE(C249,1))</f>
        <v>n.a.</v>
      </c>
      <c r="E249" s="2" t="str">
        <f ca="1">IF(D249&gt;=MAX(Input!$B$9:$RJ$9),"n.a.",EDATE(D249,1))</f>
        <v>n.a.</v>
      </c>
      <c r="F249" s="2" t="str">
        <f ca="1">IF(E249&gt;=MAX(Input!$B$9:$RJ$9),"n.a.",EDATE(E249,1))</f>
        <v>n.a.</v>
      </c>
      <c r="G249" s="2" t="str">
        <f ca="1">IF(F249&gt;=MAX(Input!$B$9:$RJ$9),"n.a.",EDATE(F249,1))</f>
        <v>n.a.</v>
      </c>
      <c r="H249" s="2" t="str">
        <f ca="1">IF(G249&gt;=MAX(Input!$B$9:$RJ$9),"n.a.",EDATE(G249,1))</f>
        <v>n.a.</v>
      </c>
      <c r="I249" s="2" t="str">
        <f ca="1">IF(H249&gt;=MAX(Input!$B$9:$RJ$9),"n.a.",EDATE(H249,1))</f>
        <v>n.a.</v>
      </c>
      <c r="J249" s="2" t="str">
        <f ca="1">IF(I249&gt;=MAX(Input!$B$9:$RJ$9),"n.a.",EDATE(I249,1))</f>
        <v>n.a.</v>
      </c>
      <c r="K249" s="2" t="str">
        <f ca="1">IF(J249&gt;=MAX(Input!$B$9:$RJ$9),"n.a.",EDATE(J249,1))</f>
        <v>n.a.</v>
      </c>
      <c r="L249" s="2" t="str">
        <f ca="1">IF(K249&gt;=MAX(Input!$B$9:$RJ$9),"n.a.",EDATE(K249,1))</f>
        <v>n.a.</v>
      </c>
    </row>
    <row r="250" spans="1:12">
      <c r="A250" s="2" t="str">
        <f ca="1">IF(L248&gt;=MAX(Input!$B$9:$RJ$9),"n.a.",EDATE(L248,1))</f>
        <v>n.a.</v>
      </c>
      <c r="B250" s="2" t="str">
        <f ca="1">IF(A250&gt;=MAX(Input!$B$9:$RJ$9),"n.a.",EDATE(A250,1))</f>
        <v>n.a.</v>
      </c>
      <c r="C250" s="2" t="str">
        <f ca="1">IF(B250&gt;=MAX(Input!$B$9:$RJ$9),"n.a.",EDATE(B250,1))</f>
        <v>n.a.</v>
      </c>
      <c r="D250" s="2" t="str">
        <f ca="1">IF(C250&gt;=MAX(Input!$B$9:$RJ$9),"n.a.",EDATE(C250,1))</f>
        <v>n.a.</v>
      </c>
      <c r="E250" s="2" t="str">
        <f ca="1">IF(D250&gt;=MAX(Input!$B$9:$RJ$9),"n.a.",EDATE(D250,1))</f>
        <v>n.a.</v>
      </c>
      <c r="F250" s="2" t="str">
        <f ca="1">IF(E250&gt;=MAX(Input!$B$9:$RJ$9),"n.a.",EDATE(E250,1))</f>
        <v>n.a.</v>
      </c>
      <c r="G250" s="2" t="str">
        <f ca="1">IF(F250&gt;=MAX(Input!$B$9:$RJ$9),"n.a.",EDATE(F250,1))</f>
        <v>n.a.</v>
      </c>
      <c r="H250" s="2" t="str">
        <f ca="1">IF(G250&gt;=MAX(Input!$B$9:$RJ$9),"n.a.",EDATE(G250,1))</f>
        <v>n.a.</v>
      </c>
      <c r="I250" s="2" t="str">
        <f ca="1">IF(H250&gt;=MAX(Input!$B$9:$RJ$9),"n.a.",EDATE(H250,1))</f>
        <v>n.a.</v>
      </c>
      <c r="J250" s="2" t="str">
        <f ca="1">IF(I250&gt;=MAX(Input!$B$9:$RJ$9),"n.a.",EDATE(I250,1))</f>
        <v>n.a.</v>
      </c>
      <c r="K250" s="2" t="str">
        <f ca="1">IF(J250&gt;=MAX(Input!$B$9:$RJ$9),"n.a.",EDATE(J250,1))</f>
        <v>n.a.</v>
      </c>
      <c r="L250" s="2" t="str">
        <f ca="1">IF(K250&gt;=MAX(Input!$B$9:$RJ$9),"n.a.",EDATE(K250,1))</f>
        <v>n.a.</v>
      </c>
    </row>
    <row r="251" spans="1:12">
      <c r="A251" s="2" t="str">
        <f ca="1">IF(L249&gt;=MAX(Input!$B$9:$RJ$9),"n.a.",EDATE(L249,1))</f>
        <v>n.a.</v>
      </c>
      <c r="B251" s="2" t="str">
        <f ca="1">IF(A251&gt;=MAX(Input!$B$9:$RJ$9),"n.a.",EDATE(A251,1))</f>
        <v>n.a.</v>
      </c>
      <c r="C251" s="2" t="str">
        <f ca="1">IF(B251&gt;=MAX(Input!$B$9:$RJ$9),"n.a.",EDATE(B251,1))</f>
        <v>n.a.</v>
      </c>
      <c r="D251" s="2" t="str">
        <f ca="1">IF(C251&gt;=MAX(Input!$B$9:$RJ$9),"n.a.",EDATE(C251,1))</f>
        <v>n.a.</v>
      </c>
      <c r="E251" s="2" t="str">
        <f ca="1">IF(D251&gt;=MAX(Input!$B$9:$RJ$9),"n.a.",EDATE(D251,1))</f>
        <v>n.a.</v>
      </c>
      <c r="F251" s="2" t="str">
        <f ca="1">IF(E251&gt;=MAX(Input!$B$9:$RJ$9),"n.a.",EDATE(E251,1))</f>
        <v>n.a.</v>
      </c>
      <c r="G251" s="2" t="str">
        <f ca="1">IF(F251&gt;=MAX(Input!$B$9:$RJ$9),"n.a.",EDATE(F251,1))</f>
        <v>n.a.</v>
      </c>
      <c r="H251" s="2" t="str">
        <f ca="1">IF(G251&gt;=MAX(Input!$B$9:$RJ$9),"n.a.",EDATE(G251,1))</f>
        <v>n.a.</v>
      </c>
      <c r="I251" s="2" t="str">
        <f ca="1">IF(H251&gt;=MAX(Input!$B$9:$RJ$9),"n.a.",EDATE(H251,1))</f>
        <v>n.a.</v>
      </c>
      <c r="J251" s="2" t="str">
        <f ca="1">IF(I251&gt;=MAX(Input!$B$9:$RJ$9),"n.a.",EDATE(I251,1))</f>
        <v>n.a.</v>
      </c>
      <c r="K251" s="2" t="str">
        <f ca="1">IF(J251&gt;=MAX(Input!$B$9:$RJ$9),"n.a.",EDATE(J251,1))</f>
        <v>n.a.</v>
      </c>
      <c r="L251" s="2" t="str">
        <f ca="1">IF(K251&gt;=MAX(Input!$B$9:$RJ$9),"n.a.",EDATE(K251,1))</f>
        <v>n.a.</v>
      </c>
    </row>
    <row r="252" spans="1:12">
      <c r="A252" s="2" t="str">
        <f ca="1">IF(L250&gt;=MAX(Input!$B$9:$RJ$9),"n.a.",EDATE(L250,1))</f>
        <v>n.a.</v>
      </c>
      <c r="B252" s="2" t="str">
        <f ca="1">IF(A252&gt;=MAX(Input!$B$9:$RJ$9),"n.a.",EDATE(A252,1))</f>
        <v>n.a.</v>
      </c>
      <c r="C252" s="2" t="str">
        <f ca="1">IF(B252&gt;=MAX(Input!$B$9:$RJ$9),"n.a.",EDATE(B252,1))</f>
        <v>n.a.</v>
      </c>
      <c r="D252" s="2" t="str">
        <f ca="1">IF(C252&gt;=MAX(Input!$B$9:$RJ$9),"n.a.",EDATE(C252,1))</f>
        <v>n.a.</v>
      </c>
      <c r="E252" s="2" t="str">
        <f ca="1">IF(D252&gt;=MAX(Input!$B$9:$RJ$9),"n.a.",EDATE(D252,1))</f>
        <v>n.a.</v>
      </c>
      <c r="F252" s="2" t="str">
        <f ca="1">IF(E252&gt;=MAX(Input!$B$9:$RJ$9),"n.a.",EDATE(E252,1))</f>
        <v>n.a.</v>
      </c>
      <c r="G252" s="2" t="str">
        <f ca="1">IF(F252&gt;=MAX(Input!$B$9:$RJ$9),"n.a.",EDATE(F252,1))</f>
        <v>n.a.</v>
      </c>
      <c r="H252" s="2" t="str">
        <f ca="1">IF(G252&gt;=MAX(Input!$B$9:$RJ$9),"n.a.",EDATE(G252,1))</f>
        <v>n.a.</v>
      </c>
      <c r="I252" s="2" t="str">
        <f ca="1">IF(H252&gt;=MAX(Input!$B$9:$RJ$9),"n.a.",EDATE(H252,1))</f>
        <v>n.a.</v>
      </c>
      <c r="J252" s="2" t="str">
        <f ca="1">IF(I252&gt;=MAX(Input!$B$9:$RJ$9),"n.a.",EDATE(I252,1))</f>
        <v>n.a.</v>
      </c>
      <c r="K252" s="2" t="str">
        <f ca="1">IF(J252&gt;=MAX(Input!$B$9:$RJ$9),"n.a.",EDATE(J252,1))</f>
        <v>n.a.</v>
      </c>
      <c r="L252" s="2" t="str">
        <f ca="1">IF(K252&gt;=MAX(Input!$B$9:$RJ$9),"n.a.",EDATE(K252,1))</f>
        <v>n.a.</v>
      </c>
    </row>
    <row r="253" spans="1:12">
      <c r="A253" s="2" t="str">
        <f ca="1">IF(L251&gt;=MAX(Input!$B$9:$RJ$9),"n.a.",EDATE(L251,1))</f>
        <v>n.a.</v>
      </c>
      <c r="B253" s="2" t="str">
        <f ca="1">IF(A253&gt;=MAX(Input!$B$9:$RJ$9),"n.a.",EDATE(A253,1))</f>
        <v>n.a.</v>
      </c>
      <c r="C253" s="2" t="str">
        <f ca="1">IF(B253&gt;=MAX(Input!$B$9:$RJ$9),"n.a.",EDATE(B253,1))</f>
        <v>n.a.</v>
      </c>
      <c r="D253" s="2" t="str">
        <f ca="1">IF(C253&gt;=MAX(Input!$B$9:$RJ$9),"n.a.",EDATE(C253,1))</f>
        <v>n.a.</v>
      </c>
      <c r="E253" s="2" t="str">
        <f ca="1">IF(D253&gt;=MAX(Input!$B$9:$RJ$9),"n.a.",EDATE(D253,1))</f>
        <v>n.a.</v>
      </c>
      <c r="F253" s="2" t="str">
        <f ca="1">IF(E253&gt;=MAX(Input!$B$9:$RJ$9),"n.a.",EDATE(E253,1))</f>
        <v>n.a.</v>
      </c>
      <c r="G253" s="2" t="str">
        <f ca="1">IF(F253&gt;=MAX(Input!$B$9:$RJ$9),"n.a.",EDATE(F253,1))</f>
        <v>n.a.</v>
      </c>
      <c r="H253" s="2" t="str">
        <f ca="1">IF(G253&gt;=MAX(Input!$B$9:$RJ$9),"n.a.",EDATE(G253,1))</f>
        <v>n.a.</v>
      </c>
      <c r="I253" s="2" t="str">
        <f ca="1">IF(H253&gt;=MAX(Input!$B$9:$RJ$9),"n.a.",EDATE(H253,1))</f>
        <v>n.a.</v>
      </c>
      <c r="J253" s="2" t="str">
        <f ca="1">IF(I253&gt;=MAX(Input!$B$9:$RJ$9),"n.a.",EDATE(I253,1))</f>
        <v>n.a.</v>
      </c>
      <c r="K253" s="2" t="str">
        <f ca="1">IF(J253&gt;=MAX(Input!$B$9:$RJ$9),"n.a.",EDATE(J253,1))</f>
        <v>n.a.</v>
      </c>
      <c r="L253" s="2" t="str">
        <f ca="1">IF(K253&gt;=MAX(Input!$B$9:$RJ$9),"n.a.",EDATE(K253,1))</f>
        <v>n.a.</v>
      </c>
    </row>
    <row r="254" spans="1:12">
      <c r="A254" s="2" t="str">
        <f ca="1">IF(L252&gt;=MAX(Input!$B$9:$RJ$9),"n.a.",EDATE(L252,1))</f>
        <v>n.a.</v>
      </c>
      <c r="B254" s="2" t="str">
        <f ca="1">IF(A254&gt;=MAX(Input!$B$9:$RJ$9),"n.a.",EDATE(A254,1))</f>
        <v>n.a.</v>
      </c>
      <c r="C254" s="2" t="str">
        <f ca="1">IF(B254&gt;=MAX(Input!$B$9:$RJ$9),"n.a.",EDATE(B254,1))</f>
        <v>n.a.</v>
      </c>
      <c r="D254" s="2" t="str">
        <f ca="1">IF(C254&gt;=MAX(Input!$B$9:$RJ$9),"n.a.",EDATE(C254,1))</f>
        <v>n.a.</v>
      </c>
      <c r="E254" s="2" t="str">
        <f ca="1">IF(D254&gt;=MAX(Input!$B$9:$RJ$9),"n.a.",EDATE(D254,1))</f>
        <v>n.a.</v>
      </c>
      <c r="F254" s="2" t="str">
        <f ca="1">IF(E254&gt;=MAX(Input!$B$9:$RJ$9),"n.a.",EDATE(E254,1))</f>
        <v>n.a.</v>
      </c>
      <c r="G254" s="2" t="str">
        <f ca="1">IF(F254&gt;=MAX(Input!$B$9:$RJ$9),"n.a.",EDATE(F254,1))</f>
        <v>n.a.</v>
      </c>
      <c r="H254" s="2" t="str">
        <f ca="1">IF(G254&gt;=MAX(Input!$B$9:$RJ$9),"n.a.",EDATE(G254,1))</f>
        <v>n.a.</v>
      </c>
      <c r="I254" s="2" t="str">
        <f ca="1">IF(H254&gt;=MAX(Input!$B$9:$RJ$9),"n.a.",EDATE(H254,1))</f>
        <v>n.a.</v>
      </c>
      <c r="J254" s="2" t="str">
        <f ca="1">IF(I254&gt;=MAX(Input!$B$9:$RJ$9),"n.a.",EDATE(I254,1))</f>
        <v>n.a.</v>
      </c>
      <c r="K254" s="2" t="str">
        <f ca="1">IF(J254&gt;=MAX(Input!$B$9:$RJ$9),"n.a.",EDATE(J254,1))</f>
        <v>n.a.</v>
      </c>
      <c r="L254" s="2" t="str">
        <f ca="1">IF(K254&gt;=MAX(Input!$B$9:$RJ$9),"n.a.",EDATE(K254,1))</f>
        <v>n.a.</v>
      </c>
    </row>
    <row r="255" spans="1:12">
      <c r="A255" s="2" t="str">
        <f ca="1">IF(L253&gt;=MAX(Input!$B$9:$RJ$9),"n.a.",EDATE(L253,1))</f>
        <v>n.a.</v>
      </c>
      <c r="B255" s="2" t="str">
        <f ca="1">IF(A255&gt;=MAX(Input!$B$9:$RJ$9),"n.a.",EDATE(A255,1))</f>
        <v>n.a.</v>
      </c>
      <c r="C255" s="2" t="str">
        <f ca="1">IF(B255&gt;=MAX(Input!$B$9:$RJ$9),"n.a.",EDATE(B255,1))</f>
        <v>n.a.</v>
      </c>
      <c r="D255" s="2" t="str">
        <f ca="1">IF(C255&gt;=MAX(Input!$B$9:$RJ$9),"n.a.",EDATE(C255,1))</f>
        <v>n.a.</v>
      </c>
      <c r="E255" s="2" t="str">
        <f ca="1">IF(D255&gt;=MAX(Input!$B$9:$RJ$9),"n.a.",EDATE(D255,1))</f>
        <v>n.a.</v>
      </c>
      <c r="F255" s="2" t="str">
        <f ca="1">IF(E255&gt;=MAX(Input!$B$9:$RJ$9),"n.a.",EDATE(E255,1))</f>
        <v>n.a.</v>
      </c>
      <c r="G255" s="2" t="str">
        <f ca="1">IF(F255&gt;=MAX(Input!$B$9:$RJ$9),"n.a.",EDATE(F255,1))</f>
        <v>n.a.</v>
      </c>
      <c r="H255" s="2" t="str">
        <f ca="1">IF(G255&gt;=MAX(Input!$B$9:$RJ$9),"n.a.",EDATE(G255,1))</f>
        <v>n.a.</v>
      </c>
      <c r="I255" s="2" t="str">
        <f ca="1">IF(H255&gt;=MAX(Input!$B$9:$RJ$9),"n.a.",EDATE(H255,1))</f>
        <v>n.a.</v>
      </c>
      <c r="J255" s="2" t="str">
        <f ca="1">IF(I255&gt;=MAX(Input!$B$9:$RJ$9),"n.a.",EDATE(I255,1))</f>
        <v>n.a.</v>
      </c>
      <c r="K255" s="2" t="str">
        <f ca="1">IF(J255&gt;=MAX(Input!$B$9:$RJ$9),"n.a.",EDATE(J255,1))</f>
        <v>n.a.</v>
      </c>
      <c r="L255" s="2" t="str">
        <f ca="1">IF(K255&gt;=MAX(Input!$B$9:$RJ$9),"n.a.",EDATE(K255,1))</f>
        <v>n.a.</v>
      </c>
    </row>
    <row r="256" spans="1:12">
      <c r="A256" s="2" t="str">
        <f ca="1">IF(L254&gt;=MAX(Input!$B$9:$RJ$9),"n.a.",EDATE(L254,1))</f>
        <v>n.a.</v>
      </c>
      <c r="B256" s="2" t="str">
        <f ca="1">IF(A256&gt;=MAX(Input!$B$9:$RJ$9),"n.a.",EDATE(A256,1))</f>
        <v>n.a.</v>
      </c>
      <c r="C256" s="2" t="str">
        <f ca="1">IF(B256&gt;=MAX(Input!$B$9:$RJ$9),"n.a.",EDATE(B256,1))</f>
        <v>n.a.</v>
      </c>
      <c r="D256" s="2" t="str">
        <f ca="1">IF(C256&gt;=MAX(Input!$B$9:$RJ$9),"n.a.",EDATE(C256,1))</f>
        <v>n.a.</v>
      </c>
      <c r="E256" s="2" t="str">
        <f ca="1">IF(D256&gt;=MAX(Input!$B$9:$RJ$9),"n.a.",EDATE(D256,1))</f>
        <v>n.a.</v>
      </c>
      <c r="F256" s="2" t="str">
        <f ca="1">IF(E256&gt;=MAX(Input!$B$9:$RJ$9),"n.a.",EDATE(E256,1))</f>
        <v>n.a.</v>
      </c>
      <c r="G256" s="2" t="str">
        <f ca="1">IF(F256&gt;=MAX(Input!$B$9:$RJ$9),"n.a.",EDATE(F256,1))</f>
        <v>n.a.</v>
      </c>
      <c r="H256" s="2" t="str">
        <f ca="1">IF(G256&gt;=MAX(Input!$B$9:$RJ$9),"n.a.",EDATE(G256,1))</f>
        <v>n.a.</v>
      </c>
      <c r="I256" s="2" t="str">
        <f ca="1">IF(H256&gt;=MAX(Input!$B$9:$RJ$9),"n.a.",EDATE(H256,1))</f>
        <v>n.a.</v>
      </c>
      <c r="J256" s="2" t="str">
        <f ca="1">IF(I256&gt;=MAX(Input!$B$9:$RJ$9),"n.a.",EDATE(I256,1))</f>
        <v>n.a.</v>
      </c>
      <c r="K256" s="2" t="str">
        <f ca="1">IF(J256&gt;=MAX(Input!$B$9:$RJ$9),"n.a.",EDATE(J256,1))</f>
        <v>n.a.</v>
      </c>
      <c r="L256" s="2" t="str">
        <f ca="1">IF(K256&gt;=MAX(Input!$B$9:$RJ$9),"n.a.",EDATE(K256,1))</f>
        <v>n.a.</v>
      </c>
    </row>
    <row r="257" spans="1:12">
      <c r="A257" s="2" t="str">
        <f ca="1">IF(L255&gt;=MAX(Input!$B$9:$RJ$9),"n.a.",EDATE(L255,1))</f>
        <v>n.a.</v>
      </c>
      <c r="B257" s="2" t="str">
        <f ca="1">IF(A257&gt;=MAX(Input!$B$9:$RJ$9),"n.a.",EDATE(A257,1))</f>
        <v>n.a.</v>
      </c>
      <c r="C257" s="2" t="str">
        <f ca="1">IF(B257&gt;=MAX(Input!$B$9:$RJ$9),"n.a.",EDATE(B257,1))</f>
        <v>n.a.</v>
      </c>
      <c r="D257" s="2" t="str">
        <f ca="1">IF(C257&gt;=MAX(Input!$B$9:$RJ$9),"n.a.",EDATE(C257,1))</f>
        <v>n.a.</v>
      </c>
      <c r="E257" s="2" t="str">
        <f ca="1">IF(D257&gt;=MAX(Input!$B$9:$RJ$9),"n.a.",EDATE(D257,1))</f>
        <v>n.a.</v>
      </c>
      <c r="F257" s="2" t="str">
        <f ca="1">IF(E257&gt;=MAX(Input!$B$9:$RJ$9),"n.a.",EDATE(E257,1))</f>
        <v>n.a.</v>
      </c>
      <c r="G257" s="2" t="str">
        <f ca="1">IF(F257&gt;=MAX(Input!$B$9:$RJ$9),"n.a.",EDATE(F257,1))</f>
        <v>n.a.</v>
      </c>
      <c r="H257" s="2" t="str">
        <f ca="1">IF(G257&gt;=MAX(Input!$B$9:$RJ$9),"n.a.",EDATE(G257,1))</f>
        <v>n.a.</v>
      </c>
      <c r="I257" s="2" t="str">
        <f ca="1">IF(H257&gt;=MAX(Input!$B$9:$RJ$9),"n.a.",EDATE(H257,1))</f>
        <v>n.a.</v>
      </c>
      <c r="J257" s="2" t="str">
        <f ca="1">IF(I257&gt;=MAX(Input!$B$9:$RJ$9),"n.a.",EDATE(I257,1))</f>
        <v>n.a.</v>
      </c>
      <c r="K257" s="2" t="str">
        <f ca="1">IF(J257&gt;=MAX(Input!$B$9:$RJ$9),"n.a.",EDATE(J257,1))</f>
        <v>n.a.</v>
      </c>
      <c r="L257" s="2" t="str">
        <f ca="1">IF(K257&gt;=MAX(Input!$B$9:$RJ$9),"n.a.",EDATE(K257,1))</f>
        <v>n.a.</v>
      </c>
    </row>
    <row r="258" spans="1:12">
      <c r="A258" s="2" t="str">
        <f ca="1">IF(L256&gt;=MAX(Input!$B$9:$RJ$9),"n.a.",EDATE(L256,1))</f>
        <v>n.a.</v>
      </c>
      <c r="B258" s="2" t="str">
        <f ca="1">IF(A258&gt;=MAX(Input!$B$9:$RJ$9),"n.a.",EDATE(A258,1))</f>
        <v>n.a.</v>
      </c>
      <c r="C258" s="2" t="str">
        <f ca="1">IF(B258&gt;=MAX(Input!$B$9:$RJ$9),"n.a.",EDATE(B258,1))</f>
        <v>n.a.</v>
      </c>
      <c r="D258" s="2" t="str">
        <f ca="1">IF(C258&gt;=MAX(Input!$B$9:$RJ$9),"n.a.",EDATE(C258,1))</f>
        <v>n.a.</v>
      </c>
      <c r="E258" s="2" t="str">
        <f ca="1">IF(D258&gt;=MAX(Input!$B$9:$RJ$9),"n.a.",EDATE(D258,1))</f>
        <v>n.a.</v>
      </c>
      <c r="F258" s="2" t="str">
        <f ca="1">IF(E258&gt;=MAX(Input!$B$9:$RJ$9),"n.a.",EDATE(E258,1))</f>
        <v>n.a.</v>
      </c>
      <c r="G258" s="2" t="str">
        <f ca="1">IF(F258&gt;=MAX(Input!$B$9:$RJ$9),"n.a.",EDATE(F258,1))</f>
        <v>n.a.</v>
      </c>
      <c r="H258" s="2" t="str">
        <f ca="1">IF(G258&gt;=MAX(Input!$B$9:$RJ$9),"n.a.",EDATE(G258,1))</f>
        <v>n.a.</v>
      </c>
      <c r="I258" s="2" t="str">
        <f ca="1">IF(H258&gt;=MAX(Input!$B$9:$RJ$9),"n.a.",EDATE(H258,1))</f>
        <v>n.a.</v>
      </c>
      <c r="J258" s="2" t="str">
        <f ca="1">IF(I258&gt;=MAX(Input!$B$9:$RJ$9),"n.a.",EDATE(I258,1))</f>
        <v>n.a.</v>
      </c>
      <c r="K258" s="2" t="str">
        <f ca="1">IF(J258&gt;=MAX(Input!$B$9:$RJ$9),"n.a.",EDATE(J258,1))</f>
        <v>n.a.</v>
      </c>
      <c r="L258" s="2" t="str">
        <f ca="1">IF(K258&gt;=MAX(Input!$B$9:$RJ$9),"n.a.",EDATE(K258,1))</f>
        <v>n.a.</v>
      </c>
    </row>
    <row r="259" spans="1:12">
      <c r="A259" s="2" t="str">
        <f ca="1">IF(L257&gt;=MAX(Input!$B$9:$RJ$9),"n.a.",EDATE(L257,1))</f>
        <v>n.a.</v>
      </c>
      <c r="B259" s="2" t="str">
        <f ca="1">IF(A259&gt;=MAX(Input!$B$9:$RJ$9),"n.a.",EDATE(A259,1))</f>
        <v>n.a.</v>
      </c>
      <c r="C259" s="2" t="str">
        <f ca="1">IF(B259&gt;=MAX(Input!$B$9:$RJ$9),"n.a.",EDATE(B259,1))</f>
        <v>n.a.</v>
      </c>
      <c r="D259" s="2" t="str">
        <f ca="1">IF(C259&gt;=MAX(Input!$B$9:$RJ$9),"n.a.",EDATE(C259,1))</f>
        <v>n.a.</v>
      </c>
      <c r="E259" s="2" t="str">
        <f ca="1">IF(D259&gt;=MAX(Input!$B$9:$RJ$9),"n.a.",EDATE(D259,1))</f>
        <v>n.a.</v>
      </c>
      <c r="F259" s="2" t="str">
        <f ca="1">IF(E259&gt;=MAX(Input!$B$9:$RJ$9),"n.a.",EDATE(E259,1))</f>
        <v>n.a.</v>
      </c>
      <c r="G259" s="2" t="str">
        <f ca="1">IF(F259&gt;=MAX(Input!$B$9:$RJ$9),"n.a.",EDATE(F259,1))</f>
        <v>n.a.</v>
      </c>
      <c r="H259" s="2" t="str">
        <f ca="1">IF(G259&gt;=MAX(Input!$B$9:$RJ$9),"n.a.",EDATE(G259,1))</f>
        <v>n.a.</v>
      </c>
      <c r="I259" s="2" t="str">
        <f ca="1">IF(H259&gt;=MAX(Input!$B$9:$RJ$9),"n.a.",EDATE(H259,1))</f>
        <v>n.a.</v>
      </c>
      <c r="J259" s="2" t="str">
        <f ca="1">IF(I259&gt;=MAX(Input!$B$9:$RJ$9),"n.a.",EDATE(I259,1))</f>
        <v>n.a.</v>
      </c>
      <c r="K259" s="2" t="str">
        <f ca="1">IF(J259&gt;=MAX(Input!$B$9:$RJ$9),"n.a.",EDATE(J259,1))</f>
        <v>n.a.</v>
      </c>
      <c r="L259" s="2" t="str">
        <f ca="1">IF(K259&gt;=MAX(Input!$B$9:$RJ$9),"n.a.",EDATE(K259,1))</f>
        <v>n.a.</v>
      </c>
    </row>
    <row r="260" spans="1:12">
      <c r="A260" s="2" t="str">
        <f ca="1">IF(L258&gt;=MAX(Input!$B$9:$RJ$9),"n.a.",EDATE(L258,1))</f>
        <v>n.a.</v>
      </c>
      <c r="B260" s="2" t="str">
        <f ca="1">IF(A260&gt;=MAX(Input!$B$9:$RJ$9),"n.a.",EDATE(A260,1))</f>
        <v>n.a.</v>
      </c>
      <c r="C260" s="2" t="str">
        <f ca="1">IF(B260&gt;=MAX(Input!$B$9:$RJ$9),"n.a.",EDATE(B260,1))</f>
        <v>n.a.</v>
      </c>
      <c r="D260" s="2" t="str">
        <f ca="1">IF(C260&gt;=MAX(Input!$B$9:$RJ$9),"n.a.",EDATE(C260,1))</f>
        <v>n.a.</v>
      </c>
      <c r="E260" s="2" t="str">
        <f ca="1">IF(D260&gt;=MAX(Input!$B$9:$RJ$9),"n.a.",EDATE(D260,1))</f>
        <v>n.a.</v>
      </c>
      <c r="F260" s="2" t="str">
        <f ca="1">IF(E260&gt;=MAX(Input!$B$9:$RJ$9),"n.a.",EDATE(E260,1))</f>
        <v>n.a.</v>
      </c>
      <c r="G260" s="2" t="str">
        <f ca="1">IF(F260&gt;=MAX(Input!$B$9:$RJ$9),"n.a.",EDATE(F260,1))</f>
        <v>n.a.</v>
      </c>
      <c r="H260" s="2" t="str">
        <f ca="1">IF(G260&gt;=MAX(Input!$B$9:$RJ$9),"n.a.",EDATE(G260,1))</f>
        <v>n.a.</v>
      </c>
      <c r="I260" s="2" t="str">
        <f ca="1">IF(H260&gt;=MAX(Input!$B$9:$RJ$9),"n.a.",EDATE(H260,1))</f>
        <v>n.a.</v>
      </c>
      <c r="J260" s="2" t="str">
        <f ca="1">IF(I260&gt;=MAX(Input!$B$9:$RJ$9),"n.a.",EDATE(I260,1))</f>
        <v>n.a.</v>
      </c>
      <c r="K260" s="2" t="str">
        <f ca="1">IF(J260&gt;=MAX(Input!$B$9:$RJ$9),"n.a.",EDATE(J260,1))</f>
        <v>n.a.</v>
      </c>
      <c r="L260" s="2" t="str">
        <f ca="1">IF(K260&gt;=MAX(Input!$B$9:$RJ$9),"n.a.",EDATE(K260,1))</f>
        <v>n.a.</v>
      </c>
    </row>
    <row r="261" spans="1:12">
      <c r="A261" s="2" t="str">
        <f ca="1">IF(L259&gt;=MAX(Input!$B$9:$RJ$9),"n.a.",EDATE(L259,1))</f>
        <v>n.a.</v>
      </c>
      <c r="B261" s="2" t="str">
        <f ca="1">IF(A261&gt;=MAX(Input!$B$9:$RJ$9),"n.a.",EDATE(A261,1))</f>
        <v>n.a.</v>
      </c>
      <c r="C261" s="2" t="str">
        <f ca="1">IF(B261&gt;=MAX(Input!$B$9:$RJ$9),"n.a.",EDATE(B261,1))</f>
        <v>n.a.</v>
      </c>
      <c r="D261" s="2" t="str">
        <f ca="1">IF(C261&gt;=MAX(Input!$B$9:$RJ$9),"n.a.",EDATE(C261,1))</f>
        <v>n.a.</v>
      </c>
      <c r="E261" s="2" t="str">
        <f ca="1">IF(D261&gt;=MAX(Input!$B$9:$RJ$9),"n.a.",EDATE(D261,1))</f>
        <v>n.a.</v>
      </c>
      <c r="F261" s="2" t="str">
        <f ca="1">IF(E261&gt;=MAX(Input!$B$9:$RJ$9),"n.a.",EDATE(E261,1))</f>
        <v>n.a.</v>
      </c>
      <c r="G261" s="2" t="str">
        <f ca="1">IF(F261&gt;=MAX(Input!$B$9:$RJ$9),"n.a.",EDATE(F261,1))</f>
        <v>n.a.</v>
      </c>
      <c r="H261" s="2" t="str">
        <f ca="1">IF(G261&gt;=MAX(Input!$B$9:$RJ$9),"n.a.",EDATE(G261,1))</f>
        <v>n.a.</v>
      </c>
      <c r="I261" s="2" t="str">
        <f ca="1">IF(H261&gt;=MAX(Input!$B$9:$RJ$9),"n.a.",EDATE(H261,1))</f>
        <v>n.a.</v>
      </c>
      <c r="J261" s="2" t="str">
        <f ca="1">IF(I261&gt;=MAX(Input!$B$9:$RJ$9),"n.a.",EDATE(I261,1))</f>
        <v>n.a.</v>
      </c>
      <c r="K261" s="2" t="str">
        <f ca="1">IF(J261&gt;=MAX(Input!$B$9:$RJ$9),"n.a.",EDATE(J261,1))</f>
        <v>n.a.</v>
      </c>
      <c r="L261" s="2" t="str">
        <f ca="1">IF(K261&gt;=MAX(Input!$B$9:$RJ$9),"n.a.",EDATE(K261,1))</f>
        <v>n.a.</v>
      </c>
    </row>
    <row r="262" spans="1:12">
      <c r="A262" s="2" t="str">
        <f ca="1">IF(L260&gt;=MAX(Input!$B$9:$RJ$9),"n.a.",EDATE(L260,1))</f>
        <v>n.a.</v>
      </c>
      <c r="B262" s="2" t="str">
        <f ca="1">IF(A262&gt;=MAX(Input!$B$9:$RJ$9),"n.a.",EDATE(A262,1))</f>
        <v>n.a.</v>
      </c>
      <c r="C262" s="2" t="str">
        <f ca="1">IF(B262&gt;=MAX(Input!$B$9:$RJ$9),"n.a.",EDATE(B262,1))</f>
        <v>n.a.</v>
      </c>
      <c r="D262" s="2" t="str">
        <f ca="1">IF(C262&gt;=MAX(Input!$B$9:$RJ$9),"n.a.",EDATE(C262,1))</f>
        <v>n.a.</v>
      </c>
      <c r="E262" s="2" t="str">
        <f ca="1">IF(D262&gt;=MAX(Input!$B$9:$RJ$9),"n.a.",EDATE(D262,1))</f>
        <v>n.a.</v>
      </c>
      <c r="F262" s="2" t="str">
        <f ca="1">IF(E262&gt;=MAX(Input!$B$9:$RJ$9),"n.a.",EDATE(E262,1))</f>
        <v>n.a.</v>
      </c>
      <c r="G262" s="2" t="str">
        <f ca="1">IF(F262&gt;=MAX(Input!$B$9:$RJ$9),"n.a.",EDATE(F262,1))</f>
        <v>n.a.</v>
      </c>
      <c r="H262" s="2" t="str">
        <f ca="1">IF(G262&gt;=MAX(Input!$B$9:$RJ$9),"n.a.",EDATE(G262,1))</f>
        <v>n.a.</v>
      </c>
      <c r="I262" s="2" t="str">
        <f ca="1">IF(H262&gt;=MAX(Input!$B$9:$RJ$9),"n.a.",EDATE(H262,1))</f>
        <v>n.a.</v>
      </c>
      <c r="J262" s="2" t="str">
        <f ca="1">IF(I262&gt;=MAX(Input!$B$9:$RJ$9),"n.a.",EDATE(I262,1))</f>
        <v>n.a.</v>
      </c>
      <c r="K262" s="2" t="str">
        <f ca="1">IF(J262&gt;=MAX(Input!$B$9:$RJ$9),"n.a.",EDATE(J262,1))</f>
        <v>n.a.</v>
      </c>
      <c r="L262" s="2" t="str">
        <f ca="1">IF(K262&gt;=MAX(Input!$B$9:$RJ$9),"n.a.",EDATE(K262,1))</f>
        <v>n.a.</v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DG141"/>
  <sheetViews>
    <sheetView zoomScale="85" zoomScaleNormal="85" workbookViewId="0">
      <pane xSplit="2" ySplit="3" topLeftCell="UG4" activePane="bottomRight" state="frozen"/>
      <selection activeCell="RR8" sqref="RR8"/>
      <selection pane="topRight" activeCell="RR8" sqref="RR8"/>
      <selection pane="bottomLeft" activeCell="RR8" sqref="RR8"/>
      <selection pane="bottomRight" activeCell="UQ24" sqref="UQ24"/>
    </sheetView>
  </sheetViews>
  <sheetFormatPr defaultRowHeight="14.5" outlineLevelCol="1"/>
  <cols>
    <col min="1" max="1" width="23.90625" bestFit="1" customWidth="1"/>
    <col min="2" max="2" width="41.90625" bestFit="1" customWidth="1"/>
    <col min="3" max="3" width="8.453125" bestFit="1" customWidth="1"/>
    <col min="4" max="27" width="10.81640625" bestFit="1" customWidth="1" outlineLevel="1"/>
    <col min="28" max="29" width="9.6328125" bestFit="1" customWidth="1" outlineLevel="1"/>
    <col min="30" max="31" width="10.81640625" bestFit="1" customWidth="1" outlineLevel="1"/>
    <col min="32" max="33" width="9.6328125" bestFit="1" customWidth="1" outlineLevel="1"/>
    <col min="34" max="35" width="10.81640625" bestFit="1" customWidth="1" outlineLevel="1"/>
    <col min="36" max="36" width="9.6328125" bestFit="1" customWidth="1" outlineLevel="1"/>
    <col min="37" max="62" width="10.81640625" bestFit="1" customWidth="1" outlineLevel="1"/>
    <col min="63" max="63" width="9.6328125" bestFit="1" customWidth="1" outlineLevel="1"/>
    <col min="64" max="76" width="10.81640625" bestFit="1" customWidth="1" outlineLevel="1"/>
    <col min="77" max="77" width="9.6328125" bestFit="1" customWidth="1" outlineLevel="1"/>
    <col min="78" max="98" width="10.81640625" bestFit="1" customWidth="1" outlineLevel="1"/>
    <col min="99" max="99" width="12.08984375" bestFit="1" customWidth="1" outlineLevel="1"/>
    <col min="100" max="100" width="10.81640625" bestFit="1" customWidth="1" outlineLevel="1"/>
    <col min="101" max="102" width="12.08984375" bestFit="1" customWidth="1" outlineLevel="1"/>
    <col min="103" max="113" width="10.81640625" bestFit="1" customWidth="1" outlineLevel="1"/>
    <col min="114" max="114" width="12.08984375" bestFit="1" customWidth="1" outlineLevel="1"/>
    <col min="115" max="130" width="10.81640625" bestFit="1" customWidth="1" outlineLevel="1"/>
    <col min="131" max="131" width="10.90625" bestFit="1" customWidth="1" outlineLevel="1"/>
    <col min="132" max="132" width="12.1796875" bestFit="1" customWidth="1" outlineLevel="1"/>
    <col min="133" max="133" width="10.90625" bestFit="1" customWidth="1" outlineLevel="1"/>
    <col min="134" max="154" width="12.1796875" bestFit="1" customWidth="1" outlineLevel="1"/>
    <col min="155" max="156" width="10.90625" bestFit="1" customWidth="1" outlineLevel="1"/>
    <col min="157" max="157" width="12.1796875" bestFit="1" customWidth="1" outlineLevel="1"/>
    <col min="158" max="160" width="10.90625" bestFit="1" customWidth="1" outlineLevel="1"/>
    <col min="161" max="162" width="12.1796875" bestFit="1" customWidth="1" outlineLevel="1"/>
    <col min="163" max="163" width="10.90625" bestFit="1" customWidth="1" outlineLevel="1"/>
    <col min="164" max="164" width="12.1796875" bestFit="1" customWidth="1" outlineLevel="1"/>
    <col min="165" max="165" width="10.90625" bestFit="1" customWidth="1" outlineLevel="1"/>
    <col min="166" max="166" width="12.1796875" bestFit="1" customWidth="1" outlineLevel="1"/>
    <col min="167" max="167" width="10.90625" bestFit="1" customWidth="1" outlineLevel="1"/>
    <col min="168" max="172" width="12.1796875" bestFit="1" customWidth="1" outlineLevel="1"/>
    <col min="173" max="175" width="10.90625" bestFit="1" customWidth="1" outlineLevel="1"/>
    <col min="176" max="180" width="12.1796875" bestFit="1" customWidth="1" outlineLevel="1"/>
    <col min="181" max="181" width="10.90625" bestFit="1" customWidth="1" outlineLevel="1"/>
    <col min="182" max="185" width="12.1796875" bestFit="1" customWidth="1" outlineLevel="1"/>
    <col min="186" max="186" width="10.90625" bestFit="1" customWidth="1" outlineLevel="1"/>
    <col min="187" max="192" width="12.1796875" bestFit="1" customWidth="1" outlineLevel="1"/>
    <col min="193" max="193" width="10.90625" bestFit="1" customWidth="1" outlineLevel="1"/>
    <col min="194" max="195" width="12.1796875" bestFit="1" customWidth="1" outlineLevel="1"/>
    <col min="196" max="196" width="10.90625" bestFit="1" customWidth="1" outlineLevel="1"/>
    <col min="197" max="201" width="12.1796875" bestFit="1" customWidth="1" outlineLevel="1"/>
    <col min="202" max="203" width="10.90625" bestFit="1" customWidth="1" outlineLevel="1"/>
    <col min="204" max="207" width="12.1796875" bestFit="1" customWidth="1" outlineLevel="1"/>
    <col min="208" max="209" width="10.90625" bestFit="1" customWidth="1" outlineLevel="1"/>
    <col min="210" max="210" width="12.1796875" bestFit="1" customWidth="1" outlineLevel="1"/>
    <col min="211" max="211" width="10.90625" bestFit="1" customWidth="1" outlineLevel="1"/>
    <col min="212" max="213" width="12.1796875" bestFit="1" customWidth="1" outlineLevel="1"/>
    <col min="214" max="214" width="10.90625" bestFit="1" customWidth="1" outlineLevel="1"/>
    <col min="215" max="218" width="12.1796875" bestFit="1" customWidth="1" outlineLevel="1"/>
    <col min="219" max="219" width="10.90625" bestFit="1" customWidth="1" outlineLevel="1"/>
    <col min="220" max="220" width="12.1796875" bestFit="1" customWidth="1" outlineLevel="1"/>
    <col min="221" max="222" width="10.90625" bestFit="1" customWidth="1" outlineLevel="1"/>
    <col min="223" max="225" width="12.1796875" bestFit="1" customWidth="1" outlineLevel="1"/>
    <col min="226" max="227" width="10.90625" bestFit="1" customWidth="1" outlineLevel="1"/>
    <col min="228" max="228" width="12.1796875" bestFit="1" customWidth="1" outlineLevel="1"/>
    <col min="229" max="229" width="10.90625" bestFit="1" customWidth="1" outlineLevel="1"/>
    <col min="230" max="230" width="12.1796875" bestFit="1" customWidth="1" outlineLevel="1"/>
    <col min="231" max="231" width="10.90625" bestFit="1" customWidth="1" outlineLevel="1"/>
    <col min="232" max="232" width="12.1796875" bestFit="1" customWidth="1" outlineLevel="1"/>
    <col min="233" max="234" width="10.90625" bestFit="1" customWidth="1" outlineLevel="1"/>
    <col min="235" max="239" width="12.1796875" bestFit="1" customWidth="1" outlineLevel="1"/>
    <col min="240" max="243" width="10.90625" bestFit="1" customWidth="1" outlineLevel="1"/>
    <col min="244" max="244" width="12.1796875" bestFit="1" customWidth="1" outlineLevel="1"/>
    <col min="245" max="246" width="10.90625" bestFit="1" customWidth="1" outlineLevel="1"/>
    <col min="247" max="250" width="12.1796875" bestFit="1" customWidth="1" outlineLevel="1"/>
    <col min="251" max="251" width="10.90625" bestFit="1" customWidth="1" outlineLevel="1"/>
    <col min="252" max="256" width="12.1796875" bestFit="1" customWidth="1" outlineLevel="1"/>
    <col min="257" max="259" width="10.90625" bestFit="1" customWidth="1" outlineLevel="1"/>
    <col min="260" max="261" width="12.1796875" bestFit="1" customWidth="1" outlineLevel="1"/>
    <col min="262" max="265" width="10.90625" bestFit="1" customWidth="1" outlineLevel="1"/>
    <col min="266" max="268" width="12.1796875" bestFit="1" customWidth="1" outlineLevel="1"/>
    <col min="269" max="269" width="10.90625" bestFit="1" customWidth="1" outlineLevel="1"/>
    <col min="270" max="270" width="12.1796875" bestFit="1" customWidth="1" outlineLevel="1"/>
    <col min="271" max="271" width="10.90625" bestFit="1" customWidth="1" outlineLevel="1"/>
    <col min="272" max="272" width="12.1796875" bestFit="1" customWidth="1" outlineLevel="1"/>
    <col min="273" max="273" width="10.90625" bestFit="1" customWidth="1" outlineLevel="1"/>
    <col min="274" max="274" width="12.1796875" bestFit="1" customWidth="1" outlineLevel="1"/>
    <col min="275" max="276" width="10.90625" bestFit="1" customWidth="1" outlineLevel="1"/>
    <col min="277" max="277" width="12.1796875" bestFit="1" customWidth="1" outlineLevel="1"/>
    <col min="278" max="278" width="10.90625" bestFit="1" customWidth="1" outlineLevel="1"/>
    <col min="279" max="284" width="12.1796875" bestFit="1" customWidth="1" outlineLevel="1"/>
    <col min="285" max="285" width="10.90625" bestFit="1" customWidth="1" outlineLevel="1"/>
    <col min="286" max="286" width="12.1796875" bestFit="1" customWidth="1" outlineLevel="1"/>
    <col min="287" max="287" width="10.90625" bestFit="1" customWidth="1" outlineLevel="1"/>
    <col min="288" max="288" width="12.1796875" bestFit="1" customWidth="1" outlineLevel="1"/>
    <col min="289" max="290" width="10.90625" bestFit="1" customWidth="1" outlineLevel="1"/>
    <col min="291" max="291" width="12.1796875" bestFit="1" customWidth="1" outlineLevel="1"/>
    <col min="292" max="292" width="10.90625" bestFit="1" customWidth="1" outlineLevel="1"/>
    <col min="293" max="293" width="12.1796875" bestFit="1" customWidth="1" outlineLevel="1"/>
    <col min="294" max="294" width="10.90625" bestFit="1" customWidth="1" outlineLevel="1"/>
    <col min="295" max="297" width="12.1796875" bestFit="1" customWidth="1" outlineLevel="1"/>
    <col min="298" max="298" width="10.90625" bestFit="1" customWidth="1" outlineLevel="1"/>
    <col min="299" max="304" width="12.1796875" bestFit="1" customWidth="1" outlineLevel="1"/>
    <col min="305" max="305" width="10.90625" bestFit="1" customWidth="1" outlineLevel="1"/>
    <col min="306" max="307" width="12.1796875" bestFit="1" customWidth="1" outlineLevel="1"/>
    <col min="308" max="308" width="10.90625" bestFit="1" customWidth="1" outlineLevel="1"/>
    <col min="309" max="312" width="12.1796875" bestFit="1" customWidth="1" outlineLevel="1"/>
    <col min="313" max="314" width="10.90625" bestFit="1" customWidth="1" outlineLevel="1"/>
    <col min="315" max="323" width="12.1796875" bestFit="1" customWidth="1" outlineLevel="1"/>
    <col min="324" max="324" width="10.90625" bestFit="1" customWidth="1" outlineLevel="1"/>
    <col min="325" max="347" width="12.1796875" bestFit="1" customWidth="1" outlineLevel="1"/>
    <col min="348" max="348" width="14.54296875" bestFit="1" customWidth="1" outlineLevel="1"/>
    <col min="349" max="351" width="15.54296875" bestFit="1" customWidth="1" outlineLevel="1"/>
    <col min="352" max="352" width="14.54296875" bestFit="1" customWidth="1" outlineLevel="1"/>
    <col min="353" max="354" width="15.54296875" bestFit="1" customWidth="1" outlineLevel="1"/>
    <col min="355" max="360" width="14.54296875" bestFit="1" customWidth="1" outlineLevel="1"/>
    <col min="361" max="361" width="12.1796875" bestFit="1" customWidth="1" outlineLevel="1"/>
    <col min="362" max="362" width="15.54296875" bestFit="1" customWidth="1" outlineLevel="1"/>
    <col min="363" max="364" width="14.54296875" bestFit="1" customWidth="1" outlineLevel="1"/>
    <col min="365" max="365" width="15.54296875" bestFit="1" customWidth="1" outlineLevel="1"/>
    <col min="366" max="368" width="14.54296875" bestFit="1" customWidth="1" outlineLevel="1"/>
    <col min="369" max="370" width="15.54296875" bestFit="1" customWidth="1" outlineLevel="1"/>
    <col min="371" max="371" width="14.54296875" bestFit="1" customWidth="1" outlineLevel="1"/>
    <col min="372" max="372" width="15.54296875" bestFit="1" customWidth="1" outlineLevel="1"/>
    <col min="373" max="374" width="14.54296875" bestFit="1" customWidth="1" outlineLevel="1"/>
    <col min="375" max="375" width="15.54296875" bestFit="1" customWidth="1" outlineLevel="1"/>
    <col min="376" max="378" width="14.54296875" bestFit="1" customWidth="1" outlineLevel="1"/>
    <col min="379" max="379" width="15.54296875" bestFit="1" customWidth="1" outlineLevel="1"/>
    <col min="380" max="380" width="14.54296875" bestFit="1" customWidth="1" outlineLevel="1"/>
    <col min="381" max="382" width="15.54296875" bestFit="1" customWidth="1" outlineLevel="1"/>
    <col min="383" max="383" width="14.54296875" bestFit="1" customWidth="1" outlineLevel="1"/>
    <col min="384" max="385" width="15.54296875" bestFit="1" customWidth="1" outlineLevel="1"/>
    <col min="386" max="387" width="14.54296875" bestFit="1" customWidth="1" outlineLevel="1"/>
    <col min="388" max="388" width="15.54296875" bestFit="1" customWidth="1" outlineLevel="1"/>
    <col min="389" max="391" width="14.54296875" bestFit="1" customWidth="1" outlineLevel="1"/>
    <col min="392" max="392" width="15.54296875" bestFit="1" customWidth="1" outlineLevel="1"/>
    <col min="393" max="397" width="14.54296875" bestFit="1" customWidth="1" outlineLevel="1"/>
    <col min="398" max="398" width="15.54296875" bestFit="1" customWidth="1" outlineLevel="1"/>
    <col min="399" max="405" width="14.54296875" bestFit="1" customWidth="1" outlineLevel="1"/>
    <col min="406" max="406" width="15.54296875" bestFit="1" customWidth="1" outlineLevel="1"/>
    <col min="407" max="407" width="14.54296875" bestFit="1" customWidth="1" outlineLevel="1"/>
    <col min="408" max="408" width="15.54296875" bestFit="1" customWidth="1" outlineLevel="1"/>
    <col min="409" max="412" width="14.54296875" bestFit="1" customWidth="1" outlineLevel="1"/>
    <col min="413" max="413" width="15.54296875" bestFit="1" customWidth="1" outlineLevel="1"/>
    <col min="414" max="414" width="14.54296875" bestFit="1" customWidth="1" outlineLevel="1"/>
    <col min="415" max="415" width="15.54296875" bestFit="1" customWidth="1" outlineLevel="1"/>
    <col min="416" max="420" width="14.54296875" bestFit="1" customWidth="1" outlineLevel="1"/>
    <col min="421" max="421" width="15.54296875" bestFit="1" customWidth="1" outlineLevel="1"/>
    <col min="422" max="422" width="14.54296875" bestFit="1" customWidth="1" outlineLevel="1"/>
    <col min="423" max="423" width="12.1796875" bestFit="1" customWidth="1" outlineLevel="1"/>
    <col min="424" max="426" width="14.54296875" bestFit="1" customWidth="1" outlineLevel="1"/>
    <col min="427" max="427" width="12.1796875" bestFit="1" customWidth="1" outlineLevel="1"/>
    <col min="428" max="428" width="14.54296875" bestFit="1" customWidth="1" outlineLevel="1"/>
    <col min="429" max="429" width="12.1796875" bestFit="1" customWidth="1" outlineLevel="1"/>
    <col min="430" max="432" width="14.54296875" bestFit="1" customWidth="1" outlineLevel="1"/>
    <col min="433" max="434" width="12.1796875" bestFit="1" customWidth="1" outlineLevel="1"/>
    <col min="435" max="436" width="13.36328125" bestFit="1" customWidth="1" outlineLevel="1"/>
    <col min="437" max="437" width="14.54296875" bestFit="1" customWidth="1" outlineLevel="1"/>
    <col min="438" max="438" width="13.36328125" bestFit="1" customWidth="1" outlineLevel="1"/>
    <col min="439" max="441" width="14.54296875" bestFit="1" customWidth="1" outlineLevel="1"/>
    <col min="442" max="442" width="13.36328125" bestFit="1" customWidth="1" outlineLevel="1"/>
    <col min="443" max="443" width="12.1796875" bestFit="1" customWidth="1" outlineLevel="1"/>
    <col min="444" max="445" width="14.54296875" bestFit="1" customWidth="1" outlineLevel="1"/>
    <col min="446" max="446" width="12.1796875" bestFit="1" customWidth="1" outlineLevel="1"/>
    <col min="447" max="447" width="14.54296875" bestFit="1" customWidth="1" outlineLevel="1"/>
    <col min="448" max="449" width="13.36328125" bestFit="1" customWidth="1" outlineLevel="1"/>
    <col min="450" max="450" width="12.1796875" bestFit="1" customWidth="1" outlineLevel="1"/>
    <col min="451" max="453" width="14.54296875" bestFit="1" customWidth="1" outlineLevel="1"/>
    <col min="454" max="454" width="12.1796875" bestFit="1" customWidth="1" outlineLevel="1"/>
    <col min="455" max="459" width="14.54296875" bestFit="1" customWidth="1" outlineLevel="1"/>
    <col min="460" max="460" width="12.1796875" bestFit="1" customWidth="1" outlineLevel="1"/>
    <col min="461" max="462" width="14.54296875" bestFit="1" customWidth="1" outlineLevel="1"/>
    <col min="463" max="463" width="12.1796875" bestFit="1" customWidth="1" outlineLevel="1"/>
    <col min="464" max="471" width="14.54296875" bestFit="1" customWidth="1" outlineLevel="1"/>
    <col min="472" max="472" width="12.1796875" bestFit="1" customWidth="1" outlineLevel="1"/>
    <col min="473" max="473" width="12.1796875" bestFit="1" customWidth="1"/>
    <col min="474" max="478" width="14.54296875" bestFit="1" customWidth="1"/>
    <col min="479" max="480" width="13.36328125" bestFit="1" customWidth="1"/>
    <col min="481" max="481" width="12.1796875" bestFit="1" customWidth="1"/>
    <col min="482" max="483" width="14.54296875" bestFit="1" customWidth="1"/>
    <col min="484" max="484" width="12.1796875" bestFit="1" customWidth="1"/>
    <col min="485" max="486" width="14.54296875" bestFit="1" customWidth="1"/>
    <col min="487" max="490" width="12.1796875" bestFit="1" customWidth="1"/>
    <col min="491" max="493" width="14.54296875" bestFit="1" customWidth="1"/>
    <col min="494" max="496" width="12.1796875" bestFit="1" customWidth="1"/>
    <col min="497" max="497" width="14.54296875" bestFit="1" customWidth="1"/>
    <col min="498" max="498" width="12.1796875" bestFit="1" customWidth="1"/>
    <col min="499" max="501" width="14.54296875" bestFit="1" customWidth="1"/>
    <col min="502" max="505" width="12.1796875" bestFit="1" customWidth="1"/>
    <col min="506" max="513" width="14.54296875" bestFit="1" customWidth="1"/>
    <col min="514" max="514" width="10.90625" bestFit="1" customWidth="1"/>
    <col min="515" max="515" width="12.1796875" bestFit="1" customWidth="1"/>
    <col min="516" max="523" width="14.54296875" bestFit="1" customWidth="1"/>
    <col min="524" max="524" width="12.1796875" bestFit="1" customWidth="1"/>
    <col min="525" max="526" width="14.54296875" bestFit="1" customWidth="1"/>
    <col min="527" max="527" width="11.90625" bestFit="1" customWidth="1"/>
    <col min="528" max="541" width="12.1796875" bestFit="1" customWidth="1"/>
    <col min="542" max="542" width="11.90625" bestFit="1" customWidth="1"/>
    <col min="543" max="543" width="12.1796875" bestFit="1" customWidth="1"/>
    <col min="544" max="544" width="12.36328125" bestFit="1" customWidth="1"/>
    <col min="545" max="553" width="12.1796875" bestFit="1" customWidth="1"/>
    <col min="554" max="554" width="11.08984375" customWidth="1"/>
    <col min="555" max="555" width="10.90625" customWidth="1"/>
    <col min="556" max="557" width="10.54296875" bestFit="1" customWidth="1"/>
  </cols>
  <sheetData>
    <row r="1" spans="1:787">
      <c r="A1" s="164" t="e">
        <f ca="1">_xll.BDH(#REF!,$SR$2,$SR$1,$SR$1,"Dir=H","Dts=h","Sort=A","Quote=C","QtTyp=Y","Days=T","Per=cd","DtFmt=D","UseDPDF=Y")</f>
        <v>#NAME?</v>
      </c>
      <c r="B1" t="s">
        <v>76</v>
      </c>
      <c r="C1" t="s">
        <v>111</v>
      </c>
      <c r="D1" s="2">
        <v>29190</v>
      </c>
      <c r="E1" s="2">
        <v>29251</v>
      </c>
      <c r="F1" s="2">
        <v>29280</v>
      </c>
      <c r="G1" s="2">
        <v>29311</v>
      </c>
      <c r="H1" s="2">
        <v>29341</v>
      </c>
      <c r="I1" s="2">
        <v>29371</v>
      </c>
      <c r="J1" s="2">
        <v>29402</v>
      </c>
      <c r="K1" s="2">
        <v>29433</v>
      </c>
      <c r="L1" s="2">
        <v>29462</v>
      </c>
      <c r="M1" s="2">
        <v>29494</v>
      </c>
      <c r="N1" s="2">
        <v>29525</v>
      </c>
      <c r="O1" s="2">
        <v>29553</v>
      </c>
      <c r="P1" s="2">
        <v>29586</v>
      </c>
      <c r="Q1" s="2">
        <v>29616</v>
      </c>
      <c r="R1" s="2">
        <v>29645</v>
      </c>
      <c r="S1" s="2">
        <v>29676</v>
      </c>
      <c r="T1" s="2">
        <v>29706</v>
      </c>
      <c r="U1" s="2">
        <v>29735</v>
      </c>
      <c r="V1" s="2">
        <v>29767</v>
      </c>
      <c r="W1" s="2">
        <v>29798</v>
      </c>
      <c r="X1" s="2">
        <v>29829</v>
      </c>
      <c r="Y1" s="2">
        <v>29859</v>
      </c>
      <c r="Z1" s="2">
        <v>29889</v>
      </c>
      <c r="AA1" s="2">
        <v>29920</v>
      </c>
      <c r="AB1" s="2">
        <v>29951</v>
      </c>
      <c r="AC1" s="2">
        <v>29980</v>
      </c>
      <c r="AD1" s="2">
        <v>30008</v>
      </c>
      <c r="AE1" s="2">
        <v>30041</v>
      </c>
      <c r="AF1" s="2">
        <v>30071</v>
      </c>
      <c r="AG1" s="2">
        <v>30102</v>
      </c>
      <c r="AH1" s="2">
        <v>30132</v>
      </c>
      <c r="AI1" s="2">
        <v>30162</v>
      </c>
      <c r="AJ1" s="2">
        <v>30194</v>
      </c>
      <c r="AK1" s="2">
        <v>30224</v>
      </c>
      <c r="AL1" s="2">
        <v>30253</v>
      </c>
      <c r="AM1" s="2">
        <v>30285</v>
      </c>
      <c r="AN1" s="2">
        <v>30316</v>
      </c>
      <c r="AO1" s="2">
        <v>30347</v>
      </c>
      <c r="AP1" s="2">
        <v>30375</v>
      </c>
      <c r="AQ1" s="2">
        <v>30406</v>
      </c>
      <c r="AR1" s="2">
        <v>30435</v>
      </c>
      <c r="AS1" s="2">
        <v>30467</v>
      </c>
      <c r="AT1" s="2">
        <v>30497</v>
      </c>
      <c r="AU1" s="2">
        <v>30528</v>
      </c>
      <c r="AV1" s="2">
        <v>30559</v>
      </c>
      <c r="AW1" s="2">
        <v>30589</v>
      </c>
      <c r="AX1" s="2">
        <v>30620</v>
      </c>
      <c r="AY1" s="2">
        <v>30650</v>
      </c>
      <c r="AZ1" s="2">
        <v>30681</v>
      </c>
      <c r="BA1" s="2">
        <v>30712</v>
      </c>
      <c r="BB1" s="2">
        <v>30741</v>
      </c>
      <c r="BC1" s="2">
        <v>30771</v>
      </c>
      <c r="BD1" s="2">
        <v>30802</v>
      </c>
      <c r="BE1" s="2">
        <v>30833</v>
      </c>
      <c r="BF1" s="2">
        <v>30862</v>
      </c>
      <c r="BG1" s="2">
        <v>30894</v>
      </c>
      <c r="BH1" s="2">
        <v>30925</v>
      </c>
      <c r="BI1" s="2">
        <v>30955</v>
      </c>
      <c r="BJ1" s="2">
        <v>30986</v>
      </c>
      <c r="BK1" s="2">
        <v>31016</v>
      </c>
      <c r="BL1" s="2">
        <v>31047</v>
      </c>
      <c r="BM1" s="2">
        <v>31078</v>
      </c>
      <c r="BN1" s="2">
        <v>31106</v>
      </c>
      <c r="BO1" s="2">
        <v>31137</v>
      </c>
      <c r="BP1" s="2">
        <v>31167</v>
      </c>
      <c r="BQ1" s="2">
        <v>31198</v>
      </c>
      <c r="BR1" s="2">
        <v>31228</v>
      </c>
      <c r="BS1" s="2">
        <v>31259</v>
      </c>
      <c r="BT1" s="2">
        <v>31290</v>
      </c>
      <c r="BU1" s="2">
        <v>31320</v>
      </c>
      <c r="BV1" s="2">
        <v>31351</v>
      </c>
      <c r="BW1" s="2">
        <v>31381</v>
      </c>
      <c r="BX1" s="2">
        <v>31412</v>
      </c>
      <c r="BY1" s="2">
        <v>31443</v>
      </c>
      <c r="BZ1" s="2">
        <v>31471</v>
      </c>
      <c r="CA1" s="2">
        <v>31502</v>
      </c>
      <c r="CB1" s="2">
        <v>31532</v>
      </c>
      <c r="CC1" s="2">
        <v>31563</v>
      </c>
      <c r="CD1" s="2">
        <v>31593</v>
      </c>
      <c r="CE1" s="2">
        <v>31624</v>
      </c>
      <c r="CF1" s="2">
        <v>31655</v>
      </c>
      <c r="CG1" s="2">
        <v>31685</v>
      </c>
      <c r="CH1" s="2">
        <v>31716</v>
      </c>
      <c r="CI1" s="2">
        <v>31746</v>
      </c>
      <c r="CJ1" s="2">
        <v>31777</v>
      </c>
      <c r="CK1" s="2">
        <v>31808</v>
      </c>
      <c r="CL1" s="2">
        <v>31836</v>
      </c>
      <c r="CM1" s="2">
        <v>31867</v>
      </c>
      <c r="CN1" s="2">
        <v>31897</v>
      </c>
      <c r="CO1" s="2">
        <v>31928</v>
      </c>
      <c r="CP1" s="2">
        <v>31958</v>
      </c>
      <c r="CQ1" s="2">
        <v>31989</v>
      </c>
      <c r="CR1" s="2">
        <v>32020</v>
      </c>
      <c r="CS1" s="2">
        <v>32050</v>
      </c>
      <c r="CT1" s="2">
        <v>32081</v>
      </c>
      <c r="CU1" s="2">
        <v>32111</v>
      </c>
      <c r="CV1" s="2">
        <v>32142</v>
      </c>
      <c r="CW1" s="2">
        <v>32173</v>
      </c>
      <c r="CX1" s="2">
        <v>32202</v>
      </c>
      <c r="CY1" s="2">
        <v>32233</v>
      </c>
      <c r="CZ1" s="2">
        <v>32263</v>
      </c>
      <c r="DA1" s="2">
        <v>32294</v>
      </c>
      <c r="DB1" s="2">
        <v>32324</v>
      </c>
      <c r="DC1" s="2">
        <v>32355</v>
      </c>
      <c r="DD1" s="2">
        <v>32386</v>
      </c>
      <c r="DE1" s="2">
        <v>32416</v>
      </c>
      <c r="DF1" s="2">
        <v>32447</v>
      </c>
      <c r="DG1" s="2">
        <v>32477</v>
      </c>
      <c r="DH1" s="2">
        <v>32508</v>
      </c>
      <c r="DI1" s="2">
        <v>32539</v>
      </c>
      <c r="DJ1" s="2">
        <v>32567</v>
      </c>
      <c r="DK1" s="2">
        <v>32598</v>
      </c>
      <c r="DL1" s="2">
        <v>32628</v>
      </c>
      <c r="DM1" s="2">
        <v>32659</v>
      </c>
      <c r="DN1" s="2">
        <v>32689</v>
      </c>
      <c r="DO1" s="2">
        <v>32720</v>
      </c>
      <c r="DP1" s="2">
        <v>32751</v>
      </c>
      <c r="DQ1" s="2">
        <v>32781</v>
      </c>
      <c r="DR1" s="2">
        <v>32812</v>
      </c>
      <c r="DS1" s="2">
        <v>32842</v>
      </c>
      <c r="DT1" s="2">
        <v>32873</v>
      </c>
      <c r="DU1" s="2">
        <v>32904</v>
      </c>
      <c r="DV1" s="2">
        <v>32932</v>
      </c>
      <c r="DW1" s="2">
        <v>32963</v>
      </c>
      <c r="DX1" s="2">
        <v>32993</v>
      </c>
      <c r="DY1" s="2">
        <v>33024</v>
      </c>
      <c r="DZ1" s="2">
        <v>33054</v>
      </c>
      <c r="EA1" s="2">
        <v>33085</v>
      </c>
      <c r="EB1" s="2">
        <v>33116</v>
      </c>
      <c r="EC1" s="2">
        <v>33144</v>
      </c>
      <c r="ED1" s="2">
        <v>33177</v>
      </c>
      <c r="EE1" s="2">
        <v>33207</v>
      </c>
      <c r="EF1" s="2">
        <v>33238</v>
      </c>
      <c r="EG1" s="2">
        <v>33269</v>
      </c>
      <c r="EH1" s="2">
        <v>33297</v>
      </c>
      <c r="EI1" s="2">
        <v>33326</v>
      </c>
      <c r="EJ1" s="2">
        <v>33358</v>
      </c>
      <c r="EK1" s="2">
        <v>33389</v>
      </c>
      <c r="EL1" s="2">
        <v>33419</v>
      </c>
      <c r="EM1" s="2">
        <v>33450</v>
      </c>
      <c r="EN1" s="2">
        <v>33481</v>
      </c>
      <c r="EO1" s="2">
        <v>33511</v>
      </c>
      <c r="EP1" s="2">
        <v>33542</v>
      </c>
      <c r="EQ1" s="2">
        <v>33571</v>
      </c>
      <c r="ER1" s="2">
        <v>33603</v>
      </c>
      <c r="ES1" s="2">
        <v>33634</v>
      </c>
      <c r="ET1" s="2">
        <v>33663</v>
      </c>
      <c r="EU1" s="2">
        <v>33694</v>
      </c>
      <c r="EV1" s="2">
        <v>33724</v>
      </c>
      <c r="EW1" s="2">
        <v>33755</v>
      </c>
      <c r="EX1" s="2">
        <v>33785</v>
      </c>
      <c r="EY1" s="2">
        <v>33816</v>
      </c>
      <c r="EZ1" s="2">
        <v>33847</v>
      </c>
      <c r="FA1" s="2">
        <v>33877</v>
      </c>
      <c r="FB1" s="2">
        <v>33908</v>
      </c>
      <c r="FC1" s="2">
        <v>33938</v>
      </c>
      <c r="FD1" s="2">
        <v>33969</v>
      </c>
      <c r="FE1" s="2">
        <v>34000</v>
      </c>
      <c r="FF1" s="2">
        <v>34028</v>
      </c>
      <c r="FG1" s="2">
        <v>34059</v>
      </c>
      <c r="FH1" s="2">
        <v>34089</v>
      </c>
      <c r="FI1" s="2">
        <v>34120</v>
      </c>
      <c r="FJ1" s="2">
        <v>34150</v>
      </c>
      <c r="FK1" s="2">
        <v>34181</v>
      </c>
      <c r="FL1" s="2">
        <v>34212</v>
      </c>
      <c r="FM1" s="2">
        <v>34242</v>
      </c>
      <c r="FN1" s="2">
        <v>34273</v>
      </c>
      <c r="FO1" s="2">
        <v>34303</v>
      </c>
      <c r="FP1" s="2">
        <v>34334</v>
      </c>
      <c r="FQ1" s="2">
        <v>34365</v>
      </c>
      <c r="FR1" s="2">
        <v>34393</v>
      </c>
      <c r="FS1" s="2">
        <v>34424</v>
      </c>
      <c r="FT1" s="2">
        <v>34453</v>
      </c>
      <c r="FU1" s="2">
        <v>34485</v>
      </c>
      <c r="FV1" s="2">
        <v>34515</v>
      </c>
      <c r="FW1" s="2">
        <v>34545</v>
      </c>
      <c r="FX1" s="2">
        <v>34577</v>
      </c>
      <c r="FY1" s="2">
        <v>34607</v>
      </c>
      <c r="FZ1" s="2">
        <v>34638</v>
      </c>
      <c r="GA1" s="2">
        <v>34668</v>
      </c>
      <c r="GB1" s="2">
        <v>34699</v>
      </c>
      <c r="GC1" s="2">
        <v>34730</v>
      </c>
      <c r="GD1" s="2">
        <v>34758</v>
      </c>
      <c r="GE1" s="2">
        <v>34789</v>
      </c>
      <c r="GF1" s="2">
        <v>34819</v>
      </c>
      <c r="GG1" s="2">
        <v>34850</v>
      </c>
      <c r="GH1" s="2">
        <v>34880</v>
      </c>
      <c r="GI1" s="2">
        <v>34911</v>
      </c>
      <c r="GJ1" s="2">
        <v>34942</v>
      </c>
      <c r="GK1" s="2">
        <v>34972</v>
      </c>
      <c r="GL1" s="2">
        <v>35003</v>
      </c>
      <c r="GM1" s="2">
        <v>35033</v>
      </c>
      <c r="GN1" s="2">
        <v>35064</v>
      </c>
      <c r="GO1" s="2">
        <v>35095</v>
      </c>
      <c r="GP1" s="2">
        <v>35124</v>
      </c>
      <c r="GQ1" s="2">
        <v>35155</v>
      </c>
      <c r="GR1" s="2">
        <v>35185</v>
      </c>
      <c r="GS1" s="2">
        <v>35216</v>
      </c>
      <c r="GT1" s="2">
        <v>35246</v>
      </c>
      <c r="GU1" s="2">
        <v>35277</v>
      </c>
      <c r="GV1" s="2">
        <v>35308</v>
      </c>
      <c r="GW1" s="2">
        <v>35338</v>
      </c>
      <c r="GX1" s="2">
        <v>35369</v>
      </c>
      <c r="GY1" s="2">
        <v>35399</v>
      </c>
      <c r="GZ1" s="2">
        <v>35430</v>
      </c>
      <c r="HA1" s="2">
        <v>35461</v>
      </c>
      <c r="HB1" s="2">
        <v>35489</v>
      </c>
      <c r="HC1" s="2">
        <v>35520</v>
      </c>
      <c r="HD1" s="2">
        <v>35550</v>
      </c>
      <c r="HE1" s="2">
        <v>35581</v>
      </c>
      <c r="HF1" s="2">
        <v>35611</v>
      </c>
      <c r="HG1" s="2">
        <v>35642</v>
      </c>
      <c r="HH1" s="2">
        <v>35673</v>
      </c>
      <c r="HI1" s="2">
        <v>35703</v>
      </c>
      <c r="HJ1" s="2">
        <v>35734</v>
      </c>
      <c r="HK1" s="2">
        <v>35764</v>
      </c>
      <c r="HL1" s="2">
        <v>35795</v>
      </c>
      <c r="HM1" s="2">
        <v>35826</v>
      </c>
      <c r="HN1" s="2">
        <v>35854</v>
      </c>
      <c r="HO1" s="2">
        <v>35885</v>
      </c>
      <c r="HP1" s="2">
        <v>35915</v>
      </c>
      <c r="HQ1" s="2">
        <v>35946</v>
      </c>
      <c r="HR1" s="2">
        <v>35976</v>
      </c>
      <c r="HS1" s="2">
        <v>36007</v>
      </c>
      <c r="HT1" s="2">
        <v>36038</v>
      </c>
      <c r="HU1" s="2">
        <v>36068</v>
      </c>
      <c r="HV1" s="2">
        <v>36098</v>
      </c>
      <c r="HW1" s="2">
        <v>36129</v>
      </c>
      <c r="HX1" s="2">
        <v>36160</v>
      </c>
      <c r="HY1" s="2">
        <v>36191</v>
      </c>
      <c r="HZ1" s="2">
        <v>36219</v>
      </c>
      <c r="IA1" s="2">
        <v>36250</v>
      </c>
      <c r="IB1" s="2">
        <v>36280</v>
      </c>
      <c r="IC1" s="2">
        <v>36308</v>
      </c>
      <c r="ID1" s="2">
        <v>36341</v>
      </c>
      <c r="IE1" s="2">
        <v>36371</v>
      </c>
      <c r="IF1" s="2">
        <v>36403</v>
      </c>
      <c r="IG1" s="2">
        <v>36433</v>
      </c>
      <c r="IH1" s="2">
        <v>36462</v>
      </c>
      <c r="II1" s="2">
        <v>36494</v>
      </c>
      <c r="IJ1" s="2">
        <v>36525</v>
      </c>
      <c r="IK1" s="2">
        <v>36556</v>
      </c>
      <c r="IL1" s="2">
        <v>36585</v>
      </c>
      <c r="IM1" s="2">
        <v>36616</v>
      </c>
      <c r="IN1" s="2">
        <v>36644</v>
      </c>
      <c r="IO1" s="2">
        <v>36677</v>
      </c>
      <c r="IP1" s="2">
        <v>36707</v>
      </c>
      <c r="IQ1" s="2">
        <v>36738</v>
      </c>
      <c r="IR1" s="2">
        <v>36769</v>
      </c>
      <c r="IS1" s="2">
        <v>36799</v>
      </c>
      <c r="IT1" s="2">
        <v>36830</v>
      </c>
      <c r="IU1" s="2">
        <v>36860</v>
      </c>
      <c r="IV1" s="2">
        <v>36889</v>
      </c>
      <c r="IW1" s="2">
        <v>36922</v>
      </c>
      <c r="IX1" s="2">
        <v>36950</v>
      </c>
      <c r="IY1" s="2">
        <v>36980</v>
      </c>
      <c r="IZ1" s="2">
        <v>37008</v>
      </c>
      <c r="JA1" s="2">
        <v>37042</v>
      </c>
      <c r="JB1" s="2">
        <v>37071</v>
      </c>
      <c r="JC1" s="2">
        <v>37103</v>
      </c>
      <c r="JD1" s="2">
        <v>37134</v>
      </c>
      <c r="JE1" s="2">
        <v>37162</v>
      </c>
      <c r="JF1" s="2">
        <v>37195</v>
      </c>
      <c r="JG1" s="2">
        <v>37225</v>
      </c>
      <c r="JH1" s="2">
        <v>37253</v>
      </c>
      <c r="JI1" s="2">
        <v>37287</v>
      </c>
      <c r="JJ1" s="2">
        <v>37315</v>
      </c>
      <c r="JK1" s="2">
        <v>37344</v>
      </c>
      <c r="JL1" s="2">
        <v>37376</v>
      </c>
      <c r="JM1" s="2">
        <v>37407</v>
      </c>
      <c r="JN1" s="2">
        <v>37435</v>
      </c>
      <c r="JO1" s="2">
        <v>37468</v>
      </c>
      <c r="JP1" s="2">
        <v>37498</v>
      </c>
      <c r="JQ1" s="2">
        <v>37529</v>
      </c>
      <c r="JR1" s="2">
        <v>37560</v>
      </c>
      <c r="JS1" s="2">
        <v>37589</v>
      </c>
      <c r="JT1" s="2">
        <v>37620</v>
      </c>
      <c r="JU1" s="2">
        <v>37652</v>
      </c>
      <c r="JV1" s="2">
        <v>37680</v>
      </c>
      <c r="JW1" s="2">
        <v>37711</v>
      </c>
      <c r="JX1" s="2">
        <v>37741</v>
      </c>
      <c r="JY1" s="2">
        <v>37771</v>
      </c>
      <c r="JZ1" s="2">
        <v>37802</v>
      </c>
      <c r="KA1" s="2">
        <v>37833</v>
      </c>
      <c r="KB1" s="2">
        <v>37863</v>
      </c>
      <c r="KC1" s="2">
        <v>37894</v>
      </c>
      <c r="KD1" s="2">
        <v>37925</v>
      </c>
      <c r="KE1" s="2">
        <v>37955</v>
      </c>
      <c r="KF1" s="2">
        <v>37986</v>
      </c>
      <c r="KG1" s="2">
        <v>38017</v>
      </c>
      <c r="KH1" s="2">
        <v>38046</v>
      </c>
      <c r="KI1" s="2">
        <v>38077</v>
      </c>
      <c r="KJ1" s="2">
        <v>38107</v>
      </c>
      <c r="KK1" s="2">
        <v>38138</v>
      </c>
      <c r="KL1" s="2">
        <v>38168</v>
      </c>
      <c r="KM1" s="2">
        <v>38199</v>
      </c>
      <c r="KN1" s="2">
        <v>38230</v>
      </c>
      <c r="KO1" s="2">
        <v>38260</v>
      </c>
      <c r="KP1" s="2">
        <v>38291</v>
      </c>
      <c r="KQ1" s="2">
        <v>38321</v>
      </c>
      <c r="KR1" s="2">
        <v>38352</v>
      </c>
      <c r="KS1" s="2">
        <v>38383</v>
      </c>
      <c r="KT1" s="2">
        <v>38411</v>
      </c>
      <c r="KU1" s="2">
        <v>38442</v>
      </c>
      <c r="KV1" s="2">
        <v>38472</v>
      </c>
      <c r="KW1" s="2">
        <v>38503</v>
      </c>
      <c r="KX1" s="2">
        <v>38533</v>
      </c>
      <c r="KY1" s="2">
        <v>38564</v>
      </c>
      <c r="KZ1" s="2">
        <v>38595</v>
      </c>
      <c r="LA1" s="2">
        <v>38625</v>
      </c>
      <c r="LB1" s="2">
        <v>38656</v>
      </c>
      <c r="LC1" s="2">
        <v>38686</v>
      </c>
      <c r="LD1" s="2">
        <v>38717</v>
      </c>
      <c r="LE1" s="2">
        <v>38748</v>
      </c>
      <c r="LF1" s="2">
        <v>38776</v>
      </c>
      <c r="LG1" s="2">
        <v>38807</v>
      </c>
      <c r="LH1" s="2">
        <v>38837</v>
      </c>
      <c r="LI1" s="2">
        <v>38868</v>
      </c>
      <c r="LJ1" s="2">
        <v>38898</v>
      </c>
      <c r="LK1" s="2">
        <v>38929</v>
      </c>
      <c r="LL1" s="2">
        <v>38960</v>
      </c>
      <c r="LM1" s="2">
        <v>38990</v>
      </c>
      <c r="LN1" s="2">
        <v>39021</v>
      </c>
      <c r="LO1" s="2">
        <v>39051</v>
      </c>
      <c r="LP1" s="2">
        <v>39082</v>
      </c>
      <c r="LQ1" s="2">
        <v>39113</v>
      </c>
      <c r="LR1" s="2">
        <v>39141</v>
      </c>
      <c r="LS1" s="2">
        <v>39172</v>
      </c>
      <c r="LT1" s="2">
        <v>39200</v>
      </c>
      <c r="LU1" s="2">
        <v>39233</v>
      </c>
      <c r="LV1" s="2">
        <v>39262</v>
      </c>
      <c r="LW1" s="2">
        <v>39294</v>
      </c>
      <c r="LX1" s="2">
        <v>39325</v>
      </c>
      <c r="LY1" s="2">
        <v>39353</v>
      </c>
      <c r="LZ1" s="2">
        <v>39386</v>
      </c>
      <c r="MA1" s="2">
        <v>39416</v>
      </c>
      <c r="MB1" s="2">
        <v>39444</v>
      </c>
      <c r="MC1" s="2">
        <v>39478</v>
      </c>
      <c r="MD1" s="2">
        <v>39507</v>
      </c>
      <c r="ME1" s="2">
        <v>39538</v>
      </c>
      <c r="MF1" s="2">
        <v>39568</v>
      </c>
      <c r="MG1" s="2">
        <v>39598</v>
      </c>
      <c r="MH1" s="2">
        <v>39629</v>
      </c>
      <c r="MI1" s="2">
        <v>39660</v>
      </c>
      <c r="MJ1" s="2">
        <v>39689</v>
      </c>
      <c r="MK1" s="2">
        <v>39721</v>
      </c>
      <c r="ML1" s="2">
        <v>39752</v>
      </c>
      <c r="MM1" s="2">
        <v>39780</v>
      </c>
      <c r="MN1" s="2">
        <v>39812</v>
      </c>
      <c r="MO1" s="2">
        <v>39843</v>
      </c>
      <c r="MP1" s="2">
        <v>39871</v>
      </c>
      <c r="MQ1" s="2">
        <v>39903</v>
      </c>
      <c r="MR1" s="2">
        <v>39933</v>
      </c>
      <c r="MS1" s="2">
        <v>39962</v>
      </c>
      <c r="MT1" s="2">
        <v>39994</v>
      </c>
      <c r="MU1" s="2">
        <v>40025</v>
      </c>
      <c r="MV1" s="2">
        <v>40056</v>
      </c>
      <c r="MW1" s="2">
        <v>40086</v>
      </c>
      <c r="MX1" s="2">
        <v>40116</v>
      </c>
      <c r="MY1" s="2">
        <v>40147</v>
      </c>
      <c r="MZ1" s="2">
        <v>40178</v>
      </c>
      <c r="NA1" s="2">
        <v>40207</v>
      </c>
      <c r="NB1" s="2">
        <v>40235</v>
      </c>
      <c r="NC1" s="2">
        <v>40268</v>
      </c>
      <c r="ND1" s="2">
        <v>40298</v>
      </c>
      <c r="NE1" s="2">
        <v>40326</v>
      </c>
      <c r="NF1" s="2">
        <v>40359</v>
      </c>
      <c r="NG1" s="2">
        <v>40389</v>
      </c>
      <c r="NH1" s="2">
        <v>40421</v>
      </c>
      <c r="NI1" s="2">
        <v>40451</v>
      </c>
      <c r="NJ1" s="2">
        <v>40482</v>
      </c>
      <c r="NK1" s="2">
        <v>40512</v>
      </c>
      <c r="NL1" s="2">
        <v>40543</v>
      </c>
      <c r="NM1" s="2">
        <v>40574</v>
      </c>
      <c r="NN1" s="2">
        <v>40602</v>
      </c>
      <c r="NO1" s="2">
        <v>40633</v>
      </c>
      <c r="NP1" s="2">
        <v>40663</v>
      </c>
      <c r="NQ1" s="2">
        <v>40694</v>
      </c>
      <c r="NR1" s="2">
        <v>40724</v>
      </c>
      <c r="NS1" s="2">
        <v>40755</v>
      </c>
      <c r="NT1" s="2">
        <v>40786</v>
      </c>
      <c r="NU1" s="2">
        <v>40816</v>
      </c>
      <c r="NV1" s="2">
        <v>40847</v>
      </c>
      <c r="NW1" s="2">
        <v>40877</v>
      </c>
      <c r="NX1" s="2">
        <v>40908</v>
      </c>
      <c r="NY1" s="2">
        <v>40939</v>
      </c>
      <c r="NZ1" s="2">
        <v>40968</v>
      </c>
      <c r="OA1" s="2">
        <v>40999</v>
      </c>
      <c r="OB1" s="2">
        <v>41029</v>
      </c>
      <c r="OC1" s="2">
        <v>41060</v>
      </c>
      <c r="OD1" s="2">
        <v>41090</v>
      </c>
      <c r="OE1" s="2">
        <v>41121</v>
      </c>
      <c r="OF1" s="2">
        <v>41152</v>
      </c>
      <c r="OG1" s="2">
        <v>41182</v>
      </c>
      <c r="OH1" s="2">
        <v>41213</v>
      </c>
      <c r="OI1" s="2">
        <v>41243</v>
      </c>
      <c r="OJ1" s="2">
        <v>41274</v>
      </c>
      <c r="OK1" s="2">
        <v>41305</v>
      </c>
      <c r="OL1" s="2">
        <v>41333</v>
      </c>
      <c r="OM1" s="2">
        <v>41364</v>
      </c>
      <c r="ON1" s="2">
        <v>41394</v>
      </c>
      <c r="OO1" s="2">
        <v>41425</v>
      </c>
      <c r="OP1" s="2">
        <v>41455</v>
      </c>
      <c r="OQ1" s="2">
        <v>41486</v>
      </c>
      <c r="OR1" s="2">
        <v>41517</v>
      </c>
      <c r="OS1" s="2">
        <v>41547</v>
      </c>
      <c r="OT1" s="2">
        <v>41578</v>
      </c>
      <c r="OU1" s="2">
        <v>41608</v>
      </c>
      <c r="OV1" s="2">
        <v>41639</v>
      </c>
      <c r="OW1" s="2">
        <v>41670</v>
      </c>
      <c r="OX1" s="2">
        <v>41698</v>
      </c>
      <c r="OY1" s="2">
        <v>41729</v>
      </c>
      <c r="OZ1" s="2">
        <v>41759</v>
      </c>
      <c r="PA1" s="2">
        <v>41790</v>
      </c>
      <c r="PB1" s="2">
        <v>41820</v>
      </c>
      <c r="PC1" s="2">
        <v>41851</v>
      </c>
      <c r="PD1" s="2">
        <v>41882</v>
      </c>
      <c r="PE1" s="2">
        <v>41912</v>
      </c>
      <c r="PF1" s="2">
        <v>41943</v>
      </c>
      <c r="PG1" s="2">
        <v>41973</v>
      </c>
      <c r="PH1" s="2">
        <v>42004</v>
      </c>
      <c r="PI1" s="2">
        <v>42035</v>
      </c>
      <c r="PJ1" s="2">
        <v>42063</v>
      </c>
      <c r="PK1" s="2">
        <v>42094</v>
      </c>
      <c r="PL1" s="2">
        <v>42124</v>
      </c>
      <c r="PM1" s="2">
        <v>42155</v>
      </c>
      <c r="PN1" s="2">
        <v>42185</v>
      </c>
      <c r="PO1" s="2">
        <v>42216</v>
      </c>
      <c r="PP1" s="2">
        <v>42247</v>
      </c>
      <c r="PQ1" s="2">
        <v>42277</v>
      </c>
      <c r="PR1" s="2">
        <v>42307</v>
      </c>
      <c r="PS1" s="2">
        <v>42338</v>
      </c>
      <c r="PT1" s="2">
        <v>42369</v>
      </c>
      <c r="PU1" s="2">
        <v>42400</v>
      </c>
      <c r="PV1" s="2">
        <v>42429</v>
      </c>
      <c r="PW1" s="2">
        <v>42460</v>
      </c>
      <c r="PX1" s="2">
        <v>42489</v>
      </c>
      <c r="PY1" s="2">
        <v>42521</v>
      </c>
      <c r="PZ1" s="2">
        <v>42551</v>
      </c>
      <c r="QA1" s="2">
        <v>42580</v>
      </c>
      <c r="QB1" s="2">
        <v>42613</v>
      </c>
      <c r="QC1" s="2">
        <v>42643</v>
      </c>
      <c r="QD1" s="2">
        <v>42674</v>
      </c>
      <c r="QE1" s="2">
        <v>42704</v>
      </c>
      <c r="QF1" s="2">
        <v>42734</v>
      </c>
      <c r="QG1" s="2">
        <v>42766</v>
      </c>
      <c r="QH1" s="2">
        <v>42794</v>
      </c>
      <c r="QI1" s="2">
        <v>42825</v>
      </c>
      <c r="QJ1" s="2">
        <v>42855</v>
      </c>
      <c r="QK1" s="2">
        <v>42886</v>
      </c>
      <c r="QL1" s="2">
        <v>42916</v>
      </c>
      <c r="QM1" s="2">
        <v>42947</v>
      </c>
      <c r="QN1" s="2">
        <v>42978</v>
      </c>
      <c r="QO1" s="2">
        <v>43007</v>
      </c>
      <c r="QP1" s="2">
        <v>43039</v>
      </c>
      <c r="QQ1" s="2">
        <v>43069</v>
      </c>
      <c r="QR1" s="2">
        <v>43098</v>
      </c>
      <c r="QS1" s="2">
        <v>43131</v>
      </c>
      <c r="QT1" s="2">
        <v>43159</v>
      </c>
      <c r="QU1" s="2">
        <v>43189</v>
      </c>
      <c r="QV1" s="2">
        <v>43220</v>
      </c>
      <c r="QW1" s="2">
        <v>43251</v>
      </c>
      <c r="QX1" s="2">
        <v>43280</v>
      </c>
      <c r="QY1" s="2">
        <v>43312</v>
      </c>
      <c r="QZ1" s="2">
        <v>43343</v>
      </c>
      <c r="RA1" s="2">
        <v>43371</v>
      </c>
      <c r="RB1" s="2">
        <v>43404</v>
      </c>
      <c r="RC1" s="2">
        <v>43434</v>
      </c>
      <c r="RD1" s="2">
        <v>43465</v>
      </c>
      <c r="RE1" s="2">
        <v>43496</v>
      </c>
      <c r="RF1" s="2">
        <v>43524</v>
      </c>
      <c r="RG1" s="2">
        <v>43553</v>
      </c>
      <c r="RH1" s="2">
        <v>43585</v>
      </c>
      <c r="RI1" s="2">
        <v>43616</v>
      </c>
      <c r="RJ1" s="2">
        <v>43644</v>
      </c>
      <c r="RK1" s="2">
        <v>43677</v>
      </c>
      <c r="RL1" s="2">
        <v>43707</v>
      </c>
      <c r="RM1" s="2">
        <v>43738</v>
      </c>
      <c r="RN1" s="2">
        <v>43769</v>
      </c>
      <c r="RO1" s="2">
        <v>43798</v>
      </c>
      <c r="RP1" s="2">
        <v>43830</v>
      </c>
      <c r="RQ1" s="2">
        <v>43861</v>
      </c>
      <c r="RR1" s="2">
        <v>43889</v>
      </c>
      <c r="RS1" s="2">
        <v>43921</v>
      </c>
      <c r="RT1" s="2">
        <v>43951</v>
      </c>
      <c r="RU1" s="2">
        <v>43980</v>
      </c>
      <c r="RV1" s="2">
        <v>44012</v>
      </c>
      <c r="RW1" s="2">
        <v>44043</v>
      </c>
      <c r="RX1" s="2">
        <v>44074</v>
      </c>
      <c r="RY1" s="2">
        <v>44104</v>
      </c>
      <c r="RZ1" s="2">
        <v>44134</v>
      </c>
      <c r="SA1" s="2">
        <v>44165</v>
      </c>
      <c r="SB1" s="2">
        <v>44196</v>
      </c>
      <c r="SC1" s="2">
        <v>44225</v>
      </c>
      <c r="SD1" s="2">
        <v>44255</v>
      </c>
      <c r="SE1" s="2">
        <v>44286</v>
      </c>
      <c r="SF1" s="2">
        <v>44316</v>
      </c>
      <c r="SG1" s="2">
        <v>44347</v>
      </c>
      <c r="SH1" s="2">
        <v>44377</v>
      </c>
      <c r="SI1" s="2">
        <v>44407</v>
      </c>
      <c r="SJ1" s="2">
        <v>44439</v>
      </c>
      <c r="SK1" s="2">
        <v>44469</v>
      </c>
      <c r="SL1" s="2">
        <v>44500</v>
      </c>
      <c r="SM1" s="2">
        <v>44530</v>
      </c>
      <c r="SN1" s="2">
        <v>44561</v>
      </c>
      <c r="SO1" s="2">
        <v>44592</v>
      </c>
      <c r="SP1" s="2">
        <v>44620</v>
      </c>
      <c r="SQ1" s="2">
        <v>44651</v>
      </c>
      <c r="SR1" s="2">
        <v>44680</v>
      </c>
      <c r="SS1" s="2">
        <v>44712</v>
      </c>
      <c r="ST1" s="2">
        <v>44742</v>
      </c>
      <c r="SU1" s="2">
        <v>44769</v>
      </c>
      <c r="SV1" s="2">
        <v>44803</v>
      </c>
      <c r="SW1" s="2">
        <v>44834</v>
      </c>
      <c r="SX1" s="2">
        <v>44865</v>
      </c>
      <c r="SY1" s="2">
        <v>44895</v>
      </c>
      <c r="SZ1" s="2">
        <v>44925</v>
      </c>
      <c r="TA1" s="2">
        <v>44957</v>
      </c>
      <c r="TB1" s="2">
        <v>44985</v>
      </c>
      <c r="TC1" s="2">
        <v>45016</v>
      </c>
      <c r="TD1" s="2">
        <v>45044</v>
      </c>
      <c r="TE1" s="2">
        <v>45077</v>
      </c>
      <c r="TF1" s="2">
        <v>45078</v>
      </c>
      <c r="TG1" s="2">
        <v>45108</v>
      </c>
      <c r="TH1" s="2">
        <v>45139</v>
      </c>
      <c r="TI1" s="2">
        <v>45170</v>
      </c>
      <c r="TJ1" s="2">
        <v>45200</v>
      </c>
      <c r="TK1" s="2">
        <v>45231</v>
      </c>
      <c r="TL1" s="2">
        <v>45261</v>
      </c>
      <c r="TM1" s="2">
        <v>45292</v>
      </c>
      <c r="TN1" s="2">
        <v>45323</v>
      </c>
      <c r="TO1" s="2">
        <v>45352</v>
      </c>
      <c r="TP1" s="2">
        <v>45383</v>
      </c>
      <c r="TQ1" s="2">
        <v>45413</v>
      </c>
      <c r="TR1" s="182">
        <v>45444</v>
      </c>
      <c r="TS1" s="182">
        <v>45474</v>
      </c>
      <c r="TT1" s="182">
        <v>45505</v>
      </c>
      <c r="TU1" s="182">
        <v>45536</v>
      </c>
      <c r="TV1" s="182">
        <v>45566</v>
      </c>
      <c r="TW1" s="182">
        <v>45597</v>
      </c>
      <c r="TX1" s="182">
        <v>45627</v>
      </c>
      <c r="TY1" s="182">
        <v>45658</v>
      </c>
      <c r="TZ1" s="182">
        <v>45689</v>
      </c>
      <c r="UA1" s="182">
        <v>45717</v>
      </c>
      <c r="UB1" s="182">
        <v>45748</v>
      </c>
      <c r="UC1" s="182">
        <v>45778</v>
      </c>
      <c r="UD1" s="182">
        <v>45809</v>
      </c>
      <c r="UE1" s="182">
        <v>45839</v>
      </c>
      <c r="UF1" s="182">
        <v>45870</v>
      </c>
      <c r="UG1" s="2">
        <v>45901</v>
      </c>
      <c r="UH1" s="182">
        <v>45931</v>
      </c>
      <c r="UI1" s="182">
        <v>45962</v>
      </c>
      <c r="UJ1" s="182">
        <v>45992</v>
      </c>
      <c r="UK1" s="2">
        <f>[1]Sheet2!UJ$1</f>
        <v>46023</v>
      </c>
      <c r="UL1" s="2">
        <f>[1]Sheet2!UK$1</f>
        <v>46054</v>
      </c>
      <c r="UM1" s="2">
        <f>[1]Sheet2!UL$1</f>
        <v>46082</v>
      </c>
      <c r="UN1" s="2">
        <f>[1]Sheet2!UM$1</f>
        <v>46113</v>
      </c>
      <c r="UO1" s="2">
        <f>[1]Sheet2!UN$1</f>
        <v>46143</v>
      </c>
      <c r="UP1" s="2" t="str">
        <f>[1]Sheet2!UO$1</f>
        <v/>
      </c>
      <c r="UQ1" s="2" t="str">
        <f>[1]Sheet2!UP$1</f>
        <v/>
      </c>
      <c r="UR1" s="2" t="str">
        <f>[1]Sheet2!UQ$1</f>
        <v/>
      </c>
      <c r="US1" s="2" t="str">
        <f>[1]Sheet2!UR$1</f>
        <v/>
      </c>
      <c r="UT1" s="2" t="str">
        <f>[1]Sheet2!US$1</f>
        <v/>
      </c>
      <c r="UU1" s="2" t="str">
        <f>[1]Sheet2!UT$1</f>
        <v/>
      </c>
      <c r="UV1" s="2" t="str">
        <f>[1]Sheet2!UU$1</f>
        <v/>
      </c>
      <c r="UW1" s="2" t="str">
        <f>[1]Sheet2!UV$1</f>
        <v/>
      </c>
      <c r="UX1" s="2" t="str">
        <f>[1]Sheet2!UW$1</f>
        <v/>
      </c>
      <c r="UY1" s="2" t="str">
        <f>[1]Sheet2!UX$1</f>
        <v/>
      </c>
      <c r="UZ1" s="2" t="str">
        <f>[1]Sheet2!UY$1</f>
        <v/>
      </c>
      <c r="VA1" s="2" t="str">
        <f>[1]Sheet2!UZ$1</f>
        <v/>
      </c>
      <c r="VB1" s="2" t="str">
        <f>[1]Sheet2!VA$1</f>
        <v/>
      </c>
      <c r="VC1" s="2" t="str">
        <f>[1]Sheet2!VB$1</f>
        <v/>
      </c>
      <c r="VD1" s="2" t="str">
        <f>[1]Sheet2!VC$1</f>
        <v/>
      </c>
      <c r="VE1" s="2" t="str">
        <f>[1]Sheet2!VD$1</f>
        <v/>
      </c>
      <c r="VF1" s="2" t="str">
        <f>[1]Sheet2!VE$1</f>
        <v/>
      </c>
      <c r="VG1" s="2" t="str">
        <f>[1]Sheet2!VF$1</f>
        <v/>
      </c>
      <c r="VH1" s="2" t="str">
        <f>[1]Sheet2!VG$1</f>
        <v/>
      </c>
      <c r="VI1" s="2" t="str">
        <f>[1]Sheet2!VH$1</f>
        <v/>
      </c>
      <c r="VJ1" s="2" t="str">
        <f>[1]Sheet2!VI$1</f>
        <v/>
      </c>
      <c r="VK1" s="2" t="str">
        <f>[1]Sheet2!VJ$1</f>
        <v/>
      </c>
      <c r="VL1" s="2" t="str">
        <f>[1]Sheet2!VK$1</f>
        <v/>
      </c>
      <c r="VM1" s="2" t="str">
        <f>[1]Sheet2!VL$1</f>
        <v/>
      </c>
      <c r="VN1" s="2" t="str">
        <f>[1]Sheet2!VM$1</f>
        <v/>
      </c>
      <c r="VO1" s="2" t="str">
        <f>[1]Sheet2!VN$1</f>
        <v/>
      </c>
      <c r="VP1" s="2" t="str">
        <f>[1]Sheet2!VO$1</f>
        <v/>
      </c>
      <c r="VQ1" s="2" t="str">
        <f>[1]Sheet2!VP$1</f>
        <v/>
      </c>
      <c r="VR1" s="2" t="str">
        <f>[1]Sheet2!VQ$1</f>
        <v/>
      </c>
      <c r="VS1" s="2" t="str">
        <f>[1]Sheet2!VR$1</f>
        <v/>
      </c>
      <c r="VT1" s="2" t="str">
        <f>[1]Sheet2!VS$1</f>
        <v/>
      </c>
      <c r="VU1" s="2" t="str">
        <f>[1]Sheet2!VT$1</f>
        <v/>
      </c>
      <c r="VV1" s="2" t="str">
        <f>[1]Sheet2!VU$1</f>
        <v/>
      </c>
      <c r="VW1" s="2" t="str">
        <f>[1]Sheet2!VV$1</f>
        <v/>
      </c>
      <c r="VX1" s="2" t="str">
        <f>[1]Sheet2!VW$1</f>
        <v/>
      </c>
      <c r="VY1" s="2" t="str">
        <f>[1]Sheet2!VX$1</f>
        <v/>
      </c>
      <c r="VZ1" s="2" t="str">
        <f>[1]Sheet2!VY$1</f>
        <v/>
      </c>
      <c r="WA1" s="2" t="str">
        <f>[1]Sheet2!VZ$1</f>
        <v/>
      </c>
      <c r="WB1" s="2" t="str">
        <f>[1]Sheet2!WA$1</f>
        <v/>
      </c>
      <c r="WC1" s="2" t="str">
        <f>[1]Sheet2!WB$1</f>
        <v/>
      </c>
      <c r="WD1" s="2" t="str">
        <f>[1]Sheet2!WC$1</f>
        <v/>
      </c>
      <c r="WE1" s="2" t="str">
        <f>[1]Sheet2!WD$1</f>
        <v/>
      </c>
      <c r="WF1" s="2" t="str">
        <f>[1]Sheet2!WE$1</f>
        <v/>
      </c>
      <c r="WG1" s="2" t="str">
        <f>[1]Sheet2!WF$1</f>
        <v/>
      </c>
      <c r="WH1" s="2" t="str">
        <f>[1]Sheet2!WG$1</f>
        <v/>
      </c>
      <c r="WI1" s="2" t="str">
        <f>[1]Sheet2!WH$1</f>
        <v/>
      </c>
      <c r="WJ1" s="2" t="str">
        <f>[1]Sheet2!WI$1</f>
        <v/>
      </c>
      <c r="WK1" s="2" t="str">
        <f>[1]Sheet2!WJ$1</f>
        <v/>
      </c>
      <c r="WL1" s="2" t="str">
        <f>[1]Sheet2!WK$1</f>
        <v/>
      </c>
      <c r="WM1" s="2" t="str">
        <f>[1]Sheet2!WL$1</f>
        <v/>
      </c>
      <c r="WN1" s="2" t="str">
        <f>[1]Sheet2!WM$1</f>
        <v/>
      </c>
      <c r="WO1" s="2" t="str">
        <f>[1]Sheet2!WN$1</f>
        <v/>
      </c>
      <c r="WP1" s="2" t="str">
        <f>[1]Sheet2!WO$1</f>
        <v/>
      </c>
      <c r="WQ1" s="2" t="str">
        <f>[1]Sheet2!WP$1</f>
        <v/>
      </c>
      <c r="WR1" s="2" t="str">
        <f>[1]Sheet2!WQ$1</f>
        <v/>
      </c>
      <c r="WS1" s="2" t="str">
        <f>[1]Sheet2!WR$1</f>
        <v/>
      </c>
      <c r="WT1" s="2" t="str">
        <f>[1]Sheet2!WS$1</f>
        <v/>
      </c>
      <c r="WU1" s="2" t="str">
        <f>[1]Sheet2!WT$1</f>
        <v/>
      </c>
      <c r="WV1" s="2" t="str">
        <f>[1]Sheet2!WU$1</f>
        <v/>
      </c>
      <c r="WW1" s="2" t="str">
        <f>[1]Sheet2!WV$1</f>
        <v/>
      </c>
      <c r="WX1" s="2" t="str">
        <f>[1]Sheet2!WW$1</f>
        <v/>
      </c>
      <c r="WY1" s="2" t="str">
        <f>[1]Sheet2!WX$1</f>
        <v/>
      </c>
      <c r="WZ1" s="2" t="str">
        <f>[1]Sheet2!WY$1</f>
        <v/>
      </c>
      <c r="XA1" s="2" t="str">
        <f>[1]Sheet2!WZ$1</f>
        <v/>
      </c>
      <c r="XB1" s="2" t="str">
        <f>[1]Sheet2!XA$1</f>
        <v/>
      </c>
      <c r="XC1" s="2" t="str">
        <f>[1]Sheet2!XB$1</f>
        <v/>
      </c>
      <c r="XD1" s="2" t="str">
        <f>[1]Sheet2!XC$1</f>
        <v/>
      </c>
      <c r="XE1" s="2" t="str">
        <f>[1]Sheet2!XD$1</f>
        <v/>
      </c>
      <c r="XF1" s="2" t="str">
        <f>[1]Sheet2!XE$1</f>
        <v/>
      </c>
      <c r="XG1" s="2" t="str">
        <f>[1]Sheet2!XF$1</f>
        <v/>
      </c>
      <c r="XH1" s="2" t="str">
        <f>[1]Sheet2!XG$1</f>
        <v/>
      </c>
      <c r="XI1" s="2" t="str">
        <f>[1]Sheet2!XH$1</f>
        <v/>
      </c>
      <c r="XJ1" s="2" t="str">
        <f>[1]Sheet2!XI$1</f>
        <v/>
      </c>
      <c r="XK1" s="2" t="str">
        <f>[1]Sheet2!XJ$1</f>
        <v/>
      </c>
      <c r="XL1" s="2" t="str">
        <f>[1]Sheet2!XK$1</f>
        <v/>
      </c>
      <c r="XM1" s="2" t="str">
        <f>[1]Sheet2!XL$1</f>
        <v/>
      </c>
      <c r="XN1" s="2" t="str">
        <f>[1]Sheet2!XM$1</f>
        <v/>
      </c>
      <c r="XO1" s="2" t="str">
        <f>[1]Sheet2!XN$1</f>
        <v/>
      </c>
      <c r="XP1" s="2" t="str">
        <f>[1]Sheet2!XO$1</f>
        <v/>
      </c>
      <c r="XQ1" s="2" t="str">
        <f>[1]Sheet2!XP$1</f>
        <v/>
      </c>
      <c r="XR1" s="2" t="str">
        <f>[1]Sheet2!XQ$1</f>
        <v/>
      </c>
      <c r="XS1" s="2" t="str">
        <f>[1]Sheet2!XR$1</f>
        <v/>
      </c>
      <c r="XT1" s="2" t="str">
        <f>[1]Sheet2!XS$1</f>
        <v/>
      </c>
      <c r="XU1" s="2" t="str">
        <f>[1]Sheet2!XT$1</f>
        <v/>
      </c>
      <c r="XV1" s="2" t="str">
        <f>[1]Sheet2!XU$1</f>
        <v/>
      </c>
      <c r="XW1" s="2" t="str">
        <f>[1]Sheet2!XV$1</f>
        <v/>
      </c>
      <c r="XX1" s="2" t="str">
        <f>[1]Sheet2!XW$1</f>
        <v/>
      </c>
      <c r="XY1" s="2" t="str">
        <f>[1]Sheet2!XX$1</f>
        <v/>
      </c>
      <c r="XZ1" s="2" t="str">
        <f>[1]Sheet2!XY$1</f>
        <v/>
      </c>
      <c r="YA1" s="2" t="str">
        <f>[1]Sheet2!XZ$1</f>
        <v/>
      </c>
      <c r="YB1" s="2" t="str">
        <f>[1]Sheet2!YA$1</f>
        <v/>
      </c>
      <c r="YC1" s="2" t="str">
        <f>[1]Sheet2!YB$1</f>
        <v/>
      </c>
      <c r="YD1" s="2" t="str">
        <f>[1]Sheet2!YC$1</f>
        <v/>
      </c>
      <c r="YE1" s="2" t="str">
        <f>[1]Sheet2!YD$1</f>
        <v/>
      </c>
      <c r="YF1" s="2" t="str">
        <f>[1]Sheet2!YE$1</f>
        <v/>
      </c>
      <c r="YG1" s="2" t="str">
        <f>[1]Sheet2!YF$1</f>
        <v/>
      </c>
      <c r="YH1" s="2" t="str">
        <f>[1]Sheet2!YG$1</f>
        <v/>
      </c>
      <c r="YI1" s="2" t="str">
        <f>[1]Sheet2!YH$1</f>
        <v/>
      </c>
      <c r="YJ1" s="2" t="str">
        <f>[1]Sheet2!YI$1</f>
        <v/>
      </c>
      <c r="YK1" s="2" t="str">
        <f>[1]Sheet2!YJ$1</f>
        <v/>
      </c>
      <c r="YL1" s="2" t="str">
        <f>[1]Sheet2!YK$1</f>
        <v/>
      </c>
      <c r="YM1" s="2" t="str">
        <f>[1]Sheet2!YL$1</f>
        <v/>
      </c>
      <c r="YN1" s="2" t="str">
        <f>[1]Sheet2!YM$1</f>
        <v/>
      </c>
      <c r="YO1" s="2" t="str">
        <f>[1]Sheet2!YN$1</f>
        <v/>
      </c>
      <c r="YP1" s="2" t="str">
        <f>[1]Sheet2!YO$1</f>
        <v/>
      </c>
      <c r="YQ1" s="2" t="str">
        <f>[1]Sheet2!YP$1</f>
        <v/>
      </c>
      <c r="YR1" s="2" t="str">
        <f>[1]Sheet2!YQ$1</f>
        <v/>
      </c>
      <c r="YS1" s="2" t="str">
        <f>[1]Sheet2!YR$1</f>
        <v/>
      </c>
      <c r="YT1" s="2" t="str">
        <f>[1]Sheet2!YS$1</f>
        <v/>
      </c>
      <c r="YU1" s="2" t="str">
        <f>[1]Sheet2!YT$1</f>
        <v/>
      </c>
      <c r="YV1" s="2" t="str">
        <f>[1]Sheet2!YU$1</f>
        <v/>
      </c>
      <c r="YW1" s="2" t="str">
        <f>[1]Sheet2!YV$1</f>
        <v/>
      </c>
      <c r="YX1" s="2" t="str">
        <f>[1]Sheet2!YW$1</f>
        <v/>
      </c>
      <c r="YY1" s="2" t="str">
        <f>[1]Sheet2!YX$1</f>
        <v/>
      </c>
      <c r="YZ1" s="2" t="str">
        <f>[1]Sheet2!YY$1</f>
        <v/>
      </c>
      <c r="ZA1" s="2" t="str">
        <f>[1]Sheet2!YZ$1</f>
        <v/>
      </c>
      <c r="ZB1" s="2" t="str">
        <f>[1]Sheet2!ZA$1</f>
        <v/>
      </c>
      <c r="ZC1" s="2" t="str">
        <f>[1]Sheet2!ZB$1</f>
        <v/>
      </c>
      <c r="ZD1" s="2" t="str">
        <f>[1]Sheet2!ZC$1</f>
        <v/>
      </c>
      <c r="ZE1" s="2" t="str">
        <f>[1]Sheet2!ZD$1</f>
        <v/>
      </c>
      <c r="ZF1" s="2" t="str">
        <f>[1]Sheet2!ZE$1</f>
        <v/>
      </c>
      <c r="ZG1" s="2" t="str">
        <f>[1]Sheet2!ZF$1</f>
        <v/>
      </c>
      <c r="ZH1" s="2" t="str">
        <f>[1]Sheet2!ZG$1</f>
        <v/>
      </c>
      <c r="ZI1" s="2" t="str">
        <f>[1]Sheet2!ZH$1</f>
        <v/>
      </c>
      <c r="ZJ1" s="2" t="str">
        <f>[1]Sheet2!ZI$1</f>
        <v/>
      </c>
      <c r="ZK1" s="2" t="str">
        <f>[1]Sheet2!ZJ$1</f>
        <v/>
      </c>
      <c r="ZL1" s="2" t="str">
        <f>[1]Sheet2!ZK$1</f>
        <v/>
      </c>
      <c r="ZM1" s="2" t="str">
        <f>[1]Sheet2!ZL$1</f>
        <v/>
      </c>
      <c r="ZN1" s="2" t="str">
        <f>[1]Sheet2!ZM$1</f>
        <v/>
      </c>
      <c r="ZO1" s="2" t="str">
        <f>[1]Sheet2!ZN$1</f>
        <v/>
      </c>
      <c r="ZP1" s="2" t="str">
        <f>[1]Sheet2!ZO$1</f>
        <v/>
      </c>
      <c r="ZQ1" s="2" t="str">
        <f>[1]Sheet2!ZP$1</f>
        <v/>
      </c>
      <c r="ZR1" s="2" t="str">
        <f>[1]Sheet2!ZQ$1</f>
        <v/>
      </c>
      <c r="ZS1" s="2" t="str">
        <f>[1]Sheet2!ZR$1</f>
        <v/>
      </c>
      <c r="ZT1" s="2" t="str">
        <f>[1]Sheet2!ZS$1</f>
        <v/>
      </c>
      <c r="ZU1" s="2" t="str">
        <f>[1]Sheet2!ZT$1</f>
        <v/>
      </c>
      <c r="ZV1" s="2" t="str">
        <f>[1]Sheet2!ZU$1</f>
        <v/>
      </c>
      <c r="ZW1" s="2" t="str">
        <f>[1]Sheet2!ZV$1</f>
        <v/>
      </c>
      <c r="ZX1" s="2" t="str">
        <f>[1]Sheet2!ZW$1</f>
        <v/>
      </c>
      <c r="ZY1" s="2" t="str">
        <f>[1]Sheet2!ZX$1</f>
        <v/>
      </c>
      <c r="ZZ1" s="2" t="str">
        <f>[1]Sheet2!ZY$1</f>
        <v/>
      </c>
      <c r="AAA1" s="2" t="str">
        <f>[1]Sheet2!ZZ$1</f>
        <v/>
      </c>
      <c r="AAB1" s="2" t="str">
        <f>[1]Sheet2!AAA$1</f>
        <v/>
      </c>
      <c r="AAC1" s="2" t="str">
        <f>[1]Sheet2!AAB$1</f>
        <v/>
      </c>
      <c r="AAD1" s="2" t="str">
        <f>[1]Sheet2!AAC$1</f>
        <v/>
      </c>
      <c r="AAE1" s="2" t="str">
        <f>[1]Sheet2!AAD$1</f>
        <v/>
      </c>
      <c r="AAF1" s="2" t="str">
        <f>[1]Sheet2!AAE$1</f>
        <v/>
      </c>
      <c r="AAG1" s="2" t="str">
        <f>[1]Sheet2!AAF$1</f>
        <v/>
      </c>
      <c r="AAH1" s="2" t="str">
        <f>[1]Sheet2!AAG$1</f>
        <v/>
      </c>
      <c r="AAI1" s="2" t="str">
        <f>[1]Sheet2!AAH$1</f>
        <v/>
      </c>
      <c r="AAJ1" s="2" t="str">
        <f>[1]Sheet2!AAI$1</f>
        <v/>
      </c>
      <c r="AAK1" s="2" t="str">
        <f>[1]Sheet2!AAJ$1</f>
        <v/>
      </c>
      <c r="AAL1" s="2" t="str">
        <f>[1]Sheet2!AAK$1</f>
        <v/>
      </c>
      <c r="AAM1" s="2" t="str">
        <f>[1]Sheet2!AAL$1</f>
        <v/>
      </c>
      <c r="AAN1" s="2" t="str">
        <f>[1]Sheet2!AAM$1</f>
        <v/>
      </c>
      <c r="AAO1" s="2" t="str">
        <f>[1]Sheet2!AAN$1</f>
        <v/>
      </c>
      <c r="AAP1" s="2" t="str">
        <f>[1]Sheet2!AAO$1</f>
        <v/>
      </c>
      <c r="AAQ1" s="2" t="str">
        <f>[1]Sheet2!AAP$1</f>
        <v/>
      </c>
      <c r="AAR1" s="2" t="str">
        <f>[1]Sheet2!AAQ$1</f>
        <v/>
      </c>
      <c r="AAS1" s="2" t="str">
        <f>[1]Sheet2!AAR$1</f>
        <v/>
      </c>
      <c r="AAT1" s="2" t="str">
        <f>[1]Sheet2!AAS$1</f>
        <v/>
      </c>
      <c r="AAU1" s="2" t="str">
        <f>[1]Sheet2!AAT$1</f>
        <v/>
      </c>
      <c r="AAV1" s="2" t="str">
        <f>[1]Sheet2!AAU$1</f>
        <v/>
      </c>
      <c r="AAW1" s="2" t="str">
        <f>[1]Sheet2!AAV$1</f>
        <v/>
      </c>
      <c r="AAX1" s="2" t="str">
        <f>[1]Sheet2!AAW$1</f>
        <v/>
      </c>
      <c r="AAY1" s="2" t="str">
        <f>[1]Sheet2!AAX$1</f>
        <v/>
      </c>
      <c r="AAZ1" s="2" t="str">
        <f>[1]Sheet2!AAY$1</f>
        <v/>
      </c>
      <c r="ABA1" s="2" t="str">
        <f>[1]Sheet2!AAZ$1</f>
        <v/>
      </c>
      <c r="ABB1" s="2" t="str">
        <f>[1]Sheet2!ABA$1</f>
        <v/>
      </c>
      <c r="ABC1" s="2" t="str">
        <f>[1]Sheet2!ABB$1</f>
        <v/>
      </c>
      <c r="ABD1" s="2" t="str">
        <f>[1]Sheet2!ABC$1</f>
        <v/>
      </c>
      <c r="ABE1" s="2" t="str">
        <f>[1]Sheet2!ABD$1</f>
        <v/>
      </c>
      <c r="ABF1" s="2" t="str">
        <f>[1]Sheet2!ABE$1</f>
        <v/>
      </c>
      <c r="ABG1" s="2" t="str">
        <f>[1]Sheet2!ABF$1</f>
        <v/>
      </c>
      <c r="ABH1" s="2" t="str">
        <f>[1]Sheet2!ABG$1</f>
        <v/>
      </c>
      <c r="ABI1" s="2" t="str">
        <f>[1]Sheet2!ABH$1</f>
        <v/>
      </c>
      <c r="ABJ1" s="2" t="str">
        <f>[1]Sheet2!ABI$1</f>
        <v/>
      </c>
      <c r="ABK1" s="2" t="str">
        <f>[1]Sheet2!ABJ$1</f>
        <v/>
      </c>
      <c r="ABL1" s="2" t="str">
        <f>[1]Sheet2!ABK$1</f>
        <v/>
      </c>
      <c r="ABM1" s="2" t="str">
        <f>[1]Sheet2!ABL$1</f>
        <v/>
      </c>
      <c r="ABN1" s="2" t="str">
        <f>[1]Sheet2!ABM$1</f>
        <v/>
      </c>
      <c r="ABO1" s="2" t="str">
        <f>[1]Sheet2!ABN$1</f>
        <v/>
      </c>
      <c r="ABP1" s="2" t="str">
        <f>[1]Sheet2!ABO$1</f>
        <v/>
      </c>
      <c r="ABQ1" s="2" t="str">
        <f>[1]Sheet2!ABP$1</f>
        <v/>
      </c>
      <c r="ABR1" s="2" t="str">
        <f>[1]Sheet2!ABQ$1</f>
        <v/>
      </c>
      <c r="ABS1" s="2" t="str">
        <f>[1]Sheet2!ABR$1</f>
        <v/>
      </c>
      <c r="ABT1" s="2" t="str">
        <f>[1]Sheet2!ABS$1</f>
        <v/>
      </c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</row>
    <row r="2" spans="1:787">
      <c r="B2" t="s">
        <v>89</v>
      </c>
      <c r="C2" t="s">
        <v>165</v>
      </c>
      <c r="D2" t="s">
        <v>165</v>
      </c>
      <c r="E2" t="s">
        <v>165</v>
      </c>
      <c r="F2" t="s">
        <v>165</v>
      </c>
      <c r="G2" t="s">
        <v>165</v>
      </c>
      <c r="H2" t="s">
        <v>165</v>
      </c>
      <c r="I2" t="s">
        <v>165</v>
      </c>
      <c r="J2" t="s">
        <v>165</v>
      </c>
      <c r="K2" t="s">
        <v>165</v>
      </c>
      <c r="L2" t="s">
        <v>165</v>
      </c>
      <c r="M2" t="s">
        <v>165</v>
      </c>
      <c r="N2" t="s">
        <v>165</v>
      </c>
      <c r="O2" t="s">
        <v>165</v>
      </c>
      <c r="P2" t="s">
        <v>165</v>
      </c>
      <c r="Q2" t="s">
        <v>165</v>
      </c>
      <c r="R2" t="s">
        <v>165</v>
      </c>
      <c r="S2" t="s">
        <v>165</v>
      </c>
      <c r="T2" t="s">
        <v>165</v>
      </c>
      <c r="U2" t="s">
        <v>165</v>
      </c>
      <c r="V2" t="s">
        <v>165</v>
      </c>
      <c r="W2" t="s">
        <v>165</v>
      </c>
      <c r="X2" t="s">
        <v>165</v>
      </c>
      <c r="Y2" t="s">
        <v>165</v>
      </c>
      <c r="Z2" t="s">
        <v>165</v>
      </c>
      <c r="AA2" t="s">
        <v>165</v>
      </c>
      <c r="AB2" t="s">
        <v>165</v>
      </c>
      <c r="AC2" t="s">
        <v>165</v>
      </c>
      <c r="AD2" t="s">
        <v>165</v>
      </c>
      <c r="AE2" t="s">
        <v>165</v>
      </c>
      <c r="AF2" t="s">
        <v>165</v>
      </c>
      <c r="AG2" t="s">
        <v>165</v>
      </c>
      <c r="AH2" t="s">
        <v>165</v>
      </c>
      <c r="AI2" t="s">
        <v>165</v>
      </c>
      <c r="AJ2" t="s">
        <v>165</v>
      </c>
      <c r="AK2" t="s">
        <v>165</v>
      </c>
      <c r="AL2" t="s">
        <v>165</v>
      </c>
      <c r="AM2" t="s">
        <v>165</v>
      </c>
      <c r="AN2" t="s">
        <v>165</v>
      </c>
      <c r="AO2" t="s">
        <v>165</v>
      </c>
      <c r="AP2" t="s">
        <v>165</v>
      </c>
      <c r="AQ2" t="s">
        <v>165</v>
      </c>
      <c r="AR2" t="s">
        <v>165</v>
      </c>
      <c r="AS2" t="s">
        <v>165</v>
      </c>
      <c r="AT2" t="s">
        <v>165</v>
      </c>
      <c r="AU2" t="s">
        <v>165</v>
      </c>
      <c r="AV2" t="s">
        <v>165</v>
      </c>
      <c r="AW2" t="s">
        <v>165</v>
      </c>
      <c r="AX2" t="s">
        <v>165</v>
      </c>
      <c r="AY2" t="s">
        <v>165</v>
      </c>
      <c r="AZ2" t="s">
        <v>165</v>
      </c>
      <c r="BA2" t="s">
        <v>165</v>
      </c>
      <c r="BB2" t="s">
        <v>165</v>
      </c>
      <c r="BC2" t="s">
        <v>165</v>
      </c>
      <c r="BD2" t="s">
        <v>165</v>
      </c>
      <c r="BE2" t="s">
        <v>165</v>
      </c>
      <c r="BF2" t="s">
        <v>165</v>
      </c>
      <c r="BG2" t="s">
        <v>165</v>
      </c>
      <c r="BH2" t="s">
        <v>165</v>
      </c>
      <c r="BI2" t="s">
        <v>165</v>
      </c>
      <c r="BJ2" t="s">
        <v>165</v>
      </c>
      <c r="BK2" t="s">
        <v>165</v>
      </c>
      <c r="BL2" t="s">
        <v>165</v>
      </c>
      <c r="BM2" t="s">
        <v>165</v>
      </c>
      <c r="BN2" t="s">
        <v>165</v>
      </c>
      <c r="BO2" t="s">
        <v>165</v>
      </c>
      <c r="BP2" t="s">
        <v>165</v>
      </c>
      <c r="BQ2" t="s">
        <v>165</v>
      </c>
      <c r="BR2" t="s">
        <v>165</v>
      </c>
      <c r="BS2" t="s">
        <v>165</v>
      </c>
      <c r="BT2" t="s">
        <v>165</v>
      </c>
      <c r="BU2" t="s">
        <v>165</v>
      </c>
      <c r="BV2" t="s">
        <v>165</v>
      </c>
      <c r="BW2" t="s">
        <v>165</v>
      </c>
      <c r="BX2" t="s">
        <v>165</v>
      </c>
      <c r="BY2" t="s">
        <v>165</v>
      </c>
      <c r="BZ2" t="s">
        <v>165</v>
      </c>
      <c r="CA2" t="s">
        <v>165</v>
      </c>
      <c r="CB2" t="s">
        <v>165</v>
      </c>
      <c r="CC2" t="s">
        <v>165</v>
      </c>
      <c r="CD2" t="s">
        <v>165</v>
      </c>
      <c r="CE2" t="s">
        <v>165</v>
      </c>
      <c r="CF2" t="s">
        <v>165</v>
      </c>
      <c r="CG2" t="s">
        <v>165</v>
      </c>
      <c r="CH2" t="s">
        <v>165</v>
      </c>
      <c r="CI2" t="s">
        <v>165</v>
      </c>
      <c r="CJ2" t="s">
        <v>165</v>
      </c>
      <c r="CK2" t="s">
        <v>165</v>
      </c>
      <c r="CL2" t="s">
        <v>165</v>
      </c>
      <c r="CM2" t="s">
        <v>165</v>
      </c>
      <c r="CN2" t="s">
        <v>165</v>
      </c>
      <c r="CO2" t="s">
        <v>165</v>
      </c>
      <c r="CP2" t="s">
        <v>165</v>
      </c>
      <c r="CQ2" t="s">
        <v>165</v>
      </c>
      <c r="CR2" t="s">
        <v>165</v>
      </c>
      <c r="CS2" t="s">
        <v>165</v>
      </c>
      <c r="CT2" t="s">
        <v>165</v>
      </c>
      <c r="CU2" t="s">
        <v>165</v>
      </c>
      <c r="CV2" t="s">
        <v>165</v>
      </c>
      <c r="CW2" t="s">
        <v>165</v>
      </c>
      <c r="CX2" t="s">
        <v>165</v>
      </c>
      <c r="CY2" t="s">
        <v>165</v>
      </c>
      <c r="CZ2" t="s">
        <v>165</v>
      </c>
      <c r="DA2" t="s">
        <v>165</v>
      </c>
      <c r="DB2" t="s">
        <v>165</v>
      </c>
      <c r="DC2" t="s">
        <v>165</v>
      </c>
      <c r="DD2" t="s">
        <v>165</v>
      </c>
      <c r="DE2" t="s">
        <v>165</v>
      </c>
      <c r="DF2" t="s">
        <v>165</v>
      </c>
      <c r="DG2" t="s">
        <v>165</v>
      </c>
      <c r="DH2" t="s">
        <v>165</v>
      </c>
      <c r="DI2" t="s">
        <v>165</v>
      </c>
      <c r="DJ2" t="s">
        <v>165</v>
      </c>
      <c r="DK2" t="s">
        <v>165</v>
      </c>
      <c r="DL2" t="s">
        <v>165</v>
      </c>
      <c r="DM2" t="s">
        <v>165</v>
      </c>
      <c r="DN2" t="s">
        <v>165</v>
      </c>
      <c r="DO2" t="s">
        <v>165</v>
      </c>
      <c r="DP2" t="s">
        <v>165</v>
      </c>
      <c r="DQ2" t="s">
        <v>165</v>
      </c>
      <c r="DR2" t="s">
        <v>165</v>
      </c>
      <c r="DS2" t="s">
        <v>165</v>
      </c>
      <c r="DT2" t="s">
        <v>165</v>
      </c>
      <c r="DU2" t="s">
        <v>165</v>
      </c>
      <c r="DV2" t="s">
        <v>165</v>
      </c>
      <c r="DW2" t="s">
        <v>165</v>
      </c>
      <c r="DX2" t="s">
        <v>165</v>
      </c>
      <c r="DY2" t="s">
        <v>165</v>
      </c>
      <c r="DZ2" t="s">
        <v>165</v>
      </c>
      <c r="EA2" t="s">
        <v>165</v>
      </c>
      <c r="EB2" t="s">
        <v>165</v>
      </c>
      <c r="EC2" t="s">
        <v>165</v>
      </c>
      <c r="ED2" t="s">
        <v>165</v>
      </c>
      <c r="EE2" t="s">
        <v>165</v>
      </c>
      <c r="EF2" t="s">
        <v>165</v>
      </c>
      <c r="EG2" t="s">
        <v>165</v>
      </c>
      <c r="EH2" t="s">
        <v>165</v>
      </c>
      <c r="EI2" t="s">
        <v>165</v>
      </c>
      <c r="EJ2" t="s">
        <v>165</v>
      </c>
      <c r="EK2" t="s">
        <v>165</v>
      </c>
      <c r="EL2" t="s">
        <v>165</v>
      </c>
      <c r="EM2" t="s">
        <v>165</v>
      </c>
      <c r="EN2" t="s">
        <v>165</v>
      </c>
      <c r="EO2" t="s">
        <v>165</v>
      </c>
      <c r="EP2" t="s">
        <v>165</v>
      </c>
      <c r="EQ2" t="s">
        <v>165</v>
      </c>
      <c r="ER2" t="s">
        <v>165</v>
      </c>
      <c r="ES2" t="s">
        <v>165</v>
      </c>
      <c r="ET2" t="s">
        <v>165</v>
      </c>
      <c r="EU2" t="s">
        <v>165</v>
      </c>
      <c r="EV2" t="s">
        <v>165</v>
      </c>
      <c r="EW2" t="s">
        <v>165</v>
      </c>
      <c r="EX2" t="s">
        <v>165</v>
      </c>
      <c r="EY2" t="s">
        <v>165</v>
      </c>
      <c r="EZ2" t="s">
        <v>165</v>
      </c>
      <c r="FA2" t="s">
        <v>165</v>
      </c>
      <c r="FB2" t="s">
        <v>165</v>
      </c>
      <c r="FC2" t="s">
        <v>165</v>
      </c>
      <c r="FD2" t="s">
        <v>165</v>
      </c>
      <c r="FE2" t="s">
        <v>165</v>
      </c>
      <c r="FF2" t="s">
        <v>165</v>
      </c>
      <c r="FG2" t="s">
        <v>165</v>
      </c>
      <c r="FH2" t="s">
        <v>165</v>
      </c>
      <c r="FI2" t="s">
        <v>165</v>
      </c>
      <c r="FJ2" t="s">
        <v>165</v>
      </c>
      <c r="FK2" t="s">
        <v>165</v>
      </c>
      <c r="FL2" t="s">
        <v>165</v>
      </c>
      <c r="FM2" t="s">
        <v>165</v>
      </c>
      <c r="FN2" t="s">
        <v>165</v>
      </c>
      <c r="FO2" t="s">
        <v>165</v>
      </c>
      <c r="FP2" t="s">
        <v>165</v>
      </c>
      <c r="FQ2" t="s">
        <v>165</v>
      </c>
      <c r="FR2" t="s">
        <v>165</v>
      </c>
      <c r="FS2" t="s">
        <v>165</v>
      </c>
      <c r="FT2" t="s">
        <v>165</v>
      </c>
      <c r="FU2" t="s">
        <v>165</v>
      </c>
      <c r="FV2" t="s">
        <v>165</v>
      </c>
      <c r="FW2" t="s">
        <v>165</v>
      </c>
      <c r="FX2" t="s">
        <v>165</v>
      </c>
      <c r="FY2" t="s">
        <v>165</v>
      </c>
      <c r="FZ2" t="s">
        <v>165</v>
      </c>
      <c r="GA2" t="s">
        <v>165</v>
      </c>
      <c r="GB2" t="s">
        <v>165</v>
      </c>
      <c r="GC2" t="s">
        <v>165</v>
      </c>
      <c r="GD2" t="s">
        <v>165</v>
      </c>
      <c r="GE2" t="s">
        <v>165</v>
      </c>
      <c r="GF2" t="s">
        <v>165</v>
      </c>
      <c r="GG2" t="s">
        <v>165</v>
      </c>
      <c r="GH2" t="s">
        <v>165</v>
      </c>
      <c r="GI2" t="s">
        <v>165</v>
      </c>
      <c r="GJ2" t="s">
        <v>165</v>
      </c>
      <c r="GK2" t="s">
        <v>165</v>
      </c>
      <c r="GL2" t="s">
        <v>165</v>
      </c>
      <c r="GM2" t="s">
        <v>165</v>
      </c>
      <c r="GN2" t="s">
        <v>165</v>
      </c>
      <c r="GO2" t="s">
        <v>165</v>
      </c>
      <c r="GP2" t="s">
        <v>165</v>
      </c>
      <c r="GQ2" t="s">
        <v>165</v>
      </c>
      <c r="GR2" t="s">
        <v>165</v>
      </c>
      <c r="GS2" t="s">
        <v>165</v>
      </c>
      <c r="GT2" t="s">
        <v>165</v>
      </c>
      <c r="GU2" t="s">
        <v>165</v>
      </c>
      <c r="GV2" t="s">
        <v>165</v>
      </c>
      <c r="GW2" t="s">
        <v>165</v>
      </c>
      <c r="GX2" t="s">
        <v>165</v>
      </c>
      <c r="GY2" t="s">
        <v>165</v>
      </c>
      <c r="GZ2" t="s">
        <v>165</v>
      </c>
      <c r="HA2" t="s">
        <v>165</v>
      </c>
      <c r="HB2" t="s">
        <v>165</v>
      </c>
      <c r="HC2" t="s">
        <v>165</v>
      </c>
      <c r="HD2" t="s">
        <v>165</v>
      </c>
      <c r="HE2" t="s">
        <v>165</v>
      </c>
      <c r="HF2" t="s">
        <v>165</v>
      </c>
      <c r="HG2" t="s">
        <v>165</v>
      </c>
      <c r="HH2" t="s">
        <v>165</v>
      </c>
      <c r="HI2" t="s">
        <v>165</v>
      </c>
      <c r="HJ2" t="s">
        <v>165</v>
      </c>
      <c r="HK2" t="s">
        <v>165</v>
      </c>
      <c r="HL2" t="s">
        <v>165</v>
      </c>
      <c r="HM2" t="s">
        <v>165</v>
      </c>
      <c r="HN2" t="s">
        <v>165</v>
      </c>
      <c r="HO2" t="s">
        <v>165</v>
      </c>
      <c r="HP2" t="s">
        <v>165</v>
      </c>
      <c r="HQ2" t="s">
        <v>165</v>
      </c>
      <c r="HR2" t="s">
        <v>165</v>
      </c>
      <c r="HS2" t="s">
        <v>165</v>
      </c>
      <c r="HT2" t="s">
        <v>165</v>
      </c>
      <c r="HU2" t="s">
        <v>165</v>
      </c>
      <c r="HV2" t="s">
        <v>165</v>
      </c>
      <c r="HW2" t="s">
        <v>165</v>
      </c>
      <c r="HX2" t="s">
        <v>165</v>
      </c>
      <c r="HY2" t="s">
        <v>165</v>
      </c>
      <c r="HZ2" t="s">
        <v>165</v>
      </c>
      <c r="IA2" t="s">
        <v>165</v>
      </c>
      <c r="IB2" t="s">
        <v>165</v>
      </c>
      <c r="IC2" t="s">
        <v>165</v>
      </c>
      <c r="ID2" t="s">
        <v>165</v>
      </c>
      <c r="IE2" t="s">
        <v>165</v>
      </c>
      <c r="IF2" t="s">
        <v>165</v>
      </c>
      <c r="IG2" t="s">
        <v>165</v>
      </c>
      <c r="IH2" t="s">
        <v>165</v>
      </c>
      <c r="II2" t="s">
        <v>165</v>
      </c>
      <c r="IJ2" t="s">
        <v>165</v>
      </c>
      <c r="IK2" t="s">
        <v>165</v>
      </c>
      <c r="IL2" t="s">
        <v>165</v>
      </c>
      <c r="IM2" t="s">
        <v>165</v>
      </c>
      <c r="IN2" t="s">
        <v>165</v>
      </c>
      <c r="IO2" t="s">
        <v>165</v>
      </c>
      <c r="IP2" t="s">
        <v>165</v>
      </c>
      <c r="IQ2" t="s">
        <v>165</v>
      </c>
      <c r="IR2" t="s">
        <v>165</v>
      </c>
      <c r="IS2" t="s">
        <v>165</v>
      </c>
      <c r="IT2" t="s">
        <v>165</v>
      </c>
      <c r="IU2" t="s">
        <v>165</v>
      </c>
      <c r="IV2" t="s">
        <v>165</v>
      </c>
      <c r="IW2" t="s">
        <v>165</v>
      </c>
      <c r="IX2" t="s">
        <v>165</v>
      </c>
      <c r="IY2" t="s">
        <v>165</v>
      </c>
      <c r="IZ2" t="s">
        <v>165</v>
      </c>
      <c r="JA2" t="s">
        <v>165</v>
      </c>
      <c r="JB2" t="s">
        <v>165</v>
      </c>
      <c r="JC2" t="s">
        <v>165</v>
      </c>
      <c r="JD2" t="s">
        <v>165</v>
      </c>
      <c r="JE2" t="s">
        <v>165</v>
      </c>
      <c r="JF2" t="s">
        <v>165</v>
      </c>
      <c r="JG2" t="s">
        <v>165</v>
      </c>
      <c r="JH2" t="s">
        <v>165</v>
      </c>
      <c r="JI2" t="s">
        <v>165</v>
      </c>
      <c r="JJ2" t="s">
        <v>165</v>
      </c>
      <c r="JK2" t="s">
        <v>165</v>
      </c>
      <c r="JL2" t="s">
        <v>165</v>
      </c>
      <c r="JM2" t="s">
        <v>165</v>
      </c>
      <c r="JN2" t="s">
        <v>165</v>
      </c>
      <c r="JO2" t="s">
        <v>165</v>
      </c>
      <c r="JP2" t="s">
        <v>165</v>
      </c>
      <c r="JQ2" t="s">
        <v>165</v>
      </c>
      <c r="JR2" t="s">
        <v>165</v>
      </c>
      <c r="JS2" t="s">
        <v>165</v>
      </c>
      <c r="JT2" t="s">
        <v>165</v>
      </c>
      <c r="JU2" t="s">
        <v>165</v>
      </c>
      <c r="JV2" t="s">
        <v>165</v>
      </c>
      <c r="JW2" t="s">
        <v>165</v>
      </c>
      <c r="JX2" t="s">
        <v>165</v>
      </c>
      <c r="JY2" t="s">
        <v>165</v>
      </c>
      <c r="JZ2" t="s">
        <v>165</v>
      </c>
      <c r="KA2" t="s">
        <v>165</v>
      </c>
      <c r="KB2" t="s">
        <v>165</v>
      </c>
      <c r="KC2" t="s">
        <v>165</v>
      </c>
      <c r="KD2" t="s">
        <v>165</v>
      </c>
      <c r="KE2" t="s">
        <v>165</v>
      </c>
      <c r="KF2" t="s">
        <v>165</v>
      </c>
      <c r="KG2" t="s">
        <v>165</v>
      </c>
      <c r="KH2" t="s">
        <v>165</v>
      </c>
      <c r="KI2" t="s">
        <v>165</v>
      </c>
      <c r="KJ2" t="s">
        <v>165</v>
      </c>
      <c r="KK2" t="s">
        <v>165</v>
      </c>
      <c r="KL2" t="s">
        <v>165</v>
      </c>
      <c r="KM2" t="s">
        <v>165</v>
      </c>
      <c r="KN2" t="s">
        <v>165</v>
      </c>
      <c r="KO2" t="s">
        <v>165</v>
      </c>
      <c r="KP2" t="s">
        <v>165</v>
      </c>
      <c r="KQ2" t="s">
        <v>165</v>
      </c>
      <c r="KR2" t="s">
        <v>165</v>
      </c>
      <c r="KS2" t="s">
        <v>165</v>
      </c>
      <c r="KT2" t="s">
        <v>165</v>
      </c>
      <c r="KU2" t="s">
        <v>165</v>
      </c>
      <c r="KV2" t="s">
        <v>165</v>
      </c>
      <c r="KW2" t="s">
        <v>165</v>
      </c>
      <c r="KX2" t="s">
        <v>165</v>
      </c>
      <c r="KY2" t="s">
        <v>165</v>
      </c>
      <c r="KZ2" t="s">
        <v>165</v>
      </c>
      <c r="LA2" t="s">
        <v>165</v>
      </c>
      <c r="LB2" t="s">
        <v>165</v>
      </c>
      <c r="LC2" t="s">
        <v>165</v>
      </c>
      <c r="LD2" t="s">
        <v>165</v>
      </c>
      <c r="LE2" t="s">
        <v>165</v>
      </c>
      <c r="LF2" t="s">
        <v>165</v>
      </c>
      <c r="LG2" t="s">
        <v>165</v>
      </c>
      <c r="LH2" t="s">
        <v>165</v>
      </c>
      <c r="LI2" t="s">
        <v>165</v>
      </c>
      <c r="LJ2" t="s">
        <v>165</v>
      </c>
      <c r="LK2" t="s">
        <v>165</v>
      </c>
      <c r="LL2" t="s">
        <v>165</v>
      </c>
      <c r="LM2" t="s">
        <v>165</v>
      </c>
      <c r="LN2" t="s">
        <v>165</v>
      </c>
      <c r="LO2" t="s">
        <v>165</v>
      </c>
      <c r="LP2" t="s">
        <v>165</v>
      </c>
      <c r="LQ2" t="s">
        <v>165</v>
      </c>
      <c r="LR2" t="s">
        <v>165</v>
      </c>
      <c r="LS2" t="s">
        <v>165</v>
      </c>
      <c r="LT2" t="s">
        <v>165</v>
      </c>
      <c r="LU2" t="s">
        <v>165</v>
      </c>
      <c r="LV2" t="s">
        <v>165</v>
      </c>
      <c r="LW2" t="s">
        <v>165</v>
      </c>
      <c r="LX2" t="s">
        <v>165</v>
      </c>
      <c r="LY2" t="s">
        <v>165</v>
      </c>
      <c r="LZ2" t="s">
        <v>165</v>
      </c>
      <c r="MA2" t="s">
        <v>165</v>
      </c>
      <c r="MB2" t="s">
        <v>165</v>
      </c>
      <c r="MC2" t="s">
        <v>165</v>
      </c>
      <c r="MD2" t="s">
        <v>165</v>
      </c>
      <c r="ME2" t="s">
        <v>165</v>
      </c>
      <c r="MF2" t="s">
        <v>165</v>
      </c>
      <c r="MG2" t="s">
        <v>165</v>
      </c>
      <c r="MH2" t="s">
        <v>165</v>
      </c>
      <c r="MI2" t="s">
        <v>165</v>
      </c>
      <c r="MJ2" t="s">
        <v>165</v>
      </c>
      <c r="MK2" t="s">
        <v>165</v>
      </c>
      <c r="ML2" t="s">
        <v>165</v>
      </c>
      <c r="MM2" t="s">
        <v>165</v>
      </c>
      <c r="MN2" t="s">
        <v>165</v>
      </c>
      <c r="MO2" t="s">
        <v>165</v>
      </c>
      <c r="MP2" t="s">
        <v>165</v>
      </c>
      <c r="MQ2" t="s">
        <v>165</v>
      </c>
      <c r="MR2" t="s">
        <v>165</v>
      </c>
      <c r="MS2" t="s">
        <v>165</v>
      </c>
      <c r="MT2" t="s">
        <v>165</v>
      </c>
      <c r="MU2" t="s">
        <v>165</v>
      </c>
      <c r="MV2" t="s">
        <v>165</v>
      </c>
      <c r="MW2" t="s">
        <v>165</v>
      </c>
      <c r="MX2" t="s">
        <v>165</v>
      </c>
      <c r="MY2" t="s">
        <v>165</v>
      </c>
      <c r="MZ2" t="s">
        <v>165</v>
      </c>
      <c r="NA2" t="s">
        <v>165</v>
      </c>
      <c r="NB2" t="s">
        <v>165</v>
      </c>
      <c r="NC2" t="s">
        <v>165</v>
      </c>
      <c r="ND2" t="s">
        <v>165</v>
      </c>
      <c r="NE2" t="s">
        <v>165</v>
      </c>
      <c r="NF2" t="s">
        <v>165</v>
      </c>
      <c r="NG2" t="s">
        <v>165</v>
      </c>
      <c r="NH2" t="s">
        <v>165</v>
      </c>
      <c r="NI2" t="s">
        <v>165</v>
      </c>
      <c r="NJ2" t="s">
        <v>165</v>
      </c>
      <c r="NK2" t="s">
        <v>165</v>
      </c>
      <c r="NL2" t="s">
        <v>165</v>
      </c>
      <c r="NM2" t="s">
        <v>165</v>
      </c>
      <c r="NN2" t="s">
        <v>165</v>
      </c>
      <c r="NO2" t="s">
        <v>165</v>
      </c>
      <c r="NP2" t="s">
        <v>165</v>
      </c>
      <c r="NQ2" t="s">
        <v>165</v>
      </c>
      <c r="NR2" t="s">
        <v>165</v>
      </c>
      <c r="NS2" t="s">
        <v>165</v>
      </c>
      <c r="NT2" t="s">
        <v>165</v>
      </c>
      <c r="NU2" t="s">
        <v>165</v>
      </c>
      <c r="NV2" t="s">
        <v>165</v>
      </c>
      <c r="NW2" t="s">
        <v>165</v>
      </c>
      <c r="NX2" t="s">
        <v>165</v>
      </c>
      <c r="NY2" t="s">
        <v>165</v>
      </c>
      <c r="NZ2" t="s">
        <v>165</v>
      </c>
      <c r="OA2" t="s">
        <v>165</v>
      </c>
      <c r="OB2" t="s">
        <v>165</v>
      </c>
      <c r="OC2" t="s">
        <v>165</v>
      </c>
      <c r="OD2" t="s">
        <v>165</v>
      </c>
      <c r="OE2" t="s">
        <v>165</v>
      </c>
      <c r="OF2" t="s">
        <v>165</v>
      </c>
      <c r="OG2" t="s">
        <v>165</v>
      </c>
      <c r="OH2" t="s">
        <v>165</v>
      </c>
      <c r="OI2" t="s">
        <v>165</v>
      </c>
      <c r="OJ2" t="s">
        <v>165</v>
      </c>
      <c r="OK2" t="s">
        <v>165</v>
      </c>
      <c r="OL2" t="s">
        <v>165</v>
      </c>
      <c r="OM2" t="s">
        <v>165</v>
      </c>
      <c r="ON2" t="s">
        <v>165</v>
      </c>
      <c r="OO2" t="s">
        <v>165</v>
      </c>
      <c r="OP2" t="s">
        <v>165</v>
      </c>
      <c r="OQ2" t="s">
        <v>165</v>
      </c>
      <c r="OR2" t="s">
        <v>165</v>
      </c>
      <c r="OS2" t="s">
        <v>165</v>
      </c>
      <c r="OT2" t="s">
        <v>165</v>
      </c>
      <c r="OU2" t="s">
        <v>165</v>
      </c>
      <c r="OV2" t="s">
        <v>165</v>
      </c>
      <c r="OW2" t="s">
        <v>165</v>
      </c>
      <c r="OX2" t="s">
        <v>165</v>
      </c>
      <c r="OY2" t="s">
        <v>165</v>
      </c>
      <c r="OZ2" t="s">
        <v>165</v>
      </c>
      <c r="PA2" t="s">
        <v>165</v>
      </c>
      <c r="PB2" t="s">
        <v>165</v>
      </c>
      <c r="PC2" t="s">
        <v>165</v>
      </c>
      <c r="PD2" t="s">
        <v>165</v>
      </c>
      <c r="PE2" t="s">
        <v>165</v>
      </c>
      <c r="PF2" t="s">
        <v>165</v>
      </c>
      <c r="PG2" t="s">
        <v>165</v>
      </c>
      <c r="PH2" t="s">
        <v>165</v>
      </c>
      <c r="PI2" t="s">
        <v>165</v>
      </c>
      <c r="PJ2" t="s">
        <v>165</v>
      </c>
      <c r="PK2" t="s">
        <v>165</v>
      </c>
      <c r="PL2" t="s">
        <v>165</v>
      </c>
      <c r="PM2" t="s">
        <v>165</v>
      </c>
      <c r="PN2" t="s">
        <v>165</v>
      </c>
      <c r="PO2" t="s">
        <v>165</v>
      </c>
      <c r="PP2" t="s">
        <v>165</v>
      </c>
      <c r="PQ2" t="s">
        <v>165</v>
      </c>
      <c r="PR2" t="s">
        <v>165</v>
      </c>
      <c r="PS2" t="s">
        <v>165</v>
      </c>
      <c r="PT2" t="s">
        <v>165</v>
      </c>
      <c r="PU2" t="s">
        <v>165</v>
      </c>
      <c r="PV2" t="s">
        <v>165</v>
      </c>
      <c r="PW2" t="s">
        <v>165</v>
      </c>
      <c r="PX2" t="s">
        <v>165</v>
      </c>
      <c r="PY2" t="s">
        <v>165</v>
      </c>
      <c r="PZ2" t="s">
        <v>165</v>
      </c>
      <c r="QA2" t="s">
        <v>165</v>
      </c>
      <c r="QB2" t="s">
        <v>165</v>
      </c>
      <c r="QC2" t="s">
        <v>165</v>
      </c>
      <c r="QD2" t="s">
        <v>165</v>
      </c>
      <c r="QE2" t="s">
        <v>165</v>
      </c>
      <c r="QF2" t="s">
        <v>165</v>
      </c>
      <c r="QG2" t="s">
        <v>165</v>
      </c>
      <c r="QH2" t="s">
        <v>165</v>
      </c>
      <c r="QI2" t="s">
        <v>165</v>
      </c>
      <c r="QJ2" t="s">
        <v>165</v>
      </c>
      <c r="QK2" t="s">
        <v>165</v>
      </c>
      <c r="QL2" t="s">
        <v>165</v>
      </c>
      <c r="QM2" t="s">
        <v>165</v>
      </c>
      <c r="QN2" t="s">
        <v>165</v>
      </c>
      <c r="QO2" t="s">
        <v>165</v>
      </c>
      <c r="QP2" t="s">
        <v>165</v>
      </c>
      <c r="QQ2" t="s">
        <v>165</v>
      </c>
      <c r="QR2" t="s">
        <v>165</v>
      </c>
      <c r="QS2" t="s">
        <v>165</v>
      </c>
      <c r="QT2" t="s">
        <v>165</v>
      </c>
      <c r="QU2" t="s">
        <v>165</v>
      </c>
      <c r="QV2" t="s">
        <v>165</v>
      </c>
      <c r="QW2" t="s">
        <v>165</v>
      </c>
      <c r="QX2" t="s">
        <v>165</v>
      </c>
      <c r="QY2" t="s">
        <v>165</v>
      </c>
      <c r="QZ2" t="s">
        <v>165</v>
      </c>
      <c r="RA2" t="s">
        <v>165</v>
      </c>
      <c r="RB2" t="s">
        <v>165</v>
      </c>
      <c r="RC2" t="s">
        <v>165</v>
      </c>
      <c r="RD2" t="s">
        <v>165</v>
      </c>
      <c r="RE2" t="s">
        <v>165</v>
      </c>
      <c r="RF2" t="s">
        <v>165</v>
      </c>
      <c r="RG2" t="s">
        <v>165</v>
      </c>
      <c r="RH2" t="s">
        <v>165</v>
      </c>
      <c r="RI2" t="s">
        <v>165</v>
      </c>
      <c r="RJ2" t="s">
        <v>165</v>
      </c>
      <c r="RK2" t="s">
        <v>165</v>
      </c>
      <c r="RL2" t="s">
        <v>165</v>
      </c>
      <c r="RM2" t="s">
        <v>165</v>
      </c>
      <c r="RN2" t="s">
        <v>165</v>
      </c>
      <c r="RO2" t="s">
        <v>165</v>
      </c>
      <c r="RP2" t="s">
        <v>165</v>
      </c>
      <c r="RQ2" t="s">
        <v>165</v>
      </c>
      <c r="RR2" t="s">
        <v>165</v>
      </c>
      <c r="RS2" t="s">
        <v>165</v>
      </c>
      <c r="RT2" t="s">
        <v>165</v>
      </c>
      <c r="RU2" t="s">
        <v>165</v>
      </c>
      <c r="RV2" t="s">
        <v>165</v>
      </c>
      <c r="RW2" t="s">
        <v>165</v>
      </c>
      <c r="RX2" t="s">
        <v>165</v>
      </c>
      <c r="RY2" t="s">
        <v>165</v>
      </c>
      <c r="RZ2" t="s">
        <v>165</v>
      </c>
      <c r="SA2" t="s">
        <v>165</v>
      </c>
      <c r="SB2" t="s">
        <v>165</v>
      </c>
      <c r="SC2" t="s">
        <v>165</v>
      </c>
      <c r="SD2" t="s">
        <v>165</v>
      </c>
      <c r="SE2" t="s">
        <v>165</v>
      </c>
      <c r="SF2" t="s">
        <v>165</v>
      </c>
      <c r="SG2" t="s">
        <v>165</v>
      </c>
      <c r="SH2" t="s">
        <v>165</v>
      </c>
      <c r="SI2" t="s">
        <v>165</v>
      </c>
      <c r="SJ2" t="s">
        <v>165</v>
      </c>
      <c r="SK2" t="s">
        <v>165</v>
      </c>
      <c r="SL2" t="s">
        <v>165</v>
      </c>
      <c r="SM2" t="s">
        <v>165</v>
      </c>
      <c r="SN2" t="s">
        <v>165</v>
      </c>
      <c r="SO2" t="s">
        <v>165</v>
      </c>
      <c r="SP2" t="s">
        <v>165</v>
      </c>
      <c r="SQ2" t="s">
        <v>165</v>
      </c>
      <c r="SR2" t="s">
        <v>165</v>
      </c>
      <c r="SS2" t="s">
        <v>165</v>
      </c>
      <c r="ST2" t="s">
        <v>165</v>
      </c>
      <c r="SU2" t="s">
        <v>165</v>
      </c>
      <c r="SV2" t="s">
        <v>165</v>
      </c>
      <c r="SW2" t="s">
        <v>165</v>
      </c>
      <c r="SX2" t="s">
        <v>165</v>
      </c>
      <c r="SY2" t="s">
        <v>165</v>
      </c>
      <c r="SZ2" t="s">
        <v>165</v>
      </c>
      <c r="TA2" t="s">
        <v>165</v>
      </c>
      <c r="TB2" t="s">
        <v>165</v>
      </c>
      <c r="TC2" t="s">
        <v>165</v>
      </c>
      <c r="TD2" t="s">
        <v>165</v>
      </c>
      <c r="TE2" t="s">
        <v>165</v>
      </c>
      <c r="TF2" t="s">
        <v>165</v>
      </c>
      <c r="TG2" t="s">
        <v>165</v>
      </c>
      <c r="TH2" t="s">
        <v>165</v>
      </c>
      <c r="TI2" t="s">
        <v>165</v>
      </c>
      <c r="TJ2" t="s">
        <v>165</v>
      </c>
      <c r="TK2" t="s">
        <v>165</v>
      </c>
      <c r="TL2" t="s">
        <v>165</v>
      </c>
      <c r="TM2" t="s">
        <v>165</v>
      </c>
      <c r="TN2" t="s">
        <v>165</v>
      </c>
      <c r="TO2" t="s">
        <v>165</v>
      </c>
      <c r="TP2" t="s">
        <v>165</v>
      </c>
      <c r="TQ2" s="183" t="s">
        <v>165</v>
      </c>
      <c r="TR2" t="s">
        <v>165</v>
      </c>
      <c r="TS2" t="s">
        <v>165</v>
      </c>
      <c r="TT2" t="s">
        <v>165</v>
      </c>
      <c r="TU2" t="s">
        <v>165</v>
      </c>
      <c r="TV2" t="s">
        <v>165</v>
      </c>
      <c r="TW2" t="s">
        <v>165</v>
      </c>
      <c r="TX2" t="s">
        <v>165</v>
      </c>
      <c r="TY2" t="s">
        <v>165</v>
      </c>
      <c r="TZ2" t="s">
        <v>165</v>
      </c>
      <c r="UA2" t="s">
        <v>165</v>
      </c>
      <c r="UB2" t="s">
        <v>165</v>
      </c>
      <c r="UC2" t="s">
        <v>165</v>
      </c>
      <c r="UD2" t="s">
        <v>165</v>
      </c>
      <c r="UE2" t="s">
        <v>165</v>
      </c>
      <c r="UF2" t="s">
        <v>165</v>
      </c>
      <c r="UG2" t="s">
        <v>165</v>
      </c>
      <c r="UH2" t="s">
        <v>165</v>
      </c>
      <c r="UI2" t="s">
        <v>165</v>
      </c>
      <c r="UJ2" t="s">
        <v>165</v>
      </c>
      <c r="UK2" t="s">
        <v>165</v>
      </c>
      <c r="UL2" t="s">
        <v>165</v>
      </c>
      <c r="UM2" t="s">
        <v>165</v>
      </c>
    </row>
    <row r="3" spans="1:787"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QP3" s="6"/>
      <c r="SG3" s="2"/>
    </row>
    <row r="4" spans="1:787">
      <c r="A4" s="4" t="s">
        <v>77</v>
      </c>
      <c r="B4" t="str">
        <f>"--Regional Equities--"</f>
        <v>--Regional Equities--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</row>
    <row r="5" spans="1:787">
      <c r="A5" s="170" t="s">
        <v>230</v>
      </c>
      <c r="B5" t="s">
        <v>168</v>
      </c>
      <c r="C5" t="s">
        <v>112</v>
      </c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Z5" s="174"/>
      <c r="AA5" s="174"/>
      <c r="AB5" s="174"/>
      <c r="AC5" s="174"/>
      <c r="AD5" s="174"/>
      <c r="AE5" s="174"/>
      <c r="AF5" s="174"/>
      <c r="AG5" s="174"/>
      <c r="AH5" s="174"/>
      <c r="AI5" s="174"/>
      <c r="AJ5" s="174"/>
      <c r="AK5" s="174"/>
      <c r="AL5" s="174"/>
      <c r="AM5" s="174"/>
      <c r="AN5" s="174"/>
      <c r="AO5" s="174"/>
      <c r="AP5" s="174"/>
      <c r="AQ5" s="174"/>
      <c r="AR5" s="174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  <c r="BL5" s="174"/>
      <c r="BM5" s="174"/>
      <c r="BN5" s="174"/>
      <c r="BO5" s="174"/>
      <c r="BP5" s="174"/>
      <c r="BQ5" s="174"/>
      <c r="BR5" s="174"/>
      <c r="BS5" s="174"/>
      <c r="BT5" s="174"/>
      <c r="BU5" s="174"/>
      <c r="BV5" s="174"/>
      <c r="BW5" s="174"/>
      <c r="BX5" s="174"/>
      <c r="BY5" s="174"/>
      <c r="BZ5" s="174"/>
      <c r="CA5" s="174"/>
      <c r="CB5" s="174"/>
      <c r="CC5" s="174"/>
      <c r="CD5" s="174"/>
      <c r="CE5" s="174"/>
      <c r="CF5" s="174"/>
      <c r="CG5" s="174"/>
      <c r="CH5" s="174"/>
      <c r="CI5" s="174"/>
      <c r="CJ5" s="174"/>
      <c r="CK5" s="174"/>
      <c r="CL5" s="174"/>
      <c r="CM5" s="174"/>
      <c r="CN5" s="174"/>
      <c r="CO5" s="174"/>
      <c r="CP5" s="174"/>
      <c r="CQ5" s="174"/>
      <c r="CR5" s="174"/>
      <c r="CS5" s="174"/>
      <c r="CT5" s="174"/>
      <c r="CU5" s="174"/>
      <c r="CV5" s="174"/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4"/>
      <c r="DM5" s="174"/>
      <c r="DN5" s="174"/>
      <c r="DO5" s="174"/>
      <c r="DP5" s="174"/>
      <c r="DQ5" s="174"/>
      <c r="DR5" s="174"/>
      <c r="DS5" s="174"/>
      <c r="DT5" s="174"/>
      <c r="DU5" s="174"/>
      <c r="DV5" s="174"/>
      <c r="DW5" s="174"/>
      <c r="DX5" s="174"/>
      <c r="DY5" s="174"/>
      <c r="DZ5" s="174"/>
      <c r="EA5" s="174">
        <v>347.44</v>
      </c>
      <c r="EB5" s="174">
        <v>400.06</v>
      </c>
      <c r="EC5" s="174">
        <v>439.72</v>
      </c>
      <c r="ED5" s="174">
        <v>403.66</v>
      </c>
      <c r="EE5" s="174">
        <v>367.69</v>
      </c>
      <c r="EF5" s="174">
        <v>330.86</v>
      </c>
      <c r="EG5" s="174">
        <v>314.36</v>
      </c>
      <c r="EH5" s="174">
        <v>379.94</v>
      </c>
      <c r="EI5" s="174">
        <v>366.45</v>
      </c>
      <c r="EJ5" s="174">
        <v>389.01</v>
      </c>
      <c r="EK5" s="174">
        <v>403.18</v>
      </c>
      <c r="EL5" s="174">
        <v>391.96</v>
      </c>
      <c r="EM5" s="174">
        <v>498.71</v>
      </c>
      <c r="EN5" s="174">
        <v>531.97</v>
      </c>
      <c r="EO5" s="174">
        <v>553.79</v>
      </c>
      <c r="EP5" s="174">
        <v>554.4</v>
      </c>
      <c r="EQ5" s="174">
        <v>563.16999999999996</v>
      </c>
      <c r="ER5" s="174">
        <v>558.63</v>
      </c>
      <c r="ES5" s="174">
        <v>684.93</v>
      </c>
      <c r="ET5" s="174">
        <v>889.3</v>
      </c>
      <c r="EU5" s="174">
        <v>1261.6500000000001</v>
      </c>
      <c r="EV5" s="174">
        <v>1105.55</v>
      </c>
      <c r="EW5" s="174">
        <v>826.16</v>
      </c>
      <c r="EX5" s="174">
        <v>855.84</v>
      </c>
      <c r="EY5" s="174">
        <v>767.94</v>
      </c>
      <c r="EZ5" s="174">
        <v>850.86</v>
      </c>
      <c r="FA5" s="174">
        <v>938.14</v>
      </c>
      <c r="FB5" s="174">
        <v>809.87</v>
      </c>
      <c r="FC5" s="174">
        <v>726.38</v>
      </c>
      <c r="FD5" s="174">
        <v>761.31</v>
      </c>
      <c r="FE5" s="174">
        <v>785.28</v>
      </c>
      <c r="FF5" s="174">
        <v>774.18</v>
      </c>
      <c r="FG5" s="174">
        <v>660.51</v>
      </c>
      <c r="FH5" s="174">
        <v>622.41999999999996</v>
      </c>
      <c r="FI5" s="174">
        <v>656.16</v>
      </c>
      <c r="FJ5" s="174">
        <v>667.5</v>
      </c>
      <c r="FK5" s="174">
        <v>706.83</v>
      </c>
      <c r="FL5" s="174">
        <v>799.65</v>
      </c>
      <c r="FM5" s="174">
        <v>827.13</v>
      </c>
      <c r="FN5" s="174">
        <v>817.18</v>
      </c>
      <c r="FO5" s="174">
        <v>988.88</v>
      </c>
      <c r="FP5" s="174">
        <v>1042.5899999999999</v>
      </c>
      <c r="FQ5" s="174">
        <v>1246.5899999999999</v>
      </c>
      <c r="FR5" s="174">
        <v>1349.49</v>
      </c>
      <c r="FS5" s="174">
        <v>1177.1099999999999</v>
      </c>
      <c r="FT5" s="174">
        <v>1150.6600000000001</v>
      </c>
      <c r="FU5" s="174">
        <v>1187.19</v>
      </c>
      <c r="FV5" s="174">
        <v>1249.44</v>
      </c>
      <c r="FW5" s="174">
        <v>1278.54</v>
      </c>
      <c r="FX5" s="174">
        <v>1373.29</v>
      </c>
      <c r="FY5" s="174">
        <v>1290.53</v>
      </c>
      <c r="FZ5" s="174">
        <v>1267.21</v>
      </c>
      <c r="GA5" s="174">
        <v>1245.75</v>
      </c>
      <c r="GB5" s="174">
        <v>1182.28</v>
      </c>
      <c r="GC5" s="174">
        <v>1071.23</v>
      </c>
      <c r="GD5" s="174">
        <v>1014.72</v>
      </c>
      <c r="GE5" s="174">
        <v>990.24</v>
      </c>
      <c r="GF5" s="174">
        <v>941.83</v>
      </c>
      <c r="GG5" s="174">
        <v>997.4</v>
      </c>
      <c r="GH5" s="174">
        <v>961.23</v>
      </c>
      <c r="GI5" s="174">
        <v>994.25</v>
      </c>
      <c r="GJ5" s="174">
        <v>971.74</v>
      </c>
      <c r="GK5" s="174">
        <v>1011.97</v>
      </c>
      <c r="GL5" s="174">
        <v>988.26</v>
      </c>
      <c r="GM5" s="174">
        <v>862.1</v>
      </c>
      <c r="GN5" s="174">
        <v>908.53</v>
      </c>
      <c r="GO5" s="174">
        <v>848.42</v>
      </c>
      <c r="GP5" s="174">
        <v>992.51</v>
      </c>
      <c r="GQ5" s="174">
        <v>985.3</v>
      </c>
      <c r="GR5" s="174">
        <v>1114.3599999999999</v>
      </c>
      <c r="GS5" s="174">
        <v>1089.92</v>
      </c>
      <c r="GT5" s="174">
        <v>1122</v>
      </c>
      <c r="GU5" s="174">
        <v>1042.81</v>
      </c>
      <c r="GV5" s="174">
        <v>1029</v>
      </c>
      <c r="GW5" s="174">
        <v>943.96</v>
      </c>
      <c r="GX5" s="174">
        <v>909.29</v>
      </c>
      <c r="GY5" s="174">
        <v>830.32</v>
      </c>
      <c r="GZ5" s="174">
        <v>899.1</v>
      </c>
      <c r="HA5" s="174">
        <v>972.65</v>
      </c>
      <c r="HB5" s="174">
        <v>1053.55</v>
      </c>
      <c r="HC5" s="174">
        <v>968.3</v>
      </c>
      <c r="HD5" s="174">
        <v>1079.8499999999999</v>
      </c>
      <c r="HE5" s="174">
        <v>1050.9000000000001</v>
      </c>
      <c r="HF5" s="174">
        <v>1192.4000000000001</v>
      </c>
      <c r="HG5" s="174">
        <v>1221.5</v>
      </c>
      <c r="HH5" s="174">
        <v>1105</v>
      </c>
      <c r="HI5" s="174">
        <v>1123.8</v>
      </c>
      <c r="HJ5" s="174">
        <v>1085.25</v>
      </c>
      <c r="HK5" s="174">
        <v>1023.95</v>
      </c>
      <c r="HL5" s="174">
        <v>1079.4000000000001</v>
      </c>
      <c r="HM5" s="174">
        <v>963.45</v>
      </c>
      <c r="HN5" s="174">
        <v>1060.75</v>
      </c>
      <c r="HO5" s="174">
        <v>1116.9000000000001</v>
      </c>
      <c r="HP5" s="174">
        <v>1159.3499999999999</v>
      </c>
      <c r="HQ5" s="174">
        <v>1063.1500000000001</v>
      </c>
      <c r="HR5" s="174">
        <v>941.65</v>
      </c>
      <c r="HS5" s="174">
        <v>931.4</v>
      </c>
      <c r="HT5" s="174">
        <v>852.8</v>
      </c>
      <c r="HU5" s="174">
        <v>904.95</v>
      </c>
      <c r="HV5" s="174">
        <v>828.85</v>
      </c>
      <c r="HW5" s="174">
        <v>817.75</v>
      </c>
      <c r="HX5" s="174">
        <v>884.25</v>
      </c>
      <c r="HY5" s="174">
        <v>966.2</v>
      </c>
      <c r="HZ5" s="174">
        <v>981.3</v>
      </c>
      <c r="IA5" s="174">
        <v>1078.05</v>
      </c>
      <c r="IB5" s="174">
        <v>978.2</v>
      </c>
      <c r="IC5" s="174">
        <v>1081.5</v>
      </c>
      <c r="ID5" s="174">
        <v>1187.7</v>
      </c>
      <c r="IE5" s="174">
        <v>1310.1500000000001</v>
      </c>
      <c r="IF5" s="174">
        <v>1412</v>
      </c>
      <c r="IG5" s="174">
        <v>1413.1</v>
      </c>
      <c r="IH5" s="174">
        <v>1325.45</v>
      </c>
      <c r="II5" s="174">
        <v>1376.15</v>
      </c>
      <c r="IJ5" s="174">
        <v>1480.45</v>
      </c>
      <c r="IK5" s="174">
        <v>1546.2</v>
      </c>
      <c r="IL5" s="174">
        <v>1654.8</v>
      </c>
      <c r="IM5" s="174">
        <v>1528.45</v>
      </c>
      <c r="IN5" s="174">
        <v>1406.55</v>
      </c>
      <c r="IO5" s="174">
        <v>1380.45</v>
      </c>
      <c r="IP5" s="174">
        <v>1471.45</v>
      </c>
      <c r="IQ5" s="174">
        <v>1332.85</v>
      </c>
      <c r="IR5" s="174">
        <v>1394.1</v>
      </c>
      <c r="IS5" s="174">
        <v>1271.6500000000001</v>
      </c>
      <c r="IT5" s="174">
        <v>1172.75</v>
      </c>
      <c r="IU5" s="174">
        <v>1268.1500000000001</v>
      </c>
      <c r="IV5" s="174">
        <v>1263.55</v>
      </c>
      <c r="IW5" s="174">
        <v>1371.7</v>
      </c>
      <c r="IX5" s="174">
        <v>1351.4</v>
      </c>
      <c r="IY5" s="174">
        <v>1148.2</v>
      </c>
      <c r="IZ5" s="174">
        <v>1101.3</v>
      </c>
      <c r="JA5" s="174">
        <v>1167.9000000000001</v>
      </c>
      <c r="JB5" s="174">
        <v>1107.9000000000001</v>
      </c>
      <c r="JC5" s="174">
        <v>1072.8499999999999</v>
      </c>
      <c r="JD5" s="174">
        <v>1053.75</v>
      </c>
      <c r="JE5" s="174">
        <v>913.85</v>
      </c>
      <c r="JF5" s="174">
        <v>971.9</v>
      </c>
      <c r="JG5" s="174">
        <v>1067.1500000000001</v>
      </c>
      <c r="JH5" s="174">
        <v>1033.8</v>
      </c>
      <c r="JI5" s="174">
        <v>1080.45</v>
      </c>
      <c r="JJ5" s="174">
        <v>1142.05</v>
      </c>
      <c r="JK5" s="174">
        <v>1129.55</v>
      </c>
      <c r="JL5" s="174">
        <v>1084.5</v>
      </c>
      <c r="JM5" s="174">
        <v>1028.8</v>
      </c>
      <c r="JN5" s="174">
        <v>1057.8</v>
      </c>
      <c r="JO5" s="174">
        <v>958.9</v>
      </c>
      <c r="JP5" s="174">
        <v>1010.6</v>
      </c>
      <c r="JQ5" s="174">
        <v>963.15</v>
      </c>
      <c r="JR5" s="174">
        <v>951.4</v>
      </c>
      <c r="JS5" s="174">
        <v>1050.1500000000001</v>
      </c>
      <c r="JT5" s="174">
        <v>1091.95</v>
      </c>
      <c r="JU5" s="174">
        <v>1041.8499999999999</v>
      </c>
      <c r="JV5" s="174">
        <v>1063.4000000000001</v>
      </c>
      <c r="JW5" s="174">
        <v>978.2</v>
      </c>
      <c r="JX5" s="174">
        <v>934.05</v>
      </c>
      <c r="JY5" s="174">
        <v>1006.8</v>
      </c>
      <c r="JZ5" s="174">
        <v>1134.1500000000001</v>
      </c>
      <c r="KA5" s="174">
        <v>1185.8499999999999</v>
      </c>
      <c r="KB5" s="174">
        <v>1356.55</v>
      </c>
      <c r="KC5" s="174">
        <v>1417.1</v>
      </c>
      <c r="KD5" s="174">
        <v>1555.9</v>
      </c>
      <c r="KE5" s="174">
        <v>1615.25</v>
      </c>
      <c r="KF5" s="174">
        <v>1879.75</v>
      </c>
      <c r="KG5" s="174">
        <v>1809.75</v>
      </c>
      <c r="KH5" s="174">
        <v>1800.3</v>
      </c>
      <c r="KI5" s="174">
        <v>1771.9</v>
      </c>
      <c r="KJ5" s="174">
        <v>1796.1</v>
      </c>
      <c r="KK5" s="174">
        <v>1483.6</v>
      </c>
      <c r="KL5" s="174">
        <v>1505.6</v>
      </c>
      <c r="KM5" s="174">
        <v>1632.3</v>
      </c>
      <c r="KN5" s="174">
        <v>1631.75</v>
      </c>
      <c r="KO5" s="174">
        <v>1745.5</v>
      </c>
      <c r="KP5" s="174">
        <v>1786.9</v>
      </c>
      <c r="KQ5" s="174">
        <v>1958.8</v>
      </c>
      <c r="KR5" s="174">
        <v>2080.5</v>
      </c>
      <c r="KS5" s="174">
        <v>2057.6</v>
      </c>
      <c r="KT5" s="174">
        <v>2103.25</v>
      </c>
      <c r="KU5" s="174">
        <v>2035.65</v>
      </c>
      <c r="KV5" s="174">
        <v>1902.5</v>
      </c>
      <c r="KW5" s="174">
        <v>2087.5500000000002</v>
      </c>
      <c r="KX5" s="174">
        <v>2220.6</v>
      </c>
      <c r="KY5" s="174">
        <v>2312.3000000000002</v>
      </c>
      <c r="KZ5" s="174">
        <v>2384.65</v>
      </c>
      <c r="LA5" s="174">
        <v>2601.4</v>
      </c>
      <c r="LB5" s="174">
        <v>2370.9499999999998</v>
      </c>
      <c r="LC5" s="174">
        <v>2652.25</v>
      </c>
      <c r="LD5" s="174">
        <v>2836.55</v>
      </c>
      <c r="LE5" s="174">
        <v>3001.1</v>
      </c>
      <c r="LF5" s="174">
        <v>3074.7</v>
      </c>
      <c r="LG5" s="174">
        <v>3402.55</v>
      </c>
      <c r="LH5" s="174">
        <v>3557.6</v>
      </c>
      <c r="LI5" s="174">
        <v>3071.05</v>
      </c>
      <c r="LJ5" s="174">
        <v>3128.2</v>
      </c>
      <c r="LK5" s="174">
        <v>3143.2</v>
      </c>
      <c r="LL5" s="174">
        <v>3413.9</v>
      </c>
      <c r="LM5" s="174">
        <v>3588.4</v>
      </c>
      <c r="LN5" s="174">
        <v>3744.1</v>
      </c>
      <c r="LO5" s="174">
        <v>3954.5</v>
      </c>
      <c r="LP5" s="174">
        <v>3966.4</v>
      </c>
      <c r="LQ5" s="174">
        <v>4082.7</v>
      </c>
      <c r="LR5" s="174">
        <v>3745.3</v>
      </c>
      <c r="LS5" s="174">
        <v>3821.55</v>
      </c>
      <c r="LT5" s="174">
        <v>4083.5</v>
      </c>
      <c r="LU5" s="174">
        <v>4295.8</v>
      </c>
      <c r="LV5" s="174">
        <v>4318.3</v>
      </c>
      <c r="LW5" s="174">
        <v>4528.8500000000004</v>
      </c>
      <c r="LX5" s="174">
        <v>4464</v>
      </c>
      <c r="LY5" s="174">
        <v>5021.3500000000004</v>
      </c>
      <c r="LZ5" s="174">
        <v>5900.65</v>
      </c>
      <c r="MA5" s="174">
        <v>5762.75</v>
      </c>
      <c r="MB5" s="174">
        <v>6079.7</v>
      </c>
      <c r="MC5" s="174">
        <v>5137.45</v>
      </c>
      <c r="MD5" s="174">
        <v>5223.5</v>
      </c>
      <c r="ME5" s="174">
        <v>4734.5</v>
      </c>
      <c r="MF5" s="174">
        <v>5165.8999999999996</v>
      </c>
      <c r="MG5" s="174">
        <v>4870.1000000000004</v>
      </c>
      <c r="MH5" s="174">
        <v>4040.55</v>
      </c>
      <c r="MI5" s="174">
        <v>4332.95</v>
      </c>
      <c r="MJ5" s="174">
        <v>4360</v>
      </c>
      <c r="MK5" s="174">
        <v>3921.2</v>
      </c>
      <c r="ML5" s="174">
        <v>2885.6</v>
      </c>
      <c r="MM5" s="174">
        <v>2755.1</v>
      </c>
      <c r="MN5" s="174">
        <v>2979.5</v>
      </c>
      <c r="MO5" s="174">
        <v>2874.8</v>
      </c>
      <c r="MP5" s="174">
        <v>2763.65</v>
      </c>
      <c r="MQ5" s="174">
        <v>3020.95</v>
      </c>
      <c r="MR5" s="174">
        <v>3473.95</v>
      </c>
      <c r="MS5" s="174">
        <v>4448.95</v>
      </c>
      <c r="MT5" s="174">
        <v>4291.1000000000004</v>
      </c>
      <c r="MU5" s="174">
        <v>4636.45</v>
      </c>
      <c r="MV5" s="174">
        <v>4662.1000000000004</v>
      </c>
      <c r="MW5" s="174">
        <v>5083.95</v>
      </c>
      <c r="MX5" s="174">
        <v>4711.7</v>
      </c>
      <c r="MY5" s="174">
        <v>5032.7</v>
      </c>
      <c r="MZ5" s="174">
        <v>5201.05</v>
      </c>
      <c r="NA5" s="174">
        <v>4882.05</v>
      </c>
      <c r="NB5" s="174">
        <v>4922.3</v>
      </c>
      <c r="NC5" s="174">
        <v>5249.1</v>
      </c>
      <c r="ND5" s="174">
        <v>5278</v>
      </c>
      <c r="NE5" s="174">
        <v>5066.55</v>
      </c>
      <c r="NF5" s="174">
        <v>5312.5</v>
      </c>
      <c r="NG5" s="174">
        <v>5367.6</v>
      </c>
      <c r="NH5" s="174">
        <v>5402.4</v>
      </c>
      <c r="NI5" s="174">
        <v>6029.95</v>
      </c>
      <c r="NJ5" s="174">
        <v>6017.7</v>
      </c>
      <c r="NK5" s="174">
        <v>5862.7</v>
      </c>
      <c r="NL5" s="174">
        <v>6134.5</v>
      </c>
      <c r="NM5" s="174">
        <v>5505.9</v>
      </c>
      <c r="NN5" s="174">
        <v>5333.25</v>
      </c>
      <c r="NO5" s="174">
        <v>5833.75</v>
      </c>
      <c r="NP5" s="174">
        <v>5749.5</v>
      </c>
      <c r="NQ5" s="174">
        <v>5560.15</v>
      </c>
      <c r="NR5" s="174">
        <v>5647.4</v>
      </c>
      <c r="NS5" s="174">
        <v>5482</v>
      </c>
      <c r="NT5" s="174">
        <v>5001</v>
      </c>
      <c r="NU5" s="174">
        <v>4943.25</v>
      </c>
      <c r="NV5" s="174">
        <v>5326.6</v>
      </c>
      <c r="NW5" s="174">
        <v>4832.05</v>
      </c>
      <c r="NX5" s="174">
        <v>4624.3</v>
      </c>
      <c r="NY5" s="174">
        <v>5199.25</v>
      </c>
      <c r="NZ5" s="174">
        <v>5385.2</v>
      </c>
      <c r="OA5" s="174">
        <v>5295.55</v>
      </c>
      <c r="OB5" s="174">
        <v>5248.15</v>
      </c>
      <c r="OC5" s="174">
        <v>4924.25</v>
      </c>
      <c r="OD5" s="174">
        <v>5278.9</v>
      </c>
      <c r="OE5" s="174">
        <v>5229</v>
      </c>
      <c r="OF5" s="174">
        <v>5258.5</v>
      </c>
      <c r="OG5" s="174">
        <v>5703.3</v>
      </c>
      <c r="OH5" s="174">
        <v>5619.7</v>
      </c>
      <c r="OI5" s="174">
        <v>5879.85</v>
      </c>
      <c r="OJ5" s="174">
        <v>5905.1</v>
      </c>
      <c r="OK5" s="174">
        <v>6034.75</v>
      </c>
      <c r="OL5" s="174">
        <v>5693.05</v>
      </c>
      <c r="OM5" s="174">
        <v>5682.55</v>
      </c>
      <c r="ON5" s="174">
        <v>5930.2</v>
      </c>
      <c r="OO5" s="174">
        <v>5985.95</v>
      </c>
      <c r="OP5" s="174">
        <v>5842.2</v>
      </c>
      <c r="OQ5" s="174">
        <v>5742</v>
      </c>
      <c r="OR5" s="174">
        <v>5471.8</v>
      </c>
      <c r="OS5" s="174">
        <v>5735.3</v>
      </c>
      <c r="OT5" s="174">
        <v>6299.15</v>
      </c>
      <c r="OU5" s="174">
        <v>6176.1</v>
      </c>
      <c r="OV5" s="174">
        <v>6304</v>
      </c>
      <c r="OW5" s="174">
        <v>6089.5</v>
      </c>
      <c r="OX5" s="174">
        <v>6276.95</v>
      </c>
      <c r="OY5" s="174">
        <v>6704.2</v>
      </c>
      <c r="OZ5" s="174">
        <v>6696.4</v>
      </c>
      <c r="PA5" s="174">
        <v>7229.95</v>
      </c>
      <c r="PB5" s="174">
        <v>7611.35</v>
      </c>
      <c r="PC5" s="174">
        <v>7721.3</v>
      </c>
      <c r="PD5" s="174">
        <v>7954.35</v>
      </c>
      <c r="PE5" s="174">
        <v>7964.8</v>
      </c>
      <c r="PF5" s="174">
        <v>8322.2000000000007</v>
      </c>
      <c r="PG5" s="174">
        <v>8588.25</v>
      </c>
      <c r="PH5" s="174">
        <v>8282.7000000000007</v>
      </c>
      <c r="PI5" s="174">
        <v>8808.9</v>
      </c>
      <c r="PJ5" s="174">
        <v>8901.85</v>
      </c>
      <c r="PK5" s="174">
        <v>8491</v>
      </c>
      <c r="PL5" s="174">
        <v>8181.5</v>
      </c>
      <c r="PM5" s="174">
        <v>8433.65</v>
      </c>
      <c r="PN5" s="174">
        <v>8368.5</v>
      </c>
      <c r="PO5" s="174">
        <v>8532.85</v>
      </c>
      <c r="PP5" s="174">
        <v>7971.3</v>
      </c>
      <c r="PQ5" s="174">
        <v>7948.9</v>
      </c>
      <c r="PR5" s="174">
        <v>8065.8</v>
      </c>
      <c r="PS5" s="174">
        <v>7935.25</v>
      </c>
      <c r="PT5" s="174">
        <v>7946.35</v>
      </c>
      <c r="PU5" s="174">
        <v>7563.55</v>
      </c>
      <c r="PV5" s="174">
        <v>6987.05</v>
      </c>
      <c r="PW5" s="174">
        <v>7738.4</v>
      </c>
      <c r="PX5" s="174">
        <v>7849.8</v>
      </c>
      <c r="PY5" s="174">
        <v>8160.1</v>
      </c>
      <c r="PZ5" s="174">
        <v>8287.75</v>
      </c>
      <c r="QA5" s="174">
        <v>8638.5</v>
      </c>
      <c r="QB5" s="174">
        <v>8786.2000000000007</v>
      </c>
      <c r="QC5" s="174">
        <v>8611.15</v>
      </c>
      <c r="QD5" s="174">
        <v>8625.7000000000007</v>
      </c>
      <c r="QE5" s="174">
        <v>8224.5</v>
      </c>
      <c r="QF5" s="174">
        <v>8185.8</v>
      </c>
      <c r="QG5" s="174">
        <v>8561.2999999999993</v>
      </c>
      <c r="QH5" s="174">
        <v>8879.6</v>
      </c>
      <c r="QI5" s="174">
        <v>9173.75</v>
      </c>
      <c r="QJ5" s="174">
        <v>9304.0499999999993</v>
      </c>
      <c r="QK5" s="174">
        <v>9621.25</v>
      </c>
      <c r="QL5" s="174">
        <v>9520.9</v>
      </c>
      <c r="QM5" s="174">
        <v>10077.1</v>
      </c>
      <c r="QN5" s="174">
        <v>9917.9</v>
      </c>
      <c r="QO5" s="174">
        <v>9788.6</v>
      </c>
      <c r="QP5" s="174">
        <v>10335.299999999999</v>
      </c>
      <c r="QQ5" s="174">
        <v>10226.549999999999</v>
      </c>
      <c r="QR5" s="174">
        <v>10530.7</v>
      </c>
      <c r="QS5" s="174">
        <v>11027.7</v>
      </c>
      <c r="QT5" s="174">
        <v>10492.85</v>
      </c>
      <c r="QU5" s="174">
        <v>10113.700000000001</v>
      </c>
      <c r="QV5" s="174">
        <v>10739.35</v>
      </c>
      <c r="QW5" s="174">
        <v>10736.15</v>
      </c>
      <c r="QX5" s="174">
        <v>10714.3</v>
      </c>
      <c r="QY5" s="174">
        <v>11356.5</v>
      </c>
      <c r="QZ5" s="174">
        <v>11680.5</v>
      </c>
      <c r="RA5" s="174">
        <v>10930.45</v>
      </c>
      <c r="RB5" s="174">
        <v>10386.6</v>
      </c>
      <c r="RC5" s="174">
        <v>10876.75</v>
      </c>
      <c r="RD5" s="174">
        <v>10862.55</v>
      </c>
      <c r="RE5" s="174">
        <v>10830.95</v>
      </c>
      <c r="RF5" s="174">
        <v>10792.5</v>
      </c>
      <c r="RG5" s="174">
        <v>11623.9</v>
      </c>
      <c r="RH5" s="174">
        <v>11748.15</v>
      </c>
      <c r="RI5" s="174">
        <v>11922.8</v>
      </c>
      <c r="RJ5" s="174">
        <v>11788.85</v>
      </c>
      <c r="RK5" s="174">
        <v>11118</v>
      </c>
      <c r="RL5" s="174">
        <v>11023.25</v>
      </c>
      <c r="RM5" s="174">
        <v>11474.45</v>
      </c>
      <c r="RN5" s="174">
        <v>11877.45</v>
      </c>
      <c r="RO5" s="174">
        <v>12056.05</v>
      </c>
      <c r="RP5" s="174">
        <v>12168.45</v>
      </c>
      <c r="RQ5" s="174">
        <v>11962.1</v>
      </c>
      <c r="RR5" s="174">
        <v>11201.75</v>
      </c>
      <c r="RS5" s="174">
        <v>8597.75</v>
      </c>
      <c r="RT5" s="174">
        <v>9859.9</v>
      </c>
      <c r="RU5" s="174">
        <v>9580.2999999999993</v>
      </c>
      <c r="RV5" s="174">
        <v>10302.1</v>
      </c>
      <c r="RW5" s="174">
        <v>11073.45</v>
      </c>
      <c r="RX5" s="174">
        <v>11387.5</v>
      </c>
      <c r="RY5" s="174">
        <v>11247.55</v>
      </c>
      <c r="RZ5" s="174">
        <v>11642.4</v>
      </c>
      <c r="SA5" s="174">
        <v>12968.95</v>
      </c>
      <c r="SB5" s="174">
        <v>13981.75</v>
      </c>
      <c r="SC5" s="174">
        <v>13634.6</v>
      </c>
      <c r="SD5" s="174">
        <v>14529.15</v>
      </c>
      <c r="SE5" s="174">
        <v>14690.7</v>
      </c>
      <c r="SF5" s="174">
        <v>14631.1</v>
      </c>
      <c r="SG5" s="174">
        <v>15582.8</v>
      </c>
      <c r="SH5" s="174">
        <v>15721.5</v>
      </c>
      <c r="SI5" s="174">
        <v>15763.05</v>
      </c>
      <c r="SJ5" s="174">
        <v>17132.2</v>
      </c>
      <c r="SK5" s="174">
        <v>17618.150000000001</v>
      </c>
      <c r="SL5" s="174">
        <v>17671.650000000001</v>
      </c>
      <c r="SM5" s="174">
        <v>16983.2</v>
      </c>
      <c r="SN5" s="174">
        <v>17354.05</v>
      </c>
      <c r="SO5" s="174">
        <v>17339.849999999999</v>
      </c>
      <c r="SP5" s="174">
        <v>16793.900000000001</v>
      </c>
      <c r="SQ5" s="174">
        <v>17464.75</v>
      </c>
      <c r="SR5" s="174">
        <v>17102.55</v>
      </c>
      <c r="SS5" s="174">
        <v>16584.55</v>
      </c>
      <c r="ST5" s="174">
        <v>15780.25</v>
      </c>
      <c r="SU5" s="174">
        <v>17158.25</v>
      </c>
      <c r="SV5" s="174">
        <v>17759.3</v>
      </c>
      <c r="SW5" s="174">
        <v>17094.349999999999</v>
      </c>
      <c r="SX5" s="174">
        <v>18012.2</v>
      </c>
      <c r="SY5" s="174">
        <v>18758.349999999999</v>
      </c>
      <c r="SZ5" s="174">
        <v>18105.3</v>
      </c>
      <c r="TA5" s="174">
        <v>17662.150000000001</v>
      </c>
      <c r="TB5" s="174">
        <v>17303.95</v>
      </c>
      <c r="TC5" s="174">
        <v>17359.75</v>
      </c>
      <c r="TD5" s="174">
        <v>18065</v>
      </c>
      <c r="TE5" s="174">
        <v>18534.400000000001</v>
      </c>
      <c r="TF5" s="174">
        <v>19189.05</v>
      </c>
      <c r="TG5" s="174">
        <v>19753.8</v>
      </c>
      <c r="TH5" s="174">
        <v>19253.8</v>
      </c>
      <c r="TI5" s="222">
        <v>19638.3</v>
      </c>
      <c r="TJ5" s="174">
        <v>19079.599999999999</v>
      </c>
      <c r="TK5" s="174">
        <v>20133.150000000001</v>
      </c>
      <c r="TL5" s="174">
        <v>21731.4</v>
      </c>
      <c r="TM5" s="174">
        <v>21725.7</v>
      </c>
      <c r="TN5" s="174">
        <v>21982.799999999999</v>
      </c>
      <c r="TO5" s="174">
        <v>22326.9</v>
      </c>
      <c r="TP5" s="174">
        <v>22604.85</v>
      </c>
      <c r="TQ5" s="174">
        <v>22530.7</v>
      </c>
      <c r="TR5" s="174">
        <v>24010.6</v>
      </c>
      <c r="TS5" s="174">
        <v>24951.15</v>
      </c>
      <c r="TT5" s="174">
        <v>25235.9</v>
      </c>
      <c r="TU5" s="174">
        <v>25810.85</v>
      </c>
      <c r="TV5" s="174">
        <v>24205.35</v>
      </c>
      <c r="TW5" s="174">
        <v>24131.1</v>
      </c>
      <c r="TX5" s="174">
        <v>23644.799999999999</v>
      </c>
      <c r="TY5" s="174">
        <v>23508.400000000001</v>
      </c>
      <c r="TZ5" s="174">
        <v>22124.7</v>
      </c>
      <c r="UA5" s="174">
        <v>23519.35</v>
      </c>
      <c r="UB5" s="174">
        <v>24334.2</v>
      </c>
      <c r="UC5" s="174">
        <v>24750.7</v>
      </c>
      <c r="UD5" s="174">
        <v>25517.05</v>
      </c>
      <c r="UE5" s="174">
        <v>24768.35</v>
      </c>
      <c r="UF5" s="174">
        <v>24426.85</v>
      </c>
      <c r="UG5" s="174">
        <v>24611.1</v>
      </c>
      <c r="UH5" s="174">
        <v>25722.1</v>
      </c>
      <c r="UI5" s="174">
        <v>26202.95</v>
      </c>
      <c r="UJ5" s="174">
        <v>26129.599999999999</v>
      </c>
      <c r="UK5" s="174">
        <f>IF([1]Sheet1!UJ2&gt;0,[1]Sheet1!UJ2,"")</f>
        <v>25320.65</v>
      </c>
      <c r="UL5" s="174">
        <f>IF([1]Sheet1!UK2&gt;0,[1]Sheet1!UK2,"")</f>
        <v>25178.65</v>
      </c>
      <c r="UM5" s="174">
        <f>IF([1]Sheet1!UL2&gt;0,[1]Sheet1!UL2,"")</f>
        <v>22331.4</v>
      </c>
      <c r="UN5" s="174">
        <f>IF([1]Sheet1!UM2&gt;0,[1]Sheet1!UM2,"")</f>
        <v>23997.55</v>
      </c>
      <c r="UO5" s="174">
        <f>IF([1]Sheet1!UN2&gt;0,[1]Sheet1!UN2,"")</f>
        <v>23547.75</v>
      </c>
      <c r="UP5" s="174" t="str">
        <f>IF([1]Sheet1!UO2&gt;0,[1]Sheet1!UO2,"")</f>
        <v/>
      </c>
      <c r="UQ5" s="174" t="str">
        <f>IF([1]Sheet1!UP2&gt;0,[1]Sheet1!UP2,"")</f>
        <v/>
      </c>
      <c r="UR5" s="174" t="str">
        <f>IF([1]Sheet1!UQ2&gt;0,[1]Sheet1!UQ2,"")</f>
        <v/>
      </c>
      <c r="US5" s="174" t="str">
        <f>IF([1]Sheet1!UR2&gt;0,[1]Sheet1!UR2,"")</f>
        <v/>
      </c>
      <c r="UT5" s="174" t="str">
        <f>IF([1]Sheet1!US2&gt;0,[1]Sheet1!US2,"")</f>
        <v/>
      </c>
      <c r="UU5" s="174" t="str">
        <f>IF([1]Sheet1!UT2&gt;0,[1]Sheet1!UT2,"")</f>
        <v/>
      </c>
      <c r="UV5" s="174" t="str">
        <f>IF([1]Sheet1!UU2&gt;0,[1]Sheet1!UU2,"")</f>
        <v/>
      </c>
      <c r="UW5" s="174" t="str">
        <f>IF([1]Sheet1!UV2&gt;0,[1]Sheet1!UV2,"")</f>
        <v/>
      </c>
      <c r="UX5" s="174" t="str">
        <f>IF([1]Sheet1!UW2&gt;0,[1]Sheet1!UW2,"")</f>
        <v/>
      </c>
      <c r="UY5" s="174" t="str">
        <f>IF([1]Sheet1!UX2&gt;0,[1]Sheet1!UX2,"")</f>
        <v/>
      </c>
      <c r="UZ5" s="174" t="str">
        <f>IF([1]Sheet1!UY2&gt;0,[1]Sheet1!UY2,"")</f>
        <v/>
      </c>
      <c r="VA5" s="174" t="str">
        <f>IF([1]Sheet1!UZ2&gt;0,[1]Sheet1!UZ2,"")</f>
        <v/>
      </c>
      <c r="VB5" s="174" t="str">
        <f>IF([1]Sheet1!VA2&gt;0,[1]Sheet1!VA2,"")</f>
        <v/>
      </c>
      <c r="VC5" s="174" t="str">
        <f>IF([1]Sheet1!VB2&gt;0,[1]Sheet1!VB2,"")</f>
        <v/>
      </c>
      <c r="VD5" s="174" t="str">
        <f>IF([1]Sheet1!VC2&gt;0,[1]Sheet1!VC2,"")</f>
        <v/>
      </c>
      <c r="VE5" s="174" t="str">
        <f>IF([1]Sheet1!VD2&gt;0,[1]Sheet1!VD2,"")</f>
        <v/>
      </c>
      <c r="VF5" s="174" t="str">
        <f>IF([1]Sheet1!VE2&gt;0,[1]Sheet1!VE2,"")</f>
        <v/>
      </c>
      <c r="VG5" s="174" t="str">
        <f>IF([1]Sheet1!VF2&gt;0,[1]Sheet1!VF2,"")</f>
        <v/>
      </c>
      <c r="VH5" s="174" t="str">
        <f>IF([1]Sheet1!VG2&gt;0,[1]Sheet1!VG2,"")</f>
        <v/>
      </c>
      <c r="VI5" s="174" t="str">
        <f>IF([1]Sheet1!VH2&gt;0,[1]Sheet1!VH2,"")</f>
        <v/>
      </c>
      <c r="VJ5" s="174" t="str">
        <f>IF([1]Sheet1!VI2&gt;0,[1]Sheet1!VI2,"")</f>
        <v/>
      </c>
      <c r="VK5" s="174" t="str">
        <f>IF([1]Sheet1!VJ2&gt;0,[1]Sheet1!VJ2,"")</f>
        <v/>
      </c>
      <c r="VL5" s="174" t="str">
        <f>IF([1]Sheet1!VK2&gt;0,[1]Sheet1!VK2,"")</f>
        <v/>
      </c>
      <c r="VM5" s="174" t="str">
        <f>IF([1]Sheet1!VL2&gt;0,[1]Sheet1!VL2,"")</f>
        <v/>
      </c>
      <c r="VN5" s="174" t="str">
        <f>IF([1]Sheet1!VM2&gt;0,[1]Sheet1!VM2,"")</f>
        <v/>
      </c>
      <c r="VO5" s="174" t="str">
        <f>IF([1]Sheet1!VN2&gt;0,[1]Sheet1!VN2,"")</f>
        <v/>
      </c>
      <c r="VP5" s="174" t="str">
        <f>IF([1]Sheet1!VO2&gt;0,[1]Sheet1!VO2,"")</f>
        <v/>
      </c>
      <c r="VQ5" s="174" t="str">
        <f>IF([1]Sheet1!VP2&gt;0,[1]Sheet1!VP2,"")</f>
        <v/>
      </c>
      <c r="VR5" s="174" t="str">
        <f>IF([1]Sheet1!VQ2&gt;0,[1]Sheet1!VQ2,"")</f>
        <v/>
      </c>
      <c r="VS5" s="174" t="str">
        <f>IF([1]Sheet1!VR2&gt;0,[1]Sheet1!VR2,"")</f>
        <v/>
      </c>
      <c r="VT5" s="174" t="str">
        <f>IF([1]Sheet1!VS2&gt;0,[1]Sheet1!VS2,"")</f>
        <v/>
      </c>
      <c r="VU5" s="174" t="str">
        <f>IF([1]Sheet1!VT2&gt;0,[1]Sheet1!VT2,"")</f>
        <v/>
      </c>
      <c r="VV5" s="174" t="str">
        <f>IF([1]Sheet1!VU2&gt;0,[1]Sheet1!VU2,"")</f>
        <v/>
      </c>
      <c r="VW5" s="174" t="str">
        <f>IF([1]Sheet1!VV2&gt;0,[1]Sheet1!VV2,"")</f>
        <v/>
      </c>
      <c r="VX5" s="174" t="str">
        <f>IF([1]Sheet1!VW2&gt;0,[1]Sheet1!VW2,"")</f>
        <v/>
      </c>
      <c r="VY5" s="174" t="str">
        <f>IF([1]Sheet1!VX2&gt;0,[1]Sheet1!VX2,"")</f>
        <v/>
      </c>
      <c r="VZ5" s="174" t="str">
        <f>IF([1]Sheet1!VY2&gt;0,[1]Sheet1!VY2,"")</f>
        <v/>
      </c>
      <c r="WA5" s="174" t="str">
        <f>IF([1]Sheet1!VZ2&gt;0,[1]Sheet1!VZ2,"")</f>
        <v/>
      </c>
      <c r="WB5" s="174" t="str">
        <f>IF([1]Sheet1!WA2&gt;0,[1]Sheet1!WA2,"")</f>
        <v/>
      </c>
      <c r="WC5" s="174" t="str">
        <f>IF([1]Sheet1!WB2&gt;0,[1]Sheet1!WB2,"")</f>
        <v/>
      </c>
      <c r="WD5" s="174" t="str">
        <f>IF([1]Sheet1!WC2&gt;0,[1]Sheet1!WC2,"")</f>
        <v/>
      </c>
      <c r="WE5" s="174" t="str">
        <f>IF([1]Sheet1!WD2&gt;0,[1]Sheet1!WD2,"")</f>
        <v/>
      </c>
      <c r="WF5" s="174" t="str">
        <f>IF([1]Sheet1!WE2&gt;0,[1]Sheet1!WE2,"")</f>
        <v/>
      </c>
      <c r="WG5" s="174" t="str">
        <f>IF([1]Sheet1!WF2&gt;0,[1]Sheet1!WF2,"")</f>
        <v/>
      </c>
      <c r="WH5" s="174" t="str">
        <f>IF([1]Sheet1!WG2&gt;0,[1]Sheet1!WG2,"")</f>
        <v/>
      </c>
      <c r="WI5" s="174" t="str">
        <f>IF([1]Sheet1!WH2&gt;0,[1]Sheet1!WH2,"")</f>
        <v/>
      </c>
      <c r="WJ5" s="174" t="str">
        <f>IF([1]Sheet1!WI2&gt;0,[1]Sheet1!WI2,"")</f>
        <v/>
      </c>
      <c r="WK5" s="174" t="str">
        <f>IF([1]Sheet1!WJ2&gt;0,[1]Sheet1!WJ2,"")</f>
        <v/>
      </c>
      <c r="WL5" s="174" t="str">
        <f>IF([1]Sheet1!WK2&gt;0,[1]Sheet1!WK2,"")</f>
        <v/>
      </c>
      <c r="WM5" s="174" t="str">
        <f>IF([1]Sheet1!WL2&gt;0,[1]Sheet1!WL2,"")</f>
        <v/>
      </c>
      <c r="WN5" s="174" t="str">
        <f>IF([1]Sheet1!WM2&gt;0,[1]Sheet1!WM2,"")</f>
        <v/>
      </c>
      <c r="WO5" s="174" t="str">
        <f>IF([1]Sheet1!WN2&gt;0,[1]Sheet1!WN2,"")</f>
        <v/>
      </c>
      <c r="WP5" s="174" t="str">
        <f>IF([1]Sheet1!WO2&gt;0,[1]Sheet1!WO2,"")</f>
        <v/>
      </c>
      <c r="WQ5" s="174" t="str">
        <f>IF([1]Sheet1!WP2&gt;0,[1]Sheet1!WP2,"")</f>
        <v/>
      </c>
      <c r="WR5" s="174" t="str">
        <f>IF([1]Sheet1!WQ2&gt;0,[1]Sheet1!WQ2,"")</f>
        <v/>
      </c>
      <c r="WS5" s="174" t="str">
        <f>IF([1]Sheet1!WR2&gt;0,[1]Sheet1!WR2,"")</f>
        <v/>
      </c>
      <c r="WT5" s="174" t="str">
        <f>IF([1]Sheet1!WS2&gt;0,[1]Sheet1!WS2,"")</f>
        <v/>
      </c>
      <c r="WU5" s="174" t="str">
        <f>IF([1]Sheet1!WT2&gt;0,[1]Sheet1!WT2,"")</f>
        <v/>
      </c>
      <c r="WV5" s="174" t="str">
        <f>IF([1]Sheet1!WU2&gt;0,[1]Sheet1!WU2,"")</f>
        <v/>
      </c>
      <c r="WW5" s="174" t="str">
        <f>IF([1]Sheet1!WV2&gt;0,[1]Sheet1!WV2,"")</f>
        <v/>
      </c>
      <c r="WX5" s="174" t="str">
        <f>IF([1]Sheet1!WW2&gt;0,[1]Sheet1!WW2,"")</f>
        <v/>
      </c>
      <c r="WY5" s="174" t="str">
        <f>IF([1]Sheet1!WX2&gt;0,[1]Sheet1!WX2,"")</f>
        <v/>
      </c>
      <c r="WZ5" s="174" t="str">
        <f>IF([1]Sheet1!WY2&gt;0,[1]Sheet1!WY2,"")</f>
        <v/>
      </c>
      <c r="XA5" s="174" t="str">
        <f>IF([1]Sheet1!WZ2&gt;0,[1]Sheet1!WZ2,"")</f>
        <v/>
      </c>
      <c r="XB5" s="174" t="str">
        <f>IF([1]Sheet1!XA2&gt;0,[1]Sheet1!XA2,"")</f>
        <v/>
      </c>
      <c r="XC5" s="174" t="str">
        <f>IF([1]Sheet1!XB2&gt;0,[1]Sheet1!XB2,"")</f>
        <v/>
      </c>
      <c r="XD5" s="174" t="str">
        <f>IF([1]Sheet1!XC2&gt;0,[1]Sheet1!XC2,"")</f>
        <v/>
      </c>
      <c r="XE5" s="174" t="str">
        <f>IF([1]Sheet1!XD2&gt;0,[1]Sheet1!XD2,"")</f>
        <v/>
      </c>
      <c r="XF5" s="174" t="str">
        <f>IF([1]Sheet1!XE2&gt;0,[1]Sheet1!XE2,"")</f>
        <v/>
      </c>
      <c r="XG5" s="174" t="str">
        <f>IF([1]Sheet1!XF2&gt;0,[1]Sheet1!XF2,"")</f>
        <v/>
      </c>
      <c r="XH5" s="174" t="str">
        <f>IF([1]Sheet1!XG2&gt;0,[1]Sheet1!XG2,"")</f>
        <v/>
      </c>
      <c r="XI5" s="174" t="str">
        <f>IF([1]Sheet1!XH2&gt;0,[1]Sheet1!XH2,"")</f>
        <v/>
      </c>
      <c r="XJ5" s="174" t="str">
        <f>IF([1]Sheet1!XI2&gt;0,[1]Sheet1!XI2,"")</f>
        <v/>
      </c>
      <c r="XK5" s="174" t="str">
        <f>IF([1]Sheet1!XJ2&gt;0,[1]Sheet1!XJ2,"")</f>
        <v/>
      </c>
      <c r="XL5" s="174" t="str">
        <f>IF([1]Sheet1!XK2&gt;0,[1]Sheet1!XK2,"")</f>
        <v/>
      </c>
      <c r="XM5" s="174" t="str">
        <f>IF([1]Sheet1!XL2&gt;0,[1]Sheet1!XL2,"")</f>
        <v/>
      </c>
      <c r="XN5" s="174" t="str">
        <f>IF([1]Sheet1!XM2&gt;0,[1]Sheet1!XM2,"")</f>
        <v/>
      </c>
      <c r="XO5" s="174" t="str">
        <f>IF([1]Sheet1!XN2&gt;0,[1]Sheet1!XN2,"")</f>
        <v/>
      </c>
      <c r="XP5" s="174" t="str">
        <f>IF([1]Sheet1!XO2&gt;0,[1]Sheet1!XO2,"")</f>
        <v/>
      </c>
      <c r="XQ5" s="174" t="str">
        <f>IF([1]Sheet1!XP2&gt;0,[1]Sheet1!XP2,"")</f>
        <v/>
      </c>
      <c r="XR5" s="174" t="str">
        <f>IF([1]Sheet1!XQ2&gt;0,[1]Sheet1!XQ2,"")</f>
        <v/>
      </c>
      <c r="XS5" s="174" t="str">
        <f>IF([1]Sheet1!XR2&gt;0,[1]Sheet1!XR2,"")</f>
        <v/>
      </c>
      <c r="XT5" s="174" t="str">
        <f>IF([1]Sheet1!XS2&gt;0,[1]Sheet1!XS2,"")</f>
        <v/>
      </c>
      <c r="XU5" s="174" t="str">
        <f>IF([1]Sheet1!XT2&gt;0,[1]Sheet1!XT2,"")</f>
        <v/>
      </c>
      <c r="XV5" s="174" t="str">
        <f>IF([1]Sheet1!XU2&gt;0,[1]Sheet1!XU2,"")</f>
        <v/>
      </c>
      <c r="XW5" s="174" t="str">
        <f>IF([1]Sheet1!XV2&gt;0,[1]Sheet1!XV2,"")</f>
        <v/>
      </c>
      <c r="XX5" s="174" t="str">
        <f>IF([1]Sheet1!XW2&gt;0,[1]Sheet1!XW2,"")</f>
        <v/>
      </c>
      <c r="XY5" s="174" t="str">
        <f>IF([1]Sheet1!XX2&gt;0,[1]Sheet1!XX2,"")</f>
        <v/>
      </c>
      <c r="XZ5" s="174" t="str">
        <f>IF([1]Sheet1!XY2&gt;0,[1]Sheet1!XY2,"")</f>
        <v/>
      </c>
      <c r="YA5" s="174" t="str">
        <f>IF([1]Sheet1!XZ2&gt;0,[1]Sheet1!XZ2,"")</f>
        <v/>
      </c>
      <c r="YB5" s="174" t="str">
        <f>IF([1]Sheet1!YA2&gt;0,[1]Sheet1!YA2,"")</f>
        <v/>
      </c>
      <c r="YC5" s="174" t="str">
        <f>IF([1]Sheet1!YB2&gt;0,[1]Sheet1!YB2,"")</f>
        <v/>
      </c>
      <c r="YD5" s="174" t="str">
        <f>IF([1]Sheet1!YC2&gt;0,[1]Sheet1!YC2,"")</f>
        <v/>
      </c>
      <c r="YE5" s="174" t="str">
        <f>IF([1]Sheet1!YD2&gt;0,[1]Sheet1!YD2,"")</f>
        <v/>
      </c>
      <c r="YF5" s="174" t="str">
        <f>IF([1]Sheet1!YE2&gt;0,[1]Sheet1!YE2,"")</f>
        <v/>
      </c>
      <c r="YG5" s="174" t="str">
        <f>IF([1]Sheet1!YF2&gt;0,[1]Sheet1!YF2,"")</f>
        <v/>
      </c>
      <c r="YH5" s="174" t="str">
        <f>IF([1]Sheet1!YG2&gt;0,[1]Sheet1!YG2,"")</f>
        <v/>
      </c>
      <c r="YI5" s="174" t="str">
        <f>IF([1]Sheet1!YH2&gt;0,[1]Sheet1!YH2,"")</f>
        <v/>
      </c>
      <c r="YJ5" s="174" t="str">
        <f>IF([1]Sheet1!YI2&gt;0,[1]Sheet1!YI2,"")</f>
        <v/>
      </c>
      <c r="YK5" s="174" t="str">
        <f>IF([1]Sheet1!YJ2&gt;0,[1]Sheet1!YJ2,"")</f>
        <v/>
      </c>
      <c r="YL5" s="174" t="str">
        <f>IF([1]Sheet1!YK2&gt;0,[1]Sheet1!YK2,"")</f>
        <v/>
      </c>
      <c r="YM5" s="174" t="str">
        <f>IF([1]Sheet1!YL2&gt;0,[1]Sheet1!YL2,"")</f>
        <v/>
      </c>
      <c r="YN5" s="174" t="str">
        <f>IF([1]Sheet1!YM2&gt;0,[1]Sheet1!YM2,"")</f>
        <v/>
      </c>
      <c r="YO5" s="174" t="str">
        <f>IF([1]Sheet1!YN2&gt;0,[1]Sheet1!YN2,"")</f>
        <v/>
      </c>
      <c r="YP5" s="174" t="str">
        <f>IF([1]Sheet1!YO2&gt;0,[1]Sheet1!YO2,"")</f>
        <v/>
      </c>
      <c r="YQ5" s="174" t="str">
        <f>IF([1]Sheet1!YP2&gt;0,[1]Sheet1!YP2,"")</f>
        <v/>
      </c>
      <c r="YR5" s="174" t="str">
        <f>IF([1]Sheet1!YQ2&gt;0,[1]Sheet1!YQ2,"")</f>
        <v/>
      </c>
      <c r="YS5" s="174" t="str">
        <f>IF([1]Sheet1!YR2&gt;0,[1]Sheet1!YR2,"")</f>
        <v/>
      </c>
      <c r="YT5" s="174" t="str">
        <f>IF([1]Sheet1!YS2&gt;0,[1]Sheet1!YS2,"")</f>
        <v/>
      </c>
      <c r="YU5" s="174" t="str">
        <f>IF([1]Sheet1!YT2&gt;0,[1]Sheet1!YT2,"")</f>
        <v/>
      </c>
      <c r="YV5" s="174" t="str">
        <f>IF([1]Sheet1!YU2&gt;0,[1]Sheet1!YU2,"")</f>
        <v/>
      </c>
      <c r="YW5" s="174" t="str">
        <f>IF([1]Sheet1!YV2&gt;0,[1]Sheet1!YV2,"")</f>
        <v/>
      </c>
      <c r="YX5" s="174" t="str">
        <f>IF([1]Sheet1!YW2&gt;0,[1]Sheet1!YW2,"")</f>
        <v/>
      </c>
      <c r="YY5" s="174" t="str">
        <f>IF([1]Sheet1!YX2&gt;0,[1]Sheet1!YX2,"")</f>
        <v/>
      </c>
      <c r="YZ5" s="174" t="str">
        <f>IF([1]Sheet1!YY2&gt;0,[1]Sheet1!YY2,"")</f>
        <v/>
      </c>
      <c r="ZA5" s="174" t="str">
        <f>IF([1]Sheet1!YZ2&gt;0,[1]Sheet1!YZ2,"")</f>
        <v/>
      </c>
      <c r="ZB5" s="174" t="str">
        <f>IF([1]Sheet1!ZA2&gt;0,[1]Sheet1!ZA2,"")</f>
        <v/>
      </c>
      <c r="ZC5" s="174" t="str">
        <f>IF([1]Sheet1!ZB2&gt;0,[1]Sheet1!ZB2,"")</f>
        <v/>
      </c>
      <c r="ZD5" s="174" t="str">
        <f>IF([1]Sheet1!ZC2&gt;0,[1]Sheet1!ZC2,"")</f>
        <v/>
      </c>
      <c r="ZE5" s="174" t="str">
        <f>IF([1]Sheet1!ZD2&gt;0,[1]Sheet1!ZD2,"")</f>
        <v/>
      </c>
      <c r="ZF5" s="174" t="str">
        <f>IF([1]Sheet1!ZE2&gt;0,[1]Sheet1!ZE2,"")</f>
        <v/>
      </c>
      <c r="ZG5" s="174" t="str">
        <f>IF([1]Sheet1!ZF2&gt;0,[1]Sheet1!ZF2,"")</f>
        <v/>
      </c>
      <c r="ZH5" s="174" t="str">
        <f>IF([1]Sheet1!ZG2&gt;0,[1]Sheet1!ZG2,"")</f>
        <v/>
      </c>
      <c r="ZI5" s="174" t="str">
        <f>IF([1]Sheet1!ZH2&gt;0,[1]Sheet1!ZH2,"")</f>
        <v/>
      </c>
      <c r="ZJ5" s="174" t="str">
        <f>IF([1]Sheet1!ZI2&gt;0,[1]Sheet1!ZI2,"")</f>
        <v/>
      </c>
      <c r="ZK5" s="174" t="str">
        <f>IF([1]Sheet1!ZJ2&gt;0,[1]Sheet1!ZJ2,"")</f>
        <v/>
      </c>
      <c r="ZL5" s="174" t="str">
        <f>IF([1]Sheet1!ZK2&gt;0,[1]Sheet1!ZK2,"")</f>
        <v/>
      </c>
      <c r="ZM5" s="174" t="str">
        <f>IF([1]Sheet1!ZL2&gt;0,[1]Sheet1!ZL2,"")</f>
        <v/>
      </c>
      <c r="ZN5" s="174" t="str">
        <f>IF([1]Sheet1!ZM2&gt;0,[1]Sheet1!ZM2,"")</f>
        <v/>
      </c>
      <c r="ZO5" s="174" t="str">
        <f>IF([1]Sheet1!ZN2&gt;0,[1]Sheet1!ZN2,"")</f>
        <v/>
      </c>
      <c r="ZP5" s="174" t="str">
        <f>IF([1]Sheet1!ZO2&gt;0,[1]Sheet1!ZO2,"")</f>
        <v/>
      </c>
      <c r="ZQ5" s="174" t="str">
        <f>IF([1]Sheet1!ZP2&gt;0,[1]Sheet1!ZP2,"")</f>
        <v/>
      </c>
      <c r="ZR5" s="174" t="str">
        <f>IF([1]Sheet1!ZQ2&gt;0,[1]Sheet1!ZQ2,"")</f>
        <v/>
      </c>
      <c r="ZS5" s="174" t="str">
        <f>IF([1]Sheet1!ZR2&gt;0,[1]Sheet1!ZR2,"")</f>
        <v/>
      </c>
      <c r="ZT5" s="174" t="str">
        <f>IF([1]Sheet1!ZS2&gt;0,[1]Sheet1!ZS2,"")</f>
        <v/>
      </c>
      <c r="ZU5" s="174" t="str">
        <f>IF([1]Sheet1!ZT2&gt;0,[1]Sheet1!ZT2,"")</f>
        <v/>
      </c>
      <c r="ZV5" s="174" t="str">
        <f>IF([1]Sheet1!ZU2&gt;0,[1]Sheet1!ZU2,"")</f>
        <v/>
      </c>
      <c r="ZW5" s="174" t="str">
        <f>IF([1]Sheet1!ZV2&gt;0,[1]Sheet1!ZV2,"")</f>
        <v/>
      </c>
      <c r="ZX5" s="174" t="str">
        <f>IF([1]Sheet1!ZW2&gt;0,[1]Sheet1!ZW2,"")</f>
        <v/>
      </c>
      <c r="ZY5" s="174" t="str">
        <f>IF([1]Sheet1!ZX2&gt;0,[1]Sheet1!ZX2,"")</f>
        <v/>
      </c>
      <c r="ZZ5" s="174" t="str">
        <f>IF([1]Sheet1!ZY2&gt;0,[1]Sheet1!ZY2,"")</f>
        <v/>
      </c>
      <c r="AAA5" s="174" t="str">
        <f>IF([1]Sheet1!ZZ2&gt;0,[1]Sheet1!ZZ2,"")</f>
        <v/>
      </c>
      <c r="AAB5" s="174" t="str">
        <f>IF([1]Sheet1!AAA2&gt;0,[1]Sheet1!AAA2,"")</f>
        <v/>
      </c>
      <c r="AAC5" s="174" t="str">
        <f>IF([1]Sheet1!AAB2&gt;0,[1]Sheet1!AAB2,"")</f>
        <v/>
      </c>
      <c r="AAD5" s="174" t="str">
        <f>IF([1]Sheet1!AAC2&gt;0,[1]Sheet1!AAC2,"")</f>
        <v/>
      </c>
      <c r="AAE5" s="174" t="str">
        <f>IF([1]Sheet1!AAD2&gt;0,[1]Sheet1!AAD2,"")</f>
        <v/>
      </c>
      <c r="AAF5" s="174" t="str">
        <f>IF([1]Sheet1!AAE2&gt;0,[1]Sheet1!AAE2,"")</f>
        <v/>
      </c>
      <c r="AAG5" s="174" t="str">
        <f>IF([1]Sheet1!AAF2&gt;0,[1]Sheet1!AAF2,"")</f>
        <v/>
      </c>
      <c r="AAH5" s="174" t="str">
        <f>IF([1]Sheet1!AAG2&gt;0,[1]Sheet1!AAG2,"")</f>
        <v/>
      </c>
      <c r="AAI5" s="174" t="str">
        <f>IF([1]Sheet1!AAH2&gt;0,[1]Sheet1!AAH2,"")</f>
        <v/>
      </c>
      <c r="AAJ5" s="174" t="str">
        <f>IF([1]Sheet1!AAI2&gt;0,[1]Sheet1!AAI2,"")</f>
        <v/>
      </c>
      <c r="AAK5" s="174" t="str">
        <f>IF([1]Sheet1!AAJ2&gt;0,[1]Sheet1!AAJ2,"")</f>
        <v/>
      </c>
      <c r="AAL5" s="174" t="str">
        <f>IF([1]Sheet1!AAK2&gt;0,[1]Sheet1!AAK2,"")</f>
        <v/>
      </c>
      <c r="AAM5" s="174" t="str">
        <f>IF([1]Sheet1!AAL2&gt;0,[1]Sheet1!AAL2,"")</f>
        <v/>
      </c>
      <c r="AAN5" s="174" t="str">
        <f>IF([1]Sheet1!AAM2&gt;0,[1]Sheet1!AAM2,"")</f>
        <v/>
      </c>
      <c r="AAO5" s="174" t="str">
        <f>IF([1]Sheet1!AAN2&gt;0,[1]Sheet1!AAN2,"")</f>
        <v/>
      </c>
      <c r="AAP5" s="174" t="str">
        <f>IF([1]Sheet1!AAO2&gt;0,[1]Sheet1!AAO2,"")</f>
        <v/>
      </c>
      <c r="AAQ5" s="174" t="str">
        <f>IF([1]Sheet1!AAP2&gt;0,[1]Sheet1!AAP2,"")</f>
        <v/>
      </c>
      <c r="AAR5" s="174" t="str">
        <f>IF([1]Sheet1!AAQ2&gt;0,[1]Sheet1!AAQ2,"")</f>
        <v/>
      </c>
      <c r="AAS5" s="174" t="str">
        <f>IF([1]Sheet1!AAR2&gt;0,[1]Sheet1!AAR2,"")</f>
        <v/>
      </c>
      <c r="AAT5" s="174" t="str">
        <f>IF([1]Sheet1!AAS2&gt;0,[1]Sheet1!AAS2,"")</f>
        <v/>
      </c>
      <c r="AAU5" s="174" t="str">
        <f>IF([1]Sheet1!AAT2&gt;0,[1]Sheet1!AAT2,"")</f>
        <v/>
      </c>
      <c r="AAV5" s="174" t="str">
        <f>IF([1]Sheet1!AAU2&gt;0,[1]Sheet1!AAU2,"")</f>
        <v/>
      </c>
      <c r="AAW5" s="174" t="str">
        <f>IF([1]Sheet1!AAV2&gt;0,[1]Sheet1!AAV2,"")</f>
        <v/>
      </c>
      <c r="AAX5" s="174" t="str">
        <f>IF([1]Sheet1!AAW2&gt;0,[1]Sheet1!AAW2,"")</f>
        <v/>
      </c>
      <c r="AAY5" s="174" t="str">
        <f>IF([1]Sheet1!AAX2&gt;0,[1]Sheet1!AAX2,"")</f>
        <v/>
      </c>
      <c r="AAZ5" s="174" t="str">
        <f>IF([1]Sheet1!AAY2&gt;0,[1]Sheet1!AAY2,"")</f>
        <v/>
      </c>
      <c r="ABA5" s="174" t="str">
        <f>IF([1]Sheet1!AAZ2&gt;0,[1]Sheet1!AAZ2,"")</f>
        <v/>
      </c>
      <c r="ABB5" s="174" t="str">
        <f>IF([1]Sheet1!ABA2&gt;0,[1]Sheet1!ABA2,"")</f>
        <v/>
      </c>
      <c r="ABC5" s="174" t="str">
        <f>IF([1]Sheet1!ABB2&gt;0,[1]Sheet1!ABB2,"")</f>
        <v/>
      </c>
      <c r="ABD5" s="174" t="str">
        <f>IF([1]Sheet1!ABC2&gt;0,[1]Sheet1!ABC2,"")</f>
        <v/>
      </c>
      <c r="ABE5" s="174" t="str">
        <f>IF([1]Sheet1!ABD2&gt;0,[1]Sheet1!ABD2,"")</f>
        <v/>
      </c>
      <c r="ABF5" s="174" t="str">
        <f>IF([1]Sheet1!ABE2&gt;0,[1]Sheet1!ABE2,"")</f>
        <v/>
      </c>
      <c r="ABG5" s="174" t="str">
        <f>IF([1]Sheet1!ABF2&gt;0,[1]Sheet1!ABF2,"")</f>
        <v/>
      </c>
      <c r="ABH5" s="174" t="str">
        <f>IF([1]Sheet1!ABG2&gt;0,[1]Sheet1!ABG2,"")</f>
        <v/>
      </c>
      <c r="ABI5" s="174" t="str">
        <f>IF([1]Sheet1!ABH2&gt;0,[1]Sheet1!ABH2,"")</f>
        <v/>
      </c>
      <c r="ABJ5" s="174" t="str">
        <f>IF([1]Sheet1!ABI2&gt;0,[1]Sheet1!ABI2,"")</f>
        <v/>
      </c>
      <c r="ABK5" s="174" t="str">
        <f>IF([1]Sheet1!ABJ2&gt;0,[1]Sheet1!ABJ2,"")</f>
        <v/>
      </c>
      <c r="ABL5" s="174" t="str">
        <f>IF([1]Sheet1!ABK2&gt;0,[1]Sheet1!ABK2,"")</f>
        <v/>
      </c>
      <c r="ABM5" s="174" t="str">
        <f>IF([1]Sheet1!ABL2&gt;0,[1]Sheet1!ABL2,"")</f>
        <v/>
      </c>
      <c r="ABN5" s="174" t="str">
        <f>IF([1]Sheet1!ABM2&gt;0,[1]Sheet1!ABM2,"")</f>
        <v/>
      </c>
      <c r="ABO5" s="174" t="str">
        <f>IF([1]Sheet1!ABN2&gt;0,[1]Sheet1!ABN2,"")</f>
        <v/>
      </c>
      <c r="ABP5" s="174" t="str">
        <f>IF([1]Sheet1!ABO2&gt;0,[1]Sheet1!ABO2,"")</f>
        <v/>
      </c>
      <c r="ABQ5" s="174" t="str">
        <f>IF([1]Sheet1!ABP2&gt;0,[1]Sheet1!ABP2,"")</f>
        <v/>
      </c>
      <c r="ABR5" s="174" t="str">
        <f>IF([1]Sheet1!ABQ2&gt;0,[1]Sheet1!ABQ2,"")</f>
        <v/>
      </c>
      <c r="ABS5" s="174" t="str">
        <f>IF([1]Sheet1!ABR2&gt;0,[1]Sheet1!ABR2,"")</f>
        <v/>
      </c>
      <c r="ABT5" s="174" t="str">
        <f>IF([1]Sheet1!ABS2&gt;0,[1]Sheet1!ABS2,"")</f>
        <v/>
      </c>
      <c r="ABU5" s="174" t="str">
        <f>IF([1]Sheet1!ABT2&gt;0,[1]Sheet1!ABT2,"")</f>
        <v/>
      </c>
      <c r="ABV5" s="174" t="str">
        <f>IF([1]Sheet1!ABU2&gt;0,[1]Sheet1!ABU2,"")</f>
        <v/>
      </c>
    </row>
    <row r="6" spans="1:787">
      <c r="A6" s="184" t="s">
        <v>231</v>
      </c>
      <c r="B6" s="162" t="s">
        <v>232</v>
      </c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174"/>
      <c r="BG6" s="174"/>
      <c r="BH6" s="174"/>
      <c r="BI6" s="174"/>
      <c r="BJ6" s="174"/>
      <c r="BK6" s="174"/>
      <c r="BL6" s="174"/>
      <c r="BM6" s="174"/>
      <c r="BN6" s="174"/>
      <c r="BO6" s="174"/>
      <c r="BP6" s="174"/>
      <c r="BQ6" s="174"/>
      <c r="BR6" s="174"/>
      <c r="BS6" s="174"/>
      <c r="BT6" s="174"/>
      <c r="BU6" s="174"/>
      <c r="BV6" s="174"/>
      <c r="BW6" s="174"/>
      <c r="BX6" s="174"/>
      <c r="BY6" s="174"/>
      <c r="BZ6" s="174"/>
      <c r="CA6" s="174"/>
      <c r="CB6" s="174"/>
      <c r="CC6" s="174"/>
      <c r="CD6" s="174"/>
      <c r="CE6" s="174"/>
      <c r="CF6" s="174"/>
      <c r="CG6" s="174"/>
      <c r="CH6" s="174"/>
      <c r="CI6" s="174"/>
      <c r="CJ6" s="174"/>
      <c r="CK6" s="174"/>
      <c r="CL6" s="174"/>
      <c r="CM6" s="174"/>
      <c r="CN6" s="174"/>
      <c r="CO6" s="174"/>
      <c r="CP6" s="174"/>
      <c r="CQ6" s="174"/>
      <c r="CR6" s="174"/>
      <c r="CS6" s="174"/>
      <c r="CT6" s="174"/>
      <c r="CU6" s="174"/>
      <c r="CV6" s="174"/>
      <c r="CW6" s="174"/>
      <c r="CX6" s="174"/>
      <c r="CY6" s="174"/>
      <c r="CZ6" s="174"/>
      <c r="DA6" s="174"/>
      <c r="DB6" s="174"/>
      <c r="DC6" s="174"/>
      <c r="DD6" s="174"/>
      <c r="DE6" s="174"/>
      <c r="DF6" s="174"/>
      <c r="DG6" s="174"/>
      <c r="DH6" s="174"/>
      <c r="DI6" s="174"/>
      <c r="DJ6" s="174"/>
      <c r="DK6" s="174"/>
      <c r="DL6" s="174"/>
      <c r="DM6" s="174"/>
      <c r="DN6" s="174"/>
      <c r="DO6" s="174"/>
      <c r="DP6" s="174"/>
      <c r="DQ6" s="174"/>
      <c r="DR6" s="174"/>
      <c r="DS6" s="174"/>
      <c r="DT6" s="174"/>
      <c r="DU6" s="174"/>
      <c r="DV6" s="174"/>
      <c r="DW6" s="174"/>
      <c r="DX6" s="174"/>
      <c r="DY6" s="174"/>
      <c r="DZ6" s="174"/>
      <c r="EA6" s="174"/>
      <c r="EB6" s="174"/>
      <c r="EC6" s="174"/>
      <c r="ED6" s="174"/>
      <c r="EE6" s="174"/>
      <c r="EF6" s="174"/>
      <c r="EG6" s="174"/>
      <c r="EH6" s="174"/>
      <c r="EI6" s="174"/>
      <c r="EJ6" s="174"/>
      <c r="EK6" s="174"/>
      <c r="EL6" s="174"/>
      <c r="EM6" s="174"/>
      <c r="EN6" s="174"/>
      <c r="EO6" s="174"/>
      <c r="EP6" s="174"/>
      <c r="EQ6" s="174"/>
      <c r="ER6" s="174"/>
      <c r="ES6" s="174"/>
      <c r="ET6" s="174"/>
      <c r="EU6" s="174"/>
      <c r="EV6" s="174"/>
      <c r="EW6" s="174"/>
      <c r="EX6" s="174"/>
      <c r="EY6" s="174"/>
      <c r="EZ6" s="174"/>
      <c r="FA6" s="174"/>
      <c r="FB6" s="174"/>
      <c r="FC6" s="174"/>
      <c r="FD6" s="174"/>
      <c r="FE6" s="174"/>
      <c r="FF6" s="174"/>
      <c r="FG6" s="174"/>
      <c r="FH6" s="174"/>
      <c r="FI6" s="174"/>
      <c r="FJ6" s="174"/>
      <c r="FK6" s="174"/>
      <c r="FL6" s="174"/>
      <c r="FM6" s="174"/>
      <c r="FN6" s="174"/>
      <c r="FO6" s="174"/>
      <c r="FP6" s="174"/>
      <c r="FQ6" s="174"/>
      <c r="FR6" s="174"/>
      <c r="FS6" s="174"/>
      <c r="FT6" s="174"/>
      <c r="FU6" s="174"/>
      <c r="FV6" s="174"/>
      <c r="FW6" s="174"/>
      <c r="FX6" s="174"/>
      <c r="FY6" s="174"/>
      <c r="FZ6" s="174"/>
      <c r="GA6" s="174"/>
      <c r="GB6" s="174"/>
      <c r="GC6" s="174"/>
      <c r="GD6" s="174"/>
      <c r="GE6" s="174"/>
      <c r="GF6" s="174"/>
      <c r="GG6" s="174"/>
      <c r="GH6" s="174"/>
      <c r="GI6" s="174"/>
      <c r="GJ6" s="174"/>
      <c r="GK6" s="174"/>
      <c r="GL6" s="174"/>
      <c r="GM6" s="174"/>
      <c r="GN6" s="174"/>
      <c r="GO6" s="174"/>
      <c r="GP6" s="174"/>
      <c r="GQ6" s="174"/>
      <c r="GR6" s="174"/>
      <c r="GS6" s="174"/>
      <c r="GT6" s="174"/>
      <c r="GU6" s="174"/>
      <c r="GV6" s="174"/>
      <c r="GW6" s="174"/>
      <c r="GX6" s="174"/>
      <c r="GY6" s="174"/>
      <c r="GZ6" s="174"/>
      <c r="HA6" s="174"/>
      <c r="HB6" s="174"/>
      <c r="HC6" s="174"/>
      <c r="HD6" s="174"/>
      <c r="HE6" s="174"/>
      <c r="HF6" s="174"/>
      <c r="HG6" s="174"/>
      <c r="HH6" s="174"/>
      <c r="HI6" s="174"/>
      <c r="HJ6" s="174"/>
      <c r="HK6" s="174"/>
      <c r="HL6" s="174"/>
      <c r="HM6" s="174"/>
      <c r="HN6" s="174"/>
      <c r="HO6" s="174"/>
      <c r="HP6" s="174"/>
      <c r="HQ6" s="174"/>
      <c r="HR6" s="174"/>
      <c r="HS6" s="174"/>
      <c r="HT6" s="174"/>
      <c r="HU6" s="174"/>
      <c r="HV6" s="174"/>
      <c r="HW6" s="174"/>
      <c r="HX6" s="174"/>
      <c r="HY6" s="174"/>
      <c r="HZ6" s="174"/>
      <c r="IA6" s="174"/>
      <c r="IB6" s="174"/>
      <c r="IC6" s="174"/>
      <c r="ID6" s="223">
        <v>1256.3800000000001</v>
      </c>
      <c r="IE6" s="223">
        <v>1386.99</v>
      </c>
      <c r="IF6" s="223">
        <v>1496.66</v>
      </c>
      <c r="IG6" s="223">
        <v>1497.9</v>
      </c>
      <c r="IH6" s="223">
        <v>1405.03</v>
      </c>
      <c r="II6" s="223">
        <v>1459.09</v>
      </c>
      <c r="IJ6" s="223">
        <v>1562.92</v>
      </c>
      <c r="IK6" s="223">
        <v>1639.66</v>
      </c>
      <c r="IL6" s="223">
        <v>1755.45</v>
      </c>
      <c r="IM6" s="223">
        <v>1623.5</v>
      </c>
      <c r="IN6" s="223">
        <v>1502.41</v>
      </c>
      <c r="IO6" s="223">
        <v>1474.94</v>
      </c>
      <c r="IP6" s="223">
        <v>1573.55</v>
      </c>
      <c r="IQ6" s="223">
        <v>1426.26</v>
      </c>
      <c r="IR6" s="223">
        <v>1492.45</v>
      </c>
      <c r="IS6" s="223">
        <v>1362.52</v>
      </c>
      <c r="IT6" s="223">
        <v>1256.6199999999999</v>
      </c>
      <c r="IU6" s="223">
        <v>1358.92</v>
      </c>
      <c r="IV6" s="223">
        <v>1354.05</v>
      </c>
      <c r="IW6" s="223">
        <v>1470.01</v>
      </c>
      <c r="IX6" s="223">
        <v>1448.26</v>
      </c>
      <c r="IY6" s="223">
        <v>1230.49</v>
      </c>
      <c r="IZ6" s="223">
        <v>1207.72</v>
      </c>
      <c r="JA6" s="223">
        <v>1256.58</v>
      </c>
      <c r="JB6" s="223">
        <v>1193.8</v>
      </c>
      <c r="JC6" s="223">
        <v>1159.68</v>
      </c>
      <c r="JD6" s="223">
        <v>1141.48</v>
      </c>
      <c r="JE6" s="223">
        <v>991.77</v>
      </c>
      <c r="JF6" s="223">
        <v>1055.47</v>
      </c>
      <c r="JG6" s="223">
        <v>1159.08</v>
      </c>
      <c r="JH6" s="223">
        <v>1150.28</v>
      </c>
      <c r="JI6" s="223">
        <v>1168.0999999999999</v>
      </c>
      <c r="JJ6" s="223">
        <v>1242.55</v>
      </c>
      <c r="JK6" s="223">
        <v>1228.95</v>
      </c>
      <c r="JL6" s="223">
        <v>1181.82</v>
      </c>
      <c r="JM6" s="223">
        <v>1122.8599999999999</v>
      </c>
      <c r="JN6" s="223">
        <v>1155.8599999999999</v>
      </c>
      <c r="JO6" s="223">
        <v>1054.4000000000001</v>
      </c>
      <c r="JP6" s="223">
        <v>1115.02</v>
      </c>
      <c r="JQ6" s="223">
        <v>1063.92</v>
      </c>
      <c r="JR6" s="223">
        <v>1053.44</v>
      </c>
      <c r="JS6" s="223">
        <v>1162.9100000000001</v>
      </c>
      <c r="JT6" s="223">
        <v>1211.6600000000001</v>
      </c>
      <c r="JU6" s="223">
        <v>1154.67</v>
      </c>
      <c r="JV6" s="223">
        <v>1178.72</v>
      </c>
      <c r="JW6" s="223">
        <v>1084.6400000000001</v>
      </c>
      <c r="JX6" s="223">
        <v>1038</v>
      </c>
      <c r="JY6" s="223">
        <v>1122.32</v>
      </c>
      <c r="JZ6" s="223">
        <v>1272.21</v>
      </c>
      <c r="KA6" s="223">
        <v>1337.86</v>
      </c>
      <c r="KB6" s="223">
        <v>1538.08</v>
      </c>
      <c r="KC6" s="223">
        <v>1610.21</v>
      </c>
      <c r="KD6" s="223">
        <v>1770.08</v>
      </c>
      <c r="KE6" s="223">
        <v>1837.98</v>
      </c>
      <c r="KF6" s="223">
        <v>2139.9299999999998</v>
      </c>
      <c r="KG6" s="223">
        <v>2062.42</v>
      </c>
      <c r="KH6" s="223">
        <v>2052.4</v>
      </c>
      <c r="KI6" s="223">
        <v>2020.25</v>
      </c>
      <c r="KJ6" s="223">
        <v>2048.2199999999998</v>
      </c>
      <c r="KK6" s="223">
        <v>1698.16</v>
      </c>
      <c r="KL6" s="223">
        <v>1727.93</v>
      </c>
      <c r="KM6" s="223">
        <v>1878.62</v>
      </c>
      <c r="KN6" s="223">
        <v>1882.09</v>
      </c>
      <c r="KO6" s="223">
        <v>2020.62</v>
      </c>
      <c r="KP6" s="223">
        <v>2069.39</v>
      </c>
      <c r="KQ6" s="223">
        <v>2268.9899999999998</v>
      </c>
      <c r="KR6" s="223">
        <v>2418.88</v>
      </c>
      <c r="KS6" s="223">
        <v>2393.7600000000002</v>
      </c>
      <c r="KT6" s="223">
        <v>2447.94</v>
      </c>
      <c r="KU6" s="223">
        <v>2369.69</v>
      </c>
      <c r="KV6" s="223">
        <v>2214.96</v>
      </c>
      <c r="KW6" s="223">
        <v>2433.73</v>
      </c>
      <c r="KX6" s="223">
        <v>2599.9299999999998</v>
      </c>
      <c r="KY6" s="223">
        <v>2711.24</v>
      </c>
      <c r="KZ6" s="223">
        <v>2801.99</v>
      </c>
      <c r="LA6" s="223">
        <v>3066.15</v>
      </c>
      <c r="LB6" s="223">
        <v>2795.89</v>
      </c>
      <c r="LC6" s="223">
        <v>3127.8</v>
      </c>
      <c r="LD6" s="223">
        <v>3353.37</v>
      </c>
      <c r="LE6" s="223">
        <v>3549.92</v>
      </c>
      <c r="LF6" s="223">
        <v>3639.43</v>
      </c>
      <c r="LG6" s="223">
        <v>4028.82</v>
      </c>
      <c r="LH6" s="223">
        <v>4155.54</v>
      </c>
      <c r="LI6" s="223">
        <v>3642.31</v>
      </c>
      <c r="LJ6" s="223">
        <v>3721.71</v>
      </c>
      <c r="LK6" s="223">
        <v>3745.46</v>
      </c>
      <c r="LL6" s="223">
        <v>4073.55</v>
      </c>
      <c r="LM6" s="223">
        <v>4288.97</v>
      </c>
      <c r="LN6" s="223">
        <v>4476.5</v>
      </c>
      <c r="LO6" s="223">
        <v>4729.13</v>
      </c>
      <c r="LP6" s="223">
        <v>4758.45</v>
      </c>
      <c r="LQ6" s="223">
        <v>4899.3900000000003</v>
      </c>
      <c r="LR6" s="223">
        <v>4504.7299999999996</v>
      </c>
      <c r="LS6" s="223">
        <v>4605.8900000000003</v>
      </c>
      <c r="LT6" s="223">
        <v>4934.46</v>
      </c>
      <c r="LU6" s="223">
        <v>5185.95</v>
      </c>
      <c r="LV6" s="223">
        <v>5223.82</v>
      </c>
      <c r="LW6" s="223">
        <v>5483.25</v>
      </c>
      <c r="LX6" s="223">
        <v>5411.29</v>
      </c>
      <c r="LY6" s="223">
        <v>6094.11</v>
      </c>
      <c r="LZ6" s="223">
        <v>7163.3</v>
      </c>
      <c r="MA6" s="223">
        <v>6997.6</v>
      </c>
      <c r="MB6" s="223">
        <v>7461.48</v>
      </c>
      <c r="MC6" s="223">
        <v>6245.45</v>
      </c>
      <c r="MD6" s="223">
        <v>6356.92</v>
      </c>
      <c r="ME6" s="223">
        <v>5762.88</v>
      </c>
      <c r="MF6" s="223">
        <v>6289.07</v>
      </c>
      <c r="MG6" s="223">
        <v>5937.81</v>
      </c>
      <c r="MH6" s="223">
        <v>4929.9799999999996</v>
      </c>
      <c r="MI6" s="223">
        <v>5297.47</v>
      </c>
      <c r="MJ6" s="223">
        <v>5337.28</v>
      </c>
      <c r="MK6" s="223">
        <v>4807.2</v>
      </c>
      <c r="ML6" s="223">
        <v>3539.57</v>
      </c>
      <c r="MM6" s="223">
        <v>3379.53</v>
      </c>
      <c r="MN6" s="223">
        <v>3635.87</v>
      </c>
      <c r="MO6" s="223">
        <v>3538.57</v>
      </c>
      <c r="MP6" s="223">
        <v>3403.33</v>
      </c>
      <c r="MQ6" s="223">
        <v>3720.51</v>
      </c>
      <c r="MR6" s="223">
        <v>4278.54</v>
      </c>
      <c r="MS6" s="223">
        <v>5480.11</v>
      </c>
      <c r="MT6" s="223">
        <v>5296.58</v>
      </c>
      <c r="MU6" s="223">
        <v>5737.09</v>
      </c>
      <c r="MV6" s="223">
        <v>5774.96</v>
      </c>
      <c r="MW6" s="223">
        <v>6302.19</v>
      </c>
      <c r="MX6" s="223">
        <v>5846.03</v>
      </c>
      <c r="MY6" s="223">
        <v>6245.49</v>
      </c>
      <c r="MZ6" s="223">
        <v>6456.97</v>
      </c>
      <c r="NA6" s="223">
        <v>6061.68</v>
      </c>
      <c r="NB6" s="223">
        <v>6114.27</v>
      </c>
      <c r="NC6" s="223">
        <v>6521.55</v>
      </c>
      <c r="ND6" s="223">
        <v>6559.98</v>
      </c>
      <c r="NE6" s="223">
        <v>6330.54</v>
      </c>
      <c r="NF6" s="223">
        <v>6636.89</v>
      </c>
      <c r="NG6" s="223">
        <v>6712.14</v>
      </c>
      <c r="NH6" s="223">
        <v>6762.76</v>
      </c>
      <c r="NI6" s="223">
        <v>7554.94</v>
      </c>
      <c r="NJ6" s="223">
        <v>7546.4</v>
      </c>
      <c r="NK6" s="223">
        <v>7353.36</v>
      </c>
      <c r="NL6" s="223">
        <v>7698.29</v>
      </c>
      <c r="NM6" s="223">
        <v>6910.76</v>
      </c>
      <c r="NN6" s="223">
        <v>6696.09</v>
      </c>
      <c r="NO6" s="223">
        <v>7327.83</v>
      </c>
      <c r="NP6" s="223">
        <v>7224.51</v>
      </c>
      <c r="NQ6" s="223">
        <v>6997.07</v>
      </c>
      <c r="NR6" s="223">
        <v>7133.6</v>
      </c>
      <c r="NS6" s="223">
        <v>6934.57</v>
      </c>
      <c r="NT6" s="223">
        <v>6334.48</v>
      </c>
      <c r="NU6" s="223">
        <v>6265.26</v>
      </c>
      <c r="NV6" s="223">
        <v>6755.07</v>
      </c>
      <c r="NW6" s="223">
        <v>6128.97</v>
      </c>
      <c r="NX6" s="223">
        <v>5865.49</v>
      </c>
      <c r="NY6" s="223">
        <v>6600.95</v>
      </c>
      <c r="NZ6" s="223">
        <v>6838.32</v>
      </c>
      <c r="OA6" s="223">
        <v>6728.46</v>
      </c>
      <c r="OB6" s="223">
        <v>6668.4</v>
      </c>
      <c r="OC6" s="223">
        <v>6275.4</v>
      </c>
      <c r="OD6" s="223">
        <v>6752.88</v>
      </c>
      <c r="OE6" s="223">
        <v>6700.96</v>
      </c>
      <c r="OF6" s="223">
        <v>6747.3</v>
      </c>
      <c r="OG6" s="223">
        <v>7321.57</v>
      </c>
      <c r="OH6" s="223">
        <v>7217.67</v>
      </c>
      <c r="OI6" s="223">
        <v>7556.73</v>
      </c>
      <c r="OJ6" s="223">
        <v>7591.99</v>
      </c>
      <c r="OK6" s="223">
        <v>7759.87</v>
      </c>
      <c r="OL6" s="223">
        <v>7322.68</v>
      </c>
      <c r="OM6" s="223">
        <v>7315.35</v>
      </c>
      <c r="ON6" s="223">
        <v>7634.29</v>
      </c>
      <c r="OO6" s="223">
        <v>7734.03</v>
      </c>
      <c r="OP6" s="223">
        <v>7563.28</v>
      </c>
      <c r="OQ6" s="223">
        <v>7449.52</v>
      </c>
      <c r="OR6" s="223">
        <v>7103.56</v>
      </c>
      <c r="OS6" s="223">
        <v>7454.82</v>
      </c>
      <c r="OT6" s="223">
        <v>8194.06</v>
      </c>
      <c r="OU6" s="223">
        <v>8035.27</v>
      </c>
      <c r="OV6" s="223">
        <v>8204.85</v>
      </c>
      <c r="OW6" s="223">
        <v>7930.34</v>
      </c>
      <c r="OX6" s="223">
        <v>8178.01</v>
      </c>
      <c r="OY6" s="223">
        <v>8739.91</v>
      </c>
      <c r="OZ6" s="223">
        <v>8730.0499999999993</v>
      </c>
      <c r="PA6" s="223">
        <v>9437.81</v>
      </c>
      <c r="PB6" s="223">
        <v>9966.14</v>
      </c>
      <c r="PC6" s="223">
        <v>10140.34</v>
      </c>
      <c r="PD6" s="223">
        <v>10456.85</v>
      </c>
      <c r="PE6" s="223">
        <v>10475.040000000001</v>
      </c>
      <c r="PF6" s="223">
        <v>10952.14</v>
      </c>
      <c r="PG6" s="223">
        <v>11303.65</v>
      </c>
      <c r="PH6" s="223">
        <v>10904.18</v>
      </c>
      <c r="PI6" s="223">
        <v>11598.64</v>
      </c>
      <c r="PJ6" s="223">
        <v>11723.28</v>
      </c>
      <c r="PK6" s="223">
        <v>11201.99</v>
      </c>
      <c r="PL6" s="223">
        <v>10794.27</v>
      </c>
      <c r="PM6" s="223">
        <v>11135.85</v>
      </c>
      <c r="PN6" s="223">
        <v>11085.87</v>
      </c>
      <c r="PO6" s="223">
        <v>11328.56</v>
      </c>
      <c r="PP6" s="223">
        <v>10588.8</v>
      </c>
      <c r="PQ6" s="223">
        <v>10566.29</v>
      </c>
      <c r="PR6" s="223">
        <v>10732.25</v>
      </c>
      <c r="PS6" s="223">
        <v>10560.84</v>
      </c>
      <c r="PT6" s="223">
        <v>10575.63</v>
      </c>
      <c r="PU6" s="223">
        <v>10068.86</v>
      </c>
      <c r="PV6" s="223">
        <v>9304.26</v>
      </c>
      <c r="PW6" s="223">
        <v>10325.5</v>
      </c>
      <c r="PX6" s="223">
        <v>10474.15</v>
      </c>
      <c r="PY6" s="223">
        <v>10908.07</v>
      </c>
      <c r="PZ6" s="223">
        <v>11121.39</v>
      </c>
      <c r="QA6" s="223">
        <v>11614.8</v>
      </c>
      <c r="QB6" s="223">
        <v>11826.19</v>
      </c>
      <c r="QC6" s="223">
        <v>11598.22</v>
      </c>
      <c r="QD6" s="223">
        <v>11644.89</v>
      </c>
      <c r="QE6" s="223">
        <v>11092.59</v>
      </c>
      <c r="QF6" s="223">
        <v>11040.41</v>
      </c>
      <c r="QG6" s="223">
        <v>11548.15</v>
      </c>
      <c r="QH6" s="223">
        <v>11990.44</v>
      </c>
      <c r="QI6" s="223">
        <v>12406.69</v>
      </c>
      <c r="QJ6" s="223">
        <v>12582.88</v>
      </c>
      <c r="QK6" s="223">
        <v>13018.69</v>
      </c>
      <c r="QL6" s="223">
        <v>12932.33</v>
      </c>
      <c r="QM6" s="223">
        <v>13724.19</v>
      </c>
      <c r="QN6" s="223">
        <v>13521.03</v>
      </c>
      <c r="QO6" s="223">
        <v>13351.99</v>
      </c>
      <c r="QP6" s="223">
        <v>14108.55</v>
      </c>
      <c r="QQ6" s="223">
        <v>13966.58</v>
      </c>
      <c r="QR6" s="223">
        <v>14381.92</v>
      </c>
      <c r="QS6" s="223">
        <v>15065.82</v>
      </c>
      <c r="QT6" s="223">
        <v>14358.71</v>
      </c>
      <c r="QU6" s="223">
        <v>13865.57</v>
      </c>
      <c r="QV6" s="223">
        <v>14723.32</v>
      </c>
      <c r="QW6" s="223">
        <v>14750.26</v>
      </c>
      <c r="QX6" s="223">
        <v>14753.91</v>
      </c>
      <c r="QY6" s="223">
        <v>15672.47</v>
      </c>
      <c r="QZ6" s="223">
        <v>16143.51</v>
      </c>
      <c r="RA6" s="223">
        <v>15114.08</v>
      </c>
      <c r="RB6" s="223">
        <v>14377.38</v>
      </c>
      <c r="RC6" s="223">
        <v>15059.37</v>
      </c>
      <c r="RD6" s="223">
        <v>15048.98</v>
      </c>
      <c r="RE6" s="223">
        <v>15012.34</v>
      </c>
      <c r="RF6" s="223">
        <v>14979.39</v>
      </c>
      <c r="RG6" s="223">
        <v>16146.11</v>
      </c>
      <c r="RH6" s="223">
        <v>16318.66</v>
      </c>
      <c r="RI6" s="223">
        <v>16583.46</v>
      </c>
      <c r="RJ6" s="223">
        <v>16433.849999999999</v>
      </c>
      <c r="RK6" s="223">
        <v>15539.43</v>
      </c>
      <c r="RL6" s="223">
        <v>15440.47</v>
      </c>
      <c r="RM6" s="223">
        <v>16072.5</v>
      </c>
      <c r="RN6" s="223">
        <v>16667.29</v>
      </c>
      <c r="RO6" s="223">
        <v>16917.89</v>
      </c>
      <c r="RP6" s="223">
        <v>17077.060000000001</v>
      </c>
      <c r="RQ6" s="223">
        <v>16790.45</v>
      </c>
      <c r="RR6" s="223">
        <v>15726.92</v>
      </c>
      <c r="RS6" s="223">
        <v>12105.66</v>
      </c>
      <c r="RT6" s="223">
        <v>13884.18</v>
      </c>
      <c r="RU6" s="223">
        <v>13503.45</v>
      </c>
      <c r="RV6" s="223">
        <v>14527.18</v>
      </c>
      <c r="RW6" s="223">
        <v>15645.34</v>
      </c>
      <c r="RX6" s="223">
        <v>16110.07</v>
      </c>
      <c r="RY6" s="223">
        <v>15916.72</v>
      </c>
      <c r="RZ6" s="223">
        <v>16504.16</v>
      </c>
      <c r="SA6" s="223">
        <v>18392.54</v>
      </c>
      <c r="SB6" s="223">
        <v>19833.189999999999</v>
      </c>
      <c r="SC6" s="223">
        <v>19346.03</v>
      </c>
      <c r="SD6" s="223">
        <v>20644.88</v>
      </c>
      <c r="SE6" s="223">
        <v>20886.52</v>
      </c>
      <c r="SF6" s="223">
        <v>20811.13</v>
      </c>
      <c r="SG6" s="223">
        <v>22203.59</v>
      </c>
      <c r="SH6" s="223">
        <v>22455.7</v>
      </c>
      <c r="SI6" s="223">
        <v>22554.26</v>
      </c>
      <c r="SJ6" s="223">
        <v>24525.71</v>
      </c>
      <c r="SK6" s="223">
        <v>25234.57</v>
      </c>
      <c r="SL6" s="223">
        <v>25340.83</v>
      </c>
      <c r="SM6" s="223">
        <v>24368.53</v>
      </c>
      <c r="SN6" s="223">
        <v>24908.71</v>
      </c>
      <c r="SO6" s="223">
        <v>24894.62</v>
      </c>
      <c r="SP6" s="223">
        <v>24153.01</v>
      </c>
      <c r="SQ6" s="223">
        <v>25118.14</v>
      </c>
      <c r="SR6" s="223">
        <v>24606.78</v>
      </c>
      <c r="SS6" s="223">
        <v>23958.1</v>
      </c>
      <c r="ST6" s="223">
        <v>22828.93</v>
      </c>
      <c r="SU6" s="223">
        <v>24862.7</v>
      </c>
      <c r="SV6" s="223">
        <v>25786.59</v>
      </c>
      <c r="SW6" s="223">
        <v>24821.08</v>
      </c>
      <c r="SX6" s="223">
        <v>26182.36</v>
      </c>
      <c r="SY6" s="223">
        <v>27276.01</v>
      </c>
      <c r="SZ6" s="223">
        <v>26326.37</v>
      </c>
      <c r="TA6" s="223">
        <v>25685.94</v>
      </c>
      <c r="TB6" s="223">
        <v>25184.47</v>
      </c>
      <c r="TC6" s="223">
        <v>25266.06</v>
      </c>
      <c r="TD6" s="223">
        <v>26302.92</v>
      </c>
      <c r="TE6" s="223">
        <v>27057.439999999999</v>
      </c>
      <c r="TF6" s="223">
        <v>28059.65</v>
      </c>
      <c r="TG6" s="174">
        <v>28910.43</v>
      </c>
      <c r="TH6" s="174">
        <v>28243.74</v>
      </c>
      <c r="TI6" s="222">
        <v>28807.77</v>
      </c>
      <c r="TJ6" s="174">
        <v>28017.360000000001</v>
      </c>
      <c r="TK6" s="174">
        <v>29585.360000000001</v>
      </c>
      <c r="TL6" s="174">
        <v>31933.93</v>
      </c>
      <c r="TM6" s="174">
        <v>31939.59</v>
      </c>
      <c r="TN6" s="222">
        <v>32360.25</v>
      </c>
      <c r="TO6" s="174">
        <v>32867.230000000003</v>
      </c>
      <c r="TP6" s="174">
        <v>33333.120000000003</v>
      </c>
      <c r="TQ6" s="174">
        <v>33138.019999999997</v>
      </c>
      <c r="TR6" s="174">
        <v>35539.160000000003</v>
      </c>
      <c r="TS6" s="174">
        <v>36959.480000000003</v>
      </c>
      <c r="TT6" s="174">
        <v>37461.730000000003</v>
      </c>
      <c r="TU6" s="174">
        <v>38315.21</v>
      </c>
      <c r="TV6" s="174">
        <v>35971.14</v>
      </c>
      <c r="TW6" s="174">
        <v>35878.82</v>
      </c>
      <c r="TX6" s="174">
        <v>35155.769999999997</v>
      </c>
      <c r="TY6" s="174">
        <v>34998.01</v>
      </c>
      <c r="TZ6" s="174">
        <v>32973.360000000001</v>
      </c>
      <c r="UA6" s="174">
        <v>35054.080000000002</v>
      </c>
      <c r="UB6" s="174">
        <v>36274.870000000003</v>
      </c>
      <c r="UC6" s="174">
        <v>36972.5</v>
      </c>
      <c r="UD6" s="174">
        <v>38217.32</v>
      </c>
      <c r="UE6" s="174">
        <v>37158.879999999997</v>
      </c>
      <c r="UF6" s="174">
        <v>36709</v>
      </c>
      <c r="UG6" s="174">
        <v>36992.699999999997</v>
      </c>
      <c r="UH6" s="174">
        <v>38700.6</v>
      </c>
      <c r="UI6" s="174">
        <v>39443.910000000003</v>
      </c>
      <c r="UJ6" s="174">
        <v>39333.550000000003</v>
      </c>
      <c r="UK6" s="174">
        <f>IF([1]Sheet1!UJ3&gt;0,[1]Sheet1!UJ3,"")</f>
        <v>38286.86</v>
      </c>
      <c r="UL6" s="174">
        <f>IF([1]Sheet1!UK3&gt;0,[1]Sheet1!UK3,"")</f>
        <v>37943.67</v>
      </c>
      <c r="UM6" s="174">
        <f>IF([1]Sheet1!UL3&gt;0,[1]Sheet1!UL3,"")</f>
        <v>33655.43</v>
      </c>
      <c r="UN6" s="174">
        <f>IF([1]Sheet1!UM3&gt;0,[1]Sheet1!UM3,"")</f>
        <v>36174.800000000003</v>
      </c>
      <c r="UO6" s="174">
        <f>IF([1]Sheet1!UN3&gt;0,[1]Sheet1!UN3,"")</f>
        <v>35552.639999999999</v>
      </c>
      <c r="UP6" s="174" t="str">
        <f>IF([1]Sheet1!UO3&gt;0,[1]Sheet1!UO3,"")</f>
        <v/>
      </c>
      <c r="UQ6" s="174" t="str">
        <f>IF([1]Sheet1!UP3&gt;0,[1]Sheet1!UP3,"")</f>
        <v/>
      </c>
      <c r="UR6" s="174" t="str">
        <f>IF([1]Sheet1!UQ3&gt;0,[1]Sheet1!UQ3,"")</f>
        <v/>
      </c>
      <c r="US6" s="174" t="str">
        <f>IF([1]Sheet1!UR3&gt;0,[1]Sheet1!UR3,"")</f>
        <v/>
      </c>
      <c r="UT6" s="174" t="str">
        <f>IF([1]Sheet1!US3&gt;0,[1]Sheet1!US3,"")</f>
        <v/>
      </c>
      <c r="UU6" s="174" t="str">
        <f>IF([1]Sheet1!UT3&gt;0,[1]Sheet1!UT3,"")</f>
        <v/>
      </c>
      <c r="UV6" s="174" t="str">
        <f>IF([1]Sheet1!UU3&gt;0,[1]Sheet1!UU3,"")</f>
        <v/>
      </c>
      <c r="UW6" s="174" t="str">
        <f>IF([1]Sheet1!UV3&gt;0,[1]Sheet1!UV3,"")</f>
        <v/>
      </c>
      <c r="UX6" s="174" t="str">
        <f>IF([1]Sheet1!UW3&gt;0,[1]Sheet1!UW3,"")</f>
        <v/>
      </c>
      <c r="UY6" s="174" t="str">
        <f>IF([1]Sheet1!UX3&gt;0,[1]Sheet1!UX3,"")</f>
        <v/>
      </c>
      <c r="UZ6" s="174" t="str">
        <f>IF([1]Sheet1!UY3&gt;0,[1]Sheet1!UY3,"")</f>
        <v/>
      </c>
      <c r="VA6" s="174" t="str">
        <f>IF([1]Sheet1!UZ3&gt;0,[1]Sheet1!UZ3,"")</f>
        <v/>
      </c>
      <c r="VB6" s="174" t="str">
        <f>IF([1]Sheet1!VA3&gt;0,[1]Sheet1!VA3,"")</f>
        <v/>
      </c>
      <c r="VC6" s="174" t="str">
        <f>IF([1]Sheet1!VB3&gt;0,[1]Sheet1!VB3,"")</f>
        <v/>
      </c>
      <c r="VD6" s="174" t="str">
        <f>IF([1]Sheet1!VC3&gt;0,[1]Sheet1!VC3,"")</f>
        <v/>
      </c>
      <c r="VE6" s="174" t="str">
        <f>IF([1]Sheet1!VD3&gt;0,[1]Sheet1!VD3,"")</f>
        <v/>
      </c>
      <c r="VF6" s="174" t="str">
        <f>IF([1]Sheet1!VE3&gt;0,[1]Sheet1!VE3,"")</f>
        <v/>
      </c>
      <c r="VG6" s="174" t="str">
        <f>IF([1]Sheet1!VF3&gt;0,[1]Sheet1!VF3,"")</f>
        <v/>
      </c>
      <c r="VH6" s="174" t="str">
        <f>IF([1]Sheet1!VG3&gt;0,[1]Sheet1!VG3,"")</f>
        <v/>
      </c>
      <c r="VI6" s="174" t="str">
        <f>IF([1]Sheet1!VH3&gt;0,[1]Sheet1!VH3,"")</f>
        <v/>
      </c>
      <c r="VJ6" s="174" t="str">
        <f>IF([1]Sheet1!VI3&gt;0,[1]Sheet1!VI3,"")</f>
        <v/>
      </c>
      <c r="VK6" s="174" t="str">
        <f>IF([1]Sheet1!VJ3&gt;0,[1]Sheet1!VJ3,"")</f>
        <v/>
      </c>
      <c r="VL6" s="174" t="str">
        <f>IF([1]Sheet1!VK3&gt;0,[1]Sheet1!VK3,"")</f>
        <v/>
      </c>
      <c r="VM6" s="174" t="str">
        <f>IF([1]Sheet1!VL3&gt;0,[1]Sheet1!VL3,"")</f>
        <v/>
      </c>
      <c r="VN6" s="174" t="str">
        <f>IF([1]Sheet1!VM3&gt;0,[1]Sheet1!VM3,"")</f>
        <v/>
      </c>
      <c r="VO6" s="174" t="str">
        <f>IF([1]Sheet1!VN3&gt;0,[1]Sheet1!VN3,"")</f>
        <v/>
      </c>
      <c r="VP6" s="174" t="str">
        <f>IF([1]Sheet1!VO3&gt;0,[1]Sheet1!VO3,"")</f>
        <v/>
      </c>
      <c r="VQ6" s="174" t="str">
        <f>IF([1]Sheet1!VP3&gt;0,[1]Sheet1!VP3,"")</f>
        <v/>
      </c>
      <c r="VR6" s="174" t="str">
        <f>IF([1]Sheet1!VQ3&gt;0,[1]Sheet1!VQ3,"")</f>
        <v/>
      </c>
      <c r="VS6" s="174" t="str">
        <f>IF([1]Sheet1!VR3&gt;0,[1]Sheet1!VR3,"")</f>
        <v/>
      </c>
      <c r="VT6" s="174" t="str">
        <f>IF([1]Sheet1!VS3&gt;0,[1]Sheet1!VS3,"")</f>
        <v/>
      </c>
      <c r="VU6" s="174" t="str">
        <f>IF([1]Sheet1!VT3&gt;0,[1]Sheet1!VT3,"")</f>
        <v/>
      </c>
      <c r="VV6" s="174" t="str">
        <f>IF([1]Sheet1!VU3&gt;0,[1]Sheet1!VU3,"")</f>
        <v/>
      </c>
      <c r="VW6" s="174" t="str">
        <f>IF([1]Sheet1!VV3&gt;0,[1]Sheet1!VV3,"")</f>
        <v/>
      </c>
      <c r="VX6" s="174" t="str">
        <f>IF([1]Sheet1!VW3&gt;0,[1]Sheet1!VW3,"")</f>
        <v/>
      </c>
      <c r="VY6" s="174" t="str">
        <f>IF([1]Sheet1!VX3&gt;0,[1]Sheet1!VX3,"")</f>
        <v/>
      </c>
      <c r="VZ6" s="174" t="str">
        <f>IF([1]Sheet1!VY3&gt;0,[1]Sheet1!VY3,"")</f>
        <v/>
      </c>
      <c r="WA6" s="174" t="str">
        <f>IF([1]Sheet1!VZ3&gt;0,[1]Sheet1!VZ3,"")</f>
        <v/>
      </c>
      <c r="WB6" s="174" t="str">
        <f>IF([1]Sheet1!WA3&gt;0,[1]Sheet1!WA3,"")</f>
        <v/>
      </c>
      <c r="WC6" s="174" t="str">
        <f>IF([1]Sheet1!WB3&gt;0,[1]Sheet1!WB3,"")</f>
        <v/>
      </c>
      <c r="WD6" s="174" t="str">
        <f>IF([1]Sheet1!WC3&gt;0,[1]Sheet1!WC3,"")</f>
        <v/>
      </c>
      <c r="WE6" s="174" t="str">
        <f>IF([1]Sheet1!WD3&gt;0,[1]Sheet1!WD3,"")</f>
        <v/>
      </c>
      <c r="WF6" s="174" t="str">
        <f>IF([1]Sheet1!WE3&gt;0,[1]Sheet1!WE3,"")</f>
        <v/>
      </c>
      <c r="WG6" s="174" t="str">
        <f>IF([1]Sheet1!WF3&gt;0,[1]Sheet1!WF3,"")</f>
        <v/>
      </c>
      <c r="WH6" s="174" t="str">
        <f>IF([1]Sheet1!WG3&gt;0,[1]Sheet1!WG3,"")</f>
        <v/>
      </c>
      <c r="WI6" s="174" t="str">
        <f>IF([1]Sheet1!WH3&gt;0,[1]Sheet1!WH3,"")</f>
        <v/>
      </c>
      <c r="WJ6" s="174" t="str">
        <f>IF([1]Sheet1!WI3&gt;0,[1]Sheet1!WI3,"")</f>
        <v/>
      </c>
      <c r="WK6" s="174" t="str">
        <f>IF([1]Sheet1!WJ3&gt;0,[1]Sheet1!WJ3,"")</f>
        <v/>
      </c>
      <c r="WL6" s="174" t="str">
        <f>IF([1]Sheet1!WK3&gt;0,[1]Sheet1!WK3,"")</f>
        <v/>
      </c>
      <c r="WM6" s="174" t="str">
        <f>IF([1]Sheet1!WL3&gt;0,[1]Sheet1!WL3,"")</f>
        <v/>
      </c>
      <c r="WN6" s="174" t="str">
        <f>IF([1]Sheet1!WM3&gt;0,[1]Sheet1!WM3,"")</f>
        <v/>
      </c>
      <c r="WO6" s="174" t="str">
        <f>IF([1]Sheet1!WN3&gt;0,[1]Sheet1!WN3,"")</f>
        <v/>
      </c>
      <c r="WP6" s="174" t="str">
        <f>IF([1]Sheet1!WO3&gt;0,[1]Sheet1!WO3,"")</f>
        <v/>
      </c>
      <c r="WQ6" s="174" t="str">
        <f>IF([1]Sheet1!WP3&gt;0,[1]Sheet1!WP3,"")</f>
        <v/>
      </c>
      <c r="WR6" s="174" t="str">
        <f>IF([1]Sheet1!WQ3&gt;0,[1]Sheet1!WQ3,"")</f>
        <v/>
      </c>
      <c r="WS6" s="174" t="str">
        <f>IF([1]Sheet1!WR3&gt;0,[1]Sheet1!WR3,"")</f>
        <v/>
      </c>
      <c r="WT6" s="174" t="str">
        <f>IF([1]Sheet1!WS3&gt;0,[1]Sheet1!WS3,"")</f>
        <v/>
      </c>
      <c r="WU6" s="174" t="str">
        <f>IF([1]Sheet1!WT3&gt;0,[1]Sheet1!WT3,"")</f>
        <v/>
      </c>
      <c r="WV6" s="174" t="str">
        <f>IF([1]Sheet1!WU3&gt;0,[1]Sheet1!WU3,"")</f>
        <v/>
      </c>
      <c r="WW6" s="174" t="str">
        <f>IF([1]Sheet1!WV3&gt;0,[1]Sheet1!WV3,"")</f>
        <v/>
      </c>
      <c r="WX6" s="174" t="str">
        <f>IF([1]Sheet1!WW3&gt;0,[1]Sheet1!WW3,"")</f>
        <v/>
      </c>
      <c r="WY6" s="174" t="str">
        <f>IF([1]Sheet1!WX3&gt;0,[1]Sheet1!WX3,"")</f>
        <v/>
      </c>
      <c r="WZ6" s="174" t="str">
        <f>IF([1]Sheet1!WY3&gt;0,[1]Sheet1!WY3,"")</f>
        <v/>
      </c>
      <c r="XA6" s="174" t="str">
        <f>IF([1]Sheet1!WZ3&gt;0,[1]Sheet1!WZ3,"")</f>
        <v/>
      </c>
      <c r="XB6" s="174" t="str">
        <f>IF([1]Sheet1!XA3&gt;0,[1]Sheet1!XA3,"")</f>
        <v/>
      </c>
      <c r="XC6" s="174" t="str">
        <f>IF([1]Sheet1!XB3&gt;0,[1]Sheet1!XB3,"")</f>
        <v/>
      </c>
      <c r="XD6" s="174" t="str">
        <f>IF([1]Sheet1!XC3&gt;0,[1]Sheet1!XC3,"")</f>
        <v/>
      </c>
      <c r="XE6" s="174" t="str">
        <f>IF([1]Sheet1!XD3&gt;0,[1]Sheet1!XD3,"")</f>
        <v/>
      </c>
      <c r="XF6" s="174" t="str">
        <f>IF([1]Sheet1!XE3&gt;0,[1]Sheet1!XE3,"")</f>
        <v/>
      </c>
      <c r="XG6" s="174" t="str">
        <f>IF([1]Sheet1!XF3&gt;0,[1]Sheet1!XF3,"")</f>
        <v/>
      </c>
      <c r="XH6" s="174" t="str">
        <f>IF([1]Sheet1!XG3&gt;0,[1]Sheet1!XG3,"")</f>
        <v/>
      </c>
      <c r="XI6" s="174" t="str">
        <f>IF([1]Sheet1!XH3&gt;0,[1]Sheet1!XH3,"")</f>
        <v/>
      </c>
      <c r="XJ6" s="174" t="str">
        <f>IF([1]Sheet1!XI3&gt;0,[1]Sheet1!XI3,"")</f>
        <v/>
      </c>
      <c r="XK6" s="174" t="str">
        <f>IF([1]Sheet1!XJ3&gt;0,[1]Sheet1!XJ3,"")</f>
        <v/>
      </c>
      <c r="XL6" s="174" t="str">
        <f>IF([1]Sheet1!XK3&gt;0,[1]Sheet1!XK3,"")</f>
        <v/>
      </c>
      <c r="XM6" s="174" t="str">
        <f>IF([1]Sheet1!XL3&gt;0,[1]Sheet1!XL3,"")</f>
        <v/>
      </c>
      <c r="XN6" s="174" t="str">
        <f>IF([1]Sheet1!XM3&gt;0,[1]Sheet1!XM3,"")</f>
        <v/>
      </c>
      <c r="XO6" s="174" t="str">
        <f>IF([1]Sheet1!XN3&gt;0,[1]Sheet1!XN3,"")</f>
        <v/>
      </c>
      <c r="XP6" s="174" t="str">
        <f>IF([1]Sheet1!XO3&gt;0,[1]Sheet1!XO3,"")</f>
        <v/>
      </c>
      <c r="XQ6" s="174" t="str">
        <f>IF([1]Sheet1!XP3&gt;0,[1]Sheet1!XP3,"")</f>
        <v/>
      </c>
      <c r="XR6" s="174" t="str">
        <f>IF([1]Sheet1!XQ3&gt;0,[1]Sheet1!XQ3,"")</f>
        <v/>
      </c>
      <c r="XS6" s="174" t="str">
        <f>IF([1]Sheet1!XR3&gt;0,[1]Sheet1!XR3,"")</f>
        <v/>
      </c>
      <c r="XT6" s="174" t="str">
        <f>IF([1]Sheet1!XS3&gt;0,[1]Sheet1!XS3,"")</f>
        <v/>
      </c>
      <c r="XU6" s="174" t="str">
        <f>IF([1]Sheet1!XT3&gt;0,[1]Sheet1!XT3,"")</f>
        <v/>
      </c>
      <c r="XV6" s="174" t="str">
        <f>IF([1]Sheet1!XU3&gt;0,[1]Sheet1!XU3,"")</f>
        <v/>
      </c>
      <c r="XW6" s="174" t="str">
        <f>IF([1]Sheet1!XV3&gt;0,[1]Sheet1!XV3,"")</f>
        <v/>
      </c>
      <c r="XX6" s="174" t="str">
        <f>IF([1]Sheet1!XW3&gt;0,[1]Sheet1!XW3,"")</f>
        <v/>
      </c>
      <c r="XY6" s="174" t="str">
        <f>IF([1]Sheet1!XX3&gt;0,[1]Sheet1!XX3,"")</f>
        <v/>
      </c>
      <c r="XZ6" s="174" t="str">
        <f>IF([1]Sheet1!XY3&gt;0,[1]Sheet1!XY3,"")</f>
        <v/>
      </c>
      <c r="YA6" s="174" t="str">
        <f>IF([1]Sheet1!XZ3&gt;0,[1]Sheet1!XZ3,"")</f>
        <v/>
      </c>
      <c r="YB6" s="174" t="str">
        <f>IF([1]Sheet1!YA3&gt;0,[1]Sheet1!YA3,"")</f>
        <v/>
      </c>
      <c r="YC6" s="174" t="str">
        <f>IF([1]Sheet1!YB3&gt;0,[1]Sheet1!YB3,"")</f>
        <v/>
      </c>
      <c r="YD6" s="174" t="str">
        <f>IF([1]Sheet1!YC3&gt;0,[1]Sheet1!YC3,"")</f>
        <v/>
      </c>
      <c r="YE6" s="174" t="str">
        <f>IF([1]Sheet1!YD3&gt;0,[1]Sheet1!YD3,"")</f>
        <v/>
      </c>
      <c r="YF6" s="174" t="str">
        <f>IF([1]Sheet1!YE3&gt;0,[1]Sheet1!YE3,"")</f>
        <v/>
      </c>
      <c r="YG6" s="174" t="str">
        <f>IF([1]Sheet1!YF3&gt;0,[1]Sheet1!YF3,"")</f>
        <v/>
      </c>
      <c r="YH6" s="174" t="str">
        <f>IF([1]Sheet1!YG3&gt;0,[1]Sheet1!YG3,"")</f>
        <v/>
      </c>
      <c r="YI6" s="174" t="str">
        <f>IF([1]Sheet1!YH3&gt;0,[1]Sheet1!YH3,"")</f>
        <v/>
      </c>
      <c r="YJ6" s="174" t="str">
        <f>IF([1]Sheet1!YI3&gt;0,[1]Sheet1!YI3,"")</f>
        <v/>
      </c>
      <c r="YK6" s="174" t="str">
        <f>IF([1]Sheet1!YJ3&gt;0,[1]Sheet1!YJ3,"")</f>
        <v/>
      </c>
      <c r="YL6" s="174" t="str">
        <f>IF([1]Sheet1!YK3&gt;0,[1]Sheet1!YK3,"")</f>
        <v/>
      </c>
      <c r="YM6" s="174" t="str">
        <f>IF([1]Sheet1!YL3&gt;0,[1]Sheet1!YL3,"")</f>
        <v/>
      </c>
      <c r="YN6" s="174" t="str">
        <f>IF([1]Sheet1!YM3&gt;0,[1]Sheet1!YM3,"")</f>
        <v/>
      </c>
      <c r="YO6" s="174" t="str">
        <f>IF([1]Sheet1!YN3&gt;0,[1]Sheet1!YN3,"")</f>
        <v/>
      </c>
      <c r="YP6" s="174" t="str">
        <f>IF([1]Sheet1!YO3&gt;0,[1]Sheet1!YO3,"")</f>
        <v/>
      </c>
      <c r="YQ6" s="174" t="str">
        <f>IF([1]Sheet1!YP3&gt;0,[1]Sheet1!YP3,"")</f>
        <v/>
      </c>
      <c r="YR6" s="174" t="str">
        <f>IF([1]Sheet1!YQ3&gt;0,[1]Sheet1!YQ3,"")</f>
        <v/>
      </c>
      <c r="YS6" s="174" t="str">
        <f>IF([1]Sheet1!YR3&gt;0,[1]Sheet1!YR3,"")</f>
        <v/>
      </c>
      <c r="YT6" s="174" t="str">
        <f>IF([1]Sheet1!YS3&gt;0,[1]Sheet1!YS3,"")</f>
        <v/>
      </c>
      <c r="YU6" s="174" t="str">
        <f>IF([1]Sheet1!YT3&gt;0,[1]Sheet1!YT3,"")</f>
        <v/>
      </c>
      <c r="YV6" s="174" t="str">
        <f>IF([1]Sheet1!YU3&gt;0,[1]Sheet1!YU3,"")</f>
        <v/>
      </c>
      <c r="YW6" s="174" t="str">
        <f>IF([1]Sheet1!YV3&gt;0,[1]Sheet1!YV3,"")</f>
        <v/>
      </c>
      <c r="YX6" s="174" t="str">
        <f>IF([1]Sheet1!YW3&gt;0,[1]Sheet1!YW3,"")</f>
        <v/>
      </c>
      <c r="YY6" s="174" t="str">
        <f>IF([1]Sheet1!YX3&gt;0,[1]Sheet1!YX3,"")</f>
        <v/>
      </c>
      <c r="YZ6" s="174" t="str">
        <f>IF([1]Sheet1!YY3&gt;0,[1]Sheet1!YY3,"")</f>
        <v/>
      </c>
      <c r="ZA6" s="174" t="str">
        <f>IF([1]Sheet1!YZ3&gt;0,[1]Sheet1!YZ3,"")</f>
        <v/>
      </c>
      <c r="ZB6" s="174" t="str">
        <f>IF([1]Sheet1!ZA3&gt;0,[1]Sheet1!ZA3,"")</f>
        <v/>
      </c>
      <c r="ZC6" s="174" t="str">
        <f>IF([1]Sheet1!ZB3&gt;0,[1]Sheet1!ZB3,"")</f>
        <v/>
      </c>
      <c r="ZD6" s="174" t="str">
        <f>IF([1]Sheet1!ZC3&gt;0,[1]Sheet1!ZC3,"")</f>
        <v/>
      </c>
      <c r="ZE6" s="174" t="str">
        <f>IF([1]Sheet1!ZD3&gt;0,[1]Sheet1!ZD3,"")</f>
        <v/>
      </c>
      <c r="ZF6" s="174" t="str">
        <f>IF([1]Sheet1!ZE3&gt;0,[1]Sheet1!ZE3,"")</f>
        <v/>
      </c>
      <c r="ZG6" s="174" t="str">
        <f>IF([1]Sheet1!ZF3&gt;0,[1]Sheet1!ZF3,"")</f>
        <v/>
      </c>
      <c r="ZH6" s="174" t="str">
        <f>IF([1]Sheet1!ZG3&gt;0,[1]Sheet1!ZG3,"")</f>
        <v/>
      </c>
      <c r="ZI6" s="174" t="str">
        <f>IF([1]Sheet1!ZH3&gt;0,[1]Sheet1!ZH3,"")</f>
        <v/>
      </c>
      <c r="ZJ6" s="174" t="str">
        <f>IF([1]Sheet1!ZI3&gt;0,[1]Sheet1!ZI3,"")</f>
        <v/>
      </c>
      <c r="ZK6" s="174" t="str">
        <f>IF([1]Sheet1!ZJ3&gt;0,[1]Sheet1!ZJ3,"")</f>
        <v/>
      </c>
      <c r="ZL6" s="174" t="str">
        <f>IF([1]Sheet1!ZK3&gt;0,[1]Sheet1!ZK3,"")</f>
        <v/>
      </c>
      <c r="ZM6" s="174" t="str">
        <f>IF([1]Sheet1!ZL3&gt;0,[1]Sheet1!ZL3,"")</f>
        <v/>
      </c>
      <c r="ZN6" s="174" t="str">
        <f>IF([1]Sheet1!ZM3&gt;0,[1]Sheet1!ZM3,"")</f>
        <v/>
      </c>
      <c r="ZO6" s="174" t="str">
        <f>IF([1]Sheet1!ZN3&gt;0,[1]Sheet1!ZN3,"")</f>
        <v/>
      </c>
      <c r="ZP6" s="174" t="str">
        <f>IF([1]Sheet1!ZO3&gt;0,[1]Sheet1!ZO3,"")</f>
        <v/>
      </c>
      <c r="ZQ6" s="174" t="str">
        <f>IF([1]Sheet1!ZP3&gt;0,[1]Sheet1!ZP3,"")</f>
        <v/>
      </c>
      <c r="ZR6" s="174" t="str">
        <f>IF([1]Sheet1!ZQ3&gt;0,[1]Sheet1!ZQ3,"")</f>
        <v/>
      </c>
      <c r="ZS6" s="174" t="str">
        <f>IF([1]Sheet1!ZR3&gt;0,[1]Sheet1!ZR3,"")</f>
        <v/>
      </c>
      <c r="ZT6" s="174" t="str">
        <f>IF([1]Sheet1!ZS3&gt;0,[1]Sheet1!ZS3,"")</f>
        <v/>
      </c>
      <c r="ZU6" s="174" t="str">
        <f>IF([1]Sheet1!ZT3&gt;0,[1]Sheet1!ZT3,"")</f>
        <v/>
      </c>
      <c r="ZV6" s="174" t="str">
        <f>IF([1]Sheet1!ZU3&gt;0,[1]Sheet1!ZU3,"")</f>
        <v/>
      </c>
      <c r="ZW6" s="174" t="str">
        <f>IF([1]Sheet1!ZV3&gt;0,[1]Sheet1!ZV3,"")</f>
        <v/>
      </c>
      <c r="ZX6" s="174" t="str">
        <f>IF([1]Sheet1!ZW3&gt;0,[1]Sheet1!ZW3,"")</f>
        <v/>
      </c>
      <c r="ZY6" s="174" t="str">
        <f>IF([1]Sheet1!ZX3&gt;0,[1]Sheet1!ZX3,"")</f>
        <v/>
      </c>
      <c r="ZZ6" s="174" t="str">
        <f>IF([1]Sheet1!ZY3&gt;0,[1]Sheet1!ZY3,"")</f>
        <v/>
      </c>
      <c r="AAA6" s="174" t="str">
        <f>IF([1]Sheet1!ZZ3&gt;0,[1]Sheet1!ZZ3,"")</f>
        <v/>
      </c>
      <c r="AAB6" s="174" t="str">
        <f>IF([1]Sheet1!AAA3&gt;0,[1]Sheet1!AAA3,"")</f>
        <v/>
      </c>
      <c r="AAC6" s="174" t="str">
        <f>IF([1]Sheet1!AAB3&gt;0,[1]Sheet1!AAB3,"")</f>
        <v/>
      </c>
      <c r="AAD6" s="174" t="str">
        <f>IF([1]Sheet1!AAC3&gt;0,[1]Sheet1!AAC3,"")</f>
        <v/>
      </c>
      <c r="AAE6" s="174" t="str">
        <f>IF([1]Sheet1!AAD3&gt;0,[1]Sheet1!AAD3,"")</f>
        <v/>
      </c>
      <c r="AAF6" s="174" t="str">
        <f>IF([1]Sheet1!AAE3&gt;0,[1]Sheet1!AAE3,"")</f>
        <v/>
      </c>
      <c r="AAG6" s="174" t="str">
        <f>IF([1]Sheet1!AAF3&gt;0,[1]Sheet1!AAF3,"")</f>
        <v/>
      </c>
      <c r="AAH6" s="174" t="str">
        <f>IF([1]Sheet1!AAG3&gt;0,[1]Sheet1!AAG3,"")</f>
        <v/>
      </c>
      <c r="AAI6" s="174" t="str">
        <f>IF([1]Sheet1!AAH3&gt;0,[1]Sheet1!AAH3,"")</f>
        <v/>
      </c>
      <c r="AAJ6" s="174" t="str">
        <f>IF([1]Sheet1!AAI3&gt;0,[1]Sheet1!AAI3,"")</f>
        <v/>
      </c>
      <c r="AAK6" s="174" t="str">
        <f>IF([1]Sheet1!AAJ3&gt;0,[1]Sheet1!AAJ3,"")</f>
        <v/>
      </c>
      <c r="AAL6" s="174" t="str">
        <f>IF([1]Sheet1!AAK3&gt;0,[1]Sheet1!AAK3,"")</f>
        <v/>
      </c>
      <c r="AAM6" s="174" t="str">
        <f>IF([1]Sheet1!AAL3&gt;0,[1]Sheet1!AAL3,"")</f>
        <v/>
      </c>
      <c r="AAN6" s="174" t="str">
        <f>IF([1]Sheet1!AAM3&gt;0,[1]Sheet1!AAM3,"")</f>
        <v/>
      </c>
      <c r="AAO6" s="174" t="str">
        <f>IF([1]Sheet1!AAN3&gt;0,[1]Sheet1!AAN3,"")</f>
        <v/>
      </c>
      <c r="AAP6" s="174" t="str">
        <f>IF([1]Sheet1!AAO3&gt;0,[1]Sheet1!AAO3,"")</f>
        <v/>
      </c>
      <c r="AAQ6" s="174" t="str">
        <f>IF([1]Sheet1!AAP3&gt;0,[1]Sheet1!AAP3,"")</f>
        <v/>
      </c>
      <c r="AAR6" s="174" t="str">
        <f>IF([1]Sheet1!AAQ3&gt;0,[1]Sheet1!AAQ3,"")</f>
        <v/>
      </c>
      <c r="AAS6" s="174" t="str">
        <f>IF([1]Sheet1!AAR3&gt;0,[1]Sheet1!AAR3,"")</f>
        <v/>
      </c>
      <c r="AAT6" s="174" t="str">
        <f>IF([1]Sheet1!AAS3&gt;0,[1]Sheet1!AAS3,"")</f>
        <v/>
      </c>
      <c r="AAU6" s="174" t="str">
        <f>IF([1]Sheet1!AAT3&gt;0,[1]Sheet1!AAT3,"")</f>
        <v/>
      </c>
      <c r="AAV6" s="174" t="str">
        <f>IF([1]Sheet1!AAU3&gt;0,[1]Sheet1!AAU3,"")</f>
        <v/>
      </c>
      <c r="AAW6" s="174" t="str">
        <f>IF([1]Sheet1!AAV3&gt;0,[1]Sheet1!AAV3,"")</f>
        <v/>
      </c>
      <c r="AAX6" s="174" t="str">
        <f>IF([1]Sheet1!AAW3&gt;0,[1]Sheet1!AAW3,"")</f>
        <v/>
      </c>
      <c r="AAY6" s="174" t="str">
        <f>IF([1]Sheet1!AAX3&gt;0,[1]Sheet1!AAX3,"")</f>
        <v/>
      </c>
      <c r="AAZ6" s="174" t="str">
        <f>IF([1]Sheet1!AAY3&gt;0,[1]Sheet1!AAY3,"")</f>
        <v/>
      </c>
      <c r="ABA6" s="174" t="str">
        <f>IF([1]Sheet1!AAZ3&gt;0,[1]Sheet1!AAZ3,"")</f>
        <v/>
      </c>
      <c r="ABB6" s="174" t="str">
        <f>IF([1]Sheet1!ABA3&gt;0,[1]Sheet1!ABA3,"")</f>
        <v/>
      </c>
      <c r="ABC6" s="174" t="str">
        <f>IF([1]Sheet1!ABB3&gt;0,[1]Sheet1!ABB3,"")</f>
        <v/>
      </c>
      <c r="ABD6" s="174" t="str">
        <f>IF([1]Sheet1!ABC3&gt;0,[1]Sheet1!ABC3,"")</f>
        <v/>
      </c>
      <c r="ABE6" s="174" t="str">
        <f>IF([1]Sheet1!ABD3&gt;0,[1]Sheet1!ABD3,"")</f>
        <v/>
      </c>
      <c r="ABF6" s="174" t="str">
        <f>IF([1]Sheet1!ABE3&gt;0,[1]Sheet1!ABE3,"")</f>
        <v/>
      </c>
      <c r="ABG6" s="174" t="str">
        <f>IF([1]Sheet1!ABF3&gt;0,[1]Sheet1!ABF3,"")</f>
        <v/>
      </c>
      <c r="ABH6" s="174" t="str">
        <f>IF([1]Sheet1!ABG3&gt;0,[1]Sheet1!ABG3,"")</f>
        <v/>
      </c>
      <c r="ABI6" s="174" t="str">
        <f>IF([1]Sheet1!ABH3&gt;0,[1]Sheet1!ABH3,"")</f>
        <v/>
      </c>
      <c r="ABJ6" s="174" t="str">
        <f>IF([1]Sheet1!ABI3&gt;0,[1]Sheet1!ABI3,"")</f>
        <v/>
      </c>
      <c r="ABK6" s="174" t="str">
        <f>IF([1]Sheet1!ABJ3&gt;0,[1]Sheet1!ABJ3,"")</f>
        <v/>
      </c>
      <c r="ABL6" s="174" t="str">
        <f>IF([1]Sheet1!ABK3&gt;0,[1]Sheet1!ABK3,"")</f>
        <v/>
      </c>
      <c r="ABM6" s="174" t="str">
        <f>IF([1]Sheet1!ABL3&gt;0,[1]Sheet1!ABL3,"")</f>
        <v/>
      </c>
      <c r="ABN6" s="174" t="str">
        <f>IF([1]Sheet1!ABM3&gt;0,[1]Sheet1!ABM3,"")</f>
        <v/>
      </c>
      <c r="ABO6" s="174" t="str">
        <f>IF([1]Sheet1!ABN3&gt;0,[1]Sheet1!ABN3,"")</f>
        <v/>
      </c>
      <c r="ABP6" s="174" t="str">
        <f>IF([1]Sheet1!ABO3&gt;0,[1]Sheet1!ABO3,"")</f>
        <v/>
      </c>
      <c r="ABQ6" s="174" t="str">
        <f>IF([1]Sheet1!ABP3&gt;0,[1]Sheet1!ABP3,"")</f>
        <v/>
      </c>
      <c r="ABR6" s="174" t="str">
        <f>IF([1]Sheet1!ABQ3&gt;0,[1]Sheet1!ABQ3,"")</f>
        <v/>
      </c>
      <c r="ABS6" s="174" t="str">
        <f>IF([1]Sheet1!ABR3&gt;0,[1]Sheet1!ABR3,"")</f>
        <v/>
      </c>
      <c r="ABT6" s="174" t="str">
        <f>IF([1]Sheet1!ABS3&gt;0,[1]Sheet1!ABS3,"")</f>
        <v/>
      </c>
      <c r="ABU6" s="174" t="str">
        <f>IF([1]Sheet1!ABT3&gt;0,[1]Sheet1!ABT3,"")</f>
        <v/>
      </c>
      <c r="ABV6" s="174" t="str">
        <f>IF([1]Sheet1!ABU3&gt;0,[1]Sheet1!ABU3,"")</f>
        <v/>
      </c>
    </row>
    <row r="7" spans="1:787" s="185" customFormat="1">
      <c r="A7" s="184" t="s">
        <v>233</v>
      </c>
      <c r="B7" s="184" t="s">
        <v>234</v>
      </c>
      <c r="D7" s="224"/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  <c r="AW7" s="224"/>
      <c r="AX7" s="224"/>
      <c r="AY7" s="224"/>
      <c r="AZ7" s="224"/>
      <c r="BA7" s="224"/>
      <c r="BB7" s="224"/>
      <c r="BC7" s="224"/>
      <c r="BD7" s="224"/>
      <c r="BE7" s="224"/>
      <c r="BF7" s="224"/>
      <c r="BG7" s="224"/>
      <c r="BH7" s="224"/>
      <c r="BI7" s="224"/>
      <c r="BJ7" s="224"/>
      <c r="BK7" s="224"/>
      <c r="BL7" s="224"/>
      <c r="BM7" s="224"/>
      <c r="BN7" s="224"/>
      <c r="BO7" s="224"/>
      <c r="BP7" s="224"/>
      <c r="BQ7" s="224"/>
      <c r="BR7" s="224"/>
      <c r="BS7" s="224"/>
      <c r="BT7" s="224"/>
      <c r="BU7" s="224"/>
      <c r="BV7" s="224"/>
      <c r="BW7" s="224"/>
      <c r="BX7" s="224"/>
      <c r="BY7" s="224"/>
      <c r="BZ7" s="224"/>
      <c r="CA7" s="224"/>
      <c r="CB7" s="224"/>
      <c r="CC7" s="224"/>
      <c r="CD7" s="224"/>
      <c r="CE7" s="224"/>
      <c r="CF7" s="224"/>
      <c r="CG7" s="224"/>
      <c r="CH7" s="224"/>
      <c r="CI7" s="224"/>
      <c r="CJ7" s="224"/>
      <c r="CK7" s="224"/>
      <c r="CL7" s="224"/>
      <c r="CM7" s="224"/>
      <c r="CN7" s="224"/>
      <c r="CO7" s="224"/>
      <c r="CP7" s="224"/>
      <c r="CQ7" s="224"/>
      <c r="CR7" s="224"/>
      <c r="CS7" s="224"/>
      <c r="CT7" s="224"/>
      <c r="CU7" s="224"/>
      <c r="CV7" s="224"/>
      <c r="CW7" s="224"/>
      <c r="CX7" s="224"/>
      <c r="CY7" s="224"/>
      <c r="CZ7" s="224"/>
      <c r="DA7" s="224"/>
      <c r="DB7" s="224"/>
      <c r="DC7" s="224"/>
      <c r="DD7" s="224"/>
      <c r="DE7" s="224"/>
      <c r="DF7" s="224"/>
      <c r="DG7" s="224"/>
      <c r="DH7" s="224"/>
      <c r="DI7" s="224"/>
      <c r="DJ7" s="224"/>
      <c r="DK7" s="224"/>
      <c r="DL7" s="224"/>
      <c r="DM7" s="224"/>
      <c r="DN7" s="224"/>
      <c r="DO7" s="224"/>
      <c r="DP7" s="224"/>
      <c r="DQ7" s="224"/>
      <c r="DR7" s="224"/>
      <c r="DS7" s="224"/>
      <c r="DT7" s="224"/>
      <c r="DU7" s="224"/>
      <c r="DV7" s="224"/>
      <c r="DW7" s="224"/>
      <c r="DX7" s="224"/>
      <c r="DY7" s="224"/>
      <c r="DZ7" s="224"/>
      <c r="EA7" s="224"/>
      <c r="EB7" s="224"/>
      <c r="EC7" s="224"/>
      <c r="ED7" s="224"/>
      <c r="EE7" s="224"/>
      <c r="EF7" s="224"/>
      <c r="EG7" s="224"/>
      <c r="EH7" s="224"/>
      <c r="EI7" s="224"/>
      <c r="EJ7" s="224"/>
      <c r="EK7" s="224"/>
      <c r="EL7" s="224"/>
      <c r="EM7" s="224"/>
      <c r="EN7" s="224"/>
      <c r="EO7" s="224"/>
      <c r="EP7" s="224"/>
      <c r="EQ7" s="224"/>
      <c r="ER7" s="224"/>
      <c r="ES7" s="224"/>
      <c r="ET7" s="224"/>
      <c r="EU7" s="224"/>
      <c r="EV7" s="224"/>
      <c r="EW7" s="224"/>
      <c r="EX7" s="224"/>
      <c r="EY7" s="224"/>
      <c r="EZ7" s="224"/>
      <c r="FA7" s="224"/>
      <c r="FB7" s="224"/>
      <c r="FC7" s="224"/>
      <c r="FD7" s="224"/>
      <c r="FE7" s="224"/>
      <c r="FF7" s="224"/>
      <c r="FG7" s="224"/>
      <c r="FH7" s="224"/>
      <c r="FI7" s="224"/>
      <c r="FJ7" s="224"/>
      <c r="FK7" s="224"/>
      <c r="FL7" s="224"/>
      <c r="FM7" s="224"/>
      <c r="FN7" s="224"/>
      <c r="FO7" s="224"/>
      <c r="FP7" s="224"/>
      <c r="FQ7" s="224"/>
      <c r="FR7" s="224"/>
      <c r="FS7" s="224"/>
      <c r="FT7" s="224"/>
      <c r="FU7" s="224"/>
      <c r="FV7" s="224"/>
      <c r="FW7" s="224"/>
      <c r="FX7" s="224"/>
      <c r="FY7" s="224"/>
      <c r="FZ7" s="224"/>
      <c r="GA7" s="224"/>
      <c r="GB7" s="224"/>
      <c r="GC7" s="224"/>
      <c r="GD7" s="224"/>
      <c r="GE7" s="224"/>
      <c r="GF7" s="224"/>
      <c r="GG7" s="224"/>
      <c r="GH7" s="224"/>
      <c r="GI7" s="224"/>
      <c r="GJ7" s="224"/>
      <c r="GK7" s="224"/>
      <c r="GL7" s="224"/>
      <c r="GM7" s="224"/>
      <c r="GN7" s="224"/>
      <c r="GO7" s="224"/>
      <c r="GP7" s="224"/>
      <c r="GQ7" s="224"/>
      <c r="GR7" s="224"/>
      <c r="GS7" s="224"/>
      <c r="GT7" s="224"/>
      <c r="GU7" s="224"/>
      <c r="GV7" s="224"/>
      <c r="GW7" s="224"/>
      <c r="GX7" s="224"/>
      <c r="GY7" s="224"/>
      <c r="GZ7" s="224"/>
      <c r="HA7" s="224"/>
      <c r="HB7" s="224"/>
      <c r="HC7" s="224"/>
      <c r="HD7" s="224"/>
      <c r="HE7" s="224"/>
      <c r="HF7" s="224"/>
      <c r="HG7" s="224"/>
      <c r="HH7" s="224"/>
      <c r="HI7" s="224"/>
      <c r="HJ7" s="224"/>
      <c r="HK7" s="224"/>
      <c r="HL7" s="224"/>
      <c r="HM7" s="224"/>
      <c r="HN7" s="224"/>
      <c r="HO7" s="224"/>
      <c r="HP7" s="224"/>
      <c r="HQ7" s="224"/>
      <c r="HR7" s="224"/>
      <c r="HS7" s="224"/>
      <c r="HT7" s="224"/>
      <c r="HU7" s="224"/>
      <c r="HV7" s="224"/>
      <c r="HW7" s="224"/>
      <c r="HX7" s="224"/>
      <c r="HY7" s="224"/>
      <c r="HZ7" s="224"/>
      <c r="IA7" s="224"/>
      <c r="IB7" s="224"/>
      <c r="IC7" s="224"/>
      <c r="ID7" s="224"/>
      <c r="IE7" s="224"/>
      <c r="IF7" s="224"/>
      <c r="IG7" s="224"/>
      <c r="IH7" s="224"/>
      <c r="II7" s="224"/>
      <c r="IJ7" s="224"/>
      <c r="IK7" s="224"/>
      <c r="IL7" s="224"/>
      <c r="IM7" s="224"/>
      <c r="IN7" s="224"/>
      <c r="IO7" s="224"/>
      <c r="IP7" s="224"/>
      <c r="IQ7" s="224"/>
      <c r="IR7" s="224"/>
      <c r="IS7" s="224"/>
      <c r="IT7" s="224"/>
      <c r="IU7" s="224"/>
      <c r="IV7" s="224"/>
      <c r="IW7" s="224"/>
      <c r="IX7" s="224"/>
      <c r="IY7" s="224"/>
      <c r="IZ7" s="224"/>
      <c r="JA7" s="224"/>
      <c r="JB7" s="224"/>
      <c r="JC7" s="224"/>
      <c r="JD7" s="224"/>
      <c r="JE7" s="224"/>
      <c r="JF7" s="224"/>
      <c r="JG7" s="224"/>
      <c r="JH7" s="224"/>
      <c r="JI7" s="224"/>
      <c r="JJ7" s="224"/>
      <c r="JK7" s="224"/>
      <c r="JL7" s="224"/>
      <c r="JM7" s="224"/>
      <c r="JN7" s="224"/>
      <c r="JO7" s="224"/>
      <c r="JP7" s="224"/>
      <c r="JQ7" s="224"/>
      <c r="JR7" s="224"/>
      <c r="JS7" s="224"/>
      <c r="JT7" s="224"/>
      <c r="JU7" s="224"/>
      <c r="JV7" s="224"/>
      <c r="JW7" s="224"/>
      <c r="JX7" s="224"/>
      <c r="JY7" s="224"/>
      <c r="JZ7" s="224"/>
      <c r="KA7" s="224"/>
      <c r="KB7" s="224"/>
      <c r="KC7" s="224"/>
      <c r="KD7" s="224"/>
      <c r="KE7" s="224"/>
      <c r="KF7" s="224"/>
      <c r="KG7" s="224"/>
      <c r="KH7" s="224"/>
      <c r="KI7" s="224"/>
      <c r="KJ7" s="224"/>
      <c r="KK7" s="224"/>
      <c r="KL7" s="224"/>
      <c r="KM7" s="224"/>
      <c r="KN7" s="224"/>
      <c r="KO7" s="224"/>
      <c r="KP7" s="224"/>
      <c r="KQ7" s="224"/>
      <c r="KR7" s="224"/>
      <c r="KS7" s="224"/>
      <c r="KT7" s="224"/>
      <c r="KU7" s="224"/>
      <c r="KV7" s="222">
        <v>994.01</v>
      </c>
      <c r="KW7" s="222">
        <v>1108.69</v>
      </c>
      <c r="KX7" s="222">
        <v>1122.95</v>
      </c>
      <c r="KY7" s="222">
        <v>1255.3599999999999</v>
      </c>
      <c r="KZ7" s="222">
        <v>1465.98</v>
      </c>
      <c r="LA7" s="222">
        <v>1463.97</v>
      </c>
      <c r="LB7" s="222">
        <v>1299.93</v>
      </c>
      <c r="LC7" s="222">
        <v>1455.22</v>
      </c>
      <c r="LD7" s="222">
        <v>1537.75</v>
      </c>
      <c r="LE7" s="222">
        <v>1615.59</v>
      </c>
      <c r="LF7" s="222">
        <v>1601.12</v>
      </c>
      <c r="LG7" s="222">
        <v>1762.19</v>
      </c>
      <c r="LH7" s="222">
        <v>1977.06</v>
      </c>
      <c r="LI7" s="222">
        <v>1814.58</v>
      </c>
      <c r="LJ7" s="222">
        <v>1564.95</v>
      </c>
      <c r="LK7" s="222">
        <v>1545.83</v>
      </c>
      <c r="LL7" s="222">
        <v>1715.44</v>
      </c>
      <c r="LM7" s="222">
        <v>1820.15</v>
      </c>
      <c r="LN7" s="222">
        <v>1900.48</v>
      </c>
      <c r="LO7" s="222">
        <v>1953.6</v>
      </c>
      <c r="LP7" s="222">
        <v>2014.87</v>
      </c>
      <c r="LQ7" s="222">
        <v>2162.23</v>
      </c>
      <c r="LR7" s="222">
        <v>2003.29</v>
      </c>
      <c r="LS7" s="222">
        <v>1938.26</v>
      </c>
      <c r="LT7" s="222">
        <v>2093.89</v>
      </c>
      <c r="LU7" s="222">
        <v>2241.71</v>
      </c>
      <c r="LV7" s="222">
        <v>2346.62</v>
      </c>
      <c r="LW7" s="222">
        <v>2404.8000000000002</v>
      </c>
      <c r="LX7" s="222">
        <v>2399.88</v>
      </c>
      <c r="LY7" s="222">
        <v>2727.98</v>
      </c>
      <c r="LZ7" s="222">
        <v>3027.42</v>
      </c>
      <c r="MA7" s="222">
        <v>3301.78</v>
      </c>
      <c r="MB7" s="222">
        <v>3927.98</v>
      </c>
      <c r="MC7" s="222">
        <v>3030.27</v>
      </c>
      <c r="MD7" s="222">
        <v>2987.76</v>
      </c>
      <c r="ME7" s="222">
        <v>2520.87</v>
      </c>
      <c r="MF7" s="222">
        <v>2780.28</v>
      </c>
      <c r="MG7" s="222">
        <v>2628.58</v>
      </c>
      <c r="MH7" s="222">
        <v>2193.35</v>
      </c>
      <c r="MI7" s="222">
        <v>2245.11</v>
      </c>
      <c r="MJ7" s="222">
        <v>2301.79</v>
      </c>
      <c r="MK7" s="222">
        <v>1864.64</v>
      </c>
      <c r="ML7" s="222">
        <v>1264.0999999999999</v>
      </c>
      <c r="MM7" s="222">
        <v>1111.02</v>
      </c>
      <c r="MN7" s="222">
        <v>1214.54</v>
      </c>
      <c r="MO7" s="222">
        <v>1108.04</v>
      </c>
      <c r="MP7" s="222">
        <v>1036.28</v>
      </c>
      <c r="MQ7" s="222">
        <v>1116.81</v>
      </c>
      <c r="MR7" s="222">
        <v>1326.09</v>
      </c>
      <c r="MS7" s="222">
        <v>1968.77</v>
      </c>
      <c r="MT7" s="222">
        <v>1902.39</v>
      </c>
      <c r="MU7" s="222">
        <v>2060.84</v>
      </c>
      <c r="MV7" s="222">
        <v>2276.27</v>
      </c>
      <c r="MW7" s="222">
        <v>2411.0700000000002</v>
      </c>
      <c r="MX7" s="222">
        <v>2245.04</v>
      </c>
      <c r="MY7" s="222">
        <v>2379.16</v>
      </c>
      <c r="MZ7" s="222">
        <v>2598.13</v>
      </c>
      <c r="NA7" s="222">
        <v>2581.02</v>
      </c>
      <c r="NB7" s="222">
        <v>2514.0700000000002</v>
      </c>
      <c r="NC7" s="222">
        <v>2657.38</v>
      </c>
      <c r="ND7" s="222">
        <v>2807.52</v>
      </c>
      <c r="NE7" s="222">
        <v>2634.36</v>
      </c>
      <c r="NF7" s="222">
        <v>2787.13</v>
      </c>
      <c r="NG7" s="222">
        <v>2854.86</v>
      </c>
      <c r="NH7" s="222">
        <v>2937.1</v>
      </c>
      <c r="NI7" s="222">
        <v>3137.3</v>
      </c>
      <c r="NJ7" s="222">
        <v>3249.48</v>
      </c>
      <c r="NK7" s="222">
        <v>2957.64</v>
      </c>
      <c r="NL7" s="222">
        <v>3020.41</v>
      </c>
      <c r="NM7" s="222">
        <v>2650.71</v>
      </c>
      <c r="NN7" s="222">
        <v>2489</v>
      </c>
      <c r="NO7" s="222">
        <v>2649.12</v>
      </c>
      <c r="NP7" s="222">
        <v>2769.75</v>
      </c>
      <c r="NQ7" s="222">
        <v>2678.73</v>
      </c>
      <c r="NR7" s="222">
        <v>2653.52</v>
      </c>
      <c r="NS7" s="222">
        <v>2691.99</v>
      </c>
      <c r="NT7" s="222">
        <v>2410.9299999999998</v>
      </c>
      <c r="NU7" s="222">
        <v>2394.7199999999998</v>
      </c>
      <c r="NV7" s="222">
        <v>2462.83</v>
      </c>
      <c r="NW7" s="222">
        <v>2153.0500000000002</v>
      </c>
      <c r="NX7" s="222">
        <v>1932.06</v>
      </c>
      <c r="NY7" s="222">
        <v>2231.7600000000002</v>
      </c>
      <c r="NZ7" s="222">
        <v>2409.86</v>
      </c>
      <c r="OA7" s="222">
        <v>2384.5500000000002</v>
      </c>
      <c r="OB7" s="222">
        <v>2380.9499999999998</v>
      </c>
      <c r="OC7" s="222">
        <v>2202.21</v>
      </c>
      <c r="OD7" s="222">
        <v>2317.4299999999998</v>
      </c>
      <c r="OE7" s="222">
        <v>2275.62</v>
      </c>
      <c r="OF7" s="222">
        <v>2258.5500000000002</v>
      </c>
      <c r="OG7" s="222">
        <v>2489.23</v>
      </c>
      <c r="OH7" s="222">
        <v>2477.3000000000002</v>
      </c>
      <c r="OI7" s="222">
        <v>2606.58</v>
      </c>
      <c r="OJ7" s="222">
        <v>2669.86</v>
      </c>
      <c r="OK7" s="222">
        <v>2593.9699999999998</v>
      </c>
      <c r="OL7" s="222">
        <v>2316.34</v>
      </c>
      <c r="OM7" s="222">
        <v>2224.0300000000002</v>
      </c>
      <c r="ON7" s="222">
        <v>2309.29</v>
      </c>
      <c r="OO7" s="222">
        <v>2264.23</v>
      </c>
      <c r="OP7" s="222">
        <v>2107.11</v>
      </c>
      <c r="OQ7" s="222">
        <v>1952.73</v>
      </c>
      <c r="OR7" s="222">
        <v>1902.25</v>
      </c>
      <c r="OS7" s="222">
        <v>1989.86</v>
      </c>
      <c r="OT7" s="222">
        <v>2185.38</v>
      </c>
      <c r="OU7" s="222">
        <v>2286.37</v>
      </c>
      <c r="OV7" s="222">
        <v>2452.5500000000002</v>
      </c>
      <c r="OW7" s="222">
        <v>2340.3200000000002</v>
      </c>
      <c r="OX7" s="222">
        <v>2440.37</v>
      </c>
      <c r="OY7" s="222">
        <v>2682.37</v>
      </c>
      <c r="OZ7" s="222">
        <v>2829</v>
      </c>
      <c r="PA7" s="222">
        <v>3436.17</v>
      </c>
      <c r="PB7" s="222">
        <v>3885.8</v>
      </c>
      <c r="PC7" s="222">
        <v>3777.77</v>
      </c>
      <c r="PD7" s="222">
        <v>3834.32</v>
      </c>
      <c r="PE7" s="222">
        <v>3948.94</v>
      </c>
      <c r="PF7" s="222">
        <v>4054.31</v>
      </c>
      <c r="PG7" s="222">
        <v>4128.37</v>
      </c>
      <c r="PH7" s="222">
        <v>4158.75</v>
      </c>
      <c r="PI7" s="222">
        <v>4343.82</v>
      </c>
      <c r="PJ7" s="222">
        <v>4369.42</v>
      </c>
      <c r="PK7" s="222">
        <v>4318.3500000000004</v>
      </c>
      <c r="PL7" s="222">
        <v>4242.4399999999996</v>
      </c>
      <c r="PM7" s="222">
        <v>4317.08</v>
      </c>
      <c r="PN7" s="222">
        <v>4209.1000000000004</v>
      </c>
      <c r="PO7" s="222">
        <v>4583.28</v>
      </c>
      <c r="PP7" s="222">
        <v>4224.74</v>
      </c>
      <c r="PQ7" s="222">
        <v>4255.3</v>
      </c>
      <c r="PR7" s="222">
        <v>4391.87</v>
      </c>
      <c r="PS7" s="222">
        <v>4481.55</v>
      </c>
      <c r="PT7" s="222">
        <v>4583.13</v>
      </c>
      <c r="PU7" s="222">
        <v>4133.13</v>
      </c>
      <c r="PV7" s="222">
        <v>3578.86</v>
      </c>
      <c r="PW7" s="222">
        <v>4012.24</v>
      </c>
      <c r="PX7" s="222">
        <v>4225.04</v>
      </c>
      <c r="PY7" s="222">
        <v>4250.72</v>
      </c>
      <c r="PZ7" s="222">
        <v>4586.6899999999996</v>
      </c>
      <c r="QA7" s="222">
        <v>4778.33</v>
      </c>
      <c r="QB7" s="222">
        <v>4898.93</v>
      </c>
      <c r="QC7" s="222">
        <v>4923.76</v>
      </c>
      <c r="QD7" s="222">
        <v>5201.3599999999997</v>
      </c>
      <c r="QE7" s="222">
        <v>4714.26</v>
      </c>
      <c r="QF7" s="222">
        <v>4599.7700000000004</v>
      </c>
      <c r="QG7" s="222">
        <v>4968.62</v>
      </c>
      <c r="QH7" s="222">
        <v>5291.75</v>
      </c>
      <c r="QI7" s="222">
        <v>5596.81</v>
      </c>
      <c r="QJ7" s="222">
        <v>5996.6</v>
      </c>
      <c r="QK7" s="222">
        <v>5903.2</v>
      </c>
      <c r="QL7" s="222">
        <v>5982.5</v>
      </c>
      <c r="QM7" s="222">
        <v>6237.8</v>
      </c>
      <c r="QN7" s="222">
        <v>6131.44</v>
      </c>
      <c r="QO7" s="222">
        <v>6093.86</v>
      </c>
      <c r="QP7" s="222">
        <v>6697.75</v>
      </c>
      <c r="QQ7" s="222">
        <v>6911.72</v>
      </c>
      <c r="QR7" s="222">
        <v>7234.34</v>
      </c>
      <c r="QS7" s="222">
        <v>7021.49</v>
      </c>
      <c r="QT7" s="222">
        <v>6770.97</v>
      </c>
      <c r="QU7" s="222">
        <v>6270.82</v>
      </c>
      <c r="QV7" s="222">
        <v>6704.78</v>
      </c>
      <c r="QW7" s="222">
        <v>6289.76</v>
      </c>
      <c r="QX7" s="222">
        <v>5786.49</v>
      </c>
      <c r="QY7" s="222">
        <v>5943.02</v>
      </c>
      <c r="QZ7" s="222">
        <v>6160.43</v>
      </c>
      <c r="RA7" s="222">
        <v>5130.04</v>
      </c>
      <c r="RB7" s="222">
        <v>5056.8</v>
      </c>
      <c r="RC7" s="222">
        <v>5125.7299999999996</v>
      </c>
      <c r="RD7" s="222">
        <v>5295.48</v>
      </c>
      <c r="RE7" s="222">
        <v>5021.6000000000004</v>
      </c>
      <c r="RF7" s="222">
        <v>4907.55</v>
      </c>
      <c r="RG7" s="222">
        <v>5438.8</v>
      </c>
      <c r="RH7" s="222">
        <v>5328.25</v>
      </c>
      <c r="RI7" s="222">
        <v>5412.9</v>
      </c>
      <c r="RJ7" s="222">
        <v>5138.55</v>
      </c>
      <c r="RK7" s="222">
        <v>4581.6000000000004</v>
      </c>
      <c r="RL7" s="222">
        <v>4479</v>
      </c>
      <c r="RM7" s="222">
        <v>4677.3999999999996</v>
      </c>
      <c r="RN7" s="222">
        <v>4789.75</v>
      </c>
      <c r="RO7" s="222">
        <v>4831.05</v>
      </c>
      <c r="RP7" s="222">
        <v>4857.3999999999996</v>
      </c>
      <c r="RQ7" s="222">
        <v>5200.75</v>
      </c>
      <c r="RR7" s="222">
        <v>4831.05</v>
      </c>
      <c r="RS7" s="222">
        <v>3201.6</v>
      </c>
      <c r="RT7" s="222">
        <v>3615.75</v>
      </c>
      <c r="RU7" s="222">
        <v>3538.75</v>
      </c>
      <c r="RV7" s="222">
        <v>4067.25</v>
      </c>
      <c r="RW7" s="222">
        <v>4320.3999999999996</v>
      </c>
      <c r="RX7" s="222">
        <v>4833.8</v>
      </c>
      <c r="RY7" s="222">
        <v>5000.7</v>
      </c>
      <c r="RZ7" s="222">
        <v>4976.7</v>
      </c>
      <c r="SA7" s="222">
        <v>5604.3</v>
      </c>
      <c r="SB7" s="222">
        <v>6076.2</v>
      </c>
      <c r="SC7" s="222">
        <v>6139.65</v>
      </c>
      <c r="SD7" s="222">
        <v>6892.75</v>
      </c>
      <c r="SE7" s="222">
        <v>6952.55</v>
      </c>
      <c r="SF7" s="222">
        <v>7271.15</v>
      </c>
      <c r="SG7" s="222">
        <v>8004.75</v>
      </c>
      <c r="SH7" s="222">
        <v>8452.25</v>
      </c>
      <c r="SI7" s="222">
        <v>9131.2999999999993</v>
      </c>
      <c r="SJ7" s="222">
        <v>8854.85</v>
      </c>
      <c r="SK7" s="222">
        <v>9364.5</v>
      </c>
      <c r="SL7" s="222">
        <v>9376.85</v>
      </c>
      <c r="SM7" s="222">
        <v>9336.2000000000007</v>
      </c>
      <c r="SN7" s="222">
        <v>9840</v>
      </c>
      <c r="SO7" s="222">
        <v>9813.1</v>
      </c>
      <c r="SP7" s="222">
        <v>8887.65</v>
      </c>
      <c r="SQ7" s="222">
        <v>9441.4500000000007</v>
      </c>
      <c r="SR7" s="222">
        <v>9493.2999999999993</v>
      </c>
      <c r="SS7" s="222">
        <v>8673.1</v>
      </c>
      <c r="ST7" s="222">
        <v>8088.6</v>
      </c>
      <c r="SU7" s="222">
        <v>8790.5499999999993</v>
      </c>
      <c r="SV7" s="222">
        <v>9285.7999999999993</v>
      </c>
      <c r="SW7" s="222">
        <v>9198.75</v>
      </c>
      <c r="SX7" s="222">
        <v>9372</v>
      </c>
      <c r="SY7" s="222">
        <v>9651.0499999999993</v>
      </c>
      <c r="SZ7" s="222">
        <v>9481.25</v>
      </c>
      <c r="TA7" s="222">
        <v>9261.7000000000007</v>
      </c>
      <c r="TB7" s="222">
        <v>8924.15</v>
      </c>
      <c r="TC7" s="222">
        <v>8787.9</v>
      </c>
      <c r="TD7" s="222">
        <v>9392.6</v>
      </c>
      <c r="TE7" s="222">
        <v>9913.4</v>
      </c>
      <c r="TF7" s="222">
        <v>10544.2</v>
      </c>
      <c r="TG7" s="222">
        <v>11355</v>
      </c>
      <c r="TH7" s="222">
        <v>11931.2</v>
      </c>
      <c r="TI7" s="222">
        <v>12230.4</v>
      </c>
      <c r="TJ7" s="222">
        <v>12023.75</v>
      </c>
      <c r="TK7" s="222">
        <v>13252</v>
      </c>
      <c r="TL7" s="222">
        <v>14041.3</v>
      </c>
      <c r="TM7" s="222">
        <v>15063.5</v>
      </c>
      <c r="TN7" s="222">
        <v>14965.05</v>
      </c>
      <c r="TO7" s="174">
        <v>14330.5</v>
      </c>
      <c r="TP7" s="174">
        <v>15833.4</v>
      </c>
      <c r="TQ7" s="174">
        <v>15626.65</v>
      </c>
      <c r="TR7" s="174">
        <v>17111.05</v>
      </c>
      <c r="TS7" s="223">
        <v>17948</v>
      </c>
      <c r="TT7" s="222">
        <v>18170.25</v>
      </c>
      <c r="TU7" s="222">
        <v>18410.7</v>
      </c>
      <c r="TV7" s="222">
        <v>17751.2</v>
      </c>
      <c r="TW7" s="222">
        <v>17716.45</v>
      </c>
      <c r="TX7" s="222">
        <v>17752.25</v>
      </c>
      <c r="TY7" s="222">
        <v>15851.05</v>
      </c>
      <c r="TZ7" s="222">
        <v>13844.55</v>
      </c>
      <c r="UA7" s="174">
        <v>15104.05</v>
      </c>
      <c r="UB7" s="174">
        <v>15359.45</v>
      </c>
      <c r="UC7" s="222">
        <v>16833.05</v>
      </c>
      <c r="UD7" s="174">
        <v>17797.8</v>
      </c>
      <c r="UE7" s="174">
        <v>17144.25</v>
      </c>
      <c r="UF7" s="174">
        <v>16506.150000000001</v>
      </c>
      <c r="UG7" s="174">
        <v>16692.75</v>
      </c>
      <c r="UH7" s="174">
        <v>17313.900000000001</v>
      </c>
      <c r="UI7" s="174">
        <v>16732.599999999999</v>
      </c>
      <c r="UJ7" s="174">
        <v>16684.75</v>
      </c>
      <c r="UK7" s="174">
        <f>IF([1]Sheet1!UJ4&gt;0,[1]Sheet1!UJ4,"")</f>
        <v>15763.45</v>
      </c>
      <c r="UL7" s="174">
        <f>IF([1]Sheet1!UK4&gt;0,[1]Sheet1!UK4,"")</f>
        <v>15881.05</v>
      </c>
      <c r="UM7" s="174">
        <f>IF([1]Sheet1!UL4&gt;0,[1]Sheet1!UL4,"")</f>
        <v>14288.45</v>
      </c>
      <c r="UN7" s="174">
        <f>IF([1]Sheet1!UM4&gt;0,[1]Sheet1!UM4,"")</f>
        <v>16731.2</v>
      </c>
      <c r="UO7" s="174">
        <f>IF([1]Sheet1!UN4&gt;0,[1]Sheet1!UN4,"")</f>
        <v>16992.099999999999</v>
      </c>
      <c r="UP7" s="174" t="str">
        <f>IF([1]Sheet1!UO4&gt;0,[1]Sheet1!UO4,"")</f>
        <v/>
      </c>
      <c r="UQ7" s="174" t="str">
        <f>IF([1]Sheet1!UP4&gt;0,[1]Sheet1!UP4,"")</f>
        <v/>
      </c>
      <c r="UR7" s="174" t="str">
        <f>IF([1]Sheet1!UQ4&gt;0,[1]Sheet1!UQ4,"")</f>
        <v/>
      </c>
      <c r="US7" s="174" t="str">
        <f>IF([1]Sheet1!UR4&gt;0,[1]Sheet1!UR4,"")</f>
        <v/>
      </c>
      <c r="UT7" s="174" t="str">
        <f>IF([1]Sheet1!US4&gt;0,[1]Sheet1!US4,"")</f>
        <v/>
      </c>
      <c r="UU7" s="174" t="str">
        <f>IF([1]Sheet1!UT4&gt;0,[1]Sheet1!UT4,"")</f>
        <v/>
      </c>
      <c r="UV7" s="174" t="str">
        <f>IF([1]Sheet1!UU4&gt;0,[1]Sheet1!UU4,"")</f>
        <v/>
      </c>
      <c r="UW7" s="174" t="str">
        <f>IF([1]Sheet1!UV4&gt;0,[1]Sheet1!UV4,"")</f>
        <v/>
      </c>
      <c r="UX7" s="174" t="str">
        <f>IF([1]Sheet1!UW4&gt;0,[1]Sheet1!UW4,"")</f>
        <v/>
      </c>
      <c r="UY7" s="174" t="str">
        <f>IF([1]Sheet1!UX4&gt;0,[1]Sheet1!UX4,"")</f>
        <v/>
      </c>
      <c r="UZ7" s="174" t="str">
        <f>IF([1]Sheet1!UY4&gt;0,[1]Sheet1!UY4,"")</f>
        <v/>
      </c>
      <c r="VA7" s="174" t="str">
        <f>IF([1]Sheet1!UZ4&gt;0,[1]Sheet1!UZ4,"")</f>
        <v/>
      </c>
      <c r="VB7" s="174" t="str">
        <f>IF([1]Sheet1!VA4&gt;0,[1]Sheet1!VA4,"")</f>
        <v/>
      </c>
      <c r="VC7" s="174" t="str">
        <f>IF([1]Sheet1!VB4&gt;0,[1]Sheet1!VB4,"")</f>
        <v/>
      </c>
      <c r="VD7" s="174" t="str">
        <f>IF([1]Sheet1!VC4&gt;0,[1]Sheet1!VC4,"")</f>
        <v/>
      </c>
      <c r="VE7" s="174" t="str">
        <f>IF([1]Sheet1!VD4&gt;0,[1]Sheet1!VD4,"")</f>
        <v/>
      </c>
      <c r="VF7" s="174" t="str">
        <f>IF([1]Sheet1!VE4&gt;0,[1]Sheet1!VE4,"")</f>
        <v/>
      </c>
      <c r="VG7" s="174" t="str">
        <f>IF([1]Sheet1!VF4&gt;0,[1]Sheet1!VF4,"")</f>
        <v/>
      </c>
      <c r="VH7" s="174" t="str">
        <f>IF([1]Sheet1!VG4&gt;0,[1]Sheet1!VG4,"")</f>
        <v/>
      </c>
      <c r="VI7" s="174" t="str">
        <f>IF([1]Sheet1!VH4&gt;0,[1]Sheet1!VH4,"")</f>
        <v/>
      </c>
      <c r="VJ7" s="174" t="str">
        <f>IF([1]Sheet1!VI4&gt;0,[1]Sheet1!VI4,"")</f>
        <v/>
      </c>
      <c r="VK7" s="174" t="str">
        <f>IF([1]Sheet1!VJ4&gt;0,[1]Sheet1!VJ4,"")</f>
        <v/>
      </c>
      <c r="VL7" s="174" t="str">
        <f>IF([1]Sheet1!VK4&gt;0,[1]Sheet1!VK4,"")</f>
        <v/>
      </c>
      <c r="VM7" s="174" t="str">
        <f>IF([1]Sheet1!VL4&gt;0,[1]Sheet1!VL4,"")</f>
        <v/>
      </c>
      <c r="VN7" s="174" t="str">
        <f>IF([1]Sheet1!VM4&gt;0,[1]Sheet1!VM4,"")</f>
        <v/>
      </c>
      <c r="VO7" s="174" t="str">
        <f>IF([1]Sheet1!VN4&gt;0,[1]Sheet1!VN4,"")</f>
        <v/>
      </c>
      <c r="VP7" s="174" t="str">
        <f>IF([1]Sheet1!VO4&gt;0,[1]Sheet1!VO4,"")</f>
        <v/>
      </c>
      <c r="VQ7" s="174" t="str">
        <f>IF([1]Sheet1!VP4&gt;0,[1]Sheet1!VP4,"")</f>
        <v/>
      </c>
      <c r="VR7" s="174" t="str">
        <f>IF([1]Sheet1!VQ4&gt;0,[1]Sheet1!VQ4,"")</f>
        <v/>
      </c>
      <c r="VS7" s="174" t="str">
        <f>IF([1]Sheet1!VR4&gt;0,[1]Sheet1!VR4,"")</f>
        <v/>
      </c>
      <c r="VT7" s="174" t="str">
        <f>IF([1]Sheet1!VS4&gt;0,[1]Sheet1!VS4,"")</f>
        <v/>
      </c>
      <c r="VU7" s="174" t="str">
        <f>IF([1]Sheet1!VT4&gt;0,[1]Sheet1!VT4,"")</f>
        <v/>
      </c>
      <c r="VV7" s="174" t="str">
        <f>IF([1]Sheet1!VU4&gt;0,[1]Sheet1!VU4,"")</f>
        <v/>
      </c>
      <c r="VW7" s="174" t="str">
        <f>IF([1]Sheet1!VV4&gt;0,[1]Sheet1!VV4,"")</f>
        <v/>
      </c>
      <c r="VX7" s="174" t="str">
        <f>IF([1]Sheet1!VW4&gt;0,[1]Sheet1!VW4,"")</f>
        <v/>
      </c>
      <c r="VY7" s="174" t="str">
        <f>IF([1]Sheet1!VX4&gt;0,[1]Sheet1!VX4,"")</f>
        <v/>
      </c>
      <c r="VZ7" s="174" t="str">
        <f>IF([1]Sheet1!VY4&gt;0,[1]Sheet1!VY4,"")</f>
        <v/>
      </c>
      <c r="WA7" s="174" t="str">
        <f>IF([1]Sheet1!VZ4&gt;0,[1]Sheet1!VZ4,"")</f>
        <v/>
      </c>
      <c r="WB7" s="174" t="str">
        <f>IF([1]Sheet1!WA4&gt;0,[1]Sheet1!WA4,"")</f>
        <v/>
      </c>
      <c r="WC7" s="174" t="str">
        <f>IF([1]Sheet1!WB4&gt;0,[1]Sheet1!WB4,"")</f>
        <v/>
      </c>
      <c r="WD7" s="174" t="str">
        <f>IF([1]Sheet1!WC4&gt;0,[1]Sheet1!WC4,"")</f>
        <v/>
      </c>
      <c r="WE7" s="174" t="str">
        <f>IF([1]Sheet1!WD4&gt;0,[1]Sheet1!WD4,"")</f>
        <v/>
      </c>
      <c r="WF7" s="174" t="str">
        <f>IF([1]Sheet1!WE4&gt;0,[1]Sheet1!WE4,"")</f>
        <v/>
      </c>
      <c r="WG7" s="174" t="str">
        <f>IF([1]Sheet1!WF4&gt;0,[1]Sheet1!WF4,"")</f>
        <v/>
      </c>
      <c r="WH7" s="174" t="str">
        <f>IF([1]Sheet1!WG4&gt;0,[1]Sheet1!WG4,"")</f>
        <v/>
      </c>
      <c r="WI7" s="174" t="str">
        <f>IF([1]Sheet1!WH4&gt;0,[1]Sheet1!WH4,"")</f>
        <v/>
      </c>
      <c r="WJ7" s="174" t="str">
        <f>IF([1]Sheet1!WI4&gt;0,[1]Sheet1!WI4,"")</f>
        <v/>
      </c>
      <c r="WK7" s="174" t="str">
        <f>IF([1]Sheet1!WJ4&gt;0,[1]Sheet1!WJ4,"")</f>
        <v/>
      </c>
      <c r="WL7" s="174" t="str">
        <f>IF([1]Sheet1!WK4&gt;0,[1]Sheet1!WK4,"")</f>
        <v/>
      </c>
      <c r="WM7" s="174" t="str">
        <f>IF([1]Sheet1!WL4&gt;0,[1]Sheet1!WL4,"")</f>
        <v/>
      </c>
      <c r="WN7" s="174" t="str">
        <f>IF([1]Sheet1!WM4&gt;0,[1]Sheet1!WM4,"")</f>
        <v/>
      </c>
      <c r="WO7" s="174" t="str">
        <f>IF([1]Sheet1!WN4&gt;0,[1]Sheet1!WN4,"")</f>
        <v/>
      </c>
      <c r="WP7" s="174" t="str">
        <f>IF([1]Sheet1!WO4&gt;0,[1]Sheet1!WO4,"")</f>
        <v/>
      </c>
      <c r="WQ7" s="174" t="str">
        <f>IF([1]Sheet1!WP4&gt;0,[1]Sheet1!WP4,"")</f>
        <v/>
      </c>
      <c r="WR7" s="174" t="str">
        <f>IF([1]Sheet1!WQ4&gt;0,[1]Sheet1!WQ4,"")</f>
        <v/>
      </c>
      <c r="WS7" s="174" t="str">
        <f>IF([1]Sheet1!WR4&gt;0,[1]Sheet1!WR4,"")</f>
        <v/>
      </c>
      <c r="WT7" s="174" t="str">
        <f>IF([1]Sheet1!WS4&gt;0,[1]Sheet1!WS4,"")</f>
        <v/>
      </c>
      <c r="WU7" s="174" t="str">
        <f>IF([1]Sheet1!WT4&gt;0,[1]Sheet1!WT4,"")</f>
        <v/>
      </c>
      <c r="WV7" s="174" t="str">
        <f>IF([1]Sheet1!WU4&gt;0,[1]Sheet1!WU4,"")</f>
        <v/>
      </c>
      <c r="WW7" s="174" t="str">
        <f>IF([1]Sheet1!WV4&gt;0,[1]Sheet1!WV4,"")</f>
        <v/>
      </c>
      <c r="WX7" s="174" t="str">
        <f>IF([1]Sheet1!WW4&gt;0,[1]Sheet1!WW4,"")</f>
        <v/>
      </c>
      <c r="WY7" s="174" t="str">
        <f>IF([1]Sheet1!WX4&gt;0,[1]Sheet1!WX4,"")</f>
        <v/>
      </c>
      <c r="WZ7" s="174" t="str">
        <f>IF([1]Sheet1!WY4&gt;0,[1]Sheet1!WY4,"")</f>
        <v/>
      </c>
      <c r="XA7" s="174" t="str">
        <f>IF([1]Sheet1!WZ4&gt;0,[1]Sheet1!WZ4,"")</f>
        <v/>
      </c>
      <c r="XB7" s="174" t="str">
        <f>IF([1]Sheet1!XA4&gt;0,[1]Sheet1!XA4,"")</f>
        <v/>
      </c>
      <c r="XC7" s="174" t="str">
        <f>IF([1]Sheet1!XB4&gt;0,[1]Sheet1!XB4,"")</f>
        <v/>
      </c>
      <c r="XD7" s="174" t="str">
        <f>IF([1]Sheet1!XC4&gt;0,[1]Sheet1!XC4,"")</f>
        <v/>
      </c>
      <c r="XE7" s="174" t="str">
        <f>IF([1]Sheet1!XD4&gt;0,[1]Sheet1!XD4,"")</f>
        <v/>
      </c>
      <c r="XF7" s="174" t="str">
        <f>IF([1]Sheet1!XE4&gt;0,[1]Sheet1!XE4,"")</f>
        <v/>
      </c>
      <c r="XG7" s="174" t="str">
        <f>IF([1]Sheet1!XF4&gt;0,[1]Sheet1!XF4,"")</f>
        <v/>
      </c>
      <c r="XH7" s="174" t="str">
        <f>IF([1]Sheet1!XG4&gt;0,[1]Sheet1!XG4,"")</f>
        <v/>
      </c>
      <c r="XI7" s="174" t="str">
        <f>IF([1]Sheet1!XH4&gt;0,[1]Sheet1!XH4,"")</f>
        <v/>
      </c>
      <c r="XJ7" s="174" t="str">
        <f>IF([1]Sheet1!XI4&gt;0,[1]Sheet1!XI4,"")</f>
        <v/>
      </c>
      <c r="XK7" s="174" t="str">
        <f>IF([1]Sheet1!XJ4&gt;0,[1]Sheet1!XJ4,"")</f>
        <v/>
      </c>
      <c r="XL7" s="174" t="str">
        <f>IF([1]Sheet1!XK4&gt;0,[1]Sheet1!XK4,"")</f>
        <v/>
      </c>
      <c r="XM7" s="174" t="str">
        <f>IF([1]Sheet1!XL4&gt;0,[1]Sheet1!XL4,"")</f>
        <v/>
      </c>
      <c r="XN7" s="174" t="str">
        <f>IF([1]Sheet1!XM4&gt;0,[1]Sheet1!XM4,"")</f>
        <v/>
      </c>
      <c r="XO7" s="174" t="str">
        <f>IF([1]Sheet1!XN4&gt;0,[1]Sheet1!XN4,"")</f>
        <v/>
      </c>
      <c r="XP7" s="174" t="str">
        <f>IF([1]Sheet1!XO4&gt;0,[1]Sheet1!XO4,"")</f>
        <v/>
      </c>
      <c r="XQ7" s="174" t="str">
        <f>IF([1]Sheet1!XP4&gt;0,[1]Sheet1!XP4,"")</f>
        <v/>
      </c>
      <c r="XR7" s="174" t="str">
        <f>IF([1]Sheet1!XQ4&gt;0,[1]Sheet1!XQ4,"")</f>
        <v/>
      </c>
      <c r="XS7" s="174" t="str">
        <f>IF([1]Sheet1!XR4&gt;0,[1]Sheet1!XR4,"")</f>
        <v/>
      </c>
      <c r="XT7" s="174" t="str">
        <f>IF([1]Sheet1!XS4&gt;0,[1]Sheet1!XS4,"")</f>
        <v/>
      </c>
      <c r="XU7" s="174" t="str">
        <f>IF([1]Sheet1!XT4&gt;0,[1]Sheet1!XT4,"")</f>
        <v/>
      </c>
      <c r="XV7" s="174" t="str">
        <f>IF([1]Sheet1!XU4&gt;0,[1]Sheet1!XU4,"")</f>
        <v/>
      </c>
      <c r="XW7" s="174" t="str">
        <f>IF([1]Sheet1!XV4&gt;0,[1]Sheet1!XV4,"")</f>
        <v/>
      </c>
      <c r="XX7" s="174" t="str">
        <f>IF([1]Sheet1!XW4&gt;0,[1]Sheet1!XW4,"")</f>
        <v/>
      </c>
      <c r="XY7" s="174" t="str">
        <f>IF([1]Sheet1!XX4&gt;0,[1]Sheet1!XX4,"")</f>
        <v/>
      </c>
      <c r="XZ7" s="174" t="str">
        <f>IF([1]Sheet1!XY4&gt;0,[1]Sheet1!XY4,"")</f>
        <v/>
      </c>
      <c r="YA7" s="174" t="str">
        <f>IF([1]Sheet1!XZ4&gt;0,[1]Sheet1!XZ4,"")</f>
        <v/>
      </c>
      <c r="YB7" s="174" t="str">
        <f>IF([1]Sheet1!YA4&gt;0,[1]Sheet1!YA4,"")</f>
        <v/>
      </c>
      <c r="YC7" s="174" t="str">
        <f>IF([1]Sheet1!YB4&gt;0,[1]Sheet1!YB4,"")</f>
        <v/>
      </c>
      <c r="YD7" s="174" t="str">
        <f>IF([1]Sheet1!YC4&gt;0,[1]Sheet1!YC4,"")</f>
        <v/>
      </c>
      <c r="YE7" s="174" t="str">
        <f>IF([1]Sheet1!YD4&gt;0,[1]Sheet1!YD4,"")</f>
        <v/>
      </c>
      <c r="YF7" s="174" t="str">
        <f>IF([1]Sheet1!YE4&gt;0,[1]Sheet1!YE4,"")</f>
        <v/>
      </c>
      <c r="YG7" s="174" t="str">
        <f>IF([1]Sheet1!YF4&gt;0,[1]Sheet1!YF4,"")</f>
        <v/>
      </c>
      <c r="YH7" s="174" t="str">
        <f>IF([1]Sheet1!YG4&gt;0,[1]Sheet1!YG4,"")</f>
        <v/>
      </c>
      <c r="YI7" s="174" t="str">
        <f>IF([1]Sheet1!YH4&gt;0,[1]Sheet1!YH4,"")</f>
        <v/>
      </c>
      <c r="YJ7" s="174" t="str">
        <f>IF([1]Sheet1!YI4&gt;0,[1]Sheet1!YI4,"")</f>
        <v/>
      </c>
      <c r="YK7" s="174" t="str">
        <f>IF([1]Sheet1!YJ4&gt;0,[1]Sheet1!YJ4,"")</f>
        <v/>
      </c>
      <c r="YL7" s="174" t="str">
        <f>IF([1]Sheet1!YK4&gt;0,[1]Sheet1!YK4,"")</f>
        <v/>
      </c>
      <c r="YM7" s="174" t="str">
        <f>IF([1]Sheet1!YL4&gt;0,[1]Sheet1!YL4,"")</f>
        <v/>
      </c>
      <c r="YN7" s="174" t="str">
        <f>IF([1]Sheet1!YM4&gt;0,[1]Sheet1!YM4,"")</f>
        <v/>
      </c>
      <c r="YO7" s="174" t="str">
        <f>IF([1]Sheet1!YN4&gt;0,[1]Sheet1!YN4,"")</f>
        <v/>
      </c>
      <c r="YP7" s="174" t="str">
        <f>IF([1]Sheet1!YO4&gt;0,[1]Sheet1!YO4,"")</f>
        <v/>
      </c>
      <c r="YQ7" s="174" t="str">
        <f>IF([1]Sheet1!YP4&gt;0,[1]Sheet1!YP4,"")</f>
        <v/>
      </c>
      <c r="YR7" s="174" t="str">
        <f>IF([1]Sheet1!YQ4&gt;0,[1]Sheet1!YQ4,"")</f>
        <v/>
      </c>
      <c r="YS7" s="174" t="str">
        <f>IF([1]Sheet1!YR4&gt;0,[1]Sheet1!YR4,"")</f>
        <v/>
      </c>
      <c r="YT7" s="174" t="str">
        <f>IF([1]Sheet1!YS4&gt;0,[1]Sheet1!YS4,"")</f>
        <v/>
      </c>
      <c r="YU7" s="174" t="str">
        <f>IF([1]Sheet1!YT4&gt;0,[1]Sheet1!YT4,"")</f>
        <v/>
      </c>
      <c r="YV7" s="174" t="str">
        <f>IF([1]Sheet1!YU4&gt;0,[1]Sheet1!YU4,"")</f>
        <v/>
      </c>
      <c r="YW7" s="174" t="str">
        <f>IF([1]Sheet1!YV4&gt;0,[1]Sheet1!YV4,"")</f>
        <v/>
      </c>
      <c r="YX7" s="174" t="str">
        <f>IF([1]Sheet1!YW4&gt;0,[1]Sheet1!YW4,"")</f>
        <v/>
      </c>
      <c r="YY7" s="174" t="str">
        <f>IF([1]Sheet1!YX4&gt;0,[1]Sheet1!YX4,"")</f>
        <v/>
      </c>
      <c r="YZ7" s="174" t="str">
        <f>IF([1]Sheet1!YY4&gt;0,[1]Sheet1!YY4,"")</f>
        <v/>
      </c>
      <c r="ZA7" s="174" t="str">
        <f>IF([1]Sheet1!YZ4&gt;0,[1]Sheet1!YZ4,"")</f>
        <v/>
      </c>
      <c r="ZB7" s="174" t="str">
        <f>IF([1]Sheet1!ZA4&gt;0,[1]Sheet1!ZA4,"")</f>
        <v/>
      </c>
      <c r="ZC7" s="174" t="str">
        <f>IF([1]Sheet1!ZB4&gt;0,[1]Sheet1!ZB4,"")</f>
        <v/>
      </c>
      <c r="ZD7" s="174" t="str">
        <f>IF([1]Sheet1!ZC4&gt;0,[1]Sheet1!ZC4,"")</f>
        <v/>
      </c>
      <c r="ZE7" s="174" t="str">
        <f>IF([1]Sheet1!ZD4&gt;0,[1]Sheet1!ZD4,"")</f>
        <v/>
      </c>
      <c r="ZF7" s="174" t="str">
        <f>IF([1]Sheet1!ZE4&gt;0,[1]Sheet1!ZE4,"")</f>
        <v/>
      </c>
      <c r="ZG7" s="174" t="str">
        <f>IF([1]Sheet1!ZF4&gt;0,[1]Sheet1!ZF4,"")</f>
        <v/>
      </c>
      <c r="ZH7" s="174" t="str">
        <f>IF([1]Sheet1!ZG4&gt;0,[1]Sheet1!ZG4,"")</f>
        <v/>
      </c>
      <c r="ZI7" s="174" t="str">
        <f>IF([1]Sheet1!ZH4&gt;0,[1]Sheet1!ZH4,"")</f>
        <v/>
      </c>
      <c r="ZJ7" s="174" t="str">
        <f>IF([1]Sheet1!ZI4&gt;0,[1]Sheet1!ZI4,"")</f>
        <v/>
      </c>
      <c r="ZK7" s="174" t="str">
        <f>IF([1]Sheet1!ZJ4&gt;0,[1]Sheet1!ZJ4,"")</f>
        <v/>
      </c>
      <c r="ZL7" s="174" t="str">
        <f>IF([1]Sheet1!ZK4&gt;0,[1]Sheet1!ZK4,"")</f>
        <v/>
      </c>
      <c r="ZM7" s="174" t="str">
        <f>IF([1]Sheet1!ZL4&gt;0,[1]Sheet1!ZL4,"")</f>
        <v/>
      </c>
      <c r="ZN7" s="174" t="str">
        <f>IF([1]Sheet1!ZM4&gt;0,[1]Sheet1!ZM4,"")</f>
        <v/>
      </c>
      <c r="ZO7" s="174" t="str">
        <f>IF([1]Sheet1!ZN4&gt;0,[1]Sheet1!ZN4,"")</f>
        <v/>
      </c>
      <c r="ZP7" s="174" t="str">
        <f>IF([1]Sheet1!ZO4&gt;0,[1]Sheet1!ZO4,"")</f>
        <v/>
      </c>
      <c r="ZQ7" s="174" t="str">
        <f>IF([1]Sheet1!ZP4&gt;0,[1]Sheet1!ZP4,"")</f>
        <v/>
      </c>
      <c r="ZR7" s="174" t="str">
        <f>IF([1]Sheet1!ZQ4&gt;0,[1]Sheet1!ZQ4,"")</f>
        <v/>
      </c>
      <c r="ZS7" s="174" t="str">
        <f>IF([1]Sheet1!ZR4&gt;0,[1]Sheet1!ZR4,"")</f>
        <v/>
      </c>
      <c r="ZT7" s="174" t="str">
        <f>IF([1]Sheet1!ZS4&gt;0,[1]Sheet1!ZS4,"")</f>
        <v/>
      </c>
      <c r="ZU7" s="174" t="str">
        <f>IF([1]Sheet1!ZT4&gt;0,[1]Sheet1!ZT4,"")</f>
        <v/>
      </c>
      <c r="ZV7" s="174" t="str">
        <f>IF([1]Sheet1!ZU4&gt;0,[1]Sheet1!ZU4,"")</f>
        <v/>
      </c>
      <c r="ZW7" s="174" t="str">
        <f>IF([1]Sheet1!ZV4&gt;0,[1]Sheet1!ZV4,"")</f>
        <v/>
      </c>
      <c r="ZX7" s="174" t="str">
        <f>IF([1]Sheet1!ZW4&gt;0,[1]Sheet1!ZW4,"")</f>
        <v/>
      </c>
      <c r="ZY7" s="174" t="str">
        <f>IF([1]Sheet1!ZX4&gt;0,[1]Sheet1!ZX4,"")</f>
        <v/>
      </c>
      <c r="ZZ7" s="174" t="str">
        <f>IF([1]Sheet1!ZY4&gt;0,[1]Sheet1!ZY4,"")</f>
        <v/>
      </c>
      <c r="AAA7" s="174" t="str">
        <f>IF([1]Sheet1!ZZ4&gt;0,[1]Sheet1!ZZ4,"")</f>
        <v/>
      </c>
      <c r="AAB7" s="174" t="str">
        <f>IF([1]Sheet1!AAA4&gt;0,[1]Sheet1!AAA4,"")</f>
        <v/>
      </c>
      <c r="AAC7" s="174" t="str">
        <f>IF([1]Sheet1!AAB4&gt;0,[1]Sheet1!AAB4,"")</f>
        <v/>
      </c>
      <c r="AAD7" s="174" t="str">
        <f>IF([1]Sheet1!AAC4&gt;0,[1]Sheet1!AAC4,"")</f>
        <v/>
      </c>
      <c r="AAE7" s="174" t="str">
        <f>IF([1]Sheet1!AAD4&gt;0,[1]Sheet1!AAD4,"")</f>
        <v/>
      </c>
      <c r="AAF7" s="174" t="str">
        <f>IF([1]Sheet1!AAE4&gt;0,[1]Sheet1!AAE4,"")</f>
        <v/>
      </c>
      <c r="AAG7" s="174" t="str">
        <f>IF([1]Sheet1!AAF4&gt;0,[1]Sheet1!AAF4,"")</f>
        <v/>
      </c>
      <c r="AAH7" s="174" t="str">
        <f>IF([1]Sheet1!AAG4&gt;0,[1]Sheet1!AAG4,"")</f>
        <v/>
      </c>
      <c r="AAI7" s="174" t="str">
        <f>IF([1]Sheet1!AAH4&gt;0,[1]Sheet1!AAH4,"")</f>
        <v/>
      </c>
      <c r="AAJ7" s="174" t="str">
        <f>IF([1]Sheet1!AAI4&gt;0,[1]Sheet1!AAI4,"")</f>
        <v/>
      </c>
      <c r="AAK7" s="174" t="str">
        <f>IF([1]Sheet1!AAJ4&gt;0,[1]Sheet1!AAJ4,"")</f>
        <v/>
      </c>
      <c r="AAL7" s="174" t="str">
        <f>IF([1]Sheet1!AAK4&gt;0,[1]Sheet1!AAK4,"")</f>
        <v/>
      </c>
      <c r="AAM7" s="174" t="str">
        <f>IF([1]Sheet1!AAL4&gt;0,[1]Sheet1!AAL4,"")</f>
        <v/>
      </c>
      <c r="AAN7" s="174" t="str">
        <f>IF([1]Sheet1!AAM4&gt;0,[1]Sheet1!AAM4,"")</f>
        <v/>
      </c>
      <c r="AAO7" s="174" t="str">
        <f>IF([1]Sheet1!AAN4&gt;0,[1]Sheet1!AAN4,"")</f>
        <v/>
      </c>
      <c r="AAP7" s="174" t="str">
        <f>IF([1]Sheet1!AAO4&gt;0,[1]Sheet1!AAO4,"")</f>
        <v/>
      </c>
      <c r="AAQ7" s="174" t="str">
        <f>IF([1]Sheet1!AAP4&gt;0,[1]Sheet1!AAP4,"")</f>
        <v/>
      </c>
      <c r="AAR7" s="174" t="str">
        <f>IF([1]Sheet1!AAQ4&gt;0,[1]Sheet1!AAQ4,"")</f>
        <v/>
      </c>
      <c r="AAS7" s="174" t="str">
        <f>IF([1]Sheet1!AAR4&gt;0,[1]Sheet1!AAR4,"")</f>
        <v/>
      </c>
      <c r="AAT7" s="174" t="str">
        <f>IF([1]Sheet1!AAS4&gt;0,[1]Sheet1!AAS4,"")</f>
        <v/>
      </c>
      <c r="AAU7" s="174" t="str">
        <f>IF([1]Sheet1!AAT4&gt;0,[1]Sheet1!AAT4,"")</f>
        <v/>
      </c>
      <c r="AAV7" s="174" t="str">
        <f>IF([1]Sheet1!AAU4&gt;0,[1]Sheet1!AAU4,"")</f>
        <v/>
      </c>
      <c r="AAW7" s="174" t="str">
        <f>IF([1]Sheet1!AAV4&gt;0,[1]Sheet1!AAV4,"")</f>
        <v/>
      </c>
      <c r="AAX7" s="174" t="str">
        <f>IF([1]Sheet1!AAW4&gt;0,[1]Sheet1!AAW4,"")</f>
        <v/>
      </c>
      <c r="AAY7" s="174" t="str">
        <f>IF([1]Sheet1!AAX4&gt;0,[1]Sheet1!AAX4,"")</f>
        <v/>
      </c>
      <c r="AAZ7" s="174" t="str">
        <f>IF([1]Sheet1!AAY4&gt;0,[1]Sheet1!AAY4,"")</f>
        <v/>
      </c>
      <c r="ABA7" s="174" t="str">
        <f>IF([1]Sheet1!AAZ4&gt;0,[1]Sheet1!AAZ4,"")</f>
        <v/>
      </c>
      <c r="ABB7" s="174" t="str">
        <f>IF([1]Sheet1!ABA4&gt;0,[1]Sheet1!ABA4,"")</f>
        <v/>
      </c>
      <c r="ABC7" s="174" t="str">
        <f>IF([1]Sheet1!ABB4&gt;0,[1]Sheet1!ABB4,"")</f>
        <v/>
      </c>
      <c r="ABD7" s="174" t="str">
        <f>IF([1]Sheet1!ABC4&gt;0,[1]Sheet1!ABC4,"")</f>
        <v/>
      </c>
      <c r="ABE7" s="174" t="str">
        <f>IF([1]Sheet1!ABD4&gt;0,[1]Sheet1!ABD4,"")</f>
        <v/>
      </c>
      <c r="ABF7" s="174" t="str">
        <f>IF([1]Sheet1!ABE4&gt;0,[1]Sheet1!ABE4,"")</f>
        <v/>
      </c>
      <c r="ABG7" s="174" t="str">
        <f>IF([1]Sheet1!ABF4&gt;0,[1]Sheet1!ABF4,"")</f>
        <v/>
      </c>
      <c r="ABH7" s="174" t="str">
        <f>IF([1]Sheet1!ABG4&gt;0,[1]Sheet1!ABG4,"")</f>
        <v/>
      </c>
      <c r="ABI7" s="174" t="str">
        <f>IF([1]Sheet1!ABH4&gt;0,[1]Sheet1!ABH4,"")</f>
        <v/>
      </c>
      <c r="ABJ7" s="174" t="str">
        <f>IF([1]Sheet1!ABI4&gt;0,[1]Sheet1!ABI4,"")</f>
        <v/>
      </c>
      <c r="ABK7" s="174" t="str">
        <f>IF([1]Sheet1!ABJ4&gt;0,[1]Sheet1!ABJ4,"")</f>
        <v/>
      </c>
      <c r="ABL7" s="174" t="str">
        <f>IF([1]Sheet1!ABK4&gt;0,[1]Sheet1!ABK4,"")</f>
        <v/>
      </c>
      <c r="ABM7" s="174" t="str">
        <f>IF([1]Sheet1!ABL4&gt;0,[1]Sheet1!ABL4,"")</f>
        <v/>
      </c>
      <c r="ABN7" s="174" t="str">
        <f>IF([1]Sheet1!ABM4&gt;0,[1]Sheet1!ABM4,"")</f>
        <v/>
      </c>
      <c r="ABO7" s="174" t="str">
        <f>IF([1]Sheet1!ABN4&gt;0,[1]Sheet1!ABN4,"")</f>
        <v/>
      </c>
      <c r="ABP7" s="174" t="str">
        <f>IF([1]Sheet1!ABO4&gt;0,[1]Sheet1!ABO4,"")</f>
        <v/>
      </c>
      <c r="ABQ7" s="174" t="str">
        <f>IF([1]Sheet1!ABP4&gt;0,[1]Sheet1!ABP4,"")</f>
        <v/>
      </c>
      <c r="ABR7" s="174" t="str">
        <f>IF([1]Sheet1!ABQ4&gt;0,[1]Sheet1!ABQ4,"")</f>
        <v/>
      </c>
      <c r="ABS7" s="174" t="str">
        <f>IF([1]Sheet1!ABR4&gt;0,[1]Sheet1!ABR4,"")</f>
        <v/>
      </c>
      <c r="ABT7" s="174" t="str">
        <f>IF([1]Sheet1!ABS4&gt;0,[1]Sheet1!ABS4,"")</f>
        <v/>
      </c>
      <c r="ABU7" s="174" t="str">
        <f>IF([1]Sheet1!ABT4&gt;0,[1]Sheet1!ABT4,"")</f>
        <v/>
      </c>
      <c r="ABV7" s="174" t="str">
        <f>IF([1]Sheet1!ABU4&gt;0,[1]Sheet1!ABU4,"")</f>
        <v/>
      </c>
    </row>
    <row r="8" spans="1:787">
      <c r="A8" s="184" t="s">
        <v>235</v>
      </c>
      <c r="B8" s="184" t="s">
        <v>236</v>
      </c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  <c r="AD8" s="174"/>
      <c r="AE8" s="174"/>
      <c r="AF8" s="174"/>
      <c r="AG8" s="174"/>
      <c r="AH8" s="174"/>
      <c r="AI8" s="174"/>
      <c r="AJ8" s="174"/>
      <c r="AK8" s="174"/>
      <c r="AL8" s="174"/>
      <c r="AM8" s="174"/>
      <c r="AN8" s="174"/>
      <c r="AO8" s="174"/>
      <c r="AP8" s="174"/>
      <c r="AQ8" s="174"/>
      <c r="AR8" s="174"/>
      <c r="AS8" s="174"/>
      <c r="AT8" s="174"/>
      <c r="AU8" s="174"/>
      <c r="AV8" s="174"/>
      <c r="AW8" s="174"/>
      <c r="AX8" s="174"/>
      <c r="AY8" s="174"/>
      <c r="AZ8" s="174"/>
      <c r="BA8" s="174"/>
      <c r="BB8" s="174"/>
      <c r="BC8" s="174"/>
      <c r="BD8" s="174"/>
      <c r="BE8" s="174"/>
      <c r="BF8" s="174"/>
      <c r="BG8" s="174"/>
      <c r="BH8" s="174"/>
      <c r="BI8" s="174"/>
      <c r="BJ8" s="174"/>
      <c r="BK8" s="174"/>
      <c r="BL8" s="174"/>
      <c r="BM8" s="174"/>
      <c r="BN8" s="174"/>
      <c r="BO8" s="174"/>
      <c r="BP8" s="174"/>
      <c r="BQ8" s="174"/>
      <c r="BR8" s="174"/>
      <c r="BS8" s="174"/>
      <c r="BT8" s="174"/>
      <c r="BU8" s="174"/>
      <c r="BV8" s="174"/>
      <c r="BW8" s="174"/>
      <c r="BX8" s="174"/>
      <c r="BY8" s="174"/>
      <c r="BZ8" s="174"/>
      <c r="CA8" s="174"/>
      <c r="CB8" s="174"/>
      <c r="CC8" s="174"/>
      <c r="CD8" s="174"/>
      <c r="CE8" s="174"/>
      <c r="CF8" s="174"/>
      <c r="CG8" s="174"/>
      <c r="CH8" s="174"/>
      <c r="CI8" s="174"/>
      <c r="CJ8" s="174"/>
      <c r="CK8" s="174"/>
      <c r="CL8" s="174"/>
      <c r="CM8" s="174"/>
      <c r="CN8" s="174"/>
      <c r="CO8" s="174"/>
      <c r="CP8" s="174"/>
      <c r="CQ8" s="174"/>
      <c r="CR8" s="174"/>
      <c r="CS8" s="174"/>
      <c r="CT8" s="174"/>
      <c r="CU8" s="174"/>
      <c r="CV8" s="174"/>
      <c r="CW8" s="174"/>
      <c r="CX8" s="174"/>
      <c r="CY8" s="174"/>
      <c r="CZ8" s="174"/>
      <c r="DA8" s="174"/>
      <c r="DB8" s="174"/>
      <c r="DC8" s="174"/>
      <c r="DD8" s="174"/>
      <c r="DE8" s="174"/>
      <c r="DF8" s="174"/>
      <c r="DG8" s="174"/>
      <c r="DH8" s="174"/>
      <c r="DI8" s="174"/>
      <c r="DJ8" s="174"/>
      <c r="DK8" s="174"/>
      <c r="DL8" s="174"/>
      <c r="DM8" s="174"/>
      <c r="DN8" s="174"/>
      <c r="DO8" s="174"/>
      <c r="DP8" s="174"/>
      <c r="DQ8" s="174"/>
      <c r="DR8" s="174"/>
      <c r="DS8" s="174"/>
      <c r="DT8" s="174"/>
      <c r="DU8" s="174"/>
      <c r="DV8" s="174"/>
      <c r="DW8" s="174"/>
      <c r="DX8" s="174"/>
      <c r="DY8" s="174"/>
      <c r="DZ8" s="174"/>
      <c r="EA8" s="174"/>
      <c r="EB8" s="174"/>
      <c r="EC8" s="174"/>
      <c r="ED8" s="174"/>
      <c r="EE8" s="174"/>
      <c r="EF8" s="174"/>
      <c r="EG8" s="174"/>
      <c r="EH8" s="174"/>
      <c r="EI8" s="174"/>
      <c r="EJ8" s="174"/>
      <c r="EK8" s="174"/>
      <c r="EL8" s="174"/>
      <c r="EM8" s="174"/>
      <c r="EN8" s="174"/>
      <c r="EO8" s="174"/>
      <c r="EP8" s="174"/>
      <c r="EQ8" s="174"/>
      <c r="ER8" s="174"/>
      <c r="ES8" s="174"/>
      <c r="ET8" s="174"/>
      <c r="EU8" s="174"/>
      <c r="EV8" s="174"/>
      <c r="EW8" s="174"/>
      <c r="EX8" s="174"/>
      <c r="EY8" s="174"/>
      <c r="EZ8" s="174"/>
      <c r="FA8" s="174"/>
      <c r="FB8" s="174"/>
      <c r="FC8" s="174"/>
      <c r="FD8" s="174"/>
      <c r="FE8" s="174"/>
      <c r="FF8" s="174"/>
      <c r="FG8" s="174"/>
      <c r="FH8" s="174"/>
      <c r="FI8" s="174"/>
      <c r="FJ8" s="174"/>
      <c r="FK8" s="174"/>
      <c r="FL8" s="174"/>
      <c r="FM8" s="174"/>
      <c r="FN8" s="174"/>
      <c r="FO8" s="174"/>
      <c r="FP8" s="174"/>
      <c r="FQ8" s="174"/>
      <c r="FR8" s="174"/>
      <c r="FS8" s="174"/>
      <c r="FT8" s="174"/>
      <c r="FU8" s="174"/>
      <c r="FV8" s="174"/>
      <c r="FW8" s="174"/>
      <c r="FX8" s="174"/>
      <c r="FY8" s="174"/>
      <c r="FZ8" s="174"/>
      <c r="GA8" s="174"/>
      <c r="GB8" s="174"/>
      <c r="GC8" s="174"/>
      <c r="GD8" s="174"/>
      <c r="GE8" s="174"/>
      <c r="GF8" s="174"/>
      <c r="GG8" s="174"/>
      <c r="GH8" s="174"/>
      <c r="GI8" s="174"/>
      <c r="GJ8" s="174"/>
      <c r="GK8" s="174"/>
      <c r="GL8" s="174"/>
      <c r="GM8" s="174"/>
      <c r="GN8" s="174"/>
      <c r="GO8" s="174"/>
      <c r="GP8" s="174"/>
      <c r="GQ8" s="174"/>
      <c r="GR8" s="174"/>
      <c r="GS8" s="174"/>
      <c r="GT8" s="174"/>
      <c r="GU8" s="174"/>
      <c r="GV8" s="174"/>
      <c r="GW8" s="174"/>
      <c r="GX8" s="174"/>
      <c r="GY8" s="174"/>
      <c r="GZ8" s="174"/>
      <c r="HA8" s="174"/>
      <c r="HB8" s="174"/>
      <c r="HC8" s="174"/>
      <c r="HD8" s="174"/>
      <c r="HE8" s="174"/>
      <c r="HF8" s="174"/>
      <c r="HG8" s="174"/>
      <c r="HH8" s="174"/>
      <c r="HI8" s="174"/>
      <c r="HJ8" s="174"/>
      <c r="HK8" s="174"/>
      <c r="HL8" s="174"/>
      <c r="HM8" s="174"/>
      <c r="HN8" s="174"/>
      <c r="HO8" s="174"/>
      <c r="HP8" s="174"/>
      <c r="HQ8" s="174"/>
      <c r="HR8" s="174"/>
      <c r="HS8" s="174"/>
      <c r="HT8" s="174"/>
      <c r="HU8" s="174"/>
      <c r="HV8" s="174"/>
      <c r="HW8" s="174"/>
      <c r="HX8" s="174"/>
      <c r="HY8" s="174"/>
      <c r="HZ8" s="174"/>
      <c r="IA8" s="174"/>
      <c r="IB8" s="174"/>
      <c r="IC8" s="174"/>
      <c r="ID8" s="223"/>
      <c r="IE8" s="223"/>
      <c r="IF8" s="223"/>
      <c r="IG8" s="223"/>
      <c r="IH8" s="223"/>
      <c r="II8" s="223"/>
      <c r="IJ8" s="223"/>
      <c r="IK8" s="223"/>
      <c r="IL8" s="223"/>
      <c r="IM8" s="223"/>
      <c r="IN8" s="223"/>
      <c r="IO8" s="223"/>
      <c r="IP8" s="223"/>
      <c r="IQ8" s="223"/>
      <c r="IR8" s="223"/>
      <c r="IS8" s="223"/>
      <c r="IT8" s="223"/>
      <c r="IU8" s="223"/>
      <c r="IV8" s="223"/>
      <c r="IW8" s="223"/>
      <c r="IX8" s="223"/>
      <c r="IY8" s="223"/>
      <c r="IZ8" s="223"/>
      <c r="JA8" s="223"/>
      <c r="JB8" s="223"/>
      <c r="JC8" s="223"/>
      <c r="JD8" s="223"/>
      <c r="JE8" s="223"/>
      <c r="JF8" s="223"/>
      <c r="JG8" s="223"/>
      <c r="JH8" s="223"/>
      <c r="JI8" s="223"/>
      <c r="JJ8" s="223"/>
      <c r="JK8" s="223"/>
      <c r="JL8" s="223"/>
      <c r="JM8" s="223"/>
      <c r="JN8" s="223"/>
      <c r="JO8" s="223"/>
      <c r="JP8" s="223"/>
      <c r="JQ8" s="223"/>
      <c r="JR8" s="223"/>
      <c r="JS8" s="223"/>
      <c r="JT8" s="223"/>
      <c r="JU8" s="223"/>
      <c r="JV8" s="223"/>
      <c r="JW8" s="223"/>
      <c r="JX8" s="223"/>
      <c r="JY8" s="223"/>
      <c r="JZ8" s="223"/>
      <c r="KA8" s="223"/>
      <c r="KB8" s="223"/>
      <c r="KC8" s="223"/>
      <c r="KD8" s="223"/>
      <c r="KE8" s="223"/>
      <c r="KF8" s="223"/>
      <c r="KG8" s="223"/>
      <c r="KH8" s="223"/>
      <c r="KI8" s="223"/>
      <c r="KJ8" s="223"/>
      <c r="KK8" s="223"/>
      <c r="KL8" s="223"/>
      <c r="KM8" s="223"/>
      <c r="KN8" s="223"/>
      <c r="KO8" s="223"/>
      <c r="KP8" s="223"/>
      <c r="KQ8" s="223"/>
      <c r="KR8" s="223"/>
      <c r="KS8" s="223"/>
      <c r="KT8" s="223"/>
      <c r="KU8" s="223"/>
      <c r="KV8" s="223"/>
      <c r="KW8" s="223"/>
      <c r="KX8" s="223"/>
      <c r="KY8" s="223"/>
      <c r="KZ8" s="223"/>
      <c r="LA8" s="223"/>
      <c r="LB8" s="223"/>
      <c r="LC8" s="223"/>
      <c r="LD8" s="223"/>
      <c r="LE8" s="223"/>
      <c r="LF8" s="223"/>
      <c r="LG8" s="223"/>
      <c r="LH8" s="223"/>
      <c r="LI8" s="223"/>
      <c r="LJ8" s="223"/>
      <c r="LK8" s="223"/>
      <c r="LL8" s="223"/>
      <c r="LM8" s="223"/>
      <c r="LN8" s="223"/>
      <c r="LO8" s="223"/>
      <c r="LP8" s="223"/>
      <c r="LQ8" s="223"/>
      <c r="LR8" s="223"/>
      <c r="LS8" s="223"/>
      <c r="LT8" s="223"/>
      <c r="LU8" s="223"/>
      <c r="LV8" s="223"/>
      <c r="LW8" s="223"/>
      <c r="LX8" s="223"/>
      <c r="LY8" s="223"/>
      <c r="LZ8" s="223"/>
      <c r="MA8" s="223"/>
      <c r="MB8" s="223"/>
      <c r="MC8" s="223"/>
      <c r="MD8" s="223"/>
      <c r="ME8" s="223"/>
      <c r="MF8" s="223"/>
      <c r="MG8" s="223"/>
      <c r="MH8" s="223"/>
      <c r="MI8" s="223"/>
      <c r="MJ8" s="223"/>
      <c r="MK8" s="223"/>
      <c r="ML8" s="223"/>
      <c r="MM8" s="223"/>
      <c r="MN8" s="223"/>
      <c r="MO8" s="223"/>
      <c r="MP8" s="223"/>
      <c r="MQ8" s="223"/>
      <c r="MR8" s="223"/>
      <c r="MS8" s="223"/>
      <c r="MT8" s="223"/>
      <c r="MU8" s="223"/>
      <c r="MV8" s="223"/>
      <c r="MW8" s="223"/>
      <c r="MX8" s="223"/>
      <c r="MY8" s="223"/>
      <c r="MZ8" s="223"/>
      <c r="NA8" s="223"/>
      <c r="NB8" s="223"/>
      <c r="NC8" s="223"/>
      <c r="ND8" s="223"/>
      <c r="NE8" s="223"/>
      <c r="NF8" s="223"/>
      <c r="NG8" s="223"/>
      <c r="NH8" s="223"/>
      <c r="NI8" s="223"/>
      <c r="NJ8" s="223"/>
      <c r="NK8" s="223"/>
      <c r="NL8" s="223"/>
      <c r="NM8" s="223"/>
      <c r="NN8" s="223"/>
      <c r="NO8" s="223"/>
      <c r="NP8" s="223"/>
      <c r="NQ8" s="223"/>
      <c r="NR8" s="223"/>
      <c r="NS8" s="223"/>
      <c r="NT8" s="223"/>
      <c r="NU8" s="223"/>
      <c r="NV8" s="223"/>
      <c r="NW8" s="223"/>
      <c r="NX8" s="223"/>
      <c r="NY8" s="223"/>
      <c r="NZ8" s="223"/>
      <c r="OA8" s="223"/>
      <c r="OB8" s="223"/>
      <c r="OC8" s="223"/>
      <c r="OD8" s="223"/>
      <c r="OE8" s="223"/>
      <c r="OF8" s="223"/>
      <c r="OG8" s="223"/>
      <c r="OH8" s="223"/>
      <c r="OI8" s="223"/>
      <c r="OJ8" s="223"/>
      <c r="OK8" s="223"/>
      <c r="OL8" s="223"/>
      <c r="OM8" s="223"/>
      <c r="ON8" s="223"/>
      <c r="OO8" s="223"/>
      <c r="OP8" s="223"/>
      <c r="OQ8" s="223"/>
      <c r="OR8" s="223"/>
      <c r="OS8" s="223"/>
      <c r="OT8" s="223"/>
      <c r="OU8" s="223"/>
      <c r="OV8" s="223"/>
      <c r="OW8" s="223"/>
      <c r="OX8" s="223"/>
      <c r="OY8" s="223"/>
      <c r="OZ8" s="223"/>
      <c r="PA8" s="223"/>
      <c r="PB8" s="223"/>
      <c r="PC8" s="223"/>
      <c r="PD8" s="223"/>
      <c r="PE8" s="223"/>
      <c r="PF8" s="223"/>
      <c r="PG8" s="223"/>
      <c r="PH8" s="223"/>
      <c r="PI8" s="223"/>
      <c r="PJ8" s="223"/>
      <c r="PK8" s="223"/>
      <c r="PL8" s="223"/>
      <c r="PM8" s="223"/>
      <c r="PN8" s="223"/>
      <c r="PO8" s="223"/>
      <c r="PP8" s="223"/>
      <c r="PQ8" s="223"/>
      <c r="PR8" s="223"/>
      <c r="PS8" s="223"/>
      <c r="PT8" s="223"/>
      <c r="PU8" s="223"/>
      <c r="PV8" s="223"/>
      <c r="PW8" s="223"/>
      <c r="PX8" s="223"/>
      <c r="PY8" s="223"/>
      <c r="PZ8" s="223"/>
      <c r="QA8" s="223"/>
      <c r="QB8" s="223"/>
      <c r="QC8" s="223">
        <v>5103</v>
      </c>
      <c r="QD8" s="223">
        <v>5315.32</v>
      </c>
      <c r="QE8" s="223">
        <v>4887.42</v>
      </c>
      <c r="QF8" s="223">
        <v>4738.8500000000004</v>
      </c>
      <c r="QG8" s="223">
        <v>5067.49</v>
      </c>
      <c r="QH8" s="223">
        <v>5407.27</v>
      </c>
      <c r="QI8" s="223">
        <v>5699.36</v>
      </c>
      <c r="QJ8" s="223">
        <v>5976.41</v>
      </c>
      <c r="QK8" s="223">
        <v>5853.25</v>
      </c>
      <c r="QL8" s="223">
        <v>5964.59</v>
      </c>
      <c r="QM8" s="223">
        <v>6207.17</v>
      </c>
      <c r="QN8" s="223">
        <v>6207.68</v>
      </c>
      <c r="QO8" s="223">
        <v>6227.38</v>
      </c>
      <c r="QP8" s="223">
        <v>6705.89</v>
      </c>
      <c r="QQ8" s="223">
        <v>6904.18</v>
      </c>
      <c r="QR8" s="223">
        <v>7314.16</v>
      </c>
      <c r="QS8" s="223">
        <v>7104.06</v>
      </c>
      <c r="QT8" s="223">
        <v>6817.37</v>
      </c>
      <c r="QU8" s="223">
        <v>6598.51</v>
      </c>
      <c r="QV8" s="223">
        <v>7082.38</v>
      </c>
      <c r="QW8" s="223">
        <v>6676.72</v>
      </c>
      <c r="QX8" s="223">
        <v>6419.84</v>
      </c>
      <c r="QY8" s="223">
        <v>6665.68</v>
      </c>
      <c r="QZ8" s="223">
        <v>7034.77</v>
      </c>
      <c r="RA8" s="223">
        <v>6118.61</v>
      </c>
      <c r="RB8" s="223">
        <v>6052.68</v>
      </c>
      <c r="RC8" s="223">
        <v>6195.77</v>
      </c>
      <c r="RD8" s="223">
        <v>6339.3</v>
      </c>
      <c r="RE8" s="223">
        <v>6044.65</v>
      </c>
      <c r="RF8" s="223">
        <v>5993</v>
      </c>
      <c r="RG8" s="223">
        <v>6503.95</v>
      </c>
      <c r="RH8" s="223">
        <v>6292.4</v>
      </c>
      <c r="RI8" s="223">
        <v>6442.2</v>
      </c>
      <c r="RJ8" s="223">
        <v>6346.55</v>
      </c>
      <c r="RK8" s="223">
        <v>5772.9</v>
      </c>
      <c r="RL8" s="223">
        <v>5712.7</v>
      </c>
      <c r="RM8" s="223">
        <v>5912.2</v>
      </c>
      <c r="RN8" s="223">
        <v>6201.65</v>
      </c>
      <c r="RO8" s="223">
        <v>6321.65</v>
      </c>
      <c r="RP8" s="223">
        <v>6321.6</v>
      </c>
      <c r="RQ8" s="223">
        <v>6661.75</v>
      </c>
      <c r="RR8" s="223">
        <v>6276</v>
      </c>
      <c r="RS8" s="223">
        <v>4493.25</v>
      </c>
      <c r="RT8" s="223">
        <v>5149.6000000000004</v>
      </c>
      <c r="RU8" s="223">
        <v>5053.7</v>
      </c>
      <c r="RV8" s="223">
        <v>5626.2</v>
      </c>
      <c r="RW8" s="223">
        <v>5866.7</v>
      </c>
      <c r="RX8" s="223">
        <v>6362.05</v>
      </c>
      <c r="RY8" s="223">
        <v>6481.45</v>
      </c>
      <c r="RZ8" s="223">
        <v>6494.7</v>
      </c>
      <c r="SA8" s="223">
        <v>7455.6</v>
      </c>
      <c r="SB8" s="223">
        <v>7862.9</v>
      </c>
      <c r="SC8" s="223">
        <v>7883.4</v>
      </c>
      <c r="SD8" s="223">
        <v>8816.0499999999993</v>
      </c>
      <c r="SE8" s="223">
        <v>8988.9</v>
      </c>
      <c r="SF8" s="223">
        <v>9128.7000000000007</v>
      </c>
      <c r="SG8" s="223">
        <v>9714.9500000000007</v>
      </c>
      <c r="SH8" s="223">
        <v>10182.049999999999</v>
      </c>
      <c r="SI8" s="223">
        <v>10506.15</v>
      </c>
      <c r="SJ8" s="223">
        <v>10726</v>
      </c>
      <c r="SK8" s="223">
        <v>11361.35</v>
      </c>
      <c r="SL8" s="223">
        <v>11390.85</v>
      </c>
      <c r="SM8" s="223">
        <v>11223.55</v>
      </c>
      <c r="SN8" s="223">
        <v>11543.55</v>
      </c>
      <c r="SO8" s="223">
        <v>11413.65</v>
      </c>
      <c r="SP8" s="223">
        <v>10621</v>
      </c>
      <c r="SQ8" s="223">
        <v>11131.1</v>
      </c>
      <c r="SR8" s="223">
        <v>11201.95</v>
      </c>
      <c r="SS8" s="223">
        <v>10616.3</v>
      </c>
      <c r="ST8" s="223">
        <v>10042.799999999999</v>
      </c>
      <c r="SU8" s="223">
        <v>11194.7</v>
      </c>
      <c r="SV8" s="223">
        <v>11867</v>
      </c>
      <c r="SW8" s="223">
        <v>11654.45</v>
      </c>
      <c r="SX8" s="223">
        <v>11868.15</v>
      </c>
      <c r="SY8" s="223">
        <v>12093.5</v>
      </c>
      <c r="SZ8" s="223">
        <v>11885.75</v>
      </c>
      <c r="TA8" s="223">
        <v>11596.65</v>
      </c>
      <c r="TB8" s="223">
        <v>11411.25</v>
      </c>
      <c r="TC8" s="223">
        <v>11352.25</v>
      </c>
      <c r="TD8" s="223">
        <v>11943.55</v>
      </c>
      <c r="TE8" s="223">
        <v>12623.35</v>
      </c>
      <c r="TF8" s="223">
        <v>13401.45</v>
      </c>
      <c r="TG8" s="222">
        <v>14140</v>
      </c>
      <c r="TH8" s="222">
        <v>14693.85</v>
      </c>
      <c r="TI8" s="222">
        <v>15141.05</v>
      </c>
      <c r="TJ8" s="174">
        <v>14566.3</v>
      </c>
      <c r="TK8" s="174">
        <v>15963.25</v>
      </c>
      <c r="TL8" s="174">
        <v>17077.05</v>
      </c>
      <c r="TM8" s="174">
        <v>17884.7</v>
      </c>
      <c r="TN8" s="174">
        <v>17831.099999999999</v>
      </c>
      <c r="TO8" s="174">
        <v>17766</v>
      </c>
      <c r="TP8" s="174">
        <v>18893</v>
      </c>
      <c r="TQ8" s="174">
        <v>19308.75</v>
      </c>
      <c r="TR8" s="174">
        <v>20831.95</v>
      </c>
      <c r="TS8" s="174">
        <v>21860.95</v>
      </c>
      <c r="TT8" s="174">
        <v>21925.45</v>
      </c>
      <c r="TU8" s="174">
        <v>22311.95</v>
      </c>
      <c r="TV8" s="174">
        <v>20876.7</v>
      </c>
      <c r="TW8" s="174">
        <v>20906.650000000001</v>
      </c>
      <c r="TX8" s="174">
        <v>21141.200000000001</v>
      </c>
      <c r="TY8" s="174">
        <v>19850.95</v>
      </c>
      <c r="TZ8" s="174">
        <v>17750.55</v>
      </c>
      <c r="UA8" s="174">
        <v>19120.349999999999</v>
      </c>
      <c r="UB8" s="174">
        <v>19873.150000000001</v>
      </c>
      <c r="UC8" s="174">
        <v>21125.55</v>
      </c>
      <c r="UD8" s="174">
        <v>21988.65</v>
      </c>
      <c r="UE8" s="174">
        <v>21361.3</v>
      </c>
      <c r="UF8" s="174">
        <v>20750.3</v>
      </c>
      <c r="UG8" s="174">
        <v>21038.7</v>
      </c>
      <c r="UH8" s="174">
        <v>22045.95</v>
      </c>
      <c r="UI8" s="174">
        <v>22395.4</v>
      </c>
      <c r="UJ8" s="174">
        <v>22276.9</v>
      </c>
      <c r="UK8" s="174">
        <f>IF([1]Sheet1!UJ5&gt;0,[1]Sheet1!UJ5,"")</f>
        <v>21490.9</v>
      </c>
      <c r="UL8" s="174">
        <f>IF([1]Sheet1!UK5&gt;0,[1]Sheet1!UK5,"")</f>
        <v>21847.35</v>
      </c>
      <c r="UM8" s="174">
        <f>IF([1]Sheet1!UL5&gt;0,[1]Sheet1!UL5,"")</f>
        <v>19430.900000000001</v>
      </c>
      <c r="UN8" s="174">
        <f>IF([1]Sheet1!UM5&gt;0,[1]Sheet1!UM5,"")</f>
        <v>22000.05</v>
      </c>
      <c r="UO8" s="174">
        <f>IF([1]Sheet1!UN5&gt;0,[1]Sheet1!UN5,"")</f>
        <v>22571.4</v>
      </c>
      <c r="UP8" s="174" t="str">
        <f>IF([1]Sheet1!UO5&gt;0,[1]Sheet1!UO5,"")</f>
        <v/>
      </c>
      <c r="UQ8" s="174" t="str">
        <f>IF([1]Sheet1!UP5&gt;0,[1]Sheet1!UP5,"")</f>
        <v/>
      </c>
      <c r="UR8" s="174" t="str">
        <f>IF([1]Sheet1!UQ5&gt;0,[1]Sheet1!UQ5,"")</f>
        <v/>
      </c>
      <c r="US8" s="174" t="str">
        <f>IF([1]Sheet1!UR5&gt;0,[1]Sheet1!UR5,"")</f>
        <v/>
      </c>
      <c r="UT8" s="174" t="str">
        <f>IF([1]Sheet1!US5&gt;0,[1]Sheet1!US5,"")</f>
        <v/>
      </c>
      <c r="UU8" s="174" t="str">
        <f>IF([1]Sheet1!UT5&gt;0,[1]Sheet1!UT5,"")</f>
        <v/>
      </c>
      <c r="UV8" s="174" t="str">
        <f>IF([1]Sheet1!UU5&gt;0,[1]Sheet1!UU5,"")</f>
        <v/>
      </c>
      <c r="UW8" s="174" t="str">
        <f>IF([1]Sheet1!UV5&gt;0,[1]Sheet1!UV5,"")</f>
        <v/>
      </c>
      <c r="UX8" s="174" t="str">
        <f>IF([1]Sheet1!UW5&gt;0,[1]Sheet1!UW5,"")</f>
        <v/>
      </c>
      <c r="UY8" s="174" t="str">
        <f>IF([1]Sheet1!UX5&gt;0,[1]Sheet1!UX5,"")</f>
        <v/>
      </c>
      <c r="UZ8" s="174" t="str">
        <f>IF([1]Sheet1!UY5&gt;0,[1]Sheet1!UY5,"")</f>
        <v/>
      </c>
      <c r="VA8" s="174" t="str">
        <f>IF([1]Sheet1!UZ5&gt;0,[1]Sheet1!UZ5,"")</f>
        <v/>
      </c>
      <c r="VB8" s="174" t="str">
        <f>IF([1]Sheet1!VA5&gt;0,[1]Sheet1!VA5,"")</f>
        <v/>
      </c>
      <c r="VC8" s="174" t="str">
        <f>IF([1]Sheet1!VB5&gt;0,[1]Sheet1!VB5,"")</f>
        <v/>
      </c>
      <c r="VD8" s="174" t="str">
        <f>IF([1]Sheet1!VC5&gt;0,[1]Sheet1!VC5,"")</f>
        <v/>
      </c>
      <c r="VE8" s="174" t="str">
        <f>IF([1]Sheet1!VD5&gt;0,[1]Sheet1!VD5,"")</f>
        <v/>
      </c>
      <c r="VF8" s="174" t="str">
        <f>IF([1]Sheet1!VE5&gt;0,[1]Sheet1!VE5,"")</f>
        <v/>
      </c>
      <c r="VG8" s="174" t="str">
        <f>IF([1]Sheet1!VF5&gt;0,[1]Sheet1!VF5,"")</f>
        <v/>
      </c>
      <c r="VH8" s="174" t="str">
        <f>IF([1]Sheet1!VG5&gt;0,[1]Sheet1!VG5,"")</f>
        <v/>
      </c>
      <c r="VI8" s="174" t="str">
        <f>IF([1]Sheet1!VH5&gt;0,[1]Sheet1!VH5,"")</f>
        <v/>
      </c>
      <c r="VJ8" s="174" t="str">
        <f>IF([1]Sheet1!VI5&gt;0,[1]Sheet1!VI5,"")</f>
        <v/>
      </c>
      <c r="VK8" s="174" t="str">
        <f>IF([1]Sheet1!VJ5&gt;0,[1]Sheet1!VJ5,"")</f>
        <v/>
      </c>
      <c r="VL8" s="174" t="str">
        <f>IF([1]Sheet1!VK5&gt;0,[1]Sheet1!VK5,"")</f>
        <v/>
      </c>
      <c r="VM8" s="174" t="str">
        <f>IF([1]Sheet1!VL5&gt;0,[1]Sheet1!VL5,"")</f>
        <v/>
      </c>
      <c r="VN8" s="174" t="str">
        <f>IF([1]Sheet1!VM5&gt;0,[1]Sheet1!VM5,"")</f>
        <v/>
      </c>
      <c r="VO8" s="174" t="str">
        <f>IF([1]Sheet1!VN5&gt;0,[1]Sheet1!VN5,"")</f>
        <v/>
      </c>
      <c r="VP8" s="174" t="str">
        <f>IF([1]Sheet1!VO5&gt;0,[1]Sheet1!VO5,"")</f>
        <v/>
      </c>
      <c r="VQ8" s="174" t="str">
        <f>IF([1]Sheet1!VP5&gt;0,[1]Sheet1!VP5,"")</f>
        <v/>
      </c>
      <c r="VR8" s="174" t="str">
        <f>IF([1]Sheet1!VQ5&gt;0,[1]Sheet1!VQ5,"")</f>
        <v/>
      </c>
      <c r="VS8" s="174" t="str">
        <f>IF([1]Sheet1!VR5&gt;0,[1]Sheet1!VR5,"")</f>
        <v/>
      </c>
      <c r="VT8" s="174" t="str">
        <f>IF([1]Sheet1!VS5&gt;0,[1]Sheet1!VS5,"")</f>
        <v/>
      </c>
      <c r="VU8" s="174" t="str">
        <f>IF([1]Sheet1!VT5&gt;0,[1]Sheet1!VT5,"")</f>
        <v/>
      </c>
      <c r="VV8" s="174" t="str">
        <f>IF([1]Sheet1!VU5&gt;0,[1]Sheet1!VU5,"")</f>
        <v/>
      </c>
      <c r="VW8" s="174" t="str">
        <f>IF([1]Sheet1!VV5&gt;0,[1]Sheet1!VV5,"")</f>
        <v/>
      </c>
      <c r="VX8" s="174" t="str">
        <f>IF([1]Sheet1!VW5&gt;0,[1]Sheet1!VW5,"")</f>
        <v/>
      </c>
      <c r="VY8" s="174" t="str">
        <f>IF([1]Sheet1!VX5&gt;0,[1]Sheet1!VX5,"")</f>
        <v/>
      </c>
      <c r="VZ8" s="174" t="str">
        <f>IF([1]Sheet1!VY5&gt;0,[1]Sheet1!VY5,"")</f>
        <v/>
      </c>
      <c r="WA8" s="174" t="str">
        <f>IF([1]Sheet1!VZ5&gt;0,[1]Sheet1!VZ5,"")</f>
        <v/>
      </c>
      <c r="WB8" s="174" t="str">
        <f>IF([1]Sheet1!WA5&gt;0,[1]Sheet1!WA5,"")</f>
        <v/>
      </c>
      <c r="WC8" s="174" t="str">
        <f>IF([1]Sheet1!WB5&gt;0,[1]Sheet1!WB5,"")</f>
        <v/>
      </c>
      <c r="WD8" s="174" t="str">
        <f>IF([1]Sheet1!WC5&gt;0,[1]Sheet1!WC5,"")</f>
        <v/>
      </c>
      <c r="WE8" s="174" t="str">
        <f>IF([1]Sheet1!WD5&gt;0,[1]Sheet1!WD5,"")</f>
        <v/>
      </c>
      <c r="WF8" s="174" t="str">
        <f>IF([1]Sheet1!WE5&gt;0,[1]Sheet1!WE5,"")</f>
        <v/>
      </c>
      <c r="WG8" s="174" t="str">
        <f>IF([1]Sheet1!WF5&gt;0,[1]Sheet1!WF5,"")</f>
        <v/>
      </c>
      <c r="WH8" s="174" t="str">
        <f>IF([1]Sheet1!WG5&gt;0,[1]Sheet1!WG5,"")</f>
        <v/>
      </c>
      <c r="WI8" s="174" t="str">
        <f>IF([1]Sheet1!WH5&gt;0,[1]Sheet1!WH5,"")</f>
        <v/>
      </c>
      <c r="WJ8" s="174" t="str">
        <f>IF([1]Sheet1!WI5&gt;0,[1]Sheet1!WI5,"")</f>
        <v/>
      </c>
      <c r="WK8" s="174" t="str">
        <f>IF([1]Sheet1!WJ5&gt;0,[1]Sheet1!WJ5,"")</f>
        <v/>
      </c>
      <c r="WL8" s="174" t="str">
        <f>IF([1]Sheet1!WK5&gt;0,[1]Sheet1!WK5,"")</f>
        <v/>
      </c>
      <c r="WM8" s="174" t="str">
        <f>IF([1]Sheet1!WL5&gt;0,[1]Sheet1!WL5,"")</f>
        <v/>
      </c>
      <c r="WN8" s="174" t="str">
        <f>IF([1]Sheet1!WM5&gt;0,[1]Sheet1!WM5,"")</f>
        <v/>
      </c>
      <c r="WO8" s="174" t="str">
        <f>IF([1]Sheet1!WN5&gt;0,[1]Sheet1!WN5,"")</f>
        <v/>
      </c>
      <c r="WP8" s="174" t="str">
        <f>IF([1]Sheet1!WO5&gt;0,[1]Sheet1!WO5,"")</f>
        <v/>
      </c>
      <c r="WQ8" s="174" t="str">
        <f>IF([1]Sheet1!WP5&gt;0,[1]Sheet1!WP5,"")</f>
        <v/>
      </c>
      <c r="WR8" s="174" t="str">
        <f>IF([1]Sheet1!WQ5&gt;0,[1]Sheet1!WQ5,"")</f>
        <v/>
      </c>
      <c r="WS8" s="174" t="str">
        <f>IF([1]Sheet1!WR5&gt;0,[1]Sheet1!WR5,"")</f>
        <v/>
      </c>
      <c r="WT8" s="174" t="str">
        <f>IF([1]Sheet1!WS5&gt;0,[1]Sheet1!WS5,"")</f>
        <v/>
      </c>
      <c r="WU8" s="174" t="str">
        <f>IF([1]Sheet1!WT5&gt;0,[1]Sheet1!WT5,"")</f>
        <v/>
      </c>
      <c r="WV8" s="174" t="str">
        <f>IF([1]Sheet1!WU5&gt;0,[1]Sheet1!WU5,"")</f>
        <v/>
      </c>
      <c r="WW8" s="174" t="str">
        <f>IF([1]Sheet1!WV5&gt;0,[1]Sheet1!WV5,"")</f>
        <v/>
      </c>
      <c r="WX8" s="174" t="str">
        <f>IF([1]Sheet1!WW5&gt;0,[1]Sheet1!WW5,"")</f>
        <v/>
      </c>
      <c r="WY8" s="174" t="str">
        <f>IF([1]Sheet1!WX5&gt;0,[1]Sheet1!WX5,"")</f>
        <v/>
      </c>
      <c r="WZ8" s="174" t="str">
        <f>IF([1]Sheet1!WY5&gt;0,[1]Sheet1!WY5,"")</f>
        <v/>
      </c>
      <c r="XA8" s="174" t="str">
        <f>IF([1]Sheet1!WZ5&gt;0,[1]Sheet1!WZ5,"")</f>
        <v/>
      </c>
      <c r="XB8" s="174" t="str">
        <f>IF([1]Sheet1!XA5&gt;0,[1]Sheet1!XA5,"")</f>
        <v/>
      </c>
      <c r="XC8" s="174" t="str">
        <f>IF([1]Sheet1!XB5&gt;0,[1]Sheet1!XB5,"")</f>
        <v/>
      </c>
      <c r="XD8" s="174" t="str">
        <f>IF([1]Sheet1!XC5&gt;0,[1]Sheet1!XC5,"")</f>
        <v/>
      </c>
      <c r="XE8" s="174" t="str">
        <f>IF([1]Sheet1!XD5&gt;0,[1]Sheet1!XD5,"")</f>
        <v/>
      </c>
      <c r="XF8" s="174" t="str">
        <f>IF([1]Sheet1!XE5&gt;0,[1]Sheet1!XE5,"")</f>
        <v/>
      </c>
      <c r="XG8" s="174" t="str">
        <f>IF([1]Sheet1!XF5&gt;0,[1]Sheet1!XF5,"")</f>
        <v/>
      </c>
      <c r="XH8" s="174" t="str">
        <f>IF([1]Sheet1!XG5&gt;0,[1]Sheet1!XG5,"")</f>
        <v/>
      </c>
      <c r="XI8" s="174" t="str">
        <f>IF([1]Sheet1!XH5&gt;0,[1]Sheet1!XH5,"")</f>
        <v/>
      </c>
      <c r="XJ8" s="174" t="str">
        <f>IF([1]Sheet1!XI5&gt;0,[1]Sheet1!XI5,"")</f>
        <v/>
      </c>
      <c r="XK8" s="174" t="str">
        <f>IF([1]Sheet1!XJ5&gt;0,[1]Sheet1!XJ5,"")</f>
        <v/>
      </c>
      <c r="XL8" s="174" t="str">
        <f>IF([1]Sheet1!XK5&gt;0,[1]Sheet1!XK5,"")</f>
        <v/>
      </c>
      <c r="XM8" s="174" t="str">
        <f>IF([1]Sheet1!XL5&gt;0,[1]Sheet1!XL5,"")</f>
        <v/>
      </c>
      <c r="XN8" s="174" t="str">
        <f>IF([1]Sheet1!XM5&gt;0,[1]Sheet1!XM5,"")</f>
        <v/>
      </c>
      <c r="XO8" s="174" t="str">
        <f>IF([1]Sheet1!XN5&gt;0,[1]Sheet1!XN5,"")</f>
        <v/>
      </c>
      <c r="XP8" s="174" t="str">
        <f>IF([1]Sheet1!XO5&gt;0,[1]Sheet1!XO5,"")</f>
        <v/>
      </c>
      <c r="XQ8" s="174" t="str">
        <f>IF([1]Sheet1!XP5&gt;0,[1]Sheet1!XP5,"")</f>
        <v/>
      </c>
      <c r="XR8" s="174" t="str">
        <f>IF([1]Sheet1!XQ5&gt;0,[1]Sheet1!XQ5,"")</f>
        <v/>
      </c>
      <c r="XS8" s="174" t="str">
        <f>IF([1]Sheet1!XR5&gt;0,[1]Sheet1!XR5,"")</f>
        <v/>
      </c>
      <c r="XT8" s="174" t="str">
        <f>IF([1]Sheet1!XS5&gt;0,[1]Sheet1!XS5,"")</f>
        <v/>
      </c>
      <c r="XU8" s="174" t="str">
        <f>IF([1]Sheet1!XT5&gt;0,[1]Sheet1!XT5,"")</f>
        <v/>
      </c>
      <c r="XV8" s="174" t="str">
        <f>IF([1]Sheet1!XU5&gt;0,[1]Sheet1!XU5,"")</f>
        <v/>
      </c>
      <c r="XW8" s="174" t="str">
        <f>IF([1]Sheet1!XV5&gt;0,[1]Sheet1!XV5,"")</f>
        <v/>
      </c>
      <c r="XX8" s="174" t="str">
        <f>IF([1]Sheet1!XW5&gt;0,[1]Sheet1!XW5,"")</f>
        <v/>
      </c>
      <c r="XY8" s="174" t="str">
        <f>IF([1]Sheet1!XX5&gt;0,[1]Sheet1!XX5,"")</f>
        <v/>
      </c>
      <c r="XZ8" s="174" t="str">
        <f>IF([1]Sheet1!XY5&gt;0,[1]Sheet1!XY5,"")</f>
        <v/>
      </c>
      <c r="YA8" s="174" t="str">
        <f>IF([1]Sheet1!XZ5&gt;0,[1]Sheet1!XZ5,"")</f>
        <v/>
      </c>
      <c r="YB8" s="174" t="str">
        <f>IF([1]Sheet1!YA5&gt;0,[1]Sheet1!YA5,"")</f>
        <v/>
      </c>
      <c r="YC8" s="174" t="str">
        <f>IF([1]Sheet1!YB5&gt;0,[1]Sheet1!YB5,"")</f>
        <v/>
      </c>
      <c r="YD8" s="174" t="str">
        <f>IF([1]Sheet1!YC5&gt;0,[1]Sheet1!YC5,"")</f>
        <v/>
      </c>
      <c r="YE8" s="174" t="str">
        <f>IF([1]Sheet1!YD5&gt;0,[1]Sheet1!YD5,"")</f>
        <v/>
      </c>
      <c r="YF8" s="174" t="str">
        <f>IF([1]Sheet1!YE5&gt;0,[1]Sheet1!YE5,"")</f>
        <v/>
      </c>
      <c r="YG8" s="174" t="str">
        <f>IF([1]Sheet1!YF5&gt;0,[1]Sheet1!YF5,"")</f>
        <v/>
      </c>
      <c r="YH8" s="174" t="str">
        <f>IF([1]Sheet1!YG5&gt;0,[1]Sheet1!YG5,"")</f>
        <v/>
      </c>
      <c r="YI8" s="174" t="str">
        <f>IF([1]Sheet1!YH5&gt;0,[1]Sheet1!YH5,"")</f>
        <v/>
      </c>
      <c r="YJ8" s="174" t="str">
        <f>IF([1]Sheet1!YI5&gt;0,[1]Sheet1!YI5,"")</f>
        <v/>
      </c>
      <c r="YK8" s="174" t="str">
        <f>IF([1]Sheet1!YJ5&gt;0,[1]Sheet1!YJ5,"")</f>
        <v/>
      </c>
      <c r="YL8" s="174" t="str">
        <f>IF([1]Sheet1!YK5&gt;0,[1]Sheet1!YK5,"")</f>
        <v/>
      </c>
      <c r="YM8" s="174" t="str">
        <f>IF([1]Sheet1!YL5&gt;0,[1]Sheet1!YL5,"")</f>
        <v/>
      </c>
      <c r="YN8" s="174" t="str">
        <f>IF([1]Sheet1!YM5&gt;0,[1]Sheet1!YM5,"")</f>
        <v/>
      </c>
      <c r="YO8" s="174" t="str">
        <f>IF([1]Sheet1!YN5&gt;0,[1]Sheet1!YN5,"")</f>
        <v/>
      </c>
      <c r="YP8" s="174" t="str">
        <f>IF([1]Sheet1!YO5&gt;0,[1]Sheet1!YO5,"")</f>
        <v/>
      </c>
      <c r="YQ8" s="174" t="str">
        <f>IF([1]Sheet1!YP5&gt;0,[1]Sheet1!YP5,"")</f>
        <v/>
      </c>
      <c r="YR8" s="174" t="str">
        <f>IF([1]Sheet1!YQ5&gt;0,[1]Sheet1!YQ5,"")</f>
        <v/>
      </c>
      <c r="YS8" s="174" t="str">
        <f>IF([1]Sheet1!YR5&gt;0,[1]Sheet1!YR5,"")</f>
        <v/>
      </c>
      <c r="YT8" s="174" t="str">
        <f>IF([1]Sheet1!YS5&gt;0,[1]Sheet1!YS5,"")</f>
        <v/>
      </c>
      <c r="YU8" s="174" t="str">
        <f>IF([1]Sheet1!YT5&gt;0,[1]Sheet1!YT5,"")</f>
        <v/>
      </c>
      <c r="YV8" s="174" t="str">
        <f>IF([1]Sheet1!YU5&gt;0,[1]Sheet1!YU5,"")</f>
        <v/>
      </c>
      <c r="YW8" s="174" t="str">
        <f>IF([1]Sheet1!YV5&gt;0,[1]Sheet1!YV5,"")</f>
        <v/>
      </c>
      <c r="YX8" s="174" t="str">
        <f>IF([1]Sheet1!YW5&gt;0,[1]Sheet1!YW5,"")</f>
        <v/>
      </c>
      <c r="YY8" s="174" t="str">
        <f>IF([1]Sheet1!YX5&gt;0,[1]Sheet1!YX5,"")</f>
        <v/>
      </c>
      <c r="YZ8" s="174" t="str">
        <f>IF([1]Sheet1!YY5&gt;0,[1]Sheet1!YY5,"")</f>
        <v/>
      </c>
      <c r="ZA8" s="174" t="str">
        <f>IF([1]Sheet1!YZ5&gt;0,[1]Sheet1!YZ5,"")</f>
        <v/>
      </c>
      <c r="ZB8" s="174" t="str">
        <f>IF([1]Sheet1!ZA5&gt;0,[1]Sheet1!ZA5,"")</f>
        <v/>
      </c>
      <c r="ZC8" s="174" t="str">
        <f>IF([1]Sheet1!ZB5&gt;0,[1]Sheet1!ZB5,"")</f>
        <v/>
      </c>
      <c r="ZD8" s="174" t="str">
        <f>IF([1]Sheet1!ZC5&gt;0,[1]Sheet1!ZC5,"")</f>
        <v/>
      </c>
      <c r="ZE8" s="174" t="str">
        <f>IF([1]Sheet1!ZD5&gt;0,[1]Sheet1!ZD5,"")</f>
        <v/>
      </c>
      <c r="ZF8" s="174" t="str">
        <f>IF([1]Sheet1!ZE5&gt;0,[1]Sheet1!ZE5,"")</f>
        <v/>
      </c>
      <c r="ZG8" s="174" t="str">
        <f>IF([1]Sheet1!ZF5&gt;0,[1]Sheet1!ZF5,"")</f>
        <v/>
      </c>
      <c r="ZH8" s="174" t="str">
        <f>IF([1]Sheet1!ZG5&gt;0,[1]Sheet1!ZG5,"")</f>
        <v/>
      </c>
      <c r="ZI8" s="174" t="str">
        <f>IF([1]Sheet1!ZH5&gt;0,[1]Sheet1!ZH5,"")</f>
        <v/>
      </c>
      <c r="ZJ8" s="174" t="str">
        <f>IF([1]Sheet1!ZI5&gt;0,[1]Sheet1!ZI5,"")</f>
        <v/>
      </c>
      <c r="ZK8" s="174" t="str">
        <f>IF([1]Sheet1!ZJ5&gt;0,[1]Sheet1!ZJ5,"")</f>
        <v/>
      </c>
      <c r="ZL8" s="174" t="str">
        <f>IF([1]Sheet1!ZK5&gt;0,[1]Sheet1!ZK5,"")</f>
        <v/>
      </c>
      <c r="ZM8" s="174" t="str">
        <f>IF([1]Sheet1!ZL5&gt;0,[1]Sheet1!ZL5,"")</f>
        <v/>
      </c>
      <c r="ZN8" s="174" t="str">
        <f>IF([1]Sheet1!ZM5&gt;0,[1]Sheet1!ZM5,"")</f>
        <v/>
      </c>
      <c r="ZO8" s="174" t="str">
        <f>IF([1]Sheet1!ZN5&gt;0,[1]Sheet1!ZN5,"")</f>
        <v/>
      </c>
      <c r="ZP8" s="174" t="str">
        <f>IF([1]Sheet1!ZO5&gt;0,[1]Sheet1!ZO5,"")</f>
        <v/>
      </c>
      <c r="ZQ8" s="174" t="str">
        <f>IF([1]Sheet1!ZP5&gt;0,[1]Sheet1!ZP5,"")</f>
        <v/>
      </c>
      <c r="ZR8" s="174" t="str">
        <f>IF([1]Sheet1!ZQ5&gt;0,[1]Sheet1!ZQ5,"")</f>
        <v/>
      </c>
      <c r="ZS8" s="174" t="str">
        <f>IF([1]Sheet1!ZR5&gt;0,[1]Sheet1!ZR5,"")</f>
        <v/>
      </c>
      <c r="ZT8" s="174" t="str">
        <f>IF([1]Sheet1!ZS5&gt;0,[1]Sheet1!ZS5,"")</f>
        <v/>
      </c>
      <c r="ZU8" s="174" t="str">
        <f>IF([1]Sheet1!ZT5&gt;0,[1]Sheet1!ZT5,"")</f>
        <v/>
      </c>
      <c r="ZV8" s="174" t="str">
        <f>IF([1]Sheet1!ZU5&gt;0,[1]Sheet1!ZU5,"")</f>
        <v/>
      </c>
      <c r="ZW8" s="174" t="str">
        <f>IF([1]Sheet1!ZV5&gt;0,[1]Sheet1!ZV5,"")</f>
        <v/>
      </c>
      <c r="ZX8" s="174" t="str">
        <f>IF([1]Sheet1!ZW5&gt;0,[1]Sheet1!ZW5,"")</f>
        <v/>
      </c>
      <c r="ZY8" s="174" t="str">
        <f>IF([1]Sheet1!ZX5&gt;0,[1]Sheet1!ZX5,"")</f>
        <v/>
      </c>
      <c r="ZZ8" s="174" t="str">
        <f>IF([1]Sheet1!ZY5&gt;0,[1]Sheet1!ZY5,"")</f>
        <v/>
      </c>
      <c r="AAA8" s="174" t="str">
        <f>IF([1]Sheet1!ZZ5&gt;0,[1]Sheet1!ZZ5,"")</f>
        <v/>
      </c>
      <c r="AAB8" s="174" t="str">
        <f>IF([1]Sheet1!AAA5&gt;0,[1]Sheet1!AAA5,"")</f>
        <v/>
      </c>
      <c r="AAC8" s="174" t="str">
        <f>IF([1]Sheet1!AAB5&gt;0,[1]Sheet1!AAB5,"")</f>
        <v/>
      </c>
      <c r="AAD8" s="174" t="str">
        <f>IF([1]Sheet1!AAC5&gt;0,[1]Sheet1!AAC5,"")</f>
        <v/>
      </c>
      <c r="AAE8" s="174" t="str">
        <f>IF([1]Sheet1!AAD5&gt;0,[1]Sheet1!AAD5,"")</f>
        <v/>
      </c>
      <c r="AAF8" s="174" t="str">
        <f>IF([1]Sheet1!AAE5&gt;0,[1]Sheet1!AAE5,"")</f>
        <v/>
      </c>
      <c r="AAG8" s="174" t="str">
        <f>IF([1]Sheet1!AAF5&gt;0,[1]Sheet1!AAF5,"")</f>
        <v/>
      </c>
      <c r="AAH8" s="174" t="str">
        <f>IF([1]Sheet1!AAG5&gt;0,[1]Sheet1!AAG5,"")</f>
        <v/>
      </c>
      <c r="AAI8" s="174" t="str">
        <f>IF([1]Sheet1!AAH5&gt;0,[1]Sheet1!AAH5,"")</f>
        <v/>
      </c>
      <c r="AAJ8" s="174" t="str">
        <f>IF([1]Sheet1!AAI5&gt;0,[1]Sheet1!AAI5,"")</f>
        <v/>
      </c>
      <c r="AAK8" s="174" t="str">
        <f>IF([1]Sheet1!AAJ5&gt;0,[1]Sheet1!AAJ5,"")</f>
        <v/>
      </c>
      <c r="AAL8" s="174" t="str">
        <f>IF([1]Sheet1!AAK5&gt;0,[1]Sheet1!AAK5,"")</f>
        <v/>
      </c>
      <c r="AAM8" s="174" t="str">
        <f>IF([1]Sheet1!AAL5&gt;0,[1]Sheet1!AAL5,"")</f>
        <v/>
      </c>
      <c r="AAN8" s="174" t="str">
        <f>IF([1]Sheet1!AAM5&gt;0,[1]Sheet1!AAM5,"")</f>
        <v/>
      </c>
      <c r="AAO8" s="174" t="str">
        <f>IF([1]Sheet1!AAN5&gt;0,[1]Sheet1!AAN5,"")</f>
        <v/>
      </c>
      <c r="AAP8" s="174" t="str">
        <f>IF([1]Sheet1!AAO5&gt;0,[1]Sheet1!AAO5,"")</f>
        <v/>
      </c>
      <c r="AAQ8" s="174" t="str">
        <f>IF([1]Sheet1!AAP5&gt;0,[1]Sheet1!AAP5,"")</f>
        <v/>
      </c>
      <c r="AAR8" s="174" t="str">
        <f>IF([1]Sheet1!AAQ5&gt;0,[1]Sheet1!AAQ5,"")</f>
        <v/>
      </c>
      <c r="AAS8" s="174" t="str">
        <f>IF([1]Sheet1!AAR5&gt;0,[1]Sheet1!AAR5,"")</f>
        <v/>
      </c>
      <c r="AAT8" s="174" t="str">
        <f>IF([1]Sheet1!AAS5&gt;0,[1]Sheet1!AAS5,"")</f>
        <v/>
      </c>
      <c r="AAU8" s="174" t="str">
        <f>IF([1]Sheet1!AAT5&gt;0,[1]Sheet1!AAT5,"")</f>
        <v/>
      </c>
      <c r="AAV8" s="174" t="str">
        <f>IF([1]Sheet1!AAU5&gt;0,[1]Sheet1!AAU5,"")</f>
        <v/>
      </c>
      <c r="AAW8" s="174" t="str">
        <f>IF([1]Sheet1!AAV5&gt;0,[1]Sheet1!AAV5,"")</f>
        <v/>
      </c>
      <c r="AAX8" s="174" t="str">
        <f>IF([1]Sheet1!AAW5&gt;0,[1]Sheet1!AAW5,"")</f>
        <v/>
      </c>
      <c r="AAY8" s="174" t="str">
        <f>IF([1]Sheet1!AAX5&gt;0,[1]Sheet1!AAX5,"")</f>
        <v/>
      </c>
      <c r="AAZ8" s="174" t="str">
        <f>IF([1]Sheet1!AAY5&gt;0,[1]Sheet1!AAY5,"")</f>
        <v/>
      </c>
      <c r="ABA8" s="174" t="str">
        <f>IF([1]Sheet1!AAZ5&gt;0,[1]Sheet1!AAZ5,"")</f>
        <v/>
      </c>
      <c r="ABB8" s="174" t="str">
        <f>IF([1]Sheet1!ABA5&gt;0,[1]Sheet1!ABA5,"")</f>
        <v/>
      </c>
      <c r="ABC8" s="174" t="str">
        <f>IF([1]Sheet1!ABB5&gt;0,[1]Sheet1!ABB5,"")</f>
        <v/>
      </c>
      <c r="ABD8" s="174" t="str">
        <f>IF([1]Sheet1!ABC5&gt;0,[1]Sheet1!ABC5,"")</f>
        <v/>
      </c>
      <c r="ABE8" s="174" t="str">
        <f>IF([1]Sheet1!ABD5&gt;0,[1]Sheet1!ABD5,"")</f>
        <v/>
      </c>
      <c r="ABF8" s="174" t="str">
        <f>IF([1]Sheet1!ABE5&gt;0,[1]Sheet1!ABE5,"")</f>
        <v/>
      </c>
      <c r="ABG8" s="174" t="str">
        <f>IF([1]Sheet1!ABF5&gt;0,[1]Sheet1!ABF5,"")</f>
        <v/>
      </c>
      <c r="ABH8" s="174" t="str">
        <f>IF([1]Sheet1!ABG5&gt;0,[1]Sheet1!ABG5,"")</f>
        <v/>
      </c>
      <c r="ABI8" s="174" t="str">
        <f>IF([1]Sheet1!ABH5&gt;0,[1]Sheet1!ABH5,"")</f>
        <v/>
      </c>
      <c r="ABJ8" s="174" t="str">
        <f>IF([1]Sheet1!ABI5&gt;0,[1]Sheet1!ABI5,"")</f>
        <v/>
      </c>
      <c r="ABK8" s="174" t="str">
        <f>IF([1]Sheet1!ABJ5&gt;0,[1]Sheet1!ABJ5,"")</f>
        <v/>
      </c>
      <c r="ABL8" s="174" t="str">
        <f>IF([1]Sheet1!ABK5&gt;0,[1]Sheet1!ABK5,"")</f>
        <v/>
      </c>
      <c r="ABM8" s="174" t="str">
        <f>IF([1]Sheet1!ABL5&gt;0,[1]Sheet1!ABL5,"")</f>
        <v/>
      </c>
      <c r="ABN8" s="174" t="str">
        <f>IF([1]Sheet1!ABM5&gt;0,[1]Sheet1!ABM5,"")</f>
        <v/>
      </c>
      <c r="ABO8" s="174" t="str">
        <f>IF([1]Sheet1!ABN5&gt;0,[1]Sheet1!ABN5,"")</f>
        <v/>
      </c>
      <c r="ABP8" s="174" t="str">
        <f>IF([1]Sheet1!ABO5&gt;0,[1]Sheet1!ABO5,"")</f>
        <v/>
      </c>
      <c r="ABQ8" s="174" t="str">
        <f>IF([1]Sheet1!ABP5&gt;0,[1]Sheet1!ABP5,"")</f>
        <v/>
      </c>
      <c r="ABR8" s="174" t="str">
        <f>IF([1]Sheet1!ABQ5&gt;0,[1]Sheet1!ABQ5,"")</f>
        <v/>
      </c>
      <c r="ABS8" s="174" t="str">
        <f>IF([1]Sheet1!ABR5&gt;0,[1]Sheet1!ABR5,"")</f>
        <v/>
      </c>
      <c r="ABT8" s="174" t="str">
        <f>IF([1]Sheet1!ABS5&gt;0,[1]Sheet1!ABS5,"")</f>
        <v/>
      </c>
      <c r="ABU8" s="174" t="str">
        <f>IF([1]Sheet1!ABT5&gt;0,[1]Sheet1!ABT5,"")</f>
        <v/>
      </c>
      <c r="ABV8" s="174" t="str">
        <f>IF([1]Sheet1!ABU5&gt;0,[1]Sheet1!ABU5,"")</f>
        <v/>
      </c>
    </row>
    <row r="9" spans="1:787">
      <c r="A9" s="184" t="s">
        <v>237</v>
      </c>
      <c r="B9" s="184" t="s">
        <v>238</v>
      </c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74"/>
      <c r="Z9" s="174"/>
      <c r="AA9" s="174"/>
      <c r="AB9" s="174"/>
      <c r="AC9" s="174"/>
      <c r="AD9" s="174"/>
      <c r="AE9" s="174"/>
      <c r="AF9" s="174"/>
      <c r="AG9" s="174"/>
      <c r="AH9" s="174"/>
      <c r="AI9" s="174"/>
      <c r="AJ9" s="174"/>
      <c r="AK9" s="174"/>
      <c r="AL9" s="174"/>
      <c r="AM9" s="174"/>
      <c r="AN9" s="174"/>
      <c r="AO9" s="174"/>
      <c r="AP9" s="174"/>
      <c r="AQ9" s="174"/>
      <c r="AR9" s="174"/>
      <c r="AS9" s="174"/>
      <c r="AT9" s="174"/>
      <c r="AU9" s="174"/>
      <c r="AV9" s="174"/>
      <c r="AW9" s="174"/>
      <c r="AX9" s="174"/>
      <c r="AY9" s="174"/>
      <c r="AZ9" s="174"/>
      <c r="BA9" s="174"/>
      <c r="BB9" s="174"/>
      <c r="BC9" s="174"/>
      <c r="BD9" s="174"/>
      <c r="BE9" s="174"/>
      <c r="BF9" s="174"/>
      <c r="BG9" s="174"/>
      <c r="BH9" s="174"/>
      <c r="BI9" s="174"/>
      <c r="BJ9" s="174"/>
      <c r="BK9" s="174"/>
      <c r="BL9" s="174"/>
      <c r="BM9" s="174"/>
      <c r="BN9" s="174"/>
      <c r="BO9" s="174"/>
      <c r="BP9" s="174"/>
      <c r="BQ9" s="174"/>
      <c r="BR9" s="174"/>
      <c r="BS9" s="174"/>
      <c r="BT9" s="174"/>
      <c r="BU9" s="174"/>
      <c r="BV9" s="174"/>
      <c r="BW9" s="174"/>
      <c r="BX9" s="174"/>
      <c r="BY9" s="174"/>
      <c r="BZ9" s="174"/>
      <c r="CA9" s="174"/>
      <c r="CB9" s="174"/>
      <c r="CC9" s="174"/>
      <c r="CD9" s="174"/>
      <c r="CE9" s="174"/>
      <c r="CF9" s="174"/>
      <c r="CG9" s="174"/>
      <c r="CH9" s="174"/>
      <c r="CI9" s="174"/>
      <c r="CJ9" s="174"/>
      <c r="CK9" s="174"/>
      <c r="CL9" s="174"/>
      <c r="CM9" s="174"/>
      <c r="CN9" s="174"/>
      <c r="CO9" s="174"/>
      <c r="CP9" s="174"/>
      <c r="CQ9" s="174"/>
      <c r="CR9" s="174"/>
      <c r="CS9" s="174"/>
      <c r="CT9" s="174"/>
      <c r="CU9" s="174"/>
      <c r="CV9" s="174"/>
      <c r="CW9" s="174"/>
      <c r="CX9" s="174"/>
      <c r="CY9" s="174"/>
      <c r="CZ9" s="174"/>
      <c r="DA9" s="174"/>
      <c r="DB9" s="174"/>
      <c r="DC9" s="174"/>
      <c r="DD9" s="174"/>
      <c r="DE9" s="174"/>
      <c r="DF9" s="174"/>
      <c r="DG9" s="174"/>
      <c r="DH9" s="174"/>
      <c r="DI9" s="174"/>
      <c r="DJ9" s="174"/>
      <c r="DK9" s="174"/>
      <c r="DL9" s="174"/>
      <c r="DM9" s="174"/>
      <c r="DN9" s="174"/>
      <c r="DO9" s="174"/>
      <c r="DP9" s="174"/>
      <c r="DQ9" s="174"/>
      <c r="DR9" s="174"/>
      <c r="DS9" s="174"/>
      <c r="DT9" s="174"/>
      <c r="DU9" s="174"/>
      <c r="DV9" s="174"/>
      <c r="DW9" s="174"/>
      <c r="DX9" s="174"/>
      <c r="DY9" s="174"/>
      <c r="DZ9" s="174"/>
      <c r="EA9" s="174"/>
      <c r="EB9" s="174"/>
      <c r="EC9" s="174"/>
      <c r="ED9" s="174"/>
      <c r="EE9" s="174"/>
      <c r="EF9" s="174"/>
      <c r="EG9" s="174"/>
      <c r="EH9" s="174"/>
      <c r="EI9" s="174"/>
      <c r="EJ9" s="174"/>
      <c r="EK9" s="174"/>
      <c r="EL9" s="174"/>
      <c r="EM9" s="174"/>
      <c r="EN9" s="174"/>
      <c r="EO9" s="174"/>
      <c r="EP9" s="174"/>
      <c r="EQ9" s="174"/>
      <c r="ER9" s="174"/>
      <c r="ES9" s="174"/>
      <c r="ET9" s="174"/>
      <c r="EU9" s="174"/>
      <c r="EV9" s="174"/>
      <c r="EW9" s="174"/>
      <c r="EX9" s="174"/>
      <c r="EY9" s="174"/>
      <c r="EZ9" s="174"/>
      <c r="FA9" s="174"/>
      <c r="FB9" s="174"/>
      <c r="FC9" s="174"/>
      <c r="FD9" s="174"/>
      <c r="FE9" s="174"/>
      <c r="FF9" s="174"/>
      <c r="FG9" s="174"/>
      <c r="FH9" s="174"/>
      <c r="FI9" s="174"/>
      <c r="FJ9" s="174"/>
      <c r="FK9" s="174"/>
      <c r="FL9" s="174"/>
      <c r="FM9" s="174"/>
      <c r="FN9" s="174"/>
      <c r="FO9" s="174"/>
      <c r="FP9" s="174"/>
      <c r="FQ9" s="174"/>
      <c r="FR9" s="174"/>
      <c r="FS9" s="174"/>
      <c r="FT9" s="174"/>
      <c r="FU9" s="174"/>
      <c r="FV9" s="174"/>
      <c r="FW9" s="174"/>
      <c r="FX9" s="174"/>
      <c r="FY9" s="174"/>
      <c r="FZ9" s="174"/>
      <c r="GA9" s="174"/>
      <c r="GB9" s="174"/>
      <c r="GC9" s="174">
        <v>883.27</v>
      </c>
      <c r="GD9" s="174">
        <v>832.98</v>
      </c>
      <c r="GE9" s="174">
        <v>812.68</v>
      </c>
      <c r="GF9" s="174">
        <v>759.82</v>
      </c>
      <c r="GG9" s="174">
        <v>777.09</v>
      </c>
      <c r="GH9" s="174">
        <v>737.24</v>
      </c>
      <c r="GI9" s="174">
        <v>758.54</v>
      </c>
      <c r="GJ9" s="174">
        <v>726.09</v>
      </c>
      <c r="GK9" s="174">
        <v>736.81</v>
      </c>
      <c r="GL9" s="174">
        <v>707.19</v>
      </c>
      <c r="GM9" s="174">
        <v>636.53</v>
      </c>
      <c r="GN9" s="174">
        <v>644.57000000000005</v>
      </c>
      <c r="GO9" s="174">
        <v>604.86</v>
      </c>
      <c r="GP9" s="174">
        <v>699.28</v>
      </c>
      <c r="GQ9" s="174">
        <v>700.13</v>
      </c>
      <c r="GR9" s="174">
        <v>792.82</v>
      </c>
      <c r="GS9" s="174">
        <v>762.37</v>
      </c>
      <c r="GT9" s="174">
        <v>785.93</v>
      </c>
      <c r="GU9" s="174">
        <v>714.75</v>
      </c>
      <c r="GV9" s="174">
        <v>697.85</v>
      </c>
      <c r="GW9" s="174">
        <v>626.20000000000005</v>
      </c>
      <c r="GX9" s="174">
        <v>606.99</v>
      </c>
      <c r="GY9" s="174">
        <v>559.04999999999995</v>
      </c>
      <c r="GZ9" s="174">
        <v>593.55999999999995</v>
      </c>
      <c r="HA9" s="174">
        <v>640.15</v>
      </c>
      <c r="HB9" s="174">
        <v>673.2</v>
      </c>
      <c r="HC9" s="174">
        <v>631.41999999999996</v>
      </c>
      <c r="HD9" s="174">
        <v>700.18</v>
      </c>
      <c r="HE9" s="174">
        <v>686.31</v>
      </c>
      <c r="HF9" s="174">
        <v>763.34</v>
      </c>
      <c r="HG9" s="174">
        <v>798.81</v>
      </c>
      <c r="HH9" s="174">
        <v>727.51</v>
      </c>
      <c r="HI9" s="174">
        <v>721.1</v>
      </c>
      <c r="HJ9" s="174">
        <v>705.06</v>
      </c>
      <c r="HK9" s="174">
        <v>656.63</v>
      </c>
      <c r="HL9" s="174">
        <v>667.41</v>
      </c>
      <c r="HM9" s="174">
        <v>594.38</v>
      </c>
      <c r="HN9" s="174">
        <v>657.86</v>
      </c>
      <c r="HO9" s="174">
        <v>715.54</v>
      </c>
      <c r="HP9" s="174">
        <v>755.7</v>
      </c>
      <c r="HQ9" s="174">
        <v>723.86</v>
      </c>
      <c r="HR9" s="174">
        <v>624.4</v>
      </c>
      <c r="HS9" s="174">
        <v>621.70000000000005</v>
      </c>
      <c r="HT9" s="174">
        <v>589.53</v>
      </c>
      <c r="HU9" s="174">
        <v>622.94000000000005</v>
      </c>
      <c r="HV9" s="174">
        <v>569.19000000000005</v>
      </c>
      <c r="HW9" s="174">
        <v>561.9</v>
      </c>
      <c r="HX9" s="174">
        <v>609.05999999999995</v>
      </c>
      <c r="HY9" s="174">
        <v>673.88</v>
      </c>
      <c r="HZ9" s="174">
        <v>687.4</v>
      </c>
      <c r="IA9" s="174">
        <v>758.25</v>
      </c>
      <c r="IB9" s="174">
        <v>680.6</v>
      </c>
      <c r="IC9" s="174">
        <v>772.28</v>
      </c>
      <c r="ID9" s="223">
        <v>806.1</v>
      </c>
      <c r="IE9" s="223">
        <v>905.05</v>
      </c>
      <c r="IF9" s="223">
        <v>999.65</v>
      </c>
      <c r="IG9" s="223">
        <v>1025.0999999999999</v>
      </c>
      <c r="IH9" s="223">
        <v>972.6</v>
      </c>
      <c r="II9" s="223">
        <v>1039.0999999999999</v>
      </c>
      <c r="IJ9" s="223">
        <v>1205</v>
      </c>
      <c r="IK9" s="223">
        <v>1316.25</v>
      </c>
      <c r="IL9" s="223">
        <v>1486.65</v>
      </c>
      <c r="IM9" s="223">
        <v>1322.9</v>
      </c>
      <c r="IN9" s="223">
        <v>1067.5999999999999</v>
      </c>
      <c r="IO9" s="223">
        <v>967.6</v>
      </c>
      <c r="IP9" s="223">
        <v>1073.7</v>
      </c>
      <c r="IQ9" s="223">
        <v>959.7</v>
      </c>
      <c r="IR9" s="223">
        <v>1026.45</v>
      </c>
      <c r="IS9" s="223">
        <v>925.4</v>
      </c>
      <c r="IT9" s="223">
        <v>851.05</v>
      </c>
      <c r="IU9" s="223">
        <v>920.9</v>
      </c>
      <c r="IV9" s="223">
        <v>912.85</v>
      </c>
      <c r="IW9" s="223">
        <v>981.2</v>
      </c>
      <c r="IX9" s="223">
        <v>950.53</v>
      </c>
      <c r="IY9" s="223">
        <v>754.2</v>
      </c>
      <c r="IZ9" s="223">
        <v>746.2</v>
      </c>
      <c r="JA9" s="223">
        <v>791</v>
      </c>
      <c r="JB9" s="223">
        <v>725.85</v>
      </c>
      <c r="JC9" s="223">
        <v>697.05</v>
      </c>
      <c r="JD9" s="223">
        <v>684.2</v>
      </c>
      <c r="JE9" s="223">
        <v>583.54999999999995</v>
      </c>
      <c r="JF9" s="223">
        <v>622.20000000000005</v>
      </c>
      <c r="JG9" s="223">
        <v>703.2</v>
      </c>
      <c r="JH9" s="223">
        <v>700.6</v>
      </c>
      <c r="JI9" s="223">
        <v>714.5</v>
      </c>
      <c r="JJ9" s="223">
        <v>767.6</v>
      </c>
      <c r="JK9" s="223">
        <v>775.5</v>
      </c>
      <c r="JL9" s="223">
        <v>771.3</v>
      </c>
      <c r="JM9" s="223">
        <v>739.55</v>
      </c>
      <c r="JN9" s="223">
        <v>772.85</v>
      </c>
      <c r="JO9" s="223">
        <v>706.65</v>
      </c>
      <c r="JP9" s="223">
        <v>737.15</v>
      </c>
      <c r="JQ9" s="223">
        <v>691</v>
      </c>
      <c r="JR9" s="223">
        <v>691.95</v>
      </c>
      <c r="JS9" s="223">
        <v>741.55</v>
      </c>
      <c r="JT9" s="223">
        <v>772.85</v>
      </c>
      <c r="JU9" s="223">
        <v>749.1</v>
      </c>
      <c r="JV9" s="223">
        <v>762</v>
      </c>
      <c r="JW9" s="223">
        <v>701.35</v>
      </c>
      <c r="JX9" s="223">
        <v>697.2</v>
      </c>
      <c r="JY9" s="223">
        <v>807.2</v>
      </c>
      <c r="JZ9" s="223">
        <v>894.5</v>
      </c>
      <c r="KA9" s="223">
        <v>938.55</v>
      </c>
      <c r="KB9" s="223">
        <v>1100.45</v>
      </c>
      <c r="KC9" s="223">
        <v>1138.55</v>
      </c>
      <c r="KD9" s="223">
        <v>1218.3</v>
      </c>
      <c r="KE9" s="223">
        <v>1285.4000000000001</v>
      </c>
      <c r="KF9" s="223">
        <v>1531.35</v>
      </c>
      <c r="KG9" s="223">
        <v>1459.8</v>
      </c>
      <c r="KH9" s="223">
        <v>1442.8</v>
      </c>
      <c r="KI9" s="223">
        <v>1457.5</v>
      </c>
      <c r="KJ9" s="223">
        <v>1507.55</v>
      </c>
      <c r="KK9" s="223">
        <v>1226.55</v>
      </c>
      <c r="KL9" s="223">
        <v>1248</v>
      </c>
      <c r="KM9" s="223">
        <v>1351.45</v>
      </c>
      <c r="KN9" s="223">
        <v>1377.2</v>
      </c>
      <c r="KO9" s="223">
        <v>1478.75</v>
      </c>
      <c r="KP9" s="223">
        <v>1502.05</v>
      </c>
      <c r="KQ9" s="223">
        <v>1653.2</v>
      </c>
      <c r="KR9" s="223">
        <v>1804.9</v>
      </c>
      <c r="KS9" s="223">
        <v>1768.25</v>
      </c>
      <c r="KT9" s="223">
        <v>1827.4</v>
      </c>
      <c r="KU9" s="223">
        <v>1772.85</v>
      </c>
      <c r="KV9" s="223">
        <v>1688.65</v>
      </c>
      <c r="KW9" s="223">
        <v>1834.85</v>
      </c>
      <c r="KX9" s="223">
        <v>1906.2</v>
      </c>
      <c r="KY9" s="223">
        <v>2027.4</v>
      </c>
      <c r="KZ9" s="223">
        <v>2126.35</v>
      </c>
      <c r="LA9" s="223">
        <v>2274</v>
      </c>
      <c r="LB9" s="223">
        <v>2067.8000000000002</v>
      </c>
      <c r="LC9" s="223">
        <v>2306.15</v>
      </c>
      <c r="LD9" s="223">
        <v>2459.1999999999998</v>
      </c>
      <c r="LE9" s="223">
        <v>2585.9499999999998</v>
      </c>
      <c r="LF9" s="223">
        <v>2658.95</v>
      </c>
      <c r="LG9" s="223">
        <v>2910.35</v>
      </c>
      <c r="LH9" s="223">
        <v>3064.7</v>
      </c>
      <c r="LI9" s="223">
        <v>2635.25</v>
      </c>
      <c r="LJ9" s="223">
        <v>2562.5</v>
      </c>
      <c r="LK9" s="223">
        <v>2562.5500000000002</v>
      </c>
      <c r="LL9" s="223">
        <v>2807.95</v>
      </c>
      <c r="LM9" s="223">
        <v>2988.25</v>
      </c>
      <c r="LN9" s="223">
        <v>3114.55</v>
      </c>
      <c r="LO9" s="223">
        <v>3280.45</v>
      </c>
      <c r="LP9" s="223">
        <v>3295.05</v>
      </c>
      <c r="LQ9" s="223">
        <v>3393.1</v>
      </c>
      <c r="LR9" s="223">
        <v>3107.75</v>
      </c>
      <c r="LS9" s="223">
        <v>3145.35</v>
      </c>
      <c r="LT9" s="223">
        <v>3379.1</v>
      </c>
      <c r="LU9" s="223">
        <v>3563.65</v>
      </c>
      <c r="LV9" s="223">
        <v>3625.75</v>
      </c>
      <c r="LW9" s="223">
        <v>3783.85</v>
      </c>
      <c r="LX9" s="223">
        <v>3711.55</v>
      </c>
      <c r="LY9" s="223">
        <v>4188.55</v>
      </c>
      <c r="LZ9" s="223">
        <v>4806.8500000000004</v>
      </c>
      <c r="MA9" s="223">
        <v>4869.55</v>
      </c>
      <c r="MB9" s="223">
        <v>5354.7</v>
      </c>
      <c r="MC9" s="223">
        <v>4349</v>
      </c>
      <c r="MD9" s="223">
        <v>4360.7</v>
      </c>
      <c r="ME9" s="223">
        <v>3825.85</v>
      </c>
      <c r="MF9" s="223">
        <v>4222.1000000000004</v>
      </c>
      <c r="MG9" s="223">
        <v>3959.65</v>
      </c>
      <c r="MH9" s="223">
        <v>3203.35</v>
      </c>
      <c r="MI9" s="223">
        <v>3456.7</v>
      </c>
      <c r="MJ9" s="223">
        <v>3489.05</v>
      </c>
      <c r="MK9" s="223">
        <v>3058.6</v>
      </c>
      <c r="ML9" s="223">
        <v>2225.6999999999998</v>
      </c>
      <c r="MM9" s="223">
        <v>2093.1</v>
      </c>
      <c r="MN9" s="223">
        <v>2295.75</v>
      </c>
      <c r="MO9" s="223">
        <v>2209.0500000000002</v>
      </c>
      <c r="MP9" s="223">
        <v>2112.85</v>
      </c>
      <c r="MQ9" s="223">
        <v>2294.85</v>
      </c>
      <c r="MR9" s="223">
        <v>2662.95</v>
      </c>
      <c r="MS9" s="223">
        <v>3579.9</v>
      </c>
      <c r="MT9" s="223">
        <v>3469.7</v>
      </c>
      <c r="MU9" s="223">
        <v>3764.1</v>
      </c>
      <c r="MV9" s="223">
        <v>3840.25</v>
      </c>
      <c r="MW9" s="223">
        <v>4118.6499999999996</v>
      </c>
      <c r="MX9" s="223">
        <v>3853.15</v>
      </c>
      <c r="MY9" s="223">
        <v>4145.45</v>
      </c>
      <c r="MZ9" s="223">
        <v>4329.1000000000004</v>
      </c>
      <c r="NA9" s="223">
        <v>4156.05</v>
      </c>
      <c r="NB9" s="223">
        <v>4127.55</v>
      </c>
      <c r="NC9" s="223">
        <v>4313.25</v>
      </c>
      <c r="ND9" s="223">
        <v>4368.1000000000004</v>
      </c>
      <c r="NE9" s="223">
        <v>4226.6000000000004</v>
      </c>
      <c r="NF9" s="223">
        <v>4420.7</v>
      </c>
      <c r="NG9" s="223">
        <v>4475.1499999999996</v>
      </c>
      <c r="NH9" s="223">
        <v>4537.25</v>
      </c>
      <c r="NI9" s="223">
        <v>4925.1499999999996</v>
      </c>
      <c r="NJ9" s="223">
        <v>4972.95</v>
      </c>
      <c r="NK9" s="223">
        <v>4781.3999999999996</v>
      </c>
      <c r="NL9" s="223">
        <v>4940.95</v>
      </c>
      <c r="NM9" s="223">
        <v>4424.6000000000004</v>
      </c>
      <c r="NN9" s="223">
        <v>4247.1499999999996</v>
      </c>
      <c r="NO9" s="223">
        <v>4626.45</v>
      </c>
      <c r="NP9" s="223">
        <v>4615.3</v>
      </c>
      <c r="NQ9" s="223">
        <v>4492.8999999999996</v>
      </c>
      <c r="NR9" s="223">
        <v>4522.95</v>
      </c>
      <c r="NS9" s="223">
        <v>4424.05</v>
      </c>
      <c r="NT9" s="223">
        <v>4038.35</v>
      </c>
      <c r="NU9" s="223">
        <v>3978.35</v>
      </c>
      <c r="NV9" s="223">
        <v>4215.8999999999996</v>
      </c>
      <c r="NW9" s="223">
        <v>3811.25</v>
      </c>
      <c r="NX9" s="223">
        <v>3597.75</v>
      </c>
      <c r="NY9" s="223">
        <v>4082.85</v>
      </c>
      <c r="NZ9" s="223">
        <v>4275.55</v>
      </c>
      <c r="OA9" s="223">
        <v>4221.8</v>
      </c>
      <c r="OB9" s="223">
        <v>4178.3500000000004</v>
      </c>
      <c r="OC9" s="223">
        <v>3913.05</v>
      </c>
      <c r="OD9" s="223">
        <v>4170.6499999999996</v>
      </c>
      <c r="OE9" s="223">
        <v>4126.45</v>
      </c>
      <c r="OF9" s="223">
        <v>4129.8999999999996</v>
      </c>
      <c r="OG9" s="223">
        <v>4504.3500000000004</v>
      </c>
      <c r="OH9" s="223">
        <v>4448.8500000000004</v>
      </c>
      <c r="OI9" s="223">
        <v>4675.25</v>
      </c>
      <c r="OJ9" s="223">
        <v>4743.45</v>
      </c>
      <c r="OK9" s="223">
        <v>4795.3</v>
      </c>
      <c r="OL9" s="223">
        <v>4477.5</v>
      </c>
      <c r="OM9" s="223">
        <v>4438.3500000000004</v>
      </c>
      <c r="ON9" s="223">
        <v>4641.75</v>
      </c>
      <c r="OO9" s="223">
        <v>4681.45</v>
      </c>
      <c r="OP9" s="223">
        <v>4510.8999999999996</v>
      </c>
      <c r="OQ9" s="223">
        <v>4379.6499999999996</v>
      </c>
      <c r="OR9" s="223">
        <v>4175.8500000000004</v>
      </c>
      <c r="OS9" s="223">
        <v>4392.05</v>
      </c>
      <c r="OT9" s="223">
        <v>4804.8500000000004</v>
      </c>
      <c r="OU9" s="223">
        <v>4770.1000000000004</v>
      </c>
      <c r="OV9" s="223">
        <v>4914.8500000000004</v>
      </c>
      <c r="OW9" s="223">
        <v>4709.1499999999996</v>
      </c>
      <c r="OX9" s="223">
        <v>4849.5</v>
      </c>
      <c r="OY9" s="223">
        <v>5224.8500000000004</v>
      </c>
      <c r="OZ9" s="223">
        <v>5255.65</v>
      </c>
      <c r="PA9" s="223">
        <v>5802.85</v>
      </c>
      <c r="PB9" s="223">
        <v>6174.2</v>
      </c>
      <c r="PC9" s="223">
        <v>6194.45</v>
      </c>
      <c r="PD9" s="223">
        <v>6360.75</v>
      </c>
      <c r="PE9" s="223">
        <v>6415.7</v>
      </c>
      <c r="PF9" s="223">
        <v>6685.75</v>
      </c>
      <c r="PG9" s="223">
        <v>6918.05</v>
      </c>
      <c r="PH9" s="223">
        <v>6773.65</v>
      </c>
      <c r="PI9" s="223">
        <v>7166.7</v>
      </c>
      <c r="PJ9" s="223">
        <v>7239.45</v>
      </c>
      <c r="PK9" s="223">
        <v>6978.15</v>
      </c>
      <c r="PL9" s="223">
        <v>6749.65</v>
      </c>
      <c r="PM9" s="223">
        <v>6959.85</v>
      </c>
      <c r="PN9" s="223">
        <v>6897.2</v>
      </c>
      <c r="PO9" s="223">
        <v>7106.2</v>
      </c>
      <c r="PP9" s="223">
        <v>6669.35</v>
      </c>
      <c r="PQ9" s="223">
        <v>6646.1</v>
      </c>
      <c r="PR9" s="223">
        <v>6750.95</v>
      </c>
      <c r="PS9" s="223">
        <v>6686.1</v>
      </c>
      <c r="PT9" s="223">
        <v>6724.75</v>
      </c>
      <c r="PU9" s="223">
        <v>6339.45</v>
      </c>
      <c r="PV9" s="223">
        <v>5829.95</v>
      </c>
      <c r="PW9" s="223">
        <v>6452.15</v>
      </c>
      <c r="PX9" s="223">
        <v>6588.55</v>
      </c>
      <c r="PY9" s="223">
        <v>6804</v>
      </c>
      <c r="PZ9" s="223">
        <v>6980.8</v>
      </c>
      <c r="QA9" s="223">
        <v>7330</v>
      </c>
      <c r="QB9" s="223">
        <v>7490.65</v>
      </c>
      <c r="QC9" s="223">
        <v>7394.85</v>
      </c>
      <c r="QD9" s="223">
        <v>7501.45</v>
      </c>
      <c r="QE9" s="223">
        <v>7079.4</v>
      </c>
      <c r="QF9" s="223">
        <v>6982.8</v>
      </c>
      <c r="QG9" s="223">
        <v>7379.3</v>
      </c>
      <c r="QH9" s="223">
        <v>7709.1</v>
      </c>
      <c r="QI9" s="223">
        <v>7995.05</v>
      </c>
      <c r="QJ9" s="223">
        <v>8214.2999999999993</v>
      </c>
      <c r="QK9" s="223">
        <v>8350.9500000000007</v>
      </c>
      <c r="QL9" s="223">
        <v>8331.6</v>
      </c>
      <c r="QM9" s="223">
        <v>8793.2999999999993</v>
      </c>
      <c r="QN9" s="223">
        <v>8694.9500000000007</v>
      </c>
      <c r="QO9" s="223">
        <v>8600</v>
      </c>
      <c r="QP9" s="223">
        <v>9153.6</v>
      </c>
      <c r="QQ9" s="223">
        <v>9154.5</v>
      </c>
      <c r="QR9" s="223">
        <v>9490.65</v>
      </c>
      <c r="QS9" s="223">
        <v>9697.9</v>
      </c>
      <c r="QT9" s="223">
        <v>9261.9</v>
      </c>
      <c r="QU9" s="223">
        <v>8912.1</v>
      </c>
      <c r="QV9" s="223">
        <v>9496.5</v>
      </c>
      <c r="QW9" s="223">
        <v>9315.35</v>
      </c>
      <c r="QX9" s="223">
        <v>9162.4500000000007</v>
      </c>
      <c r="QY9" s="223">
        <v>9650.6</v>
      </c>
      <c r="QZ9" s="223">
        <v>9992</v>
      </c>
      <c r="RA9" s="223">
        <v>9116</v>
      </c>
      <c r="RB9" s="223">
        <v>8753.4500000000007</v>
      </c>
      <c r="RC9" s="223">
        <v>9109.15</v>
      </c>
      <c r="RD9" s="223">
        <v>9170</v>
      </c>
      <c r="RE9" s="223">
        <v>9003.85</v>
      </c>
      <c r="RF9" s="223">
        <v>8955.9500000000007</v>
      </c>
      <c r="RG9" s="223">
        <v>9663.7000000000007</v>
      </c>
      <c r="RH9" s="223">
        <v>9664.2999999999993</v>
      </c>
      <c r="RI9" s="223">
        <v>9805.0499999999993</v>
      </c>
      <c r="RJ9" s="223">
        <v>9657.9500000000007</v>
      </c>
      <c r="RK9" s="223">
        <v>9044.9500000000007</v>
      </c>
      <c r="RL9" s="223">
        <v>8977.5499999999993</v>
      </c>
      <c r="RM9" s="223">
        <v>9340.9</v>
      </c>
      <c r="RN9" s="223">
        <v>9689.65</v>
      </c>
      <c r="RO9" s="223">
        <v>9813.65</v>
      </c>
      <c r="RP9" s="223">
        <v>9872.5499999999993</v>
      </c>
      <c r="RQ9" s="223">
        <v>9861.4500000000007</v>
      </c>
      <c r="RR9" s="223">
        <v>9236.0499999999993</v>
      </c>
      <c r="RS9" s="223">
        <v>6996.75</v>
      </c>
      <c r="RT9" s="223">
        <v>8012.9</v>
      </c>
      <c r="RU9" s="223">
        <v>7822.4</v>
      </c>
      <c r="RV9" s="223">
        <v>8474.7999999999993</v>
      </c>
      <c r="RW9" s="223">
        <v>9035.75</v>
      </c>
      <c r="RX9" s="223">
        <v>9372.0499999999993</v>
      </c>
      <c r="RY9" s="223">
        <v>9341.75</v>
      </c>
      <c r="RZ9" s="223">
        <v>9581.65</v>
      </c>
      <c r="SA9" s="223">
        <v>10719.05</v>
      </c>
      <c r="SB9" s="223">
        <v>11518.3</v>
      </c>
      <c r="SC9" s="223">
        <v>11302.4</v>
      </c>
      <c r="SD9" s="223">
        <v>12181.4</v>
      </c>
      <c r="SE9" s="223">
        <v>12313.7</v>
      </c>
      <c r="SF9" s="223">
        <v>12364.35</v>
      </c>
      <c r="SG9" s="223">
        <v>13226.35</v>
      </c>
      <c r="SH9" s="223">
        <v>13473.55</v>
      </c>
      <c r="SI9" s="223">
        <v>13664.25</v>
      </c>
      <c r="SJ9" s="223">
        <v>14555.9</v>
      </c>
      <c r="SK9" s="223">
        <v>15052.65</v>
      </c>
      <c r="SL9" s="223">
        <v>15086.9</v>
      </c>
      <c r="SM9" s="223">
        <v>14648.35</v>
      </c>
      <c r="SN9" s="223">
        <v>14996.2</v>
      </c>
      <c r="SO9" s="223">
        <v>14921.45</v>
      </c>
      <c r="SP9" s="223">
        <v>14307.95</v>
      </c>
      <c r="SQ9" s="223">
        <v>14894.5</v>
      </c>
      <c r="SR9" s="223">
        <v>14783.35</v>
      </c>
      <c r="SS9" s="223">
        <v>14119.6</v>
      </c>
      <c r="ST9" s="223">
        <v>13387.55</v>
      </c>
      <c r="SU9" s="223">
        <v>14665.65</v>
      </c>
      <c r="SV9" s="223">
        <v>15325.05</v>
      </c>
      <c r="SW9" s="223">
        <v>14829.35</v>
      </c>
      <c r="SX9" s="223">
        <v>15424</v>
      </c>
      <c r="SY9" s="223">
        <v>15946.15</v>
      </c>
      <c r="SZ9" s="223">
        <v>15448.85</v>
      </c>
      <c r="TA9" s="223">
        <v>14935.5</v>
      </c>
      <c r="TB9" s="223">
        <v>14518.75</v>
      </c>
      <c r="TC9" s="223">
        <v>14557.85</v>
      </c>
      <c r="TD9" s="223">
        <v>15219.55</v>
      </c>
      <c r="TE9" s="223">
        <v>15766.4</v>
      </c>
      <c r="TF9" s="223">
        <v>16430</v>
      </c>
      <c r="TG9" s="222">
        <v>17059</v>
      </c>
      <c r="TH9" s="222">
        <v>16924.3</v>
      </c>
      <c r="TI9" s="222">
        <v>17292.599999999999</v>
      </c>
      <c r="TJ9" s="222">
        <v>16801.099999999999</v>
      </c>
      <c r="TK9" s="222">
        <v>17987.95</v>
      </c>
      <c r="TL9" s="222">
        <v>19429.150000000001</v>
      </c>
      <c r="TM9" s="222">
        <v>19802.099999999999</v>
      </c>
      <c r="TN9" s="222">
        <v>20090.05</v>
      </c>
      <c r="TO9" s="174">
        <v>20255.150000000001</v>
      </c>
      <c r="TP9" s="174">
        <v>20997.200000000001</v>
      </c>
      <c r="TQ9" s="174">
        <v>21103.3</v>
      </c>
      <c r="TR9" s="174">
        <v>22559.7</v>
      </c>
      <c r="TS9" s="174">
        <v>23530.799999999999</v>
      </c>
      <c r="TT9" s="174">
        <v>23734.55</v>
      </c>
      <c r="TU9" s="174">
        <v>24245.200000000001</v>
      </c>
      <c r="TV9" s="174">
        <v>22689.35</v>
      </c>
      <c r="TW9" s="174">
        <v>22687</v>
      </c>
      <c r="TX9" s="174">
        <v>22375.4</v>
      </c>
      <c r="TY9" s="174">
        <v>21580.9</v>
      </c>
      <c r="TZ9" s="174">
        <v>19880.900000000001</v>
      </c>
      <c r="UA9" s="174">
        <v>21339.55</v>
      </c>
      <c r="UB9" s="174">
        <v>22030.5</v>
      </c>
      <c r="UC9" s="174">
        <v>22801.95</v>
      </c>
      <c r="UD9" s="174">
        <v>23617.200000000001</v>
      </c>
      <c r="UE9" s="174">
        <v>22914.95</v>
      </c>
      <c r="UF9" s="174">
        <v>22462.95</v>
      </c>
      <c r="UG9" s="174">
        <v>22734.1</v>
      </c>
      <c r="UH9" s="174">
        <v>23710.400000000001</v>
      </c>
      <c r="UI9" s="174">
        <v>23933.200000000001</v>
      </c>
      <c r="UJ9" s="174">
        <v>23871.55</v>
      </c>
      <c r="UK9" s="174">
        <f>IF([1]Sheet1!UJ6&gt;0,[1]Sheet1!UJ6,"")</f>
        <v>23079.5</v>
      </c>
      <c r="UL9" s="174">
        <f>IF([1]Sheet1!UK6&gt;0,[1]Sheet1!UK6,"")</f>
        <v>23166.85</v>
      </c>
      <c r="UM9" s="174">
        <f>IF([1]Sheet1!UL6&gt;0,[1]Sheet1!UL6,"")</f>
        <v>20528.05</v>
      </c>
      <c r="UN9" s="174">
        <f>IF([1]Sheet1!UM6&gt;0,[1]Sheet1!UM6,"")</f>
        <v>22683.55</v>
      </c>
      <c r="UO9" s="174">
        <f>IF([1]Sheet1!UN6&gt;0,[1]Sheet1!UN6,"")</f>
        <v>22657</v>
      </c>
      <c r="UP9" s="174" t="str">
        <f>IF([1]Sheet1!UO6&gt;0,[1]Sheet1!UO6,"")</f>
        <v/>
      </c>
      <c r="UQ9" s="174" t="str">
        <f>IF([1]Sheet1!UP6&gt;0,[1]Sheet1!UP6,"")</f>
        <v/>
      </c>
      <c r="UR9" s="174" t="str">
        <f>IF([1]Sheet1!UQ6&gt;0,[1]Sheet1!UQ6,"")</f>
        <v/>
      </c>
      <c r="US9" s="174" t="str">
        <f>IF([1]Sheet1!UR6&gt;0,[1]Sheet1!UR6,"")</f>
        <v/>
      </c>
      <c r="UT9" s="174" t="str">
        <f>IF([1]Sheet1!US6&gt;0,[1]Sheet1!US6,"")</f>
        <v/>
      </c>
      <c r="UU9" s="174" t="str">
        <f>IF([1]Sheet1!UT6&gt;0,[1]Sheet1!UT6,"")</f>
        <v/>
      </c>
      <c r="UV9" s="174" t="str">
        <f>IF([1]Sheet1!UU6&gt;0,[1]Sheet1!UU6,"")</f>
        <v/>
      </c>
      <c r="UW9" s="174" t="str">
        <f>IF([1]Sheet1!UV6&gt;0,[1]Sheet1!UV6,"")</f>
        <v/>
      </c>
      <c r="UX9" s="174" t="str">
        <f>IF([1]Sheet1!UW6&gt;0,[1]Sheet1!UW6,"")</f>
        <v/>
      </c>
      <c r="UY9" s="174" t="str">
        <f>IF([1]Sheet1!UX6&gt;0,[1]Sheet1!UX6,"")</f>
        <v/>
      </c>
      <c r="UZ9" s="174" t="str">
        <f>IF([1]Sheet1!UY6&gt;0,[1]Sheet1!UY6,"")</f>
        <v/>
      </c>
      <c r="VA9" s="174" t="str">
        <f>IF([1]Sheet1!UZ6&gt;0,[1]Sheet1!UZ6,"")</f>
        <v/>
      </c>
      <c r="VB9" s="174" t="str">
        <f>IF([1]Sheet1!VA6&gt;0,[1]Sheet1!VA6,"")</f>
        <v/>
      </c>
      <c r="VC9" s="174" t="str">
        <f>IF([1]Sheet1!VB6&gt;0,[1]Sheet1!VB6,"")</f>
        <v/>
      </c>
      <c r="VD9" s="174" t="str">
        <f>IF([1]Sheet1!VC6&gt;0,[1]Sheet1!VC6,"")</f>
        <v/>
      </c>
      <c r="VE9" s="174" t="str">
        <f>IF([1]Sheet1!VD6&gt;0,[1]Sheet1!VD6,"")</f>
        <v/>
      </c>
      <c r="VF9" s="174" t="str">
        <f>IF([1]Sheet1!VE6&gt;0,[1]Sheet1!VE6,"")</f>
        <v/>
      </c>
      <c r="VG9" s="174" t="str">
        <f>IF([1]Sheet1!VF6&gt;0,[1]Sheet1!VF6,"")</f>
        <v/>
      </c>
      <c r="VH9" s="174" t="str">
        <f>IF([1]Sheet1!VG6&gt;0,[1]Sheet1!VG6,"")</f>
        <v/>
      </c>
      <c r="VI9" s="174" t="str">
        <f>IF([1]Sheet1!VH6&gt;0,[1]Sheet1!VH6,"")</f>
        <v/>
      </c>
      <c r="VJ9" s="174" t="str">
        <f>IF([1]Sheet1!VI6&gt;0,[1]Sheet1!VI6,"")</f>
        <v/>
      </c>
      <c r="VK9" s="174" t="str">
        <f>IF([1]Sheet1!VJ6&gt;0,[1]Sheet1!VJ6,"")</f>
        <v/>
      </c>
      <c r="VL9" s="174" t="str">
        <f>IF([1]Sheet1!VK6&gt;0,[1]Sheet1!VK6,"")</f>
        <v/>
      </c>
      <c r="VM9" s="174" t="str">
        <f>IF([1]Sheet1!VL6&gt;0,[1]Sheet1!VL6,"")</f>
        <v/>
      </c>
      <c r="VN9" s="174" t="str">
        <f>IF([1]Sheet1!VM6&gt;0,[1]Sheet1!VM6,"")</f>
        <v/>
      </c>
      <c r="VO9" s="174" t="str">
        <f>IF([1]Sheet1!VN6&gt;0,[1]Sheet1!VN6,"")</f>
        <v/>
      </c>
      <c r="VP9" s="174" t="str">
        <f>IF([1]Sheet1!VO6&gt;0,[1]Sheet1!VO6,"")</f>
        <v/>
      </c>
      <c r="VQ9" s="174" t="str">
        <f>IF([1]Sheet1!VP6&gt;0,[1]Sheet1!VP6,"")</f>
        <v/>
      </c>
      <c r="VR9" s="174" t="str">
        <f>IF([1]Sheet1!VQ6&gt;0,[1]Sheet1!VQ6,"")</f>
        <v/>
      </c>
      <c r="VS9" s="174" t="str">
        <f>IF([1]Sheet1!VR6&gt;0,[1]Sheet1!VR6,"")</f>
        <v/>
      </c>
      <c r="VT9" s="174" t="str">
        <f>IF([1]Sheet1!VS6&gt;0,[1]Sheet1!VS6,"")</f>
        <v/>
      </c>
      <c r="VU9" s="174" t="str">
        <f>IF([1]Sheet1!VT6&gt;0,[1]Sheet1!VT6,"")</f>
        <v/>
      </c>
      <c r="VV9" s="174" t="str">
        <f>IF([1]Sheet1!VU6&gt;0,[1]Sheet1!VU6,"")</f>
        <v/>
      </c>
      <c r="VW9" s="174" t="str">
        <f>IF([1]Sheet1!VV6&gt;0,[1]Sheet1!VV6,"")</f>
        <v/>
      </c>
      <c r="VX9" s="174" t="str">
        <f>IF([1]Sheet1!VW6&gt;0,[1]Sheet1!VW6,"")</f>
        <v/>
      </c>
      <c r="VY9" s="174" t="str">
        <f>IF([1]Sheet1!VX6&gt;0,[1]Sheet1!VX6,"")</f>
        <v/>
      </c>
      <c r="VZ9" s="174" t="str">
        <f>IF([1]Sheet1!VY6&gt;0,[1]Sheet1!VY6,"")</f>
        <v/>
      </c>
      <c r="WA9" s="174" t="str">
        <f>IF([1]Sheet1!VZ6&gt;0,[1]Sheet1!VZ6,"")</f>
        <v/>
      </c>
      <c r="WB9" s="174" t="str">
        <f>IF([1]Sheet1!WA6&gt;0,[1]Sheet1!WA6,"")</f>
        <v/>
      </c>
      <c r="WC9" s="174" t="str">
        <f>IF([1]Sheet1!WB6&gt;0,[1]Sheet1!WB6,"")</f>
        <v/>
      </c>
      <c r="WD9" s="174" t="str">
        <f>IF([1]Sheet1!WC6&gt;0,[1]Sheet1!WC6,"")</f>
        <v/>
      </c>
      <c r="WE9" s="174" t="str">
        <f>IF([1]Sheet1!WD6&gt;0,[1]Sheet1!WD6,"")</f>
        <v/>
      </c>
      <c r="WF9" s="174" t="str">
        <f>IF([1]Sheet1!WE6&gt;0,[1]Sheet1!WE6,"")</f>
        <v/>
      </c>
      <c r="WG9" s="174" t="str">
        <f>IF([1]Sheet1!WF6&gt;0,[1]Sheet1!WF6,"")</f>
        <v/>
      </c>
      <c r="WH9" s="174" t="str">
        <f>IF([1]Sheet1!WG6&gt;0,[1]Sheet1!WG6,"")</f>
        <v/>
      </c>
      <c r="WI9" s="174" t="str">
        <f>IF([1]Sheet1!WH6&gt;0,[1]Sheet1!WH6,"")</f>
        <v/>
      </c>
      <c r="WJ9" s="174" t="str">
        <f>IF([1]Sheet1!WI6&gt;0,[1]Sheet1!WI6,"")</f>
        <v/>
      </c>
      <c r="WK9" s="174" t="str">
        <f>IF([1]Sheet1!WJ6&gt;0,[1]Sheet1!WJ6,"")</f>
        <v/>
      </c>
      <c r="WL9" s="174" t="str">
        <f>IF([1]Sheet1!WK6&gt;0,[1]Sheet1!WK6,"")</f>
        <v/>
      </c>
      <c r="WM9" s="174" t="str">
        <f>IF([1]Sheet1!WL6&gt;0,[1]Sheet1!WL6,"")</f>
        <v/>
      </c>
      <c r="WN9" s="174" t="str">
        <f>IF([1]Sheet1!WM6&gt;0,[1]Sheet1!WM6,"")</f>
        <v/>
      </c>
      <c r="WO9" s="174" t="str">
        <f>IF([1]Sheet1!WN6&gt;0,[1]Sheet1!WN6,"")</f>
        <v/>
      </c>
      <c r="WP9" s="174" t="str">
        <f>IF([1]Sheet1!WO6&gt;0,[1]Sheet1!WO6,"")</f>
        <v/>
      </c>
      <c r="WQ9" s="174" t="str">
        <f>IF([1]Sheet1!WP6&gt;0,[1]Sheet1!WP6,"")</f>
        <v/>
      </c>
      <c r="WR9" s="174" t="str">
        <f>IF([1]Sheet1!WQ6&gt;0,[1]Sheet1!WQ6,"")</f>
        <v/>
      </c>
      <c r="WS9" s="174" t="str">
        <f>IF([1]Sheet1!WR6&gt;0,[1]Sheet1!WR6,"")</f>
        <v/>
      </c>
      <c r="WT9" s="174" t="str">
        <f>IF([1]Sheet1!WS6&gt;0,[1]Sheet1!WS6,"")</f>
        <v/>
      </c>
      <c r="WU9" s="174" t="str">
        <f>IF([1]Sheet1!WT6&gt;0,[1]Sheet1!WT6,"")</f>
        <v/>
      </c>
      <c r="WV9" s="174" t="str">
        <f>IF([1]Sheet1!WU6&gt;0,[1]Sheet1!WU6,"")</f>
        <v/>
      </c>
      <c r="WW9" s="174" t="str">
        <f>IF([1]Sheet1!WV6&gt;0,[1]Sheet1!WV6,"")</f>
        <v/>
      </c>
      <c r="WX9" s="174" t="str">
        <f>IF([1]Sheet1!WW6&gt;0,[1]Sheet1!WW6,"")</f>
        <v/>
      </c>
      <c r="WY9" s="174" t="str">
        <f>IF([1]Sheet1!WX6&gt;0,[1]Sheet1!WX6,"")</f>
        <v/>
      </c>
      <c r="WZ9" s="174" t="str">
        <f>IF([1]Sheet1!WY6&gt;0,[1]Sheet1!WY6,"")</f>
        <v/>
      </c>
      <c r="XA9" s="174" t="str">
        <f>IF([1]Sheet1!WZ6&gt;0,[1]Sheet1!WZ6,"")</f>
        <v/>
      </c>
      <c r="XB9" s="174" t="str">
        <f>IF([1]Sheet1!XA6&gt;0,[1]Sheet1!XA6,"")</f>
        <v/>
      </c>
      <c r="XC9" s="174" t="str">
        <f>IF([1]Sheet1!XB6&gt;0,[1]Sheet1!XB6,"")</f>
        <v/>
      </c>
      <c r="XD9" s="174" t="str">
        <f>IF([1]Sheet1!XC6&gt;0,[1]Sheet1!XC6,"")</f>
        <v/>
      </c>
      <c r="XE9" s="174" t="str">
        <f>IF([1]Sheet1!XD6&gt;0,[1]Sheet1!XD6,"")</f>
        <v/>
      </c>
      <c r="XF9" s="174" t="str">
        <f>IF([1]Sheet1!XE6&gt;0,[1]Sheet1!XE6,"")</f>
        <v/>
      </c>
      <c r="XG9" s="174" t="str">
        <f>IF([1]Sheet1!XF6&gt;0,[1]Sheet1!XF6,"")</f>
        <v/>
      </c>
      <c r="XH9" s="174" t="str">
        <f>IF([1]Sheet1!XG6&gt;0,[1]Sheet1!XG6,"")</f>
        <v/>
      </c>
      <c r="XI9" s="174" t="str">
        <f>IF([1]Sheet1!XH6&gt;0,[1]Sheet1!XH6,"")</f>
        <v/>
      </c>
      <c r="XJ9" s="174" t="str">
        <f>IF([1]Sheet1!XI6&gt;0,[1]Sheet1!XI6,"")</f>
        <v/>
      </c>
      <c r="XK9" s="174" t="str">
        <f>IF([1]Sheet1!XJ6&gt;0,[1]Sheet1!XJ6,"")</f>
        <v/>
      </c>
      <c r="XL9" s="174" t="str">
        <f>IF([1]Sheet1!XK6&gt;0,[1]Sheet1!XK6,"")</f>
        <v/>
      </c>
      <c r="XM9" s="174" t="str">
        <f>IF([1]Sheet1!XL6&gt;0,[1]Sheet1!XL6,"")</f>
        <v/>
      </c>
      <c r="XN9" s="174" t="str">
        <f>IF([1]Sheet1!XM6&gt;0,[1]Sheet1!XM6,"")</f>
        <v/>
      </c>
      <c r="XO9" s="174" t="str">
        <f>IF([1]Sheet1!XN6&gt;0,[1]Sheet1!XN6,"")</f>
        <v/>
      </c>
      <c r="XP9" s="174" t="str">
        <f>IF([1]Sheet1!XO6&gt;0,[1]Sheet1!XO6,"")</f>
        <v/>
      </c>
      <c r="XQ9" s="174" t="str">
        <f>IF([1]Sheet1!XP6&gt;0,[1]Sheet1!XP6,"")</f>
        <v/>
      </c>
      <c r="XR9" s="174" t="str">
        <f>IF([1]Sheet1!XQ6&gt;0,[1]Sheet1!XQ6,"")</f>
        <v/>
      </c>
      <c r="XS9" s="174" t="str">
        <f>IF([1]Sheet1!XR6&gt;0,[1]Sheet1!XR6,"")</f>
        <v/>
      </c>
      <c r="XT9" s="174" t="str">
        <f>IF([1]Sheet1!XS6&gt;0,[1]Sheet1!XS6,"")</f>
        <v/>
      </c>
      <c r="XU9" s="174" t="str">
        <f>IF([1]Sheet1!XT6&gt;0,[1]Sheet1!XT6,"")</f>
        <v/>
      </c>
      <c r="XV9" s="174" t="str">
        <f>IF([1]Sheet1!XU6&gt;0,[1]Sheet1!XU6,"")</f>
        <v/>
      </c>
      <c r="XW9" s="174" t="str">
        <f>IF([1]Sheet1!XV6&gt;0,[1]Sheet1!XV6,"")</f>
        <v/>
      </c>
      <c r="XX9" s="174" t="str">
        <f>IF([1]Sheet1!XW6&gt;0,[1]Sheet1!XW6,"")</f>
        <v/>
      </c>
      <c r="XY9" s="174" t="str">
        <f>IF([1]Sheet1!XX6&gt;0,[1]Sheet1!XX6,"")</f>
        <v/>
      </c>
      <c r="XZ9" s="174" t="str">
        <f>IF([1]Sheet1!XY6&gt;0,[1]Sheet1!XY6,"")</f>
        <v/>
      </c>
      <c r="YA9" s="174" t="str">
        <f>IF([1]Sheet1!XZ6&gt;0,[1]Sheet1!XZ6,"")</f>
        <v/>
      </c>
      <c r="YB9" s="174" t="str">
        <f>IF([1]Sheet1!YA6&gt;0,[1]Sheet1!YA6,"")</f>
        <v/>
      </c>
      <c r="YC9" s="174" t="str">
        <f>IF([1]Sheet1!YB6&gt;0,[1]Sheet1!YB6,"")</f>
        <v/>
      </c>
      <c r="YD9" s="174" t="str">
        <f>IF([1]Sheet1!YC6&gt;0,[1]Sheet1!YC6,"")</f>
        <v/>
      </c>
      <c r="YE9" s="174" t="str">
        <f>IF([1]Sheet1!YD6&gt;0,[1]Sheet1!YD6,"")</f>
        <v/>
      </c>
      <c r="YF9" s="174" t="str">
        <f>IF([1]Sheet1!YE6&gt;0,[1]Sheet1!YE6,"")</f>
        <v/>
      </c>
      <c r="YG9" s="174" t="str">
        <f>IF([1]Sheet1!YF6&gt;0,[1]Sheet1!YF6,"")</f>
        <v/>
      </c>
      <c r="YH9" s="174" t="str">
        <f>IF([1]Sheet1!YG6&gt;0,[1]Sheet1!YG6,"")</f>
        <v/>
      </c>
      <c r="YI9" s="174" t="str">
        <f>IF([1]Sheet1!YH6&gt;0,[1]Sheet1!YH6,"")</f>
        <v/>
      </c>
      <c r="YJ9" s="174" t="str">
        <f>IF([1]Sheet1!YI6&gt;0,[1]Sheet1!YI6,"")</f>
        <v/>
      </c>
      <c r="YK9" s="174" t="str">
        <f>IF([1]Sheet1!YJ6&gt;0,[1]Sheet1!YJ6,"")</f>
        <v/>
      </c>
      <c r="YL9" s="174" t="str">
        <f>IF([1]Sheet1!YK6&gt;0,[1]Sheet1!YK6,"")</f>
        <v/>
      </c>
      <c r="YM9" s="174" t="str">
        <f>IF([1]Sheet1!YL6&gt;0,[1]Sheet1!YL6,"")</f>
        <v/>
      </c>
      <c r="YN9" s="174" t="str">
        <f>IF([1]Sheet1!YM6&gt;0,[1]Sheet1!YM6,"")</f>
        <v/>
      </c>
      <c r="YO9" s="174" t="str">
        <f>IF([1]Sheet1!YN6&gt;0,[1]Sheet1!YN6,"")</f>
        <v/>
      </c>
      <c r="YP9" s="174" t="str">
        <f>IF([1]Sheet1!YO6&gt;0,[1]Sheet1!YO6,"")</f>
        <v/>
      </c>
      <c r="YQ9" s="174" t="str">
        <f>IF([1]Sheet1!YP6&gt;0,[1]Sheet1!YP6,"")</f>
        <v/>
      </c>
      <c r="YR9" s="174" t="str">
        <f>IF([1]Sheet1!YQ6&gt;0,[1]Sheet1!YQ6,"")</f>
        <v/>
      </c>
      <c r="YS9" s="174" t="str">
        <f>IF([1]Sheet1!YR6&gt;0,[1]Sheet1!YR6,"")</f>
        <v/>
      </c>
      <c r="YT9" s="174" t="str">
        <f>IF([1]Sheet1!YS6&gt;0,[1]Sheet1!YS6,"")</f>
        <v/>
      </c>
      <c r="YU9" s="174" t="str">
        <f>IF([1]Sheet1!YT6&gt;0,[1]Sheet1!YT6,"")</f>
        <v/>
      </c>
      <c r="YV9" s="174" t="str">
        <f>IF([1]Sheet1!YU6&gt;0,[1]Sheet1!YU6,"")</f>
        <v/>
      </c>
      <c r="YW9" s="174" t="str">
        <f>IF([1]Sheet1!YV6&gt;0,[1]Sheet1!YV6,"")</f>
        <v/>
      </c>
      <c r="YX9" s="174" t="str">
        <f>IF([1]Sheet1!YW6&gt;0,[1]Sheet1!YW6,"")</f>
        <v/>
      </c>
      <c r="YY9" s="174" t="str">
        <f>IF([1]Sheet1!YX6&gt;0,[1]Sheet1!YX6,"")</f>
        <v/>
      </c>
      <c r="YZ9" s="174" t="str">
        <f>IF([1]Sheet1!YY6&gt;0,[1]Sheet1!YY6,"")</f>
        <v/>
      </c>
      <c r="ZA9" s="174" t="str">
        <f>IF([1]Sheet1!YZ6&gt;0,[1]Sheet1!YZ6,"")</f>
        <v/>
      </c>
      <c r="ZB9" s="174" t="str">
        <f>IF([1]Sheet1!ZA6&gt;0,[1]Sheet1!ZA6,"")</f>
        <v/>
      </c>
      <c r="ZC9" s="174" t="str">
        <f>IF([1]Sheet1!ZB6&gt;0,[1]Sheet1!ZB6,"")</f>
        <v/>
      </c>
      <c r="ZD9" s="174" t="str">
        <f>IF([1]Sheet1!ZC6&gt;0,[1]Sheet1!ZC6,"")</f>
        <v/>
      </c>
      <c r="ZE9" s="174" t="str">
        <f>IF([1]Sheet1!ZD6&gt;0,[1]Sheet1!ZD6,"")</f>
        <v/>
      </c>
      <c r="ZF9" s="174" t="str">
        <f>IF([1]Sheet1!ZE6&gt;0,[1]Sheet1!ZE6,"")</f>
        <v/>
      </c>
      <c r="ZG9" s="174" t="str">
        <f>IF([1]Sheet1!ZF6&gt;0,[1]Sheet1!ZF6,"")</f>
        <v/>
      </c>
      <c r="ZH9" s="174" t="str">
        <f>IF([1]Sheet1!ZG6&gt;0,[1]Sheet1!ZG6,"")</f>
        <v/>
      </c>
      <c r="ZI9" s="174" t="str">
        <f>IF([1]Sheet1!ZH6&gt;0,[1]Sheet1!ZH6,"")</f>
        <v/>
      </c>
      <c r="ZJ9" s="174" t="str">
        <f>IF([1]Sheet1!ZI6&gt;0,[1]Sheet1!ZI6,"")</f>
        <v/>
      </c>
      <c r="ZK9" s="174" t="str">
        <f>IF([1]Sheet1!ZJ6&gt;0,[1]Sheet1!ZJ6,"")</f>
        <v/>
      </c>
      <c r="ZL9" s="174" t="str">
        <f>IF([1]Sheet1!ZK6&gt;0,[1]Sheet1!ZK6,"")</f>
        <v/>
      </c>
      <c r="ZM9" s="174" t="str">
        <f>IF([1]Sheet1!ZL6&gt;0,[1]Sheet1!ZL6,"")</f>
        <v/>
      </c>
      <c r="ZN9" s="174" t="str">
        <f>IF([1]Sheet1!ZM6&gt;0,[1]Sheet1!ZM6,"")</f>
        <v/>
      </c>
      <c r="ZO9" s="174" t="str">
        <f>IF([1]Sheet1!ZN6&gt;0,[1]Sheet1!ZN6,"")</f>
        <v/>
      </c>
      <c r="ZP9" s="174" t="str">
        <f>IF([1]Sheet1!ZO6&gt;0,[1]Sheet1!ZO6,"")</f>
        <v/>
      </c>
      <c r="ZQ9" s="174" t="str">
        <f>IF([1]Sheet1!ZP6&gt;0,[1]Sheet1!ZP6,"")</f>
        <v/>
      </c>
      <c r="ZR9" s="174" t="str">
        <f>IF([1]Sheet1!ZQ6&gt;0,[1]Sheet1!ZQ6,"")</f>
        <v/>
      </c>
      <c r="ZS9" s="174" t="str">
        <f>IF([1]Sheet1!ZR6&gt;0,[1]Sheet1!ZR6,"")</f>
        <v/>
      </c>
      <c r="ZT9" s="174" t="str">
        <f>IF([1]Sheet1!ZS6&gt;0,[1]Sheet1!ZS6,"")</f>
        <v/>
      </c>
      <c r="ZU9" s="174" t="str">
        <f>IF([1]Sheet1!ZT6&gt;0,[1]Sheet1!ZT6,"")</f>
        <v/>
      </c>
      <c r="ZV9" s="174" t="str">
        <f>IF([1]Sheet1!ZU6&gt;0,[1]Sheet1!ZU6,"")</f>
        <v/>
      </c>
      <c r="ZW9" s="174" t="str">
        <f>IF([1]Sheet1!ZV6&gt;0,[1]Sheet1!ZV6,"")</f>
        <v/>
      </c>
      <c r="ZX9" s="174" t="str">
        <f>IF([1]Sheet1!ZW6&gt;0,[1]Sheet1!ZW6,"")</f>
        <v/>
      </c>
      <c r="ZY9" s="174" t="str">
        <f>IF([1]Sheet1!ZX6&gt;0,[1]Sheet1!ZX6,"")</f>
        <v/>
      </c>
      <c r="ZZ9" s="174" t="str">
        <f>IF([1]Sheet1!ZY6&gt;0,[1]Sheet1!ZY6,"")</f>
        <v/>
      </c>
      <c r="AAA9" s="174" t="str">
        <f>IF([1]Sheet1!ZZ6&gt;0,[1]Sheet1!ZZ6,"")</f>
        <v/>
      </c>
      <c r="AAB9" s="174" t="str">
        <f>IF([1]Sheet1!AAA6&gt;0,[1]Sheet1!AAA6,"")</f>
        <v/>
      </c>
      <c r="AAC9" s="174" t="str">
        <f>IF([1]Sheet1!AAB6&gt;0,[1]Sheet1!AAB6,"")</f>
        <v/>
      </c>
      <c r="AAD9" s="174" t="str">
        <f>IF([1]Sheet1!AAC6&gt;0,[1]Sheet1!AAC6,"")</f>
        <v/>
      </c>
      <c r="AAE9" s="174" t="str">
        <f>IF([1]Sheet1!AAD6&gt;0,[1]Sheet1!AAD6,"")</f>
        <v/>
      </c>
      <c r="AAF9" s="174" t="str">
        <f>IF([1]Sheet1!AAE6&gt;0,[1]Sheet1!AAE6,"")</f>
        <v/>
      </c>
      <c r="AAG9" s="174" t="str">
        <f>IF([1]Sheet1!AAF6&gt;0,[1]Sheet1!AAF6,"")</f>
        <v/>
      </c>
      <c r="AAH9" s="174" t="str">
        <f>IF([1]Sheet1!AAG6&gt;0,[1]Sheet1!AAG6,"")</f>
        <v/>
      </c>
      <c r="AAI9" s="174" t="str">
        <f>IF([1]Sheet1!AAH6&gt;0,[1]Sheet1!AAH6,"")</f>
        <v/>
      </c>
      <c r="AAJ9" s="174" t="str">
        <f>IF([1]Sheet1!AAI6&gt;0,[1]Sheet1!AAI6,"")</f>
        <v/>
      </c>
      <c r="AAK9" s="174" t="str">
        <f>IF([1]Sheet1!AAJ6&gt;0,[1]Sheet1!AAJ6,"")</f>
        <v/>
      </c>
      <c r="AAL9" s="174" t="str">
        <f>IF([1]Sheet1!AAK6&gt;0,[1]Sheet1!AAK6,"")</f>
        <v/>
      </c>
      <c r="AAM9" s="174" t="str">
        <f>IF([1]Sheet1!AAL6&gt;0,[1]Sheet1!AAL6,"")</f>
        <v/>
      </c>
      <c r="AAN9" s="174" t="str">
        <f>IF([1]Sheet1!AAM6&gt;0,[1]Sheet1!AAM6,"")</f>
        <v/>
      </c>
      <c r="AAO9" s="174" t="str">
        <f>IF([1]Sheet1!AAN6&gt;0,[1]Sheet1!AAN6,"")</f>
        <v/>
      </c>
      <c r="AAP9" s="174" t="str">
        <f>IF([1]Sheet1!AAO6&gt;0,[1]Sheet1!AAO6,"")</f>
        <v/>
      </c>
      <c r="AAQ9" s="174" t="str">
        <f>IF([1]Sheet1!AAP6&gt;0,[1]Sheet1!AAP6,"")</f>
        <v/>
      </c>
      <c r="AAR9" s="174" t="str">
        <f>IF([1]Sheet1!AAQ6&gt;0,[1]Sheet1!AAQ6,"")</f>
        <v/>
      </c>
      <c r="AAS9" s="174" t="str">
        <f>IF([1]Sheet1!AAR6&gt;0,[1]Sheet1!AAR6,"")</f>
        <v/>
      </c>
      <c r="AAT9" s="174" t="str">
        <f>IF([1]Sheet1!AAS6&gt;0,[1]Sheet1!AAS6,"")</f>
        <v/>
      </c>
      <c r="AAU9" s="174" t="str">
        <f>IF([1]Sheet1!AAT6&gt;0,[1]Sheet1!AAT6,"")</f>
        <v/>
      </c>
      <c r="AAV9" s="174" t="str">
        <f>IF([1]Sheet1!AAU6&gt;0,[1]Sheet1!AAU6,"")</f>
        <v/>
      </c>
      <c r="AAW9" s="174" t="str">
        <f>IF([1]Sheet1!AAV6&gt;0,[1]Sheet1!AAV6,"")</f>
        <v/>
      </c>
      <c r="AAX9" s="174" t="str">
        <f>IF([1]Sheet1!AAW6&gt;0,[1]Sheet1!AAW6,"")</f>
        <v/>
      </c>
      <c r="AAY9" s="174" t="str">
        <f>IF([1]Sheet1!AAX6&gt;0,[1]Sheet1!AAX6,"")</f>
        <v/>
      </c>
      <c r="AAZ9" s="174" t="str">
        <f>IF([1]Sheet1!AAY6&gt;0,[1]Sheet1!AAY6,"")</f>
        <v/>
      </c>
      <c r="ABA9" s="174" t="str">
        <f>IF([1]Sheet1!AAZ6&gt;0,[1]Sheet1!AAZ6,"")</f>
        <v/>
      </c>
      <c r="ABB9" s="174" t="str">
        <f>IF([1]Sheet1!ABA6&gt;0,[1]Sheet1!ABA6,"")</f>
        <v/>
      </c>
      <c r="ABC9" s="174" t="str">
        <f>IF([1]Sheet1!ABB6&gt;0,[1]Sheet1!ABB6,"")</f>
        <v/>
      </c>
      <c r="ABD9" s="174" t="str">
        <f>IF([1]Sheet1!ABC6&gt;0,[1]Sheet1!ABC6,"")</f>
        <v/>
      </c>
      <c r="ABE9" s="174" t="str">
        <f>IF([1]Sheet1!ABD6&gt;0,[1]Sheet1!ABD6,"")</f>
        <v/>
      </c>
      <c r="ABF9" s="174" t="str">
        <f>IF([1]Sheet1!ABE6&gt;0,[1]Sheet1!ABE6,"")</f>
        <v/>
      </c>
      <c r="ABG9" s="174" t="str">
        <f>IF([1]Sheet1!ABF6&gt;0,[1]Sheet1!ABF6,"")</f>
        <v/>
      </c>
      <c r="ABH9" s="174" t="str">
        <f>IF([1]Sheet1!ABG6&gt;0,[1]Sheet1!ABG6,"")</f>
        <v/>
      </c>
      <c r="ABI9" s="174" t="str">
        <f>IF([1]Sheet1!ABH6&gt;0,[1]Sheet1!ABH6,"")</f>
        <v/>
      </c>
      <c r="ABJ9" s="174" t="str">
        <f>IF([1]Sheet1!ABI6&gt;0,[1]Sheet1!ABI6,"")</f>
        <v/>
      </c>
      <c r="ABK9" s="174" t="str">
        <f>IF([1]Sheet1!ABJ6&gt;0,[1]Sheet1!ABJ6,"")</f>
        <v/>
      </c>
      <c r="ABL9" s="174" t="str">
        <f>IF([1]Sheet1!ABK6&gt;0,[1]Sheet1!ABK6,"")</f>
        <v/>
      </c>
      <c r="ABM9" s="174" t="str">
        <f>IF([1]Sheet1!ABL6&gt;0,[1]Sheet1!ABL6,"")</f>
        <v/>
      </c>
      <c r="ABN9" s="174" t="str">
        <f>IF([1]Sheet1!ABM6&gt;0,[1]Sheet1!ABM6,"")</f>
        <v/>
      </c>
      <c r="ABO9" s="174" t="str">
        <f>IF([1]Sheet1!ABN6&gt;0,[1]Sheet1!ABN6,"")</f>
        <v/>
      </c>
      <c r="ABP9" s="174" t="str">
        <f>IF([1]Sheet1!ABO6&gt;0,[1]Sheet1!ABO6,"")</f>
        <v/>
      </c>
      <c r="ABQ9" s="174" t="str">
        <f>IF([1]Sheet1!ABP6&gt;0,[1]Sheet1!ABP6,"")</f>
        <v/>
      </c>
      <c r="ABR9" s="174" t="str">
        <f>IF([1]Sheet1!ABQ6&gt;0,[1]Sheet1!ABQ6,"")</f>
        <v/>
      </c>
      <c r="ABS9" s="174" t="str">
        <f>IF([1]Sheet1!ABR6&gt;0,[1]Sheet1!ABR6,"")</f>
        <v/>
      </c>
      <c r="ABT9" s="174" t="str">
        <f>IF([1]Sheet1!ABS6&gt;0,[1]Sheet1!ABS6,"")</f>
        <v/>
      </c>
      <c r="ABU9" s="174" t="str">
        <f>IF([1]Sheet1!ABT6&gt;0,[1]Sheet1!ABT6,"")</f>
        <v/>
      </c>
      <c r="ABV9" s="174" t="str">
        <f>IF([1]Sheet1!ABU6&gt;0,[1]Sheet1!ABU6,"")</f>
        <v/>
      </c>
    </row>
    <row r="10" spans="1:787">
      <c r="A10" s="184" t="s">
        <v>239</v>
      </c>
      <c r="B10" s="184" t="s">
        <v>240</v>
      </c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174"/>
      <c r="BJ10" s="174"/>
      <c r="BK10" s="174"/>
      <c r="BL10" s="174"/>
      <c r="BM10" s="174"/>
      <c r="BN10" s="174"/>
      <c r="BO10" s="174"/>
      <c r="BP10" s="174"/>
      <c r="BQ10" s="174"/>
      <c r="BR10" s="174"/>
      <c r="BS10" s="174"/>
      <c r="BT10" s="174"/>
      <c r="BU10" s="174"/>
      <c r="BV10" s="174"/>
      <c r="BW10" s="174"/>
      <c r="BX10" s="174"/>
      <c r="BY10" s="174"/>
      <c r="BZ10" s="174"/>
      <c r="CA10" s="174"/>
      <c r="CB10" s="174"/>
      <c r="CC10" s="174"/>
      <c r="CD10" s="174"/>
      <c r="CE10" s="174"/>
      <c r="CF10" s="174"/>
      <c r="CG10" s="174"/>
      <c r="CH10" s="174"/>
      <c r="CI10" s="174"/>
      <c r="CJ10" s="174"/>
      <c r="CK10" s="174"/>
      <c r="CL10" s="174"/>
      <c r="CM10" s="174"/>
      <c r="CN10" s="174"/>
      <c r="CO10" s="174"/>
      <c r="CP10" s="174"/>
      <c r="CQ10" s="174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4"/>
      <c r="DK10" s="174"/>
      <c r="DL10" s="174"/>
      <c r="DM10" s="174"/>
      <c r="DN10" s="174"/>
      <c r="DO10" s="174"/>
      <c r="DP10" s="174"/>
      <c r="DQ10" s="174"/>
      <c r="DR10" s="174"/>
      <c r="DS10" s="174"/>
      <c r="DT10" s="174"/>
      <c r="DU10" s="174"/>
      <c r="DV10" s="174"/>
      <c r="DW10" s="174"/>
      <c r="DX10" s="174"/>
      <c r="DY10" s="174"/>
      <c r="DZ10" s="174"/>
      <c r="EA10" s="174"/>
      <c r="EB10" s="174"/>
      <c r="EC10" s="174"/>
      <c r="ED10" s="174"/>
      <c r="EE10" s="174"/>
      <c r="EF10" s="174"/>
      <c r="EG10" s="174"/>
      <c r="EH10" s="174"/>
      <c r="EI10" s="174"/>
      <c r="EJ10" s="174"/>
      <c r="EK10" s="174"/>
      <c r="EL10" s="174"/>
      <c r="EM10" s="174"/>
      <c r="EN10" s="174"/>
      <c r="EO10" s="174"/>
      <c r="EP10" s="174"/>
      <c r="EQ10" s="174"/>
      <c r="ER10" s="174"/>
      <c r="ES10" s="174"/>
      <c r="ET10" s="174"/>
      <c r="EU10" s="174"/>
      <c r="EV10" s="174"/>
      <c r="EW10" s="174"/>
      <c r="EX10" s="174"/>
      <c r="EY10" s="174"/>
      <c r="EZ10" s="174"/>
      <c r="FA10" s="174"/>
      <c r="FB10" s="174"/>
      <c r="FC10" s="174"/>
      <c r="FD10" s="174"/>
      <c r="FE10" s="174"/>
      <c r="FF10" s="174"/>
      <c r="FG10" s="174"/>
      <c r="FH10" s="174"/>
      <c r="FI10" s="174"/>
      <c r="FJ10" s="174"/>
      <c r="FK10" s="174"/>
      <c r="FL10" s="174"/>
      <c r="FM10" s="174"/>
      <c r="FN10" s="174"/>
      <c r="FO10" s="174"/>
      <c r="FP10" s="174"/>
      <c r="FQ10" s="174"/>
      <c r="FR10" s="174"/>
      <c r="FS10" s="174"/>
      <c r="FT10" s="174"/>
      <c r="FU10" s="174"/>
      <c r="FV10" s="174"/>
      <c r="FW10" s="174"/>
      <c r="FX10" s="174"/>
      <c r="FY10" s="174"/>
      <c r="FZ10" s="174"/>
      <c r="GA10" s="174"/>
      <c r="GB10" s="174"/>
      <c r="GC10" s="174"/>
      <c r="GD10" s="174"/>
      <c r="GE10" s="174"/>
      <c r="GF10" s="174"/>
      <c r="GG10" s="174"/>
      <c r="GH10" s="174"/>
      <c r="GI10" s="174"/>
      <c r="GJ10" s="174"/>
      <c r="GK10" s="174"/>
      <c r="GL10" s="174"/>
      <c r="GM10" s="174"/>
      <c r="GN10" s="174"/>
      <c r="GO10" s="174"/>
      <c r="GP10" s="174"/>
      <c r="GQ10" s="174"/>
      <c r="GR10" s="174"/>
      <c r="GS10" s="174"/>
      <c r="GT10" s="174"/>
      <c r="GU10" s="174"/>
      <c r="GV10" s="174"/>
      <c r="GW10" s="174"/>
      <c r="GX10" s="174"/>
      <c r="GY10" s="174"/>
      <c r="GZ10" s="174"/>
      <c r="HA10" s="174"/>
      <c r="HB10" s="174"/>
      <c r="HC10" s="174"/>
      <c r="HD10" s="174"/>
      <c r="HE10" s="174"/>
      <c r="HF10" s="174"/>
      <c r="HG10" s="174"/>
      <c r="HH10" s="174"/>
      <c r="HI10" s="174"/>
      <c r="HJ10" s="174"/>
      <c r="HK10" s="174"/>
      <c r="HL10" s="174"/>
      <c r="HM10" s="174"/>
      <c r="HN10" s="174"/>
      <c r="HO10" s="174"/>
      <c r="HP10" s="174"/>
      <c r="HQ10" s="174"/>
      <c r="HR10" s="174"/>
      <c r="HS10" s="174"/>
      <c r="HT10" s="174"/>
      <c r="HU10" s="174"/>
      <c r="HV10" s="174"/>
      <c r="HW10" s="174">
        <v>607.47</v>
      </c>
      <c r="HX10" s="174">
        <v>658.58</v>
      </c>
      <c r="HY10" s="174">
        <v>728.72</v>
      </c>
      <c r="HZ10" s="174">
        <v>743.55</v>
      </c>
      <c r="IA10" s="174">
        <v>821.18</v>
      </c>
      <c r="IB10" s="174">
        <v>737.22</v>
      </c>
      <c r="IC10" s="174">
        <v>839.73</v>
      </c>
      <c r="ID10" s="223">
        <v>880.76</v>
      </c>
      <c r="IE10" s="223">
        <v>990.45</v>
      </c>
      <c r="IF10" s="223">
        <v>1096.5999999999999</v>
      </c>
      <c r="IG10" s="223">
        <v>1125.04</v>
      </c>
      <c r="IH10" s="223">
        <v>1067.56</v>
      </c>
      <c r="II10" s="223">
        <v>1140.74</v>
      </c>
      <c r="IJ10" s="223">
        <v>1323.19</v>
      </c>
      <c r="IK10" s="223">
        <v>1445.58</v>
      </c>
      <c r="IL10" s="223">
        <v>1633.13</v>
      </c>
      <c r="IM10" s="223">
        <v>1455.31</v>
      </c>
      <c r="IN10" s="223">
        <v>1180.4000000000001</v>
      </c>
      <c r="IO10" s="223">
        <v>1070.44</v>
      </c>
      <c r="IP10" s="223">
        <v>1188.5999999999999</v>
      </c>
      <c r="IQ10" s="223">
        <v>1062.99</v>
      </c>
      <c r="IR10" s="223">
        <v>1137.78</v>
      </c>
      <c r="IS10" s="223">
        <v>1026.6300000000001</v>
      </c>
      <c r="IT10" s="223">
        <v>944.2</v>
      </c>
      <c r="IU10" s="223">
        <v>1021.84</v>
      </c>
      <c r="IV10" s="223">
        <v>1012.89</v>
      </c>
      <c r="IW10" s="223">
        <v>1088.81</v>
      </c>
      <c r="IX10" s="223">
        <v>1054.8399999999999</v>
      </c>
      <c r="IY10" s="223">
        <v>836.98</v>
      </c>
      <c r="IZ10" s="223">
        <v>829.03</v>
      </c>
      <c r="JA10" s="223">
        <v>882.28</v>
      </c>
      <c r="JB10" s="223">
        <v>811.5</v>
      </c>
      <c r="JC10" s="223">
        <v>782.01</v>
      </c>
      <c r="JD10" s="223">
        <v>769.77</v>
      </c>
      <c r="JE10" s="223">
        <v>661.21</v>
      </c>
      <c r="JF10" s="223">
        <v>705.45</v>
      </c>
      <c r="JG10" s="223">
        <v>797.49</v>
      </c>
      <c r="JH10" s="223">
        <v>794.58</v>
      </c>
      <c r="JI10" s="223">
        <v>814.21</v>
      </c>
      <c r="JJ10" s="223">
        <v>875.71</v>
      </c>
      <c r="JK10" s="223">
        <v>884.82</v>
      </c>
      <c r="JL10" s="223">
        <v>881.35</v>
      </c>
      <c r="JM10" s="223">
        <v>846.58</v>
      </c>
      <c r="JN10" s="223">
        <v>886.25</v>
      </c>
      <c r="JO10" s="223">
        <v>815.33</v>
      </c>
      <c r="JP10" s="223">
        <v>856.87</v>
      </c>
      <c r="JQ10" s="223">
        <v>807.39</v>
      </c>
      <c r="JR10" s="223">
        <v>809.91</v>
      </c>
      <c r="JS10" s="223">
        <v>868.14</v>
      </c>
      <c r="JT10" s="223">
        <v>905.22</v>
      </c>
      <c r="JU10" s="223">
        <v>878</v>
      </c>
      <c r="JV10" s="223">
        <v>897.96</v>
      </c>
      <c r="JW10" s="223">
        <v>826.71</v>
      </c>
      <c r="JX10" s="223">
        <v>823.21</v>
      </c>
      <c r="JY10" s="223">
        <v>955.79</v>
      </c>
      <c r="JZ10" s="223">
        <v>1062.73</v>
      </c>
      <c r="KA10" s="223">
        <v>1121.8399999999999</v>
      </c>
      <c r="KB10" s="223">
        <v>1320.53</v>
      </c>
      <c r="KC10" s="223">
        <v>1375.82</v>
      </c>
      <c r="KD10" s="223">
        <v>1473.54</v>
      </c>
      <c r="KE10" s="223">
        <v>1555.41</v>
      </c>
      <c r="KF10" s="223">
        <v>1854.38</v>
      </c>
      <c r="KG10" s="223">
        <v>1770.46</v>
      </c>
      <c r="KH10" s="223">
        <v>1754.06</v>
      </c>
      <c r="KI10" s="223">
        <v>1772.28</v>
      </c>
      <c r="KJ10" s="223">
        <v>1833.75</v>
      </c>
      <c r="KK10" s="223">
        <v>1496.98</v>
      </c>
      <c r="KL10" s="223">
        <v>1528.15</v>
      </c>
      <c r="KM10" s="223">
        <v>1661.37</v>
      </c>
      <c r="KN10" s="223">
        <v>1699.7</v>
      </c>
      <c r="KO10" s="223">
        <v>1831.8</v>
      </c>
      <c r="KP10" s="223">
        <v>1861.39</v>
      </c>
      <c r="KQ10" s="223">
        <v>2049.9899999999998</v>
      </c>
      <c r="KR10" s="223">
        <v>2245.16</v>
      </c>
      <c r="KS10" s="223">
        <v>2200.96</v>
      </c>
      <c r="KT10" s="223">
        <v>2277</v>
      </c>
      <c r="KU10" s="223">
        <v>2209.66</v>
      </c>
      <c r="KV10" s="223">
        <v>2105.2600000000002</v>
      </c>
      <c r="KW10" s="223">
        <v>2290.91</v>
      </c>
      <c r="KX10" s="223">
        <v>2388.84</v>
      </c>
      <c r="KY10" s="223">
        <v>2546.08</v>
      </c>
      <c r="KZ10" s="223">
        <v>2676.23</v>
      </c>
      <c r="LA10" s="223">
        <v>2873.2</v>
      </c>
      <c r="LB10" s="223">
        <v>2614.16</v>
      </c>
      <c r="LC10" s="223">
        <v>2916.26</v>
      </c>
      <c r="LD10" s="223">
        <v>3115.58</v>
      </c>
      <c r="LE10" s="223">
        <v>3277.85</v>
      </c>
      <c r="LF10" s="223">
        <v>3375.15</v>
      </c>
      <c r="LG10" s="223">
        <v>3696.06</v>
      </c>
      <c r="LH10" s="223">
        <v>3893.58</v>
      </c>
      <c r="LI10" s="223">
        <v>3352.19</v>
      </c>
      <c r="LJ10" s="223">
        <v>3270.48</v>
      </c>
      <c r="LK10" s="223">
        <v>3277.37</v>
      </c>
      <c r="LL10" s="223">
        <v>3597.38</v>
      </c>
      <c r="LM10" s="223">
        <v>3837.28</v>
      </c>
      <c r="LN10" s="223">
        <v>4000.73</v>
      </c>
      <c r="LO10" s="223">
        <v>4215.13</v>
      </c>
      <c r="LP10" s="223">
        <v>4242.18</v>
      </c>
      <c r="LQ10" s="223">
        <v>4369.84</v>
      </c>
      <c r="LR10" s="223">
        <v>4007.34</v>
      </c>
      <c r="LS10" s="223">
        <v>4065.63</v>
      </c>
      <c r="LT10" s="223">
        <v>4369.88</v>
      </c>
      <c r="LU10" s="223">
        <v>4609.83</v>
      </c>
      <c r="LV10" s="223">
        <v>4700.21</v>
      </c>
      <c r="LW10" s="223">
        <v>4911.2</v>
      </c>
      <c r="LX10" s="223">
        <v>4824.49</v>
      </c>
      <c r="LY10" s="223">
        <v>5453.48</v>
      </c>
      <c r="LZ10" s="223">
        <v>6260.72</v>
      </c>
      <c r="MA10" s="223">
        <v>6344.24</v>
      </c>
      <c r="MB10" s="223">
        <v>6981.86</v>
      </c>
      <c r="MC10" s="223">
        <v>5671.45</v>
      </c>
      <c r="MD10" s="223">
        <v>5692.94</v>
      </c>
      <c r="ME10" s="223">
        <v>4996.1000000000004</v>
      </c>
      <c r="MF10" s="223">
        <v>5515.51</v>
      </c>
      <c r="MG10" s="223">
        <v>5180.88</v>
      </c>
      <c r="MH10" s="223">
        <v>4196.57</v>
      </c>
      <c r="MI10" s="223">
        <v>4542.09</v>
      </c>
      <c r="MJ10" s="223">
        <v>4592.47</v>
      </c>
      <c r="MK10" s="223">
        <v>4033.31</v>
      </c>
      <c r="ML10" s="223">
        <v>2937.1</v>
      </c>
      <c r="MM10" s="223">
        <v>2762.29</v>
      </c>
      <c r="MN10" s="223">
        <v>3034.27</v>
      </c>
      <c r="MO10" s="223">
        <v>2924.48</v>
      </c>
      <c r="MP10" s="223">
        <v>2799.86</v>
      </c>
      <c r="MQ10" s="223">
        <v>3042.29</v>
      </c>
      <c r="MR10" s="223">
        <v>3531.14</v>
      </c>
      <c r="MS10" s="223">
        <v>4748.5200000000004</v>
      </c>
      <c r="MT10" s="223">
        <v>4612.22</v>
      </c>
      <c r="MU10" s="223">
        <v>5017.07</v>
      </c>
      <c r="MV10" s="223">
        <v>5125.18</v>
      </c>
      <c r="MW10" s="223">
        <v>5505.04</v>
      </c>
      <c r="MX10" s="223">
        <v>5152.97</v>
      </c>
      <c r="MY10" s="223">
        <v>5544.82</v>
      </c>
      <c r="MZ10" s="223">
        <v>5794.34</v>
      </c>
      <c r="NA10" s="223">
        <v>5563.86</v>
      </c>
      <c r="NB10" s="223">
        <v>5529.01</v>
      </c>
      <c r="NC10" s="223">
        <v>5781.09</v>
      </c>
      <c r="ND10" s="223">
        <v>5856.5</v>
      </c>
      <c r="NE10" s="223">
        <v>5670.98</v>
      </c>
      <c r="NF10" s="223">
        <v>5944.93</v>
      </c>
      <c r="NG10" s="223">
        <v>6027.16</v>
      </c>
      <c r="NH10" s="223">
        <v>6115.32</v>
      </c>
      <c r="NI10" s="223">
        <v>6649.82</v>
      </c>
      <c r="NJ10" s="223">
        <v>6718.49</v>
      </c>
      <c r="NK10" s="223">
        <v>6461.2</v>
      </c>
      <c r="NL10" s="223">
        <v>6679.12</v>
      </c>
      <c r="NM10" s="223">
        <v>5982.33</v>
      </c>
      <c r="NN10" s="223">
        <v>5744.78</v>
      </c>
      <c r="NO10" s="223">
        <v>6264</v>
      </c>
      <c r="NP10" s="223">
        <v>6250.38</v>
      </c>
      <c r="NQ10" s="223">
        <v>6090.88</v>
      </c>
      <c r="NR10" s="223">
        <v>6150.71</v>
      </c>
      <c r="NS10" s="223">
        <v>6026.92</v>
      </c>
      <c r="NT10" s="223">
        <v>5508.31</v>
      </c>
      <c r="NU10" s="223">
        <v>5431.79</v>
      </c>
      <c r="NV10" s="223">
        <v>5758.67</v>
      </c>
      <c r="NW10" s="223">
        <v>5207.62</v>
      </c>
      <c r="NX10" s="223">
        <v>4916.08</v>
      </c>
      <c r="NY10" s="223">
        <v>5583.02</v>
      </c>
      <c r="NZ10" s="223">
        <v>5848.67</v>
      </c>
      <c r="OA10" s="223">
        <v>5778.58</v>
      </c>
      <c r="OB10" s="223">
        <v>5719.56</v>
      </c>
      <c r="OC10" s="223">
        <v>5367.52</v>
      </c>
      <c r="OD10" s="223">
        <v>5738.04</v>
      </c>
      <c r="OE10" s="223">
        <v>5689.6</v>
      </c>
      <c r="OF10" s="223">
        <v>5701.84</v>
      </c>
      <c r="OG10" s="223">
        <v>6223.06</v>
      </c>
      <c r="OH10" s="223">
        <v>6148.86</v>
      </c>
      <c r="OI10" s="223">
        <v>6465.86</v>
      </c>
      <c r="OJ10" s="223">
        <v>6561.87</v>
      </c>
      <c r="OK10" s="223">
        <v>6634.78</v>
      </c>
      <c r="OL10" s="223">
        <v>6198.24</v>
      </c>
      <c r="OM10" s="223">
        <v>6148.26</v>
      </c>
      <c r="ON10" s="223">
        <v>6430.9</v>
      </c>
      <c r="OO10" s="223">
        <v>6502.47</v>
      </c>
      <c r="OP10" s="223">
        <v>6277.73</v>
      </c>
      <c r="OQ10" s="223">
        <v>6109.86</v>
      </c>
      <c r="OR10" s="223">
        <v>5831.25</v>
      </c>
      <c r="OS10" s="223">
        <v>6139.75</v>
      </c>
      <c r="OT10" s="223">
        <v>6720.89</v>
      </c>
      <c r="OU10" s="223">
        <v>6673.85</v>
      </c>
      <c r="OV10" s="223">
        <v>6878.29</v>
      </c>
      <c r="OW10" s="223">
        <v>6594.58</v>
      </c>
      <c r="OX10" s="223">
        <v>6795.74</v>
      </c>
      <c r="OY10" s="223">
        <v>7327.4</v>
      </c>
      <c r="OZ10" s="223">
        <v>7371.39</v>
      </c>
      <c r="PA10" s="223">
        <v>8147</v>
      </c>
      <c r="PB10" s="223">
        <v>8687.0499999999993</v>
      </c>
      <c r="PC10" s="223">
        <v>8739.5499999999993</v>
      </c>
      <c r="PD10" s="223">
        <v>8984.16</v>
      </c>
      <c r="PE10" s="223">
        <v>9067.9500000000007</v>
      </c>
      <c r="PF10" s="223">
        <v>9454.02</v>
      </c>
      <c r="PG10" s="223">
        <v>9783.89</v>
      </c>
      <c r="PH10" s="223">
        <v>9581.35</v>
      </c>
      <c r="PI10" s="223">
        <v>10138.98</v>
      </c>
      <c r="PJ10" s="223">
        <v>10244.870000000001</v>
      </c>
      <c r="PK10" s="223">
        <v>9887.5</v>
      </c>
      <c r="PL10" s="223">
        <v>9564.36</v>
      </c>
      <c r="PM10" s="223">
        <v>9868.59</v>
      </c>
      <c r="PN10" s="223">
        <v>9802.5400000000009</v>
      </c>
      <c r="PO10" s="223">
        <v>10120.91</v>
      </c>
      <c r="PP10" s="223">
        <v>9505.16</v>
      </c>
      <c r="PQ10" s="223">
        <v>9480.5499999999993</v>
      </c>
      <c r="PR10" s="223">
        <v>9636.67</v>
      </c>
      <c r="PS10" s="223">
        <v>9546.85</v>
      </c>
      <c r="PT10" s="223">
        <v>9602.7800000000007</v>
      </c>
      <c r="PU10" s="223">
        <v>9054.56</v>
      </c>
      <c r="PV10" s="223">
        <v>8332.74</v>
      </c>
      <c r="PW10" s="223">
        <v>9239.92</v>
      </c>
      <c r="PX10" s="223">
        <v>9435.77</v>
      </c>
      <c r="PY10" s="223">
        <v>9757.09</v>
      </c>
      <c r="PZ10" s="223">
        <v>10038.73</v>
      </c>
      <c r="QA10" s="223">
        <v>10561.53</v>
      </c>
      <c r="QB10" s="223">
        <v>10806.58</v>
      </c>
      <c r="QC10" s="223">
        <v>10677.17</v>
      </c>
      <c r="QD10" s="223">
        <v>10838.16</v>
      </c>
      <c r="QE10" s="223">
        <v>10234.36</v>
      </c>
      <c r="QF10" s="223">
        <v>10094.85</v>
      </c>
      <c r="QG10" s="223">
        <v>10670.2</v>
      </c>
      <c r="QH10" s="223">
        <v>11163.37</v>
      </c>
      <c r="QI10" s="223">
        <v>11598.65</v>
      </c>
      <c r="QJ10" s="223">
        <v>11922.34</v>
      </c>
      <c r="QK10" s="223">
        <v>12126.76</v>
      </c>
      <c r="QL10" s="223">
        <v>12132.6</v>
      </c>
      <c r="QM10" s="223">
        <v>12837.04</v>
      </c>
      <c r="QN10" s="223">
        <v>12707.41</v>
      </c>
      <c r="QO10" s="223">
        <v>12577.95</v>
      </c>
      <c r="QP10" s="223">
        <v>13394.75</v>
      </c>
      <c r="QQ10" s="223">
        <v>13403.72</v>
      </c>
      <c r="QR10" s="223">
        <v>13896.02</v>
      </c>
      <c r="QS10" s="223">
        <v>14203.09</v>
      </c>
      <c r="QT10" s="223">
        <v>13585.49</v>
      </c>
      <c r="QU10" s="223">
        <v>13090.98</v>
      </c>
      <c r="QV10" s="223">
        <v>13950.42</v>
      </c>
      <c r="QW10" s="223">
        <v>13705.62</v>
      </c>
      <c r="QX10" s="223">
        <v>13503.29</v>
      </c>
      <c r="QY10" s="223">
        <v>14257.02</v>
      </c>
      <c r="QZ10" s="223">
        <v>14782.95</v>
      </c>
      <c r="RA10" s="223">
        <v>13496.26</v>
      </c>
      <c r="RB10" s="223">
        <v>12969.63</v>
      </c>
      <c r="RC10" s="223">
        <v>13503.06</v>
      </c>
      <c r="RD10" s="223">
        <v>13599.13</v>
      </c>
      <c r="RE10" s="223">
        <v>13357.8</v>
      </c>
      <c r="RF10" s="223">
        <v>13303.2</v>
      </c>
      <c r="RG10" s="223">
        <v>14364.59</v>
      </c>
      <c r="RH10" s="223">
        <v>14366.33</v>
      </c>
      <c r="RI10" s="223">
        <v>14591.01</v>
      </c>
      <c r="RJ10" s="223">
        <v>14398.8</v>
      </c>
      <c r="RK10" s="223">
        <v>13522.1</v>
      </c>
      <c r="RL10" s="223">
        <v>13449.3</v>
      </c>
      <c r="RM10" s="223">
        <v>13997.16</v>
      </c>
      <c r="RN10" s="223">
        <v>14539.09</v>
      </c>
      <c r="RO10" s="223">
        <v>14729.77</v>
      </c>
      <c r="RP10" s="223">
        <v>14819.29</v>
      </c>
      <c r="RQ10" s="223">
        <v>14804.57</v>
      </c>
      <c r="RR10" s="223">
        <v>13875.34</v>
      </c>
      <c r="RS10" s="223">
        <v>10540.43</v>
      </c>
      <c r="RT10" s="223">
        <v>12072.43</v>
      </c>
      <c r="RU10" s="223">
        <v>11793.53</v>
      </c>
      <c r="RV10" s="223">
        <v>12783.45</v>
      </c>
      <c r="RW10" s="223">
        <v>13654.79</v>
      </c>
      <c r="RX10" s="223">
        <v>14179.34</v>
      </c>
      <c r="RY10" s="223">
        <v>14139.78</v>
      </c>
      <c r="RZ10" s="223">
        <v>14521.56</v>
      </c>
      <c r="SA10" s="223">
        <v>16255.62</v>
      </c>
      <c r="SB10" s="223">
        <v>17470.79</v>
      </c>
      <c r="SC10" s="223">
        <v>17147.27</v>
      </c>
      <c r="SD10" s="223">
        <v>18504.86</v>
      </c>
      <c r="SE10" s="223">
        <v>18717.240000000002</v>
      </c>
      <c r="SF10" s="223">
        <v>18802.03</v>
      </c>
      <c r="SG10" s="223">
        <v>20138.099999999999</v>
      </c>
      <c r="SH10" s="223">
        <v>20552.2</v>
      </c>
      <c r="SI10" s="223">
        <v>20876.599999999999</v>
      </c>
      <c r="SJ10" s="223">
        <v>22253.61</v>
      </c>
      <c r="SK10" s="223">
        <v>23029.08</v>
      </c>
      <c r="SL10" s="223">
        <v>23100.97</v>
      </c>
      <c r="SM10" s="223">
        <v>22447.74</v>
      </c>
      <c r="SN10" s="223">
        <v>22990.880000000001</v>
      </c>
      <c r="SO10" s="223">
        <v>22881.58</v>
      </c>
      <c r="SP10" s="223">
        <v>21978.65</v>
      </c>
      <c r="SQ10" s="223">
        <v>22889.14</v>
      </c>
      <c r="SR10" s="223">
        <v>22726.01</v>
      </c>
      <c r="SS10" s="223">
        <v>21765.82</v>
      </c>
      <c r="ST10" s="223">
        <v>20667.27</v>
      </c>
      <c r="SU10" s="223">
        <v>22678.29</v>
      </c>
      <c r="SV10" s="223">
        <v>23740.37</v>
      </c>
      <c r="SW10" s="223">
        <v>22979.45</v>
      </c>
      <c r="SX10" s="223">
        <v>23919.759999999998</v>
      </c>
      <c r="SY10" s="223">
        <v>24738.49</v>
      </c>
      <c r="SZ10" s="223">
        <v>23967.119999999999</v>
      </c>
      <c r="TA10" s="223">
        <v>23175.05</v>
      </c>
      <c r="TB10" s="223">
        <v>22546.35</v>
      </c>
      <c r="TC10" s="223">
        <v>22609.54</v>
      </c>
      <c r="TD10" s="223">
        <v>23643.94</v>
      </c>
      <c r="TE10" s="223">
        <v>24538.09</v>
      </c>
      <c r="TF10" s="223">
        <v>25605.81</v>
      </c>
      <c r="TG10" s="222">
        <v>26612.52</v>
      </c>
      <c r="TH10" s="222">
        <v>26451.77</v>
      </c>
      <c r="TI10" s="222">
        <v>27031.74</v>
      </c>
      <c r="TJ10" s="174">
        <v>26281.759999999998</v>
      </c>
      <c r="TK10" s="174">
        <v>28161.16</v>
      </c>
      <c r="TL10" s="174">
        <v>30417.8</v>
      </c>
      <c r="TM10" s="174">
        <v>31011.17</v>
      </c>
      <c r="TN10" s="174">
        <v>31499.31</v>
      </c>
      <c r="TO10" s="174">
        <v>31499.32</v>
      </c>
      <c r="TP10" s="174">
        <v>32919.57</v>
      </c>
      <c r="TQ10" s="174">
        <v>33073.629999999997</v>
      </c>
      <c r="TR10" s="174">
        <v>35506.97</v>
      </c>
      <c r="TS10" s="174">
        <v>37066.080000000002</v>
      </c>
      <c r="TT10" s="174">
        <v>37449.919999999998</v>
      </c>
      <c r="TU10" s="174">
        <v>38261.39</v>
      </c>
      <c r="TV10" s="174">
        <v>35830.980000000003</v>
      </c>
      <c r="TW10" s="174">
        <v>35847.4</v>
      </c>
      <c r="TX10" s="174">
        <v>35357.9</v>
      </c>
      <c r="TY10" s="174">
        <v>34130.93</v>
      </c>
      <c r="TZ10" s="174">
        <v>31473.37</v>
      </c>
      <c r="UA10" s="174">
        <v>33787.56</v>
      </c>
      <c r="UB10" s="174">
        <v>34886.080000000002</v>
      </c>
      <c r="UC10" s="174">
        <v>36160.26</v>
      </c>
      <c r="UD10" s="174">
        <v>37522.379999999997</v>
      </c>
      <c r="UE10" s="174">
        <v>36461.71</v>
      </c>
      <c r="UF10" s="174">
        <v>35799.379999999997</v>
      </c>
      <c r="UG10" s="174">
        <v>36248.22</v>
      </c>
      <c r="UH10" s="174">
        <v>37822.449999999997</v>
      </c>
      <c r="UI10" s="174">
        <v>38199.35</v>
      </c>
      <c r="UJ10" s="174">
        <v>38101.06</v>
      </c>
      <c r="UK10" s="174">
        <f>IF([1]Sheet1!UJ7&gt;0,[1]Sheet1!UJ7,"")</f>
        <v>36853.919999999998</v>
      </c>
      <c r="UL10" s="174">
        <f>IF([1]Sheet1!UK7&gt;0,[1]Sheet1!UK7,"")</f>
        <v>37020.379999999997</v>
      </c>
      <c r="UM10" s="174">
        <f>IF([1]Sheet1!UL7&gt;0,[1]Sheet1!UL7,"")</f>
        <v>32813.14</v>
      </c>
      <c r="UN10" s="174">
        <f>IF([1]Sheet1!UM7&gt;0,[1]Sheet1!UM7,"")</f>
        <v>36266.61</v>
      </c>
      <c r="UO10" s="174">
        <f>IF([1]Sheet1!UN7&gt;0,[1]Sheet1!UN7,"")</f>
        <v>36261.800000000003</v>
      </c>
      <c r="UP10" s="174" t="str">
        <f>IF([1]Sheet1!UO7&gt;0,[1]Sheet1!UO7,"")</f>
        <v/>
      </c>
      <c r="UQ10" s="174" t="str">
        <f>IF([1]Sheet1!UP7&gt;0,[1]Sheet1!UP7,"")</f>
        <v/>
      </c>
      <c r="UR10" s="174" t="str">
        <f>IF([1]Sheet1!UQ7&gt;0,[1]Sheet1!UQ7,"")</f>
        <v/>
      </c>
      <c r="US10" s="174" t="str">
        <f>IF([1]Sheet1!UR7&gt;0,[1]Sheet1!UR7,"")</f>
        <v/>
      </c>
      <c r="UT10" s="174" t="str">
        <f>IF([1]Sheet1!US7&gt;0,[1]Sheet1!US7,"")</f>
        <v/>
      </c>
      <c r="UU10" s="174" t="str">
        <f>IF([1]Sheet1!UT7&gt;0,[1]Sheet1!UT7,"")</f>
        <v/>
      </c>
      <c r="UV10" s="174" t="str">
        <f>IF([1]Sheet1!UU7&gt;0,[1]Sheet1!UU7,"")</f>
        <v/>
      </c>
      <c r="UW10" s="174" t="str">
        <f>IF([1]Sheet1!UV7&gt;0,[1]Sheet1!UV7,"")</f>
        <v/>
      </c>
      <c r="UX10" s="174" t="str">
        <f>IF([1]Sheet1!UW7&gt;0,[1]Sheet1!UW7,"")</f>
        <v/>
      </c>
      <c r="UY10" s="174" t="str">
        <f>IF([1]Sheet1!UX7&gt;0,[1]Sheet1!UX7,"")</f>
        <v/>
      </c>
      <c r="UZ10" s="174" t="str">
        <f>IF([1]Sheet1!UY7&gt;0,[1]Sheet1!UY7,"")</f>
        <v/>
      </c>
      <c r="VA10" s="174" t="str">
        <f>IF([1]Sheet1!UZ7&gt;0,[1]Sheet1!UZ7,"")</f>
        <v/>
      </c>
      <c r="VB10" s="174" t="str">
        <f>IF([1]Sheet1!VA7&gt;0,[1]Sheet1!VA7,"")</f>
        <v/>
      </c>
      <c r="VC10" s="174" t="str">
        <f>IF([1]Sheet1!VB7&gt;0,[1]Sheet1!VB7,"")</f>
        <v/>
      </c>
      <c r="VD10" s="174" t="str">
        <f>IF([1]Sheet1!VC7&gt;0,[1]Sheet1!VC7,"")</f>
        <v/>
      </c>
      <c r="VE10" s="174" t="str">
        <f>IF([1]Sheet1!VD7&gt;0,[1]Sheet1!VD7,"")</f>
        <v/>
      </c>
      <c r="VF10" s="174" t="str">
        <f>IF([1]Sheet1!VE7&gt;0,[1]Sheet1!VE7,"")</f>
        <v/>
      </c>
      <c r="VG10" s="174" t="str">
        <f>IF([1]Sheet1!VF7&gt;0,[1]Sheet1!VF7,"")</f>
        <v/>
      </c>
      <c r="VH10" s="174" t="str">
        <f>IF([1]Sheet1!VG7&gt;0,[1]Sheet1!VG7,"")</f>
        <v/>
      </c>
      <c r="VI10" s="174" t="str">
        <f>IF([1]Sheet1!VH7&gt;0,[1]Sheet1!VH7,"")</f>
        <v/>
      </c>
      <c r="VJ10" s="174" t="str">
        <f>IF([1]Sheet1!VI7&gt;0,[1]Sheet1!VI7,"")</f>
        <v/>
      </c>
      <c r="VK10" s="174" t="str">
        <f>IF([1]Sheet1!VJ7&gt;0,[1]Sheet1!VJ7,"")</f>
        <v/>
      </c>
      <c r="VL10" s="174" t="str">
        <f>IF([1]Sheet1!VK7&gt;0,[1]Sheet1!VK7,"")</f>
        <v/>
      </c>
      <c r="VM10" s="174" t="str">
        <f>IF([1]Sheet1!VL7&gt;0,[1]Sheet1!VL7,"")</f>
        <v/>
      </c>
      <c r="VN10" s="174" t="str">
        <f>IF([1]Sheet1!VM7&gt;0,[1]Sheet1!VM7,"")</f>
        <v/>
      </c>
      <c r="VO10" s="174" t="str">
        <f>IF([1]Sheet1!VN7&gt;0,[1]Sheet1!VN7,"")</f>
        <v/>
      </c>
      <c r="VP10" s="174" t="str">
        <f>IF([1]Sheet1!VO7&gt;0,[1]Sheet1!VO7,"")</f>
        <v/>
      </c>
      <c r="VQ10" s="174" t="str">
        <f>IF([1]Sheet1!VP7&gt;0,[1]Sheet1!VP7,"")</f>
        <v/>
      </c>
      <c r="VR10" s="174" t="str">
        <f>IF([1]Sheet1!VQ7&gt;0,[1]Sheet1!VQ7,"")</f>
        <v/>
      </c>
      <c r="VS10" s="174" t="str">
        <f>IF([1]Sheet1!VR7&gt;0,[1]Sheet1!VR7,"")</f>
        <v/>
      </c>
      <c r="VT10" s="174" t="str">
        <f>IF([1]Sheet1!VS7&gt;0,[1]Sheet1!VS7,"")</f>
        <v/>
      </c>
      <c r="VU10" s="174" t="str">
        <f>IF([1]Sheet1!VT7&gt;0,[1]Sheet1!VT7,"")</f>
        <v/>
      </c>
      <c r="VV10" s="174" t="str">
        <f>IF([1]Sheet1!VU7&gt;0,[1]Sheet1!VU7,"")</f>
        <v/>
      </c>
      <c r="VW10" s="174" t="str">
        <f>IF([1]Sheet1!VV7&gt;0,[1]Sheet1!VV7,"")</f>
        <v/>
      </c>
      <c r="VX10" s="174" t="str">
        <f>IF([1]Sheet1!VW7&gt;0,[1]Sheet1!VW7,"")</f>
        <v/>
      </c>
      <c r="VY10" s="174" t="str">
        <f>IF([1]Sheet1!VX7&gt;0,[1]Sheet1!VX7,"")</f>
        <v/>
      </c>
      <c r="VZ10" s="174" t="str">
        <f>IF([1]Sheet1!VY7&gt;0,[1]Sheet1!VY7,"")</f>
        <v/>
      </c>
      <c r="WA10" s="174" t="str">
        <f>IF([1]Sheet1!VZ7&gt;0,[1]Sheet1!VZ7,"")</f>
        <v/>
      </c>
      <c r="WB10" s="174" t="str">
        <f>IF([1]Sheet1!WA7&gt;0,[1]Sheet1!WA7,"")</f>
        <v/>
      </c>
      <c r="WC10" s="174" t="str">
        <f>IF([1]Sheet1!WB7&gt;0,[1]Sheet1!WB7,"")</f>
        <v/>
      </c>
      <c r="WD10" s="174" t="str">
        <f>IF([1]Sheet1!WC7&gt;0,[1]Sheet1!WC7,"")</f>
        <v/>
      </c>
      <c r="WE10" s="174" t="str">
        <f>IF([1]Sheet1!WD7&gt;0,[1]Sheet1!WD7,"")</f>
        <v/>
      </c>
      <c r="WF10" s="174" t="str">
        <f>IF([1]Sheet1!WE7&gt;0,[1]Sheet1!WE7,"")</f>
        <v/>
      </c>
      <c r="WG10" s="174" t="str">
        <f>IF([1]Sheet1!WF7&gt;0,[1]Sheet1!WF7,"")</f>
        <v/>
      </c>
      <c r="WH10" s="174" t="str">
        <f>IF([1]Sheet1!WG7&gt;0,[1]Sheet1!WG7,"")</f>
        <v/>
      </c>
      <c r="WI10" s="174" t="str">
        <f>IF([1]Sheet1!WH7&gt;0,[1]Sheet1!WH7,"")</f>
        <v/>
      </c>
      <c r="WJ10" s="174" t="str">
        <f>IF([1]Sheet1!WI7&gt;0,[1]Sheet1!WI7,"")</f>
        <v/>
      </c>
      <c r="WK10" s="174" t="str">
        <f>IF([1]Sheet1!WJ7&gt;0,[1]Sheet1!WJ7,"")</f>
        <v/>
      </c>
      <c r="WL10" s="174" t="str">
        <f>IF([1]Sheet1!WK7&gt;0,[1]Sheet1!WK7,"")</f>
        <v/>
      </c>
      <c r="WM10" s="174" t="str">
        <f>IF([1]Sheet1!WL7&gt;0,[1]Sheet1!WL7,"")</f>
        <v/>
      </c>
      <c r="WN10" s="174" t="str">
        <f>IF([1]Sheet1!WM7&gt;0,[1]Sheet1!WM7,"")</f>
        <v/>
      </c>
      <c r="WO10" s="174" t="str">
        <f>IF([1]Sheet1!WN7&gt;0,[1]Sheet1!WN7,"")</f>
        <v/>
      </c>
      <c r="WP10" s="174" t="str">
        <f>IF([1]Sheet1!WO7&gt;0,[1]Sheet1!WO7,"")</f>
        <v/>
      </c>
      <c r="WQ10" s="174" t="str">
        <f>IF([1]Sheet1!WP7&gt;0,[1]Sheet1!WP7,"")</f>
        <v/>
      </c>
      <c r="WR10" s="174" t="str">
        <f>IF([1]Sheet1!WQ7&gt;0,[1]Sheet1!WQ7,"")</f>
        <v/>
      </c>
      <c r="WS10" s="174" t="str">
        <f>IF([1]Sheet1!WR7&gt;0,[1]Sheet1!WR7,"")</f>
        <v/>
      </c>
      <c r="WT10" s="174" t="str">
        <f>IF([1]Sheet1!WS7&gt;0,[1]Sheet1!WS7,"")</f>
        <v/>
      </c>
      <c r="WU10" s="174" t="str">
        <f>IF([1]Sheet1!WT7&gt;0,[1]Sheet1!WT7,"")</f>
        <v/>
      </c>
      <c r="WV10" s="174" t="str">
        <f>IF([1]Sheet1!WU7&gt;0,[1]Sheet1!WU7,"")</f>
        <v/>
      </c>
      <c r="WW10" s="174" t="str">
        <f>IF([1]Sheet1!WV7&gt;0,[1]Sheet1!WV7,"")</f>
        <v/>
      </c>
      <c r="WX10" s="174" t="str">
        <f>IF([1]Sheet1!WW7&gt;0,[1]Sheet1!WW7,"")</f>
        <v/>
      </c>
      <c r="WY10" s="174" t="str">
        <f>IF([1]Sheet1!WX7&gt;0,[1]Sheet1!WX7,"")</f>
        <v/>
      </c>
      <c r="WZ10" s="174" t="str">
        <f>IF([1]Sheet1!WY7&gt;0,[1]Sheet1!WY7,"")</f>
        <v/>
      </c>
      <c r="XA10" s="174" t="str">
        <f>IF([1]Sheet1!WZ7&gt;0,[1]Sheet1!WZ7,"")</f>
        <v/>
      </c>
      <c r="XB10" s="174" t="str">
        <f>IF([1]Sheet1!XA7&gt;0,[1]Sheet1!XA7,"")</f>
        <v/>
      </c>
      <c r="XC10" s="174" t="str">
        <f>IF([1]Sheet1!XB7&gt;0,[1]Sheet1!XB7,"")</f>
        <v/>
      </c>
      <c r="XD10" s="174" t="str">
        <f>IF([1]Sheet1!XC7&gt;0,[1]Sheet1!XC7,"")</f>
        <v/>
      </c>
      <c r="XE10" s="174" t="str">
        <f>IF([1]Sheet1!XD7&gt;0,[1]Sheet1!XD7,"")</f>
        <v/>
      </c>
      <c r="XF10" s="174" t="str">
        <f>IF([1]Sheet1!XE7&gt;0,[1]Sheet1!XE7,"")</f>
        <v/>
      </c>
      <c r="XG10" s="174" t="str">
        <f>IF([1]Sheet1!XF7&gt;0,[1]Sheet1!XF7,"")</f>
        <v/>
      </c>
      <c r="XH10" s="174" t="str">
        <f>IF([1]Sheet1!XG7&gt;0,[1]Sheet1!XG7,"")</f>
        <v/>
      </c>
      <c r="XI10" s="174" t="str">
        <f>IF([1]Sheet1!XH7&gt;0,[1]Sheet1!XH7,"")</f>
        <v/>
      </c>
      <c r="XJ10" s="174" t="str">
        <f>IF([1]Sheet1!XI7&gt;0,[1]Sheet1!XI7,"")</f>
        <v/>
      </c>
      <c r="XK10" s="174" t="str">
        <f>IF([1]Sheet1!XJ7&gt;0,[1]Sheet1!XJ7,"")</f>
        <v/>
      </c>
      <c r="XL10" s="174" t="str">
        <f>IF([1]Sheet1!XK7&gt;0,[1]Sheet1!XK7,"")</f>
        <v/>
      </c>
      <c r="XM10" s="174" t="str">
        <f>IF([1]Sheet1!XL7&gt;0,[1]Sheet1!XL7,"")</f>
        <v/>
      </c>
      <c r="XN10" s="174" t="str">
        <f>IF([1]Sheet1!XM7&gt;0,[1]Sheet1!XM7,"")</f>
        <v/>
      </c>
      <c r="XO10" s="174" t="str">
        <f>IF([1]Sheet1!XN7&gt;0,[1]Sheet1!XN7,"")</f>
        <v/>
      </c>
      <c r="XP10" s="174" t="str">
        <f>IF([1]Sheet1!XO7&gt;0,[1]Sheet1!XO7,"")</f>
        <v/>
      </c>
      <c r="XQ10" s="174" t="str">
        <f>IF([1]Sheet1!XP7&gt;0,[1]Sheet1!XP7,"")</f>
        <v/>
      </c>
      <c r="XR10" s="174" t="str">
        <f>IF([1]Sheet1!XQ7&gt;0,[1]Sheet1!XQ7,"")</f>
        <v/>
      </c>
      <c r="XS10" s="174" t="str">
        <f>IF([1]Sheet1!XR7&gt;0,[1]Sheet1!XR7,"")</f>
        <v/>
      </c>
      <c r="XT10" s="174" t="str">
        <f>IF([1]Sheet1!XS7&gt;0,[1]Sheet1!XS7,"")</f>
        <v/>
      </c>
      <c r="XU10" s="174" t="str">
        <f>IF([1]Sheet1!XT7&gt;0,[1]Sheet1!XT7,"")</f>
        <v/>
      </c>
      <c r="XV10" s="174" t="str">
        <f>IF([1]Sheet1!XU7&gt;0,[1]Sheet1!XU7,"")</f>
        <v/>
      </c>
      <c r="XW10" s="174" t="str">
        <f>IF([1]Sheet1!XV7&gt;0,[1]Sheet1!XV7,"")</f>
        <v/>
      </c>
      <c r="XX10" s="174" t="str">
        <f>IF([1]Sheet1!XW7&gt;0,[1]Sheet1!XW7,"")</f>
        <v/>
      </c>
      <c r="XY10" s="174" t="str">
        <f>IF([1]Sheet1!XX7&gt;0,[1]Sheet1!XX7,"")</f>
        <v/>
      </c>
      <c r="XZ10" s="174" t="str">
        <f>IF([1]Sheet1!XY7&gt;0,[1]Sheet1!XY7,"")</f>
        <v/>
      </c>
      <c r="YA10" s="174" t="str">
        <f>IF([1]Sheet1!XZ7&gt;0,[1]Sheet1!XZ7,"")</f>
        <v/>
      </c>
      <c r="YB10" s="174" t="str">
        <f>IF([1]Sheet1!YA7&gt;0,[1]Sheet1!YA7,"")</f>
        <v/>
      </c>
      <c r="YC10" s="174" t="str">
        <f>IF([1]Sheet1!YB7&gt;0,[1]Sheet1!YB7,"")</f>
        <v/>
      </c>
      <c r="YD10" s="174" t="str">
        <f>IF([1]Sheet1!YC7&gt;0,[1]Sheet1!YC7,"")</f>
        <v/>
      </c>
      <c r="YE10" s="174" t="str">
        <f>IF([1]Sheet1!YD7&gt;0,[1]Sheet1!YD7,"")</f>
        <v/>
      </c>
      <c r="YF10" s="174" t="str">
        <f>IF([1]Sheet1!YE7&gt;0,[1]Sheet1!YE7,"")</f>
        <v/>
      </c>
      <c r="YG10" s="174" t="str">
        <f>IF([1]Sheet1!YF7&gt;0,[1]Sheet1!YF7,"")</f>
        <v/>
      </c>
      <c r="YH10" s="174" t="str">
        <f>IF([1]Sheet1!YG7&gt;0,[1]Sheet1!YG7,"")</f>
        <v/>
      </c>
      <c r="YI10" s="174" t="str">
        <f>IF([1]Sheet1!YH7&gt;0,[1]Sheet1!YH7,"")</f>
        <v/>
      </c>
      <c r="YJ10" s="174" t="str">
        <f>IF([1]Sheet1!YI7&gt;0,[1]Sheet1!YI7,"")</f>
        <v/>
      </c>
      <c r="YK10" s="174" t="str">
        <f>IF([1]Sheet1!YJ7&gt;0,[1]Sheet1!YJ7,"")</f>
        <v/>
      </c>
      <c r="YL10" s="174" t="str">
        <f>IF([1]Sheet1!YK7&gt;0,[1]Sheet1!YK7,"")</f>
        <v/>
      </c>
      <c r="YM10" s="174" t="str">
        <f>IF([1]Sheet1!YL7&gt;0,[1]Sheet1!YL7,"")</f>
        <v/>
      </c>
      <c r="YN10" s="174" t="str">
        <f>IF([1]Sheet1!YM7&gt;0,[1]Sheet1!YM7,"")</f>
        <v/>
      </c>
      <c r="YO10" s="174" t="str">
        <f>IF([1]Sheet1!YN7&gt;0,[1]Sheet1!YN7,"")</f>
        <v/>
      </c>
      <c r="YP10" s="174" t="str">
        <f>IF([1]Sheet1!YO7&gt;0,[1]Sheet1!YO7,"")</f>
        <v/>
      </c>
      <c r="YQ10" s="174" t="str">
        <f>IF([1]Sheet1!YP7&gt;0,[1]Sheet1!YP7,"")</f>
        <v/>
      </c>
      <c r="YR10" s="174" t="str">
        <f>IF([1]Sheet1!YQ7&gt;0,[1]Sheet1!YQ7,"")</f>
        <v/>
      </c>
      <c r="YS10" s="174" t="str">
        <f>IF([1]Sheet1!YR7&gt;0,[1]Sheet1!YR7,"")</f>
        <v/>
      </c>
      <c r="YT10" s="174" t="str">
        <f>IF([1]Sheet1!YS7&gt;0,[1]Sheet1!YS7,"")</f>
        <v/>
      </c>
      <c r="YU10" s="174" t="str">
        <f>IF([1]Sheet1!YT7&gt;0,[1]Sheet1!YT7,"")</f>
        <v/>
      </c>
      <c r="YV10" s="174" t="str">
        <f>IF([1]Sheet1!YU7&gt;0,[1]Sheet1!YU7,"")</f>
        <v/>
      </c>
      <c r="YW10" s="174" t="str">
        <f>IF([1]Sheet1!YV7&gt;0,[1]Sheet1!YV7,"")</f>
        <v/>
      </c>
      <c r="YX10" s="174" t="str">
        <f>IF([1]Sheet1!YW7&gt;0,[1]Sheet1!YW7,"")</f>
        <v/>
      </c>
      <c r="YY10" s="174" t="str">
        <f>IF([1]Sheet1!YX7&gt;0,[1]Sheet1!YX7,"")</f>
        <v/>
      </c>
      <c r="YZ10" s="174" t="str">
        <f>IF([1]Sheet1!YY7&gt;0,[1]Sheet1!YY7,"")</f>
        <v/>
      </c>
      <c r="ZA10" s="174" t="str">
        <f>IF([1]Sheet1!YZ7&gt;0,[1]Sheet1!YZ7,"")</f>
        <v/>
      </c>
      <c r="ZB10" s="174" t="str">
        <f>IF([1]Sheet1!ZA7&gt;0,[1]Sheet1!ZA7,"")</f>
        <v/>
      </c>
      <c r="ZC10" s="174" t="str">
        <f>IF([1]Sheet1!ZB7&gt;0,[1]Sheet1!ZB7,"")</f>
        <v/>
      </c>
      <c r="ZD10" s="174" t="str">
        <f>IF([1]Sheet1!ZC7&gt;0,[1]Sheet1!ZC7,"")</f>
        <v/>
      </c>
      <c r="ZE10" s="174" t="str">
        <f>IF([1]Sheet1!ZD7&gt;0,[1]Sheet1!ZD7,"")</f>
        <v/>
      </c>
      <c r="ZF10" s="174" t="str">
        <f>IF([1]Sheet1!ZE7&gt;0,[1]Sheet1!ZE7,"")</f>
        <v/>
      </c>
      <c r="ZG10" s="174" t="str">
        <f>IF([1]Sheet1!ZF7&gt;0,[1]Sheet1!ZF7,"")</f>
        <v/>
      </c>
      <c r="ZH10" s="174" t="str">
        <f>IF([1]Sheet1!ZG7&gt;0,[1]Sheet1!ZG7,"")</f>
        <v/>
      </c>
      <c r="ZI10" s="174" t="str">
        <f>IF([1]Sheet1!ZH7&gt;0,[1]Sheet1!ZH7,"")</f>
        <v/>
      </c>
      <c r="ZJ10" s="174" t="str">
        <f>IF([1]Sheet1!ZI7&gt;0,[1]Sheet1!ZI7,"")</f>
        <v/>
      </c>
      <c r="ZK10" s="174" t="str">
        <f>IF([1]Sheet1!ZJ7&gt;0,[1]Sheet1!ZJ7,"")</f>
        <v/>
      </c>
      <c r="ZL10" s="174" t="str">
        <f>IF([1]Sheet1!ZK7&gt;0,[1]Sheet1!ZK7,"")</f>
        <v/>
      </c>
      <c r="ZM10" s="174" t="str">
        <f>IF([1]Sheet1!ZL7&gt;0,[1]Sheet1!ZL7,"")</f>
        <v/>
      </c>
      <c r="ZN10" s="174" t="str">
        <f>IF([1]Sheet1!ZM7&gt;0,[1]Sheet1!ZM7,"")</f>
        <v/>
      </c>
      <c r="ZO10" s="174" t="str">
        <f>IF([1]Sheet1!ZN7&gt;0,[1]Sheet1!ZN7,"")</f>
        <v/>
      </c>
      <c r="ZP10" s="174" t="str">
        <f>IF([1]Sheet1!ZO7&gt;0,[1]Sheet1!ZO7,"")</f>
        <v/>
      </c>
      <c r="ZQ10" s="174" t="str">
        <f>IF([1]Sheet1!ZP7&gt;0,[1]Sheet1!ZP7,"")</f>
        <v/>
      </c>
      <c r="ZR10" s="174" t="str">
        <f>IF([1]Sheet1!ZQ7&gt;0,[1]Sheet1!ZQ7,"")</f>
        <v/>
      </c>
      <c r="ZS10" s="174" t="str">
        <f>IF([1]Sheet1!ZR7&gt;0,[1]Sheet1!ZR7,"")</f>
        <v/>
      </c>
      <c r="ZT10" s="174" t="str">
        <f>IF([1]Sheet1!ZS7&gt;0,[1]Sheet1!ZS7,"")</f>
        <v/>
      </c>
      <c r="ZU10" s="174" t="str">
        <f>IF([1]Sheet1!ZT7&gt;0,[1]Sheet1!ZT7,"")</f>
        <v/>
      </c>
      <c r="ZV10" s="174" t="str">
        <f>IF([1]Sheet1!ZU7&gt;0,[1]Sheet1!ZU7,"")</f>
        <v/>
      </c>
      <c r="ZW10" s="174" t="str">
        <f>IF([1]Sheet1!ZV7&gt;0,[1]Sheet1!ZV7,"")</f>
        <v/>
      </c>
      <c r="ZX10" s="174" t="str">
        <f>IF([1]Sheet1!ZW7&gt;0,[1]Sheet1!ZW7,"")</f>
        <v/>
      </c>
      <c r="ZY10" s="174" t="str">
        <f>IF([1]Sheet1!ZX7&gt;0,[1]Sheet1!ZX7,"")</f>
        <v/>
      </c>
      <c r="ZZ10" s="174" t="str">
        <f>IF([1]Sheet1!ZY7&gt;0,[1]Sheet1!ZY7,"")</f>
        <v/>
      </c>
      <c r="AAA10" s="174" t="str">
        <f>IF([1]Sheet1!ZZ7&gt;0,[1]Sheet1!ZZ7,"")</f>
        <v/>
      </c>
      <c r="AAB10" s="174" t="str">
        <f>IF([1]Sheet1!AAA7&gt;0,[1]Sheet1!AAA7,"")</f>
        <v/>
      </c>
      <c r="AAC10" s="174" t="str">
        <f>IF([1]Sheet1!AAB7&gt;0,[1]Sheet1!AAB7,"")</f>
        <v/>
      </c>
      <c r="AAD10" s="174" t="str">
        <f>IF([1]Sheet1!AAC7&gt;0,[1]Sheet1!AAC7,"")</f>
        <v/>
      </c>
      <c r="AAE10" s="174" t="str">
        <f>IF([1]Sheet1!AAD7&gt;0,[1]Sheet1!AAD7,"")</f>
        <v/>
      </c>
      <c r="AAF10" s="174" t="str">
        <f>IF([1]Sheet1!AAE7&gt;0,[1]Sheet1!AAE7,"")</f>
        <v/>
      </c>
      <c r="AAG10" s="174" t="str">
        <f>IF([1]Sheet1!AAF7&gt;0,[1]Sheet1!AAF7,"")</f>
        <v/>
      </c>
      <c r="AAH10" s="174" t="str">
        <f>IF([1]Sheet1!AAG7&gt;0,[1]Sheet1!AAG7,"")</f>
        <v/>
      </c>
      <c r="AAI10" s="174" t="str">
        <f>IF([1]Sheet1!AAH7&gt;0,[1]Sheet1!AAH7,"")</f>
        <v/>
      </c>
      <c r="AAJ10" s="174" t="str">
        <f>IF([1]Sheet1!AAI7&gt;0,[1]Sheet1!AAI7,"")</f>
        <v/>
      </c>
      <c r="AAK10" s="174" t="str">
        <f>IF([1]Sheet1!AAJ7&gt;0,[1]Sheet1!AAJ7,"")</f>
        <v/>
      </c>
      <c r="AAL10" s="174" t="str">
        <f>IF([1]Sheet1!AAK7&gt;0,[1]Sheet1!AAK7,"")</f>
        <v/>
      </c>
      <c r="AAM10" s="174" t="str">
        <f>IF([1]Sheet1!AAL7&gt;0,[1]Sheet1!AAL7,"")</f>
        <v/>
      </c>
      <c r="AAN10" s="174" t="str">
        <f>IF([1]Sheet1!AAM7&gt;0,[1]Sheet1!AAM7,"")</f>
        <v/>
      </c>
      <c r="AAO10" s="174" t="str">
        <f>IF([1]Sheet1!AAN7&gt;0,[1]Sheet1!AAN7,"")</f>
        <v/>
      </c>
      <c r="AAP10" s="174" t="str">
        <f>IF([1]Sheet1!AAO7&gt;0,[1]Sheet1!AAO7,"")</f>
        <v/>
      </c>
      <c r="AAQ10" s="174" t="str">
        <f>IF([1]Sheet1!AAP7&gt;0,[1]Sheet1!AAP7,"")</f>
        <v/>
      </c>
      <c r="AAR10" s="174" t="str">
        <f>IF([1]Sheet1!AAQ7&gt;0,[1]Sheet1!AAQ7,"")</f>
        <v/>
      </c>
      <c r="AAS10" s="174" t="str">
        <f>IF([1]Sheet1!AAR7&gt;0,[1]Sheet1!AAR7,"")</f>
        <v/>
      </c>
      <c r="AAT10" s="174" t="str">
        <f>IF([1]Sheet1!AAS7&gt;0,[1]Sheet1!AAS7,"")</f>
        <v/>
      </c>
      <c r="AAU10" s="174" t="str">
        <f>IF([1]Sheet1!AAT7&gt;0,[1]Sheet1!AAT7,"")</f>
        <v/>
      </c>
      <c r="AAV10" s="174" t="str">
        <f>IF([1]Sheet1!AAU7&gt;0,[1]Sheet1!AAU7,"")</f>
        <v/>
      </c>
      <c r="AAW10" s="174" t="str">
        <f>IF([1]Sheet1!AAV7&gt;0,[1]Sheet1!AAV7,"")</f>
        <v/>
      </c>
      <c r="AAX10" s="174" t="str">
        <f>IF([1]Sheet1!AAW7&gt;0,[1]Sheet1!AAW7,"")</f>
        <v/>
      </c>
      <c r="AAY10" s="174" t="str">
        <f>IF([1]Sheet1!AAX7&gt;0,[1]Sheet1!AAX7,"")</f>
        <v/>
      </c>
      <c r="AAZ10" s="174" t="str">
        <f>IF([1]Sheet1!AAY7&gt;0,[1]Sheet1!AAY7,"")</f>
        <v/>
      </c>
      <c r="ABA10" s="174" t="str">
        <f>IF([1]Sheet1!AAZ7&gt;0,[1]Sheet1!AAZ7,"")</f>
        <v/>
      </c>
      <c r="ABB10" s="174" t="str">
        <f>IF([1]Sheet1!ABA7&gt;0,[1]Sheet1!ABA7,"")</f>
        <v/>
      </c>
      <c r="ABC10" s="174" t="str">
        <f>IF([1]Sheet1!ABB7&gt;0,[1]Sheet1!ABB7,"")</f>
        <v/>
      </c>
      <c r="ABD10" s="174" t="str">
        <f>IF([1]Sheet1!ABC7&gt;0,[1]Sheet1!ABC7,"")</f>
        <v/>
      </c>
      <c r="ABE10" s="174" t="str">
        <f>IF([1]Sheet1!ABD7&gt;0,[1]Sheet1!ABD7,"")</f>
        <v/>
      </c>
      <c r="ABF10" s="174" t="str">
        <f>IF([1]Sheet1!ABE7&gt;0,[1]Sheet1!ABE7,"")</f>
        <v/>
      </c>
      <c r="ABG10" s="174" t="str">
        <f>IF([1]Sheet1!ABF7&gt;0,[1]Sheet1!ABF7,"")</f>
        <v/>
      </c>
      <c r="ABH10" s="174" t="str">
        <f>IF([1]Sheet1!ABG7&gt;0,[1]Sheet1!ABG7,"")</f>
        <v/>
      </c>
      <c r="ABI10" s="174" t="str">
        <f>IF([1]Sheet1!ABH7&gt;0,[1]Sheet1!ABH7,"")</f>
        <v/>
      </c>
      <c r="ABJ10" s="174" t="str">
        <f>IF([1]Sheet1!ABI7&gt;0,[1]Sheet1!ABI7,"")</f>
        <v/>
      </c>
      <c r="ABK10" s="174" t="str">
        <f>IF([1]Sheet1!ABJ7&gt;0,[1]Sheet1!ABJ7,"")</f>
        <v/>
      </c>
      <c r="ABL10" s="174" t="str">
        <f>IF([1]Sheet1!ABK7&gt;0,[1]Sheet1!ABK7,"")</f>
        <v/>
      </c>
      <c r="ABM10" s="174" t="str">
        <f>IF([1]Sheet1!ABL7&gt;0,[1]Sheet1!ABL7,"")</f>
        <v/>
      </c>
      <c r="ABN10" s="174" t="str">
        <f>IF([1]Sheet1!ABM7&gt;0,[1]Sheet1!ABM7,"")</f>
        <v/>
      </c>
      <c r="ABO10" s="174" t="str">
        <f>IF([1]Sheet1!ABN7&gt;0,[1]Sheet1!ABN7,"")</f>
        <v/>
      </c>
      <c r="ABP10" s="174" t="str">
        <f>IF([1]Sheet1!ABO7&gt;0,[1]Sheet1!ABO7,"")</f>
        <v/>
      </c>
      <c r="ABQ10" s="174" t="str">
        <f>IF([1]Sheet1!ABP7&gt;0,[1]Sheet1!ABP7,"")</f>
        <v/>
      </c>
      <c r="ABR10" s="174" t="str">
        <f>IF([1]Sheet1!ABQ7&gt;0,[1]Sheet1!ABQ7,"")</f>
        <v/>
      </c>
      <c r="ABS10" s="174" t="str">
        <f>IF([1]Sheet1!ABR7&gt;0,[1]Sheet1!ABR7,"")</f>
        <v/>
      </c>
      <c r="ABT10" s="174" t="str">
        <f>IF([1]Sheet1!ABS7&gt;0,[1]Sheet1!ABS7,"")</f>
        <v/>
      </c>
      <c r="ABU10" s="174" t="str">
        <f>IF([1]Sheet1!ABT7&gt;0,[1]Sheet1!ABT7,"")</f>
        <v/>
      </c>
      <c r="ABV10" s="174" t="str">
        <f>IF([1]Sheet1!ABU7&gt;0,[1]Sheet1!ABU7,"")</f>
        <v/>
      </c>
    </row>
    <row r="11" spans="1:787">
      <c r="A11" s="170" t="s">
        <v>241</v>
      </c>
      <c r="B11" t="s">
        <v>242</v>
      </c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4"/>
      <c r="AY11" s="174"/>
      <c r="AZ11" s="174"/>
      <c r="BA11" s="174"/>
      <c r="BB11" s="174"/>
      <c r="BC11" s="174"/>
      <c r="BD11" s="174"/>
      <c r="BE11" s="174"/>
      <c r="BF11" s="174"/>
      <c r="BG11" s="174"/>
      <c r="BH11" s="174"/>
      <c r="BI11" s="174"/>
      <c r="BJ11" s="174"/>
      <c r="BK11" s="174"/>
      <c r="BL11" s="174"/>
      <c r="BM11" s="174"/>
      <c r="BN11" s="174"/>
      <c r="BO11" s="174"/>
      <c r="BP11" s="174"/>
      <c r="BQ11" s="174"/>
      <c r="BR11" s="174"/>
      <c r="BS11" s="174"/>
      <c r="BT11" s="174"/>
      <c r="BU11" s="174"/>
      <c r="BV11" s="174"/>
      <c r="BW11" s="174"/>
      <c r="BX11" s="174"/>
      <c r="BY11" s="174"/>
      <c r="BZ11" s="174"/>
      <c r="CA11" s="174"/>
      <c r="CB11" s="174"/>
      <c r="CC11" s="174"/>
      <c r="CD11" s="174"/>
      <c r="CE11" s="174"/>
      <c r="CF11" s="174"/>
      <c r="CG11" s="174"/>
      <c r="CH11" s="174"/>
      <c r="CI11" s="174"/>
      <c r="CJ11" s="174"/>
      <c r="CK11" s="174"/>
      <c r="CL11" s="174"/>
      <c r="CM11" s="174"/>
      <c r="CN11" s="174"/>
      <c r="CO11" s="174"/>
      <c r="CP11" s="174"/>
      <c r="CQ11" s="174"/>
      <c r="CR11" s="174"/>
      <c r="CS11" s="174"/>
      <c r="CT11" s="174"/>
      <c r="CU11" s="174"/>
      <c r="CV11" s="174"/>
      <c r="CW11" s="174"/>
      <c r="CX11" s="174"/>
      <c r="CY11" s="174"/>
      <c r="CZ11" s="174"/>
      <c r="DA11" s="174"/>
      <c r="DB11" s="174"/>
      <c r="DC11" s="174"/>
      <c r="DD11" s="174"/>
      <c r="DE11" s="174"/>
      <c r="DF11" s="174"/>
      <c r="DG11" s="174"/>
      <c r="DH11" s="174"/>
      <c r="DI11" s="174"/>
      <c r="DJ11" s="174"/>
      <c r="DK11" s="174"/>
      <c r="DL11" s="174"/>
      <c r="DM11" s="174"/>
      <c r="DN11" s="174"/>
      <c r="DO11" s="174"/>
      <c r="DP11" s="174"/>
      <c r="DQ11" s="174"/>
      <c r="DR11" s="174"/>
      <c r="DS11" s="174"/>
      <c r="DT11" s="174"/>
      <c r="DU11" s="174"/>
      <c r="DV11" s="174"/>
      <c r="DW11" s="174"/>
      <c r="DX11" s="174"/>
      <c r="DY11" s="174"/>
      <c r="DZ11" s="174"/>
      <c r="EA11" s="174"/>
      <c r="EB11" s="174"/>
      <c r="EC11" s="174"/>
      <c r="ED11" s="174"/>
      <c r="EE11" s="174"/>
      <c r="EF11" s="174"/>
      <c r="EG11" s="174"/>
      <c r="EH11" s="174"/>
      <c r="EI11" s="174"/>
      <c r="EJ11" s="174"/>
      <c r="EK11" s="174"/>
      <c r="EL11" s="174"/>
      <c r="EM11" s="174"/>
      <c r="EN11" s="174"/>
      <c r="EO11" s="174"/>
      <c r="EP11" s="174"/>
      <c r="EQ11" s="174"/>
      <c r="ER11" s="174"/>
      <c r="ES11" s="174"/>
      <c r="ET11" s="174"/>
      <c r="EU11" s="174"/>
      <c r="EV11" s="174"/>
      <c r="EW11" s="174"/>
      <c r="EX11" s="174"/>
      <c r="EY11" s="174"/>
      <c r="EZ11" s="174"/>
      <c r="FA11" s="174"/>
      <c r="FB11" s="174"/>
      <c r="FC11" s="174"/>
      <c r="FD11" s="174"/>
      <c r="FE11" s="174"/>
      <c r="FF11" s="174"/>
      <c r="FG11" s="174"/>
      <c r="FH11" s="174"/>
      <c r="FI11" s="174"/>
      <c r="FJ11" s="174"/>
      <c r="FK11" s="174"/>
      <c r="FL11" s="174"/>
      <c r="FM11" s="174"/>
      <c r="FN11" s="174"/>
      <c r="FO11" s="174"/>
      <c r="FP11" s="174"/>
      <c r="FQ11" s="174"/>
      <c r="FR11" s="174"/>
      <c r="FS11" s="174"/>
      <c r="FT11" s="174"/>
      <c r="FU11" s="174"/>
      <c r="FV11" s="174"/>
      <c r="FW11" s="174"/>
      <c r="FX11" s="174"/>
      <c r="FY11" s="174"/>
      <c r="FZ11" s="174"/>
      <c r="GA11" s="174"/>
      <c r="GB11" s="174"/>
      <c r="GC11" s="174"/>
      <c r="GD11" s="174"/>
      <c r="GE11" s="174"/>
      <c r="GF11" s="174"/>
      <c r="GG11" s="174"/>
      <c r="GH11" s="174"/>
      <c r="GI11" s="174"/>
      <c r="GJ11" s="174"/>
      <c r="GK11" s="174"/>
      <c r="GL11" s="174"/>
      <c r="GM11" s="174"/>
      <c r="GN11" s="174"/>
      <c r="GO11" s="174"/>
      <c r="GP11" s="174"/>
      <c r="GQ11" s="174"/>
      <c r="GR11" s="174"/>
      <c r="GS11" s="174"/>
      <c r="GT11" s="174"/>
      <c r="GU11" s="174"/>
      <c r="GV11" s="174"/>
      <c r="GW11" s="174"/>
      <c r="GX11" s="174"/>
      <c r="GY11" s="174"/>
      <c r="GZ11" s="174"/>
      <c r="HA11" s="174"/>
      <c r="HB11" s="174"/>
      <c r="HC11" s="174"/>
      <c r="HD11" s="174"/>
      <c r="HE11" s="174"/>
      <c r="HF11" s="174"/>
      <c r="HG11" s="174"/>
      <c r="HH11" s="174"/>
      <c r="HI11" s="174"/>
      <c r="HJ11" s="174"/>
      <c r="HK11" s="174"/>
      <c r="HL11" s="174"/>
      <c r="HM11" s="174"/>
      <c r="HN11" s="174"/>
      <c r="HO11" s="174"/>
      <c r="HP11" s="174"/>
      <c r="HQ11" s="174"/>
      <c r="HR11" s="174"/>
      <c r="HS11" s="174"/>
      <c r="HT11" s="174"/>
      <c r="HU11" s="174"/>
      <c r="HV11" s="174"/>
      <c r="HW11" s="174"/>
      <c r="HX11" s="174"/>
      <c r="HY11" s="174"/>
      <c r="HZ11" s="174"/>
      <c r="IA11" s="174"/>
      <c r="IB11" s="174"/>
      <c r="IC11" s="174"/>
      <c r="ID11" s="174"/>
      <c r="IE11" s="174"/>
      <c r="IF11" s="174"/>
      <c r="IG11" s="174"/>
      <c r="IH11" s="174"/>
      <c r="II11" s="174"/>
      <c r="IJ11" s="174"/>
      <c r="IK11" s="174"/>
      <c r="IL11" s="174"/>
      <c r="IM11" s="174"/>
      <c r="IN11" s="174"/>
      <c r="IO11" s="174"/>
      <c r="IP11" s="174"/>
      <c r="IQ11" s="174"/>
      <c r="IR11" s="174"/>
      <c r="IS11" s="174"/>
      <c r="IT11" s="174"/>
      <c r="IU11" s="174"/>
      <c r="IV11" s="174"/>
      <c r="IW11" s="174"/>
      <c r="IX11" s="174"/>
      <c r="IY11" s="174"/>
      <c r="IZ11" s="174"/>
      <c r="JA11" s="174"/>
      <c r="JB11" s="174"/>
      <c r="JC11" s="174"/>
      <c r="JD11" s="174"/>
      <c r="JE11" s="174"/>
      <c r="JF11" s="174"/>
      <c r="JG11" s="174"/>
      <c r="JH11" s="174"/>
      <c r="JI11" s="174"/>
      <c r="JJ11" s="174"/>
      <c r="JK11" s="174"/>
      <c r="JL11" s="174"/>
      <c r="JM11" s="174"/>
      <c r="JN11" s="174"/>
      <c r="JO11" s="174"/>
      <c r="JP11" s="174"/>
      <c r="JQ11" s="174"/>
      <c r="JR11" s="174"/>
      <c r="JS11" s="174"/>
      <c r="JT11" s="174"/>
      <c r="JU11" s="174"/>
      <c r="JV11" s="174"/>
      <c r="JW11" s="174"/>
      <c r="JX11" s="174"/>
      <c r="JY11" s="174"/>
      <c r="JZ11" s="174"/>
      <c r="KA11" s="174"/>
      <c r="KB11" s="174"/>
      <c r="KC11" s="174"/>
      <c r="KD11" s="174"/>
      <c r="KE11" s="174"/>
      <c r="KF11" s="174"/>
      <c r="KG11" s="174"/>
      <c r="KH11" s="174"/>
      <c r="KI11" s="174"/>
      <c r="KJ11" s="174"/>
      <c r="KK11" s="174"/>
      <c r="KL11" s="174"/>
      <c r="KM11" s="174"/>
      <c r="KN11" s="174"/>
      <c r="KO11" s="174"/>
      <c r="KP11" s="174"/>
      <c r="KQ11" s="174"/>
      <c r="KR11" s="174"/>
      <c r="KS11" s="174"/>
      <c r="KT11" s="174"/>
      <c r="KU11" s="174"/>
      <c r="KV11" s="174"/>
      <c r="KW11" s="174"/>
      <c r="KX11" s="174"/>
      <c r="KY11" s="174"/>
      <c r="KZ11" s="174"/>
      <c r="LA11" s="174"/>
      <c r="LB11" s="174"/>
      <c r="LC11" s="174"/>
      <c r="LD11" s="174"/>
      <c r="LE11" s="174"/>
      <c r="LF11" s="174"/>
      <c r="LG11" s="174"/>
      <c r="LH11" s="174"/>
      <c r="LI11" s="174"/>
      <c r="LJ11" s="174"/>
      <c r="LK11" s="174"/>
      <c r="LL11" s="174"/>
      <c r="LM11" s="174"/>
      <c r="LN11" s="174"/>
      <c r="LO11" s="174"/>
      <c r="LP11" s="174"/>
      <c r="LQ11" s="174"/>
      <c r="LR11" s="174"/>
      <c r="LS11" s="174"/>
      <c r="LT11" s="174"/>
      <c r="LU11" s="174"/>
      <c r="LV11" s="174"/>
      <c r="LW11" s="174"/>
      <c r="LX11" s="174"/>
      <c r="LY11" s="174"/>
      <c r="LZ11" s="174"/>
      <c r="MA11" s="174"/>
      <c r="MB11" s="174"/>
      <c r="MC11" s="174"/>
      <c r="MD11" s="174"/>
      <c r="ME11" s="174"/>
      <c r="MF11" s="174"/>
      <c r="MG11" s="174"/>
      <c r="MH11" s="174"/>
      <c r="MI11" s="174"/>
      <c r="MJ11" s="174"/>
      <c r="MK11" s="174"/>
      <c r="ML11" s="174"/>
      <c r="MM11" s="174"/>
      <c r="MN11" s="174"/>
      <c r="MO11" s="174"/>
      <c r="MP11" s="174"/>
      <c r="MQ11" s="174"/>
      <c r="MR11" s="174"/>
      <c r="MS11" s="174"/>
      <c r="MT11" s="174"/>
      <c r="MU11" s="174"/>
      <c r="MV11" s="174"/>
      <c r="MW11" s="174"/>
      <c r="MX11" s="174"/>
      <c r="MY11" s="174"/>
      <c r="MZ11" s="174"/>
      <c r="NA11" s="174">
        <v>7201.8500979999999</v>
      </c>
      <c r="NB11" s="174">
        <v>7167.25</v>
      </c>
      <c r="NC11" s="174">
        <v>7704.8999020000001</v>
      </c>
      <c r="ND11" s="174">
        <v>8061.1000979999999</v>
      </c>
      <c r="NE11" s="174">
        <v>7755.9501950000003</v>
      </c>
      <c r="NF11" s="174">
        <v>8130.8500979999999</v>
      </c>
      <c r="NG11" s="174">
        <v>8415.2998050000006</v>
      </c>
      <c r="NH11" s="174">
        <v>8679.8496090000008</v>
      </c>
      <c r="NI11" s="174">
        <v>9164.25</v>
      </c>
      <c r="NJ11" s="174">
        <v>9360.7001949999994</v>
      </c>
      <c r="NK11" s="174">
        <v>8907.5</v>
      </c>
      <c r="NL11" s="174">
        <v>8857.2001949999994</v>
      </c>
      <c r="NM11" s="174">
        <v>7922.5</v>
      </c>
      <c r="NN11" s="174">
        <v>7370.1000979999999</v>
      </c>
      <c r="NO11" s="174">
        <v>8040.1499020000001</v>
      </c>
      <c r="NP11" s="174">
        <v>8200.9501949999994</v>
      </c>
      <c r="NQ11" s="174">
        <v>8064.7998049999997</v>
      </c>
      <c r="NR11" s="174">
        <v>7971.5</v>
      </c>
      <c r="NS11" s="174">
        <v>8017.3500979999999</v>
      </c>
      <c r="NT11" s="174">
        <v>7294.75</v>
      </c>
      <c r="NU11" s="174">
        <v>7094</v>
      </c>
      <c r="NV11" s="174">
        <v>7267.1499020000001</v>
      </c>
      <c r="NW11" s="174">
        <v>6641.0498049999997</v>
      </c>
      <c r="NX11" s="174">
        <v>6111.8500979999999</v>
      </c>
      <c r="NY11" s="174">
        <v>7100.5498049999997</v>
      </c>
      <c r="NZ11" s="174">
        <v>7705.6000979999999</v>
      </c>
      <c r="OA11" s="174">
        <v>7711.3999020000001</v>
      </c>
      <c r="OB11" s="174">
        <v>7471.0498049999997</v>
      </c>
      <c r="OC11" s="174">
        <v>6898.3999020000001</v>
      </c>
      <c r="OD11" s="174">
        <v>7351.7998049999997</v>
      </c>
      <c r="OE11" s="174">
        <v>7168.5</v>
      </c>
      <c r="OF11" s="174">
        <v>7065.8500979999999</v>
      </c>
      <c r="OG11" s="174">
        <v>7840.5498049999997</v>
      </c>
      <c r="OH11" s="174">
        <v>7763.0498049999997</v>
      </c>
      <c r="OI11" s="174">
        <v>8139.7998049999997</v>
      </c>
      <c r="OJ11" s="174">
        <v>8505.0996090000008</v>
      </c>
      <c r="OK11" s="174">
        <v>8363.7001949999994</v>
      </c>
      <c r="OL11" s="174">
        <v>7540.3500979999999</v>
      </c>
      <c r="OM11" s="174">
        <v>7401.6000979999999</v>
      </c>
      <c r="ON11" s="174">
        <v>7818.6000979999999</v>
      </c>
      <c r="OO11" s="174">
        <v>7821.7998049999997</v>
      </c>
      <c r="OP11" s="174">
        <v>7342.3999020000001</v>
      </c>
      <c r="OQ11" s="174">
        <v>6872.9501950000003</v>
      </c>
      <c r="OR11" s="174">
        <v>6589.7998049999997</v>
      </c>
      <c r="OS11" s="174">
        <v>6997.9501950000003</v>
      </c>
      <c r="OT11" s="174">
        <v>7534.7998049999997</v>
      </c>
      <c r="OU11" s="174">
        <v>7682.3999020000001</v>
      </c>
      <c r="OV11" s="174">
        <v>8071.2998049999997</v>
      </c>
      <c r="OW11" s="174">
        <v>7540</v>
      </c>
      <c r="OX11" s="174">
        <v>7805.25</v>
      </c>
      <c r="OY11" s="174">
        <v>8612.4501949999994</v>
      </c>
      <c r="OZ11" s="174">
        <v>8783.6503909999992</v>
      </c>
      <c r="PA11" s="174">
        <v>10141.04981</v>
      </c>
      <c r="PB11" s="174">
        <v>11096.900390000001</v>
      </c>
      <c r="PC11" s="174">
        <v>10838.200199999999</v>
      </c>
      <c r="PD11" s="174">
        <v>11114.04981</v>
      </c>
      <c r="PE11" s="174">
        <v>11418.29981</v>
      </c>
      <c r="PF11" s="174">
        <v>11841.099609999999</v>
      </c>
      <c r="PG11" s="174">
        <v>12389.25</v>
      </c>
      <c r="PH11" s="174">
        <v>12583.849609999999</v>
      </c>
      <c r="PI11" s="174">
        <v>13124.099609999999</v>
      </c>
      <c r="PJ11" s="174">
        <v>13113.29981</v>
      </c>
      <c r="PK11" s="174">
        <v>13001.25</v>
      </c>
      <c r="PL11" s="174">
        <v>12689.599609999999</v>
      </c>
      <c r="PM11" s="174">
        <v>13180.75</v>
      </c>
      <c r="PN11" s="174">
        <v>13009.650390000001</v>
      </c>
      <c r="PO11" s="174">
        <v>13728.650390000001</v>
      </c>
      <c r="PP11" s="174">
        <v>13059.099609999999</v>
      </c>
      <c r="PQ11" s="174">
        <v>12984.5</v>
      </c>
      <c r="PR11" s="174">
        <v>13238.5</v>
      </c>
      <c r="PS11" s="174">
        <v>13248.700199999999</v>
      </c>
      <c r="PT11" s="174">
        <v>13396.700199999999</v>
      </c>
      <c r="PU11" s="174">
        <v>12469.099609999999</v>
      </c>
      <c r="PV11" s="174">
        <v>11558.700199999999</v>
      </c>
      <c r="PW11" s="174">
        <v>12752.599609999999</v>
      </c>
      <c r="PX11" s="174">
        <v>13195.29981</v>
      </c>
      <c r="PY11" s="174">
        <v>13292.650390000001</v>
      </c>
      <c r="PZ11" s="174">
        <v>13816.450199999999</v>
      </c>
      <c r="QA11" s="174">
        <v>14772.75</v>
      </c>
      <c r="QB11" s="174">
        <v>15370.849609999999</v>
      </c>
      <c r="QC11" s="174">
        <v>15413.099609999999</v>
      </c>
      <c r="QD11" s="174">
        <v>15841.349609999999</v>
      </c>
      <c r="QE11" s="174">
        <v>14907.099609999999</v>
      </c>
      <c r="QF11" s="174">
        <v>14351.450199999999</v>
      </c>
      <c r="QG11" s="174">
        <v>15413.700199999999</v>
      </c>
      <c r="QH11" s="174">
        <v>16480.5</v>
      </c>
      <c r="QI11" s="174">
        <v>17197.150389999999</v>
      </c>
      <c r="QJ11" s="174">
        <v>18086.449219999999</v>
      </c>
      <c r="QK11" s="174">
        <v>17509.900389999999</v>
      </c>
      <c r="QL11" s="174">
        <v>17729.75</v>
      </c>
      <c r="QM11" s="174">
        <v>18514.599610000001</v>
      </c>
      <c r="QN11" s="174">
        <v>18277.449219999999</v>
      </c>
      <c r="QO11" s="174">
        <v>18107.949219999999</v>
      </c>
      <c r="QP11" s="174">
        <v>19578.400389999999</v>
      </c>
      <c r="QQ11" s="174">
        <v>19895.150389999999</v>
      </c>
      <c r="QR11" s="174">
        <v>21133.5</v>
      </c>
      <c r="QS11" s="174">
        <v>20785.199219999999</v>
      </c>
      <c r="QT11" s="174">
        <v>19664.900389999999</v>
      </c>
      <c r="QU11" s="174">
        <v>18757</v>
      </c>
      <c r="QV11" s="174">
        <v>20290.300780000001</v>
      </c>
      <c r="QW11" s="174">
        <v>18903.300780000001</v>
      </c>
      <c r="QX11" s="174">
        <v>18181.300780000001</v>
      </c>
      <c r="QY11" s="174">
        <v>18876.900389999999</v>
      </c>
      <c r="QZ11" s="174">
        <v>19920.449219999999</v>
      </c>
      <c r="RA11" s="174">
        <v>17154.349610000001</v>
      </c>
      <c r="RB11" s="174">
        <v>17189.150389999999</v>
      </c>
      <c r="RC11" s="174">
        <v>17503.599610000001</v>
      </c>
      <c r="RD11" s="174">
        <v>17875.5</v>
      </c>
      <c r="RE11" s="174">
        <v>16904.75</v>
      </c>
      <c r="RF11" s="174">
        <v>16721.099610000001</v>
      </c>
      <c r="RG11" s="174">
        <v>18083.449219999999</v>
      </c>
      <c r="RH11" s="174">
        <v>17566.400389999999</v>
      </c>
      <c r="RI11" s="174">
        <v>17959.050780000001</v>
      </c>
      <c r="RJ11" s="174">
        <v>17654.099610000001</v>
      </c>
      <c r="RK11" s="174">
        <v>15921.200199999999</v>
      </c>
      <c r="RL11" s="174">
        <v>15652.200199999999</v>
      </c>
      <c r="RM11" s="174">
        <v>16026</v>
      </c>
      <c r="RN11" s="174">
        <v>16818.900389999999</v>
      </c>
      <c r="RO11" s="174">
        <v>17222.150389999999</v>
      </c>
      <c r="RP11" s="174">
        <v>17102.5</v>
      </c>
      <c r="RQ11" s="174">
        <v>18010.199219999999</v>
      </c>
      <c r="RR11" s="174">
        <v>16786.349610000001</v>
      </c>
      <c r="RS11" s="174">
        <v>11703.75</v>
      </c>
      <c r="RT11" s="174">
        <v>13502</v>
      </c>
      <c r="RU11" s="174">
        <v>13273</v>
      </c>
      <c r="RV11" s="174">
        <v>14704</v>
      </c>
      <c r="RW11" s="174">
        <v>15471.29981</v>
      </c>
      <c r="RX11" s="174">
        <v>16682.650389999999</v>
      </c>
      <c r="RY11" s="174">
        <v>16983.050780000001</v>
      </c>
      <c r="RZ11" s="174">
        <v>17066.5</v>
      </c>
      <c r="SA11" s="174">
        <v>19715.099610000001</v>
      </c>
      <c r="SB11" s="174">
        <v>20842.5</v>
      </c>
      <c r="SC11" s="174">
        <v>20909.849610000001</v>
      </c>
      <c r="SD11" s="174">
        <v>23268.5</v>
      </c>
      <c r="SE11" s="174">
        <v>23693.150389999999</v>
      </c>
      <c r="SF11" s="174">
        <v>24195.900389999999</v>
      </c>
      <c r="SG11" s="174">
        <v>25775.449219999999</v>
      </c>
      <c r="SH11" s="174">
        <v>26970.75</v>
      </c>
      <c r="SI11" s="174">
        <v>27815.25</v>
      </c>
      <c r="SJ11" s="174">
        <v>28417.25</v>
      </c>
      <c r="SK11" s="174">
        <v>30384</v>
      </c>
      <c r="SL11" s="174">
        <v>30469.550780000001</v>
      </c>
      <c r="SM11" s="174">
        <v>29650.650389999999</v>
      </c>
      <c r="SN11" s="174">
        <v>30442.900389999999</v>
      </c>
      <c r="SO11" s="174">
        <v>30273.949219999999</v>
      </c>
      <c r="SP11" s="174">
        <v>28223.449219999999</v>
      </c>
      <c r="SQ11" s="174">
        <v>29692.300780000001</v>
      </c>
      <c r="SR11" s="174">
        <v>29880.349610000001</v>
      </c>
      <c r="SS11" s="174">
        <v>28288.349610000001</v>
      </c>
      <c r="ST11" s="174">
        <v>26452.75</v>
      </c>
      <c r="SU11" s="174">
        <v>29634.25</v>
      </c>
      <c r="SV11" s="174">
        <v>31481.699219999999</v>
      </c>
      <c r="SW11" s="174">
        <v>30668.300780000001</v>
      </c>
      <c r="SX11" s="174">
        <v>31432.300780000001</v>
      </c>
      <c r="SY11" s="174">
        <v>32037.900389999999</v>
      </c>
      <c r="SZ11" s="174">
        <v>31509.099610000001</v>
      </c>
      <c r="TA11" s="174">
        <v>30676.449219999999</v>
      </c>
      <c r="TB11" s="174">
        <v>30117.300780000001</v>
      </c>
      <c r="TC11" s="174">
        <v>30035.150389999999</v>
      </c>
      <c r="TD11" s="174">
        <v>31794.75</v>
      </c>
      <c r="TE11" s="174">
        <v>33761.300779999998</v>
      </c>
      <c r="TF11" s="174">
        <v>35754.351560000003</v>
      </c>
      <c r="TG11" s="222">
        <v>37721.35</v>
      </c>
      <c r="TH11" s="222">
        <v>39118.65</v>
      </c>
      <c r="TI11" s="222">
        <v>40537.050000000003</v>
      </c>
      <c r="TJ11" s="174">
        <v>38876.949999999997</v>
      </c>
      <c r="TK11" s="174">
        <v>42908.9</v>
      </c>
      <c r="TL11" s="174">
        <v>46181.65</v>
      </c>
      <c r="TM11" s="174">
        <v>48568.6</v>
      </c>
      <c r="TN11" s="174">
        <v>48335.7</v>
      </c>
      <c r="TO11" s="174">
        <v>48075.75</v>
      </c>
      <c r="TP11" s="174">
        <v>50868.2</v>
      </c>
      <c r="TQ11" s="174">
        <v>51705.7</v>
      </c>
      <c r="TR11" s="174">
        <v>55736.9</v>
      </c>
      <c r="TS11" s="174">
        <v>58990.9</v>
      </c>
      <c r="TT11" s="174">
        <v>59286.65</v>
      </c>
      <c r="TU11" s="174">
        <v>60153.8</v>
      </c>
      <c r="TV11" s="174">
        <v>56112.85</v>
      </c>
      <c r="TW11" s="174">
        <v>56392.65</v>
      </c>
      <c r="TX11" s="174">
        <v>57199.45</v>
      </c>
      <c r="TY11" s="174">
        <v>53712.2</v>
      </c>
      <c r="TZ11" s="174">
        <v>47915.199999999997</v>
      </c>
      <c r="UA11" s="174">
        <v>51672.25</v>
      </c>
      <c r="UB11" s="174">
        <v>54124.9</v>
      </c>
      <c r="UC11" s="174">
        <v>57420</v>
      </c>
      <c r="UD11" s="174">
        <v>59741.2</v>
      </c>
      <c r="UE11" s="174">
        <v>57400.55</v>
      </c>
      <c r="UF11" s="174">
        <v>55727.4</v>
      </c>
      <c r="UG11" s="174">
        <v>56529.3</v>
      </c>
      <c r="UH11" s="174">
        <v>59825.9</v>
      </c>
      <c r="UI11" s="174">
        <v>61043.25</v>
      </c>
      <c r="UJ11" s="174">
        <v>60484.5</v>
      </c>
      <c r="UK11" s="174">
        <f>IF([1]Sheet1!UJ8&gt;0,[1]Sheet1!UJ8,"")</f>
        <v>58432</v>
      </c>
      <c r="UL11" s="174">
        <f>IF([1]Sheet1!UK8&gt;0,[1]Sheet1!UK8,"")</f>
        <v>59115.6</v>
      </c>
      <c r="UM11" s="174">
        <f>IF([1]Sheet1!UL8&gt;0,[1]Sheet1!UL8,"")</f>
        <v>52650</v>
      </c>
      <c r="UN11" s="174">
        <f>IF([1]Sheet1!UM8&gt;0,[1]Sheet1!UM8,"")</f>
        <v>59784.85</v>
      </c>
      <c r="UO11" s="174">
        <f>IF([1]Sheet1!UN8&gt;0,[1]Sheet1!UN8,"")</f>
        <v>61723.8</v>
      </c>
      <c r="UP11" s="174" t="str">
        <f>IF([1]Sheet1!UO8&gt;0,[1]Sheet1!UO8,"")</f>
        <v/>
      </c>
      <c r="UQ11" s="174" t="str">
        <f>IF([1]Sheet1!UP8&gt;0,[1]Sheet1!UP8,"")</f>
        <v/>
      </c>
      <c r="UR11" s="174" t="str">
        <f>IF([1]Sheet1!UQ8&gt;0,[1]Sheet1!UQ8,"")</f>
        <v/>
      </c>
      <c r="US11" s="174" t="str">
        <f>IF([1]Sheet1!UR8&gt;0,[1]Sheet1!UR8,"")</f>
        <v/>
      </c>
      <c r="UT11" s="174" t="str">
        <f>IF([1]Sheet1!US8&gt;0,[1]Sheet1!US8,"")</f>
        <v/>
      </c>
      <c r="UU11" s="174" t="str">
        <f>IF([1]Sheet1!UT8&gt;0,[1]Sheet1!UT8,"")</f>
        <v/>
      </c>
      <c r="UV11" s="174" t="str">
        <f>IF([1]Sheet1!UU8&gt;0,[1]Sheet1!UU8,"")</f>
        <v/>
      </c>
      <c r="UW11" s="174" t="str">
        <f>IF([1]Sheet1!UV8&gt;0,[1]Sheet1!UV8,"")</f>
        <v/>
      </c>
      <c r="UX11" s="174" t="str">
        <f>IF([1]Sheet1!UW8&gt;0,[1]Sheet1!UW8,"")</f>
        <v/>
      </c>
      <c r="UY11" s="174" t="str">
        <f>IF([1]Sheet1!UX8&gt;0,[1]Sheet1!UX8,"")</f>
        <v/>
      </c>
      <c r="UZ11" s="174" t="str">
        <f>IF([1]Sheet1!UY8&gt;0,[1]Sheet1!UY8,"")</f>
        <v/>
      </c>
      <c r="VA11" s="174" t="str">
        <f>IF([1]Sheet1!UZ8&gt;0,[1]Sheet1!UZ8,"")</f>
        <v/>
      </c>
      <c r="VB11" s="174" t="str">
        <f>IF([1]Sheet1!VA8&gt;0,[1]Sheet1!VA8,"")</f>
        <v/>
      </c>
      <c r="VC11" s="174" t="str">
        <f>IF([1]Sheet1!VB8&gt;0,[1]Sheet1!VB8,"")</f>
        <v/>
      </c>
      <c r="VD11" s="174" t="str">
        <f>IF([1]Sheet1!VC8&gt;0,[1]Sheet1!VC8,"")</f>
        <v/>
      </c>
      <c r="VE11" s="174" t="str">
        <f>IF([1]Sheet1!VD8&gt;0,[1]Sheet1!VD8,"")</f>
        <v/>
      </c>
      <c r="VF11" s="174" t="str">
        <f>IF([1]Sheet1!VE8&gt;0,[1]Sheet1!VE8,"")</f>
        <v/>
      </c>
      <c r="VG11" s="174" t="str">
        <f>IF([1]Sheet1!VF8&gt;0,[1]Sheet1!VF8,"")</f>
        <v/>
      </c>
      <c r="VH11" s="174" t="str">
        <f>IF([1]Sheet1!VG8&gt;0,[1]Sheet1!VG8,"")</f>
        <v/>
      </c>
      <c r="VI11" s="174" t="str">
        <f>IF([1]Sheet1!VH8&gt;0,[1]Sheet1!VH8,"")</f>
        <v/>
      </c>
      <c r="VJ11" s="174" t="str">
        <f>IF([1]Sheet1!VI8&gt;0,[1]Sheet1!VI8,"")</f>
        <v/>
      </c>
      <c r="VK11" s="174" t="str">
        <f>IF([1]Sheet1!VJ8&gt;0,[1]Sheet1!VJ8,"")</f>
        <v/>
      </c>
      <c r="VL11" s="174" t="str">
        <f>IF([1]Sheet1!VK8&gt;0,[1]Sheet1!VK8,"")</f>
        <v/>
      </c>
      <c r="VM11" s="174" t="str">
        <f>IF([1]Sheet1!VL8&gt;0,[1]Sheet1!VL8,"")</f>
        <v/>
      </c>
      <c r="VN11" s="174" t="str">
        <f>IF([1]Sheet1!VM8&gt;0,[1]Sheet1!VM8,"")</f>
        <v/>
      </c>
      <c r="VO11" s="174" t="str">
        <f>IF([1]Sheet1!VN8&gt;0,[1]Sheet1!VN8,"")</f>
        <v/>
      </c>
      <c r="VP11" s="174" t="str">
        <f>IF([1]Sheet1!VO8&gt;0,[1]Sheet1!VO8,"")</f>
        <v/>
      </c>
      <c r="VQ11" s="174" t="str">
        <f>IF([1]Sheet1!VP8&gt;0,[1]Sheet1!VP8,"")</f>
        <v/>
      </c>
      <c r="VR11" s="174" t="str">
        <f>IF([1]Sheet1!VQ8&gt;0,[1]Sheet1!VQ8,"")</f>
        <v/>
      </c>
      <c r="VS11" s="174" t="str">
        <f>IF([1]Sheet1!VR8&gt;0,[1]Sheet1!VR8,"")</f>
        <v/>
      </c>
      <c r="VT11" s="174" t="str">
        <f>IF([1]Sheet1!VS8&gt;0,[1]Sheet1!VS8,"")</f>
        <v/>
      </c>
      <c r="VU11" s="174" t="str">
        <f>IF([1]Sheet1!VT8&gt;0,[1]Sheet1!VT8,"")</f>
        <v/>
      </c>
      <c r="VV11" s="174" t="str">
        <f>IF([1]Sheet1!VU8&gt;0,[1]Sheet1!VU8,"")</f>
        <v/>
      </c>
      <c r="VW11" s="174" t="str">
        <f>IF([1]Sheet1!VV8&gt;0,[1]Sheet1!VV8,"")</f>
        <v/>
      </c>
      <c r="VX11" s="174" t="str">
        <f>IF([1]Sheet1!VW8&gt;0,[1]Sheet1!VW8,"")</f>
        <v/>
      </c>
      <c r="VY11" s="174" t="str">
        <f>IF([1]Sheet1!VX8&gt;0,[1]Sheet1!VX8,"")</f>
        <v/>
      </c>
      <c r="VZ11" s="174" t="str">
        <f>IF([1]Sheet1!VY8&gt;0,[1]Sheet1!VY8,"")</f>
        <v/>
      </c>
      <c r="WA11" s="174" t="str">
        <f>IF([1]Sheet1!VZ8&gt;0,[1]Sheet1!VZ8,"")</f>
        <v/>
      </c>
      <c r="WB11" s="174" t="str">
        <f>IF([1]Sheet1!WA8&gt;0,[1]Sheet1!WA8,"")</f>
        <v/>
      </c>
      <c r="WC11" s="174" t="str">
        <f>IF([1]Sheet1!WB8&gt;0,[1]Sheet1!WB8,"")</f>
        <v/>
      </c>
      <c r="WD11" s="174" t="str">
        <f>IF([1]Sheet1!WC8&gt;0,[1]Sheet1!WC8,"")</f>
        <v/>
      </c>
      <c r="WE11" s="174" t="str">
        <f>IF([1]Sheet1!WD8&gt;0,[1]Sheet1!WD8,"")</f>
        <v/>
      </c>
      <c r="WF11" s="174" t="str">
        <f>IF([1]Sheet1!WE8&gt;0,[1]Sheet1!WE8,"")</f>
        <v/>
      </c>
      <c r="WG11" s="174" t="str">
        <f>IF([1]Sheet1!WF8&gt;0,[1]Sheet1!WF8,"")</f>
        <v/>
      </c>
      <c r="WH11" s="174" t="str">
        <f>IF([1]Sheet1!WG8&gt;0,[1]Sheet1!WG8,"")</f>
        <v/>
      </c>
      <c r="WI11" s="174" t="str">
        <f>IF([1]Sheet1!WH8&gt;0,[1]Sheet1!WH8,"")</f>
        <v/>
      </c>
      <c r="WJ11" s="174" t="str">
        <f>IF([1]Sheet1!WI8&gt;0,[1]Sheet1!WI8,"")</f>
        <v/>
      </c>
      <c r="WK11" s="174" t="str">
        <f>IF([1]Sheet1!WJ8&gt;0,[1]Sheet1!WJ8,"")</f>
        <v/>
      </c>
      <c r="WL11" s="174" t="str">
        <f>IF([1]Sheet1!WK8&gt;0,[1]Sheet1!WK8,"")</f>
        <v/>
      </c>
      <c r="WM11" s="174" t="str">
        <f>IF([1]Sheet1!WL8&gt;0,[1]Sheet1!WL8,"")</f>
        <v/>
      </c>
      <c r="WN11" s="174" t="str">
        <f>IF([1]Sheet1!WM8&gt;0,[1]Sheet1!WM8,"")</f>
        <v/>
      </c>
      <c r="WO11" s="174" t="str">
        <f>IF([1]Sheet1!WN8&gt;0,[1]Sheet1!WN8,"")</f>
        <v/>
      </c>
      <c r="WP11" s="174" t="str">
        <f>IF([1]Sheet1!WO8&gt;0,[1]Sheet1!WO8,"")</f>
        <v/>
      </c>
      <c r="WQ11" s="174" t="str">
        <f>IF([1]Sheet1!WP8&gt;0,[1]Sheet1!WP8,"")</f>
        <v/>
      </c>
      <c r="WR11" s="174" t="str">
        <f>IF([1]Sheet1!WQ8&gt;0,[1]Sheet1!WQ8,"")</f>
        <v/>
      </c>
      <c r="WS11" s="174" t="str">
        <f>IF([1]Sheet1!WR8&gt;0,[1]Sheet1!WR8,"")</f>
        <v/>
      </c>
      <c r="WT11" s="174" t="str">
        <f>IF([1]Sheet1!WS8&gt;0,[1]Sheet1!WS8,"")</f>
        <v/>
      </c>
      <c r="WU11" s="174" t="str">
        <f>IF([1]Sheet1!WT8&gt;0,[1]Sheet1!WT8,"")</f>
        <v/>
      </c>
      <c r="WV11" s="174" t="str">
        <f>IF([1]Sheet1!WU8&gt;0,[1]Sheet1!WU8,"")</f>
        <v/>
      </c>
      <c r="WW11" s="174" t="str">
        <f>IF([1]Sheet1!WV8&gt;0,[1]Sheet1!WV8,"")</f>
        <v/>
      </c>
      <c r="WX11" s="174" t="str">
        <f>IF([1]Sheet1!WW8&gt;0,[1]Sheet1!WW8,"")</f>
        <v/>
      </c>
      <c r="WY11" s="174" t="str">
        <f>IF([1]Sheet1!WX8&gt;0,[1]Sheet1!WX8,"")</f>
        <v/>
      </c>
      <c r="WZ11" s="174" t="str">
        <f>IF([1]Sheet1!WY8&gt;0,[1]Sheet1!WY8,"")</f>
        <v/>
      </c>
      <c r="XA11" s="174" t="str">
        <f>IF([1]Sheet1!WZ8&gt;0,[1]Sheet1!WZ8,"")</f>
        <v/>
      </c>
      <c r="XB11" s="174" t="str">
        <f>IF([1]Sheet1!XA8&gt;0,[1]Sheet1!XA8,"")</f>
        <v/>
      </c>
      <c r="XC11" s="174" t="str">
        <f>IF([1]Sheet1!XB8&gt;0,[1]Sheet1!XB8,"")</f>
        <v/>
      </c>
      <c r="XD11" s="174" t="str">
        <f>IF([1]Sheet1!XC8&gt;0,[1]Sheet1!XC8,"")</f>
        <v/>
      </c>
      <c r="XE11" s="174" t="str">
        <f>IF([1]Sheet1!XD8&gt;0,[1]Sheet1!XD8,"")</f>
        <v/>
      </c>
      <c r="XF11" s="174" t="str">
        <f>IF([1]Sheet1!XE8&gt;0,[1]Sheet1!XE8,"")</f>
        <v/>
      </c>
      <c r="XG11" s="174" t="str">
        <f>IF([1]Sheet1!XF8&gt;0,[1]Sheet1!XF8,"")</f>
        <v/>
      </c>
      <c r="XH11" s="174" t="str">
        <f>IF([1]Sheet1!XG8&gt;0,[1]Sheet1!XG8,"")</f>
        <v/>
      </c>
      <c r="XI11" s="174" t="str">
        <f>IF([1]Sheet1!XH8&gt;0,[1]Sheet1!XH8,"")</f>
        <v/>
      </c>
      <c r="XJ11" s="174" t="str">
        <f>IF([1]Sheet1!XI8&gt;0,[1]Sheet1!XI8,"")</f>
        <v/>
      </c>
      <c r="XK11" s="174" t="str">
        <f>IF([1]Sheet1!XJ8&gt;0,[1]Sheet1!XJ8,"")</f>
        <v/>
      </c>
      <c r="XL11" s="174" t="str">
        <f>IF([1]Sheet1!XK8&gt;0,[1]Sheet1!XK8,"")</f>
        <v/>
      </c>
      <c r="XM11" s="174" t="str">
        <f>IF([1]Sheet1!XL8&gt;0,[1]Sheet1!XL8,"")</f>
        <v/>
      </c>
      <c r="XN11" s="174" t="str">
        <f>IF([1]Sheet1!XM8&gt;0,[1]Sheet1!XM8,"")</f>
        <v/>
      </c>
      <c r="XO11" s="174" t="str">
        <f>IF([1]Sheet1!XN8&gt;0,[1]Sheet1!XN8,"")</f>
        <v/>
      </c>
      <c r="XP11" s="174" t="str">
        <f>IF([1]Sheet1!XO8&gt;0,[1]Sheet1!XO8,"")</f>
        <v/>
      </c>
      <c r="XQ11" s="174" t="str">
        <f>IF([1]Sheet1!XP8&gt;0,[1]Sheet1!XP8,"")</f>
        <v/>
      </c>
      <c r="XR11" s="174" t="str">
        <f>IF([1]Sheet1!XQ8&gt;0,[1]Sheet1!XQ8,"")</f>
        <v/>
      </c>
      <c r="XS11" s="174" t="str">
        <f>IF([1]Sheet1!XR8&gt;0,[1]Sheet1!XR8,"")</f>
        <v/>
      </c>
      <c r="XT11" s="174" t="str">
        <f>IF([1]Sheet1!XS8&gt;0,[1]Sheet1!XS8,"")</f>
        <v/>
      </c>
      <c r="XU11" s="174" t="str">
        <f>IF([1]Sheet1!XT8&gt;0,[1]Sheet1!XT8,"")</f>
        <v/>
      </c>
      <c r="XV11" s="174" t="str">
        <f>IF([1]Sheet1!XU8&gt;0,[1]Sheet1!XU8,"")</f>
        <v/>
      </c>
      <c r="XW11" s="174" t="str">
        <f>IF([1]Sheet1!XV8&gt;0,[1]Sheet1!XV8,"")</f>
        <v/>
      </c>
      <c r="XX11" s="174" t="str">
        <f>IF([1]Sheet1!XW8&gt;0,[1]Sheet1!XW8,"")</f>
        <v/>
      </c>
      <c r="XY11" s="174" t="str">
        <f>IF([1]Sheet1!XX8&gt;0,[1]Sheet1!XX8,"")</f>
        <v/>
      </c>
      <c r="XZ11" s="174" t="str">
        <f>IF([1]Sheet1!XY8&gt;0,[1]Sheet1!XY8,"")</f>
        <v/>
      </c>
      <c r="YA11" s="174" t="str">
        <f>IF([1]Sheet1!XZ8&gt;0,[1]Sheet1!XZ8,"")</f>
        <v/>
      </c>
      <c r="YB11" s="174" t="str">
        <f>IF([1]Sheet1!YA8&gt;0,[1]Sheet1!YA8,"")</f>
        <v/>
      </c>
      <c r="YC11" s="174" t="str">
        <f>IF([1]Sheet1!YB8&gt;0,[1]Sheet1!YB8,"")</f>
        <v/>
      </c>
      <c r="YD11" s="174" t="str">
        <f>IF([1]Sheet1!YC8&gt;0,[1]Sheet1!YC8,"")</f>
        <v/>
      </c>
      <c r="YE11" s="174" t="str">
        <f>IF([1]Sheet1!YD8&gt;0,[1]Sheet1!YD8,"")</f>
        <v/>
      </c>
      <c r="YF11" s="174" t="str">
        <f>IF([1]Sheet1!YE8&gt;0,[1]Sheet1!YE8,"")</f>
        <v/>
      </c>
      <c r="YG11" s="174" t="str">
        <f>IF([1]Sheet1!YF8&gt;0,[1]Sheet1!YF8,"")</f>
        <v/>
      </c>
      <c r="YH11" s="174" t="str">
        <f>IF([1]Sheet1!YG8&gt;0,[1]Sheet1!YG8,"")</f>
        <v/>
      </c>
      <c r="YI11" s="174" t="str">
        <f>IF([1]Sheet1!YH8&gt;0,[1]Sheet1!YH8,"")</f>
        <v/>
      </c>
      <c r="YJ11" s="174" t="str">
        <f>IF([1]Sheet1!YI8&gt;0,[1]Sheet1!YI8,"")</f>
        <v/>
      </c>
      <c r="YK11" s="174" t="str">
        <f>IF([1]Sheet1!YJ8&gt;0,[1]Sheet1!YJ8,"")</f>
        <v/>
      </c>
      <c r="YL11" s="174" t="str">
        <f>IF([1]Sheet1!YK8&gt;0,[1]Sheet1!YK8,"")</f>
        <v/>
      </c>
      <c r="YM11" s="174" t="str">
        <f>IF([1]Sheet1!YL8&gt;0,[1]Sheet1!YL8,"")</f>
        <v/>
      </c>
      <c r="YN11" s="174" t="str">
        <f>IF([1]Sheet1!YM8&gt;0,[1]Sheet1!YM8,"")</f>
        <v/>
      </c>
      <c r="YO11" s="174" t="str">
        <f>IF([1]Sheet1!YN8&gt;0,[1]Sheet1!YN8,"")</f>
        <v/>
      </c>
      <c r="YP11" s="174" t="str">
        <f>IF([1]Sheet1!YO8&gt;0,[1]Sheet1!YO8,"")</f>
        <v/>
      </c>
      <c r="YQ11" s="174" t="str">
        <f>IF([1]Sheet1!YP8&gt;0,[1]Sheet1!YP8,"")</f>
        <v/>
      </c>
      <c r="YR11" s="174" t="str">
        <f>IF([1]Sheet1!YQ8&gt;0,[1]Sheet1!YQ8,"")</f>
        <v/>
      </c>
      <c r="YS11" s="174" t="str">
        <f>IF([1]Sheet1!YR8&gt;0,[1]Sheet1!YR8,"")</f>
        <v/>
      </c>
      <c r="YT11" s="174" t="str">
        <f>IF([1]Sheet1!YS8&gt;0,[1]Sheet1!YS8,"")</f>
        <v/>
      </c>
      <c r="YU11" s="174" t="str">
        <f>IF([1]Sheet1!YT8&gt;0,[1]Sheet1!YT8,"")</f>
        <v/>
      </c>
      <c r="YV11" s="174" t="str">
        <f>IF([1]Sheet1!YU8&gt;0,[1]Sheet1!YU8,"")</f>
        <v/>
      </c>
      <c r="YW11" s="174" t="str">
        <f>IF([1]Sheet1!YV8&gt;0,[1]Sheet1!YV8,"")</f>
        <v/>
      </c>
      <c r="YX11" s="174" t="str">
        <f>IF([1]Sheet1!YW8&gt;0,[1]Sheet1!YW8,"")</f>
        <v/>
      </c>
      <c r="YY11" s="174" t="str">
        <f>IF([1]Sheet1!YX8&gt;0,[1]Sheet1!YX8,"")</f>
        <v/>
      </c>
      <c r="YZ11" s="174" t="str">
        <f>IF([1]Sheet1!YY8&gt;0,[1]Sheet1!YY8,"")</f>
        <v/>
      </c>
      <c r="ZA11" s="174" t="str">
        <f>IF([1]Sheet1!YZ8&gt;0,[1]Sheet1!YZ8,"")</f>
        <v/>
      </c>
      <c r="ZB11" s="174" t="str">
        <f>IF([1]Sheet1!ZA8&gt;0,[1]Sheet1!ZA8,"")</f>
        <v/>
      </c>
      <c r="ZC11" s="174" t="str">
        <f>IF([1]Sheet1!ZB8&gt;0,[1]Sheet1!ZB8,"")</f>
        <v/>
      </c>
      <c r="ZD11" s="174" t="str">
        <f>IF([1]Sheet1!ZC8&gt;0,[1]Sheet1!ZC8,"")</f>
        <v/>
      </c>
      <c r="ZE11" s="174" t="str">
        <f>IF([1]Sheet1!ZD8&gt;0,[1]Sheet1!ZD8,"")</f>
        <v/>
      </c>
      <c r="ZF11" s="174" t="str">
        <f>IF([1]Sheet1!ZE8&gt;0,[1]Sheet1!ZE8,"")</f>
        <v/>
      </c>
      <c r="ZG11" s="174" t="str">
        <f>IF([1]Sheet1!ZF8&gt;0,[1]Sheet1!ZF8,"")</f>
        <v/>
      </c>
      <c r="ZH11" s="174" t="str">
        <f>IF([1]Sheet1!ZG8&gt;0,[1]Sheet1!ZG8,"")</f>
        <v/>
      </c>
      <c r="ZI11" s="174" t="str">
        <f>IF([1]Sheet1!ZH8&gt;0,[1]Sheet1!ZH8,"")</f>
        <v/>
      </c>
      <c r="ZJ11" s="174" t="str">
        <f>IF([1]Sheet1!ZI8&gt;0,[1]Sheet1!ZI8,"")</f>
        <v/>
      </c>
      <c r="ZK11" s="174" t="str">
        <f>IF([1]Sheet1!ZJ8&gt;0,[1]Sheet1!ZJ8,"")</f>
        <v/>
      </c>
      <c r="ZL11" s="174" t="str">
        <f>IF([1]Sheet1!ZK8&gt;0,[1]Sheet1!ZK8,"")</f>
        <v/>
      </c>
      <c r="ZM11" s="174" t="str">
        <f>IF([1]Sheet1!ZL8&gt;0,[1]Sheet1!ZL8,"")</f>
        <v/>
      </c>
      <c r="ZN11" s="174" t="str">
        <f>IF([1]Sheet1!ZM8&gt;0,[1]Sheet1!ZM8,"")</f>
        <v/>
      </c>
      <c r="ZO11" s="174" t="str">
        <f>IF([1]Sheet1!ZN8&gt;0,[1]Sheet1!ZN8,"")</f>
        <v/>
      </c>
      <c r="ZP11" s="174" t="str">
        <f>IF([1]Sheet1!ZO8&gt;0,[1]Sheet1!ZO8,"")</f>
        <v/>
      </c>
      <c r="ZQ11" s="174" t="str">
        <f>IF([1]Sheet1!ZP8&gt;0,[1]Sheet1!ZP8,"")</f>
        <v/>
      </c>
      <c r="ZR11" s="174" t="str">
        <f>IF([1]Sheet1!ZQ8&gt;0,[1]Sheet1!ZQ8,"")</f>
        <v/>
      </c>
      <c r="ZS11" s="174" t="str">
        <f>IF([1]Sheet1!ZR8&gt;0,[1]Sheet1!ZR8,"")</f>
        <v/>
      </c>
      <c r="ZT11" s="174" t="str">
        <f>IF([1]Sheet1!ZS8&gt;0,[1]Sheet1!ZS8,"")</f>
        <v/>
      </c>
      <c r="ZU11" s="174" t="str">
        <f>IF([1]Sheet1!ZT8&gt;0,[1]Sheet1!ZT8,"")</f>
        <v/>
      </c>
      <c r="ZV11" s="174" t="str">
        <f>IF([1]Sheet1!ZU8&gt;0,[1]Sheet1!ZU8,"")</f>
        <v/>
      </c>
      <c r="ZW11" s="174" t="str">
        <f>IF([1]Sheet1!ZV8&gt;0,[1]Sheet1!ZV8,"")</f>
        <v/>
      </c>
      <c r="ZX11" s="174" t="str">
        <f>IF([1]Sheet1!ZW8&gt;0,[1]Sheet1!ZW8,"")</f>
        <v/>
      </c>
      <c r="ZY11" s="174" t="str">
        <f>IF([1]Sheet1!ZX8&gt;0,[1]Sheet1!ZX8,"")</f>
        <v/>
      </c>
      <c r="ZZ11" s="174" t="str">
        <f>IF([1]Sheet1!ZY8&gt;0,[1]Sheet1!ZY8,"")</f>
        <v/>
      </c>
      <c r="AAA11" s="174" t="str">
        <f>IF([1]Sheet1!ZZ8&gt;0,[1]Sheet1!ZZ8,"")</f>
        <v/>
      </c>
      <c r="AAB11" s="174" t="str">
        <f>IF([1]Sheet1!AAA8&gt;0,[1]Sheet1!AAA8,"")</f>
        <v/>
      </c>
      <c r="AAC11" s="174" t="str">
        <f>IF([1]Sheet1!AAB8&gt;0,[1]Sheet1!AAB8,"")</f>
        <v/>
      </c>
      <c r="AAD11" s="174" t="str">
        <f>IF([1]Sheet1!AAC8&gt;0,[1]Sheet1!AAC8,"")</f>
        <v/>
      </c>
      <c r="AAE11" s="174" t="str">
        <f>IF([1]Sheet1!AAD8&gt;0,[1]Sheet1!AAD8,"")</f>
        <v/>
      </c>
      <c r="AAF11" s="174" t="str">
        <f>IF([1]Sheet1!AAE8&gt;0,[1]Sheet1!AAE8,"")</f>
        <v/>
      </c>
      <c r="AAG11" s="174" t="str">
        <f>IF([1]Sheet1!AAF8&gt;0,[1]Sheet1!AAF8,"")</f>
        <v/>
      </c>
      <c r="AAH11" s="174" t="str">
        <f>IF([1]Sheet1!AAG8&gt;0,[1]Sheet1!AAG8,"")</f>
        <v/>
      </c>
      <c r="AAI11" s="174" t="str">
        <f>IF([1]Sheet1!AAH8&gt;0,[1]Sheet1!AAH8,"")</f>
        <v/>
      </c>
      <c r="AAJ11" s="174" t="str">
        <f>IF([1]Sheet1!AAI8&gt;0,[1]Sheet1!AAI8,"")</f>
        <v/>
      </c>
      <c r="AAK11" s="174" t="str">
        <f>IF([1]Sheet1!AAJ8&gt;0,[1]Sheet1!AAJ8,"")</f>
        <v/>
      </c>
      <c r="AAL11" s="174" t="str">
        <f>IF([1]Sheet1!AAK8&gt;0,[1]Sheet1!AAK8,"")</f>
        <v/>
      </c>
      <c r="AAM11" s="174" t="str">
        <f>IF([1]Sheet1!AAL8&gt;0,[1]Sheet1!AAL8,"")</f>
        <v/>
      </c>
      <c r="AAN11" s="174" t="str">
        <f>IF([1]Sheet1!AAM8&gt;0,[1]Sheet1!AAM8,"")</f>
        <v/>
      </c>
      <c r="AAO11" s="174" t="str">
        <f>IF([1]Sheet1!AAN8&gt;0,[1]Sheet1!AAN8,"")</f>
        <v/>
      </c>
      <c r="AAP11" s="174" t="str">
        <f>IF([1]Sheet1!AAO8&gt;0,[1]Sheet1!AAO8,"")</f>
        <v/>
      </c>
      <c r="AAQ11" s="174" t="str">
        <f>IF([1]Sheet1!AAP8&gt;0,[1]Sheet1!AAP8,"")</f>
        <v/>
      </c>
      <c r="AAR11" s="174" t="str">
        <f>IF([1]Sheet1!AAQ8&gt;0,[1]Sheet1!AAQ8,"")</f>
        <v/>
      </c>
      <c r="AAS11" s="174" t="str">
        <f>IF([1]Sheet1!AAR8&gt;0,[1]Sheet1!AAR8,"")</f>
        <v/>
      </c>
      <c r="AAT11" s="174" t="str">
        <f>IF([1]Sheet1!AAS8&gt;0,[1]Sheet1!AAS8,"")</f>
        <v/>
      </c>
      <c r="AAU11" s="174" t="str">
        <f>IF([1]Sheet1!AAT8&gt;0,[1]Sheet1!AAT8,"")</f>
        <v/>
      </c>
      <c r="AAV11" s="174" t="str">
        <f>IF([1]Sheet1!AAU8&gt;0,[1]Sheet1!AAU8,"")</f>
        <v/>
      </c>
      <c r="AAW11" s="174" t="str">
        <f>IF([1]Sheet1!AAV8&gt;0,[1]Sheet1!AAV8,"")</f>
        <v/>
      </c>
      <c r="AAX11" s="174" t="str">
        <f>IF([1]Sheet1!AAW8&gt;0,[1]Sheet1!AAW8,"")</f>
        <v/>
      </c>
      <c r="AAY11" s="174" t="str">
        <f>IF([1]Sheet1!AAX8&gt;0,[1]Sheet1!AAX8,"")</f>
        <v/>
      </c>
      <c r="AAZ11" s="174" t="str">
        <f>IF([1]Sheet1!AAY8&gt;0,[1]Sheet1!AAY8,"")</f>
        <v/>
      </c>
      <c r="ABA11" s="174" t="str">
        <f>IF([1]Sheet1!AAZ8&gt;0,[1]Sheet1!AAZ8,"")</f>
        <v/>
      </c>
      <c r="ABB11" s="174" t="str">
        <f>IF([1]Sheet1!ABA8&gt;0,[1]Sheet1!ABA8,"")</f>
        <v/>
      </c>
      <c r="ABC11" s="174" t="str">
        <f>IF([1]Sheet1!ABB8&gt;0,[1]Sheet1!ABB8,"")</f>
        <v/>
      </c>
      <c r="ABD11" s="174" t="str">
        <f>IF([1]Sheet1!ABC8&gt;0,[1]Sheet1!ABC8,"")</f>
        <v/>
      </c>
      <c r="ABE11" s="174" t="str">
        <f>IF([1]Sheet1!ABD8&gt;0,[1]Sheet1!ABD8,"")</f>
        <v/>
      </c>
      <c r="ABF11" s="174" t="str">
        <f>IF([1]Sheet1!ABE8&gt;0,[1]Sheet1!ABE8,"")</f>
        <v/>
      </c>
      <c r="ABG11" s="174" t="str">
        <f>IF([1]Sheet1!ABF8&gt;0,[1]Sheet1!ABF8,"")</f>
        <v/>
      </c>
      <c r="ABH11" s="174" t="str">
        <f>IF([1]Sheet1!ABG8&gt;0,[1]Sheet1!ABG8,"")</f>
        <v/>
      </c>
      <c r="ABI11" s="174" t="str">
        <f>IF([1]Sheet1!ABH8&gt;0,[1]Sheet1!ABH8,"")</f>
        <v/>
      </c>
      <c r="ABJ11" s="174" t="str">
        <f>IF([1]Sheet1!ABI8&gt;0,[1]Sheet1!ABI8,"")</f>
        <v/>
      </c>
      <c r="ABK11" s="174" t="str">
        <f>IF([1]Sheet1!ABJ8&gt;0,[1]Sheet1!ABJ8,"")</f>
        <v/>
      </c>
      <c r="ABL11" s="174" t="str">
        <f>IF([1]Sheet1!ABK8&gt;0,[1]Sheet1!ABK8,"")</f>
        <v/>
      </c>
      <c r="ABM11" s="174" t="str">
        <f>IF([1]Sheet1!ABL8&gt;0,[1]Sheet1!ABL8,"")</f>
        <v/>
      </c>
      <c r="ABN11" s="174" t="str">
        <f>IF([1]Sheet1!ABM8&gt;0,[1]Sheet1!ABM8,"")</f>
        <v/>
      </c>
      <c r="ABO11" s="174" t="str">
        <f>IF([1]Sheet1!ABN8&gt;0,[1]Sheet1!ABN8,"")</f>
        <v/>
      </c>
      <c r="ABP11" s="174" t="str">
        <f>IF([1]Sheet1!ABO8&gt;0,[1]Sheet1!ABO8,"")</f>
        <v/>
      </c>
      <c r="ABQ11" s="174" t="str">
        <f>IF([1]Sheet1!ABP8&gt;0,[1]Sheet1!ABP8,"")</f>
        <v/>
      </c>
      <c r="ABR11" s="174" t="str">
        <f>IF([1]Sheet1!ABQ8&gt;0,[1]Sheet1!ABQ8,"")</f>
        <v/>
      </c>
      <c r="ABS11" s="174" t="str">
        <f>IF([1]Sheet1!ABR8&gt;0,[1]Sheet1!ABR8,"")</f>
        <v/>
      </c>
      <c r="ABT11" s="174" t="str">
        <f>IF([1]Sheet1!ABS8&gt;0,[1]Sheet1!ABS8,"")</f>
        <v/>
      </c>
      <c r="ABU11" s="174" t="str">
        <f>IF([1]Sheet1!ABT8&gt;0,[1]Sheet1!ABT8,"")</f>
        <v/>
      </c>
      <c r="ABV11" s="174" t="str">
        <f>IF([1]Sheet1!ABU8&gt;0,[1]Sheet1!ABU8,"")</f>
        <v/>
      </c>
    </row>
    <row r="12" spans="1:787">
      <c r="A12" s="170" t="s">
        <v>166</v>
      </c>
      <c r="B12" t="s">
        <v>167</v>
      </c>
      <c r="C12" t="s">
        <v>112</v>
      </c>
      <c r="D12" s="174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/>
      <c r="X12" s="174"/>
      <c r="Y12" s="174"/>
      <c r="Z12" s="174"/>
      <c r="AA12" s="174"/>
      <c r="AB12" s="174"/>
      <c r="AC12" s="174"/>
      <c r="AD12" s="174"/>
      <c r="AE12" s="174"/>
      <c r="AF12" s="174"/>
      <c r="AG12" s="174"/>
      <c r="AH12" s="174"/>
      <c r="AI12" s="174"/>
      <c r="AJ12" s="174"/>
      <c r="AK12" s="174"/>
      <c r="AL12" s="174"/>
      <c r="AM12" s="174"/>
      <c r="AN12" s="174"/>
      <c r="AO12" s="174"/>
      <c r="AP12" s="174"/>
      <c r="AQ12" s="174"/>
      <c r="AR12" s="174"/>
      <c r="AS12" s="174"/>
      <c r="AT12" s="174"/>
      <c r="AU12" s="174"/>
      <c r="AV12" s="174"/>
      <c r="AW12" s="174"/>
      <c r="AX12" s="174"/>
      <c r="AY12" s="174"/>
      <c r="AZ12" s="174"/>
      <c r="BA12" s="174"/>
      <c r="BB12" s="174"/>
      <c r="BC12" s="174"/>
      <c r="BD12" s="174"/>
      <c r="BE12" s="174"/>
      <c r="BF12" s="174"/>
      <c r="BG12" s="174"/>
      <c r="BH12" s="174"/>
      <c r="BI12" s="174"/>
      <c r="BJ12" s="174"/>
      <c r="BK12" s="174"/>
      <c r="BL12" s="174"/>
      <c r="BM12" s="174"/>
      <c r="BN12" s="174"/>
      <c r="BO12" s="174"/>
      <c r="BP12" s="174"/>
      <c r="BQ12" s="174"/>
      <c r="BR12" s="174"/>
      <c r="BS12" s="174"/>
      <c r="BT12" s="174"/>
      <c r="BU12" s="174"/>
      <c r="BV12" s="174"/>
      <c r="BW12" s="174"/>
      <c r="BX12" s="174"/>
      <c r="BY12" s="174"/>
      <c r="BZ12" s="174"/>
      <c r="CA12" s="174"/>
      <c r="CB12" s="174"/>
      <c r="CC12" s="174"/>
      <c r="CD12" s="174"/>
      <c r="CE12" s="174"/>
      <c r="CF12" s="174"/>
      <c r="CG12" s="174"/>
      <c r="CH12" s="174"/>
      <c r="CI12" s="174"/>
      <c r="CJ12" s="174"/>
      <c r="CK12" s="174"/>
      <c r="CL12" s="174"/>
      <c r="CM12" s="174"/>
      <c r="CN12" s="174"/>
      <c r="CO12" s="174"/>
      <c r="CP12" s="174"/>
      <c r="CQ12" s="174"/>
      <c r="CR12" s="174"/>
      <c r="CS12" s="174"/>
      <c r="CT12" s="174"/>
      <c r="CU12" s="174"/>
      <c r="CV12" s="174"/>
      <c r="CW12" s="174"/>
      <c r="CX12" s="174"/>
      <c r="CY12" s="174"/>
      <c r="CZ12" s="174"/>
      <c r="DA12" s="174"/>
      <c r="DB12" s="174"/>
      <c r="DC12" s="174"/>
      <c r="DD12" s="174"/>
      <c r="DE12" s="174"/>
      <c r="DF12" s="174"/>
      <c r="DG12" s="174"/>
      <c r="DH12" s="174"/>
      <c r="DI12" s="174"/>
      <c r="DJ12" s="174"/>
      <c r="DK12" s="174"/>
      <c r="DL12" s="174"/>
      <c r="DM12" s="174"/>
      <c r="DN12" s="174"/>
      <c r="DO12" s="174"/>
      <c r="DP12" s="174"/>
      <c r="DQ12" s="174"/>
      <c r="DR12" s="174"/>
      <c r="DS12" s="174"/>
      <c r="DT12" s="174"/>
      <c r="DU12" s="174"/>
      <c r="DV12" s="174"/>
      <c r="DW12" s="174"/>
      <c r="DX12" s="174"/>
      <c r="DY12" s="174"/>
      <c r="DZ12" s="174"/>
      <c r="EA12" s="174"/>
      <c r="EB12" s="174"/>
      <c r="EC12" s="174"/>
      <c r="ED12" s="174"/>
      <c r="EE12" s="174"/>
      <c r="EF12" s="174"/>
      <c r="EG12" s="174"/>
      <c r="EH12" s="174"/>
      <c r="EI12" s="174"/>
      <c r="EJ12" s="174"/>
      <c r="EK12" s="174"/>
      <c r="EL12" s="174"/>
      <c r="EM12" s="174"/>
      <c r="EN12" s="174"/>
      <c r="EO12" s="174"/>
      <c r="EP12" s="174"/>
      <c r="EQ12" s="174"/>
      <c r="ER12" s="174"/>
      <c r="ES12" s="174"/>
      <c r="ET12" s="174"/>
      <c r="EU12" s="174"/>
      <c r="EV12" s="174"/>
      <c r="EW12" s="174"/>
      <c r="EX12" s="174"/>
      <c r="EY12" s="174"/>
      <c r="EZ12" s="174"/>
      <c r="FA12" s="174"/>
      <c r="FB12" s="174"/>
      <c r="FC12" s="174"/>
      <c r="FD12" s="174"/>
      <c r="FE12" s="174"/>
      <c r="FF12" s="174"/>
      <c r="FG12" s="174"/>
      <c r="FH12" s="174"/>
      <c r="FI12" s="174"/>
      <c r="FJ12" s="174"/>
      <c r="FK12" s="174"/>
      <c r="FL12" s="174"/>
      <c r="FM12" s="174"/>
      <c r="FN12" s="174"/>
      <c r="FO12" s="174"/>
      <c r="FP12" s="174"/>
      <c r="FQ12" s="174"/>
      <c r="FR12" s="174"/>
      <c r="FS12" s="174"/>
      <c r="FT12" s="174"/>
      <c r="FU12" s="174"/>
      <c r="FV12" s="174"/>
      <c r="FW12" s="174"/>
      <c r="FX12" s="174"/>
      <c r="FY12" s="174"/>
      <c r="FZ12" s="174"/>
      <c r="GA12" s="174"/>
      <c r="GB12" s="174"/>
      <c r="GC12" s="174"/>
      <c r="GD12" s="174"/>
      <c r="GE12" s="174"/>
      <c r="GF12" s="174"/>
      <c r="GG12" s="174"/>
      <c r="GH12" s="174"/>
      <c r="GI12" s="174"/>
      <c r="GJ12" s="174"/>
      <c r="GK12" s="174"/>
      <c r="GL12" s="174"/>
      <c r="GM12" s="174"/>
      <c r="GN12" s="174"/>
      <c r="GO12" s="174"/>
      <c r="GP12" s="174"/>
      <c r="GQ12" s="174"/>
      <c r="GR12" s="174"/>
      <c r="GS12" s="174"/>
      <c r="GT12" s="174"/>
      <c r="GU12" s="174"/>
      <c r="GV12" s="174"/>
      <c r="GW12" s="174"/>
      <c r="GX12" s="174"/>
      <c r="GY12" s="174"/>
      <c r="GZ12" s="174"/>
      <c r="HA12" s="174"/>
      <c r="HB12" s="174"/>
      <c r="HC12" s="174"/>
      <c r="HD12" s="174"/>
      <c r="HE12" s="174"/>
      <c r="HF12" s="174"/>
      <c r="HG12" s="174"/>
      <c r="HH12" s="174"/>
      <c r="HI12" s="174"/>
      <c r="HJ12" s="174"/>
      <c r="HK12" s="174"/>
      <c r="HL12" s="174"/>
      <c r="HM12" s="174"/>
      <c r="HN12" s="174"/>
      <c r="HO12" s="174"/>
      <c r="HP12" s="174"/>
      <c r="HQ12" s="174"/>
      <c r="HR12" s="174"/>
      <c r="HS12" s="174"/>
      <c r="HT12" s="174"/>
      <c r="HU12" s="174"/>
      <c r="HV12" s="174"/>
      <c r="HW12" s="174"/>
      <c r="HX12" s="174"/>
      <c r="HY12" s="174"/>
      <c r="HZ12" s="174"/>
      <c r="IA12" s="174"/>
      <c r="IB12" s="174"/>
      <c r="IC12" s="174"/>
      <c r="ID12" s="174"/>
      <c r="IE12" s="174"/>
      <c r="IF12" s="174"/>
      <c r="IG12" s="174"/>
      <c r="IH12" s="174"/>
      <c r="II12" s="174"/>
      <c r="IJ12" s="174"/>
      <c r="IK12" s="174">
        <v>1228.5</v>
      </c>
      <c r="IL12" s="174">
        <v>1314.8</v>
      </c>
      <c r="IM12" s="174">
        <v>1214.4000000000001</v>
      </c>
      <c r="IN12" s="174">
        <v>1116.3</v>
      </c>
      <c r="IO12" s="174">
        <v>1073.45</v>
      </c>
      <c r="IP12" s="174">
        <v>1141.4000000000001</v>
      </c>
      <c r="IQ12" s="174">
        <v>1029.05</v>
      </c>
      <c r="IR12" s="174">
        <v>1054.95</v>
      </c>
      <c r="IS12" s="174">
        <v>955.8</v>
      </c>
      <c r="IT12" s="174">
        <v>871.1</v>
      </c>
      <c r="IU12" s="174">
        <v>937.5</v>
      </c>
      <c r="IV12" s="174">
        <v>937.3</v>
      </c>
      <c r="IW12" s="174">
        <v>1023.7</v>
      </c>
      <c r="IX12" s="174">
        <v>1003.75</v>
      </c>
      <c r="IY12" s="174">
        <v>853.2</v>
      </c>
      <c r="IZ12" s="174">
        <v>814.5</v>
      </c>
      <c r="JA12" s="174">
        <v>861.75</v>
      </c>
      <c r="JB12" s="174">
        <v>816.45</v>
      </c>
      <c r="JC12" s="174">
        <v>788.45</v>
      </c>
      <c r="JD12" s="174">
        <v>774.55</v>
      </c>
      <c r="JE12" s="174">
        <v>661.6</v>
      </c>
      <c r="JF12" s="174">
        <v>702.05</v>
      </c>
      <c r="JG12" s="174">
        <v>770.65</v>
      </c>
      <c r="JH12" s="174">
        <v>743.5</v>
      </c>
      <c r="JI12" s="174">
        <v>774.3</v>
      </c>
      <c r="JJ12" s="174">
        <v>811.9</v>
      </c>
      <c r="JK12" s="174">
        <v>802.05</v>
      </c>
      <c r="JL12" s="174">
        <v>767.2</v>
      </c>
      <c r="JM12" s="174">
        <v>727.35</v>
      </c>
      <c r="JN12" s="174">
        <v>750.3</v>
      </c>
      <c r="JO12" s="174">
        <v>682.4</v>
      </c>
      <c r="JP12" s="174">
        <v>721.55</v>
      </c>
      <c r="JQ12" s="174">
        <v>689.8</v>
      </c>
      <c r="JR12" s="174">
        <v>681.25</v>
      </c>
      <c r="JS12" s="174">
        <v>754</v>
      </c>
      <c r="JT12" s="174">
        <v>788.4</v>
      </c>
      <c r="JU12" s="174">
        <v>755.1</v>
      </c>
      <c r="JV12" s="174">
        <v>772.95</v>
      </c>
      <c r="JW12" s="174">
        <v>712.8</v>
      </c>
      <c r="JX12" s="174">
        <v>683.25</v>
      </c>
      <c r="JY12" s="174">
        <v>741.45</v>
      </c>
      <c r="JZ12" s="174">
        <v>846.95</v>
      </c>
      <c r="KA12" s="174">
        <v>890.9</v>
      </c>
      <c r="KB12" s="174">
        <v>1024.95</v>
      </c>
      <c r="KC12" s="174">
        <v>1071.4000000000001</v>
      </c>
      <c r="KD12" s="174">
        <v>1190.4000000000001</v>
      </c>
      <c r="KE12" s="174">
        <v>1219.6500000000001</v>
      </c>
      <c r="KF12" s="174">
        <v>1429.3</v>
      </c>
      <c r="KG12" s="174">
        <v>1384</v>
      </c>
      <c r="KH12" s="174">
        <v>1378.55</v>
      </c>
      <c r="KI12" s="174">
        <v>1394.1</v>
      </c>
      <c r="KJ12" s="174">
        <v>1401.35</v>
      </c>
      <c r="KK12" s="174">
        <v>1131.55</v>
      </c>
      <c r="KL12" s="174">
        <v>1131.9000000000001</v>
      </c>
      <c r="KM12" s="174">
        <v>1244.1500000000001</v>
      </c>
      <c r="KN12" s="174">
        <v>1219.3</v>
      </c>
      <c r="KO12" s="174">
        <v>1314.55</v>
      </c>
      <c r="KP12" s="174">
        <v>1359</v>
      </c>
      <c r="KQ12" s="174">
        <v>1515</v>
      </c>
      <c r="KR12" s="174">
        <v>1648.15</v>
      </c>
      <c r="KS12" s="174">
        <v>1630.75</v>
      </c>
      <c r="KT12" s="174">
        <v>1666.95</v>
      </c>
      <c r="KU12" s="174">
        <v>1610.4</v>
      </c>
      <c r="KV12" s="174">
        <v>1508.15</v>
      </c>
      <c r="KW12" s="174">
        <v>1659</v>
      </c>
      <c r="KX12" s="174">
        <v>1765.95</v>
      </c>
      <c r="KY12" s="174">
        <v>1841</v>
      </c>
      <c r="KZ12" s="174">
        <v>1876.6</v>
      </c>
      <c r="LA12" s="174">
        <v>2049.0500000000002</v>
      </c>
      <c r="LB12" s="174">
        <v>1822.35</v>
      </c>
      <c r="LC12" s="174">
        <v>1999.55</v>
      </c>
      <c r="LD12" s="174">
        <v>2179.85</v>
      </c>
      <c r="LE12" s="174">
        <v>2355.9</v>
      </c>
      <c r="LF12" s="174">
        <v>2396.9499999999998</v>
      </c>
      <c r="LG12" s="174">
        <v>2642.7</v>
      </c>
      <c r="LH12" s="174">
        <v>2740.9</v>
      </c>
      <c r="LI12" s="174">
        <v>2296.35</v>
      </c>
      <c r="LJ12" s="174">
        <v>2354.1</v>
      </c>
      <c r="LK12" s="174">
        <v>2341.35</v>
      </c>
      <c r="LL12" s="174">
        <v>2542.85</v>
      </c>
      <c r="LM12" s="174">
        <v>2704.55</v>
      </c>
      <c r="LN12" s="174">
        <v>2880.8</v>
      </c>
      <c r="LO12" s="174">
        <v>3062.25</v>
      </c>
      <c r="LP12" s="174">
        <v>3104.15</v>
      </c>
      <c r="LQ12" s="174">
        <v>3203.2</v>
      </c>
      <c r="LR12" s="174">
        <v>2932.3</v>
      </c>
      <c r="LS12" s="174">
        <v>3041.15</v>
      </c>
      <c r="LT12" s="174">
        <v>3453.3</v>
      </c>
      <c r="LU12" s="174">
        <v>3662.75</v>
      </c>
      <c r="LV12" s="174">
        <v>3672.3</v>
      </c>
      <c r="LW12" s="174">
        <v>3885.15</v>
      </c>
      <c r="LX12" s="174">
        <v>3776.15</v>
      </c>
      <c r="LY12" s="174">
        <v>4379.6499999999996</v>
      </c>
      <c r="LZ12" s="174">
        <v>5199.1499999999996</v>
      </c>
      <c r="MA12" s="174">
        <v>5032</v>
      </c>
      <c r="MB12" s="174">
        <v>5343.7</v>
      </c>
      <c r="MC12" s="174">
        <v>4519.2</v>
      </c>
      <c r="MD12" s="174">
        <v>4528.25</v>
      </c>
      <c r="ME12" s="174">
        <v>4105.8500000000004</v>
      </c>
      <c r="MF12" s="174">
        <v>4411</v>
      </c>
      <c r="MG12" s="174">
        <v>3970.55</v>
      </c>
      <c r="MH12" s="174">
        <v>3258.55</v>
      </c>
      <c r="MI12" s="174">
        <v>3528.45</v>
      </c>
      <c r="MJ12" s="174">
        <v>3448.35</v>
      </c>
      <c r="MK12" s="174">
        <v>2924.45</v>
      </c>
      <c r="ML12" s="174">
        <v>2024</v>
      </c>
      <c r="MM12" s="174">
        <v>1905.3</v>
      </c>
      <c r="MN12" s="174">
        <v>2132.6999999999998</v>
      </c>
      <c r="MO12" s="174">
        <v>2033.45</v>
      </c>
      <c r="MP12" s="174">
        <v>1884.25</v>
      </c>
      <c r="MQ12" s="174">
        <v>2058.3000000000002</v>
      </c>
      <c r="MR12" s="174">
        <v>2401.85</v>
      </c>
      <c r="MS12" s="174">
        <v>3261.9</v>
      </c>
      <c r="MT12" s="174">
        <v>3098.55</v>
      </c>
      <c r="MU12" s="174">
        <v>3333.7</v>
      </c>
      <c r="MV12" s="174">
        <v>3311.7</v>
      </c>
      <c r="MW12" s="174">
        <v>3661.95</v>
      </c>
      <c r="MX12" s="174">
        <v>3466.75</v>
      </c>
      <c r="MY12" s="174">
        <v>3753.2</v>
      </c>
      <c r="MZ12" s="174">
        <v>3865.75</v>
      </c>
      <c r="NA12" s="174">
        <v>3655.45</v>
      </c>
      <c r="NB12" s="174">
        <v>3696.4</v>
      </c>
      <c r="NC12" s="174">
        <v>4046.75</v>
      </c>
      <c r="ND12" s="174">
        <v>4117.8</v>
      </c>
      <c r="NE12" s="174">
        <v>3785.3</v>
      </c>
      <c r="NF12" s="174">
        <v>3953.35</v>
      </c>
      <c r="NG12" s="174">
        <v>3996.6</v>
      </c>
      <c r="NH12" s="174">
        <v>3978.85</v>
      </c>
      <c r="NI12" s="174">
        <v>4649.75</v>
      </c>
      <c r="NJ12" s="174">
        <v>4685.05</v>
      </c>
      <c r="NK12" s="174">
        <v>4412.3</v>
      </c>
      <c r="NL12" s="174">
        <v>4746.8500000000004</v>
      </c>
      <c r="NM12" s="174">
        <v>4154.2</v>
      </c>
      <c r="NN12" s="174">
        <v>4086.95</v>
      </c>
      <c r="NO12" s="174">
        <v>4535.7</v>
      </c>
      <c r="NP12" s="174">
        <v>4497.3999999999996</v>
      </c>
      <c r="NQ12" s="174">
        <v>4276.7</v>
      </c>
      <c r="NR12" s="174">
        <v>4378.1000000000004</v>
      </c>
      <c r="NS12" s="174">
        <v>4299.3</v>
      </c>
      <c r="NT12" s="174">
        <v>3758.95</v>
      </c>
      <c r="NU12" s="174">
        <v>3497.4</v>
      </c>
      <c r="NV12" s="174">
        <v>3789.65</v>
      </c>
      <c r="NW12" s="174">
        <v>3202.35</v>
      </c>
      <c r="NX12" s="174">
        <v>3005.75</v>
      </c>
      <c r="NY12" s="174">
        <v>3649.55</v>
      </c>
      <c r="NZ12" s="174">
        <v>3807.5</v>
      </c>
      <c r="OA12" s="174">
        <v>3607.4</v>
      </c>
      <c r="OB12" s="174">
        <v>3457.25</v>
      </c>
      <c r="OC12" s="174">
        <v>3049.95</v>
      </c>
      <c r="OD12" s="174">
        <v>3269.3</v>
      </c>
      <c r="OE12" s="174">
        <v>3260.35</v>
      </c>
      <c r="OF12" s="174">
        <v>3274.2</v>
      </c>
      <c r="OG12" s="174">
        <v>3755.05</v>
      </c>
      <c r="OH12" s="174">
        <v>3615.6</v>
      </c>
      <c r="OI12" s="174">
        <v>3742.55</v>
      </c>
      <c r="OJ12" s="174">
        <v>3741.4</v>
      </c>
      <c r="OK12" s="174">
        <v>3928</v>
      </c>
      <c r="OL12" s="174">
        <v>3627.5</v>
      </c>
      <c r="OM12" s="174">
        <v>3624.45</v>
      </c>
      <c r="ON12" s="174">
        <v>3789.84</v>
      </c>
      <c r="OO12" s="174">
        <v>3671.29</v>
      </c>
      <c r="OP12" s="174">
        <v>3390.85</v>
      </c>
      <c r="OQ12" s="174">
        <v>3255.5</v>
      </c>
      <c r="OR12" s="174">
        <v>2847.92</v>
      </c>
      <c r="OS12" s="174">
        <v>3165.62</v>
      </c>
      <c r="OT12" s="174">
        <v>3554.23</v>
      </c>
      <c r="OU12" s="174">
        <v>3429.79</v>
      </c>
      <c r="OV12" s="174">
        <v>3528.97</v>
      </c>
      <c r="OW12" s="174">
        <v>3377.28</v>
      </c>
      <c r="OX12" s="174">
        <v>3503.93</v>
      </c>
      <c r="OY12" s="174">
        <v>3865.25</v>
      </c>
      <c r="OZ12" s="174">
        <v>3845.54</v>
      </c>
      <c r="PA12" s="174">
        <v>4243.66</v>
      </c>
      <c r="PB12" s="174">
        <v>4388.7299999999996</v>
      </c>
      <c r="PC12" s="174">
        <v>4440.84</v>
      </c>
      <c r="PD12" s="174">
        <v>4557.59</v>
      </c>
      <c r="PE12" s="174">
        <v>4479.22</v>
      </c>
      <c r="PF12" s="174">
        <v>4695.8599999999997</v>
      </c>
      <c r="PG12" s="174">
        <v>4801.7700000000004</v>
      </c>
      <c r="PH12" s="174">
        <v>4531.6400000000003</v>
      </c>
      <c r="PI12" s="174">
        <v>4942.37</v>
      </c>
      <c r="PJ12" s="174">
        <v>4991.83</v>
      </c>
      <c r="PK12" s="174">
        <v>4700.58</v>
      </c>
      <c r="PL12" s="174">
        <v>4458.91</v>
      </c>
      <c r="PM12" s="174">
        <v>4583.1099999999997</v>
      </c>
      <c r="PN12" s="174">
        <v>4548.1899999999996</v>
      </c>
      <c r="PO12" s="174">
        <v>4619.3500000000004</v>
      </c>
      <c r="PP12" s="174">
        <v>4165.6099999999997</v>
      </c>
      <c r="PQ12" s="174">
        <v>4189.55</v>
      </c>
      <c r="PR12" s="174">
        <v>4284.9799999999996</v>
      </c>
      <c r="PS12" s="174">
        <v>4115.21</v>
      </c>
      <c r="PT12" s="174">
        <v>4151.34</v>
      </c>
      <c r="PU12" s="174">
        <v>3861.11</v>
      </c>
      <c r="PV12" s="174">
        <v>3528.35</v>
      </c>
      <c r="PW12" s="174">
        <v>4042.27</v>
      </c>
      <c r="PX12" s="174">
        <v>4089.09</v>
      </c>
      <c r="PY12" s="174">
        <v>4207.3599999999997</v>
      </c>
      <c r="PZ12" s="174">
        <v>4247.04</v>
      </c>
      <c r="QA12" s="174">
        <v>4465.25</v>
      </c>
      <c r="QB12" s="174">
        <v>4545.17</v>
      </c>
      <c r="QC12" s="174">
        <v>4476.12</v>
      </c>
      <c r="QD12" s="174">
        <v>4470.4799999999996</v>
      </c>
      <c r="QE12" s="174">
        <v>4158.6899999999996</v>
      </c>
      <c r="QF12" s="174">
        <v>4173.93</v>
      </c>
      <c r="QG12" s="174">
        <v>4374.55</v>
      </c>
      <c r="QH12" s="174">
        <v>4610.2700000000004</v>
      </c>
      <c r="QI12" s="174">
        <v>4902.49</v>
      </c>
      <c r="QJ12" s="174">
        <v>5011.42</v>
      </c>
      <c r="QK12" s="174">
        <v>5167.01</v>
      </c>
      <c r="QL12" s="174">
        <v>5103.84</v>
      </c>
      <c r="QM12" s="174">
        <v>5442.94</v>
      </c>
      <c r="QN12" s="174">
        <v>5375.8</v>
      </c>
      <c r="QO12" s="174">
        <v>5192.5200000000004</v>
      </c>
      <c r="QP12" s="174">
        <v>5528.97</v>
      </c>
      <c r="QQ12" s="174">
        <v>5495.51</v>
      </c>
      <c r="QR12" s="174">
        <v>5716.78</v>
      </c>
      <c r="QS12" s="174">
        <v>6007.65</v>
      </c>
      <c r="QT12" s="174">
        <v>5580.94</v>
      </c>
      <c r="QU12" s="174">
        <v>5373.05</v>
      </c>
      <c r="QV12" s="174">
        <v>5575.64</v>
      </c>
      <c r="QW12" s="174">
        <v>5512.65</v>
      </c>
      <c r="QX12" s="174">
        <v>5418.53</v>
      </c>
      <c r="QY12" s="174">
        <v>5737.34</v>
      </c>
      <c r="QZ12" s="174">
        <v>5706.34</v>
      </c>
      <c r="RA12" s="174">
        <v>5224.72</v>
      </c>
      <c r="RB12" s="174">
        <v>4867.07</v>
      </c>
      <c r="RC12" s="174">
        <v>5407.55</v>
      </c>
      <c r="RD12" s="174">
        <v>5391.21</v>
      </c>
      <c r="RE12" s="174">
        <v>5276.9</v>
      </c>
      <c r="RF12" s="174">
        <v>5257.69</v>
      </c>
      <c r="RG12" s="174">
        <v>5814.05</v>
      </c>
      <c r="RH12" s="174">
        <v>5852.63</v>
      </c>
      <c r="RI12" s="174">
        <v>5927.94</v>
      </c>
      <c r="RJ12" s="174">
        <v>5917.68</v>
      </c>
      <c r="RK12" s="174">
        <v>5600.63</v>
      </c>
      <c r="RL12" s="174">
        <v>5348.96</v>
      </c>
      <c r="RM12" s="174">
        <v>5610.23</v>
      </c>
      <c r="RN12" s="174">
        <v>5802.36</v>
      </c>
      <c r="RO12" s="174">
        <v>5823.2</v>
      </c>
      <c r="RP12" s="174">
        <v>5907.08</v>
      </c>
      <c r="RQ12" s="174">
        <v>5897.74</v>
      </c>
      <c r="RR12" s="174">
        <v>5378.33</v>
      </c>
      <c r="RS12" s="174">
        <v>3937.97</v>
      </c>
      <c r="RT12" s="174">
        <v>4549.51</v>
      </c>
      <c r="RU12" s="174">
        <v>4390.0200000000004</v>
      </c>
      <c r="RV12" s="174">
        <v>4727.8100000000004</v>
      </c>
      <c r="RW12" s="174">
        <v>5128.75</v>
      </c>
      <c r="RX12" s="174">
        <v>5360.55</v>
      </c>
      <c r="RY12" s="174">
        <v>5282.29</v>
      </c>
      <c r="RZ12" s="174">
        <v>5443.56</v>
      </c>
      <c r="SA12" s="174">
        <v>6068</v>
      </c>
      <c r="SB12" s="174">
        <v>6630.4</v>
      </c>
      <c r="SC12" s="174">
        <v>6475.32</v>
      </c>
      <c r="SD12" s="174">
        <v>7222.96</v>
      </c>
      <c r="SE12" s="174">
        <v>6962.21</v>
      </c>
      <c r="SF12" s="174">
        <v>6844.22</v>
      </c>
      <c r="SG12" s="174">
        <v>7434.94</v>
      </c>
      <c r="SH12" s="174">
        <v>7328.81</v>
      </c>
      <c r="SI12" s="174">
        <v>7339.77</v>
      </c>
      <c r="SJ12" s="174">
        <v>8131.09</v>
      </c>
      <c r="SK12" s="174">
        <v>8224.2900000000009</v>
      </c>
      <c r="SL12" s="174">
        <v>8177.24</v>
      </c>
      <c r="SM12" s="174">
        <v>7830.33</v>
      </c>
      <c r="SN12" s="174">
        <v>8089.22</v>
      </c>
      <c r="SO12" s="174">
        <v>8051.54</v>
      </c>
      <c r="SP12" s="174">
        <v>7723</v>
      </c>
      <c r="SQ12" s="174">
        <v>7986.2</v>
      </c>
      <c r="SR12" s="174">
        <v>7752.29</v>
      </c>
      <c r="SS12" s="174">
        <v>7401.89</v>
      </c>
      <c r="ST12" s="174">
        <v>6923.74</v>
      </c>
      <c r="SU12" s="174">
        <v>7500.92</v>
      </c>
      <c r="SV12" s="174">
        <v>7744.45</v>
      </c>
      <c r="SW12" s="174">
        <v>7281.01</v>
      </c>
      <c r="SX12" s="174">
        <v>7539.76</v>
      </c>
      <c r="SY12" s="174">
        <v>7981.43</v>
      </c>
      <c r="SZ12" s="174">
        <v>7583.08</v>
      </c>
      <c r="TA12" s="174">
        <v>7469.83</v>
      </c>
      <c r="TB12" s="174">
        <v>7252.92</v>
      </c>
      <c r="TC12" s="174">
        <v>7319.25</v>
      </c>
      <c r="TD12" s="174">
        <v>7648.83</v>
      </c>
      <c r="TE12" s="174">
        <v>7762.62</v>
      </c>
      <c r="TF12" s="174">
        <v>8104.96</v>
      </c>
      <c r="TG12" s="222">
        <v>8321.94</v>
      </c>
      <c r="TH12" s="222">
        <v>8058.64</v>
      </c>
      <c r="TI12" s="222">
        <v>8194.33</v>
      </c>
      <c r="TJ12" s="222">
        <v>7940.4</v>
      </c>
      <c r="TK12" s="222">
        <v>8365.31</v>
      </c>
      <c r="TL12" s="222">
        <v>9048.9</v>
      </c>
      <c r="TM12" s="222">
        <v>9065.06</v>
      </c>
      <c r="TN12" s="222">
        <v>9186.42</v>
      </c>
      <c r="TO12" s="174">
        <v>9275.83</v>
      </c>
      <c r="TP12" s="174">
        <v>9387.51</v>
      </c>
      <c r="TQ12" s="174">
        <v>9341.09</v>
      </c>
      <c r="TR12" s="174">
        <v>9977.1299999999992</v>
      </c>
      <c r="TS12" s="174">
        <v>10325.700000000001</v>
      </c>
      <c r="TT12" s="174">
        <v>10425.780000000001</v>
      </c>
      <c r="TU12" s="174">
        <v>10672.22</v>
      </c>
      <c r="TV12" s="174">
        <v>9974.4599999999991</v>
      </c>
      <c r="TW12" s="174">
        <v>9895.61</v>
      </c>
      <c r="TX12" s="174">
        <v>9569.6299999999992</v>
      </c>
      <c r="TY12" s="174">
        <v>9404.31</v>
      </c>
      <c r="TZ12" s="174">
        <v>8761.01</v>
      </c>
      <c r="UA12" s="174">
        <v>9534.58</v>
      </c>
      <c r="UB12" s="174">
        <v>9980.3799999999992</v>
      </c>
      <c r="UC12" s="174">
        <v>10021.75</v>
      </c>
      <c r="UD12" s="174">
        <v>10309.76</v>
      </c>
      <c r="UE12" s="174">
        <v>9797.2099999999991</v>
      </c>
      <c r="UF12" s="174">
        <v>9593.74</v>
      </c>
      <c r="UG12" s="174">
        <v>9604.5300000000007</v>
      </c>
      <c r="UH12" s="174">
        <v>10044.75</v>
      </c>
      <c r="UI12" s="174">
        <v>10145.700000000001</v>
      </c>
      <c r="UJ12" s="174">
        <v>10081.049999999999</v>
      </c>
      <c r="UK12" s="174">
        <f>IF([1]Sheet1!UJ9&gt;0,[1]Sheet1!UJ9,"")</f>
        <v>9535.2999999999993</v>
      </c>
      <c r="UL12" s="174">
        <f>IF([1]Sheet1!UK9&gt;0,[1]Sheet1!UK9,"")</f>
        <v>9591.2999999999993</v>
      </c>
      <c r="UM12" s="174">
        <f>IF([1]Sheet1!UL9&gt;0,[1]Sheet1!UL9,"")</f>
        <v>8185.4</v>
      </c>
      <c r="UN12" s="174">
        <f>IF([1]Sheet1!UM9&gt;0,[1]Sheet1!UM9,"")</f>
        <v>8767.0499999999993</v>
      </c>
      <c r="UO12" s="174">
        <f>IF([1]Sheet1!UN9&gt;0,[1]Sheet1!UN9,"")</f>
        <v>8610.5</v>
      </c>
      <c r="UP12" s="174" t="str">
        <f>IF([1]Sheet1!UO9&gt;0,[1]Sheet1!UO9,"")</f>
        <v/>
      </c>
      <c r="UQ12" s="174" t="str">
        <f>IF([1]Sheet1!UP9&gt;0,[1]Sheet1!UP9,"")</f>
        <v/>
      </c>
      <c r="UR12" s="174" t="str">
        <f>IF([1]Sheet1!UQ9&gt;0,[1]Sheet1!UQ9,"")</f>
        <v/>
      </c>
      <c r="US12" s="174" t="str">
        <f>IF([1]Sheet1!UR9&gt;0,[1]Sheet1!UR9,"")</f>
        <v/>
      </c>
      <c r="UT12" s="174" t="str">
        <f>IF([1]Sheet1!US9&gt;0,[1]Sheet1!US9,"")</f>
        <v/>
      </c>
      <c r="UU12" s="174" t="str">
        <f>IF([1]Sheet1!UT9&gt;0,[1]Sheet1!UT9,"")</f>
        <v/>
      </c>
      <c r="UV12" s="174" t="str">
        <f>IF([1]Sheet1!UU9&gt;0,[1]Sheet1!UU9,"")</f>
        <v/>
      </c>
      <c r="UW12" s="174" t="str">
        <f>IF([1]Sheet1!UV9&gt;0,[1]Sheet1!UV9,"")</f>
        <v/>
      </c>
      <c r="UX12" s="174" t="str">
        <f>IF([1]Sheet1!UW9&gt;0,[1]Sheet1!UW9,"")</f>
        <v/>
      </c>
      <c r="UY12" s="174" t="str">
        <f>IF([1]Sheet1!UX9&gt;0,[1]Sheet1!UX9,"")</f>
        <v/>
      </c>
      <c r="UZ12" s="174" t="str">
        <f>IF([1]Sheet1!UY9&gt;0,[1]Sheet1!UY9,"")</f>
        <v/>
      </c>
      <c r="VA12" s="174" t="str">
        <f>IF([1]Sheet1!UZ9&gt;0,[1]Sheet1!UZ9,"")</f>
        <v/>
      </c>
      <c r="VB12" s="174" t="str">
        <f>IF([1]Sheet1!VA9&gt;0,[1]Sheet1!VA9,"")</f>
        <v/>
      </c>
      <c r="VC12" s="174" t="str">
        <f>IF([1]Sheet1!VB9&gt;0,[1]Sheet1!VB9,"")</f>
        <v/>
      </c>
      <c r="VD12" s="174" t="str">
        <f>IF([1]Sheet1!VC9&gt;0,[1]Sheet1!VC9,"")</f>
        <v/>
      </c>
      <c r="VE12" s="174" t="str">
        <f>IF([1]Sheet1!VD9&gt;0,[1]Sheet1!VD9,"")</f>
        <v/>
      </c>
      <c r="VF12" s="174" t="str">
        <f>IF([1]Sheet1!VE9&gt;0,[1]Sheet1!VE9,"")</f>
        <v/>
      </c>
      <c r="VG12" s="174" t="str">
        <f>IF([1]Sheet1!VF9&gt;0,[1]Sheet1!VF9,"")</f>
        <v/>
      </c>
      <c r="VH12" s="174" t="str">
        <f>IF([1]Sheet1!VG9&gt;0,[1]Sheet1!VG9,"")</f>
        <v/>
      </c>
      <c r="VI12" s="174" t="str">
        <f>IF([1]Sheet1!VH9&gt;0,[1]Sheet1!VH9,"")</f>
        <v/>
      </c>
      <c r="VJ12" s="174" t="str">
        <f>IF([1]Sheet1!VI9&gt;0,[1]Sheet1!VI9,"")</f>
        <v/>
      </c>
      <c r="VK12" s="174" t="str">
        <f>IF([1]Sheet1!VJ9&gt;0,[1]Sheet1!VJ9,"")</f>
        <v/>
      </c>
      <c r="VL12" s="174" t="str">
        <f>IF([1]Sheet1!VK9&gt;0,[1]Sheet1!VK9,"")</f>
        <v/>
      </c>
      <c r="VM12" s="174" t="str">
        <f>IF([1]Sheet1!VL9&gt;0,[1]Sheet1!VL9,"")</f>
        <v/>
      </c>
      <c r="VN12" s="174" t="str">
        <f>IF([1]Sheet1!VM9&gt;0,[1]Sheet1!VM9,"")</f>
        <v/>
      </c>
      <c r="VO12" s="174" t="str">
        <f>IF([1]Sheet1!VN9&gt;0,[1]Sheet1!VN9,"")</f>
        <v/>
      </c>
      <c r="VP12" s="174" t="str">
        <f>IF([1]Sheet1!VO9&gt;0,[1]Sheet1!VO9,"")</f>
        <v/>
      </c>
      <c r="VQ12" s="174" t="str">
        <f>IF([1]Sheet1!VP9&gt;0,[1]Sheet1!VP9,"")</f>
        <v/>
      </c>
      <c r="VR12" s="174" t="str">
        <f>IF([1]Sheet1!VQ9&gt;0,[1]Sheet1!VQ9,"")</f>
        <v/>
      </c>
      <c r="VS12" s="174" t="str">
        <f>IF([1]Sheet1!VR9&gt;0,[1]Sheet1!VR9,"")</f>
        <v/>
      </c>
      <c r="VT12" s="174" t="str">
        <f>IF([1]Sheet1!VS9&gt;0,[1]Sheet1!VS9,"")</f>
        <v/>
      </c>
      <c r="VU12" s="174" t="str">
        <f>IF([1]Sheet1!VT9&gt;0,[1]Sheet1!VT9,"")</f>
        <v/>
      </c>
      <c r="VV12" s="174" t="str">
        <f>IF([1]Sheet1!VU9&gt;0,[1]Sheet1!VU9,"")</f>
        <v/>
      </c>
      <c r="VW12" s="174" t="str">
        <f>IF([1]Sheet1!VV9&gt;0,[1]Sheet1!VV9,"")</f>
        <v/>
      </c>
      <c r="VX12" s="174" t="str">
        <f>IF([1]Sheet1!VW9&gt;0,[1]Sheet1!VW9,"")</f>
        <v/>
      </c>
      <c r="VY12" s="174" t="str">
        <f>IF([1]Sheet1!VX9&gt;0,[1]Sheet1!VX9,"")</f>
        <v/>
      </c>
      <c r="VZ12" s="174" t="str">
        <f>IF([1]Sheet1!VY9&gt;0,[1]Sheet1!VY9,"")</f>
        <v/>
      </c>
      <c r="WA12" s="174" t="str">
        <f>IF([1]Sheet1!VZ9&gt;0,[1]Sheet1!VZ9,"")</f>
        <v/>
      </c>
      <c r="WB12" s="174" t="str">
        <f>IF([1]Sheet1!WA9&gt;0,[1]Sheet1!WA9,"")</f>
        <v/>
      </c>
      <c r="WC12" s="174" t="str">
        <f>IF([1]Sheet1!WB9&gt;0,[1]Sheet1!WB9,"")</f>
        <v/>
      </c>
      <c r="WD12" s="174" t="str">
        <f>IF([1]Sheet1!WC9&gt;0,[1]Sheet1!WC9,"")</f>
        <v/>
      </c>
      <c r="WE12" s="174" t="str">
        <f>IF([1]Sheet1!WD9&gt;0,[1]Sheet1!WD9,"")</f>
        <v/>
      </c>
      <c r="WF12" s="174" t="str">
        <f>IF([1]Sheet1!WE9&gt;0,[1]Sheet1!WE9,"")</f>
        <v/>
      </c>
      <c r="WG12" s="174" t="str">
        <f>IF([1]Sheet1!WF9&gt;0,[1]Sheet1!WF9,"")</f>
        <v/>
      </c>
      <c r="WH12" s="174" t="str">
        <f>IF([1]Sheet1!WG9&gt;0,[1]Sheet1!WG9,"")</f>
        <v/>
      </c>
      <c r="WI12" s="174" t="str">
        <f>IF([1]Sheet1!WH9&gt;0,[1]Sheet1!WH9,"")</f>
        <v/>
      </c>
      <c r="WJ12" s="174" t="str">
        <f>IF([1]Sheet1!WI9&gt;0,[1]Sheet1!WI9,"")</f>
        <v/>
      </c>
      <c r="WK12" s="174" t="str">
        <f>IF([1]Sheet1!WJ9&gt;0,[1]Sheet1!WJ9,"")</f>
        <v/>
      </c>
      <c r="WL12" s="174" t="str">
        <f>IF([1]Sheet1!WK9&gt;0,[1]Sheet1!WK9,"")</f>
        <v/>
      </c>
      <c r="WM12" s="174" t="str">
        <f>IF([1]Sheet1!WL9&gt;0,[1]Sheet1!WL9,"")</f>
        <v/>
      </c>
      <c r="WN12" s="174" t="str">
        <f>IF([1]Sheet1!WM9&gt;0,[1]Sheet1!WM9,"")</f>
        <v/>
      </c>
      <c r="WO12" s="174" t="str">
        <f>IF([1]Sheet1!WN9&gt;0,[1]Sheet1!WN9,"")</f>
        <v/>
      </c>
      <c r="WP12" s="174" t="str">
        <f>IF([1]Sheet1!WO9&gt;0,[1]Sheet1!WO9,"")</f>
        <v/>
      </c>
      <c r="WQ12" s="174" t="str">
        <f>IF([1]Sheet1!WP9&gt;0,[1]Sheet1!WP9,"")</f>
        <v/>
      </c>
      <c r="WR12" s="174" t="str">
        <f>IF([1]Sheet1!WQ9&gt;0,[1]Sheet1!WQ9,"")</f>
        <v/>
      </c>
      <c r="WS12" s="174" t="str">
        <f>IF([1]Sheet1!WR9&gt;0,[1]Sheet1!WR9,"")</f>
        <v/>
      </c>
      <c r="WT12" s="174" t="str">
        <f>IF([1]Sheet1!WS9&gt;0,[1]Sheet1!WS9,"")</f>
        <v/>
      </c>
      <c r="WU12" s="174" t="str">
        <f>IF([1]Sheet1!WT9&gt;0,[1]Sheet1!WT9,"")</f>
        <v/>
      </c>
      <c r="WV12" s="174" t="str">
        <f>IF([1]Sheet1!WU9&gt;0,[1]Sheet1!WU9,"")</f>
        <v/>
      </c>
      <c r="WW12" s="174" t="str">
        <f>IF([1]Sheet1!WV9&gt;0,[1]Sheet1!WV9,"")</f>
        <v/>
      </c>
      <c r="WX12" s="174" t="str">
        <f>IF([1]Sheet1!WW9&gt;0,[1]Sheet1!WW9,"")</f>
        <v/>
      </c>
      <c r="WY12" s="174" t="str">
        <f>IF([1]Sheet1!WX9&gt;0,[1]Sheet1!WX9,"")</f>
        <v/>
      </c>
      <c r="WZ12" s="174" t="str">
        <f>IF([1]Sheet1!WY9&gt;0,[1]Sheet1!WY9,"")</f>
        <v/>
      </c>
      <c r="XA12" s="174" t="str">
        <f>IF([1]Sheet1!WZ9&gt;0,[1]Sheet1!WZ9,"")</f>
        <v/>
      </c>
      <c r="XB12" s="174" t="str">
        <f>IF([1]Sheet1!XA9&gt;0,[1]Sheet1!XA9,"")</f>
        <v/>
      </c>
      <c r="XC12" s="174" t="str">
        <f>IF([1]Sheet1!XB9&gt;0,[1]Sheet1!XB9,"")</f>
        <v/>
      </c>
      <c r="XD12" s="174" t="str">
        <f>IF([1]Sheet1!XC9&gt;0,[1]Sheet1!XC9,"")</f>
        <v/>
      </c>
      <c r="XE12" s="174" t="str">
        <f>IF([1]Sheet1!XD9&gt;0,[1]Sheet1!XD9,"")</f>
        <v/>
      </c>
      <c r="XF12" s="174" t="str">
        <f>IF([1]Sheet1!XE9&gt;0,[1]Sheet1!XE9,"")</f>
        <v/>
      </c>
      <c r="XG12" s="174" t="str">
        <f>IF([1]Sheet1!XF9&gt;0,[1]Sheet1!XF9,"")</f>
        <v/>
      </c>
      <c r="XH12" s="174" t="str">
        <f>IF([1]Sheet1!XG9&gt;0,[1]Sheet1!XG9,"")</f>
        <v/>
      </c>
      <c r="XI12" s="174" t="str">
        <f>IF([1]Sheet1!XH9&gt;0,[1]Sheet1!XH9,"")</f>
        <v/>
      </c>
      <c r="XJ12" s="174" t="str">
        <f>IF([1]Sheet1!XI9&gt;0,[1]Sheet1!XI9,"")</f>
        <v/>
      </c>
      <c r="XK12" s="174" t="str">
        <f>IF([1]Sheet1!XJ9&gt;0,[1]Sheet1!XJ9,"")</f>
        <v/>
      </c>
      <c r="XL12" s="174" t="str">
        <f>IF([1]Sheet1!XK9&gt;0,[1]Sheet1!XK9,"")</f>
        <v/>
      </c>
      <c r="XM12" s="174" t="str">
        <f>IF([1]Sheet1!XL9&gt;0,[1]Sheet1!XL9,"")</f>
        <v/>
      </c>
      <c r="XN12" s="174" t="str">
        <f>IF([1]Sheet1!XM9&gt;0,[1]Sheet1!XM9,"")</f>
        <v/>
      </c>
      <c r="XO12" s="174" t="str">
        <f>IF([1]Sheet1!XN9&gt;0,[1]Sheet1!XN9,"")</f>
        <v/>
      </c>
      <c r="XP12" s="174" t="str">
        <f>IF([1]Sheet1!XO9&gt;0,[1]Sheet1!XO9,"")</f>
        <v/>
      </c>
      <c r="XQ12" s="174" t="str">
        <f>IF([1]Sheet1!XP9&gt;0,[1]Sheet1!XP9,"")</f>
        <v/>
      </c>
      <c r="XR12" s="174" t="str">
        <f>IF([1]Sheet1!XQ9&gt;0,[1]Sheet1!XQ9,"")</f>
        <v/>
      </c>
      <c r="XS12" s="174" t="str">
        <f>IF([1]Sheet1!XR9&gt;0,[1]Sheet1!XR9,"")</f>
        <v/>
      </c>
      <c r="XT12" s="174" t="str">
        <f>IF([1]Sheet1!XS9&gt;0,[1]Sheet1!XS9,"")</f>
        <v/>
      </c>
      <c r="XU12" s="174" t="str">
        <f>IF([1]Sheet1!XT9&gt;0,[1]Sheet1!XT9,"")</f>
        <v/>
      </c>
      <c r="XV12" s="174" t="str">
        <f>IF([1]Sheet1!XU9&gt;0,[1]Sheet1!XU9,"")</f>
        <v/>
      </c>
      <c r="XW12" s="174" t="str">
        <f>IF([1]Sheet1!XV9&gt;0,[1]Sheet1!XV9,"")</f>
        <v/>
      </c>
      <c r="XX12" s="174" t="str">
        <f>IF([1]Sheet1!XW9&gt;0,[1]Sheet1!XW9,"")</f>
        <v/>
      </c>
      <c r="XY12" s="174" t="str">
        <f>IF([1]Sheet1!XX9&gt;0,[1]Sheet1!XX9,"")</f>
        <v/>
      </c>
      <c r="XZ12" s="174" t="str">
        <f>IF([1]Sheet1!XY9&gt;0,[1]Sheet1!XY9,"")</f>
        <v/>
      </c>
      <c r="YA12" s="174" t="str">
        <f>IF([1]Sheet1!XZ9&gt;0,[1]Sheet1!XZ9,"")</f>
        <v/>
      </c>
      <c r="YB12" s="174" t="str">
        <f>IF([1]Sheet1!YA9&gt;0,[1]Sheet1!YA9,"")</f>
        <v/>
      </c>
      <c r="YC12" s="174" t="str">
        <f>IF([1]Sheet1!YB9&gt;0,[1]Sheet1!YB9,"")</f>
        <v/>
      </c>
      <c r="YD12" s="174" t="str">
        <f>IF([1]Sheet1!YC9&gt;0,[1]Sheet1!YC9,"")</f>
        <v/>
      </c>
      <c r="YE12" s="174" t="str">
        <f>IF([1]Sheet1!YD9&gt;0,[1]Sheet1!YD9,"")</f>
        <v/>
      </c>
      <c r="YF12" s="174" t="str">
        <f>IF([1]Sheet1!YE9&gt;0,[1]Sheet1!YE9,"")</f>
        <v/>
      </c>
      <c r="YG12" s="174" t="str">
        <f>IF([1]Sheet1!YF9&gt;0,[1]Sheet1!YF9,"")</f>
        <v/>
      </c>
      <c r="YH12" s="174" t="str">
        <f>IF([1]Sheet1!YG9&gt;0,[1]Sheet1!YG9,"")</f>
        <v/>
      </c>
      <c r="YI12" s="174" t="str">
        <f>IF([1]Sheet1!YH9&gt;0,[1]Sheet1!YH9,"")</f>
        <v/>
      </c>
      <c r="YJ12" s="174" t="str">
        <f>IF([1]Sheet1!YI9&gt;0,[1]Sheet1!YI9,"")</f>
        <v/>
      </c>
      <c r="YK12" s="174" t="str">
        <f>IF([1]Sheet1!YJ9&gt;0,[1]Sheet1!YJ9,"")</f>
        <v/>
      </c>
      <c r="YL12" s="174" t="str">
        <f>IF([1]Sheet1!YK9&gt;0,[1]Sheet1!YK9,"")</f>
        <v/>
      </c>
      <c r="YM12" s="174" t="str">
        <f>IF([1]Sheet1!YL9&gt;0,[1]Sheet1!YL9,"")</f>
        <v/>
      </c>
      <c r="YN12" s="174" t="str">
        <f>IF([1]Sheet1!YM9&gt;0,[1]Sheet1!YM9,"")</f>
        <v/>
      </c>
      <c r="YO12" s="174" t="str">
        <f>IF([1]Sheet1!YN9&gt;0,[1]Sheet1!YN9,"")</f>
        <v/>
      </c>
      <c r="YP12" s="174" t="str">
        <f>IF([1]Sheet1!YO9&gt;0,[1]Sheet1!YO9,"")</f>
        <v/>
      </c>
      <c r="YQ12" s="174" t="str">
        <f>IF([1]Sheet1!YP9&gt;0,[1]Sheet1!YP9,"")</f>
        <v/>
      </c>
      <c r="YR12" s="174" t="str">
        <f>IF([1]Sheet1!YQ9&gt;0,[1]Sheet1!YQ9,"")</f>
        <v/>
      </c>
      <c r="YS12" s="174" t="str">
        <f>IF([1]Sheet1!YR9&gt;0,[1]Sheet1!YR9,"")</f>
        <v/>
      </c>
      <c r="YT12" s="174" t="str">
        <f>IF([1]Sheet1!YS9&gt;0,[1]Sheet1!YS9,"")</f>
        <v/>
      </c>
      <c r="YU12" s="174" t="str">
        <f>IF([1]Sheet1!YT9&gt;0,[1]Sheet1!YT9,"")</f>
        <v/>
      </c>
      <c r="YV12" s="174" t="str">
        <f>IF([1]Sheet1!YU9&gt;0,[1]Sheet1!YU9,"")</f>
        <v/>
      </c>
      <c r="YW12" s="174" t="str">
        <f>IF([1]Sheet1!YV9&gt;0,[1]Sheet1!YV9,"")</f>
        <v/>
      </c>
      <c r="YX12" s="174" t="str">
        <f>IF([1]Sheet1!YW9&gt;0,[1]Sheet1!YW9,"")</f>
        <v/>
      </c>
      <c r="YY12" s="174" t="str">
        <f>IF([1]Sheet1!YX9&gt;0,[1]Sheet1!YX9,"")</f>
        <v/>
      </c>
      <c r="YZ12" s="174" t="str">
        <f>IF([1]Sheet1!YY9&gt;0,[1]Sheet1!YY9,"")</f>
        <v/>
      </c>
      <c r="ZA12" s="174" t="str">
        <f>IF([1]Sheet1!YZ9&gt;0,[1]Sheet1!YZ9,"")</f>
        <v/>
      </c>
      <c r="ZB12" s="174" t="str">
        <f>IF([1]Sheet1!ZA9&gt;0,[1]Sheet1!ZA9,"")</f>
        <v/>
      </c>
      <c r="ZC12" s="174" t="str">
        <f>IF([1]Sheet1!ZB9&gt;0,[1]Sheet1!ZB9,"")</f>
        <v/>
      </c>
      <c r="ZD12" s="174" t="str">
        <f>IF([1]Sheet1!ZC9&gt;0,[1]Sheet1!ZC9,"")</f>
        <v/>
      </c>
      <c r="ZE12" s="174" t="str">
        <f>IF([1]Sheet1!ZD9&gt;0,[1]Sheet1!ZD9,"")</f>
        <v/>
      </c>
      <c r="ZF12" s="174" t="str">
        <f>IF([1]Sheet1!ZE9&gt;0,[1]Sheet1!ZE9,"")</f>
        <v/>
      </c>
      <c r="ZG12" s="174" t="str">
        <f>IF([1]Sheet1!ZF9&gt;0,[1]Sheet1!ZF9,"")</f>
        <v/>
      </c>
      <c r="ZH12" s="174" t="str">
        <f>IF([1]Sheet1!ZG9&gt;0,[1]Sheet1!ZG9,"")</f>
        <v/>
      </c>
      <c r="ZI12" s="174" t="str">
        <f>IF([1]Sheet1!ZH9&gt;0,[1]Sheet1!ZH9,"")</f>
        <v/>
      </c>
      <c r="ZJ12" s="174" t="str">
        <f>IF([1]Sheet1!ZI9&gt;0,[1]Sheet1!ZI9,"")</f>
        <v/>
      </c>
      <c r="ZK12" s="174" t="str">
        <f>IF([1]Sheet1!ZJ9&gt;0,[1]Sheet1!ZJ9,"")</f>
        <v/>
      </c>
      <c r="ZL12" s="174" t="str">
        <f>IF([1]Sheet1!ZK9&gt;0,[1]Sheet1!ZK9,"")</f>
        <v/>
      </c>
      <c r="ZM12" s="174" t="str">
        <f>IF([1]Sheet1!ZL9&gt;0,[1]Sheet1!ZL9,"")</f>
        <v/>
      </c>
      <c r="ZN12" s="174" t="str">
        <f>IF([1]Sheet1!ZM9&gt;0,[1]Sheet1!ZM9,"")</f>
        <v/>
      </c>
      <c r="ZO12" s="174" t="str">
        <f>IF([1]Sheet1!ZN9&gt;0,[1]Sheet1!ZN9,"")</f>
        <v/>
      </c>
      <c r="ZP12" s="174" t="str">
        <f>IF([1]Sheet1!ZO9&gt;0,[1]Sheet1!ZO9,"")</f>
        <v/>
      </c>
      <c r="ZQ12" s="174" t="str">
        <f>IF([1]Sheet1!ZP9&gt;0,[1]Sheet1!ZP9,"")</f>
        <v/>
      </c>
      <c r="ZR12" s="174" t="str">
        <f>IF([1]Sheet1!ZQ9&gt;0,[1]Sheet1!ZQ9,"")</f>
        <v/>
      </c>
      <c r="ZS12" s="174" t="str">
        <f>IF([1]Sheet1!ZR9&gt;0,[1]Sheet1!ZR9,"")</f>
        <v/>
      </c>
      <c r="ZT12" s="174" t="str">
        <f>IF([1]Sheet1!ZS9&gt;0,[1]Sheet1!ZS9,"")</f>
        <v/>
      </c>
      <c r="ZU12" s="174" t="str">
        <f>IF([1]Sheet1!ZT9&gt;0,[1]Sheet1!ZT9,"")</f>
        <v/>
      </c>
      <c r="ZV12" s="174" t="str">
        <f>IF([1]Sheet1!ZU9&gt;0,[1]Sheet1!ZU9,"")</f>
        <v/>
      </c>
      <c r="ZW12" s="174" t="str">
        <f>IF([1]Sheet1!ZV9&gt;0,[1]Sheet1!ZV9,"")</f>
        <v/>
      </c>
      <c r="ZX12" s="174" t="str">
        <f>IF([1]Sheet1!ZW9&gt;0,[1]Sheet1!ZW9,"")</f>
        <v/>
      </c>
      <c r="ZY12" s="174" t="str">
        <f>IF([1]Sheet1!ZX9&gt;0,[1]Sheet1!ZX9,"")</f>
        <v/>
      </c>
      <c r="ZZ12" s="174" t="str">
        <f>IF([1]Sheet1!ZY9&gt;0,[1]Sheet1!ZY9,"")</f>
        <v/>
      </c>
      <c r="AAA12" s="174" t="str">
        <f>IF([1]Sheet1!ZZ9&gt;0,[1]Sheet1!ZZ9,"")</f>
        <v/>
      </c>
      <c r="AAB12" s="174" t="str">
        <f>IF([1]Sheet1!AAA9&gt;0,[1]Sheet1!AAA9,"")</f>
        <v/>
      </c>
      <c r="AAC12" s="174" t="str">
        <f>IF([1]Sheet1!AAB9&gt;0,[1]Sheet1!AAB9,"")</f>
        <v/>
      </c>
      <c r="AAD12" s="174" t="str">
        <f>IF([1]Sheet1!AAC9&gt;0,[1]Sheet1!AAC9,"")</f>
        <v/>
      </c>
      <c r="AAE12" s="174" t="str">
        <f>IF([1]Sheet1!AAD9&gt;0,[1]Sheet1!AAD9,"")</f>
        <v/>
      </c>
      <c r="AAF12" s="174" t="str">
        <f>IF([1]Sheet1!AAE9&gt;0,[1]Sheet1!AAE9,"")</f>
        <v/>
      </c>
      <c r="AAG12" s="174" t="str">
        <f>IF([1]Sheet1!AAF9&gt;0,[1]Sheet1!AAF9,"")</f>
        <v/>
      </c>
      <c r="AAH12" s="174" t="str">
        <f>IF([1]Sheet1!AAG9&gt;0,[1]Sheet1!AAG9,"")</f>
        <v/>
      </c>
      <c r="AAI12" s="174" t="str">
        <f>IF([1]Sheet1!AAH9&gt;0,[1]Sheet1!AAH9,"")</f>
        <v/>
      </c>
      <c r="AAJ12" s="174" t="str">
        <f>IF([1]Sheet1!AAI9&gt;0,[1]Sheet1!AAI9,"")</f>
        <v/>
      </c>
      <c r="AAK12" s="174" t="str">
        <f>IF([1]Sheet1!AAJ9&gt;0,[1]Sheet1!AAJ9,"")</f>
        <v/>
      </c>
      <c r="AAL12" s="174" t="str">
        <f>IF([1]Sheet1!AAK9&gt;0,[1]Sheet1!AAK9,"")</f>
        <v/>
      </c>
      <c r="AAM12" s="174" t="str">
        <f>IF([1]Sheet1!AAL9&gt;0,[1]Sheet1!AAL9,"")</f>
        <v/>
      </c>
      <c r="AAN12" s="174" t="str">
        <f>IF([1]Sheet1!AAM9&gt;0,[1]Sheet1!AAM9,"")</f>
        <v/>
      </c>
      <c r="AAO12" s="174" t="str">
        <f>IF([1]Sheet1!AAN9&gt;0,[1]Sheet1!AAN9,"")</f>
        <v/>
      </c>
      <c r="AAP12" s="174" t="str">
        <f>IF([1]Sheet1!AAO9&gt;0,[1]Sheet1!AAO9,"")</f>
        <v/>
      </c>
      <c r="AAQ12" s="174" t="str">
        <f>IF([1]Sheet1!AAP9&gt;0,[1]Sheet1!AAP9,"")</f>
        <v/>
      </c>
      <c r="AAR12" s="174" t="str">
        <f>IF([1]Sheet1!AAQ9&gt;0,[1]Sheet1!AAQ9,"")</f>
        <v/>
      </c>
      <c r="AAS12" s="174" t="str">
        <f>IF([1]Sheet1!AAR9&gt;0,[1]Sheet1!AAR9,"")</f>
        <v/>
      </c>
      <c r="AAT12" s="174" t="str">
        <f>IF([1]Sheet1!AAS9&gt;0,[1]Sheet1!AAS9,"")</f>
        <v/>
      </c>
      <c r="AAU12" s="174" t="str">
        <f>IF([1]Sheet1!AAT9&gt;0,[1]Sheet1!AAT9,"")</f>
        <v/>
      </c>
      <c r="AAV12" s="174" t="str">
        <f>IF([1]Sheet1!AAU9&gt;0,[1]Sheet1!AAU9,"")</f>
        <v/>
      </c>
      <c r="AAW12" s="174" t="str">
        <f>IF([1]Sheet1!AAV9&gt;0,[1]Sheet1!AAV9,"")</f>
        <v/>
      </c>
      <c r="AAX12" s="174" t="str">
        <f>IF([1]Sheet1!AAW9&gt;0,[1]Sheet1!AAW9,"")</f>
        <v/>
      </c>
      <c r="AAY12" s="174" t="str">
        <f>IF([1]Sheet1!AAX9&gt;0,[1]Sheet1!AAX9,"")</f>
        <v/>
      </c>
      <c r="AAZ12" s="174" t="str">
        <f>IF([1]Sheet1!AAY9&gt;0,[1]Sheet1!AAY9,"")</f>
        <v/>
      </c>
      <c r="ABA12" s="174" t="str">
        <f>IF([1]Sheet1!AAZ9&gt;0,[1]Sheet1!AAZ9,"")</f>
        <v/>
      </c>
      <c r="ABB12" s="174" t="str">
        <f>IF([1]Sheet1!ABA9&gt;0,[1]Sheet1!ABA9,"")</f>
        <v/>
      </c>
      <c r="ABC12" s="174" t="str">
        <f>IF([1]Sheet1!ABB9&gt;0,[1]Sheet1!ABB9,"")</f>
        <v/>
      </c>
      <c r="ABD12" s="174" t="str">
        <f>IF([1]Sheet1!ABC9&gt;0,[1]Sheet1!ABC9,"")</f>
        <v/>
      </c>
      <c r="ABE12" s="174" t="str">
        <f>IF([1]Sheet1!ABD9&gt;0,[1]Sheet1!ABD9,"")</f>
        <v/>
      </c>
      <c r="ABF12" s="174" t="str">
        <f>IF([1]Sheet1!ABE9&gt;0,[1]Sheet1!ABE9,"")</f>
        <v/>
      </c>
      <c r="ABG12" s="174" t="str">
        <f>IF([1]Sheet1!ABF9&gt;0,[1]Sheet1!ABF9,"")</f>
        <v/>
      </c>
      <c r="ABH12" s="174" t="str">
        <f>IF([1]Sheet1!ABG9&gt;0,[1]Sheet1!ABG9,"")</f>
        <v/>
      </c>
      <c r="ABI12" s="174" t="str">
        <f>IF([1]Sheet1!ABH9&gt;0,[1]Sheet1!ABH9,"")</f>
        <v/>
      </c>
      <c r="ABJ12" s="174" t="str">
        <f>IF([1]Sheet1!ABI9&gt;0,[1]Sheet1!ABI9,"")</f>
        <v/>
      </c>
      <c r="ABK12" s="174" t="str">
        <f>IF([1]Sheet1!ABJ9&gt;0,[1]Sheet1!ABJ9,"")</f>
        <v/>
      </c>
      <c r="ABL12" s="174" t="str">
        <f>IF([1]Sheet1!ABK9&gt;0,[1]Sheet1!ABK9,"")</f>
        <v/>
      </c>
      <c r="ABM12" s="174" t="str">
        <f>IF([1]Sheet1!ABL9&gt;0,[1]Sheet1!ABL9,"")</f>
        <v/>
      </c>
      <c r="ABN12" s="174" t="str">
        <f>IF([1]Sheet1!ABM9&gt;0,[1]Sheet1!ABM9,"")</f>
        <v/>
      </c>
      <c r="ABO12" s="174" t="str">
        <f>IF([1]Sheet1!ABN9&gt;0,[1]Sheet1!ABN9,"")</f>
        <v/>
      </c>
      <c r="ABP12" s="174" t="str">
        <f>IF([1]Sheet1!ABO9&gt;0,[1]Sheet1!ABO9,"")</f>
        <v/>
      </c>
      <c r="ABQ12" s="174" t="str">
        <f>IF([1]Sheet1!ABP9&gt;0,[1]Sheet1!ABP9,"")</f>
        <v/>
      </c>
      <c r="ABR12" s="174" t="str">
        <f>IF([1]Sheet1!ABQ9&gt;0,[1]Sheet1!ABQ9,"")</f>
        <v/>
      </c>
      <c r="ABS12" s="174" t="str">
        <f>IF([1]Sheet1!ABR9&gt;0,[1]Sheet1!ABR9,"")</f>
        <v/>
      </c>
      <c r="ABT12" s="174" t="str">
        <f>IF([1]Sheet1!ABS9&gt;0,[1]Sheet1!ABS9,"")</f>
        <v/>
      </c>
      <c r="ABU12" s="174" t="str">
        <f>IF([1]Sheet1!ABT9&gt;0,[1]Sheet1!ABT9,"")</f>
        <v/>
      </c>
      <c r="ABV12" s="174" t="str">
        <f>IF([1]Sheet1!ABU9&gt;0,[1]Sheet1!ABU9,"")</f>
        <v/>
      </c>
    </row>
    <row r="13" spans="1:787">
      <c r="A13" s="184" t="s">
        <v>243</v>
      </c>
      <c r="B13" t="s">
        <v>244</v>
      </c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4"/>
      <c r="BI13" s="174"/>
      <c r="BJ13" s="174"/>
      <c r="BK13" s="174"/>
      <c r="BL13" s="174"/>
      <c r="BM13" s="174"/>
      <c r="BN13" s="174"/>
      <c r="BO13" s="174"/>
      <c r="BP13" s="174"/>
      <c r="BQ13" s="174"/>
      <c r="BR13" s="174"/>
      <c r="BS13" s="174"/>
      <c r="BT13" s="174"/>
      <c r="BU13" s="174"/>
      <c r="BV13" s="174"/>
      <c r="BW13" s="174"/>
      <c r="BX13" s="174"/>
      <c r="BY13" s="174"/>
      <c r="BZ13" s="174"/>
      <c r="CA13" s="174"/>
      <c r="CB13" s="174"/>
      <c r="CC13" s="174"/>
      <c r="CD13" s="174"/>
      <c r="CE13" s="174"/>
      <c r="CF13" s="174"/>
      <c r="CG13" s="174"/>
      <c r="CH13" s="174"/>
      <c r="CI13" s="174"/>
      <c r="CJ13" s="174"/>
      <c r="CK13" s="174"/>
      <c r="CL13" s="174"/>
      <c r="CM13" s="174"/>
      <c r="CN13" s="174"/>
      <c r="CO13" s="174"/>
      <c r="CP13" s="174"/>
      <c r="CQ13" s="174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4"/>
      <c r="DK13" s="174"/>
      <c r="DL13" s="174"/>
      <c r="DM13" s="174"/>
      <c r="DN13" s="174"/>
      <c r="DO13" s="174"/>
      <c r="DP13" s="174"/>
      <c r="DQ13" s="174"/>
      <c r="DR13" s="174"/>
      <c r="DS13" s="174"/>
      <c r="DT13" s="174"/>
      <c r="DU13" s="174"/>
      <c r="DV13" s="174"/>
      <c r="DW13" s="174"/>
      <c r="DX13" s="174"/>
      <c r="DY13" s="174"/>
      <c r="DZ13" s="174"/>
      <c r="EA13" s="174"/>
      <c r="EB13" s="174"/>
      <c r="EC13" s="174"/>
      <c r="ED13" s="174"/>
      <c r="EE13" s="174"/>
      <c r="EF13" s="174"/>
      <c r="EG13" s="174"/>
      <c r="EH13" s="174"/>
      <c r="EI13" s="174"/>
      <c r="EJ13" s="174"/>
      <c r="EK13" s="174"/>
      <c r="EL13" s="174"/>
      <c r="EM13" s="174"/>
      <c r="EN13" s="174"/>
      <c r="EO13" s="174"/>
      <c r="EP13" s="174"/>
      <c r="EQ13" s="174"/>
      <c r="ER13" s="174"/>
      <c r="ES13" s="174"/>
      <c r="ET13" s="174"/>
      <c r="EU13" s="174"/>
      <c r="EV13" s="174"/>
      <c r="EW13" s="174"/>
      <c r="EX13" s="174"/>
      <c r="EY13" s="174"/>
      <c r="EZ13" s="174"/>
      <c r="FA13" s="174"/>
      <c r="FB13" s="174"/>
      <c r="FC13" s="174"/>
      <c r="FD13" s="174"/>
      <c r="FE13" s="174"/>
      <c r="FF13" s="174"/>
      <c r="FG13" s="174"/>
      <c r="FH13" s="174"/>
      <c r="FI13" s="174"/>
      <c r="FJ13" s="174"/>
      <c r="FK13" s="174"/>
      <c r="FL13" s="174"/>
      <c r="FM13" s="174"/>
      <c r="FN13" s="174"/>
      <c r="FO13" s="174"/>
      <c r="FP13" s="174"/>
      <c r="FQ13" s="174"/>
      <c r="FR13" s="174"/>
      <c r="FS13" s="174"/>
      <c r="FT13" s="174"/>
      <c r="FU13" s="174"/>
      <c r="FV13" s="174"/>
      <c r="FW13" s="174"/>
      <c r="FX13" s="174"/>
      <c r="FY13" s="174"/>
      <c r="FZ13" s="174"/>
      <c r="GA13" s="174"/>
      <c r="GB13" s="174"/>
      <c r="GC13" s="174"/>
      <c r="GD13" s="174"/>
      <c r="GE13" s="174"/>
      <c r="GF13" s="174"/>
      <c r="GG13" s="174"/>
      <c r="GH13" s="174"/>
      <c r="GI13" s="174"/>
      <c r="GJ13" s="174"/>
      <c r="GK13" s="174"/>
      <c r="GL13" s="174"/>
      <c r="GM13" s="174"/>
      <c r="GN13" s="174"/>
      <c r="GO13" s="174"/>
      <c r="GP13" s="174"/>
      <c r="GQ13" s="174"/>
      <c r="GR13" s="174"/>
      <c r="GS13" s="174"/>
      <c r="GT13" s="174"/>
      <c r="GU13" s="174"/>
      <c r="GV13" s="174"/>
      <c r="GW13" s="174"/>
      <c r="GX13" s="174"/>
      <c r="GY13" s="174"/>
      <c r="GZ13" s="174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74"/>
      <c r="IB13" s="174"/>
      <c r="IC13" s="174"/>
      <c r="ID13" s="174"/>
      <c r="IE13" s="174"/>
      <c r="IF13" s="174"/>
      <c r="IG13" s="174"/>
      <c r="IH13" s="174"/>
      <c r="II13" s="174"/>
      <c r="IJ13" s="174"/>
      <c r="IK13" s="174"/>
      <c r="IL13" s="174"/>
      <c r="IM13" s="174"/>
      <c r="IN13" s="174"/>
      <c r="IO13" s="174"/>
      <c r="IP13" s="174"/>
      <c r="IQ13" s="174"/>
      <c r="IR13" s="174"/>
      <c r="IS13" s="174"/>
      <c r="IT13" s="174"/>
      <c r="IU13" s="174"/>
      <c r="IV13" s="174"/>
      <c r="IW13" s="174"/>
      <c r="IX13" s="174"/>
      <c r="IY13" s="174"/>
      <c r="IZ13" s="174"/>
      <c r="JA13" s="174"/>
      <c r="JB13" s="174"/>
      <c r="JC13" s="174"/>
      <c r="JD13" s="174"/>
      <c r="JE13" s="174"/>
      <c r="JF13" s="174"/>
      <c r="JG13" s="174"/>
      <c r="JH13" s="174"/>
      <c r="JI13" s="174"/>
      <c r="JJ13" s="174"/>
      <c r="JK13" s="174"/>
      <c r="JL13" s="174"/>
      <c r="JM13" s="174"/>
      <c r="JN13" s="174"/>
      <c r="JO13" s="174"/>
      <c r="JP13" s="174"/>
      <c r="JQ13" s="174"/>
      <c r="JR13" s="174"/>
      <c r="JS13" s="174"/>
      <c r="JT13" s="174"/>
      <c r="JU13" s="174"/>
      <c r="JV13" s="174"/>
      <c r="JW13" s="174"/>
      <c r="JX13" s="174"/>
      <c r="JY13" s="174"/>
      <c r="JZ13" s="174"/>
      <c r="KA13" s="174"/>
      <c r="KB13" s="174"/>
      <c r="KC13" s="174"/>
      <c r="KD13" s="174"/>
      <c r="KE13" s="174"/>
      <c r="KF13" s="174"/>
      <c r="KG13" s="174"/>
      <c r="KH13" s="174"/>
      <c r="KI13" s="174"/>
      <c r="KJ13" s="174"/>
      <c r="KK13" s="174"/>
      <c r="KL13" s="174"/>
      <c r="KM13" s="174"/>
      <c r="KN13" s="174"/>
      <c r="KO13" s="174"/>
      <c r="KP13" s="174"/>
      <c r="KQ13" s="174"/>
      <c r="KR13" s="174"/>
      <c r="KS13" s="174"/>
      <c r="KT13" s="174"/>
      <c r="KU13" s="174"/>
      <c r="KV13" s="174"/>
      <c r="KW13" s="174"/>
      <c r="KX13" s="174"/>
      <c r="KY13" s="174"/>
      <c r="KZ13" s="174"/>
      <c r="LA13" s="174"/>
      <c r="LB13" s="174"/>
      <c r="LC13" s="174"/>
      <c r="LD13" s="174"/>
      <c r="LE13" s="174"/>
      <c r="LF13" s="174"/>
      <c r="LG13" s="174"/>
      <c r="LH13" s="174"/>
      <c r="LI13" s="174"/>
      <c r="LJ13" s="174"/>
      <c r="LK13" s="174"/>
      <c r="LL13" s="174"/>
      <c r="LM13" s="174"/>
      <c r="LN13" s="174"/>
      <c r="LO13" s="174"/>
      <c r="LP13" s="174"/>
      <c r="LQ13" s="174"/>
      <c r="LR13" s="174"/>
      <c r="LS13" s="174"/>
      <c r="LT13" s="174"/>
      <c r="LU13" s="174"/>
      <c r="LV13" s="174"/>
      <c r="LW13" s="174"/>
      <c r="LX13" s="174"/>
      <c r="LY13" s="174"/>
      <c r="LZ13" s="174"/>
      <c r="MA13" s="174"/>
      <c r="MB13" s="174"/>
      <c r="MC13" s="174"/>
      <c r="MD13" s="174"/>
      <c r="ME13" s="174"/>
      <c r="MF13" s="174"/>
      <c r="MG13" s="174"/>
      <c r="MH13" s="174"/>
      <c r="MI13" s="174"/>
      <c r="MJ13" s="174"/>
      <c r="MK13" s="174"/>
      <c r="ML13" s="174"/>
      <c r="MM13" s="174"/>
      <c r="MN13" s="174"/>
      <c r="MO13" s="174"/>
      <c r="MP13" s="174"/>
      <c r="MQ13" s="174"/>
      <c r="MR13" s="174"/>
      <c r="MS13" s="174"/>
      <c r="MT13" s="174"/>
      <c r="MU13" s="174"/>
      <c r="MV13" s="174"/>
      <c r="MW13" s="174"/>
      <c r="MX13" s="174"/>
      <c r="MY13" s="174"/>
      <c r="MZ13" s="174"/>
      <c r="NA13" s="174"/>
      <c r="NB13" s="174"/>
      <c r="NC13" s="174"/>
      <c r="ND13" s="174"/>
      <c r="NE13" s="174"/>
      <c r="NF13" s="174"/>
      <c r="NG13" s="174"/>
      <c r="NH13" s="174"/>
      <c r="NI13" s="174"/>
      <c r="NJ13" s="174"/>
      <c r="NK13" s="174"/>
      <c r="NL13" s="174"/>
      <c r="NM13" s="174"/>
      <c r="NN13" s="174"/>
      <c r="NO13" s="174"/>
      <c r="NP13" s="174"/>
      <c r="NQ13" s="174"/>
      <c r="NR13" s="174"/>
      <c r="NS13" s="174"/>
      <c r="NT13" s="174"/>
      <c r="NU13" s="174"/>
      <c r="NV13" s="174"/>
      <c r="NW13" s="174"/>
      <c r="NX13" s="174"/>
      <c r="NY13" s="174"/>
      <c r="NZ13" s="174"/>
      <c r="OA13" s="174"/>
      <c r="OB13" s="174"/>
      <c r="OC13" s="174"/>
      <c r="OD13" s="174"/>
      <c r="OE13" s="174"/>
      <c r="OF13" s="174"/>
      <c r="OG13" s="174"/>
      <c r="OH13" s="174"/>
      <c r="OI13" s="174"/>
      <c r="OJ13" s="174"/>
      <c r="OK13" s="174"/>
      <c r="OL13" s="174"/>
      <c r="OM13" s="174"/>
      <c r="ON13" s="174"/>
      <c r="OO13" s="174"/>
      <c r="OP13" s="174"/>
      <c r="OQ13" s="174"/>
      <c r="OR13" s="174"/>
      <c r="OS13" s="174"/>
      <c r="OT13" s="174"/>
      <c r="OU13" s="174"/>
      <c r="OV13" s="174"/>
      <c r="OW13" s="174"/>
      <c r="OX13" s="174"/>
      <c r="OY13" s="174"/>
      <c r="OZ13" s="174"/>
      <c r="PA13" s="174"/>
      <c r="PB13" s="174"/>
      <c r="PC13" s="174"/>
      <c r="PD13" s="174"/>
      <c r="PE13" s="174"/>
      <c r="PF13" s="174"/>
      <c r="PG13" s="174"/>
      <c r="PH13" s="174"/>
      <c r="PI13" s="174"/>
      <c r="PJ13" s="174"/>
      <c r="PK13" s="174"/>
      <c r="PL13" s="174"/>
      <c r="PM13" s="174"/>
      <c r="PN13" s="174"/>
      <c r="PO13" s="174"/>
      <c r="PP13" s="174"/>
      <c r="PQ13" s="174"/>
      <c r="PR13" s="174"/>
      <c r="PS13" s="174"/>
      <c r="PT13" s="174"/>
      <c r="PU13" s="174"/>
      <c r="PV13" s="174"/>
      <c r="PW13" s="174"/>
      <c r="PX13" s="174"/>
      <c r="PY13" s="174"/>
      <c r="PZ13" s="174"/>
      <c r="QA13" s="174"/>
      <c r="QB13" s="174"/>
      <c r="QC13" s="174"/>
      <c r="QD13" s="225"/>
      <c r="QE13" s="174"/>
      <c r="QF13" s="174"/>
      <c r="QG13" s="174"/>
      <c r="QH13" s="174"/>
      <c r="QI13" s="174"/>
      <c r="QJ13" s="174"/>
      <c r="QK13" s="174"/>
      <c r="QL13" s="174"/>
      <c r="QM13" s="174"/>
      <c r="QN13" s="174"/>
      <c r="QO13" s="174"/>
      <c r="QP13" s="174"/>
      <c r="QQ13" s="174"/>
      <c r="QR13" s="174"/>
      <c r="QS13" s="174"/>
      <c r="QT13" s="174"/>
      <c r="QU13" s="174"/>
      <c r="QV13" s="174"/>
      <c r="QW13" s="174"/>
      <c r="QX13" s="174"/>
      <c r="QY13" s="174"/>
      <c r="QZ13" s="174"/>
      <c r="RA13" s="174"/>
      <c r="RB13" s="174"/>
      <c r="RC13" s="174"/>
      <c r="RD13" s="174"/>
      <c r="RE13" s="174"/>
      <c r="RF13" s="174"/>
      <c r="RG13" s="174"/>
      <c r="RH13" s="174"/>
      <c r="RI13" s="174"/>
      <c r="RJ13" s="174"/>
      <c r="RK13" s="174"/>
      <c r="RL13" s="174"/>
      <c r="RM13" s="174"/>
      <c r="RN13" s="174"/>
      <c r="RO13" s="174"/>
      <c r="RP13" s="174"/>
      <c r="RQ13" s="174"/>
      <c r="RR13" s="174"/>
      <c r="RS13" s="174"/>
      <c r="RT13" s="174"/>
      <c r="RU13" s="174"/>
      <c r="RV13" s="174"/>
      <c r="RW13" s="174"/>
      <c r="RX13" s="174"/>
      <c r="RY13" s="174"/>
      <c r="RZ13" s="174"/>
      <c r="SA13" s="174"/>
      <c r="SB13" s="174"/>
      <c r="SC13" s="174"/>
      <c r="SD13" s="174"/>
      <c r="SE13" s="174"/>
      <c r="SF13" s="174"/>
      <c r="SG13" s="174"/>
      <c r="SH13" s="174"/>
      <c r="SI13" s="174"/>
      <c r="SJ13" s="174"/>
      <c r="SK13" s="174"/>
      <c r="SL13" s="174"/>
      <c r="SM13" s="174"/>
      <c r="SN13" s="174"/>
      <c r="SO13" s="174">
        <v>10530.3</v>
      </c>
      <c r="SP13" s="174">
        <v>9555.35</v>
      </c>
      <c r="SQ13" s="174">
        <v>10045.85</v>
      </c>
      <c r="SR13" s="174">
        <v>10652.85</v>
      </c>
      <c r="SS13" s="174">
        <v>9714.75</v>
      </c>
      <c r="ST13" s="174">
        <v>9226.15</v>
      </c>
      <c r="SU13" s="174">
        <v>9978.15</v>
      </c>
      <c r="SV13" s="174">
        <v>10688.2</v>
      </c>
      <c r="SW13" s="174">
        <v>10670.7</v>
      </c>
      <c r="SX13" s="174">
        <v>10908.2</v>
      </c>
      <c r="SY13" s="174">
        <v>11337.15</v>
      </c>
      <c r="SZ13" s="174">
        <v>11209.15</v>
      </c>
      <c r="TA13" s="174">
        <v>10862.95</v>
      </c>
      <c r="TB13" s="174">
        <v>10327.25</v>
      </c>
      <c r="TC13" s="174">
        <v>10241.549999999999</v>
      </c>
      <c r="TD13" s="174">
        <v>11222.1</v>
      </c>
      <c r="TE13" s="174">
        <v>12085</v>
      </c>
      <c r="TF13" s="174">
        <v>13145.6</v>
      </c>
      <c r="TG13" s="174">
        <v>14443.85</v>
      </c>
      <c r="TH13" s="174">
        <v>15890.2</v>
      </c>
      <c r="TI13" s="174">
        <v>16194</v>
      </c>
      <c r="TJ13" s="174">
        <v>16175.15</v>
      </c>
      <c r="TK13" s="174">
        <v>17888.25</v>
      </c>
      <c r="TL13" s="174">
        <v>18656.75</v>
      </c>
      <c r="TM13" s="174">
        <v>20486.25</v>
      </c>
      <c r="TN13" s="174">
        <v>20291.8</v>
      </c>
      <c r="TO13" s="174">
        <v>18958.849999999999</v>
      </c>
      <c r="TP13" s="174">
        <v>20966.8</v>
      </c>
      <c r="TQ13" s="174">
        <v>20648.900000000001</v>
      </c>
      <c r="TR13" s="174">
        <v>23049.9</v>
      </c>
      <c r="TS13" s="174">
        <v>24818.6</v>
      </c>
      <c r="TT13" s="174">
        <v>25108.799999999999</v>
      </c>
      <c r="TU13" s="174">
        <v>25715.200000000001</v>
      </c>
      <c r="TV13" s="174">
        <v>24854.6</v>
      </c>
      <c r="TW13" s="174">
        <v>25115.75</v>
      </c>
      <c r="TX13" s="174">
        <v>25036.95</v>
      </c>
      <c r="TY13" s="174">
        <v>22733.599999999999</v>
      </c>
      <c r="TZ13" s="174">
        <v>19479.150000000001</v>
      </c>
      <c r="UA13" s="174">
        <v>20685.599999999999</v>
      </c>
      <c r="UB13" s="174">
        <v>20950.55</v>
      </c>
      <c r="UC13" s="174">
        <v>23486.5</v>
      </c>
      <c r="UD13" s="174">
        <v>24199.15</v>
      </c>
      <c r="UE13" s="174">
        <v>23936.05</v>
      </c>
      <c r="UF13" s="174">
        <v>22997</v>
      </c>
      <c r="UG13" s="174">
        <v>22885.95</v>
      </c>
      <c r="UH13" s="174">
        <v>23786.5</v>
      </c>
      <c r="UI13" s="174">
        <v>23114.5</v>
      </c>
      <c r="UJ13" s="174">
        <v>22545.85</v>
      </c>
      <c r="UK13" s="174">
        <f>IF([1]Sheet1!UJ10&gt;0,[1]Sheet1!UJ10,"")</f>
        <v>21268.75</v>
      </c>
      <c r="UL13" s="174">
        <f>IF([1]Sheet1!UK10&gt;0,[1]Sheet1!UK10,"")</f>
        <v>21297.3</v>
      </c>
      <c r="UM13" s="174">
        <f>IF([1]Sheet1!UL10&gt;0,[1]Sheet1!UL10,"")</f>
        <v>18892.95</v>
      </c>
      <c r="UN13" s="174">
        <f>IF([1]Sheet1!UM10&gt;0,[1]Sheet1!UM10,"")</f>
        <v>22963.7</v>
      </c>
      <c r="UO13" s="174">
        <f>IF([1]Sheet1!UN10&gt;0,[1]Sheet1!UN10,"")</f>
        <v>23642.95</v>
      </c>
      <c r="UP13" s="174" t="str">
        <f>IF([1]Sheet1!UO10&gt;0,[1]Sheet1!UO10,"")</f>
        <v/>
      </c>
      <c r="UQ13" s="174" t="str">
        <f>IF([1]Sheet1!UP10&gt;0,[1]Sheet1!UP10,"")</f>
        <v/>
      </c>
      <c r="UR13" s="174" t="str">
        <f>IF([1]Sheet1!UQ10&gt;0,[1]Sheet1!UQ10,"")</f>
        <v/>
      </c>
      <c r="US13" s="174" t="str">
        <f>IF([1]Sheet1!UR10&gt;0,[1]Sheet1!UR10,"")</f>
        <v/>
      </c>
      <c r="UT13" s="174" t="str">
        <f>IF([1]Sheet1!US10&gt;0,[1]Sheet1!US10,"")</f>
        <v/>
      </c>
      <c r="UU13" s="174" t="str">
        <f>IF([1]Sheet1!UT10&gt;0,[1]Sheet1!UT10,"")</f>
        <v/>
      </c>
      <c r="UV13" s="174" t="str">
        <f>IF([1]Sheet1!UU10&gt;0,[1]Sheet1!UU10,"")</f>
        <v/>
      </c>
      <c r="UW13" s="174" t="str">
        <f>IF([1]Sheet1!UV10&gt;0,[1]Sheet1!UV10,"")</f>
        <v/>
      </c>
      <c r="UX13" s="174" t="str">
        <f>IF([1]Sheet1!UW10&gt;0,[1]Sheet1!UW10,"")</f>
        <v/>
      </c>
      <c r="UY13" s="174" t="str">
        <f>IF([1]Sheet1!UX10&gt;0,[1]Sheet1!UX10,"")</f>
        <v/>
      </c>
      <c r="UZ13" s="174" t="str">
        <f>IF([1]Sheet1!UY10&gt;0,[1]Sheet1!UY10,"")</f>
        <v/>
      </c>
      <c r="VA13" s="174" t="str">
        <f>IF([1]Sheet1!UZ10&gt;0,[1]Sheet1!UZ10,"")</f>
        <v/>
      </c>
      <c r="VB13" s="174" t="str">
        <f>IF([1]Sheet1!VA10&gt;0,[1]Sheet1!VA10,"")</f>
        <v/>
      </c>
      <c r="VC13" s="174" t="str">
        <f>IF([1]Sheet1!VB10&gt;0,[1]Sheet1!VB10,"")</f>
        <v/>
      </c>
      <c r="VD13" s="174" t="str">
        <f>IF([1]Sheet1!VC10&gt;0,[1]Sheet1!VC10,"")</f>
        <v/>
      </c>
      <c r="VE13" s="174" t="str">
        <f>IF([1]Sheet1!VD10&gt;0,[1]Sheet1!VD10,"")</f>
        <v/>
      </c>
      <c r="VF13" s="174" t="str">
        <f>IF([1]Sheet1!VE10&gt;0,[1]Sheet1!VE10,"")</f>
        <v/>
      </c>
      <c r="VG13" s="174" t="str">
        <f>IF([1]Sheet1!VF10&gt;0,[1]Sheet1!VF10,"")</f>
        <v/>
      </c>
      <c r="VH13" s="174" t="str">
        <f>IF([1]Sheet1!VG10&gt;0,[1]Sheet1!VG10,"")</f>
        <v/>
      </c>
      <c r="VI13" s="174" t="str">
        <f>IF([1]Sheet1!VH10&gt;0,[1]Sheet1!VH10,"")</f>
        <v/>
      </c>
      <c r="VJ13" s="174" t="str">
        <f>IF([1]Sheet1!VI10&gt;0,[1]Sheet1!VI10,"")</f>
        <v/>
      </c>
      <c r="VK13" s="174" t="str">
        <f>IF([1]Sheet1!VJ10&gt;0,[1]Sheet1!VJ10,"")</f>
        <v/>
      </c>
      <c r="VL13" s="174" t="str">
        <f>IF([1]Sheet1!VK10&gt;0,[1]Sheet1!VK10,"")</f>
        <v/>
      </c>
      <c r="VM13" s="174" t="str">
        <f>IF([1]Sheet1!VL10&gt;0,[1]Sheet1!VL10,"")</f>
        <v/>
      </c>
      <c r="VN13" s="174" t="str">
        <f>IF([1]Sheet1!VM10&gt;0,[1]Sheet1!VM10,"")</f>
        <v/>
      </c>
      <c r="VO13" s="174" t="str">
        <f>IF([1]Sheet1!VN10&gt;0,[1]Sheet1!VN10,"")</f>
        <v/>
      </c>
      <c r="VP13" s="174" t="str">
        <f>IF([1]Sheet1!VO10&gt;0,[1]Sheet1!VO10,"")</f>
        <v/>
      </c>
      <c r="VQ13" s="174" t="str">
        <f>IF([1]Sheet1!VP10&gt;0,[1]Sheet1!VP10,"")</f>
        <v/>
      </c>
      <c r="VR13" s="174" t="str">
        <f>IF([1]Sheet1!VQ10&gt;0,[1]Sheet1!VQ10,"")</f>
        <v/>
      </c>
      <c r="VS13" s="174" t="str">
        <f>IF([1]Sheet1!VR10&gt;0,[1]Sheet1!VR10,"")</f>
        <v/>
      </c>
      <c r="VT13" s="174" t="str">
        <f>IF([1]Sheet1!VS10&gt;0,[1]Sheet1!VS10,"")</f>
        <v/>
      </c>
      <c r="VU13" s="174" t="str">
        <f>IF([1]Sheet1!VT10&gt;0,[1]Sheet1!VT10,"")</f>
        <v/>
      </c>
      <c r="VV13" s="174" t="str">
        <f>IF([1]Sheet1!VU10&gt;0,[1]Sheet1!VU10,"")</f>
        <v/>
      </c>
      <c r="VW13" s="174" t="str">
        <f>IF([1]Sheet1!VV10&gt;0,[1]Sheet1!VV10,"")</f>
        <v/>
      </c>
      <c r="VX13" s="174" t="str">
        <f>IF([1]Sheet1!VW10&gt;0,[1]Sheet1!VW10,"")</f>
        <v/>
      </c>
      <c r="VY13" s="174" t="str">
        <f>IF([1]Sheet1!VX10&gt;0,[1]Sheet1!VX10,"")</f>
        <v/>
      </c>
      <c r="VZ13" s="174" t="str">
        <f>IF([1]Sheet1!VY10&gt;0,[1]Sheet1!VY10,"")</f>
        <v/>
      </c>
      <c r="WA13" s="174" t="str">
        <f>IF([1]Sheet1!VZ10&gt;0,[1]Sheet1!VZ10,"")</f>
        <v/>
      </c>
      <c r="WB13" s="174" t="str">
        <f>IF([1]Sheet1!WA10&gt;0,[1]Sheet1!WA10,"")</f>
        <v/>
      </c>
      <c r="WC13" s="174" t="str">
        <f>IF([1]Sheet1!WB10&gt;0,[1]Sheet1!WB10,"")</f>
        <v/>
      </c>
      <c r="WD13" s="174" t="str">
        <f>IF([1]Sheet1!WC10&gt;0,[1]Sheet1!WC10,"")</f>
        <v/>
      </c>
      <c r="WE13" s="174" t="str">
        <f>IF([1]Sheet1!WD10&gt;0,[1]Sheet1!WD10,"")</f>
        <v/>
      </c>
      <c r="WF13" s="174" t="str">
        <f>IF([1]Sheet1!WE10&gt;0,[1]Sheet1!WE10,"")</f>
        <v/>
      </c>
      <c r="WG13" s="174" t="str">
        <f>IF([1]Sheet1!WF10&gt;0,[1]Sheet1!WF10,"")</f>
        <v/>
      </c>
      <c r="WH13" s="174" t="str">
        <f>IF([1]Sheet1!WG10&gt;0,[1]Sheet1!WG10,"")</f>
        <v/>
      </c>
      <c r="WI13" s="174" t="str">
        <f>IF([1]Sheet1!WH10&gt;0,[1]Sheet1!WH10,"")</f>
        <v/>
      </c>
      <c r="WJ13" s="174" t="str">
        <f>IF([1]Sheet1!WI10&gt;0,[1]Sheet1!WI10,"")</f>
        <v/>
      </c>
      <c r="WK13" s="174" t="str">
        <f>IF([1]Sheet1!WJ10&gt;0,[1]Sheet1!WJ10,"")</f>
        <v/>
      </c>
      <c r="WL13" s="174" t="str">
        <f>IF([1]Sheet1!WK10&gt;0,[1]Sheet1!WK10,"")</f>
        <v/>
      </c>
      <c r="WM13" s="174" t="str">
        <f>IF([1]Sheet1!WL10&gt;0,[1]Sheet1!WL10,"")</f>
        <v/>
      </c>
      <c r="WN13" s="174" t="str">
        <f>IF([1]Sheet1!WM10&gt;0,[1]Sheet1!WM10,"")</f>
        <v/>
      </c>
      <c r="WO13" s="174" t="str">
        <f>IF([1]Sheet1!WN10&gt;0,[1]Sheet1!WN10,"")</f>
        <v/>
      </c>
      <c r="WP13" s="174" t="str">
        <f>IF([1]Sheet1!WO10&gt;0,[1]Sheet1!WO10,"")</f>
        <v/>
      </c>
      <c r="WQ13" s="174" t="str">
        <f>IF([1]Sheet1!WP10&gt;0,[1]Sheet1!WP10,"")</f>
        <v/>
      </c>
      <c r="WR13" s="174" t="str">
        <f>IF([1]Sheet1!WQ10&gt;0,[1]Sheet1!WQ10,"")</f>
        <v/>
      </c>
      <c r="WS13" s="174" t="str">
        <f>IF([1]Sheet1!WR10&gt;0,[1]Sheet1!WR10,"")</f>
        <v/>
      </c>
      <c r="WT13" s="174" t="str">
        <f>IF([1]Sheet1!WS10&gt;0,[1]Sheet1!WS10,"")</f>
        <v/>
      </c>
      <c r="WU13" s="174" t="str">
        <f>IF([1]Sheet1!WT10&gt;0,[1]Sheet1!WT10,"")</f>
        <v/>
      </c>
      <c r="WV13" s="174" t="str">
        <f>IF([1]Sheet1!WU10&gt;0,[1]Sheet1!WU10,"")</f>
        <v/>
      </c>
      <c r="WW13" s="174" t="str">
        <f>IF([1]Sheet1!WV10&gt;0,[1]Sheet1!WV10,"")</f>
        <v/>
      </c>
      <c r="WX13" s="174" t="str">
        <f>IF([1]Sheet1!WW10&gt;0,[1]Sheet1!WW10,"")</f>
        <v/>
      </c>
      <c r="WY13" s="174" t="str">
        <f>IF([1]Sheet1!WX10&gt;0,[1]Sheet1!WX10,"")</f>
        <v/>
      </c>
      <c r="WZ13" s="174" t="str">
        <f>IF([1]Sheet1!WY10&gt;0,[1]Sheet1!WY10,"")</f>
        <v/>
      </c>
      <c r="XA13" s="174" t="str">
        <f>IF([1]Sheet1!WZ10&gt;0,[1]Sheet1!WZ10,"")</f>
        <v/>
      </c>
      <c r="XB13" s="174" t="str">
        <f>IF([1]Sheet1!XA10&gt;0,[1]Sheet1!XA10,"")</f>
        <v/>
      </c>
      <c r="XC13" s="174" t="str">
        <f>IF([1]Sheet1!XB10&gt;0,[1]Sheet1!XB10,"")</f>
        <v/>
      </c>
      <c r="XD13" s="174" t="str">
        <f>IF([1]Sheet1!XC10&gt;0,[1]Sheet1!XC10,"")</f>
        <v/>
      </c>
      <c r="XE13" s="174" t="str">
        <f>IF([1]Sheet1!XD10&gt;0,[1]Sheet1!XD10,"")</f>
        <v/>
      </c>
      <c r="XF13" s="174" t="str">
        <f>IF([1]Sheet1!XE10&gt;0,[1]Sheet1!XE10,"")</f>
        <v/>
      </c>
      <c r="XG13" s="174" t="str">
        <f>IF([1]Sheet1!XF10&gt;0,[1]Sheet1!XF10,"")</f>
        <v/>
      </c>
      <c r="XH13" s="174" t="str">
        <f>IF([1]Sheet1!XG10&gt;0,[1]Sheet1!XG10,"")</f>
        <v/>
      </c>
      <c r="XI13" s="174" t="str">
        <f>IF([1]Sheet1!XH10&gt;0,[1]Sheet1!XH10,"")</f>
        <v/>
      </c>
      <c r="XJ13" s="174" t="str">
        <f>IF([1]Sheet1!XI10&gt;0,[1]Sheet1!XI10,"")</f>
        <v/>
      </c>
      <c r="XK13" s="174" t="str">
        <f>IF([1]Sheet1!XJ10&gt;0,[1]Sheet1!XJ10,"")</f>
        <v/>
      </c>
      <c r="XL13" s="174" t="str">
        <f>IF([1]Sheet1!XK10&gt;0,[1]Sheet1!XK10,"")</f>
        <v/>
      </c>
      <c r="XM13" s="174" t="str">
        <f>IF([1]Sheet1!XL10&gt;0,[1]Sheet1!XL10,"")</f>
        <v/>
      </c>
      <c r="XN13" s="174" t="str">
        <f>IF([1]Sheet1!XM10&gt;0,[1]Sheet1!XM10,"")</f>
        <v/>
      </c>
      <c r="XO13" s="174" t="str">
        <f>IF([1]Sheet1!XN10&gt;0,[1]Sheet1!XN10,"")</f>
        <v/>
      </c>
      <c r="XP13" s="174" t="str">
        <f>IF([1]Sheet1!XO10&gt;0,[1]Sheet1!XO10,"")</f>
        <v/>
      </c>
      <c r="XQ13" s="174" t="str">
        <f>IF([1]Sheet1!XP10&gt;0,[1]Sheet1!XP10,"")</f>
        <v/>
      </c>
      <c r="XR13" s="174" t="str">
        <f>IF([1]Sheet1!XQ10&gt;0,[1]Sheet1!XQ10,"")</f>
        <v/>
      </c>
      <c r="XS13" s="174" t="str">
        <f>IF([1]Sheet1!XR10&gt;0,[1]Sheet1!XR10,"")</f>
        <v/>
      </c>
      <c r="XT13" s="174" t="str">
        <f>IF([1]Sheet1!XS10&gt;0,[1]Sheet1!XS10,"")</f>
        <v/>
      </c>
      <c r="XU13" s="174" t="str">
        <f>IF([1]Sheet1!XT10&gt;0,[1]Sheet1!XT10,"")</f>
        <v/>
      </c>
      <c r="XV13" s="174" t="str">
        <f>IF([1]Sheet1!XU10&gt;0,[1]Sheet1!XU10,"")</f>
        <v/>
      </c>
      <c r="XW13" s="174" t="str">
        <f>IF([1]Sheet1!XV10&gt;0,[1]Sheet1!XV10,"")</f>
        <v/>
      </c>
      <c r="XX13" s="174" t="str">
        <f>IF([1]Sheet1!XW10&gt;0,[1]Sheet1!XW10,"")</f>
        <v/>
      </c>
      <c r="XY13" s="174" t="str">
        <f>IF([1]Sheet1!XX10&gt;0,[1]Sheet1!XX10,"")</f>
        <v/>
      </c>
      <c r="XZ13" s="174" t="str">
        <f>IF([1]Sheet1!XY10&gt;0,[1]Sheet1!XY10,"")</f>
        <v/>
      </c>
      <c r="YA13" s="174" t="str">
        <f>IF([1]Sheet1!XZ10&gt;0,[1]Sheet1!XZ10,"")</f>
        <v/>
      </c>
      <c r="YB13" s="174" t="str">
        <f>IF([1]Sheet1!YA10&gt;0,[1]Sheet1!YA10,"")</f>
        <v/>
      </c>
      <c r="YC13" s="174" t="str">
        <f>IF([1]Sheet1!YB10&gt;0,[1]Sheet1!YB10,"")</f>
        <v/>
      </c>
      <c r="YD13" s="174" t="str">
        <f>IF([1]Sheet1!YC10&gt;0,[1]Sheet1!YC10,"")</f>
        <v/>
      </c>
      <c r="YE13" s="174" t="str">
        <f>IF([1]Sheet1!YD10&gt;0,[1]Sheet1!YD10,"")</f>
        <v/>
      </c>
      <c r="YF13" s="174" t="str">
        <f>IF([1]Sheet1!YE10&gt;0,[1]Sheet1!YE10,"")</f>
        <v/>
      </c>
      <c r="YG13" s="174" t="str">
        <f>IF([1]Sheet1!YF10&gt;0,[1]Sheet1!YF10,"")</f>
        <v/>
      </c>
      <c r="YH13" s="174" t="str">
        <f>IF([1]Sheet1!YG10&gt;0,[1]Sheet1!YG10,"")</f>
        <v/>
      </c>
      <c r="YI13" s="174" t="str">
        <f>IF([1]Sheet1!YH10&gt;0,[1]Sheet1!YH10,"")</f>
        <v/>
      </c>
      <c r="YJ13" s="174" t="str">
        <f>IF([1]Sheet1!YI10&gt;0,[1]Sheet1!YI10,"")</f>
        <v/>
      </c>
      <c r="YK13" s="174" t="str">
        <f>IF([1]Sheet1!YJ10&gt;0,[1]Sheet1!YJ10,"")</f>
        <v/>
      </c>
      <c r="YL13" s="174" t="str">
        <f>IF([1]Sheet1!YK10&gt;0,[1]Sheet1!YK10,"")</f>
        <v/>
      </c>
      <c r="YM13" s="174" t="str">
        <f>IF([1]Sheet1!YL10&gt;0,[1]Sheet1!YL10,"")</f>
        <v/>
      </c>
      <c r="YN13" s="174" t="str">
        <f>IF([1]Sheet1!YM10&gt;0,[1]Sheet1!YM10,"")</f>
        <v/>
      </c>
      <c r="YO13" s="174" t="str">
        <f>IF([1]Sheet1!YN10&gt;0,[1]Sheet1!YN10,"")</f>
        <v/>
      </c>
      <c r="YP13" s="174" t="str">
        <f>IF([1]Sheet1!YO10&gt;0,[1]Sheet1!YO10,"")</f>
        <v/>
      </c>
      <c r="YQ13" s="174" t="str">
        <f>IF([1]Sheet1!YP10&gt;0,[1]Sheet1!YP10,"")</f>
        <v/>
      </c>
      <c r="YR13" s="174" t="str">
        <f>IF([1]Sheet1!YQ10&gt;0,[1]Sheet1!YQ10,"")</f>
        <v/>
      </c>
      <c r="YS13" s="174" t="str">
        <f>IF([1]Sheet1!YR10&gt;0,[1]Sheet1!YR10,"")</f>
        <v/>
      </c>
      <c r="YT13" s="174" t="str">
        <f>IF([1]Sheet1!YS10&gt;0,[1]Sheet1!YS10,"")</f>
        <v/>
      </c>
      <c r="YU13" s="174" t="str">
        <f>IF([1]Sheet1!YT10&gt;0,[1]Sheet1!YT10,"")</f>
        <v/>
      </c>
      <c r="YV13" s="174" t="str">
        <f>IF([1]Sheet1!YU10&gt;0,[1]Sheet1!YU10,"")</f>
        <v/>
      </c>
      <c r="YW13" s="174" t="str">
        <f>IF([1]Sheet1!YV10&gt;0,[1]Sheet1!YV10,"")</f>
        <v/>
      </c>
      <c r="YX13" s="174" t="str">
        <f>IF([1]Sheet1!YW10&gt;0,[1]Sheet1!YW10,"")</f>
        <v/>
      </c>
      <c r="YY13" s="174" t="str">
        <f>IF([1]Sheet1!YX10&gt;0,[1]Sheet1!YX10,"")</f>
        <v/>
      </c>
      <c r="YZ13" s="174" t="str">
        <f>IF([1]Sheet1!YY10&gt;0,[1]Sheet1!YY10,"")</f>
        <v/>
      </c>
      <c r="ZA13" s="174" t="str">
        <f>IF([1]Sheet1!YZ10&gt;0,[1]Sheet1!YZ10,"")</f>
        <v/>
      </c>
      <c r="ZB13" s="174" t="str">
        <f>IF([1]Sheet1!ZA10&gt;0,[1]Sheet1!ZA10,"")</f>
        <v/>
      </c>
      <c r="ZC13" s="174" t="str">
        <f>IF([1]Sheet1!ZB10&gt;0,[1]Sheet1!ZB10,"")</f>
        <v/>
      </c>
      <c r="ZD13" s="174" t="str">
        <f>IF([1]Sheet1!ZC10&gt;0,[1]Sheet1!ZC10,"")</f>
        <v/>
      </c>
      <c r="ZE13" s="174" t="str">
        <f>IF([1]Sheet1!ZD10&gt;0,[1]Sheet1!ZD10,"")</f>
        <v/>
      </c>
      <c r="ZF13" s="174" t="str">
        <f>IF([1]Sheet1!ZE10&gt;0,[1]Sheet1!ZE10,"")</f>
        <v/>
      </c>
      <c r="ZG13" s="174" t="str">
        <f>IF([1]Sheet1!ZF10&gt;0,[1]Sheet1!ZF10,"")</f>
        <v/>
      </c>
      <c r="ZH13" s="174" t="str">
        <f>IF([1]Sheet1!ZG10&gt;0,[1]Sheet1!ZG10,"")</f>
        <v/>
      </c>
      <c r="ZI13" s="174" t="str">
        <f>IF([1]Sheet1!ZH10&gt;0,[1]Sheet1!ZH10,"")</f>
        <v/>
      </c>
      <c r="ZJ13" s="174" t="str">
        <f>IF([1]Sheet1!ZI10&gt;0,[1]Sheet1!ZI10,"")</f>
        <v/>
      </c>
      <c r="ZK13" s="174" t="str">
        <f>IF([1]Sheet1!ZJ10&gt;0,[1]Sheet1!ZJ10,"")</f>
        <v/>
      </c>
      <c r="ZL13" s="174" t="str">
        <f>IF([1]Sheet1!ZK10&gt;0,[1]Sheet1!ZK10,"")</f>
        <v/>
      </c>
      <c r="ZM13" s="174" t="str">
        <f>IF([1]Sheet1!ZL10&gt;0,[1]Sheet1!ZL10,"")</f>
        <v/>
      </c>
      <c r="ZN13" s="174" t="str">
        <f>IF([1]Sheet1!ZM10&gt;0,[1]Sheet1!ZM10,"")</f>
        <v/>
      </c>
      <c r="ZO13" s="174" t="str">
        <f>IF([1]Sheet1!ZN10&gt;0,[1]Sheet1!ZN10,"")</f>
        <v/>
      </c>
      <c r="ZP13" s="174" t="str">
        <f>IF([1]Sheet1!ZO10&gt;0,[1]Sheet1!ZO10,"")</f>
        <v/>
      </c>
      <c r="ZQ13" s="174" t="str">
        <f>IF([1]Sheet1!ZP10&gt;0,[1]Sheet1!ZP10,"")</f>
        <v/>
      </c>
      <c r="ZR13" s="174" t="str">
        <f>IF([1]Sheet1!ZQ10&gt;0,[1]Sheet1!ZQ10,"")</f>
        <v/>
      </c>
      <c r="ZS13" s="174" t="str">
        <f>IF([1]Sheet1!ZR10&gt;0,[1]Sheet1!ZR10,"")</f>
        <v/>
      </c>
      <c r="ZT13" s="174" t="str">
        <f>IF([1]Sheet1!ZS10&gt;0,[1]Sheet1!ZS10,"")</f>
        <v/>
      </c>
      <c r="ZU13" s="174" t="str">
        <f>IF([1]Sheet1!ZT10&gt;0,[1]Sheet1!ZT10,"")</f>
        <v/>
      </c>
      <c r="ZV13" s="174" t="str">
        <f>IF([1]Sheet1!ZU10&gt;0,[1]Sheet1!ZU10,"")</f>
        <v/>
      </c>
      <c r="ZW13" s="174" t="str">
        <f>IF([1]Sheet1!ZV10&gt;0,[1]Sheet1!ZV10,"")</f>
        <v/>
      </c>
      <c r="ZX13" s="174" t="str">
        <f>IF([1]Sheet1!ZW10&gt;0,[1]Sheet1!ZW10,"")</f>
        <v/>
      </c>
      <c r="ZY13" s="174" t="str">
        <f>IF([1]Sheet1!ZX10&gt;0,[1]Sheet1!ZX10,"")</f>
        <v/>
      </c>
      <c r="ZZ13" s="174" t="str">
        <f>IF([1]Sheet1!ZY10&gt;0,[1]Sheet1!ZY10,"")</f>
        <v/>
      </c>
      <c r="AAA13" s="174" t="str">
        <f>IF([1]Sheet1!ZZ10&gt;0,[1]Sheet1!ZZ10,"")</f>
        <v/>
      </c>
      <c r="AAB13" s="174" t="str">
        <f>IF([1]Sheet1!AAA10&gt;0,[1]Sheet1!AAA10,"")</f>
        <v/>
      </c>
      <c r="AAC13" s="174" t="str">
        <f>IF([1]Sheet1!AAB10&gt;0,[1]Sheet1!AAB10,"")</f>
        <v/>
      </c>
      <c r="AAD13" s="174" t="str">
        <f>IF([1]Sheet1!AAC10&gt;0,[1]Sheet1!AAC10,"")</f>
        <v/>
      </c>
      <c r="AAE13" s="174" t="str">
        <f>IF([1]Sheet1!AAD10&gt;0,[1]Sheet1!AAD10,"")</f>
        <v/>
      </c>
      <c r="AAF13" s="174" t="str">
        <f>IF([1]Sheet1!AAE10&gt;0,[1]Sheet1!AAE10,"")</f>
        <v/>
      </c>
      <c r="AAG13" s="174" t="str">
        <f>IF([1]Sheet1!AAF10&gt;0,[1]Sheet1!AAF10,"")</f>
        <v/>
      </c>
      <c r="AAH13" s="174" t="str">
        <f>IF([1]Sheet1!AAG10&gt;0,[1]Sheet1!AAG10,"")</f>
        <v/>
      </c>
      <c r="AAI13" s="174" t="str">
        <f>IF([1]Sheet1!AAH10&gt;0,[1]Sheet1!AAH10,"")</f>
        <v/>
      </c>
      <c r="AAJ13" s="174" t="str">
        <f>IF([1]Sheet1!AAI10&gt;0,[1]Sheet1!AAI10,"")</f>
        <v/>
      </c>
      <c r="AAK13" s="174" t="str">
        <f>IF([1]Sheet1!AAJ10&gt;0,[1]Sheet1!AAJ10,"")</f>
        <v/>
      </c>
      <c r="AAL13" s="174" t="str">
        <f>IF([1]Sheet1!AAK10&gt;0,[1]Sheet1!AAK10,"")</f>
        <v/>
      </c>
      <c r="AAM13" s="174" t="str">
        <f>IF([1]Sheet1!AAL10&gt;0,[1]Sheet1!AAL10,"")</f>
        <v/>
      </c>
      <c r="AAN13" s="174" t="str">
        <f>IF([1]Sheet1!AAM10&gt;0,[1]Sheet1!AAM10,"")</f>
        <v/>
      </c>
      <c r="AAO13" s="174" t="str">
        <f>IF([1]Sheet1!AAN10&gt;0,[1]Sheet1!AAN10,"")</f>
        <v/>
      </c>
      <c r="AAP13" s="174" t="str">
        <f>IF([1]Sheet1!AAO10&gt;0,[1]Sheet1!AAO10,"")</f>
        <v/>
      </c>
      <c r="AAQ13" s="174" t="str">
        <f>IF([1]Sheet1!AAP10&gt;0,[1]Sheet1!AAP10,"")</f>
        <v/>
      </c>
      <c r="AAR13" s="174" t="str">
        <f>IF([1]Sheet1!AAQ10&gt;0,[1]Sheet1!AAQ10,"")</f>
        <v/>
      </c>
      <c r="AAS13" s="174" t="str">
        <f>IF([1]Sheet1!AAR10&gt;0,[1]Sheet1!AAR10,"")</f>
        <v/>
      </c>
      <c r="AAT13" s="174" t="str">
        <f>IF([1]Sheet1!AAS10&gt;0,[1]Sheet1!AAS10,"")</f>
        <v/>
      </c>
      <c r="AAU13" s="174" t="str">
        <f>IF([1]Sheet1!AAT10&gt;0,[1]Sheet1!AAT10,"")</f>
        <v/>
      </c>
      <c r="AAV13" s="174" t="str">
        <f>IF([1]Sheet1!AAU10&gt;0,[1]Sheet1!AAU10,"")</f>
        <v/>
      </c>
      <c r="AAW13" s="174" t="str">
        <f>IF([1]Sheet1!AAV10&gt;0,[1]Sheet1!AAV10,"")</f>
        <v/>
      </c>
      <c r="AAX13" s="174" t="str">
        <f>IF([1]Sheet1!AAW10&gt;0,[1]Sheet1!AAW10,"")</f>
        <v/>
      </c>
      <c r="AAY13" s="174" t="str">
        <f>IF([1]Sheet1!AAX10&gt;0,[1]Sheet1!AAX10,"")</f>
        <v/>
      </c>
      <c r="AAZ13" s="174" t="str">
        <f>IF([1]Sheet1!AAY10&gt;0,[1]Sheet1!AAY10,"")</f>
        <v/>
      </c>
      <c r="ABA13" s="174" t="str">
        <f>IF([1]Sheet1!AAZ10&gt;0,[1]Sheet1!AAZ10,"")</f>
        <v/>
      </c>
      <c r="ABB13" s="174" t="str">
        <f>IF([1]Sheet1!ABA10&gt;0,[1]Sheet1!ABA10,"")</f>
        <v/>
      </c>
      <c r="ABC13" s="174" t="str">
        <f>IF([1]Sheet1!ABB10&gt;0,[1]Sheet1!ABB10,"")</f>
        <v/>
      </c>
      <c r="ABD13" s="174" t="str">
        <f>IF([1]Sheet1!ABC10&gt;0,[1]Sheet1!ABC10,"")</f>
        <v/>
      </c>
      <c r="ABE13" s="174" t="str">
        <f>IF([1]Sheet1!ABD10&gt;0,[1]Sheet1!ABD10,"")</f>
        <v/>
      </c>
      <c r="ABF13" s="174" t="str">
        <f>IF([1]Sheet1!ABE10&gt;0,[1]Sheet1!ABE10,"")</f>
        <v/>
      </c>
      <c r="ABG13" s="174" t="str">
        <f>IF([1]Sheet1!ABF10&gt;0,[1]Sheet1!ABF10,"")</f>
        <v/>
      </c>
      <c r="ABH13" s="174" t="str">
        <f>IF([1]Sheet1!ABG10&gt;0,[1]Sheet1!ABG10,"")</f>
        <v/>
      </c>
      <c r="ABI13" s="174" t="str">
        <f>IF([1]Sheet1!ABH10&gt;0,[1]Sheet1!ABH10,"")</f>
        <v/>
      </c>
      <c r="ABJ13" s="174" t="str">
        <f>IF([1]Sheet1!ABI10&gt;0,[1]Sheet1!ABI10,"")</f>
        <v/>
      </c>
      <c r="ABK13" s="174" t="str">
        <f>IF([1]Sheet1!ABJ10&gt;0,[1]Sheet1!ABJ10,"")</f>
        <v/>
      </c>
      <c r="ABL13" s="174" t="str">
        <f>IF([1]Sheet1!ABK10&gt;0,[1]Sheet1!ABK10,"")</f>
        <v/>
      </c>
      <c r="ABM13" s="174" t="str">
        <f>IF([1]Sheet1!ABL10&gt;0,[1]Sheet1!ABL10,"")</f>
        <v/>
      </c>
      <c r="ABN13" s="174" t="str">
        <f>IF([1]Sheet1!ABM10&gt;0,[1]Sheet1!ABM10,"")</f>
        <v/>
      </c>
      <c r="ABO13" s="174" t="str">
        <f>IF([1]Sheet1!ABN10&gt;0,[1]Sheet1!ABN10,"")</f>
        <v/>
      </c>
      <c r="ABP13" s="174" t="str">
        <f>IF([1]Sheet1!ABO10&gt;0,[1]Sheet1!ABO10,"")</f>
        <v/>
      </c>
      <c r="ABQ13" s="174" t="str">
        <f>IF([1]Sheet1!ABP10&gt;0,[1]Sheet1!ABP10,"")</f>
        <v/>
      </c>
      <c r="ABR13" s="174" t="str">
        <f>IF([1]Sheet1!ABQ10&gt;0,[1]Sheet1!ABQ10,"")</f>
        <v/>
      </c>
      <c r="ABS13" s="174" t="str">
        <f>IF([1]Sheet1!ABR10&gt;0,[1]Sheet1!ABR10,"")</f>
        <v/>
      </c>
      <c r="ABT13" s="174" t="str">
        <f>IF([1]Sheet1!ABS10&gt;0,[1]Sheet1!ABS10,"")</f>
        <v/>
      </c>
      <c r="ABU13" s="174" t="str">
        <f>IF([1]Sheet1!ABT10&gt;0,[1]Sheet1!ABT10,"")</f>
        <v/>
      </c>
      <c r="ABV13" s="174" t="str">
        <f>IF([1]Sheet1!ABU10&gt;0,[1]Sheet1!ABU10,"")</f>
        <v/>
      </c>
    </row>
    <row r="14" spans="1:787">
      <c r="A14" s="184" t="s">
        <v>246</v>
      </c>
      <c r="B14" t="s">
        <v>247</v>
      </c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174"/>
      <c r="AG14" s="174"/>
      <c r="AH14" s="174"/>
      <c r="AI14" s="174"/>
      <c r="AJ14" s="174"/>
      <c r="AK14" s="174"/>
      <c r="AL14" s="174"/>
      <c r="AM14" s="174"/>
      <c r="AN14" s="174"/>
      <c r="AO14" s="174"/>
      <c r="AP14" s="174"/>
      <c r="AQ14" s="174"/>
      <c r="AR14" s="174"/>
      <c r="AS14" s="174"/>
      <c r="AT14" s="174"/>
      <c r="AU14" s="174"/>
      <c r="AV14" s="174"/>
      <c r="AW14" s="174"/>
      <c r="AX14" s="174"/>
      <c r="AY14" s="174"/>
      <c r="AZ14" s="174"/>
      <c r="BA14" s="174"/>
      <c r="BB14" s="174"/>
      <c r="BC14" s="174"/>
      <c r="BD14" s="174"/>
      <c r="BE14" s="174"/>
      <c r="BF14" s="174"/>
      <c r="BG14" s="174"/>
      <c r="BH14" s="174"/>
      <c r="BI14" s="174"/>
      <c r="BJ14" s="174"/>
      <c r="BK14" s="174"/>
      <c r="BL14" s="174"/>
      <c r="BM14" s="174"/>
      <c r="BN14" s="174"/>
      <c r="BO14" s="174"/>
      <c r="BP14" s="174"/>
      <c r="BQ14" s="174"/>
      <c r="BR14" s="174"/>
      <c r="BS14" s="174"/>
      <c r="BT14" s="174"/>
      <c r="BU14" s="174"/>
      <c r="BV14" s="174"/>
      <c r="BW14" s="174"/>
      <c r="BX14" s="174"/>
      <c r="BY14" s="174"/>
      <c r="BZ14" s="174"/>
      <c r="CA14" s="174"/>
      <c r="CB14" s="174"/>
      <c r="CC14" s="174"/>
      <c r="CD14" s="174"/>
      <c r="CE14" s="174"/>
      <c r="CF14" s="174"/>
      <c r="CG14" s="174"/>
      <c r="CH14" s="174"/>
      <c r="CI14" s="174"/>
      <c r="CJ14" s="174"/>
      <c r="CK14" s="174"/>
      <c r="CL14" s="174"/>
      <c r="CM14" s="174"/>
      <c r="CN14" s="174"/>
      <c r="CO14" s="174"/>
      <c r="CP14" s="174"/>
      <c r="CQ14" s="174"/>
      <c r="CR14" s="174"/>
      <c r="CS14" s="174"/>
      <c r="CT14" s="174"/>
      <c r="CU14" s="174"/>
      <c r="CV14" s="174"/>
      <c r="CW14" s="174"/>
      <c r="CX14" s="174"/>
      <c r="CY14" s="174"/>
      <c r="CZ14" s="174"/>
      <c r="DA14" s="174"/>
      <c r="DB14" s="174"/>
      <c r="DC14" s="174"/>
      <c r="DD14" s="174"/>
      <c r="DE14" s="174"/>
      <c r="DF14" s="174"/>
      <c r="DG14" s="174"/>
      <c r="DH14" s="174"/>
      <c r="DI14" s="174"/>
      <c r="DJ14" s="174"/>
      <c r="DK14" s="174"/>
      <c r="DL14" s="174"/>
      <c r="DM14" s="174"/>
      <c r="DN14" s="174"/>
      <c r="DO14" s="174"/>
      <c r="DP14" s="174"/>
      <c r="DQ14" s="174"/>
      <c r="DR14" s="174"/>
      <c r="DS14" s="174"/>
      <c r="DT14" s="174"/>
      <c r="DU14" s="174"/>
      <c r="DV14" s="174"/>
      <c r="DW14" s="174"/>
      <c r="DX14" s="174"/>
      <c r="DY14" s="174"/>
      <c r="DZ14" s="174"/>
      <c r="EA14" s="174"/>
      <c r="EB14" s="174"/>
      <c r="EC14" s="174"/>
      <c r="ED14" s="174"/>
      <c r="EE14" s="174"/>
      <c r="EF14" s="174"/>
      <c r="EG14" s="174"/>
      <c r="EH14" s="174"/>
      <c r="EI14" s="174"/>
      <c r="EJ14" s="174"/>
      <c r="EK14" s="174"/>
      <c r="EL14" s="174"/>
      <c r="EM14" s="174"/>
      <c r="EN14" s="174"/>
      <c r="EO14" s="174"/>
      <c r="EP14" s="174"/>
      <c r="EQ14" s="174"/>
      <c r="ER14" s="174"/>
      <c r="ES14" s="174"/>
      <c r="ET14" s="174"/>
      <c r="EU14" s="174"/>
      <c r="EV14" s="174"/>
      <c r="EW14" s="174"/>
      <c r="EX14" s="174"/>
      <c r="EY14" s="174"/>
      <c r="EZ14" s="174"/>
      <c r="FA14" s="174"/>
      <c r="FB14" s="174"/>
      <c r="FC14" s="174"/>
      <c r="FD14" s="174"/>
      <c r="FE14" s="174"/>
      <c r="FF14" s="174"/>
      <c r="FG14" s="174"/>
      <c r="FH14" s="174"/>
      <c r="FI14" s="174"/>
      <c r="FJ14" s="174"/>
      <c r="FK14" s="174"/>
      <c r="FL14" s="174"/>
      <c r="FM14" s="174"/>
      <c r="FN14" s="174"/>
      <c r="FO14" s="174"/>
      <c r="FP14" s="174"/>
      <c r="FQ14" s="174"/>
      <c r="FR14" s="174"/>
      <c r="FS14" s="174"/>
      <c r="FT14" s="174"/>
      <c r="FU14" s="174"/>
      <c r="FV14" s="174"/>
      <c r="FW14" s="174"/>
      <c r="FX14" s="174"/>
      <c r="FY14" s="174"/>
      <c r="FZ14" s="174"/>
      <c r="GA14" s="174"/>
      <c r="GB14" s="174"/>
      <c r="GC14" s="174"/>
      <c r="GD14" s="174"/>
      <c r="GE14" s="174"/>
      <c r="GF14" s="174"/>
      <c r="GG14" s="174"/>
      <c r="GH14" s="174"/>
      <c r="GI14" s="174"/>
      <c r="GJ14" s="174"/>
      <c r="GK14" s="174"/>
      <c r="GL14" s="174"/>
      <c r="GM14" s="174"/>
      <c r="GN14" s="174"/>
      <c r="GO14" s="174"/>
      <c r="GP14" s="174"/>
      <c r="GQ14" s="174"/>
      <c r="GR14" s="174"/>
      <c r="GS14" s="174"/>
      <c r="GT14" s="174"/>
      <c r="GU14" s="174"/>
      <c r="GV14" s="174"/>
      <c r="GW14" s="174"/>
      <c r="GX14" s="174"/>
      <c r="GY14" s="174"/>
      <c r="GZ14" s="174"/>
      <c r="HA14" s="174"/>
      <c r="HB14" s="174"/>
      <c r="HC14" s="174"/>
      <c r="HD14" s="174"/>
      <c r="HE14" s="174"/>
      <c r="HF14" s="174"/>
      <c r="HG14" s="174"/>
      <c r="HH14" s="174"/>
      <c r="HI14" s="174"/>
      <c r="HJ14" s="174"/>
      <c r="HK14" s="174"/>
      <c r="HL14" s="174"/>
      <c r="HM14" s="174"/>
      <c r="HN14" s="174"/>
      <c r="HO14" s="174"/>
      <c r="HP14" s="174"/>
      <c r="HQ14" s="174"/>
      <c r="HR14" s="174"/>
      <c r="HS14" s="174"/>
      <c r="HT14" s="174"/>
      <c r="HU14" s="174"/>
      <c r="HV14" s="174"/>
      <c r="HW14" s="174"/>
      <c r="HX14" s="174"/>
      <c r="HY14" s="174"/>
      <c r="HZ14" s="174"/>
      <c r="IA14" s="174"/>
      <c r="IB14" s="174"/>
      <c r="IC14" s="174"/>
      <c r="ID14" s="174"/>
      <c r="IE14" s="174"/>
      <c r="IF14" s="174"/>
      <c r="IG14" s="174"/>
      <c r="IH14" s="174"/>
      <c r="II14" s="174"/>
      <c r="IJ14" s="174"/>
      <c r="IK14" s="174"/>
      <c r="IL14" s="174"/>
      <c r="IM14" s="174"/>
      <c r="IN14" s="174"/>
      <c r="IO14" s="174"/>
      <c r="IP14" s="174"/>
      <c r="IQ14" s="174"/>
      <c r="IR14" s="174"/>
      <c r="IS14" s="174"/>
      <c r="IT14" s="174"/>
      <c r="IU14" s="174"/>
      <c r="IV14" s="174"/>
      <c r="IW14" s="174"/>
      <c r="IX14" s="174"/>
      <c r="IY14" s="174"/>
      <c r="IZ14" s="174"/>
      <c r="JA14" s="174"/>
      <c r="JB14" s="174"/>
      <c r="JC14" s="174"/>
      <c r="JD14" s="174"/>
      <c r="JE14" s="174"/>
      <c r="JF14" s="174"/>
      <c r="JG14" s="174"/>
      <c r="JH14" s="174"/>
      <c r="JI14" s="174"/>
      <c r="JJ14" s="174"/>
      <c r="JK14" s="174"/>
      <c r="JL14" s="174"/>
      <c r="JM14" s="174"/>
      <c r="JN14" s="174"/>
      <c r="JO14" s="174"/>
      <c r="JP14" s="174"/>
      <c r="JQ14" s="174"/>
      <c r="JR14" s="174"/>
      <c r="JS14" s="174"/>
      <c r="JT14" s="174"/>
      <c r="JU14" s="174"/>
      <c r="JV14" s="174"/>
      <c r="JW14" s="174"/>
      <c r="JX14" s="174"/>
      <c r="JY14" s="174"/>
      <c r="JZ14" s="174"/>
      <c r="KA14" s="174"/>
      <c r="KB14" s="174"/>
      <c r="KC14" s="174"/>
      <c r="KD14" s="174"/>
      <c r="KE14" s="174"/>
      <c r="KF14" s="174"/>
      <c r="KG14" s="174"/>
      <c r="KH14" s="174"/>
      <c r="KI14" s="174"/>
      <c r="KJ14" s="174"/>
      <c r="KK14" s="174"/>
      <c r="KL14" s="174"/>
      <c r="KM14" s="174"/>
      <c r="KN14" s="174"/>
      <c r="KO14" s="174"/>
      <c r="KP14" s="174"/>
      <c r="KQ14" s="174"/>
      <c r="KR14" s="174"/>
      <c r="KS14" s="174"/>
      <c r="KT14" s="174"/>
      <c r="KU14" s="174"/>
      <c r="KV14" s="174">
        <v>984.72</v>
      </c>
      <c r="KW14" s="174">
        <v>1071.51</v>
      </c>
      <c r="KX14" s="174">
        <v>1082.6500000000001</v>
      </c>
      <c r="KY14" s="174">
        <v>1203.04</v>
      </c>
      <c r="KZ14" s="174">
        <v>1342.91</v>
      </c>
      <c r="LA14" s="174">
        <v>1376.84</v>
      </c>
      <c r="LB14" s="174">
        <v>1240.98</v>
      </c>
      <c r="LC14" s="174">
        <v>1370.2</v>
      </c>
      <c r="LD14" s="174">
        <v>1452.64</v>
      </c>
      <c r="LE14" s="174">
        <v>1543.88</v>
      </c>
      <c r="LF14" s="174">
        <v>1564.37</v>
      </c>
      <c r="LG14" s="174">
        <v>1733.52</v>
      </c>
      <c r="LH14" s="174">
        <v>1885.71</v>
      </c>
      <c r="LI14" s="174">
        <v>1642.79</v>
      </c>
      <c r="LJ14" s="174">
        <v>1442.65</v>
      </c>
      <c r="LK14" s="174">
        <v>1410.73</v>
      </c>
      <c r="LL14" s="174">
        <v>1566.44</v>
      </c>
      <c r="LM14" s="174">
        <v>1679.39</v>
      </c>
      <c r="LN14" s="174">
        <v>1753.09</v>
      </c>
      <c r="LO14" s="174">
        <v>1821.09</v>
      </c>
      <c r="LP14" s="174">
        <v>1862.52</v>
      </c>
      <c r="LQ14" s="174">
        <v>1955.54</v>
      </c>
      <c r="LR14" s="174">
        <v>1799.55</v>
      </c>
      <c r="LS14" s="174">
        <v>1757.46</v>
      </c>
      <c r="LT14" s="174">
        <v>1894.01</v>
      </c>
      <c r="LU14" s="174">
        <v>2011.5</v>
      </c>
      <c r="LV14" s="174">
        <v>2114.33</v>
      </c>
      <c r="LW14" s="174">
        <v>2169.17</v>
      </c>
      <c r="LX14" s="174">
        <v>2144.11</v>
      </c>
      <c r="LY14" s="174">
        <v>2436.14</v>
      </c>
      <c r="LZ14" s="174">
        <v>2698.14</v>
      </c>
      <c r="MA14" s="174">
        <v>2908.57</v>
      </c>
      <c r="MB14" s="174">
        <v>3391.98</v>
      </c>
      <c r="MC14" s="174">
        <v>2634.35</v>
      </c>
      <c r="MD14" s="174">
        <v>2605.1</v>
      </c>
      <c r="ME14" s="174">
        <v>2171.48</v>
      </c>
      <c r="MF14" s="174">
        <v>2420.2800000000002</v>
      </c>
      <c r="MG14" s="174">
        <v>2278.27</v>
      </c>
      <c r="MH14" s="174">
        <v>1812.57</v>
      </c>
      <c r="MI14" s="174">
        <v>1899.48</v>
      </c>
      <c r="MJ14" s="174">
        <v>1942.61</v>
      </c>
      <c r="MK14" s="174">
        <v>1606.4</v>
      </c>
      <c r="ML14" s="174">
        <v>1097.95</v>
      </c>
      <c r="MM14" s="174">
        <v>999.72</v>
      </c>
      <c r="MN14" s="174">
        <v>1129</v>
      </c>
      <c r="MO14" s="174">
        <v>1036.94</v>
      </c>
      <c r="MP14" s="174">
        <v>981.92</v>
      </c>
      <c r="MQ14" s="174">
        <v>1051.5</v>
      </c>
      <c r="MR14" s="174">
        <v>1235.6199999999999</v>
      </c>
      <c r="MS14" s="174">
        <v>1808.89</v>
      </c>
      <c r="MT14" s="174">
        <v>1786.61</v>
      </c>
      <c r="MU14" s="174">
        <v>1942.82</v>
      </c>
      <c r="MV14" s="174">
        <v>2083.42</v>
      </c>
      <c r="MW14" s="174">
        <v>2242.0700000000002</v>
      </c>
      <c r="MX14" s="174">
        <v>2106.23</v>
      </c>
      <c r="MY14" s="174">
        <v>2260.4899999999998</v>
      </c>
      <c r="MZ14" s="174">
        <v>2389.2600000000002</v>
      </c>
      <c r="NA14" s="174">
        <v>2368.09</v>
      </c>
      <c r="NB14" s="174">
        <v>2318.86</v>
      </c>
      <c r="NC14" s="174">
        <v>2461.35</v>
      </c>
      <c r="ND14" s="174">
        <v>2597.39</v>
      </c>
      <c r="NE14" s="174">
        <v>2470.7600000000002</v>
      </c>
      <c r="NF14" s="174">
        <v>2597.06</v>
      </c>
      <c r="NG14" s="174">
        <v>2681.94</v>
      </c>
      <c r="NH14" s="174">
        <v>2756.02</v>
      </c>
      <c r="NI14" s="174">
        <v>2926.06</v>
      </c>
      <c r="NJ14" s="174">
        <v>3013.03</v>
      </c>
      <c r="NK14" s="174">
        <v>2797.8</v>
      </c>
      <c r="NL14" s="174">
        <v>2814.37</v>
      </c>
      <c r="NM14" s="174">
        <v>2482.89</v>
      </c>
      <c r="NN14" s="174">
        <v>2320.35</v>
      </c>
      <c r="NO14" s="174">
        <v>2515.8000000000002</v>
      </c>
      <c r="NP14" s="174">
        <v>2589.16</v>
      </c>
      <c r="NQ14" s="174">
        <v>2525.8200000000002</v>
      </c>
      <c r="NR14" s="174">
        <v>2513.06</v>
      </c>
      <c r="NS14" s="174">
        <v>2532.04</v>
      </c>
      <c r="NT14" s="174">
        <v>2280.89</v>
      </c>
      <c r="NU14" s="174">
        <v>2231.1999999999998</v>
      </c>
      <c r="NV14" s="174">
        <v>2301.3200000000002</v>
      </c>
      <c r="NW14" s="174">
        <v>2060.59</v>
      </c>
      <c r="NX14" s="174">
        <v>1872.78</v>
      </c>
      <c r="NY14" s="174">
        <v>2163.7800000000002</v>
      </c>
      <c r="NZ14" s="174">
        <v>2344.9899999999998</v>
      </c>
      <c r="OA14" s="174">
        <v>2328.2399999999998</v>
      </c>
      <c r="OB14" s="174">
        <v>2308.2399999999998</v>
      </c>
      <c r="OC14" s="174">
        <v>2153.12</v>
      </c>
      <c r="OD14" s="174">
        <v>2259.16</v>
      </c>
      <c r="OE14" s="174">
        <v>2216.67</v>
      </c>
      <c r="OF14" s="174">
        <v>2198.75</v>
      </c>
      <c r="OG14" s="174">
        <v>2430.63</v>
      </c>
      <c r="OH14" s="174">
        <v>2415.58</v>
      </c>
      <c r="OI14" s="174">
        <v>2577.6799999999998</v>
      </c>
      <c r="OJ14" s="174">
        <v>2663.73</v>
      </c>
      <c r="OK14" s="174">
        <v>2604.58</v>
      </c>
      <c r="OL14" s="174">
        <v>2377.66</v>
      </c>
      <c r="OM14" s="174">
        <v>2318.52</v>
      </c>
      <c r="ON14" s="174">
        <v>2390.3200000000002</v>
      </c>
      <c r="OO14" s="174">
        <v>2396.77</v>
      </c>
      <c r="OP14" s="174">
        <v>2239.7199999999998</v>
      </c>
      <c r="OQ14" s="174">
        <v>2098.9</v>
      </c>
      <c r="OR14" s="174">
        <v>2022.94</v>
      </c>
      <c r="OS14" s="174">
        <v>2136.79</v>
      </c>
      <c r="OT14" s="174">
        <v>2323.63</v>
      </c>
      <c r="OU14" s="174">
        <v>2403.13</v>
      </c>
      <c r="OV14" s="174">
        <v>2539.4</v>
      </c>
      <c r="OW14" s="174">
        <v>2402.75</v>
      </c>
      <c r="OX14" s="174">
        <v>2480.88</v>
      </c>
      <c r="OY14" s="174">
        <v>2719.21</v>
      </c>
      <c r="OZ14" s="174">
        <v>2828.29</v>
      </c>
      <c r="PA14" s="174">
        <v>3336.53</v>
      </c>
      <c r="PB14" s="174">
        <v>3723.51</v>
      </c>
      <c r="PC14" s="174">
        <v>3626.51</v>
      </c>
      <c r="PD14" s="174">
        <v>3686.35</v>
      </c>
      <c r="PE14" s="174">
        <v>3806.71</v>
      </c>
      <c r="PF14" s="174">
        <v>3919.96</v>
      </c>
      <c r="PG14" s="174">
        <v>4079.72</v>
      </c>
      <c r="PH14" s="174">
        <v>4144.42</v>
      </c>
      <c r="PI14" s="174">
        <v>4326.37</v>
      </c>
      <c r="PJ14" s="174">
        <v>4377.4399999999996</v>
      </c>
      <c r="PK14" s="174">
        <v>4318.01</v>
      </c>
      <c r="PL14" s="174">
        <v>4192.1400000000003</v>
      </c>
      <c r="PM14" s="174">
        <v>4327.22</v>
      </c>
      <c r="PN14" s="174">
        <v>4251.4799999999996</v>
      </c>
      <c r="PO14" s="174">
        <v>4531.54</v>
      </c>
      <c r="PP14" s="174">
        <v>4247.25</v>
      </c>
      <c r="PQ14" s="174">
        <v>4269.87</v>
      </c>
      <c r="PR14" s="174">
        <v>4374.3900000000003</v>
      </c>
      <c r="PS14" s="174">
        <v>4462.49</v>
      </c>
      <c r="PT14" s="174">
        <v>4519.26</v>
      </c>
      <c r="PU14" s="174">
        <v>4157.55</v>
      </c>
      <c r="PV14" s="174">
        <v>3699.84</v>
      </c>
      <c r="PW14" s="174">
        <v>4124.6000000000004</v>
      </c>
      <c r="PX14" s="174">
        <v>4292.03</v>
      </c>
      <c r="PY14" s="174">
        <v>4359.8100000000004</v>
      </c>
      <c r="PZ14" s="174">
        <v>4598.8999999999996</v>
      </c>
      <c r="QA14" s="174">
        <v>4824.53</v>
      </c>
      <c r="QB14" s="174">
        <v>5006.51</v>
      </c>
      <c r="QC14" s="174">
        <v>5037.4799999999996</v>
      </c>
      <c r="QD14" s="174">
        <v>5271.25</v>
      </c>
      <c r="QE14" s="174">
        <v>4825.51</v>
      </c>
      <c r="QF14" s="174">
        <v>4689</v>
      </c>
      <c r="QG14" s="174">
        <v>5029.8100000000004</v>
      </c>
      <c r="QH14" s="174">
        <v>5361.49</v>
      </c>
      <c r="QI14" s="174">
        <v>5660.4</v>
      </c>
      <c r="QJ14" s="174">
        <v>5979.19</v>
      </c>
      <c r="QK14" s="174">
        <v>5866.32</v>
      </c>
      <c r="QL14" s="174">
        <v>5966.42</v>
      </c>
      <c r="QM14" s="174">
        <v>6213.26</v>
      </c>
      <c r="QN14" s="174">
        <v>6176.79</v>
      </c>
      <c r="QO14" s="174">
        <v>6176.75</v>
      </c>
      <c r="QP14" s="174">
        <v>6698.44</v>
      </c>
      <c r="QQ14" s="174">
        <v>6902.13</v>
      </c>
      <c r="QR14" s="174">
        <v>7281.14</v>
      </c>
      <c r="QS14" s="174">
        <v>7070.27</v>
      </c>
      <c r="QT14" s="174">
        <v>6796.33</v>
      </c>
      <c r="QU14" s="174">
        <v>6479.83</v>
      </c>
      <c r="QV14" s="174">
        <v>6946.16</v>
      </c>
      <c r="QW14" s="174">
        <v>6537.65</v>
      </c>
      <c r="QX14" s="174">
        <v>6196.44</v>
      </c>
      <c r="QY14" s="174">
        <v>6411.07</v>
      </c>
      <c r="QZ14" s="174">
        <v>6727.2</v>
      </c>
      <c r="RA14" s="174">
        <v>5770.74</v>
      </c>
      <c r="RB14" s="174">
        <v>5702.12</v>
      </c>
      <c r="RC14" s="174">
        <v>5818.79</v>
      </c>
      <c r="RD14" s="174">
        <v>5971.86</v>
      </c>
      <c r="RE14" s="174">
        <v>5684.3</v>
      </c>
      <c r="RF14" s="174">
        <v>5610.25</v>
      </c>
      <c r="RG14" s="174">
        <v>6128.7</v>
      </c>
      <c r="RH14" s="174">
        <v>5954.05</v>
      </c>
      <c r="RI14" s="174">
        <v>6080.1</v>
      </c>
      <c r="RJ14" s="174">
        <v>5917.65</v>
      </c>
      <c r="RK14" s="174">
        <v>5348.45</v>
      </c>
      <c r="RL14" s="174">
        <v>5272.35</v>
      </c>
      <c r="RM14" s="174">
        <v>5472</v>
      </c>
      <c r="RN14" s="174">
        <v>5696.35</v>
      </c>
      <c r="RO14" s="174">
        <v>5787.4</v>
      </c>
      <c r="RP14" s="174">
        <v>5797.05</v>
      </c>
      <c r="RQ14" s="174">
        <v>6139.4</v>
      </c>
      <c r="RR14" s="174">
        <v>5758.55</v>
      </c>
      <c r="RS14" s="174">
        <v>4027.95</v>
      </c>
      <c r="RT14" s="174">
        <v>4596.7</v>
      </c>
      <c r="RU14" s="174">
        <v>4507.5</v>
      </c>
      <c r="RV14" s="174">
        <v>5065.05</v>
      </c>
      <c r="RW14" s="174">
        <v>5311.15</v>
      </c>
      <c r="RX14" s="174">
        <v>5814.95</v>
      </c>
      <c r="RY14" s="174">
        <v>5952.2</v>
      </c>
      <c r="RZ14" s="174">
        <v>5951.7</v>
      </c>
      <c r="SA14" s="174">
        <v>6792.25</v>
      </c>
      <c r="SB14" s="174">
        <v>7224.4</v>
      </c>
      <c r="SC14" s="174">
        <v>7260.7</v>
      </c>
      <c r="SD14" s="174">
        <v>8129.5</v>
      </c>
      <c r="SE14" s="174">
        <v>8260.9500000000007</v>
      </c>
      <c r="SF14" s="174">
        <v>8463.0499999999993</v>
      </c>
      <c r="SG14" s="174">
        <v>9099.85</v>
      </c>
      <c r="SH14" s="174">
        <v>9559.2999999999993</v>
      </c>
      <c r="SI14" s="174">
        <v>10007.9</v>
      </c>
      <c r="SJ14" s="174">
        <v>10052.6</v>
      </c>
      <c r="SK14" s="174">
        <v>10642.9</v>
      </c>
      <c r="SL14" s="174">
        <v>10666.3</v>
      </c>
      <c r="SM14" s="174">
        <v>10543.9</v>
      </c>
      <c r="SN14" s="174">
        <v>10928.5</v>
      </c>
      <c r="SO14" s="174">
        <v>10835.2</v>
      </c>
      <c r="SP14" s="174">
        <v>9996.4500000000007</v>
      </c>
      <c r="SQ14" s="174">
        <v>10521.5</v>
      </c>
      <c r="SR14" s="174">
        <v>10585.6</v>
      </c>
      <c r="SS14" s="174">
        <v>9917.4500000000007</v>
      </c>
      <c r="ST14" s="174">
        <v>9340.6</v>
      </c>
      <c r="SU14" s="174">
        <v>10331.700000000001</v>
      </c>
      <c r="SV14" s="174">
        <v>10940.75</v>
      </c>
      <c r="SW14" s="174">
        <v>10773.45</v>
      </c>
      <c r="SX14" s="174">
        <v>10972.8</v>
      </c>
      <c r="SY14" s="174">
        <v>11220.05</v>
      </c>
      <c r="SZ14" s="174">
        <v>11025.7</v>
      </c>
      <c r="TA14" s="174">
        <v>10761.8</v>
      </c>
      <c r="TB14" s="174">
        <v>10516.95</v>
      </c>
      <c r="TC14" s="174">
        <v>10428.65</v>
      </c>
      <c r="TD14" s="174">
        <v>11030.1</v>
      </c>
      <c r="TE14" s="174">
        <v>11652.4</v>
      </c>
      <c r="TF14" s="174">
        <v>12378.5</v>
      </c>
      <c r="TG14" s="222">
        <v>13152.1</v>
      </c>
      <c r="TH14" s="222">
        <v>13719.8</v>
      </c>
      <c r="TI14" s="222">
        <v>14111.7</v>
      </c>
      <c r="TJ14" s="222">
        <v>13679.75</v>
      </c>
      <c r="TK14" s="222">
        <v>15022</v>
      </c>
      <c r="TL14" s="222">
        <v>16015.55</v>
      </c>
      <c r="TM14" s="222">
        <v>16917.349999999999</v>
      </c>
      <c r="TN14" s="222">
        <v>16845.150000000001</v>
      </c>
      <c r="TO14" s="174">
        <v>16549.900000000001</v>
      </c>
      <c r="TP14" s="174">
        <v>17839.95</v>
      </c>
      <c r="TQ14" s="174">
        <v>18007.5</v>
      </c>
      <c r="TR14" s="174">
        <v>19529.650000000001</v>
      </c>
      <c r="TS14" s="174">
        <v>20491.150000000001</v>
      </c>
      <c r="TT14" s="174">
        <v>20620.05</v>
      </c>
      <c r="TU14" s="174">
        <v>20951.900000000001</v>
      </c>
      <c r="TV14" s="174">
        <v>19818.099999999999</v>
      </c>
      <c r="TW14" s="174">
        <v>19822.099999999999</v>
      </c>
      <c r="TX14" s="174">
        <v>19978.099999999999</v>
      </c>
      <c r="TY14" s="174">
        <v>18423.099999999999</v>
      </c>
      <c r="TZ14" s="174">
        <v>16338.65</v>
      </c>
      <c r="UA14" s="174">
        <v>17677.95</v>
      </c>
      <c r="UB14" s="174">
        <v>18234.599999999999</v>
      </c>
      <c r="UC14" s="174">
        <v>19591.599999999999</v>
      </c>
      <c r="UD14" s="174">
        <v>20506</v>
      </c>
      <c r="UE14" s="174">
        <v>19861.099999999999</v>
      </c>
      <c r="UF14" s="174">
        <v>19232.3</v>
      </c>
      <c r="UG14" s="174">
        <v>19482.099999999999</v>
      </c>
      <c r="UH14" s="174">
        <v>20340.95</v>
      </c>
      <c r="UI14" s="174">
        <v>20308.2</v>
      </c>
      <c r="UJ14" s="174">
        <v>20217.5</v>
      </c>
      <c r="UK14" s="174">
        <f>IF([1]Sheet1!UJ11&gt;0,[1]Sheet1!UJ11,"")</f>
        <v>19365.95</v>
      </c>
      <c r="UL14" s="174">
        <f>IF([1]Sheet1!UK11&gt;0,[1]Sheet1!UK11,"")</f>
        <v>19627.5</v>
      </c>
      <c r="UM14" s="174">
        <f>IF([1]Sheet1!UL11&gt;0,[1]Sheet1!UL11,"")</f>
        <v>17524.349999999999</v>
      </c>
      <c r="UN14" s="174">
        <f>IF([1]Sheet1!UM11&gt;0,[1]Sheet1!UM11,"")</f>
        <v>20064.95</v>
      </c>
      <c r="UO14" s="174">
        <f>IF([1]Sheet1!UN11&gt;0,[1]Sheet1!UN11,"")</f>
        <v>20515.849999999999</v>
      </c>
      <c r="UP14" s="174" t="str">
        <f>IF([1]Sheet1!UO11&gt;0,[1]Sheet1!UO11,"")</f>
        <v/>
      </c>
      <c r="UQ14" s="174" t="str">
        <f>IF([1]Sheet1!UP11&gt;0,[1]Sheet1!UP11,"")</f>
        <v/>
      </c>
      <c r="UR14" s="174" t="str">
        <f>IF([1]Sheet1!UQ11&gt;0,[1]Sheet1!UQ11,"")</f>
        <v/>
      </c>
      <c r="US14" s="174" t="str">
        <f>IF([1]Sheet1!UR11&gt;0,[1]Sheet1!UR11,"")</f>
        <v/>
      </c>
      <c r="UT14" s="174" t="str">
        <f>IF([1]Sheet1!US11&gt;0,[1]Sheet1!US11,"")</f>
        <v/>
      </c>
      <c r="UU14" s="174" t="str">
        <f>IF([1]Sheet1!UT11&gt;0,[1]Sheet1!UT11,"")</f>
        <v/>
      </c>
      <c r="UV14" s="174" t="str">
        <f>IF([1]Sheet1!UU11&gt;0,[1]Sheet1!UU11,"")</f>
        <v/>
      </c>
      <c r="UW14" s="174" t="str">
        <f>IF([1]Sheet1!UV11&gt;0,[1]Sheet1!UV11,"")</f>
        <v/>
      </c>
      <c r="UX14" s="174" t="str">
        <f>IF([1]Sheet1!UW11&gt;0,[1]Sheet1!UW11,"")</f>
        <v/>
      </c>
      <c r="UY14" s="174" t="str">
        <f>IF([1]Sheet1!UX11&gt;0,[1]Sheet1!UX11,"")</f>
        <v/>
      </c>
      <c r="UZ14" s="174" t="str">
        <f>IF([1]Sheet1!UY11&gt;0,[1]Sheet1!UY11,"")</f>
        <v/>
      </c>
      <c r="VA14" s="174" t="str">
        <f>IF([1]Sheet1!UZ11&gt;0,[1]Sheet1!UZ11,"")</f>
        <v/>
      </c>
      <c r="VB14" s="174" t="str">
        <f>IF([1]Sheet1!VA11&gt;0,[1]Sheet1!VA11,"")</f>
        <v/>
      </c>
      <c r="VC14" s="174" t="str">
        <f>IF([1]Sheet1!VB11&gt;0,[1]Sheet1!VB11,"")</f>
        <v/>
      </c>
      <c r="VD14" s="174" t="str">
        <f>IF([1]Sheet1!VC11&gt;0,[1]Sheet1!VC11,"")</f>
        <v/>
      </c>
      <c r="VE14" s="174" t="str">
        <f>IF([1]Sheet1!VD11&gt;0,[1]Sheet1!VD11,"")</f>
        <v/>
      </c>
      <c r="VF14" s="174" t="str">
        <f>IF([1]Sheet1!VE11&gt;0,[1]Sheet1!VE11,"")</f>
        <v/>
      </c>
      <c r="VG14" s="174" t="str">
        <f>IF([1]Sheet1!VF11&gt;0,[1]Sheet1!VF11,"")</f>
        <v/>
      </c>
      <c r="VH14" s="174" t="str">
        <f>IF([1]Sheet1!VG11&gt;0,[1]Sheet1!VG11,"")</f>
        <v/>
      </c>
      <c r="VI14" s="174" t="str">
        <f>IF([1]Sheet1!VH11&gt;0,[1]Sheet1!VH11,"")</f>
        <v/>
      </c>
      <c r="VJ14" s="174" t="str">
        <f>IF([1]Sheet1!VI11&gt;0,[1]Sheet1!VI11,"")</f>
        <v/>
      </c>
      <c r="VK14" s="174" t="str">
        <f>IF([1]Sheet1!VJ11&gt;0,[1]Sheet1!VJ11,"")</f>
        <v/>
      </c>
      <c r="VL14" s="174" t="str">
        <f>IF([1]Sheet1!VK11&gt;0,[1]Sheet1!VK11,"")</f>
        <v/>
      </c>
      <c r="VM14" s="174" t="str">
        <f>IF([1]Sheet1!VL11&gt;0,[1]Sheet1!VL11,"")</f>
        <v/>
      </c>
      <c r="VN14" s="174" t="str">
        <f>IF([1]Sheet1!VM11&gt;0,[1]Sheet1!VM11,"")</f>
        <v/>
      </c>
      <c r="VO14" s="174" t="str">
        <f>IF([1]Sheet1!VN11&gt;0,[1]Sheet1!VN11,"")</f>
        <v/>
      </c>
      <c r="VP14" s="174" t="str">
        <f>IF([1]Sheet1!VO11&gt;0,[1]Sheet1!VO11,"")</f>
        <v/>
      </c>
      <c r="VQ14" s="174" t="str">
        <f>IF([1]Sheet1!VP11&gt;0,[1]Sheet1!VP11,"")</f>
        <v/>
      </c>
      <c r="VR14" s="174" t="str">
        <f>IF([1]Sheet1!VQ11&gt;0,[1]Sheet1!VQ11,"")</f>
        <v/>
      </c>
      <c r="VS14" s="174" t="str">
        <f>IF([1]Sheet1!VR11&gt;0,[1]Sheet1!VR11,"")</f>
        <v/>
      </c>
      <c r="VT14" s="174" t="str">
        <f>IF([1]Sheet1!VS11&gt;0,[1]Sheet1!VS11,"")</f>
        <v/>
      </c>
      <c r="VU14" s="174" t="str">
        <f>IF([1]Sheet1!VT11&gt;0,[1]Sheet1!VT11,"")</f>
        <v/>
      </c>
      <c r="VV14" s="174" t="str">
        <f>IF([1]Sheet1!VU11&gt;0,[1]Sheet1!VU11,"")</f>
        <v/>
      </c>
      <c r="VW14" s="174" t="str">
        <f>IF([1]Sheet1!VV11&gt;0,[1]Sheet1!VV11,"")</f>
        <v/>
      </c>
      <c r="VX14" s="174" t="str">
        <f>IF([1]Sheet1!VW11&gt;0,[1]Sheet1!VW11,"")</f>
        <v/>
      </c>
      <c r="VY14" s="174" t="str">
        <f>IF([1]Sheet1!VX11&gt;0,[1]Sheet1!VX11,"")</f>
        <v/>
      </c>
      <c r="VZ14" s="174" t="str">
        <f>IF([1]Sheet1!VY11&gt;0,[1]Sheet1!VY11,"")</f>
        <v/>
      </c>
      <c r="WA14" s="174" t="str">
        <f>IF([1]Sheet1!VZ11&gt;0,[1]Sheet1!VZ11,"")</f>
        <v/>
      </c>
      <c r="WB14" s="174" t="str">
        <f>IF([1]Sheet1!WA11&gt;0,[1]Sheet1!WA11,"")</f>
        <v/>
      </c>
      <c r="WC14" s="174" t="str">
        <f>IF([1]Sheet1!WB11&gt;0,[1]Sheet1!WB11,"")</f>
        <v/>
      </c>
      <c r="WD14" s="174" t="str">
        <f>IF([1]Sheet1!WC11&gt;0,[1]Sheet1!WC11,"")</f>
        <v/>
      </c>
      <c r="WE14" s="174" t="str">
        <f>IF([1]Sheet1!WD11&gt;0,[1]Sheet1!WD11,"")</f>
        <v/>
      </c>
      <c r="WF14" s="174" t="str">
        <f>IF([1]Sheet1!WE11&gt;0,[1]Sheet1!WE11,"")</f>
        <v/>
      </c>
      <c r="WG14" s="174" t="str">
        <f>IF([1]Sheet1!WF11&gt;0,[1]Sheet1!WF11,"")</f>
        <v/>
      </c>
      <c r="WH14" s="174" t="str">
        <f>IF([1]Sheet1!WG11&gt;0,[1]Sheet1!WG11,"")</f>
        <v/>
      </c>
      <c r="WI14" s="174" t="str">
        <f>IF([1]Sheet1!WH11&gt;0,[1]Sheet1!WH11,"")</f>
        <v/>
      </c>
      <c r="WJ14" s="174" t="str">
        <f>IF([1]Sheet1!WI11&gt;0,[1]Sheet1!WI11,"")</f>
        <v/>
      </c>
      <c r="WK14" s="174" t="str">
        <f>IF([1]Sheet1!WJ11&gt;0,[1]Sheet1!WJ11,"")</f>
        <v/>
      </c>
      <c r="WL14" s="174" t="str">
        <f>IF([1]Sheet1!WK11&gt;0,[1]Sheet1!WK11,"")</f>
        <v/>
      </c>
      <c r="WM14" s="174" t="str">
        <f>IF([1]Sheet1!WL11&gt;0,[1]Sheet1!WL11,"")</f>
        <v/>
      </c>
      <c r="WN14" s="174" t="str">
        <f>IF([1]Sheet1!WM11&gt;0,[1]Sheet1!WM11,"")</f>
        <v/>
      </c>
      <c r="WO14" s="174" t="str">
        <f>IF([1]Sheet1!WN11&gt;0,[1]Sheet1!WN11,"")</f>
        <v/>
      </c>
      <c r="WP14" s="174" t="str">
        <f>IF([1]Sheet1!WO11&gt;0,[1]Sheet1!WO11,"")</f>
        <v/>
      </c>
      <c r="WQ14" s="174" t="str">
        <f>IF([1]Sheet1!WP11&gt;0,[1]Sheet1!WP11,"")</f>
        <v/>
      </c>
      <c r="WR14" s="174" t="str">
        <f>IF([1]Sheet1!WQ11&gt;0,[1]Sheet1!WQ11,"")</f>
        <v/>
      </c>
      <c r="WS14" s="174" t="str">
        <f>IF([1]Sheet1!WR11&gt;0,[1]Sheet1!WR11,"")</f>
        <v/>
      </c>
      <c r="WT14" s="174" t="str">
        <f>IF([1]Sheet1!WS11&gt;0,[1]Sheet1!WS11,"")</f>
        <v/>
      </c>
      <c r="WU14" s="174" t="str">
        <f>IF([1]Sheet1!WT11&gt;0,[1]Sheet1!WT11,"")</f>
        <v/>
      </c>
      <c r="WV14" s="174" t="str">
        <f>IF([1]Sheet1!WU11&gt;0,[1]Sheet1!WU11,"")</f>
        <v/>
      </c>
      <c r="WW14" s="174" t="str">
        <f>IF([1]Sheet1!WV11&gt;0,[1]Sheet1!WV11,"")</f>
        <v/>
      </c>
      <c r="WX14" s="174" t="str">
        <f>IF([1]Sheet1!WW11&gt;0,[1]Sheet1!WW11,"")</f>
        <v/>
      </c>
      <c r="WY14" s="174" t="str">
        <f>IF([1]Sheet1!WX11&gt;0,[1]Sheet1!WX11,"")</f>
        <v/>
      </c>
      <c r="WZ14" s="174" t="str">
        <f>IF([1]Sheet1!WY11&gt;0,[1]Sheet1!WY11,"")</f>
        <v/>
      </c>
      <c r="XA14" s="174" t="str">
        <f>IF([1]Sheet1!WZ11&gt;0,[1]Sheet1!WZ11,"")</f>
        <v/>
      </c>
      <c r="XB14" s="174" t="str">
        <f>IF([1]Sheet1!XA11&gt;0,[1]Sheet1!XA11,"")</f>
        <v/>
      </c>
      <c r="XC14" s="174" t="str">
        <f>IF([1]Sheet1!XB11&gt;0,[1]Sheet1!XB11,"")</f>
        <v/>
      </c>
      <c r="XD14" s="174" t="str">
        <f>IF([1]Sheet1!XC11&gt;0,[1]Sheet1!XC11,"")</f>
        <v/>
      </c>
      <c r="XE14" s="174" t="str">
        <f>IF([1]Sheet1!XD11&gt;0,[1]Sheet1!XD11,"")</f>
        <v/>
      </c>
      <c r="XF14" s="174" t="str">
        <f>IF([1]Sheet1!XE11&gt;0,[1]Sheet1!XE11,"")</f>
        <v/>
      </c>
      <c r="XG14" s="174" t="str">
        <f>IF([1]Sheet1!XF11&gt;0,[1]Sheet1!XF11,"")</f>
        <v/>
      </c>
      <c r="XH14" s="174" t="str">
        <f>IF([1]Sheet1!XG11&gt;0,[1]Sheet1!XG11,"")</f>
        <v/>
      </c>
      <c r="XI14" s="174" t="str">
        <f>IF([1]Sheet1!XH11&gt;0,[1]Sheet1!XH11,"")</f>
        <v/>
      </c>
      <c r="XJ14" s="174" t="str">
        <f>IF([1]Sheet1!XI11&gt;0,[1]Sheet1!XI11,"")</f>
        <v/>
      </c>
      <c r="XK14" s="174" t="str">
        <f>IF([1]Sheet1!XJ11&gt;0,[1]Sheet1!XJ11,"")</f>
        <v/>
      </c>
      <c r="XL14" s="174" t="str">
        <f>IF([1]Sheet1!XK11&gt;0,[1]Sheet1!XK11,"")</f>
        <v/>
      </c>
      <c r="XM14" s="174" t="str">
        <f>IF([1]Sheet1!XL11&gt;0,[1]Sheet1!XL11,"")</f>
        <v/>
      </c>
      <c r="XN14" s="174" t="str">
        <f>IF([1]Sheet1!XM11&gt;0,[1]Sheet1!XM11,"")</f>
        <v/>
      </c>
      <c r="XO14" s="174" t="str">
        <f>IF([1]Sheet1!XN11&gt;0,[1]Sheet1!XN11,"")</f>
        <v/>
      </c>
      <c r="XP14" s="174" t="str">
        <f>IF([1]Sheet1!XO11&gt;0,[1]Sheet1!XO11,"")</f>
        <v/>
      </c>
      <c r="XQ14" s="174" t="str">
        <f>IF([1]Sheet1!XP11&gt;0,[1]Sheet1!XP11,"")</f>
        <v/>
      </c>
      <c r="XR14" s="174" t="str">
        <f>IF([1]Sheet1!XQ11&gt;0,[1]Sheet1!XQ11,"")</f>
        <v/>
      </c>
      <c r="XS14" s="174" t="str">
        <f>IF([1]Sheet1!XR11&gt;0,[1]Sheet1!XR11,"")</f>
        <v/>
      </c>
      <c r="XT14" s="174" t="str">
        <f>IF([1]Sheet1!XS11&gt;0,[1]Sheet1!XS11,"")</f>
        <v/>
      </c>
      <c r="XU14" s="174" t="str">
        <f>IF([1]Sheet1!XT11&gt;0,[1]Sheet1!XT11,"")</f>
        <v/>
      </c>
      <c r="XV14" s="174" t="str">
        <f>IF([1]Sheet1!XU11&gt;0,[1]Sheet1!XU11,"")</f>
        <v/>
      </c>
      <c r="XW14" s="174" t="str">
        <f>IF([1]Sheet1!XV11&gt;0,[1]Sheet1!XV11,"")</f>
        <v/>
      </c>
      <c r="XX14" s="174" t="str">
        <f>IF([1]Sheet1!XW11&gt;0,[1]Sheet1!XW11,"")</f>
        <v/>
      </c>
      <c r="XY14" s="174" t="str">
        <f>IF([1]Sheet1!XX11&gt;0,[1]Sheet1!XX11,"")</f>
        <v/>
      </c>
      <c r="XZ14" s="174" t="str">
        <f>IF([1]Sheet1!XY11&gt;0,[1]Sheet1!XY11,"")</f>
        <v/>
      </c>
      <c r="YA14" s="174" t="str">
        <f>IF([1]Sheet1!XZ11&gt;0,[1]Sheet1!XZ11,"")</f>
        <v/>
      </c>
      <c r="YB14" s="174" t="str">
        <f>IF([1]Sheet1!YA11&gt;0,[1]Sheet1!YA11,"")</f>
        <v/>
      </c>
      <c r="YC14" s="174" t="str">
        <f>IF([1]Sheet1!YB11&gt;0,[1]Sheet1!YB11,"")</f>
        <v/>
      </c>
      <c r="YD14" s="174" t="str">
        <f>IF([1]Sheet1!YC11&gt;0,[1]Sheet1!YC11,"")</f>
        <v/>
      </c>
      <c r="YE14" s="174" t="str">
        <f>IF([1]Sheet1!YD11&gt;0,[1]Sheet1!YD11,"")</f>
        <v/>
      </c>
      <c r="YF14" s="174" t="str">
        <f>IF([1]Sheet1!YE11&gt;0,[1]Sheet1!YE11,"")</f>
        <v/>
      </c>
      <c r="YG14" s="174" t="str">
        <f>IF([1]Sheet1!YF11&gt;0,[1]Sheet1!YF11,"")</f>
        <v/>
      </c>
      <c r="YH14" s="174" t="str">
        <f>IF([1]Sheet1!YG11&gt;0,[1]Sheet1!YG11,"")</f>
        <v/>
      </c>
      <c r="YI14" s="174" t="str">
        <f>IF([1]Sheet1!YH11&gt;0,[1]Sheet1!YH11,"")</f>
        <v/>
      </c>
      <c r="YJ14" s="174" t="str">
        <f>IF([1]Sheet1!YI11&gt;0,[1]Sheet1!YI11,"")</f>
        <v/>
      </c>
      <c r="YK14" s="174" t="str">
        <f>IF([1]Sheet1!YJ11&gt;0,[1]Sheet1!YJ11,"")</f>
        <v/>
      </c>
      <c r="YL14" s="174" t="str">
        <f>IF([1]Sheet1!YK11&gt;0,[1]Sheet1!YK11,"")</f>
        <v/>
      </c>
      <c r="YM14" s="174" t="str">
        <f>IF([1]Sheet1!YL11&gt;0,[1]Sheet1!YL11,"")</f>
        <v/>
      </c>
      <c r="YN14" s="174" t="str">
        <f>IF([1]Sheet1!YM11&gt;0,[1]Sheet1!YM11,"")</f>
        <v/>
      </c>
      <c r="YO14" s="174" t="str">
        <f>IF([1]Sheet1!YN11&gt;0,[1]Sheet1!YN11,"")</f>
        <v/>
      </c>
      <c r="YP14" s="174" t="str">
        <f>IF([1]Sheet1!YO11&gt;0,[1]Sheet1!YO11,"")</f>
        <v/>
      </c>
      <c r="YQ14" s="174" t="str">
        <f>IF([1]Sheet1!YP11&gt;0,[1]Sheet1!YP11,"")</f>
        <v/>
      </c>
      <c r="YR14" s="174" t="str">
        <f>IF([1]Sheet1!YQ11&gt;0,[1]Sheet1!YQ11,"")</f>
        <v/>
      </c>
      <c r="YS14" s="174" t="str">
        <f>IF([1]Sheet1!YR11&gt;0,[1]Sheet1!YR11,"")</f>
        <v/>
      </c>
      <c r="YT14" s="174" t="str">
        <f>IF([1]Sheet1!YS11&gt;0,[1]Sheet1!YS11,"")</f>
        <v/>
      </c>
      <c r="YU14" s="174" t="str">
        <f>IF([1]Sheet1!YT11&gt;0,[1]Sheet1!YT11,"")</f>
        <v/>
      </c>
      <c r="YV14" s="174" t="str">
        <f>IF([1]Sheet1!YU11&gt;0,[1]Sheet1!YU11,"")</f>
        <v/>
      </c>
      <c r="YW14" s="174" t="str">
        <f>IF([1]Sheet1!YV11&gt;0,[1]Sheet1!YV11,"")</f>
        <v/>
      </c>
      <c r="YX14" s="174" t="str">
        <f>IF([1]Sheet1!YW11&gt;0,[1]Sheet1!YW11,"")</f>
        <v/>
      </c>
      <c r="YY14" s="174" t="str">
        <f>IF([1]Sheet1!YX11&gt;0,[1]Sheet1!YX11,"")</f>
        <v/>
      </c>
      <c r="YZ14" s="174" t="str">
        <f>IF([1]Sheet1!YY11&gt;0,[1]Sheet1!YY11,"")</f>
        <v/>
      </c>
      <c r="ZA14" s="174" t="str">
        <f>IF([1]Sheet1!YZ11&gt;0,[1]Sheet1!YZ11,"")</f>
        <v/>
      </c>
      <c r="ZB14" s="174" t="str">
        <f>IF([1]Sheet1!ZA11&gt;0,[1]Sheet1!ZA11,"")</f>
        <v/>
      </c>
      <c r="ZC14" s="174" t="str">
        <f>IF([1]Sheet1!ZB11&gt;0,[1]Sheet1!ZB11,"")</f>
        <v/>
      </c>
      <c r="ZD14" s="174" t="str">
        <f>IF([1]Sheet1!ZC11&gt;0,[1]Sheet1!ZC11,"")</f>
        <v/>
      </c>
      <c r="ZE14" s="174" t="str">
        <f>IF([1]Sheet1!ZD11&gt;0,[1]Sheet1!ZD11,"")</f>
        <v/>
      </c>
      <c r="ZF14" s="174" t="str">
        <f>IF([1]Sheet1!ZE11&gt;0,[1]Sheet1!ZE11,"")</f>
        <v/>
      </c>
      <c r="ZG14" s="174" t="str">
        <f>IF([1]Sheet1!ZF11&gt;0,[1]Sheet1!ZF11,"")</f>
        <v/>
      </c>
      <c r="ZH14" s="174" t="str">
        <f>IF([1]Sheet1!ZG11&gt;0,[1]Sheet1!ZG11,"")</f>
        <v/>
      </c>
      <c r="ZI14" s="174" t="str">
        <f>IF([1]Sheet1!ZH11&gt;0,[1]Sheet1!ZH11,"")</f>
        <v/>
      </c>
      <c r="ZJ14" s="174" t="str">
        <f>IF([1]Sheet1!ZI11&gt;0,[1]Sheet1!ZI11,"")</f>
        <v/>
      </c>
      <c r="ZK14" s="174" t="str">
        <f>IF([1]Sheet1!ZJ11&gt;0,[1]Sheet1!ZJ11,"")</f>
        <v/>
      </c>
      <c r="ZL14" s="174" t="str">
        <f>IF([1]Sheet1!ZK11&gt;0,[1]Sheet1!ZK11,"")</f>
        <v/>
      </c>
      <c r="ZM14" s="174" t="str">
        <f>IF([1]Sheet1!ZL11&gt;0,[1]Sheet1!ZL11,"")</f>
        <v/>
      </c>
      <c r="ZN14" s="174" t="str">
        <f>IF([1]Sheet1!ZM11&gt;0,[1]Sheet1!ZM11,"")</f>
        <v/>
      </c>
      <c r="ZO14" s="174" t="str">
        <f>IF([1]Sheet1!ZN11&gt;0,[1]Sheet1!ZN11,"")</f>
        <v/>
      </c>
      <c r="ZP14" s="174" t="str">
        <f>IF([1]Sheet1!ZO11&gt;0,[1]Sheet1!ZO11,"")</f>
        <v/>
      </c>
      <c r="ZQ14" s="174" t="str">
        <f>IF([1]Sheet1!ZP11&gt;0,[1]Sheet1!ZP11,"")</f>
        <v/>
      </c>
      <c r="ZR14" s="174" t="str">
        <f>IF([1]Sheet1!ZQ11&gt;0,[1]Sheet1!ZQ11,"")</f>
        <v/>
      </c>
      <c r="ZS14" s="174" t="str">
        <f>IF([1]Sheet1!ZR11&gt;0,[1]Sheet1!ZR11,"")</f>
        <v/>
      </c>
      <c r="ZT14" s="174" t="str">
        <f>IF([1]Sheet1!ZS11&gt;0,[1]Sheet1!ZS11,"")</f>
        <v/>
      </c>
      <c r="ZU14" s="174" t="str">
        <f>IF([1]Sheet1!ZT11&gt;0,[1]Sheet1!ZT11,"")</f>
        <v/>
      </c>
      <c r="ZV14" s="174" t="str">
        <f>IF([1]Sheet1!ZU11&gt;0,[1]Sheet1!ZU11,"")</f>
        <v/>
      </c>
      <c r="ZW14" s="174" t="str">
        <f>IF([1]Sheet1!ZV11&gt;0,[1]Sheet1!ZV11,"")</f>
        <v/>
      </c>
      <c r="ZX14" s="174" t="str">
        <f>IF([1]Sheet1!ZW11&gt;0,[1]Sheet1!ZW11,"")</f>
        <v/>
      </c>
      <c r="ZY14" s="174" t="str">
        <f>IF([1]Sheet1!ZX11&gt;0,[1]Sheet1!ZX11,"")</f>
        <v/>
      </c>
      <c r="ZZ14" s="174" t="str">
        <f>IF([1]Sheet1!ZY11&gt;0,[1]Sheet1!ZY11,"")</f>
        <v/>
      </c>
      <c r="AAA14" s="174" t="str">
        <f>IF([1]Sheet1!ZZ11&gt;0,[1]Sheet1!ZZ11,"")</f>
        <v/>
      </c>
      <c r="AAB14" s="174" t="str">
        <f>IF([1]Sheet1!AAA11&gt;0,[1]Sheet1!AAA11,"")</f>
        <v/>
      </c>
      <c r="AAC14" s="174" t="str">
        <f>IF([1]Sheet1!AAB11&gt;0,[1]Sheet1!AAB11,"")</f>
        <v/>
      </c>
      <c r="AAD14" s="174" t="str">
        <f>IF([1]Sheet1!AAC11&gt;0,[1]Sheet1!AAC11,"")</f>
        <v/>
      </c>
      <c r="AAE14" s="174" t="str">
        <f>IF([1]Sheet1!AAD11&gt;0,[1]Sheet1!AAD11,"")</f>
        <v/>
      </c>
      <c r="AAF14" s="174" t="str">
        <f>IF([1]Sheet1!AAE11&gt;0,[1]Sheet1!AAE11,"")</f>
        <v/>
      </c>
      <c r="AAG14" s="174" t="str">
        <f>IF([1]Sheet1!AAF11&gt;0,[1]Sheet1!AAF11,"")</f>
        <v/>
      </c>
      <c r="AAH14" s="174" t="str">
        <f>IF([1]Sheet1!AAG11&gt;0,[1]Sheet1!AAG11,"")</f>
        <v/>
      </c>
      <c r="AAI14" s="174" t="str">
        <f>IF([1]Sheet1!AAH11&gt;0,[1]Sheet1!AAH11,"")</f>
        <v/>
      </c>
      <c r="AAJ14" s="174" t="str">
        <f>IF([1]Sheet1!AAI11&gt;0,[1]Sheet1!AAI11,"")</f>
        <v/>
      </c>
      <c r="AAK14" s="174" t="str">
        <f>IF([1]Sheet1!AAJ11&gt;0,[1]Sheet1!AAJ11,"")</f>
        <v/>
      </c>
      <c r="AAL14" s="174" t="str">
        <f>IF([1]Sheet1!AAK11&gt;0,[1]Sheet1!AAK11,"")</f>
        <v/>
      </c>
      <c r="AAM14" s="174" t="str">
        <f>IF([1]Sheet1!AAL11&gt;0,[1]Sheet1!AAL11,"")</f>
        <v/>
      </c>
      <c r="AAN14" s="174" t="str">
        <f>IF([1]Sheet1!AAM11&gt;0,[1]Sheet1!AAM11,"")</f>
        <v/>
      </c>
      <c r="AAO14" s="174" t="str">
        <f>IF([1]Sheet1!AAN11&gt;0,[1]Sheet1!AAN11,"")</f>
        <v/>
      </c>
      <c r="AAP14" s="174" t="str">
        <f>IF([1]Sheet1!AAO11&gt;0,[1]Sheet1!AAO11,"")</f>
        <v/>
      </c>
      <c r="AAQ14" s="174" t="str">
        <f>IF([1]Sheet1!AAP11&gt;0,[1]Sheet1!AAP11,"")</f>
        <v/>
      </c>
      <c r="AAR14" s="174" t="str">
        <f>IF([1]Sheet1!AAQ11&gt;0,[1]Sheet1!AAQ11,"")</f>
        <v/>
      </c>
      <c r="AAS14" s="174" t="str">
        <f>IF([1]Sheet1!AAR11&gt;0,[1]Sheet1!AAR11,"")</f>
        <v/>
      </c>
      <c r="AAT14" s="174" t="str">
        <f>IF([1]Sheet1!AAS11&gt;0,[1]Sheet1!AAS11,"")</f>
        <v/>
      </c>
      <c r="AAU14" s="174" t="str">
        <f>IF([1]Sheet1!AAT11&gt;0,[1]Sheet1!AAT11,"")</f>
        <v/>
      </c>
      <c r="AAV14" s="174" t="str">
        <f>IF([1]Sheet1!AAU11&gt;0,[1]Sheet1!AAU11,"")</f>
        <v/>
      </c>
      <c r="AAW14" s="174" t="str">
        <f>IF([1]Sheet1!AAV11&gt;0,[1]Sheet1!AAV11,"")</f>
        <v/>
      </c>
      <c r="AAX14" s="174" t="str">
        <f>IF([1]Sheet1!AAW11&gt;0,[1]Sheet1!AAW11,"")</f>
        <v/>
      </c>
      <c r="AAY14" s="174" t="str">
        <f>IF([1]Sheet1!AAX11&gt;0,[1]Sheet1!AAX11,"")</f>
        <v/>
      </c>
      <c r="AAZ14" s="174" t="str">
        <f>IF([1]Sheet1!AAY11&gt;0,[1]Sheet1!AAY11,"")</f>
        <v/>
      </c>
      <c r="ABA14" s="174" t="str">
        <f>IF([1]Sheet1!AAZ11&gt;0,[1]Sheet1!AAZ11,"")</f>
        <v/>
      </c>
      <c r="ABB14" s="174" t="str">
        <f>IF([1]Sheet1!ABA11&gt;0,[1]Sheet1!ABA11,"")</f>
        <v/>
      </c>
      <c r="ABC14" s="174" t="str">
        <f>IF([1]Sheet1!ABB11&gt;0,[1]Sheet1!ABB11,"")</f>
        <v/>
      </c>
      <c r="ABD14" s="174" t="str">
        <f>IF([1]Sheet1!ABC11&gt;0,[1]Sheet1!ABC11,"")</f>
        <v/>
      </c>
      <c r="ABE14" s="174" t="str">
        <f>IF([1]Sheet1!ABD11&gt;0,[1]Sheet1!ABD11,"")</f>
        <v/>
      </c>
      <c r="ABF14" s="174" t="str">
        <f>IF([1]Sheet1!ABE11&gt;0,[1]Sheet1!ABE11,"")</f>
        <v/>
      </c>
      <c r="ABG14" s="174" t="str">
        <f>IF([1]Sheet1!ABF11&gt;0,[1]Sheet1!ABF11,"")</f>
        <v/>
      </c>
      <c r="ABH14" s="174" t="str">
        <f>IF([1]Sheet1!ABG11&gt;0,[1]Sheet1!ABG11,"")</f>
        <v/>
      </c>
      <c r="ABI14" s="174" t="str">
        <f>IF([1]Sheet1!ABH11&gt;0,[1]Sheet1!ABH11,"")</f>
        <v/>
      </c>
      <c r="ABJ14" s="174" t="str">
        <f>IF([1]Sheet1!ABI11&gt;0,[1]Sheet1!ABI11,"")</f>
        <v/>
      </c>
      <c r="ABK14" s="174" t="str">
        <f>IF([1]Sheet1!ABJ11&gt;0,[1]Sheet1!ABJ11,"")</f>
        <v/>
      </c>
      <c r="ABL14" s="174" t="str">
        <f>IF([1]Sheet1!ABK11&gt;0,[1]Sheet1!ABK11,"")</f>
        <v/>
      </c>
      <c r="ABM14" s="174" t="str">
        <f>IF([1]Sheet1!ABL11&gt;0,[1]Sheet1!ABL11,"")</f>
        <v/>
      </c>
      <c r="ABN14" s="174" t="str">
        <f>IF([1]Sheet1!ABM11&gt;0,[1]Sheet1!ABM11,"")</f>
        <v/>
      </c>
      <c r="ABO14" s="174" t="str">
        <f>IF([1]Sheet1!ABN11&gt;0,[1]Sheet1!ABN11,"")</f>
        <v/>
      </c>
      <c r="ABP14" s="174" t="str">
        <f>IF([1]Sheet1!ABO11&gt;0,[1]Sheet1!ABO11,"")</f>
        <v/>
      </c>
      <c r="ABQ14" s="174" t="str">
        <f>IF([1]Sheet1!ABP11&gt;0,[1]Sheet1!ABP11,"")</f>
        <v/>
      </c>
      <c r="ABR14" s="174" t="str">
        <f>IF([1]Sheet1!ABQ11&gt;0,[1]Sheet1!ABQ11,"")</f>
        <v/>
      </c>
      <c r="ABS14" s="174" t="str">
        <f>IF([1]Sheet1!ABR11&gt;0,[1]Sheet1!ABR11,"")</f>
        <v/>
      </c>
      <c r="ABT14" s="174" t="str">
        <f>IF([1]Sheet1!ABS11&gt;0,[1]Sheet1!ABS11,"")</f>
        <v/>
      </c>
      <c r="ABU14" s="174" t="str">
        <f>IF([1]Sheet1!ABT11&gt;0,[1]Sheet1!ABT11,"")</f>
        <v/>
      </c>
      <c r="ABV14" s="174" t="str">
        <f>IF([1]Sheet1!ABU11&gt;0,[1]Sheet1!ABU11,"")</f>
        <v/>
      </c>
    </row>
    <row r="15" spans="1:787">
      <c r="A15" s="184" t="s">
        <v>248</v>
      </c>
      <c r="B15" t="s">
        <v>249</v>
      </c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  <c r="AO15" s="174"/>
      <c r="AP15" s="174"/>
      <c r="AQ15" s="174"/>
      <c r="AR15" s="174"/>
      <c r="AS15" s="174"/>
      <c r="AT15" s="174"/>
      <c r="AU15" s="174"/>
      <c r="AV15" s="174"/>
      <c r="AW15" s="174"/>
      <c r="AX15" s="174"/>
      <c r="AY15" s="174"/>
      <c r="AZ15" s="174"/>
      <c r="BA15" s="174"/>
      <c r="BB15" s="174"/>
      <c r="BC15" s="174"/>
      <c r="BD15" s="174"/>
      <c r="BE15" s="174"/>
      <c r="BF15" s="174"/>
      <c r="BG15" s="174"/>
      <c r="BH15" s="174"/>
      <c r="BI15" s="174"/>
      <c r="BJ15" s="174"/>
      <c r="BK15" s="174"/>
      <c r="BL15" s="174"/>
      <c r="BM15" s="174"/>
      <c r="BN15" s="174"/>
      <c r="BO15" s="174"/>
      <c r="BP15" s="174"/>
      <c r="BQ15" s="174"/>
      <c r="BR15" s="174"/>
      <c r="BS15" s="174"/>
      <c r="BT15" s="174"/>
      <c r="BU15" s="174"/>
      <c r="BV15" s="174"/>
      <c r="BW15" s="174"/>
      <c r="BX15" s="174"/>
      <c r="BY15" s="174"/>
      <c r="BZ15" s="174"/>
      <c r="CA15" s="174"/>
      <c r="CB15" s="174"/>
      <c r="CC15" s="174"/>
      <c r="CD15" s="174"/>
      <c r="CE15" s="174"/>
      <c r="CF15" s="174"/>
      <c r="CG15" s="174"/>
      <c r="CH15" s="174"/>
      <c r="CI15" s="174"/>
      <c r="CJ15" s="174"/>
      <c r="CK15" s="174"/>
      <c r="CL15" s="174"/>
      <c r="CM15" s="174"/>
      <c r="CN15" s="174"/>
      <c r="CO15" s="174"/>
      <c r="CP15" s="174"/>
      <c r="CQ15" s="174"/>
      <c r="CR15" s="174"/>
      <c r="CS15" s="174"/>
      <c r="CT15" s="174"/>
      <c r="CU15" s="174"/>
      <c r="CV15" s="174"/>
      <c r="CW15" s="174"/>
      <c r="CX15" s="174"/>
      <c r="CY15" s="174"/>
      <c r="CZ15" s="174"/>
      <c r="DA15" s="174"/>
      <c r="DB15" s="174"/>
      <c r="DC15" s="174"/>
      <c r="DD15" s="174"/>
      <c r="DE15" s="174"/>
      <c r="DF15" s="174"/>
      <c r="DG15" s="174"/>
      <c r="DH15" s="174"/>
      <c r="DI15" s="174"/>
      <c r="DJ15" s="174"/>
      <c r="DK15" s="174"/>
      <c r="DL15" s="174"/>
      <c r="DM15" s="174"/>
      <c r="DN15" s="174"/>
      <c r="DO15" s="174"/>
      <c r="DP15" s="174"/>
      <c r="DQ15" s="174"/>
      <c r="DR15" s="174"/>
      <c r="DS15" s="174"/>
      <c r="DT15" s="174"/>
      <c r="DU15" s="174"/>
      <c r="DV15" s="174"/>
      <c r="DW15" s="174"/>
      <c r="DX15" s="174"/>
      <c r="DY15" s="174"/>
      <c r="DZ15" s="174"/>
      <c r="EA15" s="174"/>
      <c r="EB15" s="174"/>
      <c r="EC15" s="174"/>
      <c r="ED15" s="174"/>
      <c r="EE15" s="174"/>
      <c r="EF15" s="174"/>
      <c r="EG15" s="174"/>
      <c r="EH15" s="174"/>
      <c r="EI15" s="174"/>
      <c r="EJ15" s="174"/>
      <c r="EK15" s="174"/>
      <c r="EL15" s="174"/>
      <c r="EM15" s="174"/>
      <c r="EN15" s="174"/>
      <c r="EO15" s="174"/>
      <c r="EP15" s="174"/>
      <c r="EQ15" s="174"/>
      <c r="ER15" s="174"/>
      <c r="ES15" s="174"/>
      <c r="ET15" s="174"/>
      <c r="EU15" s="174"/>
      <c r="EV15" s="174"/>
      <c r="EW15" s="174"/>
      <c r="EX15" s="174"/>
      <c r="EY15" s="174"/>
      <c r="EZ15" s="174"/>
      <c r="FA15" s="174"/>
      <c r="FB15" s="174"/>
      <c r="FC15" s="174"/>
      <c r="FD15" s="174"/>
      <c r="FE15" s="174"/>
      <c r="FF15" s="174"/>
      <c r="FG15" s="174"/>
      <c r="FH15" s="174"/>
      <c r="FI15" s="174"/>
      <c r="FJ15" s="174"/>
      <c r="FK15" s="174"/>
      <c r="FL15" s="174"/>
      <c r="FM15" s="174"/>
      <c r="FN15" s="174"/>
      <c r="FO15" s="174"/>
      <c r="FP15" s="174"/>
      <c r="FQ15" s="174"/>
      <c r="FR15" s="174"/>
      <c r="FS15" s="174"/>
      <c r="FT15" s="174"/>
      <c r="FU15" s="174"/>
      <c r="FV15" s="174"/>
      <c r="FW15" s="174"/>
      <c r="FX15" s="174"/>
      <c r="FY15" s="174"/>
      <c r="FZ15" s="174"/>
      <c r="GA15" s="174"/>
      <c r="GB15" s="174"/>
      <c r="GC15" s="174"/>
      <c r="GD15" s="174"/>
      <c r="GE15" s="174"/>
      <c r="GF15" s="174"/>
      <c r="GG15" s="174"/>
      <c r="GH15" s="174"/>
      <c r="GI15" s="174"/>
      <c r="GJ15" s="174"/>
      <c r="GK15" s="174"/>
      <c r="GL15" s="174"/>
      <c r="GM15" s="174"/>
      <c r="GN15" s="174"/>
      <c r="GO15" s="174"/>
      <c r="GP15" s="174"/>
      <c r="GQ15" s="174"/>
      <c r="GR15" s="174"/>
      <c r="GS15" s="174"/>
      <c r="GT15" s="174"/>
      <c r="GU15" s="174"/>
      <c r="GV15" s="174"/>
      <c r="GW15" s="174"/>
      <c r="GX15" s="174"/>
      <c r="GY15" s="174"/>
      <c r="GZ15" s="174"/>
      <c r="HA15" s="174"/>
      <c r="HB15" s="174"/>
      <c r="HC15" s="174"/>
      <c r="HD15" s="174"/>
      <c r="HE15" s="174"/>
      <c r="HF15" s="174"/>
      <c r="HG15" s="174"/>
      <c r="HH15" s="174"/>
      <c r="HI15" s="174"/>
      <c r="HJ15" s="174"/>
      <c r="HK15" s="174"/>
      <c r="HL15" s="174"/>
      <c r="HM15" s="174"/>
      <c r="HN15" s="174"/>
      <c r="HO15" s="174"/>
      <c r="HP15" s="174"/>
      <c r="HQ15" s="174"/>
      <c r="HR15" s="174"/>
      <c r="HS15" s="174"/>
      <c r="HT15" s="174"/>
      <c r="HU15" s="174"/>
      <c r="HV15" s="174"/>
      <c r="HW15" s="174"/>
      <c r="HX15" s="174"/>
      <c r="HY15" s="174"/>
      <c r="HZ15" s="174"/>
      <c r="IA15" s="174"/>
      <c r="IB15" s="174"/>
      <c r="IC15" s="174"/>
      <c r="ID15" s="174"/>
      <c r="IE15" s="174"/>
      <c r="IF15" s="174"/>
      <c r="IG15" s="174"/>
      <c r="IH15" s="174"/>
      <c r="II15" s="174"/>
      <c r="IJ15" s="174"/>
      <c r="IK15" s="174"/>
      <c r="IL15" s="174"/>
      <c r="IM15" s="174"/>
      <c r="IN15" s="174"/>
      <c r="IO15" s="174"/>
      <c r="IP15" s="174"/>
      <c r="IQ15" s="174"/>
      <c r="IR15" s="174"/>
      <c r="IS15" s="174"/>
      <c r="IT15" s="174"/>
      <c r="IU15" s="174"/>
      <c r="IV15" s="174"/>
      <c r="IW15" s="174"/>
      <c r="IX15" s="174"/>
      <c r="IY15" s="174"/>
      <c r="IZ15" s="174"/>
      <c r="JA15" s="174"/>
      <c r="JB15" s="174"/>
      <c r="JC15" s="174"/>
      <c r="JD15" s="174"/>
      <c r="JE15" s="174"/>
      <c r="JF15" s="174"/>
      <c r="JG15" s="174"/>
      <c r="JH15" s="174"/>
      <c r="JI15" s="174"/>
      <c r="JJ15" s="174"/>
      <c r="JK15" s="174"/>
      <c r="JL15" s="174"/>
      <c r="JM15" s="174"/>
      <c r="JN15" s="174"/>
      <c r="JO15" s="174"/>
      <c r="JP15" s="174"/>
      <c r="JQ15" s="174"/>
      <c r="JR15" s="174"/>
      <c r="JS15" s="174"/>
      <c r="JT15" s="174"/>
      <c r="JU15" s="174"/>
      <c r="JV15" s="174"/>
      <c r="JW15" s="174"/>
      <c r="JX15" s="174"/>
      <c r="JY15" s="174"/>
      <c r="JZ15" s="174"/>
      <c r="KA15" s="174"/>
      <c r="KB15" s="174"/>
      <c r="KC15" s="174"/>
      <c r="KD15" s="174"/>
      <c r="KE15" s="174"/>
      <c r="KF15" s="174"/>
      <c r="KG15" s="174"/>
      <c r="KH15" s="174"/>
      <c r="KI15" s="174"/>
      <c r="KJ15" s="174"/>
      <c r="KK15" s="174"/>
      <c r="KL15" s="174"/>
      <c r="KM15" s="174"/>
      <c r="KN15" s="174"/>
      <c r="KO15" s="174"/>
      <c r="KP15" s="174"/>
      <c r="KQ15" s="174"/>
      <c r="KR15" s="174"/>
      <c r="KS15" s="174"/>
      <c r="KT15" s="174"/>
      <c r="KU15" s="174"/>
      <c r="KV15" s="174"/>
      <c r="KW15" s="174"/>
      <c r="KX15" s="174"/>
      <c r="KY15" s="174"/>
      <c r="KZ15" s="174"/>
      <c r="LA15" s="174"/>
      <c r="LB15" s="174"/>
      <c r="LC15" s="174"/>
      <c r="LD15" s="174"/>
      <c r="LE15" s="174"/>
      <c r="LF15" s="174"/>
      <c r="LG15" s="174"/>
      <c r="LH15" s="174"/>
      <c r="LI15" s="174"/>
      <c r="LJ15" s="174"/>
      <c r="LK15" s="174"/>
      <c r="LL15" s="174"/>
      <c r="LM15" s="174"/>
      <c r="LN15" s="174"/>
      <c r="LO15" s="174"/>
      <c r="LP15" s="174"/>
      <c r="LQ15" s="174"/>
      <c r="LR15" s="174"/>
      <c r="LS15" s="174"/>
      <c r="LT15" s="174"/>
      <c r="LU15" s="174"/>
      <c r="LV15" s="174"/>
      <c r="LW15" s="174"/>
      <c r="LX15" s="174"/>
      <c r="LY15" s="174"/>
      <c r="LZ15" s="174"/>
      <c r="MA15" s="174"/>
      <c r="MB15" s="174"/>
      <c r="MC15" s="174"/>
      <c r="MD15" s="174"/>
      <c r="ME15" s="174"/>
      <c r="MF15" s="174"/>
      <c r="MG15" s="174"/>
      <c r="MH15" s="174"/>
      <c r="MI15" s="174"/>
      <c r="MJ15" s="174"/>
      <c r="MK15" s="174"/>
      <c r="ML15" s="174"/>
      <c r="MM15" s="174"/>
      <c r="MN15" s="174"/>
      <c r="MO15" s="174"/>
      <c r="MP15" s="174"/>
      <c r="MQ15" s="174"/>
      <c r="MR15" s="174"/>
      <c r="MS15" s="174"/>
      <c r="MT15" s="174"/>
      <c r="MU15" s="174"/>
      <c r="MV15" s="174"/>
      <c r="MW15" s="174"/>
      <c r="MX15" s="174"/>
      <c r="MY15" s="174"/>
      <c r="MZ15" s="174"/>
      <c r="NA15" s="174"/>
      <c r="NB15" s="174"/>
      <c r="NC15" s="174"/>
      <c r="ND15" s="174"/>
      <c r="NE15" s="174"/>
      <c r="NF15" s="174"/>
      <c r="NG15" s="174"/>
      <c r="NH15" s="174"/>
      <c r="NI15" s="174"/>
      <c r="NJ15" s="174"/>
      <c r="NK15" s="174"/>
      <c r="NL15" s="174"/>
      <c r="NM15" s="174"/>
      <c r="NN15" s="174"/>
      <c r="NO15" s="174"/>
      <c r="NP15" s="174"/>
      <c r="NQ15" s="174"/>
      <c r="NR15" s="174"/>
      <c r="NS15" s="174"/>
      <c r="NT15" s="174"/>
      <c r="NU15" s="174"/>
      <c r="NV15" s="174"/>
      <c r="NW15" s="174"/>
      <c r="NX15" s="174"/>
      <c r="NY15" s="174"/>
      <c r="NZ15" s="174"/>
      <c r="OA15" s="174"/>
      <c r="OB15" s="174"/>
      <c r="OC15" s="174"/>
      <c r="OD15" s="174"/>
      <c r="OE15" s="174"/>
      <c r="OF15" s="174"/>
      <c r="OG15" s="174"/>
      <c r="OH15" s="174"/>
      <c r="OI15" s="174"/>
      <c r="OJ15" s="174"/>
      <c r="OK15" s="174"/>
      <c r="OL15" s="174"/>
      <c r="OM15" s="174"/>
      <c r="ON15" s="174"/>
      <c r="OO15" s="174"/>
      <c r="OP15" s="174"/>
      <c r="OQ15" s="174"/>
      <c r="OR15" s="174"/>
      <c r="OS15" s="174"/>
      <c r="OT15" s="174"/>
      <c r="OU15" s="174"/>
      <c r="OV15" s="174"/>
      <c r="OW15" s="174"/>
      <c r="OX15" s="174"/>
      <c r="OY15" s="174"/>
      <c r="OZ15" s="174"/>
      <c r="PA15" s="174"/>
      <c r="PB15" s="174"/>
      <c r="PC15" s="174"/>
      <c r="PD15" s="174"/>
      <c r="PE15" s="174"/>
      <c r="PF15" s="174"/>
      <c r="PG15" s="174"/>
      <c r="PH15" s="174"/>
      <c r="PI15" s="174"/>
      <c r="PJ15" s="174"/>
      <c r="PK15" s="174"/>
      <c r="PL15" s="174"/>
      <c r="PM15" s="174"/>
      <c r="PN15" s="174"/>
      <c r="PO15" s="174"/>
      <c r="PP15" s="174"/>
      <c r="PQ15" s="174"/>
      <c r="PR15" s="174"/>
      <c r="PS15" s="174"/>
      <c r="PT15" s="174"/>
      <c r="PU15" s="174"/>
      <c r="PV15" s="174"/>
      <c r="PW15" s="174"/>
      <c r="PX15" s="174"/>
      <c r="PY15" s="174"/>
      <c r="PZ15" s="174"/>
      <c r="QA15" s="174"/>
      <c r="QB15" s="174"/>
      <c r="QC15" s="174"/>
      <c r="QD15" s="174"/>
      <c r="QE15" s="174"/>
      <c r="QF15" s="174"/>
      <c r="QG15" s="174"/>
      <c r="QH15" s="174"/>
      <c r="QI15" s="174"/>
      <c r="QJ15" s="174"/>
      <c r="QK15" s="174"/>
      <c r="QL15" s="174"/>
      <c r="QM15" s="174"/>
      <c r="QN15" s="174"/>
      <c r="QO15" s="174"/>
      <c r="QP15" s="174"/>
      <c r="QQ15" s="174"/>
      <c r="QR15" s="174"/>
      <c r="QS15" s="174"/>
      <c r="QT15" s="174"/>
      <c r="QU15" s="174"/>
      <c r="QV15" s="174"/>
      <c r="QW15" s="174"/>
      <c r="QX15" s="174"/>
      <c r="QY15" s="174"/>
      <c r="QZ15" s="174"/>
      <c r="RA15" s="174"/>
      <c r="RB15" s="174"/>
      <c r="RC15" s="174"/>
      <c r="RD15" s="174"/>
      <c r="RE15" s="174"/>
      <c r="RF15" s="174"/>
      <c r="RG15" s="174"/>
      <c r="RH15" s="174"/>
      <c r="RI15" s="174"/>
      <c r="RJ15" s="174"/>
      <c r="RK15" s="174"/>
      <c r="RL15" s="174"/>
      <c r="RM15" s="174"/>
      <c r="RN15" s="174"/>
      <c r="RO15" s="174"/>
      <c r="RP15" s="174"/>
      <c r="RQ15" s="174"/>
      <c r="RR15" s="174"/>
      <c r="RS15" s="174"/>
      <c r="RT15" s="174"/>
      <c r="RU15" s="174"/>
      <c r="RV15" s="174"/>
      <c r="RW15" s="174"/>
      <c r="RX15" s="174"/>
      <c r="RY15" s="174"/>
      <c r="RZ15" s="174"/>
      <c r="SA15" s="174"/>
      <c r="SB15" s="174"/>
      <c r="SC15" s="174"/>
      <c r="SD15" s="174"/>
      <c r="SE15" s="174"/>
      <c r="SF15" s="174"/>
      <c r="SG15" s="174"/>
      <c r="SH15" s="174"/>
      <c r="SI15" s="174"/>
      <c r="SJ15" s="174"/>
      <c r="SK15" s="174"/>
      <c r="SL15" s="174"/>
      <c r="SM15" s="174"/>
      <c r="SN15" s="174"/>
      <c r="SO15" s="174"/>
      <c r="SP15" s="174"/>
      <c r="SQ15" s="174"/>
      <c r="SR15" s="174"/>
      <c r="SS15" s="174"/>
      <c r="ST15" s="174"/>
      <c r="SU15" s="174"/>
      <c r="SV15" s="174"/>
      <c r="SW15" s="174"/>
      <c r="SX15" s="174"/>
      <c r="SY15" s="174"/>
      <c r="SZ15" s="174"/>
      <c r="TA15" s="174"/>
      <c r="TB15" s="174"/>
      <c r="TC15" s="174"/>
      <c r="TD15" s="174"/>
      <c r="TE15" s="174"/>
      <c r="TF15" s="174"/>
      <c r="TG15" s="174"/>
      <c r="TH15" s="174"/>
      <c r="TI15" s="222">
        <v>12888.89</v>
      </c>
      <c r="TJ15" s="222">
        <v>12534.3</v>
      </c>
      <c r="TK15" s="222">
        <v>13618.75</v>
      </c>
      <c r="TL15" s="222">
        <v>14586.35</v>
      </c>
      <c r="TM15" s="222">
        <v>15200.65</v>
      </c>
      <c r="TN15" s="222">
        <v>15256.48</v>
      </c>
      <c r="TO15" s="174">
        <v>15105.12</v>
      </c>
      <c r="TP15" s="174">
        <v>16064.53</v>
      </c>
      <c r="TQ15" s="174">
        <v>16127.95</v>
      </c>
      <c r="TR15" s="174">
        <v>17406.939999999999</v>
      </c>
      <c r="TS15" s="174">
        <v>18213.509999999998</v>
      </c>
      <c r="TT15" s="174">
        <v>18364.419999999998</v>
      </c>
      <c r="TU15" s="174">
        <v>18698.79</v>
      </c>
      <c r="TV15" s="174">
        <v>17651.080000000002</v>
      </c>
      <c r="TW15" s="174">
        <v>17646.5</v>
      </c>
      <c r="TX15" s="174">
        <v>17592.349999999999</v>
      </c>
      <c r="TY15" s="174">
        <v>16498.05</v>
      </c>
      <c r="TZ15" s="174">
        <v>14874.1</v>
      </c>
      <c r="UA15" s="174">
        <v>16047.25</v>
      </c>
      <c r="UB15" s="174">
        <v>16522.95</v>
      </c>
      <c r="UC15" s="174">
        <v>17507.400000000001</v>
      </c>
      <c r="UD15" s="174">
        <v>18264.7</v>
      </c>
      <c r="UE15" s="174">
        <v>17690.55</v>
      </c>
      <c r="UF15" s="174">
        <v>17214.650000000001</v>
      </c>
      <c r="UG15" s="174">
        <v>17426.150000000001</v>
      </c>
      <c r="UH15" s="174">
        <v>18167.25</v>
      </c>
      <c r="UI15" s="174">
        <v>18147.05</v>
      </c>
      <c r="UJ15" s="174">
        <v>18087.099999999999</v>
      </c>
      <c r="UK15" s="174">
        <f>IF([1]Sheet1!UJ12&gt;0,[1]Sheet1!UJ12,"")</f>
        <v>17363.55</v>
      </c>
      <c r="UL15" s="174">
        <f>IF([1]Sheet1!UK12&gt;0,[1]Sheet1!UK12,"")</f>
        <v>17501.599999999999</v>
      </c>
      <c r="UM15" s="174">
        <f>IF([1]Sheet1!UL12&gt;0,[1]Sheet1!UL12,"")</f>
        <v>15589.65</v>
      </c>
      <c r="UN15" s="174">
        <f>IF([1]Sheet1!UM12&gt;0,[1]Sheet1!UM12,"")</f>
        <v>17626.150000000001</v>
      </c>
      <c r="UO15" s="174">
        <f>IF([1]Sheet1!UN12&gt;0,[1]Sheet1!UN12,"")</f>
        <v>17811.3</v>
      </c>
      <c r="UP15" s="174" t="str">
        <f>IF([1]Sheet1!UO12&gt;0,[1]Sheet1!UO12,"")</f>
        <v/>
      </c>
      <c r="UQ15" s="174" t="str">
        <f>IF([1]Sheet1!UP12&gt;0,[1]Sheet1!UP12,"")</f>
        <v/>
      </c>
      <c r="UR15" s="174" t="str">
        <f>IF([1]Sheet1!UQ12&gt;0,[1]Sheet1!UQ12,"")</f>
        <v/>
      </c>
      <c r="US15" s="174" t="str">
        <f>IF([1]Sheet1!UR12&gt;0,[1]Sheet1!UR12,"")</f>
        <v/>
      </c>
      <c r="UT15" s="174" t="str">
        <f>IF([1]Sheet1!US12&gt;0,[1]Sheet1!US12,"")</f>
        <v/>
      </c>
      <c r="UU15" s="174" t="str">
        <f>IF([1]Sheet1!UT12&gt;0,[1]Sheet1!UT12,"")</f>
        <v/>
      </c>
      <c r="UV15" s="174" t="str">
        <f>IF([1]Sheet1!UU12&gt;0,[1]Sheet1!UU12,"")</f>
        <v/>
      </c>
      <c r="UW15" s="174" t="str">
        <f>IF([1]Sheet1!UV12&gt;0,[1]Sheet1!UV12,"")</f>
        <v/>
      </c>
      <c r="UX15" s="174" t="str">
        <f>IF([1]Sheet1!UW12&gt;0,[1]Sheet1!UW12,"")</f>
        <v/>
      </c>
      <c r="UY15" s="174" t="str">
        <f>IF([1]Sheet1!UX12&gt;0,[1]Sheet1!UX12,"")</f>
        <v/>
      </c>
      <c r="UZ15" s="174" t="str">
        <f>IF([1]Sheet1!UY12&gt;0,[1]Sheet1!UY12,"")</f>
        <v/>
      </c>
      <c r="VA15" s="174" t="str">
        <f>IF([1]Sheet1!UZ12&gt;0,[1]Sheet1!UZ12,"")</f>
        <v/>
      </c>
      <c r="VB15" s="174" t="str">
        <f>IF([1]Sheet1!VA12&gt;0,[1]Sheet1!VA12,"")</f>
        <v/>
      </c>
      <c r="VC15" s="174" t="str">
        <f>IF([1]Sheet1!VB12&gt;0,[1]Sheet1!VB12,"")</f>
        <v/>
      </c>
      <c r="VD15" s="174" t="str">
        <f>IF([1]Sheet1!VC12&gt;0,[1]Sheet1!VC12,"")</f>
        <v/>
      </c>
      <c r="VE15" s="174" t="str">
        <f>IF([1]Sheet1!VD12&gt;0,[1]Sheet1!VD12,"")</f>
        <v/>
      </c>
      <c r="VF15" s="174" t="str">
        <f>IF([1]Sheet1!VE12&gt;0,[1]Sheet1!VE12,"")</f>
        <v/>
      </c>
      <c r="VG15" s="174" t="str">
        <f>IF([1]Sheet1!VF12&gt;0,[1]Sheet1!VF12,"")</f>
        <v/>
      </c>
      <c r="VH15" s="174" t="str">
        <f>IF([1]Sheet1!VG12&gt;0,[1]Sheet1!VG12,"")</f>
        <v/>
      </c>
      <c r="VI15" s="174" t="str">
        <f>IF([1]Sheet1!VH12&gt;0,[1]Sheet1!VH12,"")</f>
        <v/>
      </c>
      <c r="VJ15" s="174" t="str">
        <f>IF([1]Sheet1!VI12&gt;0,[1]Sheet1!VI12,"")</f>
        <v/>
      </c>
      <c r="VK15" s="174" t="str">
        <f>IF([1]Sheet1!VJ12&gt;0,[1]Sheet1!VJ12,"")</f>
        <v/>
      </c>
      <c r="VL15" s="174" t="str">
        <f>IF([1]Sheet1!VK12&gt;0,[1]Sheet1!VK12,"")</f>
        <v/>
      </c>
      <c r="VM15" s="174" t="str">
        <f>IF([1]Sheet1!VL12&gt;0,[1]Sheet1!VL12,"")</f>
        <v/>
      </c>
      <c r="VN15" s="174" t="str">
        <f>IF([1]Sheet1!VM12&gt;0,[1]Sheet1!VM12,"")</f>
        <v/>
      </c>
      <c r="VO15" s="174" t="str">
        <f>IF([1]Sheet1!VN12&gt;0,[1]Sheet1!VN12,"")</f>
        <v/>
      </c>
      <c r="VP15" s="174" t="str">
        <f>IF([1]Sheet1!VO12&gt;0,[1]Sheet1!VO12,"")</f>
        <v/>
      </c>
      <c r="VQ15" s="174" t="str">
        <f>IF([1]Sheet1!VP12&gt;0,[1]Sheet1!VP12,"")</f>
        <v/>
      </c>
      <c r="VR15" s="174" t="str">
        <f>IF([1]Sheet1!VQ12&gt;0,[1]Sheet1!VQ12,"")</f>
        <v/>
      </c>
      <c r="VS15" s="174" t="str">
        <f>IF([1]Sheet1!VR12&gt;0,[1]Sheet1!VR12,"")</f>
        <v/>
      </c>
      <c r="VT15" s="174" t="str">
        <f>IF([1]Sheet1!VS12&gt;0,[1]Sheet1!VS12,"")</f>
        <v/>
      </c>
      <c r="VU15" s="174" t="str">
        <f>IF([1]Sheet1!VT12&gt;0,[1]Sheet1!VT12,"")</f>
        <v/>
      </c>
      <c r="VV15" s="174" t="str">
        <f>IF([1]Sheet1!VU12&gt;0,[1]Sheet1!VU12,"")</f>
        <v/>
      </c>
      <c r="VW15" s="174" t="str">
        <f>IF([1]Sheet1!VV12&gt;0,[1]Sheet1!VV12,"")</f>
        <v/>
      </c>
      <c r="VX15" s="174" t="str">
        <f>IF([1]Sheet1!VW12&gt;0,[1]Sheet1!VW12,"")</f>
        <v/>
      </c>
      <c r="VY15" s="174" t="str">
        <f>IF([1]Sheet1!VX12&gt;0,[1]Sheet1!VX12,"")</f>
        <v/>
      </c>
      <c r="VZ15" s="174" t="str">
        <f>IF([1]Sheet1!VY12&gt;0,[1]Sheet1!VY12,"")</f>
        <v/>
      </c>
      <c r="WA15" s="174" t="str">
        <f>IF([1]Sheet1!VZ12&gt;0,[1]Sheet1!VZ12,"")</f>
        <v/>
      </c>
      <c r="WB15" s="174" t="str">
        <f>IF([1]Sheet1!WA12&gt;0,[1]Sheet1!WA12,"")</f>
        <v/>
      </c>
      <c r="WC15" s="174" t="str">
        <f>IF([1]Sheet1!WB12&gt;0,[1]Sheet1!WB12,"")</f>
        <v/>
      </c>
      <c r="WD15" s="174" t="str">
        <f>IF([1]Sheet1!WC12&gt;0,[1]Sheet1!WC12,"")</f>
        <v/>
      </c>
      <c r="WE15" s="174" t="str">
        <f>IF([1]Sheet1!WD12&gt;0,[1]Sheet1!WD12,"")</f>
        <v/>
      </c>
      <c r="WF15" s="174" t="str">
        <f>IF([1]Sheet1!WE12&gt;0,[1]Sheet1!WE12,"")</f>
        <v/>
      </c>
      <c r="WG15" s="174" t="str">
        <f>IF([1]Sheet1!WF12&gt;0,[1]Sheet1!WF12,"")</f>
        <v/>
      </c>
      <c r="WH15" s="174" t="str">
        <f>IF([1]Sheet1!WG12&gt;0,[1]Sheet1!WG12,"")</f>
        <v/>
      </c>
      <c r="WI15" s="174" t="str">
        <f>IF([1]Sheet1!WH12&gt;0,[1]Sheet1!WH12,"")</f>
        <v/>
      </c>
      <c r="WJ15" s="174" t="str">
        <f>IF([1]Sheet1!WI12&gt;0,[1]Sheet1!WI12,"")</f>
        <v/>
      </c>
      <c r="WK15" s="174" t="str">
        <f>IF([1]Sheet1!WJ12&gt;0,[1]Sheet1!WJ12,"")</f>
        <v/>
      </c>
      <c r="WL15" s="174" t="str">
        <f>IF([1]Sheet1!WK12&gt;0,[1]Sheet1!WK12,"")</f>
        <v/>
      </c>
      <c r="WM15" s="174" t="str">
        <f>IF([1]Sheet1!WL12&gt;0,[1]Sheet1!WL12,"")</f>
        <v/>
      </c>
      <c r="WN15" s="174" t="str">
        <f>IF([1]Sheet1!WM12&gt;0,[1]Sheet1!WM12,"")</f>
        <v/>
      </c>
      <c r="WO15" s="174" t="str">
        <f>IF([1]Sheet1!WN12&gt;0,[1]Sheet1!WN12,"")</f>
        <v/>
      </c>
      <c r="WP15" s="174" t="str">
        <f>IF([1]Sheet1!WO12&gt;0,[1]Sheet1!WO12,"")</f>
        <v/>
      </c>
      <c r="WQ15" s="174" t="str">
        <f>IF([1]Sheet1!WP12&gt;0,[1]Sheet1!WP12,"")</f>
        <v/>
      </c>
      <c r="WR15" s="174" t="str">
        <f>IF([1]Sheet1!WQ12&gt;0,[1]Sheet1!WQ12,"")</f>
        <v/>
      </c>
      <c r="WS15" s="174" t="str">
        <f>IF([1]Sheet1!WR12&gt;0,[1]Sheet1!WR12,"")</f>
        <v/>
      </c>
      <c r="WT15" s="174" t="str">
        <f>IF([1]Sheet1!WS12&gt;0,[1]Sheet1!WS12,"")</f>
        <v/>
      </c>
      <c r="WU15" s="174" t="str">
        <f>IF([1]Sheet1!WT12&gt;0,[1]Sheet1!WT12,"")</f>
        <v/>
      </c>
      <c r="WV15" s="174" t="str">
        <f>IF([1]Sheet1!WU12&gt;0,[1]Sheet1!WU12,"")</f>
        <v/>
      </c>
      <c r="WW15" s="174" t="str">
        <f>IF([1]Sheet1!WV12&gt;0,[1]Sheet1!WV12,"")</f>
        <v/>
      </c>
      <c r="WX15" s="174" t="str">
        <f>IF([1]Sheet1!WW12&gt;0,[1]Sheet1!WW12,"")</f>
        <v/>
      </c>
      <c r="WY15" s="174" t="str">
        <f>IF([1]Sheet1!WX12&gt;0,[1]Sheet1!WX12,"")</f>
        <v/>
      </c>
      <c r="WZ15" s="174" t="str">
        <f>IF([1]Sheet1!WY12&gt;0,[1]Sheet1!WY12,"")</f>
        <v/>
      </c>
      <c r="XA15" s="174" t="str">
        <f>IF([1]Sheet1!WZ12&gt;0,[1]Sheet1!WZ12,"")</f>
        <v/>
      </c>
      <c r="XB15" s="174" t="str">
        <f>IF([1]Sheet1!XA12&gt;0,[1]Sheet1!XA12,"")</f>
        <v/>
      </c>
      <c r="XC15" s="174" t="str">
        <f>IF([1]Sheet1!XB12&gt;0,[1]Sheet1!XB12,"")</f>
        <v/>
      </c>
      <c r="XD15" s="174" t="str">
        <f>IF([1]Sheet1!XC12&gt;0,[1]Sheet1!XC12,"")</f>
        <v/>
      </c>
      <c r="XE15" s="174" t="str">
        <f>IF([1]Sheet1!XD12&gt;0,[1]Sheet1!XD12,"")</f>
        <v/>
      </c>
      <c r="XF15" s="174" t="str">
        <f>IF([1]Sheet1!XE12&gt;0,[1]Sheet1!XE12,"")</f>
        <v/>
      </c>
      <c r="XG15" s="174" t="str">
        <f>IF([1]Sheet1!XF12&gt;0,[1]Sheet1!XF12,"")</f>
        <v/>
      </c>
      <c r="XH15" s="174" t="str">
        <f>IF([1]Sheet1!XG12&gt;0,[1]Sheet1!XG12,"")</f>
        <v/>
      </c>
      <c r="XI15" s="174" t="str">
        <f>IF([1]Sheet1!XH12&gt;0,[1]Sheet1!XH12,"")</f>
        <v/>
      </c>
      <c r="XJ15" s="174" t="str">
        <f>IF([1]Sheet1!XI12&gt;0,[1]Sheet1!XI12,"")</f>
        <v/>
      </c>
      <c r="XK15" s="174" t="str">
        <f>IF([1]Sheet1!XJ12&gt;0,[1]Sheet1!XJ12,"")</f>
        <v/>
      </c>
      <c r="XL15" s="174" t="str">
        <f>IF([1]Sheet1!XK12&gt;0,[1]Sheet1!XK12,"")</f>
        <v/>
      </c>
      <c r="XM15" s="174" t="str">
        <f>IF([1]Sheet1!XL12&gt;0,[1]Sheet1!XL12,"")</f>
        <v/>
      </c>
      <c r="XN15" s="174" t="str">
        <f>IF([1]Sheet1!XM12&gt;0,[1]Sheet1!XM12,"")</f>
        <v/>
      </c>
      <c r="XO15" s="174" t="str">
        <f>IF([1]Sheet1!XN12&gt;0,[1]Sheet1!XN12,"")</f>
        <v/>
      </c>
      <c r="XP15" s="174" t="str">
        <f>IF([1]Sheet1!XO12&gt;0,[1]Sheet1!XO12,"")</f>
        <v/>
      </c>
      <c r="XQ15" s="174" t="str">
        <f>IF([1]Sheet1!XP12&gt;0,[1]Sheet1!XP12,"")</f>
        <v/>
      </c>
      <c r="XR15" s="174" t="str">
        <f>IF([1]Sheet1!XQ12&gt;0,[1]Sheet1!XQ12,"")</f>
        <v/>
      </c>
      <c r="XS15" s="174" t="str">
        <f>IF([1]Sheet1!XR12&gt;0,[1]Sheet1!XR12,"")</f>
        <v/>
      </c>
      <c r="XT15" s="174" t="str">
        <f>IF([1]Sheet1!XS12&gt;0,[1]Sheet1!XS12,"")</f>
        <v/>
      </c>
      <c r="XU15" s="174" t="str">
        <f>IF([1]Sheet1!XT12&gt;0,[1]Sheet1!XT12,"")</f>
        <v/>
      </c>
      <c r="XV15" s="174" t="str">
        <f>IF([1]Sheet1!XU12&gt;0,[1]Sheet1!XU12,"")</f>
        <v/>
      </c>
      <c r="XW15" s="174" t="str">
        <f>IF([1]Sheet1!XV12&gt;0,[1]Sheet1!XV12,"")</f>
        <v/>
      </c>
      <c r="XX15" s="174" t="str">
        <f>IF([1]Sheet1!XW12&gt;0,[1]Sheet1!XW12,"")</f>
        <v/>
      </c>
      <c r="XY15" s="174" t="str">
        <f>IF([1]Sheet1!XX12&gt;0,[1]Sheet1!XX12,"")</f>
        <v/>
      </c>
      <c r="XZ15" s="174" t="str">
        <f>IF([1]Sheet1!XY12&gt;0,[1]Sheet1!XY12,"")</f>
        <v/>
      </c>
      <c r="YA15" s="174" t="str">
        <f>IF([1]Sheet1!XZ12&gt;0,[1]Sheet1!XZ12,"")</f>
        <v/>
      </c>
      <c r="YB15" s="174" t="str">
        <f>IF([1]Sheet1!YA12&gt;0,[1]Sheet1!YA12,"")</f>
        <v/>
      </c>
      <c r="YC15" s="174" t="str">
        <f>IF([1]Sheet1!YB12&gt;0,[1]Sheet1!YB12,"")</f>
        <v/>
      </c>
      <c r="YD15" s="174" t="str">
        <f>IF([1]Sheet1!YC12&gt;0,[1]Sheet1!YC12,"")</f>
        <v/>
      </c>
      <c r="YE15" s="174" t="str">
        <f>IF([1]Sheet1!YD12&gt;0,[1]Sheet1!YD12,"")</f>
        <v/>
      </c>
      <c r="YF15" s="174" t="str">
        <f>IF([1]Sheet1!YE12&gt;0,[1]Sheet1!YE12,"")</f>
        <v/>
      </c>
      <c r="YG15" s="174" t="str">
        <f>IF([1]Sheet1!YF12&gt;0,[1]Sheet1!YF12,"")</f>
        <v/>
      </c>
      <c r="YH15" s="174" t="str">
        <f>IF([1]Sheet1!YG12&gt;0,[1]Sheet1!YG12,"")</f>
        <v/>
      </c>
      <c r="YI15" s="174" t="str">
        <f>IF([1]Sheet1!YH12&gt;0,[1]Sheet1!YH12,"")</f>
        <v/>
      </c>
      <c r="YJ15" s="174" t="str">
        <f>IF([1]Sheet1!YI12&gt;0,[1]Sheet1!YI12,"")</f>
        <v/>
      </c>
      <c r="YK15" s="174" t="str">
        <f>IF([1]Sheet1!YJ12&gt;0,[1]Sheet1!YJ12,"")</f>
        <v/>
      </c>
      <c r="YL15" s="174" t="str">
        <f>IF([1]Sheet1!YK12&gt;0,[1]Sheet1!YK12,"")</f>
        <v/>
      </c>
      <c r="YM15" s="174" t="str">
        <f>IF([1]Sheet1!YL12&gt;0,[1]Sheet1!YL12,"")</f>
        <v/>
      </c>
      <c r="YN15" s="174" t="str">
        <f>IF([1]Sheet1!YM12&gt;0,[1]Sheet1!YM12,"")</f>
        <v/>
      </c>
      <c r="YO15" s="174" t="str">
        <f>IF([1]Sheet1!YN12&gt;0,[1]Sheet1!YN12,"")</f>
        <v/>
      </c>
      <c r="YP15" s="174" t="str">
        <f>IF([1]Sheet1!YO12&gt;0,[1]Sheet1!YO12,"")</f>
        <v/>
      </c>
      <c r="YQ15" s="174" t="str">
        <f>IF([1]Sheet1!YP12&gt;0,[1]Sheet1!YP12,"")</f>
        <v/>
      </c>
      <c r="YR15" s="174" t="str">
        <f>IF([1]Sheet1!YQ12&gt;0,[1]Sheet1!YQ12,"")</f>
        <v/>
      </c>
      <c r="YS15" s="174" t="str">
        <f>IF([1]Sheet1!YR12&gt;0,[1]Sheet1!YR12,"")</f>
        <v/>
      </c>
      <c r="YT15" s="174" t="str">
        <f>IF([1]Sheet1!YS12&gt;0,[1]Sheet1!YS12,"")</f>
        <v/>
      </c>
      <c r="YU15" s="174" t="str">
        <f>IF([1]Sheet1!YT12&gt;0,[1]Sheet1!YT12,"")</f>
        <v/>
      </c>
      <c r="YV15" s="174" t="str">
        <f>IF([1]Sheet1!YU12&gt;0,[1]Sheet1!YU12,"")</f>
        <v/>
      </c>
      <c r="YW15" s="174" t="str">
        <f>IF([1]Sheet1!YV12&gt;0,[1]Sheet1!YV12,"")</f>
        <v/>
      </c>
      <c r="YX15" s="174" t="str">
        <f>IF([1]Sheet1!YW12&gt;0,[1]Sheet1!YW12,"")</f>
        <v/>
      </c>
      <c r="YY15" s="174" t="str">
        <f>IF([1]Sheet1!YX12&gt;0,[1]Sheet1!YX12,"")</f>
        <v/>
      </c>
      <c r="YZ15" s="174" t="str">
        <f>IF([1]Sheet1!YY12&gt;0,[1]Sheet1!YY12,"")</f>
        <v/>
      </c>
      <c r="ZA15" s="174" t="str">
        <f>IF([1]Sheet1!YZ12&gt;0,[1]Sheet1!YZ12,"")</f>
        <v/>
      </c>
      <c r="ZB15" s="174" t="str">
        <f>IF([1]Sheet1!ZA12&gt;0,[1]Sheet1!ZA12,"")</f>
        <v/>
      </c>
      <c r="ZC15" s="174" t="str">
        <f>IF([1]Sheet1!ZB12&gt;0,[1]Sheet1!ZB12,"")</f>
        <v/>
      </c>
      <c r="ZD15" s="174" t="str">
        <f>IF([1]Sheet1!ZC12&gt;0,[1]Sheet1!ZC12,"")</f>
        <v/>
      </c>
      <c r="ZE15" s="174" t="str">
        <f>IF([1]Sheet1!ZD12&gt;0,[1]Sheet1!ZD12,"")</f>
        <v/>
      </c>
      <c r="ZF15" s="174" t="str">
        <f>IF([1]Sheet1!ZE12&gt;0,[1]Sheet1!ZE12,"")</f>
        <v/>
      </c>
      <c r="ZG15" s="174" t="str">
        <f>IF([1]Sheet1!ZF12&gt;0,[1]Sheet1!ZF12,"")</f>
        <v/>
      </c>
      <c r="ZH15" s="174" t="str">
        <f>IF([1]Sheet1!ZG12&gt;0,[1]Sheet1!ZG12,"")</f>
        <v/>
      </c>
      <c r="ZI15" s="174" t="str">
        <f>IF([1]Sheet1!ZH12&gt;0,[1]Sheet1!ZH12,"")</f>
        <v/>
      </c>
      <c r="ZJ15" s="174" t="str">
        <f>IF([1]Sheet1!ZI12&gt;0,[1]Sheet1!ZI12,"")</f>
        <v/>
      </c>
      <c r="ZK15" s="174" t="str">
        <f>IF([1]Sheet1!ZJ12&gt;0,[1]Sheet1!ZJ12,"")</f>
        <v/>
      </c>
      <c r="ZL15" s="174" t="str">
        <f>IF([1]Sheet1!ZK12&gt;0,[1]Sheet1!ZK12,"")</f>
        <v/>
      </c>
      <c r="ZM15" s="174" t="str">
        <f>IF([1]Sheet1!ZL12&gt;0,[1]Sheet1!ZL12,"")</f>
        <v/>
      </c>
      <c r="ZN15" s="174" t="str">
        <f>IF([1]Sheet1!ZM12&gt;0,[1]Sheet1!ZM12,"")</f>
        <v/>
      </c>
      <c r="ZO15" s="174" t="str">
        <f>IF([1]Sheet1!ZN12&gt;0,[1]Sheet1!ZN12,"")</f>
        <v/>
      </c>
      <c r="ZP15" s="174" t="str">
        <f>IF([1]Sheet1!ZO12&gt;0,[1]Sheet1!ZO12,"")</f>
        <v/>
      </c>
      <c r="ZQ15" s="174" t="str">
        <f>IF([1]Sheet1!ZP12&gt;0,[1]Sheet1!ZP12,"")</f>
        <v/>
      </c>
      <c r="ZR15" s="174" t="str">
        <f>IF([1]Sheet1!ZQ12&gt;0,[1]Sheet1!ZQ12,"")</f>
        <v/>
      </c>
      <c r="ZS15" s="174" t="str">
        <f>IF([1]Sheet1!ZR12&gt;0,[1]Sheet1!ZR12,"")</f>
        <v/>
      </c>
      <c r="ZT15" s="174" t="str">
        <f>IF([1]Sheet1!ZS12&gt;0,[1]Sheet1!ZS12,"")</f>
        <v/>
      </c>
      <c r="ZU15" s="174" t="str">
        <f>IF([1]Sheet1!ZT12&gt;0,[1]Sheet1!ZT12,"")</f>
        <v/>
      </c>
      <c r="ZV15" s="174" t="str">
        <f>IF([1]Sheet1!ZU12&gt;0,[1]Sheet1!ZU12,"")</f>
        <v/>
      </c>
      <c r="ZW15" s="174" t="str">
        <f>IF([1]Sheet1!ZV12&gt;0,[1]Sheet1!ZV12,"")</f>
        <v/>
      </c>
      <c r="ZX15" s="174" t="str">
        <f>IF([1]Sheet1!ZW12&gt;0,[1]Sheet1!ZW12,"")</f>
        <v/>
      </c>
      <c r="ZY15" s="174" t="str">
        <f>IF([1]Sheet1!ZX12&gt;0,[1]Sheet1!ZX12,"")</f>
        <v/>
      </c>
      <c r="ZZ15" s="174" t="str">
        <f>IF([1]Sheet1!ZY12&gt;0,[1]Sheet1!ZY12,"")</f>
        <v/>
      </c>
      <c r="AAA15" s="174" t="str">
        <f>IF([1]Sheet1!ZZ12&gt;0,[1]Sheet1!ZZ12,"")</f>
        <v/>
      </c>
      <c r="AAB15" s="174" t="str">
        <f>IF([1]Sheet1!AAA12&gt;0,[1]Sheet1!AAA12,"")</f>
        <v/>
      </c>
      <c r="AAC15" s="174" t="str">
        <f>IF([1]Sheet1!AAB12&gt;0,[1]Sheet1!AAB12,"")</f>
        <v/>
      </c>
      <c r="AAD15" s="174" t="str">
        <f>IF([1]Sheet1!AAC12&gt;0,[1]Sheet1!AAC12,"")</f>
        <v/>
      </c>
      <c r="AAE15" s="174" t="str">
        <f>IF([1]Sheet1!AAD12&gt;0,[1]Sheet1!AAD12,"")</f>
        <v/>
      </c>
      <c r="AAF15" s="174" t="str">
        <f>IF([1]Sheet1!AAE12&gt;0,[1]Sheet1!AAE12,"")</f>
        <v/>
      </c>
      <c r="AAG15" s="174" t="str">
        <f>IF([1]Sheet1!AAF12&gt;0,[1]Sheet1!AAF12,"")</f>
        <v/>
      </c>
      <c r="AAH15" s="174" t="str">
        <f>IF([1]Sheet1!AAG12&gt;0,[1]Sheet1!AAG12,"")</f>
        <v/>
      </c>
      <c r="AAI15" s="174" t="str">
        <f>IF([1]Sheet1!AAH12&gt;0,[1]Sheet1!AAH12,"")</f>
        <v/>
      </c>
      <c r="AAJ15" s="174" t="str">
        <f>IF([1]Sheet1!AAI12&gt;0,[1]Sheet1!AAI12,"")</f>
        <v/>
      </c>
      <c r="AAK15" s="174" t="str">
        <f>IF([1]Sheet1!AAJ12&gt;0,[1]Sheet1!AAJ12,"")</f>
        <v/>
      </c>
      <c r="AAL15" s="174" t="str">
        <f>IF([1]Sheet1!AAK12&gt;0,[1]Sheet1!AAK12,"")</f>
        <v/>
      </c>
      <c r="AAM15" s="174" t="str">
        <f>IF([1]Sheet1!AAL12&gt;0,[1]Sheet1!AAL12,"")</f>
        <v/>
      </c>
      <c r="AAN15" s="174" t="str">
        <f>IF([1]Sheet1!AAM12&gt;0,[1]Sheet1!AAM12,"")</f>
        <v/>
      </c>
      <c r="AAO15" s="174" t="str">
        <f>IF([1]Sheet1!AAN12&gt;0,[1]Sheet1!AAN12,"")</f>
        <v/>
      </c>
      <c r="AAP15" s="174" t="str">
        <f>IF([1]Sheet1!AAO12&gt;0,[1]Sheet1!AAO12,"")</f>
        <v/>
      </c>
      <c r="AAQ15" s="174" t="str">
        <f>IF([1]Sheet1!AAP12&gt;0,[1]Sheet1!AAP12,"")</f>
        <v/>
      </c>
      <c r="AAR15" s="174" t="str">
        <f>IF([1]Sheet1!AAQ12&gt;0,[1]Sheet1!AAQ12,"")</f>
        <v/>
      </c>
      <c r="AAS15" s="174" t="str">
        <f>IF([1]Sheet1!AAR12&gt;0,[1]Sheet1!AAR12,"")</f>
        <v/>
      </c>
      <c r="AAT15" s="174" t="str">
        <f>IF([1]Sheet1!AAS12&gt;0,[1]Sheet1!AAS12,"")</f>
        <v/>
      </c>
      <c r="AAU15" s="174" t="str">
        <f>IF([1]Sheet1!AAT12&gt;0,[1]Sheet1!AAT12,"")</f>
        <v/>
      </c>
      <c r="AAV15" s="174" t="str">
        <f>IF([1]Sheet1!AAU12&gt;0,[1]Sheet1!AAU12,"")</f>
        <v/>
      </c>
      <c r="AAW15" s="174" t="str">
        <f>IF([1]Sheet1!AAV12&gt;0,[1]Sheet1!AAV12,"")</f>
        <v/>
      </c>
      <c r="AAX15" s="174" t="str">
        <f>IF([1]Sheet1!AAW12&gt;0,[1]Sheet1!AAW12,"")</f>
        <v/>
      </c>
      <c r="AAY15" s="174" t="str">
        <f>IF([1]Sheet1!AAX12&gt;0,[1]Sheet1!AAX12,"")</f>
        <v/>
      </c>
      <c r="AAZ15" s="174" t="str">
        <f>IF([1]Sheet1!AAY12&gt;0,[1]Sheet1!AAY12,"")</f>
        <v/>
      </c>
      <c r="ABA15" s="174" t="str">
        <f>IF([1]Sheet1!AAZ12&gt;0,[1]Sheet1!AAZ12,"")</f>
        <v/>
      </c>
      <c r="ABB15" s="174" t="str">
        <f>IF([1]Sheet1!ABA12&gt;0,[1]Sheet1!ABA12,"")</f>
        <v/>
      </c>
      <c r="ABC15" s="174" t="str">
        <f>IF([1]Sheet1!ABB12&gt;0,[1]Sheet1!ABB12,"")</f>
        <v/>
      </c>
      <c r="ABD15" s="174" t="str">
        <f>IF([1]Sheet1!ABC12&gt;0,[1]Sheet1!ABC12,"")</f>
        <v/>
      </c>
      <c r="ABE15" s="174" t="str">
        <f>IF([1]Sheet1!ABD12&gt;0,[1]Sheet1!ABD12,"")</f>
        <v/>
      </c>
      <c r="ABF15" s="174" t="str">
        <f>IF([1]Sheet1!ABE12&gt;0,[1]Sheet1!ABE12,"")</f>
        <v/>
      </c>
      <c r="ABG15" s="174" t="str">
        <f>IF([1]Sheet1!ABF12&gt;0,[1]Sheet1!ABF12,"")</f>
        <v/>
      </c>
      <c r="ABH15" s="174" t="str">
        <f>IF([1]Sheet1!ABG12&gt;0,[1]Sheet1!ABG12,"")</f>
        <v/>
      </c>
      <c r="ABI15" s="174" t="str">
        <f>IF([1]Sheet1!ABH12&gt;0,[1]Sheet1!ABH12,"")</f>
        <v/>
      </c>
      <c r="ABJ15" s="174" t="str">
        <f>IF([1]Sheet1!ABI12&gt;0,[1]Sheet1!ABI12,"")</f>
        <v/>
      </c>
      <c r="ABK15" s="174" t="str">
        <f>IF([1]Sheet1!ABJ12&gt;0,[1]Sheet1!ABJ12,"")</f>
        <v/>
      </c>
      <c r="ABL15" s="174" t="str">
        <f>IF([1]Sheet1!ABK12&gt;0,[1]Sheet1!ABK12,"")</f>
        <v/>
      </c>
      <c r="ABM15" s="174" t="str">
        <f>IF([1]Sheet1!ABL12&gt;0,[1]Sheet1!ABL12,"")</f>
        <v/>
      </c>
      <c r="ABN15" s="174" t="str">
        <f>IF([1]Sheet1!ABM12&gt;0,[1]Sheet1!ABM12,"")</f>
        <v/>
      </c>
      <c r="ABO15" s="174" t="str">
        <f>IF([1]Sheet1!ABN12&gt;0,[1]Sheet1!ABN12,"")</f>
        <v/>
      </c>
      <c r="ABP15" s="174" t="str">
        <f>IF([1]Sheet1!ABO12&gt;0,[1]Sheet1!ABO12,"")</f>
        <v/>
      </c>
      <c r="ABQ15" s="174" t="str">
        <f>IF([1]Sheet1!ABP12&gt;0,[1]Sheet1!ABP12,"")</f>
        <v/>
      </c>
      <c r="ABR15" s="174" t="str">
        <f>IF([1]Sheet1!ABQ12&gt;0,[1]Sheet1!ABQ12,"")</f>
        <v/>
      </c>
      <c r="ABS15" s="174" t="str">
        <f>IF([1]Sheet1!ABR12&gt;0,[1]Sheet1!ABR12,"")</f>
        <v/>
      </c>
      <c r="ABT15" s="174" t="str">
        <f>IF([1]Sheet1!ABS12&gt;0,[1]Sheet1!ABS12,"")</f>
        <v/>
      </c>
      <c r="ABU15" s="174" t="str">
        <f>IF([1]Sheet1!ABT12&gt;0,[1]Sheet1!ABT12,"")</f>
        <v/>
      </c>
      <c r="ABV15" s="174" t="str">
        <f>IF([1]Sheet1!ABU12&gt;0,[1]Sheet1!ABU12,"")</f>
        <v/>
      </c>
    </row>
    <row r="16" spans="1:787">
      <c r="GB16" s="152"/>
      <c r="IJ16" s="152"/>
      <c r="KY16" s="152"/>
      <c r="LD16" s="152"/>
      <c r="LH16" s="152"/>
      <c r="LI16" s="152"/>
      <c r="LM16" s="152"/>
      <c r="LP16" s="152"/>
      <c r="LS16" s="152"/>
      <c r="LT16" s="152"/>
      <c r="MZ16" s="152"/>
      <c r="NE16" s="152"/>
      <c r="NJ16" s="152"/>
      <c r="NL16" s="152"/>
      <c r="NP16" s="152"/>
      <c r="NS16" s="152"/>
      <c r="NX16" s="152"/>
      <c r="OA16" s="152"/>
      <c r="OD16" s="152"/>
      <c r="OG16" s="152"/>
      <c r="OJ16" s="152"/>
      <c r="OM16" s="152"/>
      <c r="OP16" s="152"/>
      <c r="OR16" s="152"/>
      <c r="OU16" s="152"/>
      <c r="OV16" s="152"/>
      <c r="OW16" s="152"/>
      <c r="PA16" s="152"/>
      <c r="PD16" s="152"/>
      <c r="PG16" s="152"/>
      <c r="PH16" s="152"/>
      <c r="PI16" s="152"/>
      <c r="PJ16" s="152"/>
      <c r="PM16" s="152"/>
      <c r="PT16" s="152"/>
      <c r="PU16" s="152"/>
      <c r="QF16" s="152"/>
      <c r="QJ16" s="152"/>
      <c r="QR16" s="152"/>
      <c r="RD16" s="152"/>
      <c r="RP16" s="152"/>
      <c r="RT16" s="152"/>
      <c r="RY16" s="152"/>
      <c r="SB16" s="152"/>
      <c r="SD16" s="152"/>
      <c r="SL16" s="152"/>
      <c r="SN16" s="152"/>
      <c r="SO16" s="152"/>
      <c r="SU16" s="152"/>
      <c r="SV16" s="152"/>
      <c r="SZ16" s="152"/>
      <c r="TG16" s="152"/>
      <c r="TL16" s="152"/>
      <c r="TV16" s="152"/>
      <c r="TX16" s="152"/>
    </row>
    <row r="17" spans="446:547">
      <c r="QD17" s="128"/>
      <c r="TG17" s="152"/>
      <c r="TV17" s="152"/>
    </row>
    <row r="18" spans="446:547">
      <c r="QD18" s="128"/>
      <c r="TG18" s="152"/>
      <c r="TV18" s="152"/>
    </row>
    <row r="19" spans="446:547">
      <c r="QD19" s="128"/>
      <c r="TG19" s="152"/>
      <c r="TV19" s="152"/>
    </row>
    <row r="20" spans="446:547">
      <c r="QD20" s="128"/>
      <c r="TG20" s="152"/>
      <c r="TV20" s="152"/>
    </row>
    <row r="21" spans="446:547">
      <c r="QD21" s="128"/>
      <c r="TG21" s="152"/>
      <c r="TV21" s="152"/>
    </row>
    <row r="22" spans="446:547">
      <c r="TG22" s="152"/>
      <c r="TV22" s="152"/>
    </row>
    <row r="23" spans="446:547">
      <c r="QD23" s="128"/>
      <c r="TG23" s="152"/>
      <c r="TV23" s="152"/>
    </row>
    <row r="24" spans="446:547">
      <c r="QD24" s="128"/>
      <c r="TG24" s="152"/>
      <c r="TV24" s="152"/>
    </row>
    <row r="25" spans="446:547">
      <c r="QD25" s="128"/>
      <c r="TG25" s="152"/>
      <c r="TV25" s="152"/>
    </row>
    <row r="26" spans="446:547">
      <c r="QD26" s="128"/>
      <c r="SU26" s="164"/>
      <c r="TG26" s="152"/>
      <c r="TL26" s="152"/>
      <c r="TV26" s="152"/>
      <c r="TX26" s="152"/>
    </row>
    <row r="27" spans="446:547">
      <c r="QD27" s="128"/>
      <c r="TG27" s="152"/>
      <c r="TO27" s="152"/>
      <c r="TV27" s="152"/>
      <c r="UA27" s="152"/>
    </row>
    <row r="28" spans="446:547">
      <c r="QD28" s="128"/>
      <c r="TG28" s="152"/>
      <c r="TV28" s="152"/>
    </row>
    <row r="29" spans="446:547">
      <c r="QD29" s="128"/>
      <c r="TG29" s="152"/>
      <c r="TV29" s="152"/>
    </row>
    <row r="30" spans="446:547">
      <c r="QD30" s="128"/>
      <c r="TG30" s="152"/>
      <c r="TV30" s="152"/>
    </row>
    <row r="31" spans="446:547">
      <c r="QD31" s="128"/>
      <c r="TG31" s="152"/>
      <c r="TV31" s="152"/>
    </row>
    <row r="32" spans="446:547">
      <c r="QD32" s="128"/>
      <c r="TG32" s="152"/>
      <c r="TV32" s="152"/>
    </row>
    <row r="33" spans="446:542">
      <c r="QD33" s="128"/>
      <c r="TG33" s="152"/>
      <c r="TV33" s="152"/>
    </row>
    <row r="34" spans="446:542">
      <c r="QD34" s="128"/>
      <c r="TG34" s="152"/>
      <c r="TV34" s="152"/>
    </row>
    <row r="35" spans="446:542">
      <c r="QD35" s="128"/>
      <c r="TG35" s="152"/>
      <c r="TV35" s="152"/>
    </row>
    <row r="36" spans="446:542">
      <c r="QD36" s="128"/>
      <c r="TG36" s="152"/>
      <c r="TV36" s="152"/>
    </row>
    <row r="37" spans="446:542">
      <c r="QD37" s="128"/>
      <c r="TG37" s="152"/>
      <c r="TV37" s="152"/>
    </row>
    <row r="38" spans="446:542">
      <c r="QD38" s="128"/>
      <c r="TG38" s="152"/>
      <c r="TV38" s="152"/>
    </row>
    <row r="39" spans="446:542">
      <c r="QD39" s="128"/>
      <c r="TG39" s="152"/>
      <c r="TV39" s="152"/>
    </row>
    <row r="40" spans="446:542">
      <c r="QD40" s="128"/>
      <c r="TG40" s="152"/>
      <c r="TV40" s="152"/>
    </row>
    <row r="41" spans="446:542">
      <c r="QD41" s="128"/>
      <c r="TG41" s="152"/>
      <c r="TV41" s="152"/>
    </row>
    <row r="42" spans="446:542">
      <c r="QD42" s="128"/>
      <c r="TG42" s="152"/>
      <c r="TV42" s="152"/>
    </row>
    <row r="43" spans="446:542">
      <c r="QD43" s="128"/>
      <c r="TG43" s="152"/>
      <c r="TV43" s="152"/>
    </row>
    <row r="44" spans="446:542">
      <c r="QD44" s="128"/>
      <c r="TG44" s="152"/>
      <c r="TV44" s="152"/>
    </row>
    <row r="45" spans="446:542">
      <c r="QD45" s="128"/>
      <c r="TG45" s="152"/>
      <c r="TV45" s="152"/>
    </row>
    <row r="46" spans="446:542">
      <c r="QD46" s="128"/>
      <c r="TG46" s="152"/>
      <c r="TV46" s="152"/>
    </row>
    <row r="47" spans="446:542">
      <c r="SC47" s="162"/>
      <c r="SD47" s="162"/>
      <c r="SE47" s="162"/>
      <c r="SF47" s="162"/>
      <c r="SG47" s="162"/>
      <c r="SH47" s="162"/>
      <c r="SI47" s="162"/>
      <c r="TG47" s="152"/>
      <c r="TV47" s="152"/>
    </row>
    <row r="48" spans="446:542">
      <c r="SC48" s="162"/>
      <c r="SD48" s="162"/>
      <c r="SE48" s="162"/>
      <c r="SF48" s="162"/>
      <c r="SG48" s="162"/>
      <c r="SH48" s="162"/>
      <c r="SI48" s="162"/>
      <c r="TG48" s="152"/>
      <c r="TV48" s="152"/>
    </row>
    <row r="49" spans="1:542">
      <c r="SC49" s="162"/>
      <c r="SD49" s="162"/>
      <c r="SE49" s="162"/>
      <c r="SF49" s="162"/>
      <c r="SG49" s="162"/>
      <c r="SH49" s="162"/>
      <c r="SI49" s="162"/>
      <c r="TG49" s="152"/>
      <c r="TV49" s="152"/>
    </row>
    <row r="50" spans="1:542">
      <c r="SC50" s="162"/>
      <c r="SD50" s="162"/>
      <c r="SE50" s="162"/>
      <c r="SF50" s="162"/>
      <c r="SG50" s="162"/>
      <c r="SH50" s="162"/>
      <c r="SI50" s="162"/>
      <c r="TG50" s="152"/>
      <c r="TV50" s="152"/>
    </row>
    <row r="51" spans="1:542">
      <c r="SC51" s="162"/>
      <c r="SD51" s="162"/>
      <c r="SE51" s="162"/>
      <c r="SF51" s="162"/>
      <c r="SG51" s="162"/>
      <c r="SH51" s="162"/>
      <c r="SI51" s="162"/>
      <c r="TG51" s="152"/>
      <c r="TV51" s="152"/>
    </row>
    <row r="52" spans="1:542">
      <c r="SC52" s="162"/>
      <c r="SD52" s="162"/>
      <c r="SE52" s="162"/>
      <c r="SF52" s="162"/>
      <c r="SG52" s="162"/>
      <c r="SH52" s="162"/>
      <c r="SI52" s="162"/>
      <c r="TG52" s="152"/>
      <c r="TV52" s="152"/>
    </row>
    <row r="53" spans="1:542">
      <c r="SC53" s="162"/>
      <c r="SD53" s="162"/>
      <c r="SE53" s="162"/>
      <c r="SF53" s="162"/>
      <c r="SG53" s="162"/>
      <c r="SH53" s="162"/>
      <c r="SI53" s="162"/>
      <c r="TG53" s="152"/>
      <c r="TV53" s="152"/>
    </row>
    <row r="54" spans="1:542">
      <c r="SC54" s="162"/>
      <c r="SD54" s="162"/>
      <c r="SE54" s="162"/>
      <c r="SF54" s="162"/>
      <c r="SG54" s="162"/>
      <c r="SH54" s="162"/>
      <c r="SI54" s="162"/>
      <c r="TG54" s="152"/>
      <c r="TV54" s="152"/>
    </row>
    <row r="55" spans="1:542" ht="15.75" customHeight="1">
      <c r="SC55" s="162"/>
      <c r="SD55" s="162"/>
      <c r="SE55" s="162"/>
      <c r="SF55" s="162"/>
      <c r="SG55" s="162"/>
      <c r="SH55" s="162"/>
      <c r="SI55" s="162"/>
      <c r="TG55" s="152"/>
      <c r="TV55" s="152"/>
    </row>
    <row r="56" spans="1:542" ht="15.75" customHeight="1">
      <c r="SC56" s="162"/>
      <c r="SD56" s="162"/>
      <c r="SE56" s="162"/>
      <c r="SF56" s="162"/>
      <c r="SG56" s="162"/>
      <c r="SH56" s="162"/>
      <c r="SI56" s="162"/>
      <c r="TG56" s="152"/>
      <c r="TV56" s="152"/>
    </row>
    <row r="57" spans="1:542" ht="15.75" customHeight="1">
      <c r="TV57" s="152"/>
    </row>
    <row r="58" spans="1:542" ht="15.75" customHeight="1">
      <c r="TG58" s="152"/>
      <c r="TV58" s="172"/>
    </row>
    <row r="59" spans="1:542" ht="15.75" customHeight="1">
      <c r="SH59" s="11"/>
      <c r="SK59" s="126"/>
      <c r="SL59" s="126"/>
      <c r="SM59" s="126"/>
      <c r="SN59" s="126"/>
      <c r="SO59" s="166"/>
      <c r="SP59" s="168"/>
      <c r="SQ59" s="126"/>
      <c r="TG59" s="152"/>
      <c r="TV59" s="172"/>
    </row>
    <row r="60" spans="1:542">
      <c r="A60" s="4"/>
      <c r="QD60" s="128"/>
      <c r="SH60" s="11"/>
      <c r="SK60" s="126"/>
      <c r="SL60" s="126"/>
      <c r="SM60" s="126"/>
      <c r="SN60" s="126"/>
      <c r="SO60" s="166"/>
      <c r="SP60" s="168"/>
      <c r="SQ60" s="126"/>
      <c r="TG60" s="152"/>
      <c r="TV60" s="172"/>
    </row>
    <row r="61" spans="1:542">
      <c r="QD61" s="128"/>
      <c r="TG61" s="152"/>
      <c r="TV61" s="173"/>
    </row>
    <row r="62" spans="1:542">
      <c r="QD62" s="128"/>
      <c r="TG62" s="152"/>
      <c r="TV62" s="173"/>
    </row>
    <row r="63" spans="1:542">
      <c r="QD63" s="128"/>
      <c r="TG63" s="152"/>
      <c r="TV63" s="173"/>
    </row>
    <row r="64" spans="1:542">
      <c r="QD64" s="128"/>
      <c r="TG64" s="152"/>
      <c r="TV64" s="173"/>
    </row>
    <row r="65" spans="1:549">
      <c r="QD65" s="128"/>
      <c r="TG65" s="152"/>
      <c r="TV65" s="173"/>
    </row>
    <row r="66" spans="1:549">
      <c r="QD66" s="128"/>
      <c r="TG66" s="152"/>
      <c r="TV66" s="173"/>
    </row>
    <row r="67" spans="1:549">
      <c r="QD67" s="128"/>
      <c r="TG67" s="152"/>
      <c r="TV67" s="173"/>
    </row>
    <row r="68" spans="1:549">
      <c r="QD68" s="128"/>
      <c r="TG68" s="152"/>
      <c r="TV68" s="173"/>
    </row>
    <row r="69" spans="1:549">
      <c r="QD69" s="128"/>
      <c r="TG69" s="152"/>
      <c r="TV69" s="173"/>
    </row>
    <row r="70" spans="1:549">
      <c r="QD70" s="128"/>
      <c r="TG70" s="152"/>
      <c r="TV70" s="173"/>
    </row>
    <row r="71" spans="1:549">
      <c r="QD71" s="128"/>
      <c r="TG71" s="152"/>
      <c r="TV71" s="173"/>
    </row>
    <row r="72" spans="1:549">
      <c r="QD72" s="128"/>
      <c r="TG72" s="152"/>
      <c r="TV72" s="173"/>
    </row>
    <row r="73" spans="1:549">
      <c r="QD73" s="128"/>
      <c r="SH73" s="11"/>
      <c r="SK73" s="126"/>
      <c r="SL73" s="126"/>
      <c r="SM73" s="126"/>
      <c r="SO73" s="166"/>
      <c r="TG73" s="152"/>
      <c r="TV73" s="173"/>
    </row>
    <row r="74" spans="1:549">
      <c r="QD74" s="128"/>
      <c r="TG74" s="152"/>
      <c r="TV74" s="173"/>
    </row>
    <row r="75" spans="1:549">
      <c r="QD75" s="128"/>
      <c r="TG75" s="152"/>
      <c r="TV75" s="173"/>
      <c r="TZ75" s="152"/>
      <c r="UC75" s="152"/>
    </row>
    <row r="76" spans="1:549">
      <c r="QD76" s="128"/>
      <c r="SH76" s="11"/>
      <c r="SJ76" s="126"/>
      <c r="SK76" s="126"/>
      <c r="SL76" s="126"/>
      <c r="SM76" s="126"/>
      <c r="SO76" s="166"/>
      <c r="SP76" s="168"/>
      <c r="SQ76" s="126"/>
      <c r="TG76" s="152"/>
      <c r="TV76" s="172"/>
    </row>
    <row r="77" spans="1:549">
      <c r="A77" s="5"/>
      <c r="B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QD77" s="128"/>
      <c r="SH77" s="11"/>
      <c r="SJ77" s="126"/>
      <c r="SK77" s="126"/>
      <c r="SL77" s="126"/>
      <c r="SM77" s="126"/>
      <c r="SO77" s="166"/>
      <c r="SP77" s="168"/>
      <c r="SQ77" s="126"/>
      <c r="TG77" s="152"/>
      <c r="TV77" s="172"/>
    </row>
    <row r="78" spans="1:549">
      <c r="A78" s="5"/>
      <c r="B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QD78" s="128"/>
      <c r="SH78" s="11"/>
      <c r="SJ78" s="126"/>
      <c r="SK78" s="126"/>
      <c r="SL78" s="126"/>
      <c r="SM78" s="126"/>
      <c r="SO78" s="166"/>
      <c r="SP78" s="168"/>
      <c r="SQ78" s="126"/>
      <c r="TG78" s="152"/>
      <c r="TV78" s="172"/>
    </row>
    <row r="79" spans="1:549">
      <c r="A79" s="5"/>
      <c r="B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QD79" s="128"/>
      <c r="SH79" s="11"/>
      <c r="SJ79" s="126"/>
      <c r="SK79" s="126"/>
      <c r="SL79" s="126"/>
      <c r="SM79" s="126"/>
      <c r="SO79" s="166"/>
      <c r="SP79" s="168"/>
      <c r="SQ79" s="126"/>
      <c r="TG79" s="152"/>
      <c r="TV79" s="172"/>
    </row>
    <row r="80" spans="1:549">
      <c r="A80" s="5"/>
      <c r="B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QD80" s="128"/>
      <c r="SH80" s="11"/>
      <c r="SJ80" s="126"/>
      <c r="SK80" s="126"/>
      <c r="SL80" s="126"/>
      <c r="SM80" s="126"/>
      <c r="SO80" s="166"/>
      <c r="SP80" s="168"/>
      <c r="SQ80" s="126"/>
      <c r="TG80" s="152"/>
      <c r="TV80" s="172"/>
    </row>
    <row r="81" spans="1:553" s="5" customFormat="1">
      <c r="A81" s="14"/>
      <c r="QA81"/>
      <c r="QB81"/>
      <c r="QC81"/>
      <c r="QD81" s="128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F81"/>
      <c r="SG81"/>
      <c r="SH81" s="11"/>
      <c r="SI81"/>
      <c r="SJ81" s="126"/>
      <c r="SK81" s="126"/>
      <c r="SL81" s="126"/>
      <c r="SM81" s="126"/>
      <c r="SO81" s="166"/>
      <c r="SP81" s="168"/>
      <c r="SQ81" s="126"/>
      <c r="SV81"/>
      <c r="SW81"/>
      <c r="SZ81"/>
      <c r="TA81"/>
      <c r="TC81"/>
      <c r="TD81"/>
      <c r="TE81"/>
      <c r="TF81"/>
      <c r="TG81" s="152"/>
      <c r="TH81"/>
      <c r="TI81"/>
      <c r="TJ81"/>
      <c r="TK81"/>
      <c r="TL81"/>
      <c r="TM81"/>
      <c r="TN81"/>
      <c r="TO81"/>
      <c r="TP81"/>
      <c r="TQ81"/>
      <c r="TR81"/>
      <c r="TT81"/>
      <c r="TU81"/>
      <c r="TV81" s="172"/>
      <c r="TW81"/>
      <c r="TX81"/>
      <c r="TY81"/>
      <c r="UA81"/>
      <c r="UB81"/>
      <c r="UC81"/>
      <c r="UD81"/>
      <c r="UE81"/>
      <c r="UF81"/>
      <c r="UG81"/>
    </row>
    <row r="82" spans="1:553" s="5" customFormat="1"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 s="162"/>
      <c r="SI82" s="162"/>
      <c r="SJ82" s="16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 s="152"/>
      <c r="TH82"/>
      <c r="TI82"/>
      <c r="TJ82"/>
      <c r="TK82"/>
      <c r="TL82"/>
      <c r="TM82"/>
      <c r="TN82"/>
      <c r="TO82"/>
      <c r="TP82"/>
      <c r="TQ82"/>
      <c r="TR82"/>
      <c r="TT82"/>
      <c r="TU82"/>
      <c r="TV82" s="172"/>
      <c r="TW82"/>
      <c r="TX82"/>
      <c r="TY82"/>
      <c r="UA82"/>
      <c r="UB82"/>
      <c r="UC82"/>
      <c r="UD82"/>
      <c r="UE82"/>
      <c r="UF82"/>
      <c r="UG82"/>
    </row>
    <row r="83" spans="1:553" s="5" customFormat="1"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 s="152"/>
      <c r="TH83"/>
      <c r="TI83"/>
      <c r="TJ83"/>
      <c r="TK83"/>
      <c r="TL83"/>
      <c r="TM83"/>
      <c r="TN83"/>
      <c r="TO83"/>
      <c r="TP83"/>
      <c r="TQ83"/>
      <c r="TR83"/>
      <c r="TT83"/>
      <c r="TU83"/>
      <c r="TV83" s="172"/>
      <c r="TW83"/>
      <c r="TX83"/>
      <c r="TY83"/>
      <c r="UA83"/>
      <c r="UB83"/>
      <c r="UC83"/>
      <c r="UD83"/>
      <c r="UE83"/>
      <c r="UF83"/>
      <c r="UG83"/>
    </row>
    <row r="84" spans="1:553" s="5" customFormat="1"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 s="152"/>
      <c r="TH84"/>
      <c r="TI84"/>
      <c r="TJ84"/>
      <c r="TK84"/>
      <c r="TL84"/>
      <c r="TM84"/>
      <c r="TN84"/>
      <c r="TO84"/>
      <c r="TP84"/>
      <c r="TQ84"/>
      <c r="TR84"/>
      <c r="TT84"/>
      <c r="TU84"/>
      <c r="TV84" s="172"/>
      <c r="TW84"/>
      <c r="TX84"/>
      <c r="TY84"/>
      <c r="UA84"/>
      <c r="UB84"/>
      <c r="UC84"/>
      <c r="UD84"/>
      <c r="UE84"/>
      <c r="UF84"/>
      <c r="UG84"/>
    </row>
    <row r="85" spans="1:553" s="5" customFormat="1">
      <c r="E85" s="152"/>
      <c r="F85" s="152"/>
      <c r="G85" s="152"/>
      <c r="H85" s="152"/>
      <c r="I85" s="152"/>
      <c r="J85" s="152"/>
      <c r="K85" s="152"/>
      <c r="L85" s="152"/>
      <c r="M85" s="152"/>
      <c r="N85" s="152"/>
      <c r="O85" s="152"/>
      <c r="P85" s="152"/>
      <c r="Q85" s="152"/>
      <c r="R85" s="152"/>
      <c r="S85" s="152"/>
      <c r="T85" s="152"/>
      <c r="U85" s="152"/>
      <c r="V85" s="152"/>
      <c r="W85" s="152"/>
      <c r="X85" s="152"/>
      <c r="Y85" s="152"/>
      <c r="Z85" s="152"/>
      <c r="AA85" s="152"/>
      <c r="AB85" s="152"/>
      <c r="AC85" s="152"/>
      <c r="AD85" s="152"/>
      <c r="AE85" s="152"/>
      <c r="AF85" s="152"/>
      <c r="AG85" s="152"/>
      <c r="AH85" s="152"/>
      <c r="AI85" s="152"/>
      <c r="AJ85" s="152"/>
      <c r="AK85" s="152"/>
      <c r="AL85" s="152"/>
      <c r="AM85" s="152"/>
      <c r="AN85" s="152"/>
      <c r="AO85" s="152"/>
      <c r="AP85" s="152"/>
      <c r="AQ85" s="152"/>
      <c r="AR85" s="152"/>
      <c r="AS85" s="152"/>
      <c r="AT85" s="152"/>
      <c r="AU85" s="152"/>
      <c r="AV85" s="152"/>
      <c r="AW85" s="152"/>
      <c r="AX85" s="152"/>
      <c r="AY85" s="152"/>
      <c r="AZ85" s="152"/>
      <c r="BA85" s="152"/>
      <c r="BB85" s="152"/>
      <c r="BC85" s="152"/>
      <c r="BD85" s="152"/>
      <c r="BE85" s="152"/>
      <c r="BF85" s="152"/>
      <c r="BG85" s="152"/>
      <c r="BH85" s="152"/>
      <c r="BI85" s="152"/>
      <c r="BJ85" s="152"/>
      <c r="BK85" s="152"/>
      <c r="BL85" s="152"/>
      <c r="BM85" s="152"/>
      <c r="BN85" s="152"/>
      <c r="BO85" s="152"/>
      <c r="BP85" s="152"/>
      <c r="BQ85" s="152"/>
      <c r="BR85" s="152"/>
      <c r="BS85" s="152"/>
      <c r="BT85" s="152"/>
      <c r="BU85" s="152"/>
      <c r="BV85" s="152"/>
      <c r="BW85" s="152"/>
      <c r="BX85" s="152"/>
      <c r="BY85" s="152"/>
      <c r="BZ85" s="152"/>
      <c r="CA85" s="152"/>
      <c r="CB85" s="152"/>
      <c r="CC85" s="152"/>
      <c r="CD85" s="152"/>
      <c r="CE85" s="152"/>
      <c r="CF85" s="152"/>
      <c r="CG85" s="152"/>
      <c r="CH85" s="152"/>
      <c r="CI85" s="152"/>
      <c r="CJ85" s="152"/>
      <c r="CK85" s="152"/>
      <c r="CL85" s="152"/>
      <c r="CM85" s="152"/>
      <c r="CN85" s="152"/>
      <c r="CO85" s="152"/>
      <c r="CP85" s="152"/>
      <c r="CQ85" s="152"/>
      <c r="CR85" s="152"/>
      <c r="CS85" s="152"/>
      <c r="CT85" s="152"/>
      <c r="CU85" s="152"/>
      <c r="CV85" s="152"/>
      <c r="CW85" s="152"/>
      <c r="CX85" s="152"/>
      <c r="CY85" s="152"/>
      <c r="CZ85" s="152"/>
      <c r="DA85" s="152"/>
      <c r="DB85" s="152"/>
      <c r="DC85" s="152"/>
      <c r="DD85" s="152"/>
      <c r="DE85" s="152"/>
      <c r="DF85" s="152"/>
      <c r="DG85" s="152"/>
      <c r="DH85" s="152"/>
      <c r="DI85" s="152"/>
      <c r="DJ85" s="152"/>
      <c r="DK85" s="152"/>
      <c r="DL85" s="152"/>
      <c r="DM85" s="152"/>
      <c r="DN85" s="152"/>
      <c r="DO85" s="152"/>
      <c r="DP85" s="152"/>
      <c r="DQ85" s="152"/>
      <c r="DR85" s="152"/>
      <c r="DS85" s="152"/>
      <c r="DT85" s="152"/>
      <c r="DU85" s="152"/>
      <c r="DV85" s="152"/>
      <c r="DW85" s="152"/>
      <c r="DX85" s="152"/>
      <c r="DY85" s="152"/>
      <c r="DZ85" s="152"/>
      <c r="EA85" s="152"/>
      <c r="EB85" s="152"/>
      <c r="EC85" s="152"/>
      <c r="ED85" s="152"/>
      <c r="EE85" s="152"/>
      <c r="EF85" s="152"/>
      <c r="EG85" s="152"/>
      <c r="EH85" s="152"/>
      <c r="EI85" s="152"/>
      <c r="EJ85" s="152"/>
      <c r="EK85" s="152"/>
      <c r="EL85" s="152"/>
      <c r="EM85" s="152"/>
      <c r="EN85" s="152"/>
      <c r="EO85" s="152"/>
      <c r="EP85" s="152"/>
      <c r="EQ85" s="152"/>
      <c r="ER85" s="152"/>
      <c r="ES85" s="152"/>
      <c r="ET85" s="152"/>
      <c r="EU85" s="152"/>
      <c r="EV85" s="152"/>
      <c r="EW85" s="152"/>
      <c r="EX85" s="152"/>
      <c r="EY85" s="152"/>
      <c r="EZ85" s="152"/>
      <c r="FA85" s="152"/>
      <c r="FB85" s="152"/>
      <c r="FC85" s="152"/>
      <c r="FD85" s="152"/>
      <c r="FE85" s="152"/>
      <c r="FF85" s="152"/>
      <c r="FG85" s="152"/>
      <c r="FH85" s="152"/>
      <c r="FI85" s="152"/>
      <c r="FJ85" s="152"/>
      <c r="FK85" s="152"/>
      <c r="FL85" s="152"/>
      <c r="FM85" s="152"/>
      <c r="FN85" s="152"/>
      <c r="FO85" s="152"/>
      <c r="FP85" s="152"/>
      <c r="FQ85" s="152"/>
      <c r="FR85" s="152"/>
      <c r="FS85" s="152"/>
      <c r="FT85" s="152"/>
      <c r="FU85" s="152"/>
      <c r="FV85" s="152"/>
      <c r="FW85" s="152"/>
      <c r="FX85" s="152"/>
      <c r="FY85" s="152"/>
      <c r="FZ85" s="152"/>
      <c r="GA85" s="152"/>
      <c r="GB85" s="152"/>
      <c r="GC85" s="152"/>
      <c r="GD85" s="152"/>
      <c r="GE85" s="152"/>
      <c r="GF85" s="152"/>
      <c r="GG85" s="152"/>
      <c r="GH85" s="152"/>
      <c r="GI85" s="152"/>
      <c r="GJ85" s="152"/>
      <c r="GK85" s="152"/>
      <c r="GL85" s="152"/>
      <c r="GM85" s="152"/>
      <c r="GN85" s="152"/>
      <c r="GO85" s="152"/>
      <c r="GP85" s="152"/>
      <c r="GQ85" s="152"/>
      <c r="GR85" s="152"/>
      <c r="GS85" s="152"/>
      <c r="GT85" s="152"/>
      <c r="GU85" s="152"/>
      <c r="GV85" s="152"/>
      <c r="GW85" s="152"/>
      <c r="GX85" s="152"/>
      <c r="GY85" s="152"/>
      <c r="GZ85" s="152"/>
      <c r="HA85" s="152"/>
      <c r="HB85" s="152"/>
      <c r="HC85" s="152"/>
      <c r="HD85" s="152"/>
      <c r="HE85" s="152"/>
      <c r="HF85" s="152"/>
      <c r="HG85" s="152"/>
      <c r="HH85" s="152"/>
      <c r="HI85" s="152"/>
      <c r="HJ85" s="152"/>
      <c r="HK85" s="152"/>
      <c r="HL85" s="152"/>
      <c r="HM85" s="152"/>
      <c r="HN85" s="152"/>
      <c r="HO85" s="152"/>
      <c r="HP85" s="152"/>
      <c r="HQ85" s="152"/>
      <c r="HR85" s="152"/>
      <c r="HS85" s="152"/>
      <c r="HT85" s="152"/>
      <c r="HU85" s="152"/>
      <c r="HV85" s="152"/>
      <c r="HW85" s="152"/>
      <c r="HX85" s="152"/>
      <c r="HY85" s="152"/>
      <c r="HZ85" s="152"/>
      <c r="IA85" s="152"/>
      <c r="IB85" s="152"/>
      <c r="IC85" s="152"/>
      <c r="ID85" s="152"/>
      <c r="IE85" s="152"/>
      <c r="IF85" s="152"/>
      <c r="IG85" s="152"/>
      <c r="IH85" s="152"/>
      <c r="II85" s="152"/>
      <c r="IJ85" s="152"/>
      <c r="IK85" s="152"/>
      <c r="IL85" s="152"/>
      <c r="IM85" s="152"/>
      <c r="IN85" s="152"/>
      <c r="IO85" s="152"/>
      <c r="IP85" s="152"/>
      <c r="IQ85" s="152"/>
      <c r="IR85" s="152"/>
      <c r="IS85" s="152"/>
      <c r="IT85" s="152"/>
      <c r="IU85" s="152"/>
      <c r="IV85" s="152"/>
      <c r="IW85" s="152"/>
      <c r="IX85" s="152"/>
      <c r="IY85" s="152"/>
      <c r="IZ85" s="152"/>
      <c r="JA85" s="152"/>
      <c r="JB85" s="152"/>
      <c r="JC85" s="152"/>
      <c r="JD85" s="152"/>
      <c r="JE85" s="152"/>
      <c r="JF85" s="152"/>
      <c r="JG85" s="152"/>
      <c r="JH85" s="152"/>
      <c r="JI85" s="152"/>
      <c r="JJ85" s="152"/>
      <c r="JK85" s="152"/>
      <c r="JL85" s="152"/>
      <c r="JM85" s="152"/>
      <c r="JN85" s="152"/>
      <c r="JO85" s="152"/>
      <c r="JP85" s="152"/>
      <c r="JQ85" s="152"/>
      <c r="JR85" s="152"/>
      <c r="JS85" s="152"/>
      <c r="JT85" s="152"/>
      <c r="JU85" s="152"/>
      <c r="JV85" s="152"/>
      <c r="JW85" s="152"/>
      <c r="JX85" s="152"/>
      <c r="JY85" s="152"/>
      <c r="JZ85" s="152"/>
      <c r="KA85" s="152"/>
      <c r="KB85" s="152"/>
      <c r="KC85" s="152"/>
      <c r="KD85" s="152"/>
      <c r="KE85" s="152"/>
      <c r="KF85" s="152"/>
      <c r="KG85" s="152"/>
      <c r="KH85" s="152"/>
      <c r="KI85" s="152"/>
      <c r="KJ85" s="152"/>
      <c r="KK85" s="152"/>
      <c r="KL85" s="152"/>
      <c r="KM85" s="152"/>
      <c r="KN85" s="152"/>
      <c r="KO85" s="152"/>
      <c r="KP85" s="152"/>
      <c r="KQ85" s="152"/>
      <c r="KR85" s="152"/>
      <c r="KS85" s="152"/>
      <c r="KT85" s="152"/>
      <c r="KU85" s="152"/>
      <c r="KV85" s="152"/>
      <c r="KW85" s="152"/>
      <c r="KX85" s="152"/>
      <c r="KY85" s="152"/>
      <c r="KZ85" s="152"/>
      <c r="LA85" s="152"/>
      <c r="LB85" s="152"/>
      <c r="LC85" s="152"/>
      <c r="LD85" s="152"/>
      <c r="LE85" s="152"/>
      <c r="LF85" s="152"/>
      <c r="LG85" s="152"/>
      <c r="LH85" s="152"/>
      <c r="LI85" s="152"/>
      <c r="LJ85" s="152"/>
      <c r="LK85" s="152"/>
      <c r="LL85" s="152"/>
      <c r="LM85" s="152"/>
      <c r="LN85" s="152"/>
      <c r="LO85" s="152"/>
      <c r="LP85" s="152"/>
      <c r="LQ85" s="152"/>
      <c r="LR85" s="152"/>
      <c r="LS85" s="152"/>
      <c r="LT85" s="152"/>
      <c r="LU85" s="152"/>
      <c r="LV85" s="152"/>
      <c r="LW85" s="152"/>
      <c r="LX85" s="152"/>
      <c r="LY85" s="152"/>
      <c r="LZ85" s="152"/>
      <c r="MA85" s="152"/>
      <c r="MB85" s="152"/>
      <c r="MC85" s="152"/>
      <c r="MD85" s="152"/>
      <c r="ME85" s="152"/>
      <c r="MF85" s="152"/>
      <c r="MG85" s="152"/>
      <c r="MH85" s="152"/>
      <c r="MI85" s="152"/>
      <c r="MJ85" s="152"/>
      <c r="MK85" s="152"/>
      <c r="ML85" s="152"/>
      <c r="MM85" s="152"/>
      <c r="MN85" s="152"/>
      <c r="MO85" s="152"/>
      <c r="MP85" s="152"/>
      <c r="MQ85" s="152"/>
      <c r="MR85" s="152"/>
      <c r="MS85" s="152"/>
      <c r="MT85" s="152"/>
      <c r="MU85" s="152"/>
      <c r="MV85" s="152"/>
      <c r="MW85" s="152"/>
      <c r="MX85" s="152"/>
      <c r="MY85" s="152"/>
      <c r="MZ85" s="152"/>
      <c r="NA85" s="152"/>
      <c r="NB85" s="152"/>
      <c r="NC85" s="152"/>
      <c r="ND85" s="152"/>
      <c r="NE85" s="152"/>
      <c r="NF85" s="152"/>
      <c r="NG85" s="152"/>
      <c r="NH85" s="152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 s="162"/>
      <c r="SI85" s="162"/>
      <c r="SJ85" s="162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 s="152"/>
      <c r="TH85"/>
      <c r="TI85"/>
      <c r="TJ85"/>
      <c r="TK85"/>
      <c r="TL85"/>
      <c r="TM85"/>
      <c r="TN85"/>
      <c r="TO85"/>
      <c r="TP85"/>
      <c r="TQ85"/>
      <c r="TR85"/>
      <c r="TT85"/>
      <c r="TU85"/>
      <c r="TV85" s="172"/>
      <c r="TW85"/>
      <c r="TX85"/>
      <c r="TY85"/>
      <c r="UA85"/>
      <c r="UB85"/>
      <c r="UC85"/>
      <c r="UD85"/>
      <c r="UE85"/>
      <c r="UF85"/>
      <c r="UG85"/>
    </row>
    <row r="86" spans="1:553" s="5" customFormat="1"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 s="162"/>
      <c r="SI86" s="162"/>
      <c r="SJ86" s="162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C86"/>
      <c r="TD86"/>
      <c r="TE86"/>
      <c r="TF86"/>
      <c r="TG86" s="152"/>
      <c r="TH86"/>
      <c r="TI86"/>
      <c r="TJ86"/>
      <c r="TK86"/>
      <c r="TL86"/>
      <c r="TM86"/>
      <c r="TN86"/>
      <c r="TO86"/>
      <c r="TP86"/>
      <c r="TQ86"/>
      <c r="TR86"/>
      <c r="TT86"/>
      <c r="TU86"/>
      <c r="TV86" s="172"/>
      <c r="TW86"/>
      <c r="TX86"/>
      <c r="TY86"/>
      <c r="UA86"/>
      <c r="UB86"/>
      <c r="UC86"/>
      <c r="UD86"/>
      <c r="UE86"/>
      <c r="UF86"/>
      <c r="UG86"/>
    </row>
    <row r="87" spans="1:553" s="5" customFormat="1"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 s="162"/>
      <c r="SI87" s="162"/>
      <c r="SJ87" s="162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 s="152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 s="173"/>
      <c r="TW87"/>
      <c r="TX87"/>
      <c r="TY87"/>
      <c r="TZ87" s="152"/>
      <c r="UA87"/>
      <c r="UB87"/>
      <c r="UC87"/>
      <c r="UD87"/>
      <c r="UE87"/>
      <c r="UF87"/>
      <c r="UG87"/>
    </row>
    <row r="88" spans="1:553" s="5" customFormat="1"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U88"/>
      <c r="SV88"/>
      <c r="SW88"/>
      <c r="SZ88"/>
      <c r="TA88"/>
      <c r="TC88"/>
      <c r="TD88"/>
      <c r="TE88"/>
      <c r="TF88"/>
      <c r="TG88" s="152"/>
      <c r="TH88"/>
      <c r="TI88"/>
      <c r="TJ88"/>
      <c r="TK88"/>
      <c r="TL88"/>
      <c r="TM88"/>
      <c r="TN88"/>
      <c r="TO88"/>
      <c r="TP88"/>
      <c r="TQ88"/>
      <c r="TR88"/>
      <c r="TT88"/>
      <c r="TU88"/>
      <c r="TV88" s="173"/>
      <c r="TW88"/>
      <c r="TX88"/>
      <c r="TY88"/>
      <c r="TZ88" s="152"/>
      <c r="UA88"/>
      <c r="UB88"/>
      <c r="UC88"/>
      <c r="UD88"/>
      <c r="UE88"/>
      <c r="UF88"/>
      <c r="UG88"/>
    </row>
    <row r="89" spans="1:553" s="5" customFormat="1">
      <c r="A89" s="14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P89"/>
      <c r="QA89"/>
      <c r="QB89"/>
      <c r="QC89"/>
      <c r="QD89" s="128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 s="167"/>
      <c r="SD89" s="167"/>
      <c r="SE89" s="167"/>
      <c r="SF89" s="167"/>
      <c r="SG89" s="167"/>
      <c r="SH89" s="167"/>
      <c r="SI89" s="167"/>
      <c r="SJ89" s="167"/>
      <c r="SK89" s="167"/>
      <c r="SL89" s="167"/>
      <c r="SM89" s="167"/>
      <c r="SN89" s="167"/>
      <c r="SO89" s="166"/>
      <c r="SP89"/>
      <c r="SQ89"/>
      <c r="SU89"/>
      <c r="SV89"/>
      <c r="SW89"/>
      <c r="SZ89"/>
      <c r="TA89"/>
      <c r="TC89"/>
      <c r="TD89"/>
      <c r="TE89"/>
      <c r="TF89"/>
      <c r="TG89" s="152"/>
      <c r="TH89"/>
      <c r="TI89"/>
      <c r="TJ89"/>
      <c r="TK89"/>
      <c r="TL89"/>
      <c r="TM89"/>
      <c r="TN89"/>
      <c r="TO89"/>
      <c r="TP89"/>
      <c r="TQ89"/>
      <c r="TR89"/>
      <c r="TT89"/>
      <c r="TU89"/>
      <c r="TV89" s="173"/>
      <c r="TW89"/>
      <c r="TX89"/>
      <c r="TY89"/>
      <c r="TZ89" s="152"/>
      <c r="UA89"/>
      <c r="UB89"/>
      <c r="UC89"/>
      <c r="UD89"/>
      <c r="UE89"/>
      <c r="UF89"/>
      <c r="UG89"/>
    </row>
    <row r="90" spans="1:553" s="5" customFormat="1">
      <c r="C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 s="152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 s="173"/>
      <c r="TW90" s="152"/>
      <c r="TX90"/>
      <c r="TY90" s="174"/>
      <c r="TZ90" s="152"/>
      <c r="UA90"/>
      <c r="UB90"/>
      <c r="UC90" s="152"/>
      <c r="UD90"/>
      <c r="UE90"/>
      <c r="UF90"/>
      <c r="UG90"/>
    </row>
    <row r="91" spans="1:553" s="5" customFormat="1">
      <c r="C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P91"/>
      <c r="QA91"/>
      <c r="QB91"/>
      <c r="QC91"/>
      <c r="QD91" s="128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 s="152"/>
      <c r="SV91"/>
      <c r="SW91"/>
      <c r="SX91"/>
      <c r="SY91"/>
      <c r="SZ91"/>
      <c r="TA91"/>
      <c r="TB91"/>
      <c r="TC91"/>
      <c r="TD91"/>
      <c r="TE91"/>
      <c r="TF91"/>
      <c r="TG91" s="152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 s="173"/>
      <c r="TW91" s="152"/>
      <c r="TX91"/>
      <c r="TY91"/>
      <c r="TZ91" s="152"/>
      <c r="UA91"/>
      <c r="UB91"/>
      <c r="UC91" s="152"/>
      <c r="UD91"/>
      <c r="UE91"/>
      <c r="UF91"/>
      <c r="UG91"/>
    </row>
    <row r="92" spans="1:553" s="5" customFormat="1"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P92"/>
      <c r="QA92"/>
      <c r="QB92"/>
      <c r="QC92"/>
      <c r="QD92" s="128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 s="167"/>
      <c r="SD92" s="167"/>
      <c r="SE92" s="167"/>
      <c r="SF92" s="167"/>
      <c r="SG92" s="167"/>
      <c r="SH92" s="167"/>
      <c r="SI92" s="167"/>
      <c r="SJ92" s="167"/>
      <c r="SK92" s="167"/>
      <c r="SL92" s="167"/>
      <c r="SM92" s="167"/>
      <c r="SN92" s="167"/>
      <c r="SO92" s="166"/>
      <c r="SP92"/>
      <c r="SQ92"/>
      <c r="SV92"/>
      <c r="SW92"/>
      <c r="SX92"/>
      <c r="SZ92"/>
      <c r="TA92"/>
      <c r="TC92"/>
      <c r="TD92"/>
      <c r="TE92"/>
      <c r="TF92"/>
      <c r="TG92" s="152"/>
      <c r="TH92"/>
      <c r="TI92"/>
      <c r="TJ92"/>
      <c r="TK92"/>
      <c r="TL92"/>
      <c r="TM92"/>
      <c r="TN92"/>
      <c r="TO92"/>
      <c r="TP92"/>
      <c r="TQ92"/>
      <c r="TR92"/>
      <c r="TT92"/>
      <c r="TU92"/>
      <c r="TV92" s="172"/>
      <c r="TW92"/>
      <c r="TX92"/>
      <c r="TY92"/>
      <c r="UA92"/>
      <c r="UB92"/>
      <c r="UC92"/>
      <c r="UD92"/>
      <c r="UE92"/>
      <c r="UF92"/>
      <c r="UG92"/>
    </row>
    <row r="93" spans="1:553">
      <c r="A93" s="4"/>
      <c r="QD93" s="128"/>
      <c r="SH93" s="11"/>
      <c r="SK93" s="126"/>
      <c r="SL93" s="126"/>
      <c r="SM93" s="126"/>
      <c r="SO93" s="166"/>
      <c r="TG93" s="152"/>
      <c r="TV93" s="172"/>
    </row>
    <row r="94" spans="1:553">
      <c r="QD94" s="128"/>
      <c r="SJ94" s="163"/>
      <c r="TG94" s="152"/>
      <c r="TV94" s="172"/>
    </row>
    <row r="95" spans="1:553">
      <c r="QD95" s="128"/>
      <c r="SJ95" s="163"/>
      <c r="TG95" s="152"/>
      <c r="TV95" s="172"/>
    </row>
    <row r="96" spans="1:553">
      <c r="QD96" s="128"/>
      <c r="SJ96" s="163"/>
      <c r="TG96" s="152"/>
      <c r="TV96" s="172"/>
    </row>
    <row r="97" spans="1:553">
      <c r="QD97" s="128"/>
      <c r="SJ97" s="163"/>
      <c r="TG97" s="152"/>
      <c r="TV97" s="172"/>
    </row>
    <row r="98" spans="1:553">
      <c r="QD98" s="128"/>
      <c r="SJ98" s="163"/>
      <c r="TG98" s="152"/>
      <c r="TV98" s="172"/>
    </row>
    <row r="99" spans="1:553">
      <c r="QD99" s="128"/>
      <c r="SJ99" s="163"/>
      <c r="TG99" s="152"/>
      <c r="TV99" s="172"/>
    </row>
    <row r="100" spans="1:553">
      <c r="QD100" s="128"/>
      <c r="SJ100" s="163"/>
      <c r="TG100" s="152"/>
      <c r="TV100" s="172"/>
      <c r="TZ100" s="172"/>
    </row>
    <row r="101" spans="1:553" s="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 s="163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 s="152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 s="172"/>
      <c r="TW101"/>
      <c r="TX101"/>
      <c r="TY101"/>
      <c r="TZ101" s="172"/>
      <c r="UA101"/>
      <c r="UB101"/>
      <c r="UC101"/>
      <c r="UD101"/>
      <c r="UE101"/>
      <c r="UF101"/>
      <c r="UG101"/>
    </row>
    <row r="102" spans="1:553" s="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 s="163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 s="15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 s="172"/>
      <c r="TW102"/>
      <c r="TX102"/>
      <c r="TY102"/>
      <c r="TZ102" s="172"/>
      <c r="UA102"/>
      <c r="UB102"/>
      <c r="UC102"/>
      <c r="UD102"/>
      <c r="UE102"/>
      <c r="UF102"/>
      <c r="UG102"/>
    </row>
    <row r="103" spans="1:553" s="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 s="16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 s="152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 s="172"/>
      <c r="TW103"/>
      <c r="TX103"/>
      <c r="TY103"/>
      <c r="TZ103" s="172"/>
      <c r="UA103"/>
      <c r="UB103"/>
      <c r="UC103"/>
      <c r="UD103"/>
      <c r="UE103"/>
      <c r="UF103"/>
      <c r="UG103"/>
    </row>
    <row r="104" spans="1:553" s="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 s="163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 s="152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 s="172"/>
      <c r="TW104"/>
      <c r="TX104"/>
      <c r="TY104"/>
      <c r="TZ104" s="172"/>
      <c r="UA104"/>
      <c r="UB104"/>
      <c r="UC104"/>
      <c r="UD104"/>
      <c r="UE104"/>
      <c r="UF104"/>
      <c r="UG104"/>
    </row>
    <row r="105" spans="1:553" s="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 s="163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 s="152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 s="172"/>
      <c r="TW105"/>
      <c r="TX105"/>
      <c r="TY105"/>
      <c r="TZ105" s="172"/>
      <c r="UA105"/>
      <c r="UB105"/>
      <c r="UC105"/>
      <c r="UD105"/>
      <c r="UE105"/>
      <c r="UF105"/>
      <c r="UG105"/>
    </row>
    <row r="106" spans="1:553" s="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 s="163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 s="152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 s="172"/>
      <c r="TW106"/>
      <c r="TX106"/>
      <c r="TY106"/>
      <c r="TZ106" s="172"/>
      <c r="UA106"/>
      <c r="UB106"/>
      <c r="UC106"/>
      <c r="UD106"/>
      <c r="UE106"/>
      <c r="UF106"/>
      <c r="UG106"/>
    </row>
    <row r="107" spans="1:553" s="5" customFormat="1"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 s="163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 s="152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 s="172"/>
      <c r="TW107"/>
      <c r="TX107"/>
      <c r="TY107"/>
      <c r="TZ107" s="172"/>
      <c r="UA107"/>
      <c r="UB107"/>
      <c r="UC107"/>
      <c r="UD107"/>
      <c r="UE107"/>
      <c r="UF107"/>
      <c r="UG107"/>
    </row>
    <row r="108" spans="1:553" s="5" customFormat="1"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 s="163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 s="152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 s="172"/>
      <c r="TW108"/>
      <c r="TX108"/>
      <c r="TY108"/>
      <c r="TZ108" s="172"/>
      <c r="UA108"/>
      <c r="UB108"/>
      <c r="UC108"/>
      <c r="UD108"/>
      <c r="UE108"/>
      <c r="UF108"/>
      <c r="UG108"/>
    </row>
    <row r="109" spans="1:553" s="5" customFormat="1">
      <c r="RX109"/>
      <c r="RY109"/>
      <c r="RZ109"/>
      <c r="SF109"/>
      <c r="SG109"/>
      <c r="SK109" s="126"/>
    </row>
    <row r="110" spans="1:553" s="5" customFormat="1">
      <c r="SF110"/>
      <c r="SG110"/>
      <c r="SK110" s="126"/>
    </row>
    <row r="111" spans="1:553" s="5" customFormat="1">
      <c r="SF111"/>
      <c r="SG111"/>
      <c r="SK111" s="126"/>
    </row>
    <row r="112" spans="1:553" s="5" customFormat="1">
      <c r="SF112"/>
      <c r="SG112"/>
      <c r="SK112" s="126"/>
    </row>
    <row r="113" spans="500:505" s="5" customFormat="1">
      <c r="SF113"/>
      <c r="SG113"/>
      <c r="SK113" s="126"/>
    </row>
    <row r="114" spans="500:505" s="5" customFormat="1">
      <c r="SF114"/>
      <c r="SG114"/>
      <c r="SK114" s="126"/>
    </row>
    <row r="115" spans="500:505" s="5" customFormat="1">
      <c r="SF115"/>
      <c r="SG115"/>
      <c r="SK115" s="126"/>
    </row>
    <row r="116" spans="500:505" s="5" customFormat="1">
      <c r="SF116"/>
      <c r="SG116"/>
      <c r="SK116" s="126"/>
    </row>
    <row r="117" spans="500:505" s="5" customFormat="1">
      <c r="SF117"/>
      <c r="SG117"/>
      <c r="SK117" s="126"/>
    </row>
    <row r="118" spans="500:505" s="5" customFormat="1">
      <c r="SF118"/>
      <c r="SG118"/>
      <c r="SK118" s="126"/>
    </row>
    <row r="119" spans="500:505" s="5" customFormat="1">
      <c r="SF119"/>
      <c r="SG119"/>
      <c r="SK119" s="126"/>
    </row>
    <row r="120" spans="500:505" s="5" customFormat="1">
      <c r="SF120"/>
      <c r="SG120"/>
      <c r="SK120" s="126"/>
    </row>
    <row r="121" spans="500:505" s="5" customFormat="1">
      <c r="SF121"/>
      <c r="SG121"/>
      <c r="SK121" s="126"/>
    </row>
    <row r="122" spans="500:505" s="5" customFormat="1">
      <c r="SF122"/>
      <c r="SG122"/>
      <c r="SK122" s="126"/>
    </row>
    <row r="123" spans="500:505" s="5" customFormat="1">
      <c r="SF123"/>
      <c r="SG123"/>
      <c r="SK123" s="126"/>
    </row>
    <row r="124" spans="500:505" s="5" customFormat="1">
      <c r="SF124"/>
      <c r="SG124"/>
      <c r="SK124" s="126"/>
    </row>
    <row r="125" spans="500:505" s="5" customFormat="1">
      <c r="SF125"/>
      <c r="SG125"/>
    </row>
    <row r="126" spans="500:505" s="5" customFormat="1">
      <c r="SF126"/>
      <c r="SG126"/>
    </row>
    <row r="127" spans="500:505" s="5" customFormat="1">
      <c r="SF127"/>
      <c r="SG127"/>
    </row>
    <row r="128" spans="500:505" s="5" customFormat="1">
      <c r="SF128"/>
      <c r="SG128"/>
    </row>
    <row r="129" spans="500:501" s="5" customFormat="1">
      <c r="SF129"/>
      <c r="SG129"/>
    </row>
    <row r="130" spans="500:501" s="5" customFormat="1">
      <c r="SF130"/>
      <c r="SG130"/>
    </row>
    <row r="131" spans="500:501" s="5" customFormat="1">
      <c r="SF131"/>
      <c r="SG131"/>
    </row>
    <row r="132" spans="500:501" s="5" customFormat="1">
      <c r="SF132"/>
      <c r="SG132"/>
    </row>
    <row r="133" spans="500:501" s="5" customFormat="1">
      <c r="SF133"/>
      <c r="SG133"/>
    </row>
    <row r="134" spans="500:501" s="5" customFormat="1">
      <c r="SF134"/>
      <c r="SG134"/>
    </row>
    <row r="135" spans="500:501" s="5" customFormat="1">
      <c r="SF135"/>
      <c r="SG135"/>
    </row>
    <row r="136" spans="500:501" s="5" customFormat="1">
      <c r="SF136"/>
      <c r="SG136"/>
    </row>
    <row r="137" spans="500:501" s="5" customFormat="1">
      <c r="SF137"/>
      <c r="SG137"/>
    </row>
    <row r="138" spans="500:501" s="5" customFormat="1">
      <c r="SF138"/>
      <c r="SG138"/>
    </row>
    <row r="139" spans="500:501" s="5" customFormat="1">
      <c r="SF139"/>
      <c r="SG139"/>
    </row>
    <row r="140" spans="500:501" s="5" customFormat="1">
      <c r="SF140"/>
      <c r="SG140"/>
    </row>
    <row r="141" spans="500:501" s="5" customFormat="1"/>
  </sheetData>
  <phoneticPr fontId="7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ACQ31"/>
  <sheetViews>
    <sheetView zoomScale="85" zoomScaleNormal="85" workbookViewId="0">
      <pane xSplit="2" ySplit="1" topLeftCell="TU2" activePane="bottomRight" state="frozen"/>
      <selection activeCell="SD5" sqref="SD5"/>
      <selection pane="topRight" activeCell="SD5" sqref="SD5"/>
      <selection pane="bottomLeft" activeCell="SD5" sqref="SD5"/>
      <selection pane="bottomRight" activeCell="UC20" sqref="UC20"/>
    </sheetView>
  </sheetViews>
  <sheetFormatPr defaultColWidth="9.08984375" defaultRowHeight="14.5"/>
  <cols>
    <col min="1" max="1" width="16.453125" style="226" bestFit="1" customWidth="1"/>
    <col min="2" max="2" width="29.6328125" style="226" bestFit="1" customWidth="1"/>
    <col min="3" max="3" width="5.36328125" style="226" bestFit="1" customWidth="1"/>
    <col min="4" max="4" width="9.08984375" style="226"/>
    <col min="5" max="340" width="9.08984375" style="226" customWidth="1"/>
    <col min="341" max="406" width="9.08984375" style="226"/>
    <col min="407" max="408" width="9.08984375" style="226" customWidth="1"/>
    <col min="409" max="455" width="9.08984375" style="226"/>
    <col min="456" max="456" width="9.08984375" style="226" customWidth="1"/>
    <col min="457" max="495" width="9.08984375" style="226"/>
    <col min="496" max="496" width="10.1796875" style="226" bestFit="1" customWidth="1"/>
    <col min="497" max="499" width="11.90625" style="226" bestFit="1" customWidth="1"/>
    <col min="500" max="501" width="11.90625" style="226" customWidth="1"/>
    <col min="503" max="503" width="9.6328125" style="226" bestFit="1" customWidth="1"/>
    <col min="504" max="505" width="9.08984375" style="226"/>
    <col min="506" max="506" width="9.6328125" style="226" bestFit="1" customWidth="1"/>
    <col min="507" max="507" width="10.36328125" style="226" bestFit="1" customWidth="1"/>
    <col min="508" max="510" width="9.6328125" style="226" bestFit="1" customWidth="1"/>
    <col min="511" max="511" width="11" style="226" bestFit="1" customWidth="1"/>
    <col min="512" max="513" width="11.90625" style="226" bestFit="1" customWidth="1"/>
    <col min="514" max="516" width="12.90625" style="226" customWidth="1"/>
    <col min="517" max="517" width="10.6328125" style="226" customWidth="1"/>
    <col min="518" max="519" width="10.08984375" style="226" customWidth="1"/>
    <col min="520" max="521" width="9.6328125" style="226" bestFit="1" customWidth="1"/>
    <col min="522" max="525" width="9.08984375" style="226"/>
    <col min="526" max="526" width="9.6328125" style="226" bestFit="1" customWidth="1"/>
    <col min="527" max="529" width="9.08984375" style="226"/>
    <col min="530" max="530" width="13.08984375" style="226" customWidth="1"/>
    <col min="531" max="531" width="10.453125" style="226" customWidth="1"/>
    <col min="532" max="532" width="11.453125" style="226" customWidth="1"/>
    <col min="533" max="542" width="9.08984375" style="226"/>
    <col min="543" max="543" width="8.90625" style="226" customWidth="1"/>
    <col min="544" max="549" width="9.08984375" style="226"/>
    <col min="550" max="550" width="9.08984375" style="226" customWidth="1"/>
    <col min="551" max="16384" width="9.08984375" style="226"/>
  </cols>
  <sheetData>
    <row r="1" spans="1:771">
      <c r="B1" s="226" t="s">
        <v>76</v>
      </c>
      <c r="C1" s="226" t="s">
        <v>111</v>
      </c>
      <c r="D1" s="227"/>
      <c r="E1" s="227">
        <v>29221</v>
      </c>
      <c r="F1" s="227">
        <v>29252</v>
      </c>
      <c r="G1" s="227">
        <v>29281</v>
      </c>
      <c r="H1" s="227">
        <v>29312</v>
      </c>
      <c r="I1" s="227">
        <v>29342</v>
      </c>
      <c r="J1" s="227">
        <v>29373</v>
      </c>
      <c r="K1" s="227">
        <v>29403</v>
      </c>
      <c r="L1" s="227">
        <v>29434</v>
      </c>
      <c r="M1" s="227">
        <v>29465</v>
      </c>
      <c r="N1" s="227">
        <v>29495</v>
      </c>
      <c r="O1" s="227">
        <v>29526</v>
      </c>
      <c r="P1" s="227">
        <v>29556</v>
      </c>
      <c r="Q1" s="227">
        <v>29587</v>
      </c>
      <c r="R1" s="227">
        <v>29618</v>
      </c>
      <c r="S1" s="227">
        <v>29646</v>
      </c>
      <c r="T1" s="227">
        <v>29677</v>
      </c>
      <c r="U1" s="227">
        <v>29707</v>
      </c>
      <c r="V1" s="227">
        <v>29738</v>
      </c>
      <c r="W1" s="227">
        <v>29768</v>
      </c>
      <c r="X1" s="227">
        <v>29799</v>
      </c>
      <c r="Y1" s="227">
        <v>29830</v>
      </c>
      <c r="Z1" s="227">
        <v>29860</v>
      </c>
      <c r="AA1" s="227">
        <v>29891</v>
      </c>
      <c r="AB1" s="227">
        <v>29921</v>
      </c>
      <c r="AC1" s="227">
        <v>29952</v>
      </c>
      <c r="AD1" s="227">
        <v>29983</v>
      </c>
      <c r="AE1" s="227">
        <v>30011</v>
      </c>
      <c r="AF1" s="227">
        <v>30042</v>
      </c>
      <c r="AG1" s="227">
        <v>30072</v>
      </c>
      <c r="AH1" s="227">
        <v>30103</v>
      </c>
      <c r="AI1" s="227">
        <v>30133</v>
      </c>
      <c r="AJ1" s="227">
        <v>30164</v>
      </c>
      <c r="AK1" s="227">
        <v>30195</v>
      </c>
      <c r="AL1" s="227">
        <v>30225</v>
      </c>
      <c r="AM1" s="227">
        <v>30256</v>
      </c>
      <c r="AN1" s="227">
        <v>30286</v>
      </c>
      <c r="AO1" s="227">
        <v>30317</v>
      </c>
      <c r="AP1" s="227">
        <v>30348</v>
      </c>
      <c r="AQ1" s="227">
        <v>30376</v>
      </c>
      <c r="AR1" s="227">
        <v>30407</v>
      </c>
      <c r="AS1" s="227">
        <v>30437</v>
      </c>
      <c r="AT1" s="227">
        <v>30468</v>
      </c>
      <c r="AU1" s="227">
        <v>30498</v>
      </c>
      <c r="AV1" s="227">
        <v>30529</v>
      </c>
      <c r="AW1" s="227">
        <v>30560</v>
      </c>
      <c r="AX1" s="227">
        <v>30590</v>
      </c>
      <c r="AY1" s="227">
        <v>30621</v>
      </c>
      <c r="AZ1" s="227">
        <v>30651</v>
      </c>
      <c r="BA1" s="227">
        <v>30682</v>
      </c>
      <c r="BB1" s="227">
        <v>30713</v>
      </c>
      <c r="BC1" s="227">
        <v>30742</v>
      </c>
      <c r="BD1" s="227">
        <v>30773</v>
      </c>
      <c r="BE1" s="227">
        <v>30803</v>
      </c>
      <c r="BF1" s="227">
        <v>30834</v>
      </c>
      <c r="BG1" s="227">
        <v>30864</v>
      </c>
      <c r="BH1" s="227">
        <v>30895</v>
      </c>
      <c r="BI1" s="227">
        <v>30926</v>
      </c>
      <c r="BJ1" s="227">
        <v>30956</v>
      </c>
      <c r="BK1" s="227">
        <v>30987</v>
      </c>
      <c r="BL1" s="227">
        <v>31017</v>
      </c>
      <c r="BM1" s="227">
        <v>31048</v>
      </c>
      <c r="BN1" s="227">
        <v>31079</v>
      </c>
      <c r="BO1" s="227">
        <v>31107</v>
      </c>
      <c r="BP1" s="227">
        <v>31138</v>
      </c>
      <c r="BQ1" s="227">
        <v>31168</v>
      </c>
      <c r="BR1" s="227">
        <v>31199</v>
      </c>
      <c r="BS1" s="227">
        <v>31229</v>
      </c>
      <c r="BT1" s="227">
        <v>31260</v>
      </c>
      <c r="BU1" s="227">
        <v>31291</v>
      </c>
      <c r="BV1" s="227">
        <v>31321</v>
      </c>
      <c r="BW1" s="227">
        <v>31352</v>
      </c>
      <c r="BX1" s="227">
        <v>31382</v>
      </c>
      <c r="BY1" s="227">
        <v>31413</v>
      </c>
      <c r="BZ1" s="227">
        <v>31444</v>
      </c>
      <c r="CA1" s="227">
        <v>31472</v>
      </c>
      <c r="CB1" s="227">
        <v>31503</v>
      </c>
      <c r="CC1" s="227">
        <v>31533</v>
      </c>
      <c r="CD1" s="227">
        <v>31564</v>
      </c>
      <c r="CE1" s="227">
        <v>31594</v>
      </c>
      <c r="CF1" s="227">
        <v>31625</v>
      </c>
      <c r="CG1" s="227">
        <v>31656</v>
      </c>
      <c r="CH1" s="227">
        <v>31686</v>
      </c>
      <c r="CI1" s="227">
        <v>31717</v>
      </c>
      <c r="CJ1" s="227">
        <v>31747</v>
      </c>
      <c r="CK1" s="227">
        <v>31778</v>
      </c>
      <c r="CL1" s="227">
        <v>31809</v>
      </c>
      <c r="CM1" s="227">
        <v>31837</v>
      </c>
      <c r="CN1" s="227">
        <v>31868</v>
      </c>
      <c r="CO1" s="227">
        <v>31898</v>
      </c>
      <c r="CP1" s="227">
        <v>31929</v>
      </c>
      <c r="CQ1" s="227">
        <v>31959</v>
      </c>
      <c r="CR1" s="227">
        <v>31990</v>
      </c>
      <c r="CS1" s="227">
        <v>32021</v>
      </c>
      <c r="CT1" s="227">
        <v>32051</v>
      </c>
      <c r="CU1" s="227">
        <v>32082</v>
      </c>
      <c r="CV1" s="227">
        <v>32112</v>
      </c>
      <c r="CW1" s="227">
        <v>32143</v>
      </c>
      <c r="CX1" s="227">
        <v>32174</v>
      </c>
      <c r="CY1" s="227">
        <v>32203</v>
      </c>
      <c r="CZ1" s="227">
        <v>32234</v>
      </c>
      <c r="DA1" s="227">
        <v>32264</v>
      </c>
      <c r="DB1" s="227">
        <v>32295</v>
      </c>
      <c r="DC1" s="227">
        <v>32325</v>
      </c>
      <c r="DD1" s="227">
        <v>32356</v>
      </c>
      <c r="DE1" s="227">
        <v>32387</v>
      </c>
      <c r="DF1" s="227">
        <v>32417</v>
      </c>
      <c r="DG1" s="227">
        <v>32448</v>
      </c>
      <c r="DH1" s="227">
        <v>32478</v>
      </c>
      <c r="DI1" s="227">
        <v>32509</v>
      </c>
      <c r="DJ1" s="227">
        <v>32540</v>
      </c>
      <c r="DK1" s="227">
        <v>32568</v>
      </c>
      <c r="DL1" s="227">
        <v>32599</v>
      </c>
      <c r="DM1" s="227">
        <v>32629</v>
      </c>
      <c r="DN1" s="227">
        <v>32660</v>
      </c>
      <c r="DO1" s="227">
        <v>32690</v>
      </c>
      <c r="DP1" s="227">
        <v>32721</v>
      </c>
      <c r="DQ1" s="227">
        <v>32752</v>
      </c>
      <c r="DR1" s="227">
        <v>32782</v>
      </c>
      <c r="DS1" s="227">
        <v>32813</v>
      </c>
      <c r="DT1" s="227">
        <v>32843</v>
      </c>
      <c r="DU1" s="227">
        <v>32874</v>
      </c>
      <c r="DV1" s="227">
        <v>32905</v>
      </c>
      <c r="DW1" s="227">
        <v>32933</v>
      </c>
      <c r="DX1" s="227">
        <v>32964</v>
      </c>
      <c r="DY1" s="227">
        <v>32994</v>
      </c>
      <c r="DZ1" s="227">
        <v>33025</v>
      </c>
      <c r="EA1" s="227">
        <v>33055</v>
      </c>
      <c r="EB1" s="227">
        <v>33086</v>
      </c>
      <c r="EC1" s="227">
        <v>33117</v>
      </c>
      <c r="ED1" s="227">
        <v>33147</v>
      </c>
      <c r="EE1" s="227">
        <v>33178</v>
      </c>
      <c r="EF1" s="227">
        <v>33208</v>
      </c>
      <c r="EG1" s="227">
        <v>33239</v>
      </c>
      <c r="EH1" s="227">
        <v>33270</v>
      </c>
      <c r="EI1" s="227">
        <v>33298</v>
      </c>
      <c r="EJ1" s="227">
        <v>33329</v>
      </c>
      <c r="EK1" s="227">
        <v>33359</v>
      </c>
      <c r="EL1" s="227">
        <v>33390</v>
      </c>
      <c r="EM1" s="227">
        <v>33420</v>
      </c>
      <c r="EN1" s="227">
        <v>33451</v>
      </c>
      <c r="EO1" s="227">
        <v>33482</v>
      </c>
      <c r="EP1" s="227">
        <v>33512</v>
      </c>
      <c r="EQ1" s="227">
        <v>33543</v>
      </c>
      <c r="ER1" s="227">
        <v>33573</v>
      </c>
      <c r="ES1" s="227">
        <v>33604</v>
      </c>
      <c r="ET1" s="227">
        <v>33635</v>
      </c>
      <c r="EU1" s="227">
        <v>33664</v>
      </c>
      <c r="EV1" s="227">
        <v>33695</v>
      </c>
      <c r="EW1" s="227">
        <v>33725</v>
      </c>
      <c r="EX1" s="227">
        <v>33756</v>
      </c>
      <c r="EY1" s="227">
        <v>33786</v>
      </c>
      <c r="EZ1" s="227">
        <v>33817</v>
      </c>
      <c r="FA1" s="227">
        <v>33848</v>
      </c>
      <c r="FB1" s="227">
        <v>33878</v>
      </c>
      <c r="FC1" s="227">
        <v>33909</v>
      </c>
      <c r="FD1" s="227">
        <v>33939</v>
      </c>
      <c r="FE1" s="227">
        <v>33970</v>
      </c>
      <c r="FF1" s="227">
        <v>34001</v>
      </c>
      <c r="FG1" s="227">
        <v>34029</v>
      </c>
      <c r="FH1" s="227">
        <v>34060</v>
      </c>
      <c r="FI1" s="227">
        <v>34090</v>
      </c>
      <c r="FJ1" s="227">
        <v>34121</v>
      </c>
      <c r="FK1" s="227">
        <v>34151</v>
      </c>
      <c r="FL1" s="227">
        <v>34182</v>
      </c>
      <c r="FM1" s="227">
        <v>34213</v>
      </c>
      <c r="FN1" s="227">
        <v>34243</v>
      </c>
      <c r="FO1" s="227">
        <v>34274</v>
      </c>
      <c r="FP1" s="227">
        <v>34304</v>
      </c>
      <c r="FQ1" s="227">
        <v>34335</v>
      </c>
      <c r="FR1" s="227">
        <v>34366</v>
      </c>
      <c r="FS1" s="227">
        <v>34394</v>
      </c>
      <c r="FT1" s="227">
        <v>34425</v>
      </c>
      <c r="FU1" s="227">
        <v>34455</v>
      </c>
      <c r="FV1" s="227">
        <v>34486</v>
      </c>
      <c r="FW1" s="227">
        <v>34516</v>
      </c>
      <c r="FX1" s="227">
        <v>34547</v>
      </c>
      <c r="FY1" s="227">
        <v>34578</v>
      </c>
      <c r="FZ1" s="227">
        <v>34608</v>
      </c>
      <c r="GA1" s="227">
        <v>34639</v>
      </c>
      <c r="GB1" s="227">
        <v>34669</v>
      </c>
      <c r="GC1" s="227">
        <v>34700</v>
      </c>
      <c r="GD1" s="227">
        <v>34731</v>
      </c>
      <c r="GE1" s="227">
        <v>34759</v>
      </c>
      <c r="GF1" s="227">
        <v>34790</v>
      </c>
      <c r="GG1" s="227">
        <v>34820</v>
      </c>
      <c r="GH1" s="227">
        <v>34851</v>
      </c>
      <c r="GI1" s="227">
        <v>34881</v>
      </c>
      <c r="GJ1" s="227">
        <v>34912</v>
      </c>
      <c r="GK1" s="227">
        <v>34943</v>
      </c>
      <c r="GL1" s="227">
        <v>34973</v>
      </c>
      <c r="GM1" s="227">
        <v>35004</v>
      </c>
      <c r="GN1" s="227">
        <v>35034</v>
      </c>
      <c r="GO1" s="227">
        <v>35065</v>
      </c>
      <c r="GP1" s="227">
        <v>35096</v>
      </c>
      <c r="GQ1" s="227">
        <v>35125</v>
      </c>
      <c r="GR1" s="227">
        <v>35156</v>
      </c>
      <c r="GS1" s="227">
        <v>35186</v>
      </c>
      <c r="GT1" s="227">
        <v>35217</v>
      </c>
      <c r="GU1" s="227">
        <v>35247</v>
      </c>
      <c r="GV1" s="227">
        <v>35278</v>
      </c>
      <c r="GW1" s="227">
        <v>35309</v>
      </c>
      <c r="GX1" s="227">
        <v>35339</v>
      </c>
      <c r="GY1" s="227">
        <v>35370</v>
      </c>
      <c r="GZ1" s="227">
        <v>35400</v>
      </c>
      <c r="HA1" s="227">
        <v>35431</v>
      </c>
      <c r="HB1" s="227">
        <v>35462</v>
      </c>
      <c r="HC1" s="227">
        <v>35490</v>
      </c>
      <c r="HD1" s="227">
        <v>35521</v>
      </c>
      <c r="HE1" s="227">
        <v>35551</v>
      </c>
      <c r="HF1" s="227">
        <v>35582</v>
      </c>
      <c r="HG1" s="227">
        <v>35612</v>
      </c>
      <c r="HH1" s="227">
        <v>35643</v>
      </c>
      <c r="HI1" s="227">
        <v>35674</v>
      </c>
      <c r="HJ1" s="227">
        <v>35704</v>
      </c>
      <c r="HK1" s="227">
        <v>35735</v>
      </c>
      <c r="HL1" s="227">
        <v>35765</v>
      </c>
      <c r="HM1" s="227">
        <v>35796</v>
      </c>
      <c r="HN1" s="227">
        <v>35827</v>
      </c>
      <c r="HO1" s="227">
        <v>35855</v>
      </c>
      <c r="HP1" s="227">
        <v>35886</v>
      </c>
      <c r="HQ1" s="227">
        <v>35916</v>
      </c>
      <c r="HR1" s="227">
        <v>35947</v>
      </c>
      <c r="HS1" s="227">
        <v>35977</v>
      </c>
      <c r="HT1" s="227">
        <v>36008</v>
      </c>
      <c r="HU1" s="227">
        <v>36039</v>
      </c>
      <c r="HV1" s="227">
        <v>36069</v>
      </c>
      <c r="HW1" s="227">
        <v>36100</v>
      </c>
      <c r="HX1" s="227">
        <v>36130</v>
      </c>
      <c r="HY1" s="227">
        <v>36161</v>
      </c>
      <c r="HZ1" s="227">
        <v>36192</v>
      </c>
      <c r="IA1" s="227">
        <v>36220</v>
      </c>
      <c r="IB1" s="227">
        <v>36251</v>
      </c>
      <c r="IC1" s="227">
        <v>36281</v>
      </c>
      <c r="ID1" s="227">
        <v>36312</v>
      </c>
      <c r="IE1" s="227">
        <v>36342</v>
      </c>
      <c r="IF1" s="227">
        <v>36373</v>
      </c>
      <c r="IG1" s="227">
        <v>36404</v>
      </c>
      <c r="IH1" s="227">
        <v>36434</v>
      </c>
      <c r="II1" s="227">
        <v>36465</v>
      </c>
      <c r="IJ1" s="227">
        <v>36495</v>
      </c>
      <c r="IK1" s="227">
        <v>36526</v>
      </c>
      <c r="IL1" s="227">
        <v>36557</v>
      </c>
      <c r="IM1" s="227">
        <v>36586</v>
      </c>
      <c r="IN1" s="227">
        <v>36617</v>
      </c>
      <c r="IO1" s="227">
        <v>36647</v>
      </c>
      <c r="IP1" s="227">
        <v>36678</v>
      </c>
      <c r="IQ1" s="227">
        <v>36708</v>
      </c>
      <c r="IR1" s="227">
        <v>36739</v>
      </c>
      <c r="IS1" s="227">
        <v>36770</v>
      </c>
      <c r="IT1" s="227">
        <v>36800</v>
      </c>
      <c r="IU1" s="227">
        <v>36831</v>
      </c>
      <c r="IV1" s="227">
        <v>36861</v>
      </c>
      <c r="IW1" s="227">
        <v>36892</v>
      </c>
      <c r="IX1" s="227">
        <v>36923</v>
      </c>
      <c r="IY1" s="227">
        <v>36951</v>
      </c>
      <c r="IZ1" s="227">
        <v>36982</v>
      </c>
      <c r="JA1" s="227">
        <v>37012</v>
      </c>
      <c r="JB1" s="227">
        <v>37043</v>
      </c>
      <c r="JC1" s="227">
        <v>37073</v>
      </c>
      <c r="JD1" s="227">
        <v>37104</v>
      </c>
      <c r="JE1" s="227">
        <v>37135</v>
      </c>
      <c r="JF1" s="227">
        <v>37165</v>
      </c>
      <c r="JG1" s="227">
        <v>37196</v>
      </c>
      <c r="JH1" s="227">
        <v>37226</v>
      </c>
      <c r="JI1" s="227">
        <v>37257</v>
      </c>
      <c r="JJ1" s="227">
        <v>37288</v>
      </c>
      <c r="JK1" s="227">
        <v>37316</v>
      </c>
      <c r="JL1" s="227">
        <v>37347</v>
      </c>
      <c r="JM1" s="227">
        <v>37377</v>
      </c>
      <c r="JN1" s="227">
        <v>37408</v>
      </c>
      <c r="JO1" s="227">
        <v>37438</v>
      </c>
      <c r="JP1" s="227">
        <v>37469</v>
      </c>
      <c r="JQ1" s="227">
        <v>37500</v>
      </c>
      <c r="JR1" s="227">
        <v>37530</v>
      </c>
      <c r="JS1" s="227">
        <v>37561</v>
      </c>
      <c r="JT1" s="227">
        <v>37591</v>
      </c>
      <c r="JU1" s="227">
        <v>37622</v>
      </c>
      <c r="JV1" s="227">
        <v>37653</v>
      </c>
      <c r="JW1" s="227">
        <v>37681</v>
      </c>
      <c r="JX1" s="227">
        <v>37712</v>
      </c>
      <c r="JY1" s="227">
        <v>37742</v>
      </c>
      <c r="JZ1" s="227">
        <v>37773</v>
      </c>
      <c r="KA1" s="227">
        <v>37803</v>
      </c>
      <c r="KB1" s="227">
        <v>37834</v>
      </c>
      <c r="KC1" s="227">
        <v>37865</v>
      </c>
      <c r="KD1" s="227">
        <v>37895</v>
      </c>
      <c r="KE1" s="227">
        <v>37926</v>
      </c>
      <c r="KF1" s="227">
        <v>37956</v>
      </c>
      <c r="KG1" s="227">
        <v>37987</v>
      </c>
      <c r="KH1" s="227">
        <v>38018</v>
      </c>
      <c r="KI1" s="227">
        <v>38047</v>
      </c>
      <c r="KJ1" s="227">
        <v>38078</v>
      </c>
      <c r="KK1" s="227">
        <v>38108</v>
      </c>
      <c r="KL1" s="227">
        <v>38139</v>
      </c>
      <c r="KM1" s="227">
        <v>38169</v>
      </c>
      <c r="KN1" s="227">
        <v>38200</v>
      </c>
      <c r="KO1" s="227">
        <v>38231</v>
      </c>
      <c r="KP1" s="227">
        <v>38261</v>
      </c>
      <c r="KQ1" s="227">
        <v>38292</v>
      </c>
      <c r="KR1" s="227">
        <v>38322</v>
      </c>
      <c r="KS1" s="227">
        <v>38353</v>
      </c>
      <c r="KT1" s="227">
        <v>38384</v>
      </c>
      <c r="KU1" s="227">
        <v>38412</v>
      </c>
      <c r="KV1" s="227">
        <v>38443</v>
      </c>
      <c r="KW1" s="227">
        <v>38473</v>
      </c>
      <c r="KX1" s="227">
        <v>38504</v>
      </c>
      <c r="KY1" s="227">
        <v>38534</v>
      </c>
      <c r="KZ1" s="227">
        <v>38565</v>
      </c>
      <c r="LA1" s="227">
        <v>38596</v>
      </c>
      <c r="LB1" s="227">
        <v>38626</v>
      </c>
      <c r="LC1" s="227">
        <v>38657</v>
      </c>
      <c r="LD1" s="227">
        <v>38687</v>
      </c>
      <c r="LE1" s="227">
        <v>38718</v>
      </c>
      <c r="LF1" s="227">
        <v>38749</v>
      </c>
      <c r="LG1" s="227">
        <v>38777</v>
      </c>
      <c r="LH1" s="227">
        <v>38808</v>
      </c>
      <c r="LI1" s="227">
        <v>38838</v>
      </c>
      <c r="LJ1" s="227">
        <v>38869</v>
      </c>
      <c r="LK1" s="227">
        <v>38899</v>
      </c>
      <c r="LL1" s="227">
        <v>38930</v>
      </c>
      <c r="LM1" s="227">
        <v>38961</v>
      </c>
      <c r="LN1" s="227">
        <v>38991</v>
      </c>
      <c r="LO1" s="227">
        <v>39022</v>
      </c>
      <c r="LP1" s="227">
        <v>39052</v>
      </c>
      <c r="LQ1" s="227">
        <v>39083</v>
      </c>
      <c r="LR1" s="227">
        <v>39114</v>
      </c>
      <c r="LS1" s="227">
        <v>39142</v>
      </c>
      <c r="LT1" s="227">
        <v>39173</v>
      </c>
      <c r="LU1" s="227">
        <v>39203</v>
      </c>
      <c r="LV1" s="227">
        <v>39234</v>
      </c>
      <c r="LW1" s="227">
        <v>39264</v>
      </c>
      <c r="LX1" s="227">
        <v>39295</v>
      </c>
      <c r="LY1" s="227">
        <v>39326</v>
      </c>
      <c r="LZ1" s="227">
        <v>39356</v>
      </c>
      <c r="MA1" s="227">
        <v>39387</v>
      </c>
      <c r="MB1" s="227">
        <v>39417</v>
      </c>
      <c r="MC1" s="227">
        <v>39448</v>
      </c>
      <c r="MD1" s="227">
        <v>39479</v>
      </c>
      <c r="ME1" s="227">
        <v>39508</v>
      </c>
      <c r="MF1" s="227">
        <v>39539</v>
      </c>
      <c r="MG1" s="227">
        <v>39569</v>
      </c>
      <c r="MH1" s="227">
        <v>39600</v>
      </c>
      <c r="MI1" s="227">
        <v>39630</v>
      </c>
      <c r="MJ1" s="227">
        <v>39661</v>
      </c>
      <c r="MK1" s="227">
        <v>39692</v>
      </c>
      <c r="ML1" s="227">
        <v>39722</v>
      </c>
      <c r="MM1" s="227">
        <v>39753</v>
      </c>
      <c r="MN1" s="227">
        <v>39783</v>
      </c>
      <c r="MO1" s="227">
        <v>39814</v>
      </c>
      <c r="MP1" s="227">
        <v>39845</v>
      </c>
      <c r="MQ1" s="227">
        <v>39873</v>
      </c>
      <c r="MR1" s="227">
        <v>39904</v>
      </c>
      <c r="MS1" s="227">
        <v>39934</v>
      </c>
      <c r="MT1" s="227">
        <v>39965</v>
      </c>
      <c r="MU1" s="227">
        <v>39995</v>
      </c>
      <c r="MV1" s="227">
        <v>40026</v>
      </c>
      <c r="MW1" s="227">
        <v>40057</v>
      </c>
      <c r="MX1" s="227">
        <v>40087</v>
      </c>
      <c r="MY1" s="227">
        <v>40118</v>
      </c>
      <c r="MZ1" s="227">
        <v>40148</v>
      </c>
      <c r="NA1" s="227">
        <v>40179</v>
      </c>
      <c r="NB1" s="227">
        <v>40210</v>
      </c>
      <c r="NC1" s="227">
        <v>40238</v>
      </c>
      <c r="ND1" s="227">
        <v>40269</v>
      </c>
      <c r="NE1" s="227">
        <v>40299</v>
      </c>
      <c r="NF1" s="227">
        <v>40330</v>
      </c>
      <c r="NG1" s="227">
        <v>40360</v>
      </c>
      <c r="NH1" s="227">
        <v>40391</v>
      </c>
      <c r="NI1" s="227">
        <v>40422</v>
      </c>
      <c r="NJ1" s="227">
        <v>40452</v>
      </c>
      <c r="NK1" s="227">
        <v>40483</v>
      </c>
      <c r="NL1" s="227">
        <v>40513</v>
      </c>
      <c r="NM1" s="227">
        <v>40544</v>
      </c>
      <c r="NN1" s="227">
        <v>40575</v>
      </c>
      <c r="NO1" s="227">
        <v>40603</v>
      </c>
      <c r="NP1" s="227">
        <v>40634</v>
      </c>
      <c r="NQ1" s="227">
        <v>40664</v>
      </c>
      <c r="NR1" s="227">
        <v>40695</v>
      </c>
      <c r="NS1" s="227">
        <v>40725</v>
      </c>
      <c r="NT1" s="227">
        <v>40756</v>
      </c>
      <c r="NU1" s="227">
        <v>40787</v>
      </c>
      <c r="NV1" s="227">
        <v>40817</v>
      </c>
      <c r="NW1" s="227">
        <v>40848</v>
      </c>
      <c r="NX1" s="227">
        <v>40878</v>
      </c>
      <c r="NY1" s="227">
        <v>40909</v>
      </c>
      <c r="NZ1" s="227">
        <v>40940</v>
      </c>
      <c r="OA1" s="227">
        <v>40969</v>
      </c>
      <c r="OB1" s="227">
        <v>41000</v>
      </c>
      <c r="OC1" s="227">
        <v>41030</v>
      </c>
      <c r="OD1" s="227">
        <v>41061</v>
      </c>
      <c r="OE1" s="227">
        <v>41091</v>
      </c>
      <c r="OF1" s="227">
        <v>41122</v>
      </c>
      <c r="OG1" s="227">
        <v>41153</v>
      </c>
      <c r="OH1" s="227">
        <v>41183</v>
      </c>
      <c r="OI1" s="227">
        <v>41214</v>
      </c>
      <c r="OJ1" s="227">
        <v>41244</v>
      </c>
      <c r="OK1" s="227">
        <v>41275</v>
      </c>
      <c r="OL1" s="227">
        <v>41306</v>
      </c>
      <c r="OM1" s="227">
        <v>41334</v>
      </c>
      <c r="ON1" s="227">
        <v>41365</v>
      </c>
      <c r="OO1" s="227">
        <v>41395</v>
      </c>
      <c r="OP1" s="227">
        <v>41426</v>
      </c>
      <c r="OQ1" s="227">
        <v>41456</v>
      </c>
      <c r="OR1" s="227">
        <v>41487</v>
      </c>
      <c r="OS1" s="227">
        <v>41518</v>
      </c>
      <c r="OT1" s="227">
        <v>41548</v>
      </c>
      <c r="OU1" s="227">
        <v>41579</v>
      </c>
      <c r="OV1" s="227">
        <v>41609</v>
      </c>
      <c r="OW1" s="227">
        <v>41640</v>
      </c>
      <c r="OX1" s="227">
        <v>41671</v>
      </c>
      <c r="OY1" s="227">
        <v>41699</v>
      </c>
      <c r="OZ1" s="227">
        <v>41730</v>
      </c>
      <c r="PA1" s="227">
        <v>41760</v>
      </c>
      <c r="PB1" s="227">
        <v>41791</v>
      </c>
      <c r="PC1" s="227">
        <v>41821</v>
      </c>
      <c r="PD1" s="227">
        <v>41852</v>
      </c>
      <c r="PE1" s="227">
        <v>41883</v>
      </c>
      <c r="PF1" s="227">
        <v>41913</v>
      </c>
      <c r="PG1" s="227">
        <v>41944</v>
      </c>
      <c r="PH1" s="227">
        <v>41974</v>
      </c>
      <c r="PI1" s="227">
        <v>42005</v>
      </c>
      <c r="PJ1" s="227">
        <v>42036</v>
      </c>
      <c r="PK1" s="227">
        <v>42064</v>
      </c>
      <c r="PL1" s="227">
        <v>42095</v>
      </c>
      <c r="PM1" s="227">
        <v>42125</v>
      </c>
      <c r="PN1" s="227">
        <v>42156</v>
      </c>
      <c r="PO1" s="227">
        <v>42186</v>
      </c>
      <c r="PP1" s="227">
        <v>42217</v>
      </c>
      <c r="PQ1" s="227">
        <v>42248</v>
      </c>
      <c r="PR1" s="227">
        <v>42278</v>
      </c>
      <c r="PS1" s="227">
        <v>42309</v>
      </c>
      <c r="PT1" s="227">
        <v>42339</v>
      </c>
      <c r="PU1" s="227">
        <v>42370</v>
      </c>
      <c r="PV1" s="227">
        <v>42401</v>
      </c>
      <c r="PW1" s="227">
        <v>42430</v>
      </c>
      <c r="PX1" s="227">
        <v>42461</v>
      </c>
      <c r="PY1" s="227">
        <v>42491</v>
      </c>
      <c r="PZ1" s="227">
        <v>42522</v>
      </c>
      <c r="QA1" s="227">
        <v>42552</v>
      </c>
      <c r="QB1" s="227">
        <v>42583</v>
      </c>
      <c r="QC1" s="227">
        <v>42614</v>
      </c>
      <c r="QD1" s="227">
        <v>42644</v>
      </c>
      <c r="QE1" s="227">
        <v>42675</v>
      </c>
      <c r="QF1" s="227">
        <v>42705</v>
      </c>
      <c r="QG1" s="227">
        <v>42736</v>
      </c>
      <c r="QH1" s="227">
        <v>42767</v>
      </c>
      <c r="QI1" s="227">
        <v>42795</v>
      </c>
      <c r="QJ1" s="227">
        <v>42826</v>
      </c>
      <c r="QK1" s="227">
        <v>42856</v>
      </c>
      <c r="QL1" s="227">
        <v>42887</v>
      </c>
      <c r="QM1" s="227">
        <v>42917</v>
      </c>
      <c r="QN1" s="227">
        <v>42948</v>
      </c>
      <c r="QO1" s="227">
        <v>42979</v>
      </c>
      <c r="QP1" s="227">
        <v>43009</v>
      </c>
      <c r="QQ1" s="227">
        <v>43040</v>
      </c>
      <c r="QR1" s="227">
        <v>43070</v>
      </c>
      <c r="QS1" s="227">
        <v>43101</v>
      </c>
      <c r="QT1" s="227">
        <v>43132</v>
      </c>
      <c r="QU1" s="227">
        <v>43160</v>
      </c>
      <c r="QV1" s="227">
        <v>43191</v>
      </c>
      <c r="QW1" s="227">
        <v>43221</v>
      </c>
      <c r="QX1" s="227">
        <v>43252</v>
      </c>
      <c r="QY1" s="227">
        <v>43282</v>
      </c>
      <c r="QZ1" s="227">
        <v>43313</v>
      </c>
      <c r="RA1" s="227">
        <v>43344</v>
      </c>
      <c r="RB1" s="227">
        <v>43374</v>
      </c>
      <c r="RC1" s="227">
        <v>43405</v>
      </c>
      <c r="RD1" s="227">
        <v>43435</v>
      </c>
      <c r="RE1" s="227">
        <v>43466</v>
      </c>
      <c r="RF1" s="227">
        <v>43497</v>
      </c>
      <c r="RG1" s="227">
        <v>43525</v>
      </c>
      <c r="RH1" s="227">
        <v>43556</v>
      </c>
      <c r="RI1" s="227">
        <v>43586</v>
      </c>
      <c r="RJ1" s="227">
        <v>43617</v>
      </c>
      <c r="RK1" s="227">
        <v>43647</v>
      </c>
      <c r="RL1" s="227">
        <v>43678</v>
      </c>
      <c r="RM1" s="227">
        <v>43709</v>
      </c>
      <c r="RN1" s="227">
        <v>43739</v>
      </c>
      <c r="RO1" s="227">
        <v>43770</v>
      </c>
      <c r="RP1" s="227">
        <v>43800</v>
      </c>
      <c r="RQ1" s="227">
        <v>43831</v>
      </c>
      <c r="RR1" s="227">
        <v>43862</v>
      </c>
      <c r="RS1" s="227">
        <v>43891</v>
      </c>
      <c r="RT1" s="2">
        <v>43922</v>
      </c>
      <c r="RU1" s="2">
        <v>43952</v>
      </c>
      <c r="RV1" s="2">
        <v>43983</v>
      </c>
      <c r="RW1" s="2">
        <v>44013</v>
      </c>
      <c r="RX1" s="2">
        <v>44044</v>
      </c>
      <c r="RY1" s="2">
        <v>44075</v>
      </c>
      <c r="RZ1" s="2">
        <v>44105</v>
      </c>
      <c r="SA1" s="2">
        <v>44136</v>
      </c>
      <c r="SB1" s="2">
        <v>44166</v>
      </c>
      <c r="SC1" s="2">
        <v>44197</v>
      </c>
      <c r="SD1" s="2">
        <v>44228</v>
      </c>
      <c r="SE1" s="2">
        <v>44256</v>
      </c>
      <c r="SF1" s="2">
        <v>44287</v>
      </c>
      <c r="SG1" s="2">
        <v>44317</v>
      </c>
      <c r="SH1" s="2">
        <v>44348</v>
      </c>
      <c r="SI1" s="2">
        <v>44378</v>
      </c>
      <c r="SJ1" s="2">
        <v>44409</v>
      </c>
      <c r="SK1" s="2">
        <v>44440</v>
      </c>
      <c r="SL1" s="227">
        <v>44470</v>
      </c>
      <c r="SM1" s="227">
        <v>44501</v>
      </c>
      <c r="SN1" s="227">
        <v>44531</v>
      </c>
      <c r="SO1" s="227">
        <v>44562</v>
      </c>
      <c r="SP1" s="227">
        <v>44593</v>
      </c>
      <c r="SQ1" s="227">
        <v>44621</v>
      </c>
      <c r="SR1" s="227">
        <v>44652</v>
      </c>
      <c r="SS1" s="227">
        <v>44682</v>
      </c>
      <c r="ST1" s="227">
        <v>44713</v>
      </c>
      <c r="SU1" s="227">
        <v>44743</v>
      </c>
      <c r="SV1" s="227">
        <v>44774</v>
      </c>
      <c r="SW1" s="227">
        <v>44805</v>
      </c>
      <c r="SX1" s="227">
        <v>44835</v>
      </c>
      <c r="SY1" s="227">
        <v>44866</v>
      </c>
      <c r="SZ1" s="227">
        <v>44896</v>
      </c>
      <c r="TA1" s="227">
        <v>44927</v>
      </c>
      <c r="TB1" s="227">
        <v>44958</v>
      </c>
      <c r="TC1" s="227">
        <v>44986</v>
      </c>
      <c r="TD1" s="227">
        <v>45017</v>
      </c>
      <c r="TE1" s="227">
        <v>45047</v>
      </c>
      <c r="TF1" s="227">
        <v>45078</v>
      </c>
      <c r="TG1" s="227">
        <v>45108</v>
      </c>
      <c r="TH1" s="227">
        <v>45139</v>
      </c>
      <c r="TI1" s="227">
        <v>45170</v>
      </c>
      <c r="TJ1" s="227">
        <v>45200</v>
      </c>
      <c r="TK1" s="227">
        <v>45231</v>
      </c>
      <c r="TL1" s="227">
        <v>45261</v>
      </c>
      <c r="TM1" s="2">
        <v>45292</v>
      </c>
      <c r="TN1" s="227">
        <v>45323</v>
      </c>
      <c r="TO1" s="227">
        <v>45352</v>
      </c>
      <c r="TP1" s="227">
        <v>45383</v>
      </c>
      <c r="TQ1" s="227">
        <v>45413</v>
      </c>
      <c r="TR1" s="227">
        <v>45444</v>
      </c>
      <c r="TS1" s="227">
        <v>45474</v>
      </c>
      <c r="TT1" s="227">
        <v>45505</v>
      </c>
      <c r="TU1" s="2">
        <v>45536</v>
      </c>
      <c r="TV1" s="2">
        <v>45566</v>
      </c>
      <c r="TW1" s="2">
        <v>45597</v>
      </c>
      <c r="TX1" s="2">
        <v>45627</v>
      </c>
      <c r="TY1" s="2">
        <v>45658</v>
      </c>
      <c r="TZ1" s="2">
        <v>45689</v>
      </c>
      <c r="UA1" s="2">
        <v>45717</v>
      </c>
      <c r="UB1" s="2">
        <v>45748</v>
      </c>
      <c r="UC1" s="2">
        <v>45778</v>
      </c>
      <c r="UD1" s="2">
        <v>45809</v>
      </c>
      <c r="UE1" s="2">
        <v>45839</v>
      </c>
      <c r="UF1" s="2">
        <v>45870</v>
      </c>
      <c r="UG1" s="2">
        <v>45901</v>
      </c>
      <c r="UH1" s="2">
        <v>45931</v>
      </c>
      <c r="UI1" s="2">
        <v>45962</v>
      </c>
      <c r="UJ1" s="2">
        <v>45992</v>
      </c>
      <c r="UK1" s="2">
        <f>Indices!UK1</f>
        <v>46023</v>
      </c>
      <c r="UL1" s="2">
        <f>Indices!UL1</f>
        <v>46054</v>
      </c>
      <c r="UM1" s="2">
        <f>Indices!UM1</f>
        <v>46082</v>
      </c>
      <c r="UN1" s="2">
        <f>Indices!UN1</f>
        <v>46113</v>
      </c>
      <c r="UO1" s="2">
        <f>Indices!UO1</f>
        <v>46143</v>
      </c>
      <c r="UP1" s="2" t="str">
        <f>Indices!UP1</f>
        <v/>
      </c>
      <c r="UQ1" s="2" t="str">
        <f>Indices!UQ1</f>
        <v/>
      </c>
      <c r="UR1" s="2" t="str">
        <f>Indices!UR1</f>
        <v/>
      </c>
      <c r="US1" s="2" t="str">
        <f>Indices!US1</f>
        <v/>
      </c>
      <c r="UT1" s="2" t="str">
        <f>Indices!UT1</f>
        <v/>
      </c>
      <c r="UU1" s="2" t="str">
        <f>Indices!UU1</f>
        <v/>
      </c>
      <c r="UV1" s="2" t="str">
        <f>Indices!UV1</f>
        <v/>
      </c>
      <c r="UW1" s="2" t="str">
        <f>Indices!UW1</f>
        <v/>
      </c>
      <c r="UX1" s="2" t="str">
        <f>Indices!UX1</f>
        <v/>
      </c>
      <c r="UY1" s="2" t="str">
        <f>Indices!UY1</f>
        <v/>
      </c>
      <c r="UZ1" s="2" t="str">
        <f>Indices!UZ1</f>
        <v/>
      </c>
      <c r="VA1" s="2" t="str">
        <f>Indices!VA1</f>
        <v/>
      </c>
      <c r="VB1" s="2" t="str">
        <f>Indices!VB1</f>
        <v/>
      </c>
      <c r="VC1" s="2" t="str">
        <f>Indices!VC1</f>
        <v/>
      </c>
      <c r="VD1" s="2" t="str">
        <f>Indices!VD1</f>
        <v/>
      </c>
      <c r="VE1" s="2" t="str">
        <f>Indices!VE1</f>
        <v/>
      </c>
      <c r="VF1" s="2" t="str">
        <f>Indices!VF1</f>
        <v/>
      </c>
      <c r="VG1" s="2" t="str">
        <f>Indices!VG1</f>
        <v/>
      </c>
      <c r="VH1" s="2" t="str">
        <f>Indices!VH1</f>
        <v/>
      </c>
      <c r="VI1" s="2" t="str">
        <f>Indices!VI1</f>
        <v/>
      </c>
      <c r="VJ1" s="2" t="str">
        <f>Indices!VJ1</f>
        <v/>
      </c>
      <c r="VK1" s="2" t="str">
        <f>Indices!VK1</f>
        <v/>
      </c>
      <c r="VL1" s="2" t="str">
        <f>Indices!VL1</f>
        <v/>
      </c>
      <c r="VM1" s="2" t="str">
        <f>Indices!VM1</f>
        <v/>
      </c>
      <c r="VN1" s="2" t="str">
        <f>Indices!VN1</f>
        <v/>
      </c>
      <c r="VO1" s="2" t="str">
        <f>Indices!VO1</f>
        <v/>
      </c>
      <c r="VP1" s="2" t="str">
        <f>Indices!VP1</f>
        <v/>
      </c>
      <c r="VQ1" s="2" t="str">
        <f>Indices!VQ1</f>
        <v/>
      </c>
      <c r="VR1" s="2" t="str">
        <f>Indices!VR1</f>
        <v/>
      </c>
      <c r="VS1" s="2" t="str">
        <f>Indices!VS1</f>
        <v/>
      </c>
      <c r="VT1" s="2" t="str">
        <f>Indices!VT1</f>
        <v/>
      </c>
      <c r="VU1" s="2" t="str">
        <f>Indices!VU1</f>
        <v/>
      </c>
      <c r="VV1" s="2" t="str">
        <f>Indices!VV1</f>
        <v/>
      </c>
      <c r="VW1" s="2" t="str">
        <f>Indices!VW1</f>
        <v/>
      </c>
      <c r="VX1" s="2" t="str">
        <f>Indices!VX1</f>
        <v/>
      </c>
      <c r="VY1" s="2" t="str">
        <f>Indices!VY1</f>
        <v/>
      </c>
      <c r="VZ1" s="2" t="str">
        <f>Indices!VZ1</f>
        <v/>
      </c>
      <c r="WA1" s="2" t="str">
        <f>Indices!WA1</f>
        <v/>
      </c>
      <c r="WB1" s="2" t="str">
        <f>Indices!WB1</f>
        <v/>
      </c>
      <c r="WC1" s="2" t="str">
        <f>Indices!WC1</f>
        <v/>
      </c>
      <c r="WD1" s="2" t="str">
        <f>Indices!WD1</f>
        <v/>
      </c>
      <c r="WE1" s="2" t="str">
        <f>Indices!WE1</f>
        <v/>
      </c>
      <c r="WF1" s="2" t="str">
        <f>Indices!WF1</f>
        <v/>
      </c>
      <c r="WG1" s="2" t="str">
        <f>Indices!WG1</f>
        <v/>
      </c>
      <c r="WH1" s="2" t="str">
        <f>Indices!WH1</f>
        <v/>
      </c>
      <c r="WI1" s="2" t="str">
        <f>Indices!WI1</f>
        <v/>
      </c>
      <c r="WJ1" s="2" t="str">
        <f>Indices!WJ1</f>
        <v/>
      </c>
      <c r="WK1" s="2" t="str">
        <f>Indices!WK1</f>
        <v/>
      </c>
      <c r="WL1" s="2" t="str">
        <f>Indices!WL1</f>
        <v/>
      </c>
      <c r="WM1" s="2" t="str">
        <f>Indices!WM1</f>
        <v/>
      </c>
      <c r="WN1" s="2" t="str">
        <f>Indices!WN1</f>
        <v/>
      </c>
      <c r="WO1" s="2" t="str">
        <f>Indices!WO1</f>
        <v/>
      </c>
      <c r="WP1" s="2" t="str">
        <f>Indices!WP1</f>
        <v/>
      </c>
      <c r="WQ1" s="2" t="str">
        <f>Indices!WQ1</f>
        <v/>
      </c>
      <c r="WR1" s="2" t="str">
        <f>Indices!WR1</f>
        <v/>
      </c>
      <c r="WS1" s="2" t="str">
        <f>Indices!WS1</f>
        <v/>
      </c>
      <c r="WT1" s="2" t="str">
        <f>Indices!WT1</f>
        <v/>
      </c>
      <c r="WU1" s="2" t="str">
        <f>Indices!WU1</f>
        <v/>
      </c>
      <c r="WV1" s="2" t="str">
        <f>Indices!WV1</f>
        <v/>
      </c>
      <c r="WW1" s="2" t="str">
        <f>Indices!WW1</f>
        <v/>
      </c>
      <c r="WX1" s="2" t="str">
        <f>Indices!WX1</f>
        <v/>
      </c>
      <c r="WY1" s="2" t="str">
        <f>Indices!WY1</f>
        <v/>
      </c>
      <c r="WZ1" s="2" t="str">
        <f>Indices!WZ1</f>
        <v/>
      </c>
      <c r="XA1" s="2" t="str">
        <f>Indices!XA1</f>
        <v/>
      </c>
      <c r="XB1" s="2" t="str">
        <f>Indices!XB1</f>
        <v/>
      </c>
      <c r="XC1" s="2" t="str">
        <f>Indices!XC1</f>
        <v/>
      </c>
      <c r="XD1" s="2" t="str">
        <f>Indices!XD1</f>
        <v/>
      </c>
      <c r="XE1" s="2" t="str">
        <f>Indices!XE1</f>
        <v/>
      </c>
      <c r="XF1" s="2" t="str">
        <f>Indices!XF1</f>
        <v/>
      </c>
      <c r="XG1" s="2" t="str">
        <f>Indices!XG1</f>
        <v/>
      </c>
      <c r="XH1" s="2" t="str">
        <f>Indices!XH1</f>
        <v/>
      </c>
      <c r="XI1" s="2" t="str">
        <f>Indices!XI1</f>
        <v/>
      </c>
      <c r="XJ1" s="2" t="str">
        <f>Indices!XJ1</f>
        <v/>
      </c>
      <c r="XK1" s="2" t="str">
        <f>Indices!XK1</f>
        <v/>
      </c>
      <c r="XL1" s="2" t="str">
        <f>Indices!XL1</f>
        <v/>
      </c>
      <c r="XM1" s="2" t="str">
        <f>Indices!XM1</f>
        <v/>
      </c>
      <c r="XN1" s="2" t="str">
        <f>Indices!XN1</f>
        <v/>
      </c>
      <c r="XO1" s="2" t="str">
        <f>Indices!XO1</f>
        <v/>
      </c>
      <c r="XP1" s="2" t="str">
        <f>Indices!XP1</f>
        <v/>
      </c>
      <c r="XQ1" s="2" t="str">
        <f>Indices!XQ1</f>
        <v/>
      </c>
      <c r="XR1" s="2" t="str">
        <f>Indices!XR1</f>
        <v/>
      </c>
      <c r="XS1" s="2" t="str">
        <f>Indices!XS1</f>
        <v/>
      </c>
      <c r="XT1" s="2" t="str">
        <f>Indices!XT1</f>
        <v/>
      </c>
      <c r="XU1" s="2" t="str">
        <f>Indices!XU1</f>
        <v/>
      </c>
      <c r="XV1" s="2" t="str">
        <f>Indices!XV1</f>
        <v/>
      </c>
      <c r="XW1" s="2" t="str">
        <f>Indices!XW1</f>
        <v/>
      </c>
      <c r="XX1" s="2" t="str">
        <f>Indices!XX1</f>
        <v/>
      </c>
      <c r="XY1" s="2" t="str">
        <f>Indices!XY1</f>
        <v/>
      </c>
      <c r="XZ1" s="2" t="str">
        <f>Indices!XZ1</f>
        <v/>
      </c>
      <c r="YA1" s="2" t="str">
        <f>Indices!YA1</f>
        <v/>
      </c>
      <c r="YB1" s="2" t="str">
        <f>Indices!YB1</f>
        <v/>
      </c>
      <c r="YC1" s="2" t="str">
        <f>Indices!YC1</f>
        <v/>
      </c>
      <c r="YD1" s="2" t="str">
        <f>Indices!YD1</f>
        <v/>
      </c>
      <c r="YE1" s="2" t="str">
        <f>Indices!YE1</f>
        <v/>
      </c>
      <c r="YF1" s="2" t="str">
        <f>Indices!YF1</f>
        <v/>
      </c>
      <c r="YG1" s="2" t="str">
        <f>Indices!YG1</f>
        <v/>
      </c>
      <c r="YH1" s="2" t="str">
        <f>Indices!YH1</f>
        <v/>
      </c>
      <c r="YI1" s="2" t="str">
        <f>Indices!YI1</f>
        <v/>
      </c>
      <c r="YJ1" s="2" t="str">
        <f>Indices!YJ1</f>
        <v/>
      </c>
      <c r="YK1" s="2" t="str">
        <f>Indices!YK1</f>
        <v/>
      </c>
      <c r="YL1" s="2" t="str">
        <f>Indices!YL1</f>
        <v/>
      </c>
      <c r="YM1" s="2" t="str">
        <f>Indices!YM1</f>
        <v/>
      </c>
      <c r="YN1" s="2" t="str">
        <f>Indices!YN1</f>
        <v/>
      </c>
      <c r="YO1" s="2" t="str">
        <f>Indices!YO1</f>
        <v/>
      </c>
      <c r="YP1" s="2" t="str">
        <f>Indices!YP1</f>
        <v/>
      </c>
      <c r="YQ1" s="2" t="str">
        <f>Indices!YQ1</f>
        <v/>
      </c>
      <c r="YR1" s="2" t="str">
        <f>Indices!YR1</f>
        <v/>
      </c>
      <c r="YS1" s="2" t="str">
        <f>Indices!YS1</f>
        <v/>
      </c>
      <c r="YT1" s="2" t="str">
        <f>Indices!YT1</f>
        <v/>
      </c>
      <c r="YU1" s="2" t="str">
        <f>Indices!YU1</f>
        <v/>
      </c>
      <c r="YV1" s="2" t="str">
        <f>Indices!YV1</f>
        <v/>
      </c>
      <c r="YW1" s="2" t="str">
        <f>Indices!YW1</f>
        <v/>
      </c>
      <c r="YX1" s="2" t="str">
        <f>Indices!YX1</f>
        <v/>
      </c>
      <c r="YY1" s="2" t="str">
        <f>Indices!YY1</f>
        <v/>
      </c>
      <c r="YZ1" s="2" t="str">
        <f>Indices!YZ1</f>
        <v/>
      </c>
      <c r="ZA1" s="2" t="str">
        <f>Indices!ZA1</f>
        <v/>
      </c>
      <c r="ZB1" s="2" t="str">
        <f>Indices!ZB1</f>
        <v/>
      </c>
      <c r="ZC1" s="2" t="str">
        <f>Indices!ZC1</f>
        <v/>
      </c>
      <c r="ZD1" s="2" t="str">
        <f>Indices!ZD1</f>
        <v/>
      </c>
      <c r="ZE1" s="2" t="str">
        <f>Indices!ZE1</f>
        <v/>
      </c>
      <c r="ZF1" s="2" t="str">
        <f>Indices!ZF1</f>
        <v/>
      </c>
      <c r="ZG1" s="2" t="str">
        <f>Indices!ZG1</f>
        <v/>
      </c>
      <c r="ZH1" s="2" t="str">
        <f>Indices!ZH1</f>
        <v/>
      </c>
      <c r="ZI1" s="2" t="str">
        <f>Indices!ZI1</f>
        <v/>
      </c>
      <c r="ZJ1" s="2" t="str">
        <f>Indices!ZJ1</f>
        <v/>
      </c>
      <c r="ZK1" s="2" t="str">
        <f>Indices!ZK1</f>
        <v/>
      </c>
      <c r="ZL1" s="2" t="str">
        <f>Indices!ZL1</f>
        <v/>
      </c>
      <c r="ZM1" s="2" t="str">
        <f>Indices!ZM1</f>
        <v/>
      </c>
      <c r="ZN1" s="2" t="str">
        <f>Indices!ZN1</f>
        <v/>
      </c>
      <c r="ZO1" s="2" t="str">
        <f>Indices!ZO1</f>
        <v/>
      </c>
      <c r="ZP1" s="2" t="str">
        <f>Indices!ZP1</f>
        <v/>
      </c>
      <c r="ZQ1" s="2" t="str">
        <f>Indices!ZQ1</f>
        <v/>
      </c>
      <c r="ZR1" s="2" t="str">
        <f>Indices!ZR1</f>
        <v/>
      </c>
      <c r="ZS1" s="2" t="str">
        <f>Indices!ZS1</f>
        <v/>
      </c>
      <c r="ZT1" s="2" t="str">
        <f>Indices!ZT1</f>
        <v/>
      </c>
      <c r="ZU1" s="2" t="str">
        <f>Indices!ZU1</f>
        <v/>
      </c>
      <c r="ZV1" s="2" t="str">
        <f>Indices!ZV1</f>
        <v/>
      </c>
      <c r="ZW1" s="2" t="str">
        <f>Indices!ZW1</f>
        <v/>
      </c>
      <c r="ZX1" s="2" t="str">
        <f>Indices!ZX1</f>
        <v/>
      </c>
      <c r="ZY1" s="2" t="str">
        <f>Indices!ZY1</f>
        <v/>
      </c>
      <c r="ZZ1" s="2" t="str">
        <f>Indices!ZZ1</f>
        <v/>
      </c>
      <c r="AAA1" s="2" t="str">
        <f>Indices!AAA1</f>
        <v/>
      </c>
      <c r="AAB1" s="2" t="str">
        <f>Indices!AAB1</f>
        <v/>
      </c>
      <c r="AAC1" s="2" t="str">
        <f>Indices!AAC1</f>
        <v/>
      </c>
      <c r="AAD1" s="2" t="str">
        <f>Indices!AAD1</f>
        <v/>
      </c>
      <c r="AAE1" s="2" t="str">
        <f>Indices!AAE1</f>
        <v/>
      </c>
      <c r="AAF1" s="2" t="str">
        <f>Indices!AAF1</f>
        <v/>
      </c>
      <c r="AAG1" s="2" t="str">
        <f>Indices!AAG1</f>
        <v/>
      </c>
      <c r="AAH1" s="2" t="str">
        <f>Indices!AAH1</f>
        <v/>
      </c>
      <c r="AAI1" s="2" t="str">
        <f>Indices!AAI1</f>
        <v/>
      </c>
      <c r="AAJ1" s="2" t="str">
        <f>Indices!AAJ1</f>
        <v/>
      </c>
      <c r="AAK1" s="2" t="str">
        <f>Indices!AAK1</f>
        <v/>
      </c>
      <c r="AAL1" s="2" t="str">
        <f>Indices!AAL1</f>
        <v/>
      </c>
      <c r="AAM1" s="2" t="str">
        <f>Indices!AAM1</f>
        <v/>
      </c>
      <c r="AAN1" s="2" t="str">
        <f>Indices!AAN1</f>
        <v/>
      </c>
      <c r="AAO1" s="2" t="str">
        <f>Indices!AAO1</f>
        <v/>
      </c>
      <c r="AAP1" s="2" t="str">
        <f>Indices!AAP1</f>
        <v/>
      </c>
      <c r="AAQ1" s="2" t="str">
        <f>Indices!AAQ1</f>
        <v/>
      </c>
      <c r="AAR1" s="2" t="str">
        <f>Indices!AAR1</f>
        <v/>
      </c>
      <c r="AAS1" s="2" t="str">
        <f>Indices!AAS1</f>
        <v/>
      </c>
      <c r="AAT1" s="2" t="str">
        <f>Indices!AAT1</f>
        <v/>
      </c>
      <c r="AAU1" s="2" t="str">
        <f>Indices!AAU1</f>
        <v/>
      </c>
      <c r="AAV1" s="2" t="str">
        <f>Indices!AAV1</f>
        <v/>
      </c>
      <c r="AAW1" s="2" t="str">
        <f>Indices!AAW1</f>
        <v/>
      </c>
      <c r="AAX1" s="2" t="str">
        <f>Indices!AAX1</f>
        <v/>
      </c>
      <c r="AAY1" s="2" t="str">
        <f>Indices!AAY1</f>
        <v/>
      </c>
      <c r="AAZ1" s="2" t="str">
        <f>Indices!AAZ1</f>
        <v/>
      </c>
      <c r="ABA1" s="2" t="str">
        <f>Indices!ABA1</f>
        <v/>
      </c>
      <c r="ABB1" s="2" t="str">
        <f>Indices!ABB1</f>
        <v/>
      </c>
      <c r="ABC1" s="2" t="str">
        <f>Indices!ABC1</f>
        <v/>
      </c>
      <c r="ABD1" s="2" t="str">
        <f>Indices!ABD1</f>
        <v/>
      </c>
      <c r="ABE1" s="2" t="str">
        <f>Indices!ABE1</f>
        <v/>
      </c>
      <c r="ABF1" s="2" t="str">
        <f>Indices!ABF1</f>
        <v/>
      </c>
      <c r="ABG1" s="2" t="str">
        <f>Indices!ABG1</f>
        <v/>
      </c>
      <c r="ABH1" s="2" t="str">
        <f>Indices!ABH1</f>
        <v/>
      </c>
      <c r="ABI1" s="2" t="str">
        <f>Indices!ABI1</f>
        <v/>
      </c>
      <c r="ABJ1" s="2" t="str">
        <f>Indices!ABJ1</f>
        <v/>
      </c>
      <c r="ABK1" s="2" t="str">
        <f>Indices!ABK1</f>
        <v/>
      </c>
      <c r="ABL1" s="2" t="str">
        <f>Indices!ABL1</f>
        <v/>
      </c>
      <c r="ABM1" s="2" t="str">
        <f>Indices!ABM1</f>
        <v/>
      </c>
      <c r="ABN1" s="2" t="str">
        <f>Indices!ABN1</f>
        <v/>
      </c>
      <c r="ABO1" s="2" t="str">
        <f>Indices!ABO1</f>
        <v/>
      </c>
      <c r="ABP1" s="2" t="str">
        <f>Indices!ABP1</f>
        <v/>
      </c>
      <c r="ABQ1" s="2" t="str">
        <f>Indices!ABQ1</f>
        <v/>
      </c>
      <c r="ABR1" s="2" t="str">
        <f>Indices!ABR1</f>
        <v/>
      </c>
      <c r="ABS1" s="2" t="str">
        <f>Indices!ABS1</f>
        <v/>
      </c>
      <c r="ABT1" s="227" t="str">
        <f>[2]Indices!ABT1</f>
        <v/>
      </c>
      <c r="ABU1" s="227"/>
      <c r="ABV1" s="227"/>
      <c r="ABW1" s="227"/>
      <c r="ABX1" s="227"/>
      <c r="ABY1" s="227"/>
      <c r="ABZ1" s="227"/>
      <c r="ACA1" s="227"/>
      <c r="ACB1" s="227"/>
      <c r="ACC1" s="227"/>
      <c r="ACD1" s="227"/>
      <c r="ACE1" s="227"/>
      <c r="ACF1" s="227"/>
      <c r="ACG1" s="227"/>
      <c r="ACH1" s="227"/>
      <c r="ACI1" s="227"/>
      <c r="ACJ1" s="227"/>
      <c r="ACK1" s="227"/>
      <c r="ACL1" s="227"/>
      <c r="ACM1" s="227"/>
      <c r="ACN1" s="227"/>
      <c r="ACO1" s="227"/>
      <c r="ACP1" s="227"/>
    </row>
    <row r="2" spans="1:771">
      <c r="B2" t="s">
        <v>89</v>
      </c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7"/>
      <c r="U2" s="227"/>
      <c r="V2" s="227"/>
      <c r="W2" s="227"/>
      <c r="X2" s="227"/>
      <c r="Y2" s="227"/>
      <c r="Z2" s="227"/>
      <c r="AA2" s="227"/>
      <c r="AB2" s="227"/>
      <c r="AC2" s="227"/>
      <c r="AD2" s="227"/>
      <c r="AE2" s="227"/>
      <c r="AF2" s="227"/>
      <c r="AG2" s="227"/>
      <c r="AH2" s="227"/>
      <c r="AI2" s="227"/>
      <c r="AJ2" s="227"/>
      <c r="AK2" s="227"/>
      <c r="AL2" s="227"/>
      <c r="AM2" s="227"/>
      <c r="AN2" s="227"/>
      <c r="AO2" s="227"/>
      <c r="AP2" s="227"/>
      <c r="AQ2" s="227"/>
      <c r="AR2" s="227"/>
      <c r="AS2" s="227"/>
      <c r="AT2" s="227"/>
      <c r="AU2" s="227"/>
      <c r="AV2" s="227"/>
      <c r="AW2" s="227"/>
      <c r="AX2" s="227"/>
      <c r="AY2" s="227"/>
      <c r="AZ2" s="227"/>
      <c r="BA2" s="227"/>
      <c r="BB2" s="227"/>
      <c r="BC2" s="227"/>
      <c r="BD2" s="227"/>
      <c r="BE2" s="227"/>
      <c r="BF2" s="227"/>
      <c r="BG2" s="227"/>
      <c r="BH2" s="227"/>
      <c r="BI2" s="227"/>
      <c r="BJ2" s="227"/>
      <c r="BK2" s="227"/>
      <c r="BL2" s="227"/>
      <c r="BM2" s="227"/>
      <c r="BN2" s="227"/>
      <c r="BO2" s="227"/>
      <c r="BP2" s="227"/>
      <c r="BQ2" s="227"/>
      <c r="BR2" s="227"/>
      <c r="BS2" s="227"/>
      <c r="BT2" s="227"/>
      <c r="BU2" s="227"/>
      <c r="BV2" s="227"/>
      <c r="BW2" s="227"/>
      <c r="BX2" s="227"/>
      <c r="BY2" s="227"/>
      <c r="BZ2" s="227"/>
      <c r="CA2" s="227"/>
      <c r="CB2" s="227"/>
      <c r="CC2" s="227"/>
      <c r="CD2" s="227"/>
      <c r="CE2" s="227"/>
      <c r="CF2" s="227"/>
      <c r="CG2" s="227"/>
      <c r="CH2" s="227"/>
      <c r="CI2" s="227"/>
      <c r="CJ2" s="227"/>
      <c r="CK2" s="227"/>
      <c r="CL2" s="227"/>
      <c r="CM2" s="227"/>
      <c r="CN2" s="227"/>
      <c r="CO2" s="227"/>
      <c r="CP2" s="227"/>
      <c r="CQ2" s="227"/>
      <c r="CR2" s="227"/>
      <c r="CS2" s="227"/>
      <c r="CT2" s="227"/>
      <c r="CU2" s="227"/>
      <c r="CV2" s="227"/>
      <c r="CW2" s="227"/>
      <c r="CX2" s="227"/>
      <c r="CY2" s="227"/>
      <c r="CZ2" s="227"/>
      <c r="DA2" s="227"/>
      <c r="DB2" s="227"/>
      <c r="DC2" s="227"/>
      <c r="DD2" s="227"/>
      <c r="DE2" s="227"/>
      <c r="DF2" s="227"/>
      <c r="DG2" s="227"/>
      <c r="DH2" s="227"/>
      <c r="DI2" s="227"/>
      <c r="DJ2" s="227"/>
      <c r="DK2" s="227"/>
      <c r="DL2" s="227"/>
      <c r="DM2" s="227"/>
      <c r="DN2" s="227"/>
      <c r="DO2" s="227"/>
      <c r="DP2" s="227"/>
      <c r="DQ2" s="227"/>
      <c r="DR2" s="227"/>
      <c r="DS2" s="227"/>
      <c r="DT2" s="227"/>
      <c r="DU2" s="227"/>
      <c r="DV2" s="227"/>
      <c r="DW2" s="227"/>
      <c r="DX2" s="227"/>
      <c r="DY2" s="227"/>
      <c r="DZ2" s="227"/>
      <c r="EA2" s="227"/>
      <c r="EB2" s="227"/>
      <c r="EC2" s="227"/>
      <c r="ED2" s="227"/>
      <c r="EE2" s="227"/>
      <c r="EF2" s="227"/>
      <c r="EG2" s="227"/>
      <c r="EH2" s="227"/>
      <c r="EI2" s="227"/>
      <c r="EJ2" s="227"/>
      <c r="EK2" s="227"/>
      <c r="EL2" s="227"/>
      <c r="EM2" s="227"/>
      <c r="EN2" s="227"/>
      <c r="EO2" s="227"/>
      <c r="EP2" s="227"/>
      <c r="EQ2" s="227"/>
      <c r="ER2" s="227"/>
      <c r="ES2" s="227"/>
      <c r="ET2" s="227"/>
      <c r="EU2" s="227"/>
      <c r="EV2" s="227"/>
      <c r="EW2" s="227"/>
      <c r="EX2" s="227"/>
      <c r="EY2" s="227"/>
      <c r="EZ2" s="227"/>
      <c r="FA2" s="227"/>
      <c r="FB2" s="227"/>
      <c r="FC2" s="227"/>
      <c r="FD2" s="227"/>
      <c r="FE2" s="227"/>
      <c r="FF2" s="227"/>
      <c r="FG2" s="227"/>
      <c r="FH2" s="227"/>
      <c r="FI2" s="227"/>
      <c r="FJ2" s="227"/>
      <c r="FK2" s="227"/>
      <c r="FL2" s="227"/>
      <c r="FM2" s="227"/>
      <c r="FN2" s="227"/>
      <c r="FO2" s="227"/>
      <c r="FP2" s="227"/>
      <c r="FQ2" s="227"/>
      <c r="FR2" s="227"/>
      <c r="FS2" s="227"/>
      <c r="FT2" s="227"/>
      <c r="FU2" s="227"/>
      <c r="FV2" s="227"/>
      <c r="FW2" s="227"/>
      <c r="FX2" s="227"/>
      <c r="FY2" s="227"/>
      <c r="FZ2" s="227"/>
      <c r="GA2" s="227"/>
      <c r="GB2" s="227"/>
      <c r="GC2" s="227"/>
      <c r="GD2" s="227"/>
      <c r="GE2" s="227"/>
      <c r="GF2" s="227"/>
      <c r="GG2" s="227"/>
      <c r="GH2" s="227"/>
      <c r="GI2" s="227"/>
      <c r="GJ2" s="227"/>
      <c r="GK2" s="227"/>
      <c r="GL2" s="227"/>
      <c r="GM2" s="227"/>
      <c r="GN2" s="227"/>
      <c r="GO2" s="227"/>
      <c r="GP2" s="227"/>
      <c r="GQ2" s="227"/>
      <c r="GR2" s="227"/>
      <c r="GS2" s="227"/>
      <c r="GT2" s="227"/>
      <c r="GU2" s="227"/>
      <c r="GV2" s="227"/>
      <c r="GW2" s="227"/>
      <c r="GX2" s="227"/>
      <c r="GY2" s="227"/>
      <c r="GZ2" s="227"/>
      <c r="HA2" s="227"/>
      <c r="HB2" s="227"/>
      <c r="HC2" s="227"/>
      <c r="HD2" s="227"/>
      <c r="HE2" s="227"/>
      <c r="HF2" s="227"/>
      <c r="HG2" s="227"/>
      <c r="HH2" s="227"/>
      <c r="HI2" s="227"/>
      <c r="HJ2" s="227"/>
      <c r="HK2" s="227"/>
      <c r="HL2" s="227"/>
      <c r="HM2" s="227"/>
      <c r="HN2" s="227"/>
      <c r="HO2" s="227"/>
      <c r="HP2" s="227"/>
      <c r="HQ2" s="227"/>
      <c r="HR2" s="227"/>
      <c r="HS2" s="227"/>
      <c r="HT2" s="227"/>
      <c r="HU2" s="227"/>
      <c r="HV2" s="227"/>
      <c r="HW2" s="227"/>
      <c r="HX2" s="227"/>
      <c r="HY2" s="227"/>
      <c r="HZ2" s="227"/>
      <c r="IA2" s="227"/>
      <c r="IB2" s="227"/>
      <c r="IC2" s="227"/>
      <c r="ID2" s="227"/>
      <c r="IE2" s="227"/>
      <c r="IF2" s="227"/>
      <c r="IG2" s="227"/>
      <c r="IH2" s="227"/>
      <c r="II2" s="227"/>
      <c r="IJ2" s="227"/>
      <c r="IK2" s="227"/>
      <c r="IL2" s="227"/>
      <c r="IM2" s="227"/>
      <c r="IN2" s="227"/>
      <c r="IO2" s="227"/>
      <c r="IP2" s="227"/>
      <c r="IQ2" s="227"/>
      <c r="IR2" s="227"/>
      <c r="IS2" s="227"/>
      <c r="IT2" s="227"/>
      <c r="IU2" s="227"/>
      <c r="IV2" s="227"/>
      <c r="IW2" s="227"/>
      <c r="IX2" s="227"/>
      <c r="IY2" s="227"/>
      <c r="IZ2" s="227"/>
      <c r="JA2" s="227"/>
      <c r="JB2" s="227"/>
      <c r="JC2" s="227"/>
      <c r="JD2" s="227"/>
      <c r="JE2" s="227"/>
      <c r="JF2" s="227"/>
      <c r="JG2" s="227"/>
      <c r="JH2" s="227"/>
      <c r="JI2" s="227"/>
      <c r="JJ2" s="227"/>
      <c r="JK2" s="227"/>
      <c r="JL2" s="227"/>
      <c r="JM2" s="227"/>
      <c r="JN2" s="227"/>
      <c r="JO2" s="227"/>
      <c r="JP2" s="227"/>
      <c r="JQ2" s="227"/>
      <c r="JR2" s="227"/>
      <c r="JS2" s="227"/>
      <c r="JT2" s="227"/>
      <c r="JU2" s="227"/>
      <c r="JV2" s="227"/>
      <c r="JW2" s="227"/>
      <c r="JX2" s="227"/>
      <c r="JY2" s="227"/>
      <c r="JZ2" s="227"/>
      <c r="KA2" s="227"/>
      <c r="KB2" s="227"/>
      <c r="KC2" s="227"/>
      <c r="KD2" s="227"/>
      <c r="KE2" s="227"/>
      <c r="KF2" s="227"/>
      <c r="KG2" s="227"/>
      <c r="KH2" s="227"/>
      <c r="KI2" s="227"/>
      <c r="KJ2" s="227"/>
      <c r="KK2" s="227"/>
      <c r="KL2" s="227"/>
      <c r="KM2" s="227"/>
      <c r="KN2" s="227"/>
      <c r="KO2" s="227"/>
      <c r="KP2" s="227"/>
      <c r="KQ2" s="227"/>
      <c r="KR2" s="227"/>
      <c r="KS2" s="227"/>
      <c r="KT2" s="227"/>
      <c r="KU2" s="227"/>
      <c r="KV2" s="227"/>
      <c r="KW2" s="227"/>
      <c r="KX2" s="227"/>
      <c r="KY2" s="227"/>
      <c r="KZ2" s="227"/>
      <c r="LA2" s="227"/>
      <c r="LB2" s="227"/>
      <c r="LC2" s="227"/>
      <c r="LD2" s="227"/>
      <c r="LE2" s="227"/>
      <c r="LF2" s="227"/>
      <c r="LG2" s="227"/>
      <c r="LH2" s="227"/>
      <c r="LI2" s="227"/>
      <c r="LJ2" s="227"/>
      <c r="LK2" s="227"/>
      <c r="LL2" s="227"/>
      <c r="LM2" s="227"/>
      <c r="LN2" s="227"/>
      <c r="LO2" s="227"/>
      <c r="LP2" s="227"/>
      <c r="LQ2" s="227"/>
      <c r="LR2" s="227"/>
      <c r="LS2" s="227"/>
      <c r="LT2" s="227"/>
      <c r="LU2" s="227"/>
      <c r="LV2" s="227"/>
      <c r="LW2" s="227"/>
      <c r="LX2" s="227"/>
      <c r="LY2" s="227"/>
      <c r="LZ2" s="227"/>
      <c r="MA2" s="227"/>
      <c r="MB2" s="227"/>
      <c r="MC2" s="227"/>
      <c r="MD2" s="227"/>
      <c r="ME2" s="227"/>
      <c r="MF2" s="227"/>
      <c r="MG2" s="227"/>
      <c r="MH2" s="227"/>
      <c r="MI2" s="227"/>
      <c r="MJ2" s="227"/>
      <c r="MK2" s="227"/>
      <c r="ML2" s="227"/>
      <c r="MM2" s="227"/>
      <c r="MN2" s="227"/>
      <c r="MO2" s="227"/>
      <c r="MP2" s="227"/>
      <c r="MQ2" s="227"/>
      <c r="MR2" s="227"/>
      <c r="MS2" s="227"/>
      <c r="MT2" s="227"/>
      <c r="MU2" s="227"/>
      <c r="MV2" s="227"/>
      <c r="MW2" s="227"/>
      <c r="MX2" s="227"/>
      <c r="MY2" s="227"/>
      <c r="MZ2" s="227"/>
      <c r="NA2" s="227"/>
      <c r="NB2" s="227"/>
      <c r="NC2" s="227"/>
      <c r="ND2" s="227"/>
      <c r="NE2" s="227"/>
      <c r="NF2" s="227"/>
      <c r="NG2" s="227"/>
      <c r="NH2" s="227"/>
      <c r="NI2" s="227"/>
      <c r="NJ2" s="227"/>
      <c r="NK2" s="227"/>
      <c r="NL2" s="227"/>
      <c r="NM2" s="227"/>
      <c r="NN2" s="227"/>
      <c r="NO2" s="227"/>
      <c r="NP2" s="227"/>
      <c r="NQ2" s="227"/>
      <c r="NR2" s="227"/>
      <c r="NS2" s="227"/>
      <c r="NT2" s="227"/>
      <c r="NU2" s="227"/>
      <c r="NV2" s="227"/>
      <c r="NW2" s="227"/>
      <c r="NX2" s="227"/>
      <c r="NY2" s="227"/>
      <c r="NZ2" s="227"/>
      <c r="OA2" s="227"/>
      <c r="OB2" s="227"/>
      <c r="OC2" s="227"/>
      <c r="OD2" s="227"/>
      <c r="OE2" s="227"/>
      <c r="OF2" s="227"/>
      <c r="OG2" s="227"/>
      <c r="OH2" s="227"/>
      <c r="OI2" s="227"/>
      <c r="OJ2" s="227"/>
      <c r="OK2" s="227"/>
      <c r="OL2" s="227"/>
      <c r="OM2" s="227"/>
      <c r="ON2" s="227"/>
      <c r="OO2" s="227"/>
      <c r="PS2" s="227"/>
      <c r="PT2" s="227"/>
    </row>
    <row r="3" spans="1:771"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7"/>
      <c r="U3" s="227"/>
      <c r="V3" s="227"/>
      <c r="W3" s="227"/>
      <c r="X3" s="227"/>
      <c r="Y3" s="227"/>
      <c r="Z3" s="227"/>
      <c r="AA3" s="227"/>
      <c r="AB3" s="227"/>
      <c r="AC3" s="227"/>
      <c r="AD3" s="227"/>
      <c r="AE3" s="227"/>
      <c r="AF3" s="227"/>
      <c r="AG3" s="227"/>
      <c r="AH3" s="227"/>
      <c r="AI3" s="227"/>
      <c r="AJ3" s="227"/>
      <c r="AK3" s="227"/>
      <c r="AL3" s="227"/>
      <c r="AM3" s="227"/>
      <c r="AN3" s="227"/>
      <c r="AO3" s="227"/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7"/>
      <c r="BC3" s="227"/>
      <c r="BD3" s="227"/>
      <c r="BE3" s="227"/>
      <c r="BF3" s="227"/>
      <c r="BG3" s="227"/>
      <c r="BH3" s="227"/>
      <c r="BI3" s="227"/>
      <c r="BJ3" s="227"/>
      <c r="BK3" s="227"/>
      <c r="BL3" s="227"/>
      <c r="BM3" s="227"/>
      <c r="BN3" s="227"/>
      <c r="BO3" s="227"/>
      <c r="BP3" s="227"/>
      <c r="BQ3" s="227"/>
      <c r="BR3" s="227"/>
      <c r="BS3" s="227"/>
      <c r="BT3" s="227"/>
      <c r="BU3" s="227"/>
      <c r="BV3" s="227"/>
      <c r="BW3" s="227"/>
      <c r="BX3" s="227"/>
      <c r="BY3" s="227"/>
      <c r="BZ3" s="227"/>
      <c r="CA3" s="227"/>
      <c r="CB3" s="227"/>
      <c r="CC3" s="227"/>
      <c r="CD3" s="227"/>
      <c r="CE3" s="227"/>
      <c r="CF3" s="227"/>
      <c r="CG3" s="227"/>
      <c r="CH3" s="227"/>
      <c r="CI3" s="227"/>
      <c r="CJ3" s="227"/>
      <c r="CK3" s="227"/>
      <c r="CL3" s="227"/>
      <c r="CM3" s="227"/>
      <c r="CN3" s="227"/>
      <c r="CO3" s="227"/>
      <c r="CP3" s="227"/>
      <c r="CQ3" s="227"/>
      <c r="CR3" s="227"/>
      <c r="CS3" s="227"/>
      <c r="CT3" s="227"/>
      <c r="CU3" s="227"/>
      <c r="CV3" s="227"/>
      <c r="CW3" s="227"/>
      <c r="CX3" s="227"/>
      <c r="CY3" s="227"/>
      <c r="CZ3" s="227"/>
      <c r="DA3" s="227"/>
      <c r="DB3" s="227"/>
      <c r="DC3" s="227"/>
      <c r="DD3" s="227"/>
      <c r="DE3" s="227"/>
      <c r="DF3" s="227"/>
      <c r="DG3" s="227"/>
      <c r="DH3" s="227"/>
      <c r="DI3" s="227"/>
      <c r="DJ3" s="227"/>
      <c r="DK3" s="227"/>
      <c r="DL3" s="227"/>
      <c r="DM3" s="227"/>
      <c r="DN3" s="227"/>
      <c r="DO3" s="227"/>
      <c r="DP3" s="227"/>
      <c r="DQ3" s="227"/>
      <c r="DR3" s="227"/>
      <c r="DS3" s="227"/>
      <c r="DT3" s="227"/>
      <c r="DU3" s="227"/>
      <c r="DV3" s="227"/>
      <c r="DW3" s="227"/>
      <c r="DX3" s="227"/>
      <c r="DY3" s="227"/>
      <c r="DZ3" s="227"/>
      <c r="EA3" s="227"/>
      <c r="EB3" s="227"/>
      <c r="EC3" s="227"/>
      <c r="ED3" s="227"/>
      <c r="EE3" s="227"/>
      <c r="EF3" s="227"/>
      <c r="EG3" s="227"/>
      <c r="EH3" s="227"/>
      <c r="EI3" s="227"/>
      <c r="EJ3" s="227"/>
      <c r="EK3" s="227"/>
      <c r="EL3" s="227"/>
      <c r="EM3" s="227"/>
      <c r="EN3" s="227"/>
      <c r="EO3" s="227"/>
      <c r="EP3" s="227"/>
      <c r="EQ3" s="227"/>
      <c r="ER3" s="227"/>
      <c r="ES3" s="227"/>
      <c r="ET3" s="227"/>
      <c r="EU3" s="227"/>
      <c r="EV3" s="227"/>
      <c r="EW3" s="227"/>
      <c r="EX3" s="227"/>
      <c r="EY3" s="227"/>
      <c r="EZ3" s="227"/>
      <c r="FA3" s="227"/>
      <c r="FB3" s="227"/>
      <c r="FC3" s="227"/>
      <c r="FD3" s="227"/>
      <c r="FE3" s="227"/>
      <c r="FF3" s="227"/>
      <c r="FG3" s="227"/>
      <c r="FH3" s="227"/>
      <c r="FI3" s="227"/>
      <c r="FJ3" s="227"/>
      <c r="FK3" s="227"/>
      <c r="FL3" s="227"/>
      <c r="FM3" s="227"/>
      <c r="FN3" s="227"/>
      <c r="FO3" s="227"/>
      <c r="FP3" s="227"/>
      <c r="FQ3" s="227"/>
      <c r="FR3" s="227"/>
      <c r="FS3" s="227"/>
      <c r="FT3" s="227"/>
      <c r="FU3" s="227"/>
      <c r="FV3" s="227"/>
      <c r="FW3" s="227"/>
      <c r="FX3" s="227"/>
      <c r="FY3" s="227"/>
      <c r="FZ3" s="227"/>
      <c r="GA3" s="227"/>
      <c r="GB3" s="227"/>
      <c r="GC3" s="227"/>
      <c r="GD3" s="227"/>
      <c r="GE3" s="227"/>
      <c r="GF3" s="227"/>
      <c r="GG3" s="227"/>
      <c r="GH3" s="227"/>
      <c r="GI3" s="227"/>
      <c r="GJ3" s="227"/>
      <c r="GK3" s="227"/>
      <c r="GL3" s="227"/>
      <c r="GM3" s="227"/>
      <c r="GN3" s="227"/>
      <c r="GO3" s="227"/>
      <c r="GP3" s="227"/>
      <c r="GQ3" s="227"/>
      <c r="GR3" s="227"/>
      <c r="GS3" s="227"/>
      <c r="GT3" s="227"/>
      <c r="GU3" s="227"/>
      <c r="GV3" s="227"/>
      <c r="GW3" s="227"/>
      <c r="GX3" s="227"/>
      <c r="GY3" s="227"/>
      <c r="GZ3" s="227"/>
      <c r="HA3" s="227"/>
      <c r="HB3" s="227"/>
      <c r="HC3" s="227"/>
      <c r="HD3" s="227"/>
      <c r="HE3" s="227"/>
      <c r="HF3" s="227"/>
      <c r="HG3" s="227"/>
      <c r="HH3" s="227"/>
      <c r="HI3" s="227"/>
      <c r="HJ3" s="227"/>
      <c r="HK3" s="227"/>
      <c r="HL3" s="227"/>
      <c r="HM3" s="227"/>
      <c r="HN3" s="227"/>
      <c r="HO3" s="227"/>
      <c r="HP3" s="227"/>
      <c r="HQ3" s="227"/>
      <c r="HR3" s="227"/>
      <c r="HS3" s="227"/>
      <c r="HT3" s="227"/>
      <c r="HU3" s="227"/>
      <c r="HV3" s="227"/>
      <c r="HW3" s="227"/>
      <c r="HX3" s="227"/>
      <c r="HY3" s="227"/>
      <c r="HZ3" s="227"/>
      <c r="IA3" s="227"/>
      <c r="IB3" s="227"/>
      <c r="IC3" s="227"/>
      <c r="ID3" s="227"/>
      <c r="IE3" s="227"/>
      <c r="IF3" s="227"/>
      <c r="IG3" s="227"/>
      <c r="IH3" s="227"/>
      <c r="II3" s="227"/>
      <c r="IJ3" s="227"/>
      <c r="IK3" s="227"/>
      <c r="IL3" s="227"/>
      <c r="IM3" s="227"/>
      <c r="IN3" s="227"/>
      <c r="IO3" s="227"/>
      <c r="IP3" s="227"/>
      <c r="IQ3" s="227"/>
      <c r="IR3" s="227"/>
      <c r="IS3" s="227"/>
      <c r="IT3" s="227"/>
      <c r="IU3" s="227"/>
      <c r="IV3" s="227"/>
      <c r="IW3" s="227"/>
      <c r="IX3" s="227"/>
      <c r="IY3" s="227"/>
      <c r="IZ3" s="227"/>
      <c r="JA3" s="227"/>
      <c r="JB3" s="227"/>
      <c r="JC3" s="227"/>
      <c r="JD3" s="227"/>
      <c r="JE3" s="227"/>
      <c r="JF3" s="227"/>
      <c r="JG3" s="227"/>
      <c r="JH3" s="227"/>
      <c r="JI3" s="227"/>
      <c r="JJ3" s="227"/>
      <c r="JK3" s="227"/>
      <c r="JL3" s="227"/>
      <c r="JM3" s="227"/>
      <c r="JN3" s="227"/>
      <c r="JO3" s="227"/>
      <c r="JP3" s="227"/>
      <c r="JQ3" s="227"/>
      <c r="JR3" s="227"/>
      <c r="JS3" s="227"/>
      <c r="JT3" s="227"/>
      <c r="JU3" s="227"/>
      <c r="JV3" s="227"/>
      <c r="JW3" s="227"/>
      <c r="JX3" s="227"/>
      <c r="JY3" s="227"/>
      <c r="JZ3" s="227"/>
      <c r="KA3" s="227"/>
      <c r="KB3" s="227"/>
      <c r="KC3" s="227"/>
      <c r="KD3" s="227"/>
      <c r="KE3" s="227"/>
      <c r="KF3" s="227"/>
      <c r="KG3" s="227"/>
      <c r="KH3" s="227"/>
      <c r="KI3" s="227"/>
      <c r="KJ3" s="227"/>
      <c r="KK3" s="227"/>
      <c r="KL3" s="227"/>
      <c r="KM3" s="227"/>
      <c r="KN3" s="227"/>
      <c r="KO3" s="227"/>
      <c r="KP3" s="227"/>
      <c r="KQ3" s="227"/>
      <c r="KR3" s="227"/>
      <c r="KS3" s="227"/>
      <c r="KT3" s="227"/>
      <c r="KU3" s="227"/>
      <c r="KV3" s="227"/>
      <c r="KW3" s="227"/>
      <c r="KX3" s="227"/>
      <c r="KY3" s="227"/>
      <c r="KZ3" s="227"/>
      <c r="LA3" s="227"/>
      <c r="LB3" s="227"/>
      <c r="LC3" s="227"/>
      <c r="LD3" s="227"/>
      <c r="LE3" s="227"/>
      <c r="LF3" s="227"/>
      <c r="LG3" s="227"/>
      <c r="LH3" s="227"/>
      <c r="LI3" s="227"/>
      <c r="LJ3" s="227"/>
      <c r="LK3" s="227"/>
      <c r="LL3" s="227"/>
      <c r="LM3" s="227"/>
      <c r="LN3" s="227"/>
      <c r="LO3" s="227"/>
      <c r="LP3" s="227"/>
      <c r="LQ3" s="227"/>
      <c r="LR3" s="227"/>
      <c r="LS3" s="227"/>
      <c r="LT3" s="227"/>
      <c r="LU3" s="227"/>
      <c r="LV3" s="227"/>
      <c r="LW3" s="227"/>
      <c r="LX3" s="227"/>
      <c r="LY3" s="227"/>
      <c r="LZ3" s="227"/>
      <c r="MA3" s="227"/>
      <c r="MB3" s="227"/>
      <c r="MC3" s="227"/>
      <c r="MD3" s="227"/>
      <c r="ME3" s="227"/>
      <c r="MF3" s="227"/>
      <c r="MG3" s="227"/>
      <c r="MH3" s="227"/>
      <c r="MI3" s="227"/>
      <c r="MJ3" s="227"/>
      <c r="MK3" s="227"/>
      <c r="ML3" s="227"/>
      <c r="MM3" s="227"/>
      <c r="MN3" s="227"/>
      <c r="MO3" s="227"/>
      <c r="MP3" s="227"/>
      <c r="MQ3" s="227"/>
      <c r="MR3" s="227"/>
      <c r="MS3" s="227"/>
      <c r="MT3" s="227"/>
      <c r="MU3" s="227"/>
      <c r="MV3" s="227"/>
      <c r="MW3" s="227"/>
      <c r="MX3" s="227"/>
      <c r="MY3" s="227"/>
      <c r="MZ3" s="227"/>
      <c r="NA3" s="227"/>
      <c r="NB3" s="227"/>
      <c r="NC3" s="227"/>
      <c r="ND3" s="227"/>
      <c r="NE3" s="227"/>
      <c r="NF3" s="227"/>
      <c r="NG3" s="227"/>
      <c r="NH3" s="227"/>
      <c r="NI3" s="227"/>
      <c r="NJ3" s="227"/>
      <c r="NK3" s="227"/>
      <c r="NL3" s="227"/>
      <c r="NM3" s="227"/>
      <c r="NN3" s="227"/>
      <c r="NO3" s="227"/>
      <c r="NP3" s="227"/>
      <c r="NQ3" s="227"/>
      <c r="NR3" s="227"/>
      <c r="NS3" s="227"/>
      <c r="NT3" s="227"/>
      <c r="NU3" s="227"/>
      <c r="NV3" s="227"/>
      <c r="NW3" s="227"/>
      <c r="NX3" s="227"/>
      <c r="NY3" s="227"/>
      <c r="NZ3" s="227"/>
      <c r="OA3" s="227"/>
      <c r="OB3" s="227"/>
      <c r="OC3" s="227"/>
      <c r="OD3" s="227"/>
      <c r="OE3" s="227"/>
      <c r="OF3" s="227"/>
      <c r="OG3" s="227"/>
      <c r="OH3" s="227"/>
      <c r="OI3" s="227"/>
      <c r="OJ3" s="227"/>
      <c r="OK3" s="227"/>
      <c r="OL3" s="227"/>
      <c r="OM3" s="227"/>
      <c r="ON3" s="227"/>
      <c r="OO3" s="227"/>
      <c r="PS3" s="227"/>
      <c r="PT3" s="227"/>
    </row>
    <row r="4" spans="1:771">
      <c r="A4" s="4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7"/>
      <c r="U4" s="227"/>
      <c r="V4" s="227"/>
      <c r="W4" s="227"/>
      <c r="X4" s="227"/>
      <c r="Y4" s="227"/>
      <c r="Z4" s="227"/>
      <c r="AA4" s="227"/>
      <c r="AB4" s="227"/>
      <c r="AC4" s="227"/>
      <c r="AD4" s="227"/>
      <c r="AE4" s="227"/>
      <c r="AF4" s="227"/>
      <c r="AG4" s="227"/>
      <c r="AH4" s="227"/>
      <c r="AI4" s="227"/>
      <c r="AJ4" s="227"/>
      <c r="AK4" s="227"/>
      <c r="AL4" s="227"/>
      <c r="AM4" s="227"/>
      <c r="AN4" s="227"/>
      <c r="AO4" s="227"/>
      <c r="AP4" s="227"/>
      <c r="AQ4" s="227"/>
      <c r="AR4" s="227"/>
      <c r="AS4" s="227"/>
      <c r="AT4" s="227"/>
      <c r="AU4" s="227"/>
      <c r="AV4" s="227"/>
      <c r="AW4" s="227"/>
      <c r="AX4" s="227"/>
      <c r="AY4" s="227"/>
      <c r="AZ4" s="227"/>
      <c r="BA4" s="227"/>
      <c r="BB4" s="227"/>
      <c r="BC4" s="227"/>
      <c r="BD4" s="227"/>
      <c r="BE4" s="227"/>
      <c r="BF4" s="227"/>
      <c r="BG4" s="227"/>
      <c r="BH4" s="227"/>
      <c r="BI4" s="227"/>
      <c r="BJ4" s="227"/>
      <c r="BK4" s="227"/>
      <c r="BL4" s="227"/>
      <c r="BM4" s="227"/>
      <c r="BN4" s="227"/>
      <c r="BO4" s="227"/>
      <c r="BP4" s="227"/>
      <c r="BQ4" s="227"/>
      <c r="BR4" s="227"/>
      <c r="BS4" s="227"/>
      <c r="BT4" s="227"/>
      <c r="BU4" s="227"/>
      <c r="BV4" s="227"/>
      <c r="BW4" s="227"/>
      <c r="BX4" s="227"/>
      <c r="BY4" s="227"/>
      <c r="BZ4" s="227"/>
      <c r="CA4" s="227"/>
      <c r="CB4" s="227"/>
      <c r="CC4" s="227"/>
      <c r="CD4" s="227"/>
      <c r="CE4" s="227"/>
      <c r="CF4" s="227"/>
      <c r="CG4" s="227"/>
      <c r="CH4" s="227"/>
      <c r="CI4" s="227"/>
      <c r="CJ4" s="227"/>
      <c r="CK4" s="227"/>
      <c r="CL4" s="227"/>
      <c r="CM4" s="227"/>
      <c r="CN4" s="227"/>
      <c r="CO4" s="227"/>
      <c r="CP4" s="227"/>
      <c r="CQ4" s="227"/>
      <c r="CR4" s="227"/>
      <c r="CS4" s="227"/>
      <c r="CT4" s="227"/>
      <c r="CU4" s="227"/>
      <c r="CV4" s="227"/>
      <c r="CW4" s="227"/>
      <c r="CX4" s="227"/>
      <c r="CY4" s="227"/>
      <c r="CZ4" s="227"/>
      <c r="DA4" s="227"/>
      <c r="DB4" s="227"/>
      <c r="DC4" s="227"/>
      <c r="DD4" s="227"/>
      <c r="DE4" s="227"/>
      <c r="DF4" s="227"/>
      <c r="DG4" s="227"/>
      <c r="DH4" s="227"/>
      <c r="DI4" s="227"/>
      <c r="DJ4" s="227"/>
      <c r="DK4" s="227"/>
      <c r="DL4" s="227"/>
      <c r="DM4" s="227"/>
      <c r="DN4" s="227"/>
      <c r="DO4" s="227"/>
      <c r="DP4" s="227"/>
      <c r="DQ4" s="227"/>
      <c r="DR4" s="227"/>
      <c r="DS4" s="227"/>
      <c r="DT4" s="227"/>
      <c r="DU4" s="227"/>
      <c r="DV4" s="227"/>
      <c r="DW4" s="227"/>
      <c r="DX4" s="227"/>
      <c r="DY4" s="227"/>
      <c r="DZ4" s="227"/>
      <c r="EA4" s="227"/>
      <c r="EB4" s="227"/>
      <c r="EC4" s="227"/>
      <c r="ED4" s="227"/>
      <c r="EE4" s="227"/>
      <c r="EF4" s="227"/>
      <c r="EG4" s="227"/>
      <c r="EH4" s="227"/>
      <c r="EI4" s="227"/>
      <c r="EJ4" s="227"/>
      <c r="EK4" s="227"/>
      <c r="EL4" s="227"/>
      <c r="EM4" s="227"/>
      <c r="EN4" s="227"/>
      <c r="EO4" s="227"/>
      <c r="EP4" s="227"/>
      <c r="EQ4" s="227"/>
      <c r="ER4" s="227"/>
      <c r="ES4" s="227"/>
      <c r="ET4" s="227"/>
      <c r="EU4" s="227"/>
      <c r="EV4" s="227"/>
      <c r="EW4" s="227"/>
      <c r="EX4" s="227"/>
      <c r="EY4" s="227"/>
      <c r="EZ4" s="227"/>
      <c r="FA4" s="227"/>
      <c r="FB4" s="227"/>
      <c r="FC4" s="227"/>
      <c r="FD4" s="227"/>
      <c r="FE4" s="227"/>
      <c r="FF4" s="227"/>
      <c r="FG4" s="227"/>
      <c r="FH4" s="227"/>
      <c r="FI4" s="227"/>
      <c r="FJ4" s="227"/>
      <c r="FK4" s="227"/>
      <c r="FL4" s="227"/>
      <c r="FM4" s="227"/>
      <c r="FN4" s="227"/>
      <c r="FO4" s="227"/>
      <c r="FP4" s="227"/>
      <c r="FQ4" s="227"/>
      <c r="FR4" s="227"/>
      <c r="FS4" s="227"/>
      <c r="FT4" s="227"/>
      <c r="FU4" s="227"/>
      <c r="FV4" s="227"/>
      <c r="FW4" s="227"/>
      <c r="FX4" s="227"/>
      <c r="FY4" s="227"/>
      <c r="FZ4" s="227"/>
      <c r="GA4" s="227"/>
      <c r="GB4" s="227"/>
      <c r="GC4" s="227"/>
      <c r="GD4" s="227"/>
      <c r="GE4" s="227"/>
      <c r="GF4" s="227"/>
      <c r="GG4" s="227"/>
      <c r="GH4" s="227"/>
      <c r="GI4" s="227"/>
      <c r="GJ4" s="227"/>
      <c r="GK4" s="227"/>
      <c r="GL4" s="227"/>
      <c r="GM4" s="227"/>
      <c r="GN4" s="227"/>
      <c r="GO4" s="227"/>
      <c r="GP4" s="227"/>
      <c r="GQ4" s="227"/>
      <c r="GR4" s="227"/>
      <c r="GS4" s="227"/>
      <c r="GT4" s="227"/>
      <c r="GU4" s="227"/>
      <c r="GV4" s="227"/>
      <c r="GW4" s="227"/>
      <c r="GX4" s="227"/>
      <c r="GY4" s="227"/>
      <c r="GZ4" s="227"/>
      <c r="HA4" s="227"/>
      <c r="HB4" s="227"/>
      <c r="HC4" s="227"/>
      <c r="HD4" s="227"/>
      <c r="HE4" s="227"/>
      <c r="HF4" s="227"/>
      <c r="HG4" s="227"/>
      <c r="HH4" s="227"/>
      <c r="HI4" s="227"/>
      <c r="HJ4" s="227"/>
      <c r="HK4" s="227"/>
      <c r="HL4" s="227"/>
      <c r="HM4" s="227"/>
      <c r="HN4" s="227"/>
      <c r="HO4" s="227"/>
      <c r="HP4" s="227"/>
      <c r="HQ4" s="227"/>
      <c r="HR4" s="227"/>
      <c r="HS4" s="227"/>
      <c r="HT4" s="227"/>
      <c r="HU4" s="227"/>
      <c r="HV4" s="227"/>
      <c r="HW4" s="227"/>
      <c r="HX4" s="227"/>
      <c r="HY4" s="227"/>
      <c r="HZ4" s="227"/>
      <c r="IA4" s="227"/>
      <c r="IB4" s="227"/>
      <c r="IC4" s="227"/>
      <c r="ID4" s="227"/>
      <c r="IE4" s="227"/>
      <c r="IF4" s="227"/>
      <c r="IG4" s="227"/>
      <c r="IH4" s="227"/>
      <c r="II4" s="227"/>
      <c r="IJ4" s="227"/>
      <c r="IK4" s="227"/>
      <c r="IL4" s="227"/>
      <c r="IM4" s="227"/>
      <c r="IN4" s="227"/>
      <c r="IO4" s="227"/>
      <c r="IP4" s="227"/>
      <c r="IQ4" s="227"/>
      <c r="IR4" s="227"/>
      <c r="IS4" s="227"/>
      <c r="IT4" s="227"/>
      <c r="IU4" s="227"/>
      <c r="IV4" s="227"/>
      <c r="IW4" s="227"/>
      <c r="IX4" s="227"/>
      <c r="IY4" s="227"/>
      <c r="IZ4" s="227"/>
      <c r="JA4" s="227"/>
      <c r="JB4" s="227"/>
      <c r="JC4" s="227"/>
      <c r="JD4" s="227"/>
      <c r="JE4" s="227"/>
      <c r="JF4" s="227"/>
      <c r="JG4" s="227"/>
      <c r="JH4" s="227"/>
      <c r="JI4" s="227"/>
      <c r="JJ4" s="227"/>
      <c r="JK4" s="227"/>
      <c r="JL4" s="227"/>
      <c r="JM4" s="227"/>
      <c r="JN4" s="227"/>
      <c r="JO4" s="227"/>
      <c r="JP4" s="227"/>
      <c r="JQ4" s="227"/>
      <c r="JR4" s="227"/>
      <c r="JS4" s="227"/>
      <c r="JT4" s="227"/>
      <c r="JU4" s="227"/>
      <c r="JV4" s="227"/>
      <c r="JW4" s="227"/>
      <c r="JX4" s="227"/>
      <c r="JY4" s="227"/>
      <c r="JZ4" s="227"/>
      <c r="KA4" s="227"/>
      <c r="KB4" s="227"/>
      <c r="KC4" s="227"/>
      <c r="KD4" s="227"/>
      <c r="KE4" s="227"/>
      <c r="KF4" s="227"/>
      <c r="KG4" s="227"/>
      <c r="KH4" s="227"/>
      <c r="KI4" s="227"/>
      <c r="KJ4" s="227"/>
      <c r="KK4" s="227"/>
      <c r="KL4" s="227"/>
      <c r="KM4" s="227"/>
      <c r="KN4" s="227"/>
      <c r="KO4" s="227"/>
      <c r="KP4" s="227"/>
      <c r="KQ4" s="227"/>
      <c r="KR4" s="227"/>
      <c r="KS4" s="227"/>
      <c r="KT4" s="227"/>
      <c r="KU4" s="227"/>
      <c r="KV4" s="227"/>
      <c r="KW4" s="227"/>
      <c r="KX4" s="227"/>
      <c r="KY4" s="227"/>
      <c r="KZ4" s="227"/>
      <c r="LA4" s="227"/>
      <c r="LB4" s="227"/>
      <c r="LC4" s="227"/>
      <c r="LD4" s="227"/>
      <c r="LE4" s="227"/>
      <c r="LF4" s="227"/>
      <c r="LG4" s="227"/>
      <c r="LH4" s="227"/>
      <c r="LI4" s="227"/>
      <c r="LJ4" s="227"/>
      <c r="LK4" s="227"/>
      <c r="LL4" s="227"/>
      <c r="LM4" s="227"/>
      <c r="LN4" s="227"/>
      <c r="LO4" s="227"/>
      <c r="LP4" s="227"/>
      <c r="LQ4" s="227"/>
      <c r="LR4" s="227"/>
      <c r="LS4" s="227"/>
      <c r="LT4" s="227"/>
      <c r="LU4" s="227"/>
      <c r="LV4" s="227"/>
      <c r="LW4" s="227"/>
      <c r="LX4" s="227"/>
      <c r="LY4" s="227"/>
      <c r="LZ4" s="227"/>
      <c r="MA4" s="227"/>
      <c r="MB4" s="227"/>
      <c r="MC4" s="227"/>
      <c r="MD4" s="227"/>
      <c r="ME4" s="227"/>
      <c r="MF4" s="227"/>
      <c r="MG4" s="227"/>
      <c r="MH4" s="227"/>
      <c r="MI4" s="227"/>
      <c r="MJ4" s="227"/>
      <c r="MK4" s="227"/>
      <c r="ML4" s="227"/>
      <c r="MM4" s="227"/>
      <c r="MN4" s="227"/>
      <c r="MO4" s="227"/>
      <c r="MP4" s="227"/>
      <c r="MQ4" s="227"/>
      <c r="MR4" s="227"/>
      <c r="MS4" s="227"/>
      <c r="MT4" s="227"/>
      <c r="MU4" s="227"/>
      <c r="MV4" s="227"/>
      <c r="MW4" s="227"/>
      <c r="MX4" s="227"/>
      <c r="MY4" s="227"/>
      <c r="MZ4" s="227"/>
      <c r="NA4" s="227"/>
      <c r="NB4" s="227"/>
      <c r="NC4" s="227"/>
      <c r="ND4" s="227"/>
      <c r="NE4" s="227"/>
      <c r="NF4" s="227"/>
      <c r="NG4" s="227"/>
      <c r="NH4" s="227"/>
      <c r="NI4" s="227"/>
      <c r="NJ4" s="227"/>
      <c r="NK4" s="227"/>
      <c r="NL4" s="227"/>
      <c r="NM4" s="227"/>
      <c r="NN4" s="227"/>
      <c r="NO4" s="227"/>
      <c r="NP4" s="227"/>
      <c r="NQ4" s="227"/>
      <c r="NR4" s="227"/>
      <c r="NS4" s="227"/>
      <c r="NT4" s="227"/>
      <c r="NU4" s="227"/>
      <c r="NV4" s="227"/>
      <c r="NW4" s="227"/>
      <c r="NX4" s="227"/>
      <c r="NY4" s="227"/>
      <c r="NZ4" s="227"/>
      <c r="OA4" s="227"/>
      <c r="OB4" s="227"/>
      <c r="OC4" s="227"/>
      <c r="OD4" s="227"/>
      <c r="OE4" s="227"/>
      <c r="OF4" s="227"/>
      <c r="OG4" s="227"/>
      <c r="OH4" s="227"/>
      <c r="OI4" s="227"/>
      <c r="OJ4" s="227"/>
      <c r="OK4" s="227"/>
      <c r="OL4" s="227"/>
      <c r="OM4" s="227"/>
      <c r="ON4" s="227"/>
      <c r="OO4" s="227"/>
      <c r="PS4" s="227"/>
      <c r="PT4" s="227"/>
    </row>
    <row r="5" spans="1:771">
      <c r="A5" s="170" t="s">
        <v>230</v>
      </c>
      <c r="B5" t="s">
        <v>168</v>
      </c>
      <c r="C5" s="226" t="s">
        <v>112</v>
      </c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8"/>
      <c r="U5" s="228"/>
      <c r="V5" s="228"/>
      <c r="W5" s="228"/>
      <c r="X5" s="228"/>
      <c r="Y5" s="228"/>
      <c r="Z5" s="228"/>
      <c r="AA5" s="228"/>
      <c r="AB5" s="228"/>
      <c r="AC5" s="228"/>
      <c r="AD5" s="228"/>
      <c r="AE5" s="228"/>
      <c r="AF5" s="228"/>
      <c r="AG5" s="228"/>
      <c r="AH5" s="228"/>
      <c r="AI5" s="228"/>
      <c r="AJ5" s="228"/>
      <c r="AK5" s="228"/>
      <c r="AL5" s="228"/>
      <c r="AM5" s="228"/>
      <c r="AN5" s="228"/>
      <c r="AO5" s="228"/>
      <c r="AP5" s="228"/>
      <c r="AQ5" s="228"/>
      <c r="AR5" s="228"/>
      <c r="AS5" s="228"/>
      <c r="AT5" s="228"/>
      <c r="AU5" s="228"/>
      <c r="AV5" s="228"/>
      <c r="AW5" s="228"/>
      <c r="AX5" s="228"/>
      <c r="AY5" s="228"/>
      <c r="AZ5" s="228"/>
      <c r="BA5" s="228"/>
      <c r="BB5" s="228"/>
      <c r="BC5" s="228"/>
      <c r="BD5" s="228"/>
      <c r="BE5" s="228"/>
      <c r="BF5" s="228"/>
      <c r="BG5" s="228"/>
      <c r="BH5" s="228"/>
      <c r="BI5" s="228"/>
      <c r="BJ5" s="228"/>
      <c r="BK5" s="228"/>
      <c r="BL5" s="228"/>
      <c r="BM5" s="228"/>
      <c r="BN5" s="228"/>
      <c r="BO5" s="228"/>
      <c r="BP5" s="228"/>
      <c r="BQ5" s="228"/>
      <c r="BR5" s="228"/>
      <c r="BS5" s="228"/>
      <c r="BT5" s="228"/>
      <c r="BU5" s="228"/>
      <c r="BV5" s="228"/>
      <c r="BW5" s="228"/>
      <c r="BX5" s="228"/>
      <c r="BY5" s="228"/>
      <c r="BZ5" s="228"/>
      <c r="CA5" s="228"/>
      <c r="CB5" s="228"/>
      <c r="CC5" s="228"/>
      <c r="CD5" s="228"/>
      <c r="CE5" s="228"/>
      <c r="CF5" s="228"/>
      <c r="CG5" s="228"/>
      <c r="CH5" s="228"/>
      <c r="CI5" s="228"/>
      <c r="CJ5" s="228"/>
      <c r="CK5" s="228"/>
      <c r="CL5" s="228"/>
      <c r="CM5" s="228"/>
      <c r="CN5" s="228"/>
      <c r="CO5" s="228"/>
      <c r="CP5" s="228"/>
      <c r="CQ5" s="228"/>
      <c r="CR5" s="228"/>
      <c r="CS5" s="228"/>
      <c r="CT5" s="228"/>
      <c r="CU5" s="228"/>
      <c r="CV5" s="228"/>
      <c r="CW5" s="228"/>
      <c r="CX5" s="228"/>
      <c r="CY5" s="228"/>
      <c r="CZ5" s="228"/>
      <c r="DA5" s="228"/>
      <c r="DB5" s="228"/>
      <c r="DC5" s="228"/>
      <c r="DD5" s="228"/>
      <c r="DE5" s="228"/>
      <c r="DF5" s="228"/>
      <c r="DG5" s="228"/>
      <c r="DH5" s="228"/>
      <c r="DI5" s="228"/>
      <c r="DJ5" s="228"/>
      <c r="DK5" s="228"/>
      <c r="DL5" s="228"/>
      <c r="DM5" s="228"/>
      <c r="DN5" s="228"/>
      <c r="DO5" s="228"/>
      <c r="DP5" s="228"/>
      <c r="DQ5" s="228"/>
      <c r="DR5" s="228"/>
      <c r="DS5" s="228"/>
      <c r="DT5" s="228"/>
      <c r="DU5" s="228"/>
      <c r="DV5" s="228"/>
      <c r="DW5" s="228"/>
      <c r="DX5" s="228"/>
      <c r="DY5" s="228"/>
      <c r="DZ5" s="228"/>
      <c r="EA5" s="228"/>
      <c r="EB5" s="228">
        <f>+[2]Indices!EB5/[2]Indices!EA5-1</f>
        <v>0.15145061017729677</v>
      </c>
      <c r="EC5" s="228">
        <f>+[2]Indices!EC5/[2]Indices!EB5-1</f>
        <v>9.9135129730540505E-2</v>
      </c>
      <c r="ED5" s="228">
        <f>+[2]Indices!ED5/[2]Indices!EC5-1</f>
        <v>-8.2006731556445001E-2</v>
      </c>
      <c r="EE5" s="228">
        <f>+[2]Indices!EE5/[2]Indices!ED5-1</f>
        <v>-8.9109646732398629E-2</v>
      </c>
      <c r="EF5" s="228">
        <f>+[2]Indices!EF5/[2]Indices!EE5-1</f>
        <v>-0.10016590062280717</v>
      </c>
      <c r="EG5" s="228">
        <f>+[2]Indices!EG5/[2]Indices!EF5-1</f>
        <v>-4.9870035664631551E-2</v>
      </c>
      <c r="EH5" s="228">
        <f>+[2]Indices!EH5/[2]Indices!EG5-1</f>
        <v>0.20861432752258557</v>
      </c>
      <c r="EI5" s="228">
        <f>+[2]Indices!EI5/[2]Indices!EH5-1</f>
        <v>-3.5505606148339197E-2</v>
      </c>
      <c r="EJ5" s="228">
        <f>+[2]Indices!EJ5/[2]Indices!EI5-1</f>
        <v>6.1563651248464968E-2</v>
      </c>
      <c r="EK5" s="228">
        <f>+[2]Indices!EK5/[2]Indices!EJ5-1</f>
        <v>3.64257988226524E-2</v>
      </c>
      <c r="EL5" s="228">
        <f>+[2]Indices!EL5/[2]Indices!EK5-1</f>
        <v>-2.7828761347289066E-2</v>
      </c>
      <c r="EM5" s="228">
        <f>+[2]Indices!EM5/[2]Indices!EL5-1</f>
        <v>0.27234921930809275</v>
      </c>
      <c r="EN5" s="228">
        <f>+[2]Indices!EN5/[2]Indices!EM5-1</f>
        <v>6.6692065529065037E-2</v>
      </c>
      <c r="EO5" s="228">
        <f>+[2]Indices!EO5/[2]Indices!EN5-1</f>
        <v>4.1017350602477354E-2</v>
      </c>
      <c r="EP5" s="228">
        <f>+[2]Indices!EP5/[2]Indices!EO5-1</f>
        <v>1.1015005688077562E-3</v>
      </c>
      <c r="EQ5" s="228">
        <f>+[2]Indices!EQ5/[2]Indices!EP5-1</f>
        <v>1.5818903318903343E-2</v>
      </c>
      <c r="ER5" s="228">
        <f>+[2]Indices!ER5/[2]Indices!EQ5-1</f>
        <v>-8.0615089582185551E-3</v>
      </c>
      <c r="ES5" s="228">
        <f>+[2]Indices!ES5/[2]Indices!ER5-1</f>
        <v>0.22608882444551837</v>
      </c>
      <c r="ET5" s="228">
        <f>+[2]Indices!ET5/[2]Indices!ES5-1</f>
        <v>0.29838085643788426</v>
      </c>
      <c r="EU5" s="228">
        <f>+[2]Indices!EU5/[2]Indices!ET5-1</f>
        <v>0.41870010120319368</v>
      </c>
      <c r="EV5" s="228">
        <f>+[2]Indices!EV5/[2]Indices!EU5-1</f>
        <v>-0.12372686561249169</v>
      </c>
      <c r="EW5" s="228">
        <f>+[2]Indices!EW5/[2]Indices!EV5-1</f>
        <v>-0.25271584279317982</v>
      </c>
      <c r="EX5" s="228">
        <f>+[2]Indices!EX5/[2]Indices!EW5-1</f>
        <v>3.5925244504696474E-2</v>
      </c>
      <c r="EY5" s="228">
        <f>+[2]Indices!EY5/[2]Indices!EX5-1</f>
        <v>-0.10270611329220414</v>
      </c>
      <c r="EZ5" s="228">
        <f>+[2]Indices!EZ5/[2]Indices!EY5-1</f>
        <v>0.10797718571763415</v>
      </c>
      <c r="FA5" s="228">
        <f>+[2]Indices!FA5/[2]Indices!EZ5-1</f>
        <v>0.10257856756693218</v>
      </c>
      <c r="FB5" s="228">
        <f>+[2]Indices!FB5/[2]Indices!FA5-1</f>
        <v>-0.13672799368964117</v>
      </c>
      <c r="FC5" s="228">
        <f>+[2]Indices!FC5/[2]Indices!FB5-1</f>
        <v>-0.10309061948213916</v>
      </c>
      <c r="FD5" s="228">
        <f>+[2]Indices!FD5/[2]Indices!FC5-1</f>
        <v>4.8087777747184646E-2</v>
      </c>
      <c r="FE5" s="228">
        <f>+[2]Indices!FE5/[2]Indices!FD5-1</f>
        <v>3.1485203136698559E-2</v>
      </c>
      <c r="FF5" s="228">
        <f>+[2]Indices!FF5/[2]Indices!FE5-1</f>
        <v>-1.4135085574572104E-2</v>
      </c>
      <c r="FG5" s="228">
        <f>+[2]Indices!FG5/[2]Indices!FF5-1</f>
        <v>-0.14682631946059055</v>
      </c>
      <c r="FH5" s="228">
        <f>+[2]Indices!FH5/[2]Indices!FG5-1</f>
        <v>-5.7667559915822619E-2</v>
      </c>
      <c r="FI5" s="228">
        <f>+[2]Indices!FI5/[2]Indices!FH5-1</f>
        <v>5.4207769673211059E-2</v>
      </c>
      <c r="FJ5" s="228">
        <f>+[2]Indices!FJ5/[2]Indices!FI5-1</f>
        <v>1.7282370153621107E-2</v>
      </c>
      <c r="FK5" s="228">
        <f>+[2]Indices!FK5/[2]Indices!FJ5-1</f>
        <v>5.8921348314606714E-2</v>
      </c>
      <c r="FL5" s="228">
        <f>+[2]Indices!FL5/[2]Indices!FK5-1</f>
        <v>0.13131870463902207</v>
      </c>
      <c r="FM5" s="228">
        <f>+[2]Indices!FM5/[2]Indices!FL5-1</f>
        <v>3.4365034702682484E-2</v>
      </c>
      <c r="FN5" s="228">
        <f>+[2]Indices!FN5/[2]Indices!FM5-1</f>
        <v>-1.2029547954976905E-2</v>
      </c>
      <c r="FO5" s="228">
        <f>+[2]Indices!FO5/[2]Indices!FN5-1</f>
        <v>0.21011282703933043</v>
      </c>
      <c r="FP5" s="228">
        <f>+[2]Indices!FP5/[2]Indices!FO5-1</f>
        <v>5.4313971361540148E-2</v>
      </c>
      <c r="FQ5" s="228">
        <f>+[2]Indices!FQ5/[2]Indices!FP5-1</f>
        <v>0.19566656116018755</v>
      </c>
      <c r="FR5" s="228">
        <f>+[2]Indices!FR5/[2]Indices!FQ5-1</f>
        <v>8.2545183259933097E-2</v>
      </c>
      <c r="FS5" s="228">
        <f>+[2]Indices!FS5/[2]Indices!FR5-1</f>
        <v>-0.12773714514372103</v>
      </c>
      <c r="FT5" s="228">
        <f>+[2]Indices!FT5/[2]Indices!FS5-1</f>
        <v>-2.2470287398798638E-2</v>
      </c>
      <c r="FU5" s="228">
        <f>+[2]Indices!FU5/[2]Indices!FT5-1</f>
        <v>3.1746997375419195E-2</v>
      </c>
      <c r="FV5" s="228">
        <f>+[2]Indices!FV5/[2]Indices!FU5-1</f>
        <v>5.2434740858666284E-2</v>
      </c>
      <c r="FW5" s="228">
        <f>+[2]Indices!FW5/[2]Indices!FV5-1</f>
        <v>2.3290434114483283E-2</v>
      </c>
      <c r="FX5" s="228">
        <f>+[2]Indices!FX5/[2]Indices!FW5-1</f>
        <v>7.4107966899745081E-2</v>
      </c>
      <c r="FY5" s="228">
        <f>+[2]Indices!FY5/[2]Indices!FX5-1</f>
        <v>-6.0264037457492536E-2</v>
      </c>
      <c r="FZ5" s="228">
        <f>+[2]Indices!FZ5/[2]Indices!FY5-1</f>
        <v>-1.8070095232191385E-2</v>
      </c>
      <c r="GA5" s="228">
        <f>+[2]Indices!GA5/[2]Indices!FZ5-1</f>
        <v>-1.6934841107630216E-2</v>
      </c>
      <c r="GB5" s="228">
        <f>+[2]Indices!GB5/[2]Indices!GA5-1</f>
        <v>-5.0949227373068506E-2</v>
      </c>
      <c r="GC5" s="228">
        <f>+[2]Indices!GC5/[2]Indices!GB5-1</f>
        <v>-9.3928680177284507E-2</v>
      </c>
      <c r="GD5" s="228">
        <f>+[2]Indices!GD5/[2]Indices!GC5-1</f>
        <v>-5.2752443452853237E-2</v>
      </c>
      <c r="GE5" s="228">
        <f>+[2]Indices!GE5/[2]Indices!GD5-1</f>
        <v>-2.4124881740775761E-2</v>
      </c>
      <c r="GF5" s="228">
        <f>+[2]Indices!GF5/[2]Indices!GE5-1</f>
        <v>-4.8887138471481628E-2</v>
      </c>
      <c r="GG5" s="228">
        <f>+[2]Indices!GG5/[2]Indices!GF5-1</f>
        <v>5.9002155378359067E-2</v>
      </c>
      <c r="GH5" s="228">
        <f>+[2]Indices!GH5/[2]Indices!GG5-1</f>
        <v>-3.6264287146581031E-2</v>
      </c>
      <c r="GI5" s="228">
        <f>+[2]Indices!GI5/[2]Indices!GH5-1</f>
        <v>3.4351820063876382E-2</v>
      </c>
      <c r="GJ5" s="228">
        <f>+[2]Indices!GJ5/[2]Indices!GI5-1</f>
        <v>-2.2640181040985641E-2</v>
      </c>
      <c r="GK5" s="228">
        <f>+[2]Indices!GK5/[2]Indices!GJ5-1</f>
        <v>4.139996295305326E-2</v>
      </c>
      <c r="GL5" s="228">
        <f>+[2]Indices!GL5/[2]Indices!GK5-1</f>
        <v>-2.3429548306768022E-2</v>
      </c>
      <c r="GM5" s="228">
        <f>+[2]Indices!GM5/[2]Indices!GL5-1</f>
        <v>-0.12765871329407241</v>
      </c>
      <c r="GN5" s="228">
        <f>+[2]Indices!GN5/[2]Indices!GM5-1</f>
        <v>5.385686115299837E-2</v>
      </c>
      <c r="GO5" s="228">
        <f>+[2]Indices!GO5/[2]Indices!GN5-1</f>
        <v>-6.6161821844077817E-2</v>
      </c>
      <c r="GP5" s="228">
        <f>+[2]Indices!GP5/[2]Indices!GO5-1</f>
        <v>0.16983333726220518</v>
      </c>
      <c r="GQ5" s="228">
        <f>+[2]Indices!GQ5/[2]Indices!GP5-1</f>
        <v>-7.2644104341518245E-3</v>
      </c>
      <c r="GR5" s="228">
        <f>+[2]Indices!GR5/[2]Indices!GQ5-1</f>
        <v>0.13098548665381093</v>
      </c>
      <c r="GS5" s="228">
        <f>+[2]Indices!GS5/[2]Indices!GR5-1</f>
        <v>-2.1931871208585973E-2</v>
      </c>
      <c r="GT5" s="228">
        <f>+[2]Indices!GT5/[2]Indices!GS5-1</f>
        <v>2.9433352906635291E-2</v>
      </c>
      <c r="GU5" s="228">
        <f>+[2]Indices!GU5/[2]Indices!GT5-1</f>
        <v>-7.0579322638146258E-2</v>
      </c>
      <c r="GV5" s="228">
        <f>+[2]Indices!GV5/[2]Indices!GU5-1</f>
        <v>-1.3243064412500782E-2</v>
      </c>
      <c r="GW5" s="228">
        <f>+[2]Indices!GW5/[2]Indices!GV5-1</f>
        <v>-8.2643343051506335E-2</v>
      </c>
      <c r="GX5" s="228">
        <f>+[2]Indices!GX5/[2]Indices!GW5-1</f>
        <v>-3.6728251197084671E-2</v>
      </c>
      <c r="GY5" s="228">
        <f>+[2]Indices!GY5/[2]Indices!GX5-1</f>
        <v>-8.6847980292315885E-2</v>
      </c>
      <c r="GZ5" s="228">
        <f>+[2]Indices!GZ5/[2]Indices!GY5-1</f>
        <v>8.2835533288370788E-2</v>
      </c>
      <c r="HA5" s="228">
        <f>+[2]Indices!HA5/[2]Indices!GZ5-1</f>
        <v>8.1804026248470718E-2</v>
      </c>
      <c r="HB5" s="228">
        <f>+[2]Indices!HB5/[2]Indices!HA5-1</f>
        <v>8.3174831645504543E-2</v>
      </c>
      <c r="HC5" s="228">
        <f>+[2]Indices!HC5/[2]Indices!HB5-1</f>
        <v>-8.0916900004745829E-2</v>
      </c>
      <c r="HD5" s="228">
        <f>+[2]Indices!HD5/[2]Indices!HC5-1</f>
        <v>0.11520190023752974</v>
      </c>
      <c r="HE5" s="228">
        <f>+[2]Indices!HE5/[2]Indices!HD5-1</f>
        <v>-2.6809279066536851E-2</v>
      </c>
      <c r="HF5" s="228">
        <f>+[2]Indices!HF5/[2]Indices!HE5-1</f>
        <v>0.13464649348177749</v>
      </c>
      <c r="HG5" s="228">
        <f>+[2]Indices!HG5/[2]Indices!HF5-1</f>
        <v>2.4404562227440474E-2</v>
      </c>
      <c r="HH5" s="228">
        <f>+[2]Indices!HH5/[2]Indices!HG5-1</f>
        <v>-9.5374539500614031E-2</v>
      </c>
      <c r="HI5" s="228">
        <f>+[2]Indices!HI5/[2]Indices!HH5-1</f>
        <v>1.7013574660633468E-2</v>
      </c>
      <c r="HJ5" s="228">
        <f>+[2]Indices!HJ5/[2]Indices!HI5-1</f>
        <v>-3.4303256807260984E-2</v>
      </c>
      <c r="HK5" s="228">
        <f>+[2]Indices!HK5/[2]Indices!HJ5-1</f>
        <v>-5.6484680949089983E-2</v>
      </c>
      <c r="HL5" s="228">
        <f>+[2]Indices!HL5/[2]Indices!HK5-1</f>
        <v>5.4153034816153189E-2</v>
      </c>
      <c r="HM5" s="228">
        <f>+[2]Indices!HM5/[2]Indices!HL5-1</f>
        <v>-0.10742078932740418</v>
      </c>
      <c r="HN5" s="228">
        <f>+[2]Indices!HN5/[2]Indices!HM5-1</f>
        <v>0.10099122943588146</v>
      </c>
      <c r="HO5" s="228">
        <f>+[2]Indices!HO5/[2]Indices!HN5-1</f>
        <v>5.2934244638227712E-2</v>
      </c>
      <c r="HP5" s="228">
        <f>+[2]Indices!HP5/[2]Indices!HO5-1</f>
        <v>3.800698361536381E-2</v>
      </c>
      <c r="HQ5" s="228">
        <f>+[2]Indices!HQ5/[2]Indices!HP5-1</f>
        <v>-8.2977530512787223E-2</v>
      </c>
      <c r="HR5" s="228">
        <f>+[2]Indices!HR5/[2]Indices!HQ5-1</f>
        <v>-0.11428302685415992</v>
      </c>
      <c r="HS5" s="228">
        <f>+[2]Indices!HS5/[2]Indices!HR5-1</f>
        <v>-1.0885148409706336E-2</v>
      </c>
      <c r="HT5" s="228">
        <f>+[2]Indices!HT5/[2]Indices!HS5-1</f>
        <v>-8.4389091689929141E-2</v>
      </c>
      <c r="HU5" s="228">
        <f>+[2]Indices!HU5/[2]Indices!HT5-1</f>
        <v>6.1151500938086523E-2</v>
      </c>
      <c r="HV5" s="228">
        <f>+[2]Indices!HV5/[2]Indices!HU5-1</f>
        <v>-8.4093043814575386E-2</v>
      </c>
      <c r="HW5" s="228">
        <f>+[2]Indices!HW5/[2]Indices!HV5-1</f>
        <v>-1.3392049224829616E-2</v>
      </c>
      <c r="HX5" s="228">
        <f>+[2]Indices!HX5/[2]Indices!HW5-1</f>
        <v>8.1320697034545919E-2</v>
      </c>
      <c r="HY5" s="228">
        <f>+[2]Indices!HY5/[2]Indices!HX5-1</f>
        <v>9.2677410234662139E-2</v>
      </c>
      <c r="HZ5" s="228">
        <f>+[2]Indices!HZ5/[2]Indices!HY5-1</f>
        <v>1.5628234320016476E-2</v>
      </c>
      <c r="IA5" s="228">
        <f>+[2]Indices!IA5/[2]Indices!HZ5-1</f>
        <v>9.859370223173336E-2</v>
      </c>
      <c r="IB5" s="228">
        <f>+[2]Indices!IB5/[2]Indices!IA5-1</f>
        <v>-9.2620935949167427E-2</v>
      </c>
      <c r="IC5" s="228">
        <f>+[2]Indices!IC5/[2]Indices!IB5-1</f>
        <v>0.10560212635452859</v>
      </c>
      <c r="ID5" s="228">
        <f>+[2]Indices!ID5/[2]Indices!IC5-1</f>
        <v>9.819694868238571E-2</v>
      </c>
      <c r="IE5" s="228">
        <f>+[2]Indices!IE5/[2]Indices!ID5-1</f>
        <v>0.10309842552833204</v>
      </c>
      <c r="IF5" s="228">
        <f>+[2]Indices!IF5/[2]Indices!IE5-1</f>
        <v>7.7739190169064498E-2</v>
      </c>
      <c r="IG5" s="228">
        <f>+[2]Indices!IG5/[2]Indices!IF5-1</f>
        <v>7.7903682719537848E-4</v>
      </c>
      <c r="IH5" s="228">
        <f>+[2]Indices!IH5/[2]Indices!IG5-1</f>
        <v>-6.2026749699242711E-2</v>
      </c>
      <c r="II5" s="228">
        <f>+[2]Indices!II5/[2]Indices!IH5-1</f>
        <v>3.8251159983401894E-2</v>
      </c>
      <c r="IJ5" s="228">
        <f>+[2]Indices!IJ5/[2]Indices!II5-1</f>
        <v>7.5791156487301503E-2</v>
      </c>
      <c r="IK5" s="228">
        <f>+[2]Indices!IK5/[2]Indices!IJ5-1</f>
        <v>4.4412171974737458E-2</v>
      </c>
      <c r="IL5" s="228">
        <f>+[2]Indices!IL5/[2]Indices!IK5-1</f>
        <v>7.0236709351959581E-2</v>
      </c>
      <c r="IM5" s="228">
        <f>+[2]Indices!IM5/[2]Indices!IL5-1</f>
        <v>-7.6353637901861227E-2</v>
      </c>
      <c r="IN5" s="228">
        <f>+[2]Indices!IN5/[2]Indices!IM5-1</f>
        <v>-7.9753999149465238E-2</v>
      </c>
      <c r="IO5" s="228">
        <f>+[2]Indices!IO5/[2]Indices!IN5-1</f>
        <v>-1.8556041377839283E-2</v>
      </c>
      <c r="IP5" s="228">
        <f>+[2]Indices!IP5/[2]Indices!IO5-1</f>
        <v>6.5920533159476991E-2</v>
      </c>
      <c r="IQ5" s="228">
        <f>+[2]Indices!IQ5/[2]Indices!IP5-1</f>
        <v>-9.4192803017431825E-2</v>
      </c>
      <c r="IR5" s="228">
        <f>+[2]Indices!IR5/[2]Indices!IQ5-1</f>
        <v>4.5954158382413679E-2</v>
      </c>
      <c r="IS5" s="228">
        <f>+[2]Indices!IS5/[2]Indices!IR5-1</f>
        <v>-8.7834445161752983E-2</v>
      </c>
      <c r="IT5" s="228">
        <f>+[2]Indices!IT5/[2]Indices!IS5-1</f>
        <v>-7.7772972122832629E-2</v>
      </c>
      <c r="IU5" s="228">
        <f>+[2]Indices!IU5/[2]Indices!IT5-1</f>
        <v>8.1347260712001823E-2</v>
      </c>
      <c r="IV5" s="228">
        <f>+[2]Indices!IV5/[2]Indices!IU5-1</f>
        <v>-3.6273311516777929E-3</v>
      </c>
      <c r="IW5" s="228">
        <f>+[2]Indices!IW5/[2]Indices!IV5-1</f>
        <v>8.5592180760555747E-2</v>
      </c>
      <c r="IX5" s="228">
        <f>+[2]Indices!IX5/[2]Indices!IW5-1</f>
        <v>-1.4799154334038001E-2</v>
      </c>
      <c r="IY5" s="228">
        <f>+[2]Indices!IY5/[2]Indices!IX5-1</f>
        <v>-0.15036258694686999</v>
      </c>
      <c r="IZ5" s="228">
        <f>+[2]Indices!IZ5/[2]Indices!IY5-1</f>
        <v>-4.0846542414213594E-2</v>
      </c>
      <c r="JA5" s="228">
        <f>+[2]Indices!JA5/[2]Indices!IZ5-1</f>
        <v>6.047398529011172E-2</v>
      </c>
      <c r="JB5" s="228">
        <f>+[2]Indices!JB5/[2]Indices!JA5-1</f>
        <v>-5.1374261494991025E-2</v>
      </c>
      <c r="JC5" s="228">
        <f>+[2]Indices!JC5/[2]Indices!JB5-1</f>
        <v>-3.1636429280621159E-2</v>
      </c>
      <c r="JD5" s="228">
        <f>+[2]Indices!JD5/[2]Indices!JC5-1</f>
        <v>-1.7803047956377771E-2</v>
      </c>
      <c r="JE5" s="228">
        <f>+[2]Indices!JE5/[2]Indices!JD5-1</f>
        <v>-0.13276393831553968</v>
      </c>
      <c r="JF5" s="228">
        <f>+[2]Indices!JF5/[2]Indices!JE5-1</f>
        <v>6.3522459922306762E-2</v>
      </c>
      <c r="JG5" s="228">
        <f>+[2]Indices!JG5/[2]Indices!JF5-1</f>
        <v>9.8003909867270478E-2</v>
      </c>
      <c r="JH5" s="228">
        <f>+[2]Indices!JH5/[2]Indices!JG5-1</f>
        <v>-3.1251464180293453E-2</v>
      </c>
      <c r="JI5" s="228">
        <f>+[2]Indices!JI5/[2]Indices!JH5-1</f>
        <v>4.5124782356355198E-2</v>
      </c>
      <c r="JJ5" s="228">
        <f>+[2]Indices!JJ5/[2]Indices!JI5-1</f>
        <v>5.7013281503077273E-2</v>
      </c>
      <c r="JK5" s="228">
        <f>+[2]Indices!JK5/[2]Indices!JJ5-1</f>
        <v>-1.0945230068736045E-2</v>
      </c>
      <c r="JL5" s="228">
        <f>+[2]Indices!JL5/[2]Indices!JK5-1</f>
        <v>-3.9883139303262372E-2</v>
      </c>
      <c r="JM5" s="228">
        <f>+[2]Indices!JM5/[2]Indices!JL5-1</f>
        <v>-5.136007376671281E-2</v>
      </c>
      <c r="JN5" s="228">
        <f>+[2]Indices!JN5/[2]Indices!JM5-1</f>
        <v>2.8188180404354668E-2</v>
      </c>
      <c r="JO5" s="228">
        <f>+[2]Indices!JO5/[2]Indices!JN5-1</f>
        <v>-9.3495934959349603E-2</v>
      </c>
      <c r="JP5" s="228">
        <f>+[2]Indices!JP5/[2]Indices!JO5-1</f>
        <v>5.3915945354051642E-2</v>
      </c>
      <c r="JQ5" s="228">
        <f>+[2]Indices!JQ5/[2]Indices!JP5-1</f>
        <v>-4.6952305561052898E-2</v>
      </c>
      <c r="JR5" s="228">
        <f>+[2]Indices!JR5/[2]Indices!JQ5-1</f>
        <v>-1.2199553548253084E-2</v>
      </c>
      <c r="JS5" s="228">
        <f>+[2]Indices!JS5/[2]Indices!JR5-1</f>
        <v>0.1037944082404878</v>
      </c>
      <c r="JT5" s="228">
        <f>+[2]Indices!JT5/[2]Indices!JS5-1</f>
        <v>3.9803837547017107E-2</v>
      </c>
      <c r="JU5" s="228">
        <f>+[2]Indices!JU5/[2]Indices!JT5-1</f>
        <v>-4.5881221667658845E-2</v>
      </c>
      <c r="JV5" s="228">
        <f>+[2]Indices!JV5/[2]Indices!JU5-1</f>
        <v>2.0684359552718856E-2</v>
      </c>
      <c r="JW5" s="228">
        <f>+[2]Indices!JW5/[2]Indices!JV5-1</f>
        <v>-8.0120368628926131E-2</v>
      </c>
      <c r="JX5" s="228">
        <f>+[2]Indices!JX5/[2]Indices!JW5-1</f>
        <v>-4.5133919443876569E-2</v>
      </c>
      <c r="JY5" s="228">
        <f>+[2]Indices!JY5/[2]Indices!JX5-1</f>
        <v>7.7886622771800251E-2</v>
      </c>
      <c r="JZ5" s="228">
        <f>+[2]Indices!JZ5/[2]Indices!JY5-1</f>
        <v>0.12648986889153768</v>
      </c>
      <c r="KA5" s="228">
        <f>+[2]Indices!KA5/[2]Indices!JZ5-1</f>
        <v>4.5584799188819636E-2</v>
      </c>
      <c r="KB5" s="228">
        <f>+[2]Indices!KB5/[2]Indices!KA5-1</f>
        <v>0.14394737951680225</v>
      </c>
      <c r="KC5" s="228">
        <f>+[2]Indices!KC5/[2]Indices!KB5-1</f>
        <v>4.4635288046883659E-2</v>
      </c>
      <c r="KD5" s="228">
        <f>+[2]Indices!KD5/[2]Indices!KC5-1</f>
        <v>9.7946510479147708E-2</v>
      </c>
      <c r="KE5" s="228">
        <f>+[2]Indices!KE5/[2]Indices!KD5-1</f>
        <v>3.8145125008033798E-2</v>
      </c>
      <c r="KF5" s="228">
        <f>+[2]Indices!KF5/[2]Indices!KE5-1</f>
        <v>0.16375174121652991</v>
      </c>
      <c r="KG5" s="228">
        <f>+[2]Indices!KG5/[2]Indices!KF5-1</f>
        <v>-3.7238994547147186E-2</v>
      </c>
      <c r="KH5" s="228">
        <f>+[2]Indices!KH5/[2]Indices!KG5-1</f>
        <v>-5.2217157065893582E-3</v>
      </c>
      <c r="KI5" s="228">
        <f>+[2]Indices!KI5/[2]Indices!KH5-1</f>
        <v>-1.5775148586346655E-2</v>
      </c>
      <c r="KJ5" s="228">
        <f>+[2]Indices!KJ5/[2]Indices!KI5-1</f>
        <v>1.3657655623906528E-2</v>
      </c>
      <c r="KK5" s="228">
        <f>+[2]Indices!KK5/[2]Indices!KJ5-1</f>
        <v>-0.17398808529591892</v>
      </c>
      <c r="KL5" s="228">
        <f>+[2]Indices!KL5/[2]Indices!KK5-1</f>
        <v>1.4828794823402491E-2</v>
      </c>
      <c r="KM5" s="228">
        <f>+[2]Indices!KM5/[2]Indices!KL5-1</f>
        <v>8.415249734325192E-2</v>
      </c>
      <c r="KN5" s="228">
        <f>+[2]Indices!KN5/[2]Indices!KM5-1</f>
        <v>-3.3694786497573403E-4</v>
      </c>
      <c r="KO5" s="228">
        <f>+[2]Indices!KO5/[2]Indices!KN5-1</f>
        <v>6.971043358357587E-2</v>
      </c>
      <c r="KP5" s="228">
        <f>+[2]Indices!KP5/[2]Indices!KO5-1</f>
        <v>2.3718132340303733E-2</v>
      </c>
      <c r="KQ5" s="228">
        <f>+[2]Indices!KQ5/[2]Indices!KP5-1</f>
        <v>9.6200123118249437E-2</v>
      </c>
      <c r="KR5" s="228">
        <f>+[2]Indices!KR5/[2]Indices!KQ5-1</f>
        <v>6.2129875433939219E-2</v>
      </c>
      <c r="KS5" s="228">
        <f>+[2]Indices!KS5/[2]Indices!KR5-1</f>
        <v>-1.100696947849078E-2</v>
      </c>
      <c r="KT5" s="228">
        <f>+[2]Indices!KT5/[2]Indices!KS5-1</f>
        <v>2.2186041990668759E-2</v>
      </c>
      <c r="KU5" s="228">
        <f>+[2]Indices!KU5/[2]Indices!KT5-1</f>
        <v>-3.21407345774396E-2</v>
      </c>
      <c r="KV5" s="228">
        <f>+[2]Indices!KV5/[2]Indices!KU5-1</f>
        <v>-6.5409083093852183E-2</v>
      </c>
      <c r="KW5" s="228">
        <f>+[2]Indices!KW5/[2]Indices!KV5-1</f>
        <v>9.7266754270696643E-2</v>
      </c>
      <c r="KX5" s="228">
        <f>+[2]Indices!KX5/[2]Indices!KW5-1</f>
        <v>6.3735000359272709E-2</v>
      </c>
      <c r="KY5" s="228">
        <f>+[2]Indices!KY5/[2]Indices!KX5-1</f>
        <v>4.129514545618318E-2</v>
      </c>
      <c r="KZ5" s="228">
        <f>+[2]Indices!KZ5/[2]Indices!KY5-1</f>
        <v>3.1289192578817682E-2</v>
      </c>
      <c r="LA5" s="228">
        <f>+[2]Indices!LA5/[2]Indices!KZ5-1</f>
        <v>9.0893841863585845E-2</v>
      </c>
      <c r="LB5" s="228">
        <f>+[2]Indices!LB5/[2]Indices!LA5-1</f>
        <v>-8.8586914738218003E-2</v>
      </c>
      <c r="LC5" s="228">
        <f>+[2]Indices!LC5/[2]Indices!LB5-1</f>
        <v>0.11864442523039287</v>
      </c>
      <c r="LD5" s="228">
        <f>+[2]Indices!LD5/[2]Indices!LC5-1</f>
        <v>6.9488170421340367E-2</v>
      </c>
      <c r="LE5" s="228">
        <f>+[2]Indices!LE5/[2]Indices!LD5-1</f>
        <v>5.8010611482258279E-2</v>
      </c>
      <c r="LF5" s="228">
        <f>+[2]Indices!LF5/[2]Indices!LE5-1</f>
        <v>2.4524341074939171E-2</v>
      </c>
      <c r="LG5" s="228">
        <f>+[2]Indices!LG5/[2]Indices!LF5-1</f>
        <v>0.10662828893875842</v>
      </c>
      <c r="LH5" s="228">
        <f>+[2]Indices!LH5/[2]Indices!LG5-1</f>
        <v>4.5568764603018286E-2</v>
      </c>
      <c r="LI5" s="228">
        <f>+[2]Indices!LI5/[2]Indices!LH5-1</f>
        <v>-0.13676354845963568</v>
      </c>
      <c r="LJ5" s="228">
        <f>+[2]Indices!LJ5/[2]Indices!LI5-1</f>
        <v>1.8609270444961634E-2</v>
      </c>
      <c r="LK5" s="228">
        <f>+[2]Indices!LK5/[2]Indices!LJ5-1</f>
        <v>4.7950898280160192E-3</v>
      </c>
      <c r="LL5" s="228">
        <f>+[2]Indices!LL5/[2]Indices!LK5-1</f>
        <v>8.6122423008399229E-2</v>
      </c>
      <c r="LM5" s="228">
        <f>+[2]Indices!LM5/[2]Indices!LL5-1</f>
        <v>5.1114561059199204E-2</v>
      </c>
      <c r="LN5" s="228">
        <f>+[2]Indices!LN5/[2]Indices!LM5-1</f>
        <v>4.3389811615204499E-2</v>
      </c>
      <c r="LO5" s="228">
        <f>+[2]Indices!LO5/[2]Indices!LN5-1</f>
        <v>5.619508025960851E-2</v>
      </c>
      <c r="LP5" s="228">
        <f>+[2]Indices!LP5/[2]Indices!LO5-1</f>
        <v>3.0092299911492759E-3</v>
      </c>
      <c r="LQ5" s="228">
        <f>+[2]Indices!LQ5/[2]Indices!LP5-1</f>
        <v>2.9321298910851112E-2</v>
      </c>
      <c r="LR5" s="228">
        <f>+[2]Indices!LR5/[2]Indices!LQ5-1</f>
        <v>-8.2641389276704058E-2</v>
      </c>
      <c r="LS5" s="228">
        <f>+[2]Indices!LS5/[2]Indices!LR5-1</f>
        <v>2.0358849758363773E-2</v>
      </c>
      <c r="LT5" s="228">
        <f>+[2]Indices!LT5/[2]Indices!LS5-1</f>
        <v>6.8545485470555167E-2</v>
      </c>
      <c r="LU5" s="228">
        <f>+[2]Indices!LU5/[2]Indices!LT5-1</f>
        <v>5.1989714705522161E-2</v>
      </c>
      <c r="LV5" s="228">
        <f>+[2]Indices!LV5/[2]Indices!LU5-1</f>
        <v>5.2376740071697903E-3</v>
      </c>
      <c r="LW5" s="228">
        <f>+[2]Indices!LW5/[2]Indices!LV5-1</f>
        <v>4.8757612949540396E-2</v>
      </c>
      <c r="LX5" s="228">
        <f>+[2]Indices!LX5/[2]Indices!LW5-1</f>
        <v>-1.4319308433708433E-2</v>
      </c>
      <c r="LY5" s="228">
        <f>+[2]Indices!LY5/[2]Indices!LX5-1</f>
        <v>0.12485439068100357</v>
      </c>
      <c r="LZ5" s="228">
        <f>+[2]Indices!LZ5/[2]Indices!LY5-1</f>
        <v>0.17511227060451851</v>
      </c>
      <c r="MA5" s="228">
        <f>+[2]Indices!MA5/[2]Indices!LZ5-1</f>
        <v>-2.3370306661130491E-2</v>
      </c>
      <c r="MB5" s="228">
        <f>+[2]Indices!MB5/[2]Indices!MA5-1</f>
        <v>5.4999783089670684E-2</v>
      </c>
      <c r="MC5" s="228">
        <f>+[2]Indices!MC5/[2]Indices!MB5-1</f>
        <v>-0.15498297613369083</v>
      </c>
      <c r="MD5" s="228">
        <f>+[2]Indices!MD5/[2]Indices!MC5-1</f>
        <v>1.674955474019213E-2</v>
      </c>
      <c r="ME5" s="228">
        <f>+[2]Indices!ME5/[2]Indices!MD5-1</f>
        <v>-9.3615391978558393E-2</v>
      </c>
      <c r="MF5" s="228">
        <f>+[2]Indices!MF5/[2]Indices!ME5-1</f>
        <v>9.1118386313232547E-2</v>
      </c>
      <c r="MG5" s="228">
        <f>+[2]Indices!MG5/[2]Indices!MF5-1</f>
        <v>-5.726010956464489E-2</v>
      </c>
      <c r="MH5" s="228">
        <f>+[2]Indices!MH5/[2]Indices!MG5-1</f>
        <v>-0.17033531138990987</v>
      </c>
      <c r="MI5" s="228">
        <f>+[2]Indices!MI5/[2]Indices!MH5-1</f>
        <v>7.2366385764314201E-2</v>
      </c>
      <c r="MJ5" s="228">
        <f>+[2]Indices!MJ5/[2]Indices!MI5-1</f>
        <v>6.2428599453028255E-3</v>
      </c>
      <c r="MK5" s="228">
        <f>+[2]Indices!MK5/[2]Indices!MJ5-1</f>
        <v>-0.10064220183486239</v>
      </c>
      <c r="ML5" s="228">
        <f>+[2]Indices!ML5/[2]Indices!MK5-1</f>
        <v>-0.26410282566561261</v>
      </c>
      <c r="MM5" s="228">
        <f>+[2]Indices!MM5/[2]Indices!ML5-1</f>
        <v>-4.5224563349043567E-2</v>
      </c>
      <c r="MN5" s="228">
        <f>+[2]Indices!MN5/[2]Indices!MM5-1</f>
        <v>8.1448949221443856E-2</v>
      </c>
      <c r="MO5" s="228">
        <f>+[2]Indices!MO5/[2]Indices!MN5-1</f>
        <v>-3.5140124181909704E-2</v>
      </c>
      <c r="MP5" s="228">
        <f>+[2]Indices!MP5/[2]Indices!MO5-1</f>
        <v>-3.8663559204118569E-2</v>
      </c>
      <c r="MQ5" s="228">
        <f>+[2]Indices!MQ5/[2]Indices!MP5-1</f>
        <v>9.310151430173863E-2</v>
      </c>
      <c r="MR5" s="228">
        <f>+[2]Indices!MR5/[2]Indices!MQ5-1</f>
        <v>0.14995282940796772</v>
      </c>
      <c r="MS5" s="228">
        <f>+[2]Indices!MS5/[2]Indices!MR5-1</f>
        <v>0.28066034341311763</v>
      </c>
      <c r="MT5" s="228">
        <f>+[2]Indices!MT5/[2]Indices!MS5-1</f>
        <v>-3.5480281864259999E-2</v>
      </c>
      <c r="MU5" s="228">
        <f>+[2]Indices!MU5/[2]Indices!MT5-1</f>
        <v>8.0480529467968465E-2</v>
      </c>
      <c r="MV5" s="228">
        <f>+[2]Indices!MV5/[2]Indices!MU5-1</f>
        <v>5.5322498894629923E-3</v>
      </c>
      <c r="MW5" s="228">
        <f>+[2]Indices!MW5/[2]Indices!MV5-1</f>
        <v>9.0484974582269562E-2</v>
      </c>
      <c r="MX5" s="228">
        <f>+[2]Indices!MX5/[2]Indices!MW5-1</f>
        <v>-7.3220625694587871E-2</v>
      </c>
      <c r="MY5" s="228">
        <f>+[2]Indices!MY5/[2]Indices!MX5-1</f>
        <v>6.8128276418278011E-2</v>
      </c>
      <c r="MZ5" s="228">
        <f>+[2]Indices!MZ5/[2]Indices!MY5-1</f>
        <v>3.3451228962584789E-2</v>
      </c>
      <c r="NA5" s="228">
        <f>+[2]Indices!NA5/[2]Indices!MZ5-1</f>
        <v>-6.1333769142769223E-2</v>
      </c>
      <c r="NB5" s="228">
        <f>+[2]Indices!NB5/[2]Indices!NA5-1</f>
        <v>8.2444874591616202E-3</v>
      </c>
      <c r="NC5" s="228">
        <f>+[2]Indices!NC5/[2]Indices!NB5-1</f>
        <v>6.6391727444487403E-2</v>
      </c>
      <c r="ND5" s="228">
        <f>+[2]Indices!ND5/[2]Indices!NC5-1</f>
        <v>5.5057057400316189E-3</v>
      </c>
      <c r="NE5" s="228">
        <f>+[2]Indices!NE5/[2]Indices!ND5-1</f>
        <v>-4.006252368321328E-2</v>
      </c>
      <c r="NF5" s="228">
        <f>+[2]Indices!NF5/[2]Indices!NE5-1</f>
        <v>4.8543880944627027E-2</v>
      </c>
      <c r="NG5" s="228">
        <f>+[2]Indices!NG5/[2]Indices!NF5-1</f>
        <v>1.0371764705882525E-2</v>
      </c>
      <c r="NH5" s="228">
        <f>+[2]Indices!NH5/[2]Indices!NG5-1</f>
        <v>6.4833445115133337E-3</v>
      </c>
      <c r="NI5" s="228">
        <f>+[2]Indices!NI5/[2]Indices!NH5-1</f>
        <v>0.11616133570265075</v>
      </c>
      <c r="NJ5" s="228">
        <f>+[2]Indices!NJ5/[2]Indices!NI5-1</f>
        <v>-2.0315259662185836E-3</v>
      </c>
      <c r="NK5" s="228">
        <f>+[2]Indices!NK5/[2]Indices!NJ5-1</f>
        <v>-2.5757349153331055E-2</v>
      </c>
      <c r="NL5" s="228">
        <f>+[2]Indices!NL5/[2]Indices!NK5-1</f>
        <v>4.6360891739301024E-2</v>
      </c>
      <c r="NM5" s="228">
        <f>+[2]Indices!NM5/[2]Indices!NL5-1</f>
        <v>-0.10246963892737804</v>
      </c>
      <c r="NN5" s="228">
        <f>+[2]Indices!NN5/[2]Indices!NM5-1</f>
        <v>-3.1357271290797128E-2</v>
      </c>
      <c r="NO5" s="228">
        <f>+[2]Indices!NO5/[2]Indices!NN5-1</f>
        <v>9.384521633150511E-2</v>
      </c>
      <c r="NP5" s="228">
        <f>+[2]Indices!NP5/[2]Indices!NO5-1</f>
        <v>-1.4441825583886847E-2</v>
      </c>
      <c r="NQ5" s="228">
        <f>+[2]Indices!NQ5/[2]Indices!NP5-1</f>
        <v>-3.2933298547699885E-2</v>
      </c>
      <c r="NR5" s="228">
        <f>+[2]Indices!NR5/[2]Indices!NQ5-1</f>
        <v>1.5692022697229469E-2</v>
      </c>
      <c r="NS5" s="228">
        <f>+[2]Indices!NS5/[2]Indices!NR5-1</f>
        <v>-2.9287813861245793E-2</v>
      </c>
      <c r="NT5" s="228">
        <f>+[2]Indices!NT5/[2]Indices!NS5-1</f>
        <v>-8.774170010944915E-2</v>
      </c>
      <c r="NU5" s="228">
        <f>+[2]Indices!NU5/[2]Indices!NT5-1</f>
        <v>-1.1547690461907623E-2</v>
      </c>
      <c r="NV5" s="228">
        <f>+[2]Indices!NV5/[2]Indices!NU5-1</f>
        <v>7.7550194709958165E-2</v>
      </c>
      <c r="NW5" s="228">
        <f>+[2]Indices!NW5/[2]Indices!NV5-1</f>
        <v>-9.2845342244583851E-2</v>
      </c>
      <c r="NX5" s="228">
        <f>+[2]Indices!NX5/[2]Indices!NW5-1</f>
        <v>-4.2994174315249212E-2</v>
      </c>
      <c r="NY5" s="228">
        <f>+[2]Indices!NY5/[2]Indices!NX5-1</f>
        <v>0.12433233137988453</v>
      </c>
      <c r="NZ5" s="228">
        <f>+[2]Indices!NZ5/[2]Indices!NY5-1</f>
        <v>3.5764773765446956E-2</v>
      </c>
      <c r="OA5" s="228">
        <f>+[2]Indices!OA5/[2]Indices!NZ5-1</f>
        <v>-1.6647478273787319E-2</v>
      </c>
      <c r="OB5" s="228">
        <f>+[2]Indices!OB5/[2]Indices!OA5-1</f>
        <v>-8.950911614468815E-3</v>
      </c>
      <c r="OC5" s="228">
        <f>+[2]Indices!OC5/[2]Indices!OB5-1</f>
        <v>-6.1716985985537653E-2</v>
      </c>
      <c r="OD5" s="228">
        <f>+[2]Indices!OD5/[2]Indices!OC5-1</f>
        <v>7.2021119967507596E-2</v>
      </c>
      <c r="OE5" s="228">
        <f>+[2]Indices!OE5/[2]Indices!OD5-1</f>
        <v>-9.4527268938603415E-3</v>
      </c>
      <c r="OF5" s="228">
        <f>+[2]Indices!OF5/[2]Indices!OE5-1</f>
        <v>5.6416140753490218E-3</v>
      </c>
      <c r="OG5" s="228">
        <f>+[2]Indices!OG5/[2]Indices!OF5-1</f>
        <v>8.4586859370542999E-2</v>
      </c>
      <c r="OH5" s="228">
        <f>+[2]Indices!OH5/[2]Indices!OG5-1</f>
        <v>-1.465818035172628E-2</v>
      </c>
      <c r="OI5" s="228">
        <f>+[2]Indices!OI5/[2]Indices!OH5-1</f>
        <v>4.6292506717440451E-2</v>
      </c>
      <c r="OJ5" s="228">
        <f>+[2]Indices!OJ5/[2]Indices!OI5-1</f>
        <v>4.294327236239015E-3</v>
      </c>
      <c r="OK5" s="228">
        <f>+[2]Indices!OK5/[2]Indices!OJ5-1</f>
        <v>2.195559770367983E-2</v>
      </c>
      <c r="OL5" s="228">
        <f>+[2]Indices!OL5/[2]Indices!OK5-1</f>
        <v>-5.6622063880028106E-2</v>
      </c>
      <c r="OM5" s="228">
        <f>+[2]Indices!OM5/[2]Indices!OL5-1</f>
        <v>-1.844354080852928E-3</v>
      </c>
      <c r="ON5" s="228">
        <f>+[2]Indices!ON5/[2]Indices!OM5-1</f>
        <v>4.3580786794660709E-2</v>
      </c>
      <c r="OO5" s="228">
        <f>+[2]Indices!OO5/[2]Indices!ON5-1</f>
        <v>9.401032005665888E-3</v>
      </c>
      <c r="OP5" s="228">
        <f>+[2]Indices!OP5/[2]Indices!OO5-1</f>
        <v>-2.4014567445434731E-2</v>
      </c>
      <c r="OQ5" s="228">
        <f>+[2]Indices!OQ5/[2]Indices!OP5-1</f>
        <v>-1.715107322583953E-2</v>
      </c>
      <c r="OR5" s="228">
        <f>+[2]Indices!OR5/[2]Indices!OQ5-1</f>
        <v>-4.7056774642981525E-2</v>
      </c>
      <c r="OS5" s="228">
        <f>+[2]Indices!OS5/[2]Indices!OR5-1</f>
        <v>4.8155999853795928E-2</v>
      </c>
      <c r="OT5" s="228">
        <f>+[2]Indices!OT5/[2]Indices!OS5-1</f>
        <v>9.8312206859274998E-2</v>
      </c>
      <c r="OU5" s="228">
        <f>+[2]Indices!OU5/[2]Indices!OT5-1</f>
        <v>-1.9534381622917318E-2</v>
      </c>
      <c r="OV5" s="228">
        <f>+[2]Indices!OV5/[2]Indices!OU5-1</f>
        <v>2.0708861579313842E-2</v>
      </c>
      <c r="OW5" s="228">
        <f>+[2]Indices!OW5/[2]Indices!OV5-1</f>
        <v>-3.4026015228426409E-2</v>
      </c>
      <c r="OX5" s="228">
        <f>+[2]Indices!OX5/[2]Indices!OW5-1</f>
        <v>3.0782494457673115E-2</v>
      </c>
      <c r="OY5" s="228">
        <f>+[2]Indices!OY5/[2]Indices!OX5-1</f>
        <v>6.8066497263798542E-2</v>
      </c>
      <c r="OZ5" s="228">
        <f>+[2]Indices!OZ5/[2]Indices!OY5-1</f>
        <v>-1.1634497777512909E-3</v>
      </c>
      <c r="PA5" s="228">
        <f>+[2]Indices!PA5/[2]Indices!OZ5-1</f>
        <v>7.9677139955797172E-2</v>
      </c>
      <c r="PB5" s="228">
        <f>+[2]Indices!PB5/[2]Indices!PA5-1</f>
        <v>5.2752785288971538E-2</v>
      </c>
      <c r="PC5" s="228">
        <f>+[2]Indices!PC5/[2]Indices!PB5-1</f>
        <v>1.4445532001550188E-2</v>
      </c>
      <c r="PD5" s="228">
        <f>+[2]Indices!PD5/[2]Indices!PC5-1</f>
        <v>3.018274124823539E-2</v>
      </c>
      <c r="PE5" s="228">
        <f>+[2]Indices!PE5/[2]Indices!PD5-1</f>
        <v>1.3137465663441983E-3</v>
      </c>
      <c r="PF5" s="228">
        <f>+[2]Indices!PF5/[2]Indices!PE5-1</f>
        <v>4.4872438730413799E-2</v>
      </c>
      <c r="PG5" s="228">
        <f>+[2]Indices!PG5/[2]Indices!PF5-1</f>
        <v>3.1968710196822903E-2</v>
      </c>
      <c r="PH5" s="228">
        <f>+[2]Indices!PH5/[2]Indices!PG5-1</f>
        <v>-3.5577678805344459E-2</v>
      </c>
      <c r="PI5" s="228">
        <f>+[2]Indices!PI5/[2]Indices!PH5-1</f>
        <v>6.3530008330616727E-2</v>
      </c>
      <c r="PJ5" s="228">
        <f>+[2]Indices!PJ5/[2]Indices!PI5-1</f>
        <v>1.0551828264596219E-2</v>
      </c>
      <c r="PK5" s="228">
        <f>+[2]Indices!PK5/[2]Indices!PJ5-1</f>
        <v>-4.6153327679077982E-2</v>
      </c>
      <c r="PL5" s="228">
        <f>+[2]Indices!PL5/[2]Indices!PK5-1</f>
        <v>-3.6450359203862859E-2</v>
      </c>
      <c r="PM5" s="228">
        <f>+[2]Indices!PM5/[2]Indices!PL5-1</f>
        <v>3.0819531870683869E-2</v>
      </c>
      <c r="PN5" s="228">
        <f>+[2]Indices!PN5/[2]Indices!PM5-1</f>
        <v>-7.7250063732784424E-3</v>
      </c>
      <c r="PO5" s="228">
        <f>+[2]Indices!PO5/[2]Indices!PN5-1</f>
        <v>1.9639122901356387E-2</v>
      </c>
      <c r="PP5" s="228">
        <f>+[2]Indices!PP5/[2]Indices!PO5-1</f>
        <v>-6.5810368165384436E-2</v>
      </c>
      <c r="PQ5" s="228">
        <f>+[2]Indices!PQ5/[2]Indices!PP5-1</f>
        <v>-2.8100811661837533E-3</v>
      </c>
      <c r="PR5" s="228">
        <f>+[2]Indices!PR5/[2]Indices!PQ5-1</f>
        <v>1.4706437368692482E-2</v>
      </c>
      <c r="PS5" s="228">
        <f>+[2]Indices!PS5/[2]Indices!PR5-1</f>
        <v>-1.6185623248778813E-2</v>
      </c>
      <c r="PT5" s="228">
        <f>+[2]Indices!PT5/[2]Indices!PS5-1</f>
        <v>1.3988217132416825E-3</v>
      </c>
      <c r="PU5" s="228">
        <f>+[2]Indices!PU5/[2]Indices!PT5-1</f>
        <v>-4.8173060587565431E-2</v>
      </c>
      <c r="PV5" s="228">
        <f>+[2]Indices!PV5/[2]Indices!PU5-1</f>
        <v>-7.6220822232946128E-2</v>
      </c>
      <c r="PW5" s="228">
        <f>+[2]Indices!PW5/[2]Indices!PV5-1</f>
        <v>0.10753465339449408</v>
      </c>
      <c r="PX5" s="228">
        <f>+[2]Indices!PX5/[2]Indices!PW5-1</f>
        <v>1.4395740721596217E-2</v>
      </c>
      <c r="PY5" s="228">
        <f>+[2]Indices!PY5/[2]Indices!PX5-1</f>
        <v>3.9529669545721013E-2</v>
      </c>
      <c r="PZ5" s="228">
        <f>+[2]Indices!PZ5/[2]Indices!PY5-1</f>
        <v>1.5643190647173455E-2</v>
      </c>
      <c r="QA5" s="228">
        <f>+[2]Indices!QA5/[2]Indices!PZ5-1</f>
        <v>4.2321498597327478E-2</v>
      </c>
      <c r="QB5" s="228">
        <f>+[2]Indices!QB5/[2]Indices!QA5-1</f>
        <v>1.7097875788620875E-2</v>
      </c>
      <c r="QC5" s="228">
        <f>+[2]Indices!QC5/[2]Indices!QB5-1</f>
        <v>-1.992328879379035E-2</v>
      </c>
      <c r="QD5" s="228">
        <f>+[2]Indices!QD5/[2]Indices!QC5-1</f>
        <v>1.6896697885881995E-3</v>
      </c>
      <c r="QE5" s="228">
        <f>+[2]Indices!QE5/[2]Indices!QD5-1</f>
        <v>-4.6512167128465065E-2</v>
      </c>
      <c r="QF5" s="228">
        <f>+[2]Indices!QF5/[2]Indices!QE5-1</f>
        <v>-4.7054532190407006E-3</v>
      </c>
      <c r="QG5" s="228">
        <f>+[2]Indices!QG5/[2]Indices!QF5-1</f>
        <v>4.5872120012704798E-2</v>
      </c>
      <c r="QH5" s="228">
        <f>+[2]Indices!QH5/[2]Indices!QG5-1</f>
        <v>3.7178933105953771E-2</v>
      </c>
      <c r="QI5" s="228">
        <f>+[2]Indices!QI5/[2]Indices!QH5-1</f>
        <v>3.3126492184332612E-2</v>
      </c>
      <c r="QJ5" s="228">
        <f>+[2]Indices!QJ5/[2]Indices!QI5-1</f>
        <v>1.4203569968660457E-2</v>
      </c>
      <c r="QK5" s="228">
        <f>+[2]Indices!QK5/[2]Indices!QJ5-1</f>
        <v>3.4092680069432113E-2</v>
      </c>
      <c r="QL5" s="228">
        <f>+[2]Indices!QL5/[2]Indices!QK5-1</f>
        <v>-1.0430037677017112E-2</v>
      </c>
      <c r="QM5" s="228">
        <f>+[2]Indices!QM5/[2]Indices!QL5-1</f>
        <v>5.8418846957745574E-2</v>
      </c>
      <c r="QN5" s="228">
        <f>+[2]Indices!QN5/[2]Indices!QM5-1</f>
        <v>-1.5798195909537571E-2</v>
      </c>
      <c r="QO5" s="228">
        <f>+[2]Indices!QO5/[2]Indices!QN5-1</f>
        <v>-1.3037034049546703E-2</v>
      </c>
      <c r="QP5" s="228">
        <f>+[2]Indices!QP5/[2]Indices!QO5-1</f>
        <v>5.585068344809252E-2</v>
      </c>
      <c r="QQ5" s="228">
        <f>+[2]Indices!QQ5/[2]Indices!QP5-1</f>
        <v>-1.0522190937853781E-2</v>
      </c>
      <c r="QR5" s="228">
        <f>+[2]Indices!QR5/[2]Indices!QQ5-1</f>
        <v>2.9741212823484187E-2</v>
      </c>
      <c r="QS5" s="228">
        <f>+[2]Indices!QS5/[2]Indices!QR5-1</f>
        <v>4.7195343139582402E-2</v>
      </c>
      <c r="QT5" s="228">
        <f>+[2]Indices!QT5/[2]Indices!QS5-1</f>
        <v>-4.8500593958849092E-2</v>
      </c>
      <c r="QU5" s="228">
        <f>+[2]Indices!QU5/[2]Indices!QT5-1</f>
        <v>-3.6134129430993478E-2</v>
      </c>
      <c r="QV5" s="228">
        <f>+[2]Indices!QV5/[2]Indices!QU5-1</f>
        <v>6.1861633230172908E-2</v>
      </c>
      <c r="QW5" s="228">
        <f>+[2]Indices!QW5/[2]Indices!QV5-1</f>
        <v>-2.9796961641070929E-4</v>
      </c>
      <c r="QX5" s="228">
        <f>+[2]Indices!QX5/[2]Indices!QW5-1</f>
        <v>-2.0351802089203508E-3</v>
      </c>
      <c r="QY5" s="228">
        <f>+[2]Indices!QY5/[2]Indices!QX5-1</f>
        <v>5.9938586748551126E-2</v>
      </c>
      <c r="QZ5" s="228">
        <f>+[2]Indices!QZ5/[2]Indices!QY5-1</f>
        <v>2.8529916787742637E-2</v>
      </c>
      <c r="RA5" s="228">
        <f>+[2]Indices!RA5/[2]Indices!QZ5-1</f>
        <v>-6.42138607080176E-2</v>
      </c>
      <c r="RB5" s="228">
        <f>+[2]Indices!RB5/[2]Indices!RA5-1</f>
        <v>-4.975549954484948E-2</v>
      </c>
      <c r="RC5" s="228">
        <f>+[2]Indices!RC5/[2]Indices!RB5-1</f>
        <v>4.7190610979531256E-2</v>
      </c>
      <c r="RD5" s="228">
        <f>+[2]Indices!RD5/[2]Indices!RC5-1</f>
        <v>-1.3055370400165689E-3</v>
      </c>
      <c r="RE5" s="228">
        <f>+[2]Indices!RE5/[2]Indices!RD5-1</f>
        <v>-2.909077518630343E-3</v>
      </c>
      <c r="RF5" s="228">
        <f>+[2]Indices!RF5/[2]Indices!RE5-1</f>
        <v>-3.5500117718206825E-3</v>
      </c>
      <c r="RG5" s="228">
        <f>+[2]Indices!RG5/[2]Indices!RF5-1</f>
        <v>7.7034977993977183E-2</v>
      </c>
      <c r="RH5" s="228">
        <f>+[2]Indices!RH5/[2]Indices!RG5-1</f>
        <v>1.0689183492631482E-2</v>
      </c>
      <c r="RI5" s="228">
        <f>+[2]Indices!RI5/[2]Indices!RH5-1</f>
        <v>1.4866170418321056E-2</v>
      </c>
      <c r="RJ5" s="228">
        <f>+[2]Indices!RJ5/[2]Indices!RI5-1</f>
        <v>-1.1234777065789792E-2</v>
      </c>
      <c r="RK5" s="228">
        <f>+[2]Indices!RK5/[2]Indices!RJ5-1</f>
        <v>-5.6905465757898344E-2</v>
      </c>
      <c r="RL5" s="228">
        <f>+[2]Indices!RL5/[2]Indices!RK5-1</f>
        <v>-8.5222162259399603E-3</v>
      </c>
      <c r="RM5" s="228">
        <f>+[2]Indices!RM5/[2]Indices!RL5-1</f>
        <v>4.0931667158052409E-2</v>
      </c>
      <c r="RN5" s="228">
        <f>+[2]Indices!RN5/[2]Indices!RM5-1</f>
        <v>3.5121509091939007E-2</v>
      </c>
      <c r="RO5" s="228">
        <f>+[2]Indices!RO5/[2]Indices!RN5-1</f>
        <v>1.5036897650589909E-2</v>
      </c>
      <c r="RP5" s="228">
        <f>+[2]Indices!RP5/[2]Indices!RO5-1</f>
        <v>9.3231199273395848E-3</v>
      </c>
      <c r="RQ5" s="228">
        <f>+[2]Indices!RQ5/[2]Indices!RP5-1</f>
        <v>-1.6957788378963667E-2</v>
      </c>
      <c r="RR5" s="228">
        <f>+[2]Indices!RR5/[2]Indices!RQ5-1</f>
        <v>-6.3563253943705544E-2</v>
      </c>
      <c r="RS5" s="228">
        <f>+[2]Indices!RS5/[2]Indices!RR5-1</f>
        <v>-0.23246367755038277</v>
      </c>
      <c r="RT5" s="228">
        <f>+[2]Indices!RT5/[2]Indices!RS5-1</f>
        <v>0.14680003489284976</v>
      </c>
      <c r="RU5" s="228">
        <f>+[2]Indices!RU5/[2]Indices!RT5-1</f>
        <v>-2.8357285570847601E-2</v>
      </c>
      <c r="RV5" s="228">
        <f>+[2]Indices!RV5/[2]Indices!RU5-1</f>
        <v>7.5342108284709441E-2</v>
      </c>
      <c r="RW5" s="228">
        <f>+[2]Indices!RW5/[2]Indices!RV5-1</f>
        <v>7.4873084128478595E-2</v>
      </c>
      <c r="RX5" s="228">
        <f>+[2]Indices!RX5/[2]Indices!RW5-1</f>
        <v>2.8360628349791472E-2</v>
      </c>
      <c r="RY5" s="228">
        <f>+[2]Indices!RY5/[2]Indices!RX5-1</f>
        <v>-1.2289791437980258E-2</v>
      </c>
      <c r="RZ5" s="228">
        <f>+[2]Indices!RZ5/[2]Indices!RY5-1</f>
        <v>3.5105422958777721E-2</v>
      </c>
      <c r="SA5" s="228">
        <f>+[2]Indices!SA5/[2]Indices!RZ5-1</f>
        <v>0.11394128358414091</v>
      </c>
      <c r="SB5" s="228">
        <f>+[2]Indices!SB5/[2]Indices!SA5-1</f>
        <v>7.8094217342190353E-2</v>
      </c>
      <c r="SC5" s="228">
        <f>+[2]Indices!SC5/[2]Indices!SB5-1</f>
        <v>-2.4828794678777633E-2</v>
      </c>
      <c r="SD5" s="228">
        <f>+[2]Indices!SD5/[2]Indices!SC5-1</f>
        <v>6.5608818740557018E-2</v>
      </c>
      <c r="SE5" s="228">
        <f>+[2]Indices!SE5/[2]Indices!SD5-1</f>
        <v>1.111902623346861E-2</v>
      </c>
      <c r="SF5" s="228">
        <f>+[2]Indices!SF5/[2]Indices!SE5-1</f>
        <v>-4.0569884348601315E-3</v>
      </c>
      <c r="SG5" s="228">
        <f>+[2]Indices!SG5/[2]Indices!SF5-1</f>
        <v>6.5046373820150105E-2</v>
      </c>
      <c r="SH5" s="228">
        <f>+[2]Indices!SH5/[2]Indices!SG5-1</f>
        <v>8.9008393870164682E-3</v>
      </c>
      <c r="SI5" s="228">
        <f>+[2]Indices!SI5/[2]Indices!SH5-1</f>
        <v>2.6428775880162902E-3</v>
      </c>
      <c r="SJ5" s="228">
        <f>+[2]Indices!SJ5/[2]Indices!SI5-1</f>
        <v>8.6858190515160638E-2</v>
      </c>
      <c r="SK5" s="228">
        <f>+[2]Indices!SK5/[2]Indices!SJ5-1</f>
        <v>2.8364716732235173E-2</v>
      </c>
      <c r="SL5" s="228">
        <f>+[2]Indices!SL5/[2]Indices!SK5-1</f>
        <v>3.0366411910445201E-3</v>
      </c>
      <c r="SM5" s="228">
        <f>+[2]Indices!SM5/[2]Indices!SL5-1</f>
        <v>-3.8957878862471818E-2</v>
      </c>
      <c r="SN5" s="228">
        <f>+[2]Indices!SN5/[2]Indices!SM5-1</f>
        <v>2.1836285270149247E-2</v>
      </c>
      <c r="SO5" s="228">
        <f>+[2]Indices!SO5/[2]Indices!SN5-1</f>
        <v>-8.1825279977876253E-4</v>
      </c>
      <c r="SP5" s="228">
        <f>+[2]Indices!SP5/[2]Indices!SO5-1</f>
        <v>-3.1485278131010208E-2</v>
      </c>
      <c r="SQ5" s="228">
        <f>+[2]Indices!SQ5/[2]Indices!SP5-1</f>
        <v>3.9946051840251462E-2</v>
      </c>
      <c r="SR5" s="228">
        <f>+[2]Indices!SR5/[2]Indices!SQ5-1</f>
        <v>-2.0738916961307807E-2</v>
      </c>
      <c r="SS5" s="228">
        <f>+[2]Indices!SS5/[2]Indices!SR5-1</f>
        <v>-3.0287881046978327E-2</v>
      </c>
      <c r="ST5" s="228">
        <f>+[2]Indices!ST5/[2]Indices!SS5-1</f>
        <v>-4.8496944445281853E-2</v>
      </c>
      <c r="SU5" s="228">
        <f>+[2]Indices!SU5/[2]Indices!ST5-1</f>
        <v>8.7324345305048956E-2</v>
      </c>
      <c r="SV5" s="228">
        <f>+[2]Indices!SV5/[2]Indices!SU5-1</f>
        <v>3.5029796162195925E-2</v>
      </c>
      <c r="SW5" s="228">
        <f>+[2]Indices!SW5/[2]Indices!SV5-1</f>
        <v>-3.7442354146841383E-2</v>
      </c>
      <c r="SX5" s="228">
        <f>+[2]Indices!SX5/[2]Indices!SW5-1</f>
        <v>5.3693179325332796E-2</v>
      </c>
      <c r="SY5" s="228">
        <f>+[2]Indices!SY5/[2]Indices!SX5-1</f>
        <v>4.1424701035964295E-2</v>
      </c>
      <c r="SZ5" s="228">
        <f>+[2]Indices!SZ5/[2]Indices!SY5-1</f>
        <v>-3.4813829574562805E-2</v>
      </c>
      <c r="TA5" s="228">
        <f>+[2]Indices!TA5/[2]Indices!SZ5-1</f>
        <v>-2.4476258333195111E-2</v>
      </c>
      <c r="TB5" s="228">
        <f>+[2]Indices!TB5/[2]Indices!TA5-1</f>
        <v>-2.0280656658447582E-2</v>
      </c>
      <c r="TC5" s="228">
        <f>+[2]Indices!TC5/[2]Indices!TB5-1</f>
        <v>3.2246972512055549E-3</v>
      </c>
      <c r="TD5" s="228">
        <f>+[2]Indices!TD5/[2]Indices!TC5-1</f>
        <v>4.0625585045867663E-2</v>
      </c>
      <c r="TE5" s="228">
        <f>+[2]Indices!TE5/[2]Indices!TD5-1</f>
        <v>2.5983946858566309E-2</v>
      </c>
      <c r="TF5" s="228">
        <f>+[2]Indices!TF5/[2]Indices!TE5-1</f>
        <v>3.5320808874309328E-2</v>
      </c>
      <c r="TG5" s="228">
        <f>+[2]Indices!TG5/[2]Indices!TF5-1</f>
        <v>2.9430847280089489E-2</v>
      </c>
      <c r="TH5" s="228">
        <f>+[2]Indices!TH5/[2]Indices!TG5-1</f>
        <v>-2.5311585618969512E-2</v>
      </c>
      <c r="TI5" s="228">
        <f>+[2]Indices!TI5/[2]Indices!TH5-1</f>
        <v>1.9970083827608009E-2</v>
      </c>
      <c r="TJ5" s="228">
        <f>+[2]Indices!TJ5/[2]Indices!TI5-1</f>
        <v>-2.844950937708457E-2</v>
      </c>
      <c r="TK5" s="228">
        <f>+[2]Indices!TK5/[2]Indices!TJ5-1</f>
        <v>5.5218662865049728E-2</v>
      </c>
      <c r="TL5" s="228">
        <f>+[2]Indices!TL5/[2]Indices!TK5-1</f>
        <v>7.9384001013254268E-2</v>
      </c>
      <c r="TM5" s="228">
        <f>+[2]Indices!TM5/[2]Indices!TL5-1</f>
        <v>-2.6229327148741266E-4</v>
      </c>
      <c r="TN5" s="228">
        <f>+[2]Indices!TN5/[2]Indices!TM5-1</f>
        <v>1.1833910990209695E-2</v>
      </c>
      <c r="TO5" s="228">
        <f>+[2]Indices!TO5/[2]Indices!TN5-1</f>
        <v>1.5653147005840973E-2</v>
      </c>
      <c r="TP5" s="228">
        <f>+[2]Indices!TP5/[2]Indices!TO5-1</f>
        <v>1.2449108474530624E-2</v>
      </c>
      <c r="TQ5" s="228">
        <f>+[2]Indices!TQ5/[2]Indices!TP5-1</f>
        <v>-3.2802694996869608E-3</v>
      </c>
      <c r="TR5" s="228">
        <f>+[2]Indices!TR5/[2]Indices!TQ5-1</f>
        <v>6.5683711558007341E-2</v>
      </c>
      <c r="TS5" s="228">
        <f>+[2]Indices!TS5/[2]Indices!TR5-1</f>
        <v>3.917228224200997E-2</v>
      </c>
      <c r="TT5" s="228">
        <f>+[2]Indices!TT5/[2]Indices!TS5-1</f>
        <v>1.141229963348378E-2</v>
      </c>
      <c r="TU5" s="228">
        <f>+[2]Indices!TU5/[2]Indices!TT5-1</f>
        <v>2.2783019428670892E-2</v>
      </c>
      <c r="TV5" s="228">
        <f>+[2]Indices!TV5/[2]Indices!TU5-1</f>
        <v>-6.2202523357425266E-2</v>
      </c>
      <c r="TW5" s="228">
        <f>+[2]Indices!TW5/[2]Indices!TV5-1</f>
        <v>-3.0675036717089377E-3</v>
      </c>
      <c r="TX5" s="228">
        <f>+[2]Indices!TX5/[2]Indices!TW5-1</f>
        <v>-2.0152417419844082E-2</v>
      </c>
      <c r="TY5" s="228">
        <f>+[2]Indices!TY5/[2]Indices!TX5-1</f>
        <v>-5.7687102449586192E-3</v>
      </c>
      <c r="TZ5" s="228">
        <f>+[2]Indices!TZ5/[2]Indices!TY5-1</f>
        <v>-5.8859811811948104E-2</v>
      </c>
      <c r="UA5" s="228">
        <f>+[2]Indices!UA5/[2]Indices!TZ5-1</f>
        <v>6.3035882972424462E-2</v>
      </c>
      <c r="UB5" s="228">
        <f>+[2]Indices!UB5/[2]Indices!UA5-1</f>
        <v>3.4645940470293679E-2</v>
      </c>
      <c r="UC5" s="228">
        <f>+[2]Indices!UC5/[2]Indices!UB5-1</f>
        <v>1.7115828751304685E-2</v>
      </c>
      <c r="UD5" s="228">
        <f>+[2]Indices!UD5/[2]Indices!UC5-1</f>
        <v>3.0962760649193788E-2</v>
      </c>
      <c r="UE5" s="228">
        <f>+[2]Indices!UE5/[2]Indices!UD5-1</f>
        <v>-2.9341166004691055E-2</v>
      </c>
      <c r="UF5" s="228">
        <f>+[2]Indices!UF5/[2]Indices!UE5-1</f>
        <v>-1.3787757359694952E-2</v>
      </c>
      <c r="UG5" s="228">
        <f>+[2]Indices!UG5/[2]Indices!UF5-1</f>
        <v>7.5429291947182175E-3</v>
      </c>
      <c r="UH5" s="228">
        <f>+[2]Indices!UH5/[2]Indices!UG5-1</f>
        <v>4.5142232569856722E-2</v>
      </c>
      <c r="UI5" s="228">
        <f>+[2]Indices!UI5/[2]Indices!UH5-1</f>
        <v>1.8694041310779452E-2</v>
      </c>
      <c r="UJ5" s="228">
        <f>+[2]Indices!UJ5/[2]Indices!UI5-1</f>
        <v>-2.7993031318993555E-3</v>
      </c>
      <c r="UK5" s="228">
        <f>[1]Sheet2!UJ2</f>
        <v>-3.0959142122343852E-2</v>
      </c>
      <c r="UL5" s="228">
        <f>[1]Sheet2!UK2</f>
        <v>-5.6080708828565307E-3</v>
      </c>
      <c r="UM5" s="228">
        <f>[1]Sheet2!UL2</f>
        <v>-0.11308191662380629</v>
      </c>
      <c r="UN5" s="228">
        <f>[1]Sheet2!UM2</f>
        <v>7.4610190135862453E-2</v>
      </c>
      <c r="UO5" s="228">
        <f>[1]Sheet2!UN2</f>
        <v>-1.8743580073799171E-2</v>
      </c>
      <c r="UP5" s="228" t="str">
        <f>[1]Sheet2!UO2</f>
        <v/>
      </c>
      <c r="UQ5" s="228" t="str">
        <f>[1]Sheet2!UP2</f>
        <v/>
      </c>
      <c r="UR5" s="228" t="str">
        <f>[1]Sheet2!UQ2</f>
        <v/>
      </c>
      <c r="US5" s="228" t="str">
        <f>[1]Sheet2!UR2</f>
        <v/>
      </c>
      <c r="UT5" s="228" t="str">
        <f>[1]Sheet2!US2</f>
        <v/>
      </c>
      <c r="UU5" s="228" t="str">
        <f>[1]Sheet2!UT2</f>
        <v/>
      </c>
      <c r="UV5" s="228" t="str">
        <f>[1]Sheet2!UU2</f>
        <v/>
      </c>
      <c r="UW5" s="228" t="str">
        <f>[1]Sheet2!UV2</f>
        <v/>
      </c>
      <c r="UX5" s="228" t="str">
        <f>[1]Sheet2!UW2</f>
        <v/>
      </c>
      <c r="UY5" s="228" t="str">
        <f>[1]Sheet2!UX2</f>
        <v/>
      </c>
      <c r="UZ5" s="228" t="str">
        <f>[1]Sheet2!UY2</f>
        <v/>
      </c>
      <c r="VA5" s="228" t="str">
        <f>[1]Sheet2!UZ2</f>
        <v/>
      </c>
      <c r="VB5" s="228" t="str">
        <f>[1]Sheet2!VA2</f>
        <v/>
      </c>
      <c r="VC5" s="228" t="str">
        <f>[1]Sheet2!VB2</f>
        <v/>
      </c>
      <c r="VD5" s="228" t="str">
        <f>[1]Sheet2!VC2</f>
        <v/>
      </c>
      <c r="VE5" s="228" t="str">
        <f>[1]Sheet2!VD2</f>
        <v/>
      </c>
      <c r="VF5" s="228" t="str">
        <f>[1]Sheet2!VE2</f>
        <v/>
      </c>
      <c r="VG5" s="228" t="str">
        <f>[1]Sheet2!VF2</f>
        <v/>
      </c>
      <c r="VH5" s="228" t="str">
        <f>[1]Sheet2!VG2</f>
        <v/>
      </c>
      <c r="VI5" s="228" t="str">
        <f>[1]Sheet2!VH2</f>
        <v/>
      </c>
      <c r="VJ5" s="228" t="str">
        <f>[1]Sheet2!VI2</f>
        <v/>
      </c>
      <c r="VK5" s="228" t="str">
        <f>[1]Sheet2!VJ2</f>
        <v/>
      </c>
      <c r="VL5" s="228" t="str">
        <f>[1]Sheet2!VK2</f>
        <v/>
      </c>
      <c r="VM5" s="228" t="str">
        <f>[1]Sheet2!VL2</f>
        <v/>
      </c>
      <c r="VN5" s="228" t="str">
        <f>[1]Sheet2!VM2</f>
        <v/>
      </c>
      <c r="VO5" s="228" t="str">
        <f>[1]Sheet2!VN2</f>
        <v/>
      </c>
      <c r="VP5" s="228" t="str">
        <f>[1]Sheet2!VO2</f>
        <v/>
      </c>
      <c r="VQ5" s="228" t="str">
        <f>[1]Sheet2!VP2</f>
        <v/>
      </c>
      <c r="VR5" s="228" t="str">
        <f>[1]Sheet2!VQ2</f>
        <v/>
      </c>
      <c r="VS5" s="228" t="str">
        <f>[1]Sheet2!VR2</f>
        <v/>
      </c>
      <c r="VT5" s="228" t="str">
        <f>[1]Sheet2!VS2</f>
        <v/>
      </c>
      <c r="VU5" s="228" t="str">
        <f>[1]Sheet2!VT2</f>
        <v/>
      </c>
      <c r="VV5" s="228" t="str">
        <f>[1]Sheet2!VU2</f>
        <v/>
      </c>
      <c r="VW5" s="228" t="str">
        <f>[1]Sheet2!VV2</f>
        <v/>
      </c>
      <c r="VX5" s="228" t="str">
        <f>[1]Sheet2!VW2</f>
        <v/>
      </c>
      <c r="VY5" s="228" t="str">
        <f>[1]Sheet2!VX2</f>
        <v/>
      </c>
      <c r="VZ5" s="228" t="str">
        <f>[1]Sheet2!VY2</f>
        <v/>
      </c>
      <c r="WA5" s="228" t="str">
        <f>[1]Sheet2!VZ2</f>
        <v/>
      </c>
      <c r="WB5" s="228" t="str">
        <f>[1]Sheet2!WA2</f>
        <v/>
      </c>
      <c r="WC5" s="228" t="str">
        <f>[1]Sheet2!WB2</f>
        <v/>
      </c>
      <c r="WD5" s="228" t="str">
        <f>[1]Sheet2!WC2</f>
        <v/>
      </c>
      <c r="WE5" s="228" t="str">
        <f>[1]Sheet2!WD2</f>
        <v/>
      </c>
      <c r="WF5" s="228" t="str">
        <f>[1]Sheet2!WE2</f>
        <v/>
      </c>
      <c r="WG5" s="228" t="str">
        <f>[1]Sheet2!WF2</f>
        <v/>
      </c>
      <c r="WH5" s="228" t="str">
        <f>[1]Sheet2!WG2</f>
        <v/>
      </c>
      <c r="WI5" s="228" t="str">
        <f>[1]Sheet2!WH2</f>
        <v/>
      </c>
      <c r="WJ5" s="228" t="str">
        <f>[1]Sheet2!WI2</f>
        <v/>
      </c>
      <c r="WK5" s="228" t="str">
        <f>[1]Sheet2!WJ2</f>
        <v/>
      </c>
      <c r="WL5" s="228" t="str">
        <f>[1]Sheet2!WK2</f>
        <v/>
      </c>
      <c r="WM5" s="228" t="str">
        <f>[1]Sheet2!WL2</f>
        <v/>
      </c>
      <c r="WN5" s="228" t="str">
        <f>[1]Sheet2!WM2</f>
        <v/>
      </c>
      <c r="WO5" s="228" t="str">
        <f>[1]Sheet2!WN2</f>
        <v/>
      </c>
      <c r="WP5" s="228" t="str">
        <f>[1]Sheet2!WO2</f>
        <v/>
      </c>
      <c r="WQ5" s="228" t="str">
        <f>[1]Sheet2!WP2</f>
        <v/>
      </c>
      <c r="WR5" s="228" t="str">
        <f>[1]Sheet2!WQ2</f>
        <v/>
      </c>
      <c r="WS5" s="228" t="str">
        <f>[1]Sheet2!WR2</f>
        <v/>
      </c>
      <c r="WT5" s="228" t="str">
        <f>[1]Sheet2!WS2</f>
        <v/>
      </c>
      <c r="WU5" s="228" t="str">
        <f>[1]Sheet2!WT2</f>
        <v/>
      </c>
      <c r="WV5" s="228" t="str">
        <f>[1]Sheet2!WU2</f>
        <v/>
      </c>
      <c r="WW5" s="228" t="str">
        <f>[1]Sheet2!WV2</f>
        <v/>
      </c>
      <c r="WX5" s="228" t="str">
        <f>[1]Sheet2!WW2</f>
        <v/>
      </c>
      <c r="WY5" s="228" t="str">
        <f>[1]Sheet2!WX2</f>
        <v/>
      </c>
      <c r="WZ5" s="228" t="str">
        <f>[1]Sheet2!WY2</f>
        <v/>
      </c>
      <c r="XA5" s="228" t="str">
        <f>[1]Sheet2!WZ2</f>
        <v/>
      </c>
      <c r="XB5" s="228" t="str">
        <f>[1]Sheet2!XA2</f>
        <v/>
      </c>
      <c r="XC5" s="228" t="str">
        <f>[1]Sheet2!XB2</f>
        <v/>
      </c>
      <c r="XD5" s="228" t="str">
        <f>[1]Sheet2!XC2</f>
        <v/>
      </c>
      <c r="XE5" s="228" t="str">
        <f>[1]Sheet2!XD2</f>
        <v/>
      </c>
      <c r="XF5" s="228" t="str">
        <f>[1]Sheet2!XE2</f>
        <v/>
      </c>
      <c r="XG5" s="228" t="str">
        <f>[1]Sheet2!XF2</f>
        <v/>
      </c>
      <c r="XH5" s="228" t="str">
        <f>[1]Sheet2!XG2</f>
        <v/>
      </c>
      <c r="XI5" s="228" t="str">
        <f>[1]Sheet2!XH2</f>
        <v/>
      </c>
      <c r="XJ5" s="228" t="str">
        <f>[1]Sheet2!XI2</f>
        <v/>
      </c>
      <c r="XK5" s="228" t="str">
        <f>[1]Sheet2!XJ2</f>
        <v/>
      </c>
      <c r="XL5" s="228" t="str">
        <f>[1]Sheet2!XK2</f>
        <v/>
      </c>
      <c r="XM5" s="228" t="str">
        <f>[1]Sheet2!XL2</f>
        <v/>
      </c>
      <c r="XN5" s="228" t="str">
        <f>[1]Sheet2!XM2</f>
        <v/>
      </c>
      <c r="XO5" s="228" t="str">
        <f>[1]Sheet2!XN2</f>
        <v/>
      </c>
      <c r="XP5" s="228" t="str">
        <f>[1]Sheet2!XO2</f>
        <v/>
      </c>
      <c r="XQ5" s="228" t="str">
        <f>[1]Sheet2!XP2</f>
        <v/>
      </c>
      <c r="XR5" s="228" t="str">
        <f>[1]Sheet2!XQ2</f>
        <v/>
      </c>
      <c r="XS5" s="228" t="str">
        <f>[1]Sheet2!XR2</f>
        <v/>
      </c>
      <c r="XT5" s="228" t="str">
        <f>[1]Sheet2!XS2</f>
        <v/>
      </c>
      <c r="XU5" s="228" t="str">
        <f>[1]Sheet2!XT2</f>
        <v/>
      </c>
      <c r="XV5" s="228" t="str">
        <f>[1]Sheet2!XU2</f>
        <v/>
      </c>
      <c r="XW5" s="228" t="str">
        <f>[1]Sheet2!XV2</f>
        <v/>
      </c>
      <c r="XX5" s="228" t="str">
        <f>[1]Sheet2!XW2</f>
        <v/>
      </c>
      <c r="XY5" s="228" t="str">
        <f>[1]Sheet2!XX2</f>
        <v/>
      </c>
      <c r="XZ5" s="228" t="str">
        <f>[1]Sheet2!XY2</f>
        <v/>
      </c>
      <c r="YA5" s="228" t="str">
        <f>[1]Sheet2!XZ2</f>
        <v/>
      </c>
      <c r="YB5" s="228" t="str">
        <f>[1]Sheet2!YA2</f>
        <v/>
      </c>
      <c r="YC5" s="228" t="str">
        <f>[1]Sheet2!YB2</f>
        <v/>
      </c>
      <c r="YD5" s="228" t="str">
        <f>[1]Sheet2!YC2</f>
        <v/>
      </c>
      <c r="YE5" s="228" t="str">
        <f>[1]Sheet2!YD2</f>
        <v/>
      </c>
      <c r="YF5" s="228" t="str">
        <f>[1]Sheet2!YE2</f>
        <v/>
      </c>
      <c r="YG5" s="228" t="str">
        <f>[1]Sheet2!YF2</f>
        <v/>
      </c>
      <c r="YH5" s="228" t="str">
        <f>[1]Sheet2!YG2</f>
        <v/>
      </c>
      <c r="YI5" s="228" t="str">
        <f>[1]Sheet2!YH2</f>
        <v/>
      </c>
      <c r="YJ5" s="228" t="str">
        <f>[1]Sheet2!YI2</f>
        <v/>
      </c>
      <c r="YK5" s="228" t="str">
        <f>[1]Sheet2!YJ2</f>
        <v/>
      </c>
      <c r="YL5" s="228" t="str">
        <f>[1]Sheet2!YK2</f>
        <v/>
      </c>
      <c r="YM5" s="228" t="str">
        <f>[1]Sheet2!YL2</f>
        <v/>
      </c>
      <c r="YN5" s="228" t="str">
        <f>[1]Sheet2!YM2</f>
        <v/>
      </c>
      <c r="YO5" s="228" t="str">
        <f>[1]Sheet2!YN2</f>
        <v/>
      </c>
      <c r="YP5" s="228" t="str">
        <f>[1]Sheet2!YO2</f>
        <v/>
      </c>
      <c r="YQ5" s="228" t="str">
        <f>[1]Sheet2!YP2</f>
        <v/>
      </c>
      <c r="YR5" s="228" t="str">
        <f>[1]Sheet2!YQ2</f>
        <v/>
      </c>
      <c r="YS5" s="228" t="str">
        <f>[1]Sheet2!YR2</f>
        <v/>
      </c>
      <c r="YT5" s="228" t="str">
        <f>[1]Sheet2!YS2</f>
        <v/>
      </c>
      <c r="YU5" s="228" t="str">
        <f>[1]Sheet2!YT2</f>
        <v/>
      </c>
      <c r="YV5" s="228" t="str">
        <f>[1]Sheet2!YU2</f>
        <v/>
      </c>
      <c r="YW5" s="228" t="str">
        <f>[1]Sheet2!YV2</f>
        <v/>
      </c>
      <c r="YX5" s="228" t="str">
        <f>[1]Sheet2!YW2</f>
        <v/>
      </c>
      <c r="YY5" s="228" t="str">
        <f>[1]Sheet2!YX2</f>
        <v/>
      </c>
      <c r="YZ5" s="228" t="str">
        <f>[1]Sheet2!YY2</f>
        <v/>
      </c>
      <c r="ZA5" s="228" t="str">
        <f>[1]Sheet2!YZ2</f>
        <v/>
      </c>
      <c r="ZB5" s="228" t="str">
        <f>[1]Sheet2!ZA2</f>
        <v/>
      </c>
      <c r="ZC5" s="228" t="str">
        <f>[1]Sheet2!ZB2</f>
        <v/>
      </c>
      <c r="ZD5" s="228" t="str">
        <f>[1]Sheet2!ZC2</f>
        <v/>
      </c>
      <c r="ZE5" s="228" t="str">
        <f>[1]Sheet2!ZD2</f>
        <v/>
      </c>
      <c r="ZF5" s="228" t="str">
        <f>[1]Sheet2!ZE2</f>
        <v/>
      </c>
      <c r="ZG5" s="228" t="str">
        <f>[1]Sheet2!ZF2</f>
        <v/>
      </c>
      <c r="ZH5" s="228" t="str">
        <f>[1]Sheet2!ZG2</f>
        <v/>
      </c>
      <c r="ZI5" s="228" t="str">
        <f>[1]Sheet2!ZH2</f>
        <v/>
      </c>
      <c r="ZJ5" s="228" t="str">
        <f>[1]Sheet2!ZI2</f>
        <v/>
      </c>
      <c r="ZK5" s="228" t="str">
        <f>[1]Sheet2!ZJ2</f>
        <v/>
      </c>
      <c r="ZL5" s="228" t="str">
        <f>[1]Sheet2!ZK2</f>
        <v/>
      </c>
      <c r="ZM5" s="228" t="str">
        <f>[1]Sheet2!ZL2</f>
        <v/>
      </c>
      <c r="ZN5" s="228" t="str">
        <f>[1]Sheet2!ZM2</f>
        <v/>
      </c>
      <c r="ZO5" s="228" t="str">
        <f>[1]Sheet2!ZN2</f>
        <v/>
      </c>
      <c r="ZP5" s="228" t="str">
        <f>[1]Sheet2!ZO2</f>
        <v/>
      </c>
      <c r="ZQ5" s="228" t="str">
        <f>[1]Sheet2!ZP2</f>
        <v/>
      </c>
      <c r="ZR5" s="228" t="str">
        <f>[1]Sheet2!ZQ2</f>
        <v/>
      </c>
      <c r="ZS5" s="228" t="str">
        <f>[1]Sheet2!ZR2</f>
        <v/>
      </c>
      <c r="ZT5" s="228" t="str">
        <f>[1]Sheet2!ZS2</f>
        <v/>
      </c>
      <c r="ZU5" s="228" t="str">
        <f>[1]Sheet2!ZT2</f>
        <v/>
      </c>
      <c r="ZV5" s="228" t="str">
        <f>[1]Sheet2!ZU2</f>
        <v/>
      </c>
      <c r="ZW5" s="228" t="str">
        <f>[1]Sheet2!ZV2</f>
        <v/>
      </c>
      <c r="ZX5" s="228" t="str">
        <f>[1]Sheet2!ZW2</f>
        <v/>
      </c>
      <c r="ZY5" s="228" t="str">
        <f>[1]Sheet2!ZX2</f>
        <v/>
      </c>
      <c r="ZZ5" s="228" t="str">
        <f>[1]Sheet2!ZY2</f>
        <v/>
      </c>
      <c r="AAA5" s="228" t="str">
        <f>[1]Sheet2!ZZ2</f>
        <v/>
      </c>
      <c r="AAB5" s="228" t="str">
        <f>[1]Sheet2!AAA2</f>
        <v/>
      </c>
      <c r="AAC5" s="228" t="str">
        <f>[1]Sheet2!AAB2</f>
        <v/>
      </c>
      <c r="AAD5" s="228" t="str">
        <f>[1]Sheet2!AAC2</f>
        <v/>
      </c>
      <c r="AAE5" s="228" t="str">
        <f>[1]Sheet2!AAD2</f>
        <v/>
      </c>
      <c r="AAF5" s="228" t="str">
        <f>[1]Sheet2!AAE2</f>
        <v/>
      </c>
      <c r="AAG5" s="228" t="str">
        <f>[1]Sheet2!AAF2</f>
        <v/>
      </c>
      <c r="AAH5" s="228" t="str">
        <f>[1]Sheet2!AAG2</f>
        <v/>
      </c>
      <c r="AAI5" s="228" t="str">
        <f>[1]Sheet2!AAH2</f>
        <v/>
      </c>
      <c r="AAJ5" s="228" t="str">
        <f>[1]Sheet2!AAI2</f>
        <v/>
      </c>
      <c r="AAK5" s="228" t="str">
        <f>[1]Sheet2!AAJ2</f>
        <v/>
      </c>
      <c r="AAL5" s="228" t="str">
        <f>[1]Sheet2!AAK2</f>
        <v/>
      </c>
      <c r="AAM5" s="228" t="str">
        <f>[1]Sheet2!AAL2</f>
        <v/>
      </c>
      <c r="AAN5" s="228" t="str">
        <f>[1]Sheet2!AAM2</f>
        <v/>
      </c>
      <c r="AAO5" s="228" t="str">
        <f>[1]Sheet2!AAN2</f>
        <v/>
      </c>
      <c r="AAP5" s="228" t="str">
        <f>[1]Sheet2!AAO2</f>
        <v/>
      </c>
      <c r="AAQ5" s="228" t="str">
        <f>[1]Sheet2!AAP2</f>
        <v/>
      </c>
      <c r="AAR5" s="228" t="str">
        <f>[1]Sheet2!AAQ2</f>
        <v/>
      </c>
      <c r="AAS5" s="228" t="str">
        <f>[1]Sheet2!AAR2</f>
        <v/>
      </c>
      <c r="AAT5" s="228" t="str">
        <f>[1]Sheet2!AAS2</f>
        <v/>
      </c>
      <c r="AAU5" s="228" t="str">
        <f>[1]Sheet2!AAT2</f>
        <v/>
      </c>
      <c r="AAV5" s="228" t="str">
        <f>[1]Sheet2!AAU2</f>
        <v/>
      </c>
      <c r="AAW5" s="228" t="str">
        <f>[1]Sheet2!AAV2</f>
        <v/>
      </c>
      <c r="AAX5" s="228" t="str">
        <f>[1]Sheet2!AAW2</f>
        <v/>
      </c>
      <c r="AAY5" s="228" t="str">
        <f>[1]Sheet2!AAX2</f>
        <v/>
      </c>
      <c r="AAZ5" s="228" t="str">
        <f>[1]Sheet2!AAY2</f>
        <v/>
      </c>
      <c r="ABA5" s="228" t="str">
        <f>[1]Sheet2!AAZ2</f>
        <v/>
      </c>
      <c r="ABB5" s="228" t="str">
        <f>[1]Sheet2!ABA2</f>
        <v/>
      </c>
      <c r="ABC5" s="228" t="str">
        <f>[1]Sheet2!ABB2</f>
        <v/>
      </c>
      <c r="ABD5" s="228" t="str">
        <f>[1]Sheet2!ABC2</f>
        <v/>
      </c>
      <c r="ABE5" s="228" t="str">
        <f>[1]Sheet2!ABD2</f>
        <v/>
      </c>
      <c r="ABF5" s="228" t="str">
        <f>[1]Sheet2!ABE2</f>
        <v/>
      </c>
      <c r="ABG5" s="228" t="str">
        <f>[1]Sheet2!ABF2</f>
        <v/>
      </c>
      <c r="ABH5" s="228" t="str">
        <f>[1]Sheet2!ABG2</f>
        <v/>
      </c>
      <c r="ABI5" s="228" t="str">
        <f>[1]Sheet2!ABH2</f>
        <v/>
      </c>
      <c r="ABJ5" s="228" t="str">
        <f>[1]Sheet2!ABI2</f>
        <v/>
      </c>
      <c r="ABK5" s="228" t="str">
        <f>[1]Sheet2!ABJ2</f>
        <v/>
      </c>
      <c r="ABL5" s="228" t="str">
        <f>[1]Sheet2!ABK2</f>
        <v/>
      </c>
      <c r="ABM5" s="228" t="str">
        <f>[1]Sheet2!ABL2</f>
        <v/>
      </c>
      <c r="ABN5" s="228" t="str">
        <f>[1]Sheet2!ABM2</f>
        <v/>
      </c>
      <c r="ABO5" s="228" t="str">
        <f>[1]Sheet2!ABN2</f>
        <v/>
      </c>
      <c r="ABP5" s="228" t="str">
        <f>[1]Sheet2!ABO2</f>
        <v/>
      </c>
      <c r="ABQ5" s="228" t="str">
        <f>[1]Sheet2!ABP2</f>
        <v/>
      </c>
      <c r="ABR5" s="228" t="str">
        <f>[1]Sheet2!ABQ2</f>
        <v/>
      </c>
      <c r="ABS5" s="228" t="str">
        <f>[1]Sheet2!ABR2</f>
        <v/>
      </c>
      <c r="ABT5" s="229" t="str">
        <f>[1]Sheet2!ABS2</f>
        <v/>
      </c>
      <c r="ABU5" s="229" t="str">
        <f>[1]Sheet2!ABT2</f>
        <v/>
      </c>
      <c r="ABV5" s="229" t="str">
        <f>[1]Sheet2!ABU2</f>
        <v/>
      </c>
      <c r="ABW5" s="229" t="str">
        <f>[1]Sheet2!ABV2</f>
        <v/>
      </c>
      <c r="ABX5" s="229" t="str">
        <f>[1]Sheet2!ABW2</f>
        <v/>
      </c>
      <c r="ABY5" s="229" t="str">
        <f>[1]Sheet2!ABX2</f>
        <v/>
      </c>
      <c r="ABZ5" s="229" t="str">
        <f>[1]Sheet2!ABY2</f>
        <v/>
      </c>
      <c r="ACA5" s="229" t="str">
        <f>[1]Sheet2!ABZ2</f>
        <v/>
      </c>
      <c r="ACB5" s="229" t="str">
        <f>[1]Sheet2!ACA2</f>
        <v/>
      </c>
      <c r="ACC5" s="229" t="str">
        <f>[1]Sheet2!ACB2</f>
        <v/>
      </c>
      <c r="ACD5" s="229" t="str">
        <f>[1]Sheet2!ACC2</f>
        <v/>
      </c>
      <c r="ACE5" s="229" t="str">
        <f>[1]Sheet2!ACD2</f>
        <v/>
      </c>
      <c r="ACF5" s="229" t="str">
        <f>[1]Sheet2!ACE2</f>
        <v/>
      </c>
      <c r="ACG5" s="229" t="str">
        <f>[1]Sheet2!ACF2</f>
        <v/>
      </c>
      <c r="ACH5" s="229" t="str">
        <f>[1]Sheet2!ACG2</f>
        <v/>
      </c>
      <c r="ACI5" s="229" t="str">
        <f>[1]Sheet2!ACH2</f>
        <v/>
      </c>
      <c r="ACJ5" s="229" t="str">
        <f>[1]Sheet2!ACI2</f>
        <v/>
      </c>
      <c r="ACK5" s="229" t="str">
        <f>[1]Sheet2!ACJ2</f>
        <v/>
      </c>
      <c r="ACL5" s="229" t="str">
        <f>[1]Sheet2!ACK2</f>
        <v/>
      </c>
      <c r="ACM5" s="229" t="str">
        <f>[1]Sheet2!ACL2</f>
        <v/>
      </c>
      <c r="ACN5" s="229" t="str">
        <f>[1]Sheet2!ACM2</f>
        <v/>
      </c>
      <c r="ACO5" s="229" t="str">
        <f>[1]Sheet2!ACN2</f>
        <v/>
      </c>
      <c r="ACP5" s="229" t="str">
        <f>[1]Sheet2!ACO2</f>
        <v/>
      </c>
      <c r="ACQ5" s="229" t="str">
        <f>[1]Sheet2!ACP2</f>
        <v/>
      </c>
    </row>
    <row r="6" spans="1:771">
      <c r="A6" s="184" t="s">
        <v>231</v>
      </c>
      <c r="B6" s="162" t="s">
        <v>232</v>
      </c>
      <c r="C6" s="226" t="s">
        <v>112</v>
      </c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228"/>
      <c r="AX6" s="228"/>
      <c r="AY6" s="228"/>
      <c r="AZ6" s="228"/>
      <c r="BA6" s="228"/>
      <c r="BB6" s="228"/>
      <c r="BC6" s="228"/>
      <c r="BD6" s="228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BO6" s="228"/>
      <c r="BP6" s="228"/>
      <c r="BQ6" s="228"/>
      <c r="BR6" s="228"/>
      <c r="BS6" s="228"/>
      <c r="BT6" s="228"/>
      <c r="BU6" s="228"/>
      <c r="BV6" s="228"/>
      <c r="BW6" s="228"/>
      <c r="BX6" s="228"/>
      <c r="BY6" s="228"/>
      <c r="BZ6" s="228"/>
      <c r="CA6" s="228"/>
      <c r="CB6" s="228"/>
      <c r="CC6" s="228"/>
      <c r="CD6" s="228"/>
      <c r="CE6" s="228"/>
      <c r="CF6" s="228"/>
      <c r="CG6" s="228"/>
      <c r="CH6" s="228"/>
      <c r="CI6" s="228"/>
      <c r="CJ6" s="228"/>
      <c r="CK6" s="228"/>
      <c r="CL6" s="228"/>
      <c r="CM6" s="228"/>
      <c r="CN6" s="228"/>
      <c r="CO6" s="228"/>
      <c r="CP6" s="228"/>
      <c r="CQ6" s="228"/>
      <c r="CR6" s="228"/>
      <c r="CS6" s="228"/>
      <c r="CT6" s="228"/>
      <c r="CU6" s="228"/>
      <c r="CV6" s="228"/>
      <c r="CW6" s="228"/>
      <c r="CX6" s="228"/>
      <c r="CY6" s="228"/>
      <c r="CZ6" s="228"/>
      <c r="DA6" s="228"/>
      <c r="DB6" s="228"/>
      <c r="DC6" s="228"/>
      <c r="DD6" s="228"/>
      <c r="DE6" s="228"/>
      <c r="DF6" s="228"/>
      <c r="DG6" s="228"/>
      <c r="DH6" s="228"/>
      <c r="DI6" s="228"/>
      <c r="DJ6" s="228"/>
      <c r="DK6" s="228"/>
      <c r="DL6" s="228"/>
      <c r="DM6" s="228"/>
      <c r="DN6" s="228"/>
      <c r="DO6" s="228"/>
      <c r="DP6" s="228"/>
      <c r="DQ6" s="228"/>
      <c r="DR6" s="228"/>
      <c r="DS6" s="228"/>
      <c r="DT6" s="228"/>
      <c r="DU6" s="228"/>
      <c r="DV6" s="228"/>
      <c r="DW6" s="228"/>
      <c r="DX6" s="228"/>
      <c r="DY6" s="228"/>
      <c r="DZ6" s="228"/>
      <c r="EA6" s="228"/>
      <c r="EB6" s="228"/>
      <c r="EC6" s="228"/>
      <c r="ED6" s="228"/>
      <c r="EE6" s="228"/>
      <c r="EF6" s="228"/>
      <c r="EG6" s="228"/>
      <c r="EH6" s="228"/>
      <c r="EI6" s="228"/>
      <c r="EJ6" s="228"/>
      <c r="EK6" s="228"/>
      <c r="EL6" s="228"/>
      <c r="EM6" s="228"/>
      <c r="EN6" s="228"/>
      <c r="EO6" s="228"/>
      <c r="EP6" s="228"/>
      <c r="EQ6" s="228"/>
      <c r="ER6" s="228"/>
      <c r="ES6" s="228"/>
      <c r="ET6" s="228"/>
      <c r="EU6" s="228"/>
      <c r="EV6" s="228"/>
      <c r="EW6" s="228"/>
      <c r="EX6" s="228"/>
      <c r="EY6" s="228"/>
      <c r="EZ6" s="228"/>
      <c r="FA6" s="228"/>
      <c r="FB6" s="228"/>
      <c r="FC6" s="228"/>
      <c r="FD6" s="228"/>
      <c r="FE6" s="228"/>
      <c r="FF6" s="228"/>
      <c r="FG6" s="228"/>
      <c r="FH6" s="228"/>
      <c r="FI6" s="228"/>
      <c r="FJ6" s="228"/>
      <c r="FK6" s="228"/>
      <c r="FL6" s="228"/>
      <c r="FM6" s="228"/>
      <c r="FN6" s="228"/>
      <c r="FO6" s="228"/>
      <c r="FP6" s="228"/>
      <c r="FQ6" s="228"/>
      <c r="FR6" s="228"/>
      <c r="FS6" s="228"/>
      <c r="FT6" s="228"/>
      <c r="FU6" s="228"/>
      <c r="FV6" s="228"/>
      <c r="FW6" s="228"/>
      <c r="FX6" s="228"/>
      <c r="FY6" s="228"/>
      <c r="FZ6" s="228"/>
      <c r="GA6" s="228"/>
      <c r="GB6" s="228"/>
      <c r="GC6" s="228"/>
      <c r="GD6" s="228"/>
      <c r="GE6" s="228"/>
      <c r="GF6" s="228"/>
      <c r="GG6" s="228"/>
      <c r="GH6" s="228"/>
      <c r="GI6" s="228"/>
      <c r="GJ6" s="228"/>
      <c r="GK6" s="228"/>
      <c r="GL6" s="228"/>
      <c r="GM6" s="228"/>
      <c r="GN6" s="228"/>
      <c r="GO6" s="228"/>
      <c r="GP6" s="228"/>
      <c r="GQ6" s="228"/>
      <c r="GR6" s="228"/>
      <c r="GS6" s="228"/>
      <c r="GT6" s="228"/>
      <c r="GU6" s="228"/>
      <c r="GV6" s="228"/>
      <c r="GW6" s="228"/>
      <c r="GX6" s="228"/>
      <c r="GY6" s="228"/>
      <c r="GZ6" s="228"/>
      <c r="HA6" s="228"/>
      <c r="HB6" s="228"/>
      <c r="HC6" s="228"/>
      <c r="HD6" s="228"/>
      <c r="HE6" s="228"/>
      <c r="HF6" s="228"/>
      <c r="HG6" s="228"/>
      <c r="HH6" s="228"/>
      <c r="HI6" s="228"/>
      <c r="HJ6" s="228"/>
      <c r="HK6" s="228"/>
      <c r="HL6" s="228"/>
      <c r="HM6" s="228"/>
      <c r="HN6" s="228"/>
      <c r="HO6" s="228"/>
      <c r="HP6" s="228"/>
      <c r="HQ6" s="228"/>
      <c r="HR6" s="228"/>
      <c r="HS6" s="228"/>
      <c r="HT6" s="228"/>
      <c r="HU6" s="228"/>
      <c r="HV6" s="228"/>
      <c r="HW6" s="228"/>
      <c r="HX6" s="228"/>
      <c r="HY6" s="228"/>
      <c r="HZ6" s="228"/>
      <c r="IA6" s="228"/>
      <c r="IB6" s="228"/>
      <c r="IC6" s="228"/>
      <c r="ID6" s="228"/>
      <c r="IE6" s="228">
        <f>+[2]Indices!IE6/[2]Indices!ID6-1</f>
        <v>0.10395740142313614</v>
      </c>
      <c r="IF6" s="228">
        <f>+[2]Indices!IF6/[2]Indices!IE6-1</f>
        <v>7.9070505194702267E-2</v>
      </c>
      <c r="IG6" s="228">
        <f>+[2]Indices!IG6/[2]Indices!IF6-1</f>
        <v>8.2851148557461229E-4</v>
      </c>
      <c r="IH6" s="228">
        <f>+[2]Indices!IH6/[2]Indices!IG6-1</f>
        <v>-6.2000133520261791E-2</v>
      </c>
      <c r="II6" s="228">
        <f>+[2]Indices!II6/[2]Indices!IH6-1</f>
        <v>3.8476046774801986E-2</v>
      </c>
      <c r="IJ6" s="228">
        <f>+[2]Indices!IJ6/[2]Indices!II6-1</f>
        <v>7.1160792000493522E-2</v>
      </c>
      <c r="IK6" s="228">
        <f>+[2]Indices!IK6/[2]Indices!IJ6-1</f>
        <v>4.9100401811992933E-2</v>
      </c>
      <c r="IL6" s="228">
        <f>+[2]Indices!IL6/[2]Indices!IK6-1</f>
        <v>7.0618298915628763E-2</v>
      </c>
      <c r="IM6" s="228">
        <f>+[2]Indices!IM6/[2]Indices!IL6-1</f>
        <v>-7.516591187444821E-2</v>
      </c>
      <c r="IN6" s="228">
        <f>+[2]Indices!IN6/[2]Indices!IM6-1</f>
        <v>-7.4585771481367358E-2</v>
      </c>
      <c r="IO6" s="228">
        <f>+[2]Indices!IO6/[2]Indices!IN6-1</f>
        <v>-1.828395710891173E-2</v>
      </c>
      <c r="IP6" s="228">
        <f>+[2]Indices!IP6/[2]Indices!IO6-1</f>
        <v>6.6856956893161623E-2</v>
      </c>
      <c r="IQ6" s="228">
        <f>+[2]Indices!IQ6/[2]Indices!IP6-1</f>
        <v>-9.3603635092624926E-2</v>
      </c>
      <c r="IR6" s="228">
        <f>+[2]Indices!IR6/[2]Indices!IQ6-1</f>
        <v>4.6408088286848059E-2</v>
      </c>
      <c r="IS6" s="228">
        <f>+[2]Indices!IS6/[2]Indices!IR6-1</f>
        <v>-8.7058192904284959E-2</v>
      </c>
      <c r="IT6" s="228">
        <f>+[2]Indices!IT6/[2]Indices!IS6-1</f>
        <v>-7.7723629744884559E-2</v>
      </c>
      <c r="IU6" s="228">
        <f>+[2]Indices!IU6/[2]Indices!IT6-1</f>
        <v>8.1408858684407504E-2</v>
      </c>
      <c r="IV6" s="228">
        <f>+[2]Indices!IV6/[2]Indices!IU6-1</f>
        <v>-3.5837282547906968E-3</v>
      </c>
      <c r="IW6" s="228">
        <f>+[2]Indices!IW6/[2]Indices!IV6-1</f>
        <v>8.5639378161810997E-2</v>
      </c>
      <c r="IX6" s="228">
        <f>+[2]Indices!IX6/[2]Indices!IW6-1</f>
        <v>-1.4795817715525739E-2</v>
      </c>
      <c r="IY6" s="228">
        <f>+[2]Indices!IY6/[2]Indices!IX6-1</f>
        <v>-0.1503666468727991</v>
      </c>
      <c r="IZ6" s="228">
        <f>+[2]Indices!IZ6/[2]Indices!IY6-1</f>
        <v>-1.8504823281782046E-2</v>
      </c>
      <c r="JA6" s="228">
        <f>+[2]Indices!JA6/[2]Indices!IZ6-1</f>
        <v>4.0456397178153747E-2</v>
      </c>
      <c r="JB6" s="228">
        <f>+[2]Indices!JB6/[2]Indices!JA6-1</f>
        <v>-4.9961005268267855E-2</v>
      </c>
      <c r="JC6" s="228">
        <f>+[2]Indices!JC6/[2]Indices!JB6-1</f>
        <v>-2.8581001842854614E-2</v>
      </c>
      <c r="JD6" s="228">
        <f>+[2]Indices!JD6/[2]Indices!JC6-1</f>
        <v>-1.5693984547461404E-2</v>
      </c>
      <c r="JE6" s="228">
        <f>+[2]Indices!JE6/[2]Indices!JD6-1</f>
        <v>-0.1311542909205593</v>
      </c>
      <c r="JF6" s="228">
        <f>+[2]Indices!JF6/[2]Indices!JE6-1</f>
        <v>6.4228601389435092E-2</v>
      </c>
      <c r="JG6" s="228">
        <f>+[2]Indices!JG6/[2]Indices!JF6-1</f>
        <v>9.8164798620519633E-2</v>
      </c>
      <c r="JH6" s="228">
        <f>+[2]Indices!JH6/[2]Indices!JG6-1</f>
        <v>-7.5922283190116291E-3</v>
      </c>
      <c r="JI6" s="228">
        <f>+[2]Indices!JI6/[2]Indices!JH6-1</f>
        <v>1.5491880237854971E-2</v>
      </c>
      <c r="JJ6" s="228">
        <f>+[2]Indices!JJ6/[2]Indices!JI6-1</f>
        <v>6.3735981508432626E-2</v>
      </c>
      <c r="JK6" s="228">
        <f>+[2]Indices!JK6/[2]Indices!JJ6-1</f>
        <v>-1.0945233592209447E-2</v>
      </c>
      <c r="JL6" s="228">
        <f>+[2]Indices!JL6/[2]Indices!JK6-1</f>
        <v>-3.8349810814109708E-2</v>
      </c>
      <c r="JM6" s="228">
        <f>+[2]Indices!JM6/[2]Indices!JL6-1</f>
        <v>-4.9889154016686144E-2</v>
      </c>
      <c r="JN6" s="228">
        <f>+[2]Indices!JN6/[2]Indices!JM6-1</f>
        <v>2.9389238195322687E-2</v>
      </c>
      <c r="JO6" s="228">
        <f>+[2]Indices!JO6/[2]Indices!JN6-1</f>
        <v>-8.7778796740089482E-2</v>
      </c>
      <c r="JP6" s="228">
        <f>+[2]Indices!JP6/[2]Indices!JO6-1</f>
        <v>5.7492412746585675E-2</v>
      </c>
      <c r="JQ6" s="228">
        <f>+[2]Indices!JQ6/[2]Indices!JP6-1</f>
        <v>-4.5828774371760028E-2</v>
      </c>
      <c r="JR6" s="228">
        <f>+[2]Indices!JR6/[2]Indices!JQ6-1</f>
        <v>-9.850364689074409E-3</v>
      </c>
      <c r="JS6" s="228">
        <f>+[2]Indices!JS6/[2]Indices!JR6-1</f>
        <v>0.10391669198055897</v>
      </c>
      <c r="JT6" s="228">
        <f>+[2]Indices!JT6/[2]Indices!JS6-1</f>
        <v>4.1920698936289025E-2</v>
      </c>
      <c r="JU6" s="228">
        <f>+[2]Indices!JU6/[2]Indices!JT6-1</f>
        <v>-4.7034646683062897E-2</v>
      </c>
      <c r="JV6" s="228">
        <f>+[2]Indices!JV6/[2]Indices!JU6-1</f>
        <v>2.0828461811599919E-2</v>
      </c>
      <c r="JW6" s="228">
        <f>+[2]Indices!JW6/[2]Indices!JV6-1</f>
        <v>-7.9815392968643928E-2</v>
      </c>
      <c r="JX6" s="228">
        <f>+[2]Indices!JX6/[2]Indices!JW6-1</f>
        <v>-4.3000442543148054E-2</v>
      </c>
      <c r="JY6" s="228">
        <f>+[2]Indices!JY6/[2]Indices!JX6-1</f>
        <v>8.1233140655105895E-2</v>
      </c>
      <c r="JZ6" s="228">
        <f>+[2]Indices!JZ6/[2]Indices!JY6-1</f>
        <v>0.13355371017178719</v>
      </c>
      <c r="KA6" s="228">
        <f>+[2]Indices!KA6/[2]Indices!JZ6-1</f>
        <v>5.1603115837793867E-2</v>
      </c>
      <c r="KB6" s="228">
        <f>+[2]Indices!KB6/[2]Indices!KA6-1</f>
        <v>0.14965691477434118</v>
      </c>
      <c r="KC6" s="228">
        <f>+[2]Indices!KC6/[2]Indices!KB6-1</f>
        <v>4.6896130240299705E-2</v>
      </c>
      <c r="KD6" s="228">
        <f>+[2]Indices!KD6/[2]Indices!KC6-1</f>
        <v>9.9285186404257653E-2</v>
      </c>
      <c r="KE6" s="228">
        <f>+[2]Indices!KE6/[2]Indices!KD6-1</f>
        <v>3.8359848142456965E-2</v>
      </c>
      <c r="KF6" s="228">
        <f>+[2]Indices!KF6/[2]Indices!KE6-1</f>
        <v>0.16428361570854944</v>
      </c>
      <c r="KG6" s="228">
        <f>+[2]Indices!KG6/[2]Indices!KF6-1</f>
        <v>-3.6220810961106076E-2</v>
      </c>
      <c r="KH6" s="228">
        <f>+[2]Indices!KH6/[2]Indices!KG6-1</f>
        <v>-4.8583702640586646E-3</v>
      </c>
      <c r="KI6" s="228">
        <f>+[2]Indices!KI6/[2]Indices!KH6-1</f>
        <v>-1.5664587799649188E-2</v>
      </c>
      <c r="KJ6" s="228">
        <f>+[2]Indices!KJ6/[2]Indices!KI6-1</f>
        <v>1.3844821185496681E-2</v>
      </c>
      <c r="KK6" s="228">
        <f>+[2]Indices!KK6/[2]Indices!KJ6-1</f>
        <v>-0.17090937496948555</v>
      </c>
      <c r="KL6" s="228">
        <f>+[2]Indices!KL6/[2]Indices!KK6-1</f>
        <v>1.7530739152965547E-2</v>
      </c>
      <c r="KM6" s="228">
        <f>+[2]Indices!KM6/[2]Indices!KL6-1</f>
        <v>8.7208393858547506E-2</v>
      </c>
      <c r="KN6" s="228">
        <f>+[2]Indices!KN6/[2]Indices!KM6-1</f>
        <v>1.8471005312410416E-3</v>
      </c>
      <c r="KO6" s="228">
        <f>+[2]Indices!KO6/[2]Indices!KN6-1</f>
        <v>7.3604344106817488E-2</v>
      </c>
      <c r="KP6" s="228">
        <f>+[2]Indices!KP6/[2]Indices!KO6-1</f>
        <v>2.4136156229276118E-2</v>
      </c>
      <c r="KQ6" s="228">
        <f>+[2]Indices!KQ6/[2]Indices!KP6-1</f>
        <v>9.6453544281164927E-2</v>
      </c>
      <c r="KR6" s="228">
        <f>+[2]Indices!KR6/[2]Indices!KQ6-1</f>
        <v>6.6060229441293306E-2</v>
      </c>
      <c r="KS6" s="228">
        <f>+[2]Indices!KS6/[2]Indices!KR6-1</f>
        <v>-1.0384971557084177E-2</v>
      </c>
      <c r="KT6" s="228">
        <f>+[2]Indices!KT6/[2]Indices!KS6-1</f>
        <v>2.2633848004812496E-2</v>
      </c>
      <c r="KU6" s="228">
        <f>+[2]Indices!KU6/[2]Indices!KT6-1</f>
        <v>-3.1965652752926954E-2</v>
      </c>
      <c r="KV6" s="228">
        <f>+[2]Indices!KV6/[2]Indices!KU6-1</f>
        <v>-6.5295460587671772E-2</v>
      </c>
      <c r="KW6" s="228">
        <f>+[2]Indices!KW6/[2]Indices!KV6-1</f>
        <v>9.8769278000505611E-2</v>
      </c>
      <c r="KX6" s="228">
        <f>+[2]Indices!KX6/[2]Indices!KW6-1</f>
        <v>6.8290237618799043E-2</v>
      </c>
      <c r="KY6" s="228">
        <f>+[2]Indices!KY6/[2]Indices!KX6-1</f>
        <v>4.2812691110914569E-2</v>
      </c>
      <c r="KZ6" s="228">
        <f>+[2]Indices!KZ6/[2]Indices!KY6-1</f>
        <v>3.3471769374898486E-2</v>
      </c>
      <c r="LA6" s="228">
        <f>+[2]Indices!LA6/[2]Indices!KZ6-1</f>
        <v>9.4275853946659494E-2</v>
      </c>
      <c r="LB6" s="228">
        <f>+[2]Indices!LB6/[2]Indices!LA6-1</f>
        <v>-8.8143111067625624E-2</v>
      </c>
      <c r="LC6" s="228">
        <f>+[2]Indices!LC6/[2]Indices!LB6-1</f>
        <v>0.11871354023226965</v>
      </c>
      <c r="LD6" s="228">
        <f>+[2]Indices!LD6/[2]Indices!LC6-1</f>
        <v>7.2117782466909475E-2</v>
      </c>
      <c r="LE6" s="228">
        <f>+[2]Indices!LE6/[2]Indices!LD6-1</f>
        <v>5.8612679185416461E-2</v>
      </c>
      <c r="LF6" s="228">
        <f>+[2]Indices!LF6/[2]Indices!LE6-1</f>
        <v>2.5214652724568465E-2</v>
      </c>
      <c r="LG6" s="228">
        <f>+[2]Indices!LG6/[2]Indices!LF6-1</f>
        <v>0.10699202897156979</v>
      </c>
      <c r="LH6" s="228">
        <f>+[2]Indices!LH6/[2]Indices!LG6-1</f>
        <v>3.1453378408566213E-2</v>
      </c>
      <c r="LI6" s="228">
        <f>+[2]Indices!LI6/[2]Indices!LH6-1</f>
        <v>-0.12350500777275641</v>
      </c>
      <c r="LJ6" s="228">
        <f>+[2]Indices!LJ6/[2]Indices!LI6-1</f>
        <v>2.1799352608646627E-2</v>
      </c>
      <c r="LK6" s="228">
        <f>+[2]Indices!LK6/[2]Indices!LJ6-1</f>
        <v>6.381475182107188E-3</v>
      </c>
      <c r="LL6" s="228">
        <f>+[2]Indices!LL6/[2]Indices!LK6-1</f>
        <v>8.7596717092159659E-2</v>
      </c>
      <c r="LM6" s="228">
        <f>+[2]Indices!LM6/[2]Indices!LL6-1</f>
        <v>5.2882620809858727E-2</v>
      </c>
      <c r="LN6" s="228">
        <f>+[2]Indices!LN6/[2]Indices!LM6-1</f>
        <v>4.3723784498375995E-2</v>
      </c>
      <c r="LO6" s="228">
        <f>+[2]Indices!LO6/[2]Indices!LN6-1</f>
        <v>5.6434714620797521E-2</v>
      </c>
      <c r="LP6" s="228">
        <f>+[2]Indices!LP6/[2]Indices!LO6-1</f>
        <v>6.1998718580371648E-3</v>
      </c>
      <c r="LQ6" s="228">
        <f>+[2]Indices!LQ6/[2]Indices!LP6-1</f>
        <v>2.9618888503609497E-2</v>
      </c>
      <c r="LR6" s="228">
        <f>+[2]Indices!LR6/[2]Indices!LQ6-1</f>
        <v>-8.0552885155090848E-2</v>
      </c>
      <c r="LS6" s="228">
        <f>+[2]Indices!LS6/[2]Indices!LR6-1</f>
        <v>2.2456395832824771E-2</v>
      </c>
      <c r="LT6" s="228">
        <f>+[2]Indices!LT6/[2]Indices!LS6-1</f>
        <v>7.133691859770841E-2</v>
      </c>
      <c r="LU6" s="228">
        <f>+[2]Indices!LU6/[2]Indices!LT6-1</f>
        <v>5.0966063155846841E-2</v>
      </c>
      <c r="LV6" s="228">
        <f>+[2]Indices!LV6/[2]Indices!LU6-1</f>
        <v>7.3024228926232837E-3</v>
      </c>
      <c r="LW6" s="228">
        <f>+[2]Indices!LW6/[2]Indices!LV6-1</f>
        <v>4.9662890375242741E-2</v>
      </c>
      <c r="LX6" s="228">
        <f>+[2]Indices!LX6/[2]Indices!LW6-1</f>
        <v>-1.3123603702183906E-2</v>
      </c>
      <c r="LY6" s="228">
        <f>+[2]Indices!LY6/[2]Indices!LX6-1</f>
        <v>0.12618432942976621</v>
      </c>
      <c r="LZ6" s="228">
        <f>+[2]Indices!LZ6/[2]Indices!LY6-1</f>
        <v>0.17544645567605444</v>
      </c>
      <c r="MA6" s="228">
        <f>+[2]Indices!MA6/[2]Indices!LZ6-1</f>
        <v>-2.3131796797565385E-2</v>
      </c>
      <c r="MB6" s="228">
        <f>+[2]Indices!MB6/[2]Indices!MA6-1</f>
        <v>6.6291299874242426E-2</v>
      </c>
      <c r="MC6" s="228">
        <f>+[2]Indices!MC6/[2]Indices!MB6-1</f>
        <v>-0.16297436969609247</v>
      </c>
      <c r="MD6" s="228">
        <f>+[2]Indices!MD6/[2]Indices!MC6-1</f>
        <v>1.7848193484857111E-2</v>
      </c>
      <c r="ME6" s="228">
        <f>+[2]Indices!ME6/[2]Indices!MD6-1</f>
        <v>-9.3447770303857869E-2</v>
      </c>
      <c r="MF6" s="228">
        <f>+[2]Indices!MF6/[2]Indices!ME6-1</f>
        <v>9.1306777166971997E-2</v>
      </c>
      <c r="MG6" s="228">
        <f>+[2]Indices!MG6/[2]Indices!MF6-1</f>
        <v>-5.585245513247572E-2</v>
      </c>
      <c r="MH6" s="228">
        <f>+[2]Indices!MH6/[2]Indices!MG6-1</f>
        <v>-0.16973092773261533</v>
      </c>
      <c r="MI6" s="228">
        <f>+[2]Indices!MI6/[2]Indices!MH6-1</f>
        <v>7.4541884551255988E-2</v>
      </c>
      <c r="MJ6" s="228">
        <f>+[2]Indices!MJ6/[2]Indices!MI6-1</f>
        <v>7.5149080598850837E-3</v>
      </c>
      <c r="MK6" s="228">
        <f>+[2]Indices!MK6/[2]Indices!MJ6-1</f>
        <v>-9.9316505785718601E-2</v>
      </c>
      <c r="ML6" s="228">
        <f>+[2]Indices!ML6/[2]Indices!MK6-1</f>
        <v>-0.26369404226992843</v>
      </c>
      <c r="MM6" s="228">
        <f>+[2]Indices!MM6/[2]Indices!ML6-1</f>
        <v>-4.521453170865386E-2</v>
      </c>
      <c r="MN6" s="228">
        <f>+[2]Indices!MN6/[2]Indices!MM6-1</f>
        <v>7.5850783984755088E-2</v>
      </c>
      <c r="MO6" s="228">
        <f>+[2]Indices!MO6/[2]Indices!MN6-1</f>
        <v>-2.6761132823780787E-2</v>
      </c>
      <c r="MP6" s="228">
        <f>+[2]Indices!MP6/[2]Indices!MO6-1</f>
        <v>-3.8218828509821834E-2</v>
      </c>
      <c r="MQ6" s="228">
        <f>+[2]Indices!MQ6/[2]Indices!MP6-1</f>
        <v>9.3196957097901212E-2</v>
      </c>
      <c r="MR6" s="228">
        <f>+[2]Indices!MR6/[2]Indices!MQ6-1</f>
        <v>0.14998750171347464</v>
      </c>
      <c r="MS6" s="228">
        <f>+[2]Indices!MS6/[2]Indices!MR6-1</f>
        <v>0.28083645355658704</v>
      </c>
      <c r="MT6" s="228">
        <f>+[2]Indices!MT6/[2]Indices!MS6-1</f>
        <v>-3.3490203663795071E-2</v>
      </c>
      <c r="MU6" s="228">
        <f>+[2]Indices!MU6/[2]Indices!MT6-1</f>
        <v>8.3168761729266905E-2</v>
      </c>
      <c r="MV6" s="228">
        <f>+[2]Indices!MV6/[2]Indices!MU6-1</f>
        <v>6.6009074286790259E-3</v>
      </c>
      <c r="MW6" s="228">
        <f>+[2]Indices!MW6/[2]Indices!MV6-1</f>
        <v>9.1295870447587468E-2</v>
      </c>
      <c r="MX6" s="228">
        <f>+[2]Indices!MX6/[2]Indices!MW6-1</f>
        <v>-7.2381188126667051E-2</v>
      </c>
      <c r="MY6" s="228">
        <f>+[2]Indices!MY6/[2]Indices!MX6-1</f>
        <v>6.8330131730422128E-2</v>
      </c>
      <c r="MZ6" s="228">
        <f>+[2]Indices!MZ6/[2]Indices!MY6-1</f>
        <v>3.3861234266646889E-2</v>
      </c>
      <c r="NA6" s="228">
        <f>+[2]Indices!NA6/[2]Indices!MZ6-1</f>
        <v>-6.1219116706442755E-2</v>
      </c>
      <c r="NB6" s="228">
        <f>+[2]Indices!NB6/[2]Indices!NA6-1</f>
        <v>8.675812645999148E-3</v>
      </c>
      <c r="NC6" s="228">
        <f>+[2]Indices!NC6/[2]Indices!NB6-1</f>
        <v>6.6611386150758678E-2</v>
      </c>
      <c r="ND6" s="228">
        <f>+[2]Indices!ND6/[2]Indices!NC6-1</f>
        <v>5.8927708903557807E-3</v>
      </c>
      <c r="NE6" s="228">
        <f>+[2]Indices!NE6/[2]Indices!ND6-1</f>
        <v>-3.497571638937913E-2</v>
      </c>
      <c r="NF6" s="228">
        <f>+[2]Indices!NF6/[2]Indices!NE6-1</f>
        <v>4.8392396225282575E-2</v>
      </c>
      <c r="NG6" s="228">
        <f>+[2]Indices!NG6/[2]Indices!NF6-1</f>
        <v>1.1338141810396163E-2</v>
      </c>
      <c r="NH6" s="228">
        <f>+[2]Indices!NH6/[2]Indices!NG6-1</f>
        <v>7.5415590258844922E-3</v>
      </c>
      <c r="NI6" s="228">
        <f>+[2]Indices!NI6/[2]Indices!NH6-1</f>
        <v>0.11713856472801032</v>
      </c>
      <c r="NJ6" s="228">
        <f>+[2]Indices!NJ6/[2]Indices!NI6-1</f>
        <v>-1.1303862108765772E-3</v>
      </c>
      <c r="NK6" s="228">
        <f>+[2]Indices!NK6/[2]Indices!NJ6-1</f>
        <v>-2.5580409201738541E-2</v>
      </c>
      <c r="NL6" s="228">
        <f>+[2]Indices!NL6/[2]Indices!NK6-1</f>
        <v>4.690780813124884E-2</v>
      </c>
      <c r="NM6" s="228">
        <f>+[2]Indices!NM6/[2]Indices!NL6-1</f>
        <v>-0.10229934180188061</v>
      </c>
      <c r="NN6" s="228">
        <f>+[2]Indices!NN6/[2]Indices!NM6-1</f>
        <v>-3.1063153690766288E-2</v>
      </c>
      <c r="NO6" s="228">
        <f>+[2]Indices!NO6/[2]Indices!NN6-1</f>
        <v>9.4344610063484824E-2</v>
      </c>
      <c r="NP6" s="228">
        <f>+[2]Indices!NP6/[2]Indices!NO6-1</f>
        <v>-1.4099672072086733E-2</v>
      </c>
      <c r="NQ6" s="228">
        <f>+[2]Indices!NQ6/[2]Indices!NP6-1</f>
        <v>-3.1481719867506697E-2</v>
      </c>
      <c r="NR6" s="228">
        <f>+[2]Indices!NR6/[2]Indices!NQ6-1</f>
        <v>1.9512453069642E-2</v>
      </c>
      <c r="NS6" s="228">
        <f>+[2]Indices!NS6/[2]Indices!NR6-1</f>
        <v>-2.7900358865089236E-2</v>
      </c>
      <c r="NT6" s="228">
        <f>+[2]Indices!NT6/[2]Indices!NS6-1</f>
        <v>-8.6536007279470861E-2</v>
      </c>
      <c r="NU6" s="228">
        <f>+[2]Indices!NU6/[2]Indices!NT6-1</f>
        <v>-1.0927495232442075E-2</v>
      </c>
      <c r="NV6" s="228">
        <f>+[2]Indices!NV6/[2]Indices!NU6-1</f>
        <v>7.8178718840079986E-2</v>
      </c>
      <c r="NW6" s="228">
        <f>+[2]Indices!NW6/[2]Indices!NV6-1</f>
        <v>-9.2685938117591626E-2</v>
      </c>
      <c r="NX6" s="228">
        <f>+[2]Indices!NX6/[2]Indices!NW6-1</f>
        <v>-4.2989278785831919E-2</v>
      </c>
      <c r="NY6" s="228">
        <f>+[2]Indices!NY6/[2]Indices!NX6-1</f>
        <v>0.12538764877273678</v>
      </c>
      <c r="NZ6" s="228">
        <f>+[2]Indices!NZ6/[2]Indices!NY6-1</f>
        <v>3.5959975458077942E-2</v>
      </c>
      <c r="OA6" s="228">
        <f>+[2]Indices!OA6/[2]Indices!NZ6-1</f>
        <v>-1.6065349384059235E-2</v>
      </c>
      <c r="OB6" s="228">
        <f>+[2]Indices!OB6/[2]Indices!OA6-1</f>
        <v>-8.9262624731365481E-3</v>
      </c>
      <c r="OC6" s="228">
        <f>+[2]Indices!OC6/[2]Indices!OB6-1</f>
        <v>-5.8934676983984136E-2</v>
      </c>
      <c r="OD6" s="228">
        <f>+[2]Indices!OD6/[2]Indices!OC6-1</f>
        <v>7.6087580074577055E-2</v>
      </c>
      <c r="OE6" s="228">
        <f>+[2]Indices!OE6/[2]Indices!OD6-1</f>
        <v>-7.6885713947234535E-3</v>
      </c>
      <c r="OF6" s="228">
        <f>+[2]Indices!OF6/[2]Indices!OE6-1</f>
        <v>6.9154270432894016E-3</v>
      </c>
      <c r="OG6" s="228">
        <f>+[2]Indices!OG6/[2]Indices!OF6-1</f>
        <v>8.5111081469624761E-2</v>
      </c>
      <c r="OH6" s="228">
        <f>+[2]Indices!OH6/[2]Indices!OG6-1</f>
        <v>-1.4190945384664699E-2</v>
      </c>
      <c r="OI6" s="228">
        <f>+[2]Indices!OI6/[2]Indices!OH6-1</f>
        <v>4.6976378803685881E-2</v>
      </c>
      <c r="OJ6" s="228">
        <f>+[2]Indices!OJ6/[2]Indices!OI6-1</f>
        <v>4.6660394112267856E-3</v>
      </c>
      <c r="OK6" s="228">
        <f>+[2]Indices!OK6/[2]Indices!OJ6-1</f>
        <v>2.2112779389857007E-2</v>
      </c>
      <c r="OL6" s="228">
        <f>+[2]Indices!OL6/[2]Indices!OK6-1</f>
        <v>-5.6339861363656762E-2</v>
      </c>
      <c r="OM6" s="228">
        <f>+[2]Indices!OM6/[2]Indices!OL6-1</f>
        <v>-1.0009996340137883E-3</v>
      </c>
      <c r="ON6" s="228">
        <f>+[2]Indices!ON6/[2]Indices!OM6-1</f>
        <v>4.3598734168563302E-2</v>
      </c>
      <c r="OO6" s="228">
        <f>+[2]Indices!OO6/[2]Indices!ON6-1</f>
        <v>1.3064738174735302E-2</v>
      </c>
      <c r="OP6" s="228">
        <f>+[2]Indices!OP6/[2]Indices!OO6-1</f>
        <v>-2.2077752478332768E-2</v>
      </c>
      <c r="OQ6" s="228">
        <f>+[2]Indices!OQ6/[2]Indices!OP6-1</f>
        <v>-1.5041093282279538E-2</v>
      </c>
      <c r="OR6" s="228">
        <f>+[2]Indices!OR6/[2]Indices!OQ6-1</f>
        <v>-4.6440576037113823E-2</v>
      </c>
      <c r="OS6" s="228">
        <f>+[2]Indices!OS6/[2]Indices!OR6-1</f>
        <v>4.9448445568137656E-2</v>
      </c>
      <c r="OT6" s="228">
        <f>+[2]Indices!OT6/[2]Indices!OS6-1</f>
        <v>9.9162689374123092E-2</v>
      </c>
      <c r="OU6" s="228">
        <f>+[2]Indices!OU6/[2]Indices!OT6-1</f>
        <v>-1.9378671867181674E-2</v>
      </c>
      <c r="OV6" s="228">
        <f>+[2]Indices!OV6/[2]Indices!OU6-1</f>
        <v>2.1104455730796889E-2</v>
      </c>
      <c r="OW6" s="228">
        <f>+[2]Indices!OW6/[2]Indices!OV6-1</f>
        <v>-3.3457040652784653E-2</v>
      </c>
      <c r="OX6" s="228">
        <f>+[2]Indices!OX6/[2]Indices!OW6-1</f>
        <v>3.1230691244007236E-2</v>
      </c>
      <c r="OY6" s="228">
        <f>+[2]Indices!OY6/[2]Indices!OX6-1</f>
        <v>6.8708646724569888E-2</v>
      </c>
      <c r="OZ6" s="228">
        <f>+[2]Indices!OZ6/[2]Indices!OY6-1</f>
        <v>-1.1281580702776628E-3</v>
      </c>
      <c r="PA6" s="228">
        <f>+[2]Indices!PA6/[2]Indices!OZ6-1</f>
        <v>8.107170062027147E-2</v>
      </c>
      <c r="PB6" s="228">
        <f>+[2]Indices!PB6/[2]Indices!PA6-1</f>
        <v>5.5980147936862457E-2</v>
      </c>
      <c r="PC6" s="228">
        <f>+[2]Indices!PC6/[2]Indices!PB6-1</f>
        <v>1.7479184518780722E-2</v>
      </c>
      <c r="PD6" s="228">
        <f>+[2]Indices!PD6/[2]Indices!PC6-1</f>
        <v>3.1212957356459459E-2</v>
      </c>
      <c r="PE6" s="228">
        <f>+[2]Indices!PE6/[2]Indices!PD6-1</f>
        <v>1.7395295906510455E-3</v>
      </c>
      <c r="PF6" s="228">
        <f>+[2]Indices!PF6/[2]Indices!PE6-1</f>
        <v>4.5546365455406246E-2</v>
      </c>
      <c r="PG6" s="228">
        <f>+[2]Indices!PG6/[2]Indices!PF6-1</f>
        <v>3.2095097396490635E-2</v>
      </c>
      <c r="PH6" s="228">
        <f>+[2]Indices!PH6/[2]Indices!PG6-1</f>
        <v>-3.5339912329203305E-2</v>
      </c>
      <c r="PI6" s="228">
        <f>+[2]Indices!PI6/[2]Indices!PH6-1</f>
        <v>6.3687503324413086E-2</v>
      </c>
      <c r="PJ6" s="228">
        <f>+[2]Indices!PJ6/[2]Indices!PI6-1</f>
        <v>1.0746087472324417E-2</v>
      </c>
      <c r="PK6" s="228">
        <f>+[2]Indices!PK6/[2]Indices!PJ6-1</f>
        <v>-4.4466224469602467E-2</v>
      </c>
      <c r="PL6" s="228">
        <f>+[2]Indices!PL6/[2]Indices!PK6-1</f>
        <v>-3.6397104443049777E-2</v>
      </c>
      <c r="PM6" s="228">
        <f>+[2]Indices!PM6/[2]Indices!PL6-1</f>
        <v>3.1644566978591415E-2</v>
      </c>
      <c r="PN6" s="228">
        <f>+[2]Indices!PN6/[2]Indices!PM6-1</f>
        <v>-4.4882070070986213E-3</v>
      </c>
      <c r="PO6" s="228">
        <f>+[2]Indices!PO6/[2]Indices!PN6-1</f>
        <v>2.1891831674013762E-2</v>
      </c>
      <c r="PP6" s="228">
        <f>+[2]Indices!PP6/[2]Indices!PO6-1</f>
        <v>-6.5300444187081141E-2</v>
      </c>
      <c r="PQ6" s="228">
        <f>+[2]Indices!PQ6/[2]Indices!PP6-1</f>
        <v>-2.1258310667874314E-3</v>
      </c>
      <c r="PR6" s="228">
        <f>+[2]Indices!PR6/[2]Indices!PQ6-1</f>
        <v>1.5706553577461868E-2</v>
      </c>
      <c r="PS6" s="228">
        <f>+[2]Indices!PS6/[2]Indices!PR6-1</f>
        <v>-1.5971487805446216E-2</v>
      </c>
      <c r="PT6" s="228">
        <f>+[2]Indices!PT6/[2]Indices!PS6-1</f>
        <v>1.4004567818468594E-3</v>
      </c>
      <c r="PU6" s="228">
        <f>+[2]Indices!PU6/[2]Indices!PT6-1</f>
        <v>-4.7918658273785941E-2</v>
      </c>
      <c r="PV6" s="228">
        <f>+[2]Indices!PV6/[2]Indices!PU6-1</f>
        <v>-7.5937097149031851E-2</v>
      </c>
      <c r="PW6" s="228">
        <f>+[2]Indices!PW6/[2]Indices!PV6-1</f>
        <v>0.10976047530915944</v>
      </c>
      <c r="PX6" s="228">
        <f>+[2]Indices!PX6/[2]Indices!PW6-1</f>
        <v>1.439639726889741E-2</v>
      </c>
      <c r="PY6" s="228">
        <f>+[2]Indices!PY6/[2]Indices!PX6-1</f>
        <v>4.1427705350792099E-2</v>
      </c>
      <c r="PZ6" s="228">
        <f>+[2]Indices!PZ6/[2]Indices!PY6-1</f>
        <v>1.955616346429756E-2</v>
      </c>
      <c r="QA6" s="228">
        <f>+[2]Indices!QA6/[2]Indices!PZ6-1</f>
        <v>4.4365857145554743E-2</v>
      </c>
      <c r="QB6" s="228">
        <f>+[2]Indices!QB6/[2]Indices!QA6-1</f>
        <v>1.8200055102111312E-2</v>
      </c>
      <c r="QC6" s="228">
        <f>+[2]Indices!QC6/[2]Indices!QB6-1</f>
        <v>-1.9276707037515939E-2</v>
      </c>
      <c r="QD6" s="228">
        <f>+[2]Indices!QD6/[2]Indices!QC6-1</f>
        <v>4.0238933215615003E-3</v>
      </c>
      <c r="QE6" s="228">
        <f>+[2]Indices!QE6/[2]Indices!QD6-1</f>
        <v>-4.7428528736638942E-2</v>
      </c>
      <c r="QF6" s="228">
        <f>+[2]Indices!QF6/[2]Indices!QE6-1</f>
        <v>-4.7040411662200299E-3</v>
      </c>
      <c r="QG6" s="228">
        <f>+[2]Indices!QG6/[2]Indices!QF6-1</f>
        <v>4.5989234095472842E-2</v>
      </c>
      <c r="QH6" s="228">
        <f>+[2]Indices!QH6/[2]Indices!QG6-1</f>
        <v>3.8299641068049839E-2</v>
      </c>
      <c r="QI6" s="228">
        <f>+[2]Indices!QI6/[2]Indices!QH6-1</f>
        <v>3.471515640793843E-2</v>
      </c>
      <c r="QJ6" s="228">
        <f>+[2]Indices!QJ6/[2]Indices!QI6-1</f>
        <v>1.4201209186333941E-2</v>
      </c>
      <c r="QK6" s="228">
        <f>+[2]Indices!QK6/[2]Indices!QJ6-1</f>
        <v>3.4635155067838319E-2</v>
      </c>
      <c r="QL6" s="228">
        <f>+[2]Indices!QL6/[2]Indices!QK6-1</f>
        <v>-6.6335399337414946E-3</v>
      </c>
      <c r="QM6" s="228">
        <f>+[2]Indices!QM6/[2]Indices!QL6-1</f>
        <v>6.1231038799659521E-2</v>
      </c>
      <c r="QN6" s="228">
        <f>+[2]Indices!QN6/[2]Indices!QM6-1</f>
        <v>-1.4803059415528286E-2</v>
      </c>
      <c r="QO6" s="228">
        <f>+[2]Indices!QO6/[2]Indices!QN6-1</f>
        <v>-1.2502006134148091E-2</v>
      </c>
      <c r="QP6" s="228">
        <f>+[2]Indices!QP6/[2]Indices!QO6-1</f>
        <v>5.6662714696460892E-2</v>
      </c>
      <c r="QQ6" s="228">
        <f>+[2]Indices!QQ6/[2]Indices!QP6-1</f>
        <v>-1.0062692480800606E-2</v>
      </c>
      <c r="QR6" s="228">
        <f>+[2]Indices!QR6/[2]Indices!QQ6-1</f>
        <v>2.9738132026595032E-2</v>
      </c>
      <c r="QS6" s="228">
        <f>+[2]Indices!QS6/[2]Indices!QR6-1</f>
        <v>4.7552760688419848E-2</v>
      </c>
      <c r="QT6" s="228">
        <f>+[2]Indices!QT6/[2]Indices!QS6-1</f>
        <v>-4.693471712790942E-2</v>
      </c>
      <c r="QU6" s="228">
        <f>+[2]Indices!QU6/[2]Indices!QT6-1</f>
        <v>-3.4344310874723338E-2</v>
      </c>
      <c r="QV6" s="228">
        <f>+[2]Indices!QV6/[2]Indices!QU6-1</f>
        <v>6.1861863594500521E-2</v>
      </c>
      <c r="QW6" s="228">
        <f>+[2]Indices!QW6/[2]Indices!QV6-1</f>
        <v>1.8297503552189287E-3</v>
      </c>
      <c r="QX6" s="228">
        <f>+[2]Indices!QX6/[2]Indices!QW6-1</f>
        <v>2.4745326523056832E-4</v>
      </c>
      <c r="QY6" s="228">
        <f>+[2]Indices!QY6/[2]Indices!QX6-1</f>
        <v>6.2258750392268913E-2</v>
      </c>
      <c r="QZ6" s="228">
        <f>+[2]Indices!QZ6/[2]Indices!QY6-1</f>
        <v>3.0055249746849144E-2</v>
      </c>
      <c r="RA6" s="228">
        <f>+[2]Indices!RA6/[2]Indices!QZ6-1</f>
        <v>-6.3767421087483456E-2</v>
      </c>
      <c r="RB6" s="228">
        <f>+[2]Indices!RB6/[2]Indices!RA6-1</f>
        <v>-4.8742629389284753E-2</v>
      </c>
      <c r="RC6" s="228">
        <f>+[2]Indices!RC6/[2]Indices!RB6-1</f>
        <v>4.7434929034358309E-2</v>
      </c>
      <c r="RD6" s="228">
        <f>+[2]Indices!RD6/[2]Indices!RC6-1</f>
        <v>-6.8993590037302877E-4</v>
      </c>
      <c r="RE6" s="228">
        <f>+[2]Indices!RE6/[2]Indices!RD6-1</f>
        <v>-2.4347165057033715E-3</v>
      </c>
      <c r="RF6" s="228">
        <f>+[2]Indices!RF6/[2]Indices!RE6-1</f>
        <v>-2.1948610276613101E-3</v>
      </c>
      <c r="RG6" s="228">
        <f>+[2]Indices!RG6/[2]Indices!RF6-1</f>
        <v>7.788835192888377E-2</v>
      </c>
      <c r="RH6" s="228">
        <f>+[2]Indices!RH6/[2]Indices!RG6-1</f>
        <v>1.0686784618709977E-2</v>
      </c>
      <c r="RI6" s="228">
        <f>+[2]Indices!RI6/[2]Indices!RH6-1</f>
        <v>1.622682254547847E-2</v>
      </c>
      <c r="RJ6" s="228">
        <f>+[2]Indices!RJ6/[2]Indices!RI6-1</f>
        <v>-9.0216396337073901E-3</v>
      </c>
      <c r="RK6" s="228">
        <f>+[2]Indices!RK6/[2]Indices!RJ6-1</f>
        <v>-5.4425469381794156E-2</v>
      </c>
      <c r="RL6" s="228">
        <f>+[2]Indices!RL6/[2]Indices!RK6-1</f>
        <v>-6.3683159549611235E-3</v>
      </c>
      <c r="RM6" s="228">
        <f>+[2]Indices!RM6/[2]Indices!RL6-1</f>
        <v>4.0933339464407581E-2</v>
      </c>
      <c r="RN6" s="228">
        <f>+[2]Indices!RN6/[2]Indices!RM6-1</f>
        <v>3.7006688442992708E-2</v>
      </c>
      <c r="RO6" s="228">
        <f>+[2]Indices!RO6/[2]Indices!RN6-1</f>
        <v>1.5035437674630892E-2</v>
      </c>
      <c r="RP6" s="228">
        <f>+[2]Indices!RP6/[2]Indices!RO6-1</f>
        <v>9.4083836695948442E-3</v>
      </c>
      <c r="RQ6" s="228">
        <f>+[2]Indices!RQ6/[2]Indices!RP6-1</f>
        <v>-1.6783333899394903E-2</v>
      </c>
      <c r="RR6" s="228">
        <f>+[2]Indices!RR6/[2]Indices!RQ6-1</f>
        <v>-6.3341363691860608E-2</v>
      </c>
      <c r="RS6" s="228">
        <f>+[2]Indices!RS6/[2]Indices!RR6-1</f>
        <v>-0.23025869019490153</v>
      </c>
      <c r="RT6" s="228">
        <f>+[2]Indices!RT6/[2]Indices!RS6-1</f>
        <v>0.14691640108841653</v>
      </c>
      <c r="RU6" s="228">
        <f>+[2]Indices!RU6/[2]Indices!RT6-1</f>
        <v>-2.7421857106433301E-2</v>
      </c>
      <c r="RV6" s="228">
        <f>+[2]Indices!RV6/[2]Indices!RU6-1</f>
        <v>7.581247755203302E-2</v>
      </c>
      <c r="RW6" s="228">
        <f>+[2]Indices!RW6/[2]Indices!RV6-1</f>
        <v>7.6970203439346019E-2</v>
      </c>
      <c r="RX6" s="228">
        <f>+[2]Indices!RX6/[2]Indices!RW6-1</f>
        <v>2.9704052452679264E-2</v>
      </c>
      <c r="RY6" s="228">
        <f>+[2]Indices!RY6/[2]Indices!RX6-1</f>
        <v>-1.2001810048001049E-2</v>
      </c>
      <c r="RZ6" s="228">
        <f>+[2]Indices!RZ6/[2]Indices!RY6-1</f>
        <v>3.6907101463115488E-2</v>
      </c>
      <c r="SA6" s="228">
        <f>+[2]Indices!SA6/[2]Indices!RZ6-1</f>
        <v>0.11441842541516811</v>
      </c>
      <c r="SB6" s="228">
        <f>+[2]Indices!SB6/[2]Indices!SA6-1</f>
        <v>7.8327952528579381E-2</v>
      </c>
      <c r="SC6" s="228">
        <f>+[2]Indices!SC6/[2]Indices!SB6-1</f>
        <v>-2.4562866588783705E-2</v>
      </c>
      <c r="SD6" s="228">
        <f>+[2]Indices!SD6/[2]Indices!SC6-1</f>
        <v>6.7137805534262185E-2</v>
      </c>
      <c r="SE6" s="228">
        <f>+[2]Indices!SE6/[2]Indices!SD6-1</f>
        <v>1.1704596975133708E-2</v>
      </c>
      <c r="SF6" s="228">
        <f>+[2]Indices!SF6/[2]Indices!SE6-1</f>
        <v>-3.6095050779162419E-3</v>
      </c>
      <c r="SG6" s="228">
        <f>+[2]Indices!SG6/[2]Indices!SF6-1</f>
        <v>6.6909389350794379E-2</v>
      </c>
      <c r="SH6" s="228">
        <f>+[2]Indices!SH6/[2]Indices!SG6-1</f>
        <v>1.135447015550195E-2</v>
      </c>
      <c r="SI6" s="228">
        <f>+[2]Indices!SI6/[2]Indices!SH6-1</f>
        <v>4.3890860672344267E-3</v>
      </c>
      <c r="SJ6" s="228">
        <f>+[2]Indices!SJ6/[2]Indices!SI6-1</f>
        <v>8.7409207839228564E-2</v>
      </c>
      <c r="SK6" s="228">
        <f>+[2]Indices!SK6/[2]Indices!SJ6-1</f>
        <v>2.8902731052434349E-2</v>
      </c>
      <c r="SL6" s="228">
        <f>+[2]Indices!SL6/[2]Indices!SK6-1</f>
        <v>4.2108900607382704E-3</v>
      </c>
      <c r="SM6" s="228">
        <f>+[2]Indices!SM6/[2]Indices!SL6-1</f>
        <v>-3.8368908989958261E-2</v>
      </c>
      <c r="SN6" s="228">
        <f>+[2]Indices!SN6/[2]Indices!SM6-1</f>
        <v>2.2167114717219327E-2</v>
      </c>
      <c r="SO6" s="228">
        <f>+[2]Indices!SO6/[2]Indices!SN6-1</f>
        <v>-5.6566558444814952E-4</v>
      </c>
      <c r="SP6" s="228">
        <f>+[2]Indices!SP6/[2]Indices!SO6-1</f>
        <v>-2.9789970684429012E-2</v>
      </c>
      <c r="SQ6" s="228">
        <f>+[2]Indices!SQ6/[2]Indices!SP6-1</f>
        <v>3.9958994758831246E-2</v>
      </c>
      <c r="SR6" s="228">
        <f>+[2]Indices!SR6/[2]Indices!SQ6-1</f>
        <v>-2.0358195312232485E-2</v>
      </c>
      <c r="SS6" s="228">
        <f>+[2]Indices!SS6/[2]Indices!SR6-1</f>
        <v>-2.6361840110733725E-2</v>
      </c>
      <c r="ST6" s="228">
        <f>+[2]Indices!ST6/[2]Indices!SS6-1</f>
        <v>-4.713103292832066E-2</v>
      </c>
      <c r="SU6" s="228">
        <f>+[2]Indices!SU6/[2]Indices!ST6-1</f>
        <v>8.9087399190413308E-2</v>
      </c>
      <c r="SV6" s="228">
        <f>+[2]Indices!SV6/[2]Indices!SU6-1</f>
        <v>3.7159680967875586E-2</v>
      </c>
      <c r="SW6" s="228">
        <f>+[2]Indices!SW6/[2]Indices!SV6-1</f>
        <v>-3.7442329520886553E-2</v>
      </c>
      <c r="SX6" s="228">
        <f>+[2]Indices!SX6/[2]Indices!SW6-1</f>
        <v>5.4843705431028678E-2</v>
      </c>
      <c r="SY6" s="228">
        <f>+[2]Indices!SY6/[2]Indices!SX6-1</f>
        <v>4.177048974958697E-2</v>
      </c>
      <c r="SZ6" s="228">
        <f>+[2]Indices!SZ6/[2]Indices!SY6-1</f>
        <v>-3.4815942654369159E-2</v>
      </c>
      <c r="TA6" s="228">
        <f>+[2]Indices!TA6/[2]Indices!SZ6-1</f>
        <v>-2.4326559263582515E-2</v>
      </c>
      <c r="TB6" s="228">
        <f>+[2]Indices!TB6/[2]Indices!TA6-1</f>
        <v>-1.9523132110407349E-2</v>
      </c>
      <c r="TC6" s="228">
        <f>+[2]Indices!TC6/[2]Indices!TB6-1</f>
        <v>3.2396949389841279E-3</v>
      </c>
      <c r="TD6" s="228">
        <f>+[2]Indices!TD6/[2]Indices!TC6-1</f>
        <v>4.1037660798715514E-2</v>
      </c>
      <c r="TE6" s="228">
        <f>+[2]Indices!TE6/[2]Indices!TD6-1</f>
        <v>2.8685788498007181E-2</v>
      </c>
      <c r="TF6" s="228">
        <f>+[2]Indices!TF6/[2]Indices!TE6-1</f>
        <v>3.7040089528056042E-2</v>
      </c>
      <c r="TG6" s="228">
        <f>+[2]Indices!TG6/[2]Indices!TF6-1</f>
        <v>3.0320406705001579E-2</v>
      </c>
      <c r="TH6" s="228">
        <f>+[2]Indices!TH6/[2]Indices!TG6-1</f>
        <v>-2.3060535592172027E-2</v>
      </c>
      <c r="TI6" s="228">
        <f>+[2]Indices!TI6/[2]Indices!TH6-1</f>
        <v>1.9970088947143694E-2</v>
      </c>
      <c r="TJ6" s="228">
        <f>+[2]Indices!TJ6/[2]Indices!TI6-1</f>
        <v>-2.7437389287681802E-2</v>
      </c>
      <c r="TK6" s="228">
        <f>+[2]Indices!TK6/[2]Indices!TJ6-1</f>
        <v>5.5965301513061894E-2</v>
      </c>
      <c r="TL6" s="228">
        <f>+[2]Indices!TL6/[2]Indices!TK6-1</f>
        <v>7.9382843406333281E-2</v>
      </c>
      <c r="TM6" s="228">
        <f>+[2]Indices!TM6/[2]Indices!TL6-1</f>
        <v>1.7724094716808914E-4</v>
      </c>
      <c r="TN6" s="228">
        <f>+[2]Indices!TN6/[2]Indices!TM6-1</f>
        <v>1.3170488412656445E-2</v>
      </c>
      <c r="TO6" s="228">
        <f>+[2]Indices!TO6/[2]Indices!TN6-1</f>
        <v>1.5666751647468891E-2</v>
      </c>
      <c r="TP6" s="228">
        <f>+[2]Indices!TP6/[2]Indices!TO6-1</f>
        <v>1.4174909172449235E-2</v>
      </c>
      <c r="TQ6" s="228">
        <f>+[2]Indices!TQ6/[2]Indices!TP6-1</f>
        <v>-5.8530374594398804E-3</v>
      </c>
      <c r="TR6" s="228">
        <f>+[2]Indices!TR6/[2]Indices!TQ6-1</f>
        <v>7.2458764886978999E-2</v>
      </c>
      <c r="TS6" s="228">
        <f>+[2]Indices!TS6/[2]Indices!TR6-1</f>
        <v>3.9964928827805668E-2</v>
      </c>
      <c r="TT6" s="228">
        <f>+[2]Indices!TT6/[2]Indices!TS6-1</f>
        <v>1.3589206341647619E-2</v>
      </c>
      <c r="TU6" s="228">
        <f>+[2]Indices!TU6/[2]Indices!TT6-1</f>
        <v>2.2782717188981838E-2</v>
      </c>
      <c r="TV6" s="228">
        <f>+[2]Indices!TV6/[2]Indices!TU6-1</f>
        <v>-6.1178576340831792E-2</v>
      </c>
      <c r="TW6" s="228">
        <f>+[2]Indices!TW6/[2]Indices!TV6-1</f>
        <v>-2.5665019234863973E-3</v>
      </c>
      <c r="TX6" s="228">
        <f>+[2]Indices!TX6/[2]Indices!TW6-1</f>
        <v>-2.0152557971527596E-2</v>
      </c>
      <c r="TY6" s="228">
        <f>+[2]Indices!TY6/[2]Indices!TX6-1</f>
        <v>-4.4874568242992963E-3</v>
      </c>
      <c r="TZ6" s="228">
        <f>+[2]Indices!TZ6/[2]Indices!TY6-1</f>
        <v>-5.7850432067423352E-2</v>
      </c>
      <c r="UA6" s="228">
        <f>+[2]Indices!UA6/[2]Indices!TZ6-1</f>
        <v>6.3103062593560466E-2</v>
      </c>
      <c r="UB6" s="228">
        <f>+[2]Indices!UB6/[2]Indices!UA6-1</f>
        <v>3.4825903290002236E-2</v>
      </c>
      <c r="UC6" s="228">
        <f>+[2]Indices!UC6/[2]Indices!UB6-1</f>
        <v>1.9231771195871827E-2</v>
      </c>
      <c r="UD6" s="228">
        <f>+[2]Indices!UD6/[2]Indices!UC6-1</f>
        <v>3.3668807897761832E-2</v>
      </c>
      <c r="UE6" s="228">
        <f>+[2]Indices!UE6/[2]Indices!UD6-1</f>
        <v>-2.7695296268812175E-2</v>
      </c>
      <c r="UF6" s="228">
        <f>+[2]Indices!UF6/[2]Indices!UE6-1</f>
        <v>-1.2106931102336738E-2</v>
      </c>
      <c r="UG6" s="228">
        <f>+[2]Indices!UG6/[2]Indices!UF6-1</f>
        <v>7.7283499959137636E-3</v>
      </c>
      <c r="UH6" s="228">
        <f>+[2]Indices!UH6/[2]Indices!UG6-1</f>
        <v>4.6168568393223586E-2</v>
      </c>
      <c r="UI6" s="228">
        <f>+[2]Indices!UI6/[2]Indices!UH6-1</f>
        <v>1.920667896621775E-2</v>
      </c>
      <c r="UJ6" s="228">
        <f>+[2]Indices!UJ6/[2]Indices!UI6-1</f>
        <v>-2.7978970644644274E-3</v>
      </c>
      <c r="UK6" s="228">
        <f>[1]Sheet2!UJ3</f>
        <v>-2.6610616127962117E-2</v>
      </c>
      <c r="UL6" s="228">
        <f>[1]Sheet2!UK3</f>
        <v>-8.9636496698868307E-3</v>
      </c>
      <c r="UM6" s="228">
        <f>[1]Sheet2!UL3</f>
        <v>-0.1130159523314429</v>
      </c>
      <c r="UN6" s="228">
        <f>[1]Sheet2!UM3</f>
        <v>7.4857756980077239E-2</v>
      </c>
      <c r="UO6" s="228">
        <f>[1]Sheet2!UN3</f>
        <v>-1.7198712916173808E-2</v>
      </c>
      <c r="UP6" s="228" t="str">
        <f>[1]Sheet2!UO3</f>
        <v/>
      </c>
      <c r="UQ6" s="228" t="str">
        <f>[1]Sheet2!UP3</f>
        <v/>
      </c>
      <c r="UR6" s="228" t="str">
        <f>[1]Sheet2!UQ3</f>
        <v/>
      </c>
      <c r="US6" s="228" t="str">
        <f>[1]Sheet2!UR3</f>
        <v/>
      </c>
      <c r="UT6" s="228" t="str">
        <f>[1]Sheet2!US3</f>
        <v/>
      </c>
      <c r="UU6" s="228" t="str">
        <f>[1]Sheet2!UT3</f>
        <v/>
      </c>
      <c r="UV6" s="228" t="str">
        <f>[1]Sheet2!UU3</f>
        <v/>
      </c>
      <c r="UW6" s="228" t="str">
        <f>[1]Sheet2!UV3</f>
        <v/>
      </c>
      <c r="UX6" s="228" t="str">
        <f>[1]Sheet2!UW3</f>
        <v/>
      </c>
      <c r="UY6" s="228" t="str">
        <f>[1]Sheet2!UX3</f>
        <v/>
      </c>
      <c r="UZ6" s="228" t="str">
        <f>[1]Sheet2!UY3</f>
        <v/>
      </c>
      <c r="VA6" s="228" t="str">
        <f>[1]Sheet2!UZ3</f>
        <v/>
      </c>
      <c r="VB6" s="228" t="str">
        <f>[1]Sheet2!VA3</f>
        <v/>
      </c>
      <c r="VC6" s="228" t="str">
        <f>[1]Sheet2!VB3</f>
        <v/>
      </c>
      <c r="VD6" s="228" t="str">
        <f>[1]Sheet2!VC3</f>
        <v/>
      </c>
      <c r="VE6" s="228" t="str">
        <f>[1]Sheet2!VD3</f>
        <v/>
      </c>
      <c r="VF6" s="228" t="str">
        <f>[1]Sheet2!VE3</f>
        <v/>
      </c>
      <c r="VG6" s="228" t="str">
        <f>[1]Sheet2!VF3</f>
        <v/>
      </c>
      <c r="VH6" s="228" t="str">
        <f>[1]Sheet2!VG3</f>
        <v/>
      </c>
      <c r="VI6" s="228" t="str">
        <f>[1]Sheet2!VH3</f>
        <v/>
      </c>
      <c r="VJ6" s="228" t="str">
        <f>[1]Sheet2!VI3</f>
        <v/>
      </c>
      <c r="VK6" s="228" t="str">
        <f>[1]Sheet2!VJ3</f>
        <v/>
      </c>
      <c r="VL6" s="228" t="str">
        <f>[1]Sheet2!VK3</f>
        <v/>
      </c>
      <c r="VM6" s="228" t="str">
        <f>[1]Sheet2!VL3</f>
        <v/>
      </c>
      <c r="VN6" s="228" t="str">
        <f>[1]Sheet2!VM3</f>
        <v/>
      </c>
      <c r="VO6" s="228" t="str">
        <f>[1]Sheet2!VN3</f>
        <v/>
      </c>
      <c r="VP6" s="228" t="str">
        <f>[1]Sheet2!VO3</f>
        <v/>
      </c>
      <c r="VQ6" s="228" t="str">
        <f>[1]Sheet2!VP3</f>
        <v/>
      </c>
      <c r="VR6" s="228" t="str">
        <f>[1]Sheet2!VQ3</f>
        <v/>
      </c>
      <c r="VS6" s="228" t="str">
        <f>[1]Sheet2!VR3</f>
        <v/>
      </c>
      <c r="VT6" s="228" t="str">
        <f>[1]Sheet2!VS3</f>
        <v/>
      </c>
      <c r="VU6" s="228" t="str">
        <f>[1]Sheet2!VT3</f>
        <v/>
      </c>
      <c r="VV6" s="228" t="str">
        <f>[1]Sheet2!VU3</f>
        <v/>
      </c>
      <c r="VW6" s="228" t="str">
        <f>[1]Sheet2!VV3</f>
        <v/>
      </c>
      <c r="VX6" s="228" t="str">
        <f>[1]Sheet2!VW3</f>
        <v/>
      </c>
      <c r="VY6" s="228" t="str">
        <f>[1]Sheet2!VX3</f>
        <v/>
      </c>
      <c r="VZ6" s="228" t="str">
        <f>[1]Sheet2!VY3</f>
        <v/>
      </c>
      <c r="WA6" s="228" t="str">
        <f>[1]Sheet2!VZ3</f>
        <v/>
      </c>
      <c r="WB6" s="228" t="str">
        <f>[1]Sheet2!WA3</f>
        <v/>
      </c>
      <c r="WC6" s="228" t="str">
        <f>[1]Sheet2!WB3</f>
        <v/>
      </c>
      <c r="WD6" s="228" t="str">
        <f>[1]Sheet2!WC3</f>
        <v/>
      </c>
      <c r="WE6" s="228" t="str">
        <f>[1]Sheet2!WD3</f>
        <v/>
      </c>
      <c r="WF6" s="228" t="str">
        <f>[1]Sheet2!WE3</f>
        <v/>
      </c>
      <c r="WG6" s="228" t="str">
        <f>[1]Sheet2!WF3</f>
        <v/>
      </c>
      <c r="WH6" s="228" t="str">
        <f>[1]Sheet2!WG3</f>
        <v/>
      </c>
      <c r="WI6" s="228" t="str">
        <f>[1]Sheet2!WH3</f>
        <v/>
      </c>
      <c r="WJ6" s="228" t="str">
        <f>[1]Sheet2!WI3</f>
        <v/>
      </c>
      <c r="WK6" s="228" t="str">
        <f>[1]Sheet2!WJ3</f>
        <v/>
      </c>
      <c r="WL6" s="228" t="str">
        <f>[1]Sheet2!WK3</f>
        <v/>
      </c>
      <c r="WM6" s="228" t="str">
        <f>[1]Sheet2!WL3</f>
        <v/>
      </c>
      <c r="WN6" s="228" t="str">
        <f>[1]Sheet2!WM3</f>
        <v/>
      </c>
      <c r="WO6" s="228" t="str">
        <f>[1]Sheet2!WN3</f>
        <v/>
      </c>
      <c r="WP6" s="228" t="str">
        <f>[1]Sheet2!WO3</f>
        <v/>
      </c>
      <c r="WQ6" s="228" t="str">
        <f>[1]Sheet2!WP3</f>
        <v/>
      </c>
      <c r="WR6" s="228" t="str">
        <f>[1]Sheet2!WQ3</f>
        <v/>
      </c>
      <c r="WS6" s="228" t="str">
        <f>[1]Sheet2!WR3</f>
        <v/>
      </c>
      <c r="WT6" s="228" t="str">
        <f>[1]Sheet2!WS3</f>
        <v/>
      </c>
      <c r="WU6" s="228" t="str">
        <f>[1]Sheet2!WT3</f>
        <v/>
      </c>
      <c r="WV6" s="228" t="str">
        <f>[1]Sheet2!WU3</f>
        <v/>
      </c>
      <c r="WW6" s="228" t="str">
        <f>[1]Sheet2!WV3</f>
        <v/>
      </c>
      <c r="WX6" s="228" t="str">
        <f>[1]Sheet2!WW3</f>
        <v/>
      </c>
      <c r="WY6" s="228" t="str">
        <f>[1]Sheet2!WX3</f>
        <v/>
      </c>
      <c r="WZ6" s="228" t="str">
        <f>[1]Sheet2!WY3</f>
        <v/>
      </c>
      <c r="XA6" s="228" t="str">
        <f>[1]Sheet2!WZ3</f>
        <v/>
      </c>
      <c r="XB6" s="228" t="str">
        <f>[1]Sheet2!XA3</f>
        <v/>
      </c>
      <c r="XC6" s="228" t="str">
        <f>[1]Sheet2!XB3</f>
        <v/>
      </c>
      <c r="XD6" s="228" t="str">
        <f>[1]Sheet2!XC3</f>
        <v/>
      </c>
      <c r="XE6" s="228" t="str">
        <f>[1]Sheet2!XD3</f>
        <v/>
      </c>
      <c r="XF6" s="228" t="str">
        <f>[1]Sheet2!XE3</f>
        <v/>
      </c>
      <c r="XG6" s="228" t="str">
        <f>[1]Sheet2!XF3</f>
        <v/>
      </c>
      <c r="XH6" s="228" t="str">
        <f>[1]Sheet2!XG3</f>
        <v/>
      </c>
      <c r="XI6" s="228" t="str">
        <f>[1]Sheet2!XH3</f>
        <v/>
      </c>
      <c r="XJ6" s="228" t="str">
        <f>[1]Sheet2!XI3</f>
        <v/>
      </c>
      <c r="XK6" s="228" t="str">
        <f>[1]Sheet2!XJ3</f>
        <v/>
      </c>
      <c r="XL6" s="228" t="str">
        <f>[1]Sheet2!XK3</f>
        <v/>
      </c>
      <c r="XM6" s="228" t="str">
        <f>[1]Sheet2!XL3</f>
        <v/>
      </c>
      <c r="XN6" s="228" t="str">
        <f>[1]Sheet2!XM3</f>
        <v/>
      </c>
      <c r="XO6" s="228" t="str">
        <f>[1]Sheet2!XN3</f>
        <v/>
      </c>
      <c r="XP6" s="228" t="str">
        <f>[1]Sheet2!XO3</f>
        <v/>
      </c>
      <c r="XQ6" s="228" t="str">
        <f>[1]Sheet2!XP3</f>
        <v/>
      </c>
      <c r="XR6" s="228" t="str">
        <f>[1]Sheet2!XQ3</f>
        <v/>
      </c>
      <c r="XS6" s="228" t="str">
        <f>[1]Sheet2!XR3</f>
        <v/>
      </c>
      <c r="XT6" s="228" t="str">
        <f>[1]Sheet2!XS3</f>
        <v/>
      </c>
      <c r="XU6" s="228" t="str">
        <f>[1]Sheet2!XT3</f>
        <v/>
      </c>
      <c r="XV6" s="228" t="str">
        <f>[1]Sheet2!XU3</f>
        <v/>
      </c>
      <c r="XW6" s="228" t="str">
        <f>[1]Sheet2!XV3</f>
        <v/>
      </c>
      <c r="XX6" s="228" t="str">
        <f>[1]Sheet2!XW3</f>
        <v/>
      </c>
      <c r="XY6" s="228" t="str">
        <f>[1]Sheet2!XX3</f>
        <v/>
      </c>
      <c r="XZ6" s="228" t="str">
        <f>[1]Sheet2!XY3</f>
        <v/>
      </c>
      <c r="YA6" s="228" t="str">
        <f>[1]Sheet2!XZ3</f>
        <v/>
      </c>
      <c r="YB6" s="228" t="str">
        <f>[1]Sheet2!YA3</f>
        <v/>
      </c>
      <c r="YC6" s="228" t="str">
        <f>[1]Sheet2!YB3</f>
        <v/>
      </c>
      <c r="YD6" s="228" t="str">
        <f>[1]Sheet2!YC3</f>
        <v/>
      </c>
      <c r="YE6" s="228" t="str">
        <f>[1]Sheet2!YD3</f>
        <v/>
      </c>
      <c r="YF6" s="228" t="str">
        <f>[1]Sheet2!YE3</f>
        <v/>
      </c>
      <c r="YG6" s="228" t="str">
        <f>[1]Sheet2!YF3</f>
        <v/>
      </c>
      <c r="YH6" s="228" t="str">
        <f>[1]Sheet2!YG3</f>
        <v/>
      </c>
      <c r="YI6" s="228" t="str">
        <f>[1]Sheet2!YH3</f>
        <v/>
      </c>
      <c r="YJ6" s="228" t="str">
        <f>[1]Sheet2!YI3</f>
        <v/>
      </c>
      <c r="YK6" s="228" t="str">
        <f>[1]Sheet2!YJ3</f>
        <v/>
      </c>
      <c r="YL6" s="228" t="str">
        <f>[1]Sheet2!YK3</f>
        <v/>
      </c>
      <c r="YM6" s="228" t="str">
        <f>[1]Sheet2!YL3</f>
        <v/>
      </c>
      <c r="YN6" s="228" t="str">
        <f>[1]Sheet2!YM3</f>
        <v/>
      </c>
      <c r="YO6" s="228" t="str">
        <f>[1]Sheet2!YN3</f>
        <v/>
      </c>
      <c r="YP6" s="228" t="str">
        <f>[1]Sheet2!YO3</f>
        <v/>
      </c>
      <c r="YQ6" s="228" t="str">
        <f>[1]Sheet2!YP3</f>
        <v/>
      </c>
      <c r="YR6" s="228" t="str">
        <f>[1]Sheet2!YQ3</f>
        <v/>
      </c>
      <c r="YS6" s="228" t="str">
        <f>[1]Sheet2!YR3</f>
        <v/>
      </c>
      <c r="YT6" s="228" t="str">
        <f>[1]Sheet2!YS3</f>
        <v/>
      </c>
      <c r="YU6" s="228" t="str">
        <f>[1]Sheet2!YT3</f>
        <v/>
      </c>
      <c r="YV6" s="228" t="str">
        <f>[1]Sheet2!YU3</f>
        <v/>
      </c>
      <c r="YW6" s="228" t="str">
        <f>[1]Sheet2!YV3</f>
        <v/>
      </c>
      <c r="YX6" s="228" t="str">
        <f>[1]Sheet2!YW3</f>
        <v/>
      </c>
      <c r="YY6" s="228" t="str">
        <f>[1]Sheet2!YX3</f>
        <v/>
      </c>
      <c r="YZ6" s="228" t="str">
        <f>[1]Sheet2!YY3</f>
        <v/>
      </c>
      <c r="ZA6" s="228" t="str">
        <f>[1]Sheet2!YZ3</f>
        <v/>
      </c>
      <c r="ZB6" s="228" t="str">
        <f>[1]Sheet2!ZA3</f>
        <v/>
      </c>
      <c r="ZC6" s="228" t="str">
        <f>[1]Sheet2!ZB3</f>
        <v/>
      </c>
      <c r="ZD6" s="228" t="str">
        <f>[1]Sheet2!ZC3</f>
        <v/>
      </c>
      <c r="ZE6" s="228" t="str">
        <f>[1]Sheet2!ZD3</f>
        <v/>
      </c>
      <c r="ZF6" s="228" t="str">
        <f>[1]Sheet2!ZE3</f>
        <v/>
      </c>
      <c r="ZG6" s="228" t="str">
        <f>[1]Sheet2!ZF3</f>
        <v/>
      </c>
      <c r="ZH6" s="228" t="str">
        <f>[1]Sheet2!ZG3</f>
        <v/>
      </c>
      <c r="ZI6" s="228" t="str">
        <f>[1]Sheet2!ZH3</f>
        <v/>
      </c>
      <c r="ZJ6" s="228" t="str">
        <f>[1]Sheet2!ZI3</f>
        <v/>
      </c>
      <c r="ZK6" s="228" t="str">
        <f>[1]Sheet2!ZJ3</f>
        <v/>
      </c>
      <c r="ZL6" s="228" t="str">
        <f>[1]Sheet2!ZK3</f>
        <v/>
      </c>
      <c r="ZM6" s="228" t="str">
        <f>[1]Sheet2!ZL3</f>
        <v/>
      </c>
      <c r="ZN6" s="228" t="str">
        <f>[1]Sheet2!ZM3</f>
        <v/>
      </c>
      <c r="ZO6" s="228" t="str">
        <f>[1]Sheet2!ZN3</f>
        <v/>
      </c>
      <c r="ZP6" s="228" t="str">
        <f>[1]Sheet2!ZO3</f>
        <v/>
      </c>
      <c r="ZQ6" s="228" t="str">
        <f>[1]Sheet2!ZP3</f>
        <v/>
      </c>
      <c r="ZR6" s="228" t="str">
        <f>[1]Sheet2!ZQ3</f>
        <v/>
      </c>
      <c r="ZS6" s="228" t="str">
        <f>[1]Sheet2!ZR3</f>
        <v/>
      </c>
      <c r="ZT6" s="228" t="str">
        <f>[1]Sheet2!ZS3</f>
        <v/>
      </c>
      <c r="ZU6" s="228" t="str">
        <f>[1]Sheet2!ZT3</f>
        <v/>
      </c>
      <c r="ZV6" s="228" t="str">
        <f>[1]Sheet2!ZU3</f>
        <v/>
      </c>
      <c r="ZW6" s="228" t="str">
        <f>[1]Sheet2!ZV3</f>
        <v/>
      </c>
      <c r="ZX6" s="228" t="str">
        <f>[1]Sheet2!ZW3</f>
        <v/>
      </c>
      <c r="ZY6" s="228" t="str">
        <f>[1]Sheet2!ZX3</f>
        <v/>
      </c>
      <c r="ZZ6" s="228" t="str">
        <f>[1]Sheet2!ZY3</f>
        <v/>
      </c>
      <c r="AAA6" s="228" t="str">
        <f>[1]Sheet2!ZZ3</f>
        <v/>
      </c>
      <c r="AAB6" s="228" t="str">
        <f>[1]Sheet2!AAA3</f>
        <v/>
      </c>
      <c r="AAC6" s="228" t="str">
        <f>[1]Sheet2!AAB3</f>
        <v/>
      </c>
      <c r="AAD6" s="228" t="str">
        <f>[1]Sheet2!AAC3</f>
        <v/>
      </c>
      <c r="AAE6" s="228" t="str">
        <f>[1]Sheet2!AAD3</f>
        <v/>
      </c>
      <c r="AAF6" s="228" t="str">
        <f>[1]Sheet2!AAE3</f>
        <v/>
      </c>
      <c r="AAG6" s="228" t="str">
        <f>[1]Sheet2!AAF3</f>
        <v/>
      </c>
      <c r="AAH6" s="228" t="str">
        <f>[1]Sheet2!AAG3</f>
        <v/>
      </c>
      <c r="AAI6" s="228" t="str">
        <f>[1]Sheet2!AAH3</f>
        <v/>
      </c>
      <c r="AAJ6" s="228" t="str">
        <f>[1]Sheet2!AAI3</f>
        <v/>
      </c>
      <c r="AAK6" s="228" t="str">
        <f>[1]Sheet2!AAJ3</f>
        <v/>
      </c>
      <c r="AAL6" s="228" t="str">
        <f>[1]Sheet2!AAK3</f>
        <v/>
      </c>
      <c r="AAM6" s="228" t="str">
        <f>[1]Sheet2!AAL3</f>
        <v/>
      </c>
      <c r="AAN6" s="228" t="str">
        <f>[1]Sheet2!AAM3</f>
        <v/>
      </c>
      <c r="AAO6" s="228" t="str">
        <f>[1]Sheet2!AAN3</f>
        <v/>
      </c>
      <c r="AAP6" s="228" t="str">
        <f>[1]Sheet2!AAO3</f>
        <v/>
      </c>
      <c r="AAQ6" s="228" t="str">
        <f>[1]Sheet2!AAP3</f>
        <v/>
      </c>
      <c r="AAR6" s="228" t="str">
        <f>[1]Sheet2!AAQ3</f>
        <v/>
      </c>
      <c r="AAS6" s="228" t="str">
        <f>[1]Sheet2!AAR3</f>
        <v/>
      </c>
      <c r="AAT6" s="228" t="str">
        <f>[1]Sheet2!AAS3</f>
        <v/>
      </c>
      <c r="AAU6" s="228" t="str">
        <f>[1]Sheet2!AAT3</f>
        <v/>
      </c>
      <c r="AAV6" s="228" t="str">
        <f>[1]Sheet2!AAU3</f>
        <v/>
      </c>
      <c r="AAW6" s="228" t="str">
        <f>[1]Sheet2!AAV3</f>
        <v/>
      </c>
      <c r="AAX6" s="228" t="str">
        <f>[1]Sheet2!AAW3</f>
        <v/>
      </c>
      <c r="AAY6" s="228" t="str">
        <f>[1]Sheet2!AAX3</f>
        <v/>
      </c>
      <c r="AAZ6" s="228" t="str">
        <f>[1]Sheet2!AAY3</f>
        <v/>
      </c>
      <c r="ABA6" s="228" t="str">
        <f>[1]Sheet2!AAZ3</f>
        <v/>
      </c>
      <c r="ABB6" s="228" t="str">
        <f>[1]Sheet2!ABA3</f>
        <v/>
      </c>
      <c r="ABC6" s="228" t="str">
        <f>[1]Sheet2!ABB3</f>
        <v/>
      </c>
      <c r="ABD6" s="228" t="str">
        <f>[1]Sheet2!ABC3</f>
        <v/>
      </c>
      <c r="ABE6" s="228" t="str">
        <f>[1]Sheet2!ABD3</f>
        <v/>
      </c>
      <c r="ABF6" s="228" t="str">
        <f>[1]Sheet2!ABE3</f>
        <v/>
      </c>
      <c r="ABG6" s="228" t="str">
        <f>[1]Sheet2!ABF3</f>
        <v/>
      </c>
      <c r="ABH6" s="228" t="str">
        <f>[1]Sheet2!ABG3</f>
        <v/>
      </c>
      <c r="ABI6" s="228" t="str">
        <f>[1]Sheet2!ABH3</f>
        <v/>
      </c>
      <c r="ABJ6" s="228" t="str">
        <f>[1]Sheet2!ABI3</f>
        <v/>
      </c>
      <c r="ABK6" s="228" t="str">
        <f>[1]Sheet2!ABJ3</f>
        <v/>
      </c>
      <c r="ABL6" s="228" t="str">
        <f>[1]Sheet2!ABK3</f>
        <v/>
      </c>
      <c r="ABM6" s="228" t="str">
        <f>[1]Sheet2!ABL3</f>
        <v/>
      </c>
      <c r="ABN6" s="228" t="str">
        <f>[1]Sheet2!ABM3</f>
        <v/>
      </c>
      <c r="ABO6" s="228" t="str">
        <f>[1]Sheet2!ABN3</f>
        <v/>
      </c>
      <c r="ABP6" s="228" t="str">
        <f>[1]Sheet2!ABO3</f>
        <v/>
      </c>
      <c r="ABQ6" s="228" t="str">
        <f>[1]Sheet2!ABP3</f>
        <v/>
      </c>
      <c r="ABR6" s="228" t="str">
        <f>[1]Sheet2!ABQ3</f>
        <v/>
      </c>
      <c r="ABS6" s="228" t="str">
        <f>[1]Sheet2!ABR3</f>
        <v/>
      </c>
      <c r="ABT6" s="229" t="str">
        <f>[1]Sheet2!ABS3</f>
        <v/>
      </c>
      <c r="ABU6" s="229" t="str">
        <f>[1]Sheet2!ABT3</f>
        <v/>
      </c>
      <c r="ABV6" s="229" t="str">
        <f>[1]Sheet2!ABU3</f>
        <v/>
      </c>
      <c r="ABW6" s="229" t="str">
        <f>[1]Sheet2!ABV3</f>
        <v/>
      </c>
      <c r="ABX6" s="229" t="str">
        <f>[1]Sheet2!ABW3</f>
        <v/>
      </c>
      <c r="ABY6" s="229" t="str">
        <f>[1]Sheet2!ABX3</f>
        <v/>
      </c>
      <c r="ABZ6" s="229" t="str">
        <f>[1]Sheet2!ABY3</f>
        <v/>
      </c>
      <c r="ACA6" s="229" t="str">
        <f>[1]Sheet2!ABZ3</f>
        <v/>
      </c>
      <c r="ACB6" s="229" t="str">
        <f>[1]Sheet2!ACA3</f>
        <v/>
      </c>
      <c r="ACC6" s="229" t="str">
        <f>[1]Sheet2!ACB3</f>
        <v/>
      </c>
      <c r="ACD6" s="229" t="str">
        <f>[1]Sheet2!ACC3</f>
        <v/>
      </c>
      <c r="ACE6" s="229" t="str">
        <f>[1]Sheet2!ACD3</f>
        <v/>
      </c>
      <c r="ACF6" s="229" t="str">
        <f>[1]Sheet2!ACE3</f>
        <v/>
      </c>
      <c r="ACG6" s="229" t="str">
        <f>[1]Sheet2!ACF3</f>
        <v/>
      </c>
      <c r="ACH6" s="229" t="str">
        <f>[1]Sheet2!ACG3</f>
        <v/>
      </c>
      <c r="ACI6" s="229" t="str">
        <f>[1]Sheet2!ACH3</f>
        <v/>
      </c>
      <c r="ACJ6" s="229" t="str">
        <f>[1]Sheet2!ACI3</f>
        <v/>
      </c>
      <c r="ACK6" s="229" t="str">
        <f>[1]Sheet2!ACJ3</f>
        <v/>
      </c>
      <c r="ACL6" s="229" t="str">
        <f>[1]Sheet2!ACK3</f>
        <v/>
      </c>
      <c r="ACM6" s="229" t="str">
        <f>[1]Sheet2!ACL3</f>
        <v/>
      </c>
      <c r="ACN6" s="229" t="str">
        <f>[1]Sheet2!ACM3</f>
        <v/>
      </c>
      <c r="ACO6" s="229" t="str">
        <f>[1]Sheet2!ACN3</f>
        <v/>
      </c>
      <c r="ACP6" s="229" t="str">
        <f>[1]Sheet2!ACO3</f>
        <v/>
      </c>
      <c r="ACQ6" s="229" t="str">
        <f>[1]Sheet2!ACP3</f>
        <v/>
      </c>
    </row>
    <row r="7" spans="1:771">
      <c r="A7" s="184" t="s">
        <v>233</v>
      </c>
      <c r="B7" s="184" t="s">
        <v>234</v>
      </c>
      <c r="C7" s="226" t="s">
        <v>112</v>
      </c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8"/>
      <c r="U7" s="228"/>
      <c r="V7" s="228"/>
      <c r="W7" s="228"/>
      <c r="X7" s="228"/>
      <c r="Y7" s="228"/>
      <c r="Z7" s="228"/>
      <c r="AA7" s="228"/>
      <c r="AB7" s="228"/>
      <c r="AC7" s="228"/>
      <c r="AD7" s="228"/>
      <c r="AE7" s="228"/>
      <c r="AF7" s="228"/>
      <c r="AG7" s="228"/>
      <c r="AH7" s="228"/>
      <c r="AI7" s="228"/>
      <c r="AJ7" s="228"/>
      <c r="AK7" s="228"/>
      <c r="AL7" s="228"/>
      <c r="AM7" s="228"/>
      <c r="AN7" s="228"/>
      <c r="AO7" s="228"/>
      <c r="AP7" s="228"/>
      <c r="AQ7" s="228"/>
      <c r="AR7" s="228"/>
      <c r="AS7" s="228"/>
      <c r="AT7" s="228"/>
      <c r="AU7" s="228"/>
      <c r="AV7" s="228"/>
      <c r="AW7" s="228"/>
      <c r="AX7" s="228"/>
      <c r="AY7" s="228"/>
      <c r="AZ7" s="228"/>
      <c r="BA7" s="228"/>
      <c r="BB7" s="228"/>
      <c r="BC7" s="228"/>
      <c r="BD7" s="228"/>
      <c r="BE7" s="228"/>
      <c r="BF7" s="228"/>
      <c r="BG7" s="228"/>
      <c r="BH7" s="228"/>
      <c r="BI7" s="228"/>
      <c r="BJ7" s="228"/>
      <c r="BK7" s="228"/>
      <c r="BL7" s="228"/>
      <c r="BM7" s="228"/>
      <c r="BN7" s="228"/>
      <c r="BO7" s="228"/>
      <c r="BP7" s="228"/>
      <c r="BQ7" s="228"/>
      <c r="BR7" s="228"/>
      <c r="BS7" s="228"/>
      <c r="BT7" s="228"/>
      <c r="BU7" s="228"/>
      <c r="BV7" s="228"/>
      <c r="BW7" s="228"/>
      <c r="BX7" s="228"/>
      <c r="BY7" s="228"/>
      <c r="BZ7" s="228"/>
      <c r="CA7" s="228"/>
      <c r="CB7" s="228"/>
      <c r="CC7" s="228"/>
      <c r="CD7" s="228"/>
      <c r="CE7" s="228"/>
      <c r="CF7" s="228"/>
      <c r="CG7" s="228"/>
      <c r="CH7" s="228"/>
      <c r="CI7" s="228"/>
      <c r="CJ7" s="228"/>
      <c r="CK7" s="228"/>
      <c r="CL7" s="228"/>
      <c r="CM7" s="228"/>
      <c r="CN7" s="228"/>
      <c r="CO7" s="228"/>
      <c r="CP7" s="228"/>
      <c r="CQ7" s="228"/>
      <c r="CR7" s="228"/>
      <c r="CS7" s="228"/>
      <c r="CT7" s="228"/>
      <c r="CU7" s="228"/>
      <c r="CV7" s="228"/>
      <c r="CW7" s="228"/>
      <c r="CX7" s="228"/>
      <c r="CY7" s="228"/>
      <c r="CZ7" s="228"/>
      <c r="DA7" s="228"/>
      <c r="DB7" s="228"/>
      <c r="DC7" s="228"/>
      <c r="DD7" s="228"/>
      <c r="DE7" s="228"/>
      <c r="DF7" s="228"/>
      <c r="DG7" s="228"/>
      <c r="DH7" s="228"/>
      <c r="DI7" s="228"/>
      <c r="DJ7" s="228"/>
      <c r="DK7" s="228"/>
      <c r="DL7" s="228"/>
      <c r="DM7" s="228"/>
      <c r="DN7" s="228"/>
      <c r="DO7" s="228"/>
      <c r="DP7" s="228"/>
      <c r="DQ7" s="228"/>
      <c r="DR7" s="228"/>
      <c r="DS7" s="228"/>
      <c r="DT7" s="228"/>
      <c r="DU7" s="228"/>
      <c r="DV7" s="228"/>
      <c r="DW7" s="228"/>
      <c r="DX7" s="228"/>
      <c r="DY7" s="228"/>
      <c r="DZ7" s="228"/>
      <c r="EA7" s="228"/>
      <c r="EB7" s="228"/>
      <c r="EC7" s="228"/>
      <c r="ED7" s="228"/>
      <c r="EE7" s="228"/>
      <c r="EF7" s="228"/>
      <c r="EG7" s="228"/>
      <c r="EH7" s="228"/>
      <c r="EI7" s="228"/>
      <c r="EJ7" s="228"/>
      <c r="EK7" s="228"/>
      <c r="EL7" s="228"/>
      <c r="EM7" s="228"/>
      <c r="EN7" s="228"/>
      <c r="EO7" s="228"/>
      <c r="EP7" s="228"/>
      <c r="EQ7" s="228"/>
      <c r="ER7" s="228"/>
      <c r="ES7" s="228"/>
      <c r="ET7" s="228"/>
      <c r="EU7" s="228"/>
      <c r="EV7" s="228"/>
      <c r="EW7" s="228"/>
      <c r="EX7" s="228"/>
      <c r="EY7" s="228"/>
      <c r="EZ7" s="228"/>
      <c r="FA7" s="228"/>
      <c r="FB7" s="228"/>
      <c r="FC7" s="228"/>
      <c r="FD7" s="228"/>
      <c r="FE7" s="228"/>
      <c r="FF7" s="228"/>
      <c r="FG7" s="228"/>
      <c r="FH7" s="228"/>
      <c r="FI7" s="228"/>
      <c r="FJ7" s="228"/>
      <c r="FK7" s="228"/>
      <c r="FL7" s="228"/>
      <c r="FM7" s="228"/>
      <c r="FN7" s="228"/>
      <c r="FO7" s="228"/>
      <c r="FP7" s="228"/>
      <c r="FQ7" s="228"/>
      <c r="FR7" s="228"/>
      <c r="FS7" s="228"/>
      <c r="FT7" s="228"/>
      <c r="FU7" s="228"/>
      <c r="FV7" s="228"/>
      <c r="FW7" s="228"/>
      <c r="FX7" s="228"/>
      <c r="FY7" s="228"/>
      <c r="FZ7" s="228"/>
      <c r="GA7" s="228"/>
      <c r="GB7" s="228"/>
      <c r="GC7" s="228"/>
      <c r="GD7" s="228"/>
      <c r="GE7" s="228"/>
      <c r="GF7" s="228"/>
      <c r="GG7" s="228"/>
      <c r="GH7" s="228"/>
      <c r="GI7" s="228"/>
      <c r="GJ7" s="228"/>
      <c r="GK7" s="228"/>
      <c r="GL7" s="228"/>
      <c r="GM7" s="228"/>
      <c r="GN7" s="228"/>
      <c r="GO7" s="228"/>
      <c r="GP7" s="228"/>
      <c r="GQ7" s="228"/>
      <c r="GR7" s="228"/>
      <c r="GS7" s="228"/>
      <c r="GT7" s="228"/>
      <c r="GU7" s="228"/>
      <c r="GV7" s="228"/>
      <c r="GW7" s="228"/>
      <c r="GX7" s="228"/>
      <c r="GY7" s="228"/>
      <c r="GZ7" s="228"/>
      <c r="HA7" s="228"/>
      <c r="HB7" s="228"/>
      <c r="HC7" s="228"/>
      <c r="HD7" s="228"/>
      <c r="HE7" s="228"/>
      <c r="HF7" s="228"/>
      <c r="HG7" s="228"/>
      <c r="HH7" s="228"/>
      <c r="HI7" s="228"/>
      <c r="HJ7" s="228"/>
      <c r="HK7" s="228"/>
      <c r="HL7" s="228"/>
      <c r="HM7" s="228"/>
      <c r="HN7" s="228"/>
      <c r="HO7" s="228"/>
      <c r="HP7" s="228"/>
      <c r="HQ7" s="228"/>
      <c r="HR7" s="228"/>
      <c r="HS7" s="228"/>
      <c r="HT7" s="228"/>
      <c r="HU7" s="228"/>
      <c r="HV7" s="228"/>
      <c r="HW7" s="228"/>
      <c r="HX7" s="228"/>
      <c r="HY7" s="228"/>
      <c r="HZ7" s="228"/>
      <c r="IA7" s="228"/>
      <c r="IB7" s="228"/>
      <c r="IC7" s="228"/>
      <c r="ID7" s="228"/>
      <c r="IE7" s="228"/>
      <c r="IF7" s="228"/>
      <c r="IG7" s="228"/>
      <c r="IH7" s="228"/>
      <c r="II7" s="228"/>
      <c r="IJ7" s="228"/>
      <c r="IK7" s="228"/>
      <c r="IL7" s="228"/>
      <c r="IM7" s="228"/>
      <c r="IN7" s="228"/>
      <c r="IO7" s="228"/>
      <c r="IP7" s="228"/>
      <c r="IQ7" s="228"/>
      <c r="IR7" s="228"/>
      <c r="IS7" s="228"/>
      <c r="IT7" s="228"/>
      <c r="IU7" s="228"/>
      <c r="IV7" s="228"/>
      <c r="IW7" s="228"/>
      <c r="IX7" s="228"/>
      <c r="IY7" s="228"/>
      <c r="IZ7" s="228"/>
      <c r="JA7" s="228"/>
      <c r="JB7" s="228"/>
      <c r="JC7" s="228"/>
      <c r="JD7" s="228"/>
      <c r="JE7" s="228"/>
      <c r="JF7" s="228"/>
      <c r="JG7" s="228"/>
      <c r="JH7" s="228"/>
      <c r="JI7" s="228"/>
      <c r="JJ7" s="228"/>
      <c r="JK7" s="228"/>
      <c r="JL7" s="228"/>
      <c r="JM7" s="228"/>
      <c r="JN7" s="228"/>
      <c r="JO7" s="228"/>
      <c r="JP7" s="228"/>
      <c r="JQ7" s="228"/>
      <c r="JR7" s="228"/>
      <c r="JS7" s="228"/>
      <c r="JT7" s="228"/>
      <c r="JU7" s="228"/>
      <c r="JV7" s="228"/>
      <c r="JW7" s="228"/>
      <c r="JX7" s="228"/>
      <c r="JY7" s="228"/>
      <c r="JZ7" s="228"/>
      <c r="KA7" s="228"/>
      <c r="KB7" s="228"/>
      <c r="KC7" s="228"/>
      <c r="KD7" s="228"/>
      <c r="KE7" s="228"/>
      <c r="KF7" s="228"/>
      <c r="KG7" s="228"/>
      <c r="KH7" s="228"/>
      <c r="KI7" s="228"/>
      <c r="KJ7" s="228"/>
      <c r="KK7" s="228"/>
      <c r="KL7" s="228"/>
      <c r="KM7" s="228"/>
      <c r="KN7" s="228"/>
      <c r="KO7" s="228"/>
      <c r="KP7" s="228"/>
      <c r="KQ7" s="228"/>
      <c r="KR7" s="228"/>
      <c r="KS7" s="228"/>
      <c r="KT7" s="228"/>
      <c r="KU7" s="228"/>
      <c r="KV7" s="228"/>
      <c r="KW7" s="228">
        <f>+[2]Indices!KW7/[2]Indices!KV7-1</f>
        <v>0.11537107272562652</v>
      </c>
      <c r="KX7" s="228">
        <f>+[2]Indices!KX7/[2]Indices!KW7-1</f>
        <v>1.2862026355428435E-2</v>
      </c>
      <c r="KY7" s="228">
        <f>+[2]Indices!KY7/[2]Indices!KX7-1</f>
        <v>0.11791264081214647</v>
      </c>
      <c r="KZ7" s="228">
        <f>+[2]Indices!KZ7/[2]Indices!KY7-1</f>
        <v>0.16777657405047175</v>
      </c>
      <c r="LA7" s="228">
        <f>+[2]Indices!LA7/[2]Indices!KZ7-1</f>
        <v>-1.371096467891797E-3</v>
      </c>
      <c r="LB7" s="228">
        <f>+[2]Indices!LB7/[2]Indices!LA7-1</f>
        <v>-0.11205147646468161</v>
      </c>
      <c r="LC7" s="228">
        <f>+[2]Indices!LC7/[2]Indices!LB7-1</f>
        <v>0.11946027863038777</v>
      </c>
      <c r="LD7" s="228">
        <f>+[2]Indices!LD7/[2]Indices!LC7-1</f>
        <v>5.6713074311787848E-2</v>
      </c>
      <c r="LE7" s="228">
        <f>+[2]Indices!LE7/[2]Indices!LD7-1</f>
        <v>5.0619411477808463E-2</v>
      </c>
      <c r="LF7" s="228">
        <f>+[2]Indices!LF7/[2]Indices!LE7-1</f>
        <v>-8.9564802951244138E-3</v>
      </c>
      <c r="LG7" s="228">
        <f>+[2]Indices!LG7/[2]Indices!LF7-1</f>
        <v>0.1005983311681824</v>
      </c>
      <c r="LH7" s="228">
        <f>+[2]Indices!LH7/[2]Indices!LG7-1</f>
        <v>0.12193350319772556</v>
      </c>
      <c r="LI7" s="228">
        <f>+[2]Indices!LI7/[2]Indices!LH7-1</f>
        <v>-8.2182634821401535E-2</v>
      </c>
      <c r="LJ7" s="228">
        <f>+[2]Indices!LJ7/[2]Indices!LI7-1</f>
        <v>-0.13756902423701345</v>
      </c>
      <c r="LK7" s="228">
        <f>+[2]Indices!LK7/[2]Indices!LJ7-1</f>
        <v>-1.2217642736189749E-2</v>
      </c>
      <c r="LL7" s="228">
        <f>+[2]Indices!LL7/[2]Indices!LK7-1</f>
        <v>0.10972099131211066</v>
      </c>
      <c r="LM7" s="228">
        <f>+[2]Indices!LM7/[2]Indices!LL7-1</f>
        <v>6.1039733246280869E-2</v>
      </c>
      <c r="LN7" s="228">
        <f>+[2]Indices!LN7/[2]Indices!LM7-1</f>
        <v>4.4133725242424982E-2</v>
      </c>
      <c r="LO7" s="228">
        <f>+[2]Indices!LO7/[2]Indices!LN7-1</f>
        <v>2.7950833473648684E-2</v>
      </c>
      <c r="LP7" s="228">
        <f>+[2]Indices!LP7/[2]Indices!LO7-1</f>
        <v>3.1362612612612528E-2</v>
      </c>
      <c r="LQ7" s="228">
        <f>+[2]Indices!LQ7/[2]Indices!LP7-1</f>
        <v>7.3136232114230815E-2</v>
      </c>
      <c r="LR7" s="228">
        <f>+[2]Indices!LR7/[2]Indices!LQ7-1</f>
        <v>-7.350744370395379E-2</v>
      </c>
      <c r="LS7" s="228">
        <f>+[2]Indices!LS7/[2]Indices!LR7-1</f>
        <v>-3.2461600666902957E-2</v>
      </c>
      <c r="LT7" s="228">
        <f>+[2]Indices!LT7/[2]Indices!LS7-1</f>
        <v>8.0293665452519258E-2</v>
      </c>
      <c r="LU7" s="228">
        <f>+[2]Indices!LU7/[2]Indices!LT7-1</f>
        <v>7.0595876574223171E-2</v>
      </c>
      <c r="LV7" s="228">
        <f>+[2]Indices!LV7/[2]Indices!LU7-1</f>
        <v>4.6799095333473151E-2</v>
      </c>
      <c r="LW7" s="228">
        <f>+[2]Indices!LW7/[2]Indices!LV7-1</f>
        <v>2.4793106681098909E-2</v>
      </c>
      <c r="LX7" s="228">
        <f>+[2]Indices!LX7/[2]Indices!LW7-1</f>
        <v>-2.0459081836328163E-3</v>
      </c>
      <c r="LY7" s="228">
        <f>+[2]Indices!LY7/[2]Indices!LX7-1</f>
        <v>0.13671516909178782</v>
      </c>
      <c r="LZ7" s="228">
        <f>+[2]Indices!LZ7/[2]Indices!LY7-1</f>
        <v>0.10976620063196951</v>
      </c>
      <c r="MA7" s="228">
        <f>+[2]Indices!MA7/[2]Indices!LZ7-1</f>
        <v>9.0625020644641285E-2</v>
      </c>
      <c r="MB7" s="228">
        <f>+[2]Indices!MB7/[2]Indices!MA7-1</f>
        <v>0.1896552768506683</v>
      </c>
      <c r="MC7" s="228">
        <f>+[2]Indices!MC7/[2]Indices!MB7-1</f>
        <v>-0.22854240602039722</v>
      </c>
      <c r="MD7" s="228">
        <f>+[2]Indices!MD7/[2]Indices!MC7-1</f>
        <v>-1.4028452910136657E-2</v>
      </c>
      <c r="ME7" s="228">
        <f>+[2]Indices!ME7/[2]Indices!MD7-1</f>
        <v>-0.15626757169250549</v>
      </c>
      <c r="MF7" s="228">
        <f>+[2]Indices!MF7/[2]Indices!ME7-1</f>
        <v>0.10290494948172668</v>
      </c>
      <c r="MG7" s="228">
        <f>+[2]Indices!MG7/[2]Indices!MF7-1</f>
        <v>-5.456284978491388E-2</v>
      </c>
      <c r="MH7" s="228">
        <f>+[2]Indices!MH7/[2]Indices!MG7-1</f>
        <v>-0.16557609051274835</v>
      </c>
      <c r="MI7" s="228">
        <f>+[2]Indices!MI7/[2]Indices!MH7-1</f>
        <v>2.3598604873823259E-2</v>
      </c>
      <c r="MJ7" s="228">
        <f>+[2]Indices!MJ7/[2]Indices!MI7-1</f>
        <v>2.5245979038888811E-2</v>
      </c>
      <c r="MK7" s="228">
        <f>+[2]Indices!MK7/[2]Indices!MJ7-1</f>
        <v>-0.18991741210101698</v>
      </c>
      <c r="ML7" s="228">
        <f>+[2]Indices!ML7/[2]Indices!MK7-1</f>
        <v>-0.32206753046164416</v>
      </c>
      <c r="MM7" s="228">
        <f>+[2]Indices!MM7/[2]Indices!ML7-1</f>
        <v>-0.12109801439759504</v>
      </c>
      <c r="MN7" s="228">
        <f>+[2]Indices!MN7/[2]Indices!MM7-1</f>
        <v>9.3175640402513027E-2</v>
      </c>
      <c r="MO7" s="228">
        <f>+[2]Indices!MO7/[2]Indices!MN7-1</f>
        <v>-8.7687519554728532E-2</v>
      </c>
      <c r="MP7" s="228">
        <f>+[2]Indices!MP7/[2]Indices!MO7-1</f>
        <v>-6.4763004945669778E-2</v>
      </c>
      <c r="MQ7" s="228">
        <f>+[2]Indices!MQ7/[2]Indices!MP7-1</f>
        <v>7.7710657351294898E-2</v>
      </c>
      <c r="MR7" s="228">
        <f>+[2]Indices!MR7/[2]Indices!MQ7-1</f>
        <v>0.18739087221640216</v>
      </c>
      <c r="MS7" s="228">
        <f>+[2]Indices!MS7/[2]Indices!MR7-1</f>
        <v>0.484642822131228</v>
      </c>
      <c r="MT7" s="228">
        <f>+[2]Indices!MT7/[2]Indices!MS7-1</f>
        <v>-3.3716482880173815E-2</v>
      </c>
      <c r="MU7" s="228">
        <f>+[2]Indices!MU7/[2]Indices!MT7-1</f>
        <v>8.3289966831196605E-2</v>
      </c>
      <c r="MV7" s="228">
        <f>+[2]Indices!MV7/[2]Indices!MU7-1</f>
        <v>0.104535043962656</v>
      </c>
      <c r="MW7" s="228">
        <f>+[2]Indices!MW7/[2]Indices!MV7-1</f>
        <v>5.9219688349800403E-2</v>
      </c>
      <c r="MX7" s="228">
        <f>+[2]Indices!MX7/[2]Indices!MW7-1</f>
        <v>-6.8861542800499387E-2</v>
      </c>
      <c r="MY7" s="228">
        <f>+[2]Indices!MY7/[2]Indices!MX7-1</f>
        <v>5.9740583686704873E-2</v>
      </c>
      <c r="MZ7" s="228">
        <f>+[2]Indices!MZ7/[2]Indices!MY7-1</f>
        <v>9.203668521663122E-2</v>
      </c>
      <c r="NA7" s="228">
        <f>+[2]Indices!NA7/[2]Indices!MZ7-1</f>
        <v>-6.5855057291206442E-3</v>
      </c>
      <c r="NB7" s="228">
        <f>+[2]Indices!NB7/[2]Indices!NA7-1</f>
        <v>-2.5939357308350841E-2</v>
      </c>
      <c r="NC7" s="228">
        <f>+[2]Indices!NC7/[2]Indices!NB7-1</f>
        <v>5.7003186068804723E-2</v>
      </c>
      <c r="ND7" s="228">
        <f>+[2]Indices!ND7/[2]Indices!NC7-1</f>
        <v>5.6499258668312402E-2</v>
      </c>
      <c r="NE7" s="228">
        <f>+[2]Indices!NE7/[2]Indices!ND7-1</f>
        <v>-6.167720977944946E-2</v>
      </c>
      <c r="NF7" s="228">
        <f>+[2]Indices!NF7/[2]Indices!NE7-1</f>
        <v>5.7991314778542025E-2</v>
      </c>
      <c r="NG7" s="228">
        <f>+[2]Indices!NG7/[2]Indices!NF7-1</f>
        <v>2.4300983448924063E-2</v>
      </c>
      <c r="NH7" s="228">
        <f>+[2]Indices!NH7/[2]Indices!NG7-1</f>
        <v>2.8807016806428276E-2</v>
      </c>
      <c r="NI7" s="228">
        <f>+[2]Indices!NI7/[2]Indices!NH7-1</f>
        <v>6.8162473187838524E-2</v>
      </c>
      <c r="NJ7" s="228">
        <f>+[2]Indices!NJ7/[2]Indices!NI7-1</f>
        <v>3.5756860995123096E-2</v>
      </c>
      <c r="NK7" s="228">
        <f>+[2]Indices!NK7/[2]Indices!NJ7-1</f>
        <v>-8.9811292883784533E-2</v>
      </c>
      <c r="NL7" s="228">
        <f>+[2]Indices!NL7/[2]Indices!NK7-1</f>
        <v>2.1223002123314627E-2</v>
      </c>
      <c r="NM7" s="228">
        <f>+[2]Indices!NM7/[2]Indices!NL7-1</f>
        <v>-0.12240060124287755</v>
      </c>
      <c r="NN7" s="228">
        <f>+[2]Indices!NN7/[2]Indices!NM7-1</f>
        <v>-6.1006296426240558E-2</v>
      </c>
      <c r="NO7" s="228">
        <f>+[2]Indices!NO7/[2]Indices!NN7-1</f>
        <v>6.4331056649256757E-2</v>
      </c>
      <c r="NP7" s="228">
        <f>+[2]Indices!NP7/[2]Indices!NO7-1</f>
        <v>4.5535876064504377E-2</v>
      </c>
      <c r="NQ7" s="228">
        <f>+[2]Indices!NQ7/[2]Indices!NP7-1</f>
        <v>-3.2862171676144025E-2</v>
      </c>
      <c r="NR7" s="228">
        <f>+[2]Indices!NR7/[2]Indices!NQ7-1</f>
        <v>-9.4111761917028414E-3</v>
      </c>
      <c r="NS7" s="228">
        <f>+[2]Indices!NS7/[2]Indices!NR7-1</f>
        <v>1.4497723778226668E-2</v>
      </c>
      <c r="NT7" s="228">
        <f>+[2]Indices!NT7/[2]Indices!NS7-1</f>
        <v>-0.10440603419774963</v>
      </c>
      <c r="NU7" s="228">
        <f>+[2]Indices!NU7/[2]Indices!NT7-1</f>
        <v>-6.7235465152452045E-3</v>
      </c>
      <c r="NV7" s="228">
        <f>+[2]Indices!NV7/[2]Indices!NU7-1</f>
        <v>2.844173849134779E-2</v>
      </c>
      <c r="NW7" s="228">
        <f>+[2]Indices!NW7/[2]Indices!NV7-1</f>
        <v>-0.12578212868935323</v>
      </c>
      <c r="NX7" s="228">
        <f>+[2]Indices!NX7/[2]Indices!NW7-1</f>
        <v>-0.10264044030561303</v>
      </c>
      <c r="NY7" s="228">
        <f>+[2]Indices!NY7/[2]Indices!NX7-1</f>
        <v>0.15511940622962039</v>
      </c>
      <c r="NZ7" s="228">
        <f>+[2]Indices!NZ7/[2]Indices!NY7-1</f>
        <v>7.980248772269416E-2</v>
      </c>
      <c r="OA7" s="228">
        <f>+[2]Indices!OA7/[2]Indices!NZ7-1</f>
        <v>-1.0502684803266549E-2</v>
      </c>
      <c r="OB7" s="228">
        <f>+[2]Indices!OB7/[2]Indices!OA7-1</f>
        <v>-1.5097188148708307E-3</v>
      </c>
      <c r="OC7" s="228">
        <f>+[2]Indices!OC7/[2]Indices!OB7-1</f>
        <v>-7.5070875070874954E-2</v>
      </c>
      <c r="OD7" s="228">
        <f>+[2]Indices!OD7/[2]Indices!OC7-1</f>
        <v>5.2320169284491458E-2</v>
      </c>
      <c r="OE7" s="228">
        <f>+[2]Indices!OE7/[2]Indices!OD7-1</f>
        <v>-1.804153739271519E-2</v>
      </c>
      <c r="OF7" s="228">
        <f>+[2]Indices!OF7/[2]Indices!OE7-1</f>
        <v>-7.5012524059375751E-3</v>
      </c>
      <c r="OG7" s="228">
        <f>+[2]Indices!OG7/[2]Indices!OF7-1</f>
        <v>0.10213632640410886</v>
      </c>
      <c r="OH7" s="228">
        <f>+[2]Indices!OH7/[2]Indices!OG7-1</f>
        <v>-4.7926467220786861E-3</v>
      </c>
      <c r="OI7" s="228">
        <f>+[2]Indices!OI7/[2]Indices!OH7-1</f>
        <v>5.2185847495256787E-2</v>
      </c>
      <c r="OJ7" s="228">
        <f>+[2]Indices!OJ7/[2]Indices!OI7-1</f>
        <v>2.4277021998173831E-2</v>
      </c>
      <c r="OK7" s="228">
        <f>+[2]Indices!OK7/[2]Indices!OJ7-1</f>
        <v>-2.8424711408088887E-2</v>
      </c>
      <c r="OL7" s="228">
        <f>+[2]Indices!OL7/[2]Indices!OK7-1</f>
        <v>-0.10702899416724154</v>
      </c>
      <c r="OM7" s="228">
        <f>+[2]Indices!OM7/[2]Indices!OL7-1</f>
        <v>-3.9851662536587895E-2</v>
      </c>
      <c r="ON7" s="228">
        <f>+[2]Indices!ON7/[2]Indices!OM7-1</f>
        <v>3.8335813815461028E-2</v>
      </c>
      <c r="OO7" s="228">
        <f>+[2]Indices!OO7/[2]Indices!ON7-1</f>
        <v>-1.9512490852166664E-2</v>
      </c>
      <c r="OP7" s="228">
        <f>+[2]Indices!OP7/[2]Indices!OO7-1</f>
        <v>-6.9392243720823421E-2</v>
      </c>
      <c r="OQ7" s="228">
        <f>+[2]Indices!OQ7/[2]Indices!OP7-1</f>
        <v>-7.3266227202186895E-2</v>
      </c>
      <c r="OR7" s="228">
        <f>+[2]Indices!OR7/[2]Indices!OQ7-1</f>
        <v>-2.5850988103834127E-2</v>
      </c>
      <c r="OS7" s="228">
        <f>+[2]Indices!OS7/[2]Indices!OR7-1</f>
        <v>4.6055986331975163E-2</v>
      </c>
      <c r="OT7" s="228">
        <f>+[2]Indices!OT7/[2]Indices!OS7-1</f>
        <v>9.8258168916406374E-2</v>
      </c>
      <c r="OU7" s="228">
        <f>+[2]Indices!OU7/[2]Indices!OT7-1</f>
        <v>4.6211642826419208E-2</v>
      </c>
      <c r="OV7" s="228">
        <f>+[2]Indices!OV7/[2]Indices!OU7-1</f>
        <v>7.2682899093322817E-2</v>
      </c>
      <c r="OW7" s="228">
        <f>+[2]Indices!OW7/[2]Indices!OV7-1</f>
        <v>-4.576053495341581E-2</v>
      </c>
      <c r="OX7" s="228">
        <f>+[2]Indices!OX7/[2]Indices!OW7-1</f>
        <v>4.2750564025432203E-2</v>
      </c>
      <c r="OY7" s="228">
        <f>+[2]Indices!OY7/[2]Indices!OX7-1</f>
        <v>9.9165290509225956E-2</v>
      </c>
      <c r="OZ7" s="228">
        <f>+[2]Indices!OZ7/[2]Indices!OY7-1</f>
        <v>5.4664345336400411E-2</v>
      </c>
      <c r="PA7" s="228">
        <f>+[2]Indices!PA7/[2]Indices!OZ7-1</f>
        <v>0.21462354188759281</v>
      </c>
      <c r="PB7" s="228">
        <f>+[2]Indices!PB7/[2]Indices!PA7-1</f>
        <v>0.13085208240570179</v>
      </c>
      <c r="PC7" s="228">
        <f>+[2]Indices!PC7/[2]Indices!PB7-1</f>
        <v>-2.7801224972978544E-2</v>
      </c>
      <c r="PD7" s="228">
        <f>+[2]Indices!PD7/[2]Indices!PC7-1</f>
        <v>1.4969148465894033E-2</v>
      </c>
      <c r="PE7" s="228">
        <f>+[2]Indices!PE7/[2]Indices!PD7-1</f>
        <v>2.9893175321830112E-2</v>
      </c>
      <c r="PF7" s="228">
        <f>+[2]Indices!PF7/[2]Indices!PE7-1</f>
        <v>2.6683109897845947E-2</v>
      </c>
      <c r="PG7" s="228">
        <f>+[2]Indices!PG7/[2]Indices!PF7-1</f>
        <v>1.8266980077991102E-2</v>
      </c>
      <c r="PH7" s="228">
        <f>+[2]Indices!PH7/[2]Indices!PG7-1</f>
        <v>7.3588365383916443E-3</v>
      </c>
      <c r="PI7" s="228">
        <f>+[2]Indices!PI7/[2]Indices!PH7-1</f>
        <v>4.4501352569882746E-2</v>
      </c>
      <c r="PJ7" s="228">
        <f>+[2]Indices!PJ7/[2]Indices!PI7-1</f>
        <v>5.8934302065924982E-3</v>
      </c>
      <c r="PK7" s="228">
        <f>+[2]Indices!PK7/[2]Indices!PJ7-1</f>
        <v>-1.1688050130223115E-2</v>
      </c>
      <c r="PL7" s="228">
        <f>+[2]Indices!PL7/[2]Indices!PK7-1</f>
        <v>-1.7578473259462712E-2</v>
      </c>
      <c r="PM7" s="228">
        <f>+[2]Indices!PM7/[2]Indices!PL7-1</f>
        <v>1.7593648937875406E-2</v>
      </c>
      <c r="PN7" s="228">
        <f>+[2]Indices!PN7/[2]Indices!PM7-1</f>
        <v>-2.5012276816737122E-2</v>
      </c>
      <c r="PO7" s="228">
        <f>+[2]Indices!PO7/[2]Indices!PN7-1</f>
        <v>8.8897864151481265E-2</v>
      </c>
      <c r="PP7" s="228">
        <f>+[2]Indices!PP7/[2]Indices!PO7-1</f>
        <v>-7.8227819378261843E-2</v>
      </c>
      <c r="PQ7" s="228">
        <f>+[2]Indices!PQ7/[2]Indices!PP7-1</f>
        <v>7.2335812381354447E-3</v>
      </c>
      <c r="PR7" s="228">
        <f>+[2]Indices!PR7/[2]Indices!PQ7-1</f>
        <v>3.2094094423424924E-2</v>
      </c>
      <c r="PS7" s="228">
        <f>+[2]Indices!PS7/[2]Indices!PR7-1</f>
        <v>2.0419547937438942E-2</v>
      </c>
      <c r="PT7" s="228">
        <f>+[2]Indices!PT7/[2]Indices!PS7-1</f>
        <v>2.2666265019914977E-2</v>
      </c>
      <c r="PU7" s="228">
        <f>+[2]Indices!PU7/[2]Indices!PT7-1</f>
        <v>-9.8186174077540933E-2</v>
      </c>
      <c r="PV7" s="228">
        <f>+[2]Indices!PV7/[2]Indices!PU7-1</f>
        <v>-0.13410417770551619</v>
      </c>
      <c r="PW7" s="228">
        <f>+[2]Indices!PW7/[2]Indices!PV7-1</f>
        <v>0.12109442671688742</v>
      </c>
      <c r="PX7" s="228">
        <f>+[2]Indices!PX7/[2]Indices!PW7-1</f>
        <v>5.3037704623851045E-2</v>
      </c>
      <c r="PY7" s="228">
        <f>+[2]Indices!PY7/[2]Indices!PX7-1</f>
        <v>6.07804896521702E-3</v>
      </c>
      <c r="PZ7" s="228">
        <f>+[2]Indices!PZ7/[2]Indices!PY7-1</f>
        <v>7.903837467534891E-2</v>
      </c>
      <c r="QA7" s="228">
        <f>+[2]Indices!QA7/[2]Indices!PZ7-1</f>
        <v>4.1781764191606729E-2</v>
      </c>
      <c r="QB7" s="228">
        <f>+[2]Indices!QB7/[2]Indices!QA7-1</f>
        <v>2.5238943312831053E-2</v>
      </c>
      <c r="QC7" s="228">
        <f>+[2]Indices!QC7/[2]Indices!QB7-1</f>
        <v>5.0684537235681226E-3</v>
      </c>
      <c r="QD7" s="228">
        <f>+[2]Indices!QD7/[2]Indices!QC7-1</f>
        <v>5.6379677319771782E-2</v>
      </c>
      <c r="QE7" s="228">
        <f>+[2]Indices!QE7/[2]Indices!QD7-1</f>
        <v>-9.3648584216435626E-2</v>
      </c>
      <c r="QF7" s="228">
        <f>+[2]Indices!QF7/[2]Indices!QE7-1</f>
        <v>-2.4285890044248637E-2</v>
      </c>
      <c r="QG7" s="228">
        <f>+[2]Indices!QG7/[2]Indices!QF7-1</f>
        <v>8.0188792048297985E-2</v>
      </c>
      <c r="QH7" s="228">
        <f>+[2]Indices!QH7/[2]Indices!QG7-1</f>
        <v>6.5034154352717755E-2</v>
      </c>
      <c r="QI7" s="228">
        <f>+[2]Indices!QI7/[2]Indices!QH7-1</f>
        <v>5.7648226012188886E-2</v>
      </c>
      <c r="QJ7" s="228">
        <f>+[2]Indices!QJ7/[2]Indices!QI7-1</f>
        <v>7.1431762021580081E-2</v>
      </c>
      <c r="QK7" s="228">
        <f>+[2]Indices!QK7/[2]Indices!QJ7-1</f>
        <v>-1.557549277924164E-2</v>
      </c>
      <c r="QL7" s="228">
        <f>+[2]Indices!QL7/[2]Indices!QK7-1</f>
        <v>1.3433392058544547E-2</v>
      </c>
      <c r="QM7" s="228">
        <f>+[2]Indices!QM7/[2]Indices!QL7-1</f>
        <v>4.2674467195988219E-2</v>
      </c>
      <c r="QN7" s="228">
        <f>+[2]Indices!QN7/[2]Indices!QM7-1</f>
        <v>-1.7050883324248978E-2</v>
      </c>
      <c r="QO7" s="228">
        <f>+[2]Indices!QO7/[2]Indices!QN7-1</f>
        <v>-6.1290659290476057E-3</v>
      </c>
      <c r="QP7" s="228">
        <f>+[2]Indices!QP7/[2]Indices!QO7-1</f>
        <v>9.9098108587988731E-2</v>
      </c>
      <c r="QQ7" s="228">
        <f>+[2]Indices!QQ7/[2]Indices!QP7-1</f>
        <v>3.1946549214288522E-2</v>
      </c>
      <c r="QR7" s="228">
        <f>+[2]Indices!QR7/[2]Indices!QQ7-1</f>
        <v>4.6677238082561301E-2</v>
      </c>
      <c r="QS7" s="228">
        <f>+[2]Indices!QS7/[2]Indices!QR7-1</f>
        <v>-2.9422172582433292E-2</v>
      </c>
      <c r="QT7" s="228">
        <f>+[2]Indices!QT7/[2]Indices!QS7-1</f>
        <v>-3.567903678563944E-2</v>
      </c>
      <c r="QU7" s="228">
        <f>+[2]Indices!QU7/[2]Indices!QT7-1</f>
        <v>-7.3866816719022621E-2</v>
      </c>
      <c r="QV7" s="228">
        <f>+[2]Indices!QV7/[2]Indices!QU7-1</f>
        <v>6.920307073078158E-2</v>
      </c>
      <c r="QW7" s="228">
        <f>+[2]Indices!QW7/[2]Indices!QV7-1</f>
        <v>-6.1899122715435739E-2</v>
      </c>
      <c r="QX7" s="228">
        <f>+[2]Indices!QX7/[2]Indices!QW7-1</f>
        <v>-8.0014181781180915E-2</v>
      </c>
      <c r="QY7" s="228">
        <f>+[2]Indices!QY7/[2]Indices!QX7-1</f>
        <v>2.7050941071357748E-2</v>
      </c>
      <c r="QZ7" s="228">
        <f>+[2]Indices!QZ7/[2]Indices!QY7-1</f>
        <v>3.6582410962776368E-2</v>
      </c>
      <c r="RA7" s="228">
        <f>+[2]Indices!RA7/[2]Indices!QZ7-1</f>
        <v>-0.1672594283191271</v>
      </c>
      <c r="RB7" s="228">
        <f>+[2]Indices!RB7/[2]Indices!RA7-1</f>
        <v>-1.4276691799674057E-2</v>
      </c>
      <c r="RC7" s="228">
        <f>+[2]Indices!RC7/[2]Indices!RB7-1</f>
        <v>1.3631150134472358E-2</v>
      </c>
      <c r="RD7" s="228">
        <f>+[2]Indices!RD7/[2]Indices!RC7-1</f>
        <v>3.3117234033005927E-2</v>
      </c>
      <c r="RE7" s="228">
        <f>+[2]Indices!RE7/[2]Indices!RD7-1</f>
        <v>-5.1719579717041553E-2</v>
      </c>
      <c r="RF7" s="228">
        <f>+[2]Indices!RF7/[2]Indices!RE7-1</f>
        <v>-2.2711884658276227E-2</v>
      </c>
      <c r="RG7" s="228">
        <f>+[2]Indices!RG7/[2]Indices!RF7-1</f>
        <v>0.10825157155810938</v>
      </c>
      <c r="RH7" s="228">
        <f>+[2]Indices!RH7/[2]Indices!RG7-1</f>
        <v>-2.0326174891520221E-2</v>
      </c>
      <c r="RI7" s="228">
        <f>+[2]Indices!RI7/[2]Indices!RH7-1</f>
        <v>1.5887017313376717E-2</v>
      </c>
      <c r="RJ7" s="228">
        <f>+[2]Indices!RJ7/[2]Indices!RI7-1</f>
        <v>-5.0684475974061893E-2</v>
      </c>
      <c r="RK7" s="228">
        <f>+[2]Indices!RK7/[2]Indices!RJ7-1</f>
        <v>-0.1083866071167936</v>
      </c>
      <c r="RL7" s="228">
        <f>+[2]Indices!RL7/[2]Indices!RK7-1</f>
        <v>-2.2393923520167669E-2</v>
      </c>
      <c r="RM7" s="228">
        <f>+[2]Indices!RM7/[2]Indices!RL7-1</f>
        <v>4.4295601696807241E-2</v>
      </c>
      <c r="RN7" s="228">
        <f>+[2]Indices!RN7/[2]Indices!RM7-1</f>
        <v>2.4019754564501783E-2</v>
      </c>
      <c r="RO7" s="228">
        <f>+[2]Indices!RO7/[2]Indices!RN7-1</f>
        <v>8.6225794665693023E-3</v>
      </c>
      <c r="RP7" s="228">
        <f>+[2]Indices!RP7/[2]Indices!RO7-1</f>
        <v>5.4543008248724156E-3</v>
      </c>
      <c r="RQ7" s="228">
        <f>+[2]Indices!RQ7/[2]Indices!RP7-1</f>
        <v>7.0685963684275599E-2</v>
      </c>
      <c r="RR7" s="228">
        <f>+[2]Indices!RR7/[2]Indices!RQ7-1</f>
        <v>-7.1085901071960778E-2</v>
      </c>
      <c r="RS7" s="228">
        <f>+[2]Indices!RS7/[2]Indices!RR7-1</f>
        <v>-0.33728692520259573</v>
      </c>
      <c r="RT7" s="228">
        <f>+[2]Indices!RT7/[2]Indices!RS7-1</f>
        <v>0.12935719640179921</v>
      </c>
      <c r="RU7" s="228">
        <f>+[2]Indices!RU7/[2]Indices!RT7-1</f>
        <v>-2.1295720113392758E-2</v>
      </c>
      <c r="RV7" s="228">
        <f>+[2]Indices!RV7/[2]Indices!RU7-1</f>
        <v>0.14934652066407628</v>
      </c>
      <c r="RW7" s="228">
        <f>+[2]Indices!RW7/[2]Indices!RV7-1</f>
        <v>6.2241071977380269E-2</v>
      </c>
      <c r="RX7" s="228">
        <f>+[2]Indices!RX7/[2]Indices!RW7-1</f>
        <v>0.11883158966762353</v>
      </c>
      <c r="RY7" s="228">
        <f>+[2]Indices!RY7/[2]Indices!RX7-1</f>
        <v>3.4527700773718362E-2</v>
      </c>
      <c r="RZ7" s="228">
        <f>+[2]Indices!RZ7/[2]Indices!RY7-1</f>
        <v>-4.7993280940668015E-3</v>
      </c>
      <c r="SA7" s="228">
        <f>+[2]Indices!SA7/[2]Indices!RZ7-1</f>
        <v>0.1261076617035386</v>
      </c>
      <c r="SB7" s="228">
        <f>+[2]Indices!SB7/[2]Indices!SA7-1</f>
        <v>8.4203201113430604E-2</v>
      </c>
      <c r="SC7" s="228">
        <f>+[2]Indices!SC7/[2]Indices!SB7-1</f>
        <v>1.0442381751752716E-2</v>
      </c>
      <c r="SD7" s="228">
        <f>+[2]Indices!SD7/[2]Indices!SC7-1</f>
        <v>0.12266171524435432</v>
      </c>
      <c r="SE7" s="228">
        <f>+[2]Indices!SE7/[2]Indices!SD7-1</f>
        <v>8.6757825251169152E-3</v>
      </c>
      <c r="SF7" s="228">
        <f>+[2]Indices!SF7/[2]Indices!SE7-1</f>
        <v>4.582491316135795E-2</v>
      </c>
      <c r="SG7" s="228">
        <f>+[2]Indices!SG7/[2]Indices!SF7-1</f>
        <v>0.10089188092667611</v>
      </c>
      <c r="SH7" s="228">
        <f>+[2]Indices!SH7/[2]Indices!SG7-1</f>
        <v>5.5904306817826876E-2</v>
      </c>
      <c r="SI7" s="228">
        <f>+[2]Indices!SI7/[2]Indices!SH7-1</f>
        <v>8.0339554556478898E-2</v>
      </c>
      <c r="SJ7" s="228">
        <f>+[2]Indices!SJ7/[2]Indices!SI7-1</f>
        <v>-3.027498822730601E-2</v>
      </c>
      <c r="SK7" s="228">
        <f>+[2]Indices!SK7/[2]Indices!SJ7-1</f>
        <v>5.7556028617085531E-2</v>
      </c>
      <c r="SL7" s="228">
        <f>+[2]Indices!SL7/[2]Indices!SK7-1</f>
        <v>1.318810400982473E-3</v>
      </c>
      <c r="SM7" s="228">
        <f>+[2]Indices!SM7/[2]Indices!SL7-1</f>
        <v>-4.335144531479096E-3</v>
      </c>
      <c r="SN7" s="228">
        <f>+[2]Indices!SN7/[2]Indices!SM7-1</f>
        <v>5.3961997386516858E-2</v>
      </c>
      <c r="SO7" s="228">
        <f>+[2]Indices!SO7/[2]Indices!SN7-1</f>
        <v>-2.7337398373983302E-3</v>
      </c>
      <c r="SP7" s="228">
        <f>+[2]Indices!SP7/[2]Indices!SO7-1</f>
        <v>-9.4307609216251809E-2</v>
      </c>
      <c r="SQ7" s="228">
        <f>+[2]Indices!SQ7/[2]Indices!SP7-1</f>
        <v>6.2311184621356652E-2</v>
      </c>
      <c r="SR7" s="228">
        <f>+[2]Indices!SR7/[2]Indices!SQ7-1</f>
        <v>5.491741205005507E-3</v>
      </c>
      <c r="SS7" s="228">
        <f>+[2]Indices!SS7/[2]Indices!SR7-1</f>
        <v>-8.6397775273087229E-2</v>
      </c>
      <c r="ST7" s="228">
        <f>+[2]Indices!ST7/[2]Indices!SS7-1</f>
        <v>-6.7392281883063676E-2</v>
      </c>
      <c r="SU7" s="228">
        <f>+[2]Indices!SU7/[2]Indices!ST7-1</f>
        <v>8.6782632346759536E-2</v>
      </c>
      <c r="SV7" s="228">
        <f>+[2]Indices!SV7/[2]Indices!SU7-1</f>
        <v>5.6338909397023018E-2</v>
      </c>
      <c r="SW7" s="228">
        <f>+[2]Indices!SW7/[2]Indices!SV7-1</f>
        <v>-9.3745288505028279E-3</v>
      </c>
      <c r="SX7" s="228">
        <f>+[2]Indices!SX7/[2]Indices!SW7-1</f>
        <v>1.883408071748871E-2</v>
      </c>
      <c r="SY7" s="228">
        <f>+[2]Indices!SY7/[2]Indices!SX7-1</f>
        <v>2.9774861288945687E-2</v>
      </c>
      <c r="SZ7" s="228">
        <f>+[2]Indices!SZ7/[2]Indices!SY7-1</f>
        <v>-1.7593940555690746E-2</v>
      </c>
      <c r="TA7" s="228">
        <f>+[2]Indices!TA7/[2]Indices!SZ7-1</f>
        <v>-2.3156229400131734E-2</v>
      </c>
      <c r="TB7" s="228">
        <f>+[2]Indices!TB7/[2]Indices!TA7-1</f>
        <v>-3.6445792888994522E-2</v>
      </c>
      <c r="TC7" s="228">
        <f>+[2]Indices!TC7/[2]Indices!TB7-1</f>
        <v>-1.5267560495957566E-2</v>
      </c>
      <c r="TD7" s="228">
        <f>+[2]Indices!TD7/[2]Indices!TC7-1</f>
        <v>6.8810523560805192E-2</v>
      </c>
      <c r="TE7" s="228">
        <f>+[2]Indices!TE7/[2]Indices!TD7-1</f>
        <v>5.5447905798181374E-2</v>
      </c>
      <c r="TF7" s="228">
        <f>+[2]Indices!TF7/[2]Indices!TE7-1</f>
        <v>6.3631044848387219E-2</v>
      </c>
      <c r="TG7" s="228">
        <f>+[2]Indices!TG7/[2]Indices!TF7-1</f>
        <v>7.6895354792207993E-2</v>
      </c>
      <c r="TH7" s="228">
        <f>+[2]Indices!TH7/[2]Indices!TG7-1</f>
        <v>5.0744165565830057E-2</v>
      </c>
      <c r="TI7" s="228">
        <f>+[2]Indices!TI7/[2]Indices!TH7-1</f>
        <v>2.5077108756872635E-2</v>
      </c>
      <c r="TJ7" s="228">
        <f>+[2]Indices!TJ7/[2]Indices!TI7-1</f>
        <v>-1.6896422030350577E-2</v>
      </c>
      <c r="TK7" s="228">
        <f>+[2]Indices!TK7/[2]Indices!TJ7-1</f>
        <v>0.10215199085143989</v>
      </c>
      <c r="TL7" s="228">
        <f>+[2]Indices!TL7/[2]Indices!TK7-1</f>
        <v>5.9560821008149745E-2</v>
      </c>
      <c r="TM7" s="228">
        <f>+[2]Indices!TM7/[2]Indices!TL7-1</f>
        <v>7.2799527109313367E-2</v>
      </c>
      <c r="TN7" s="228">
        <f>+[2]Indices!TN7/[2]Indices!TM7-1</f>
        <v>-6.5356656819465231E-3</v>
      </c>
      <c r="TO7" s="228">
        <f>+[2]Indices!TO7/[2]Indices!TN7-1</f>
        <v>-4.2402130296925078E-2</v>
      </c>
      <c r="TP7" s="228">
        <f>+[2]Indices!TP7/[2]Indices!TO7-1</f>
        <v>0.10487421932242413</v>
      </c>
      <c r="TQ7" s="228">
        <f>+[2]Indices!TQ7/[2]Indices!TP7-1</f>
        <v>-1.3057839756464129E-2</v>
      </c>
      <c r="TR7" s="228">
        <f>+[2]Indices!TR7/[2]Indices!TQ7-1</f>
        <v>9.4991568890325118E-2</v>
      </c>
      <c r="TS7" s="228">
        <f>+[2]Indices!TS7/[2]Indices!TR7-1</f>
        <v>4.8912837026366063E-2</v>
      </c>
      <c r="TT7" s="228">
        <f>+[2]Indices!TT7/[2]Indices!TS7-1</f>
        <v>1.2382995319812684E-2</v>
      </c>
      <c r="TU7" s="228">
        <f>+[2]Indices!TU7/[2]Indices!TT7-1</f>
        <v>1.3233169604160766E-2</v>
      </c>
      <c r="TV7" s="228">
        <f>+[2]Indices!TV7/[2]Indices!TU7-1</f>
        <v>-3.5821560288310628E-2</v>
      </c>
      <c r="TW7" s="228">
        <f>+[2]Indices!TW7/[2]Indices!TV7-1</f>
        <v>-1.9576141331290042E-3</v>
      </c>
      <c r="TX7" s="228">
        <f>+[2]Indices!TX7/[2]Indices!TW7-1</f>
        <v>2.0207208554761102E-3</v>
      </c>
      <c r="TY7" s="228">
        <f>+[2]Indices!TY7/[2]Indices!TX7-1</f>
        <v>-0.10709628356968837</v>
      </c>
      <c r="TZ7" s="228">
        <f>+[2]Indices!TZ7/[2]Indices!TY7-1</f>
        <v>-0.12658467420139363</v>
      </c>
      <c r="UA7" s="228">
        <f>+[2]Indices!UA7/[2]Indices!TZ7-1</f>
        <v>9.0974426759988569E-2</v>
      </c>
      <c r="UB7" s="228">
        <f>+[2]Indices!UB7/[2]Indices!UA7-1</f>
        <v>1.6909371989632049E-2</v>
      </c>
      <c r="UC7" s="228">
        <f>+[2]Indices!UC7/[2]Indices!UB7-1</f>
        <v>9.5940935385055992E-2</v>
      </c>
      <c r="UD7" s="228">
        <f>+[2]Indices!UD7/[2]Indices!UC7-1</f>
        <v>5.7312845859781802E-2</v>
      </c>
      <c r="UE7" s="228">
        <f>+[2]Indices!UE7/[2]Indices!UD7-1</f>
        <v>-3.6720830664464077E-2</v>
      </c>
      <c r="UF7" s="228">
        <f>+[2]Indices!UF7/[2]Indices!UE7-1</f>
        <v>-3.7219475917581568E-2</v>
      </c>
      <c r="UG7" s="228">
        <f>+[2]Indices!UG7/[2]Indices!UF7-1</f>
        <v>1.1304877273016434E-2</v>
      </c>
      <c r="UH7" s="228">
        <f>+[2]Indices!UH7/[2]Indices!UG7-1</f>
        <v>3.7210765152536407E-2</v>
      </c>
      <c r="UI7" s="228">
        <f>+[2]Indices!UI7/[2]Indices!UH7-1</f>
        <v>-3.3574180282894273E-2</v>
      </c>
      <c r="UJ7" s="228">
        <f>+[2]Indices!UJ7/[2]Indices!UI7-1</f>
        <v>-2.8596870779196149E-3</v>
      </c>
      <c r="UK7" s="228">
        <f>[1]Sheet2!UJ4</f>
        <v>-5.5218088374114016E-2</v>
      </c>
      <c r="UL7" s="228">
        <f>[1]Sheet2!UK4</f>
        <v>7.4602958108789252E-3</v>
      </c>
      <c r="UM7" s="228">
        <f>[1]Sheet2!UL4</f>
        <v>-0.10028304173842406</v>
      </c>
      <c r="UN7" s="228">
        <f>[1]Sheet2!UM4</f>
        <v>0.1709597612057292</v>
      </c>
      <c r="UO7" s="228">
        <f>[1]Sheet2!UN4</f>
        <v>1.5593621497561383E-2</v>
      </c>
      <c r="UP7" s="228" t="str">
        <f>[1]Sheet2!UO4</f>
        <v/>
      </c>
      <c r="UQ7" s="228" t="str">
        <f>[1]Sheet2!UP4</f>
        <v/>
      </c>
      <c r="UR7" s="228" t="str">
        <f>[1]Sheet2!UQ4</f>
        <v/>
      </c>
      <c r="US7" s="228" t="str">
        <f>[1]Sheet2!UR4</f>
        <v/>
      </c>
      <c r="UT7" s="228" t="str">
        <f>[1]Sheet2!US4</f>
        <v/>
      </c>
      <c r="UU7" s="228" t="str">
        <f>[1]Sheet2!UT4</f>
        <v/>
      </c>
      <c r="UV7" s="228" t="str">
        <f>[1]Sheet2!UU4</f>
        <v/>
      </c>
      <c r="UW7" s="228" t="str">
        <f>[1]Sheet2!UV4</f>
        <v/>
      </c>
      <c r="UX7" s="228" t="str">
        <f>[1]Sheet2!UW4</f>
        <v/>
      </c>
      <c r="UY7" s="228" t="str">
        <f>[1]Sheet2!UX4</f>
        <v/>
      </c>
      <c r="UZ7" s="228" t="str">
        <f>[1]Sheet2!UY4</f>
        <v/>
      </c>
      <c r="VA7" s="228" t="str">
        <f>[1]Sheet2!UZ4</f>
        <v/>
      </c>
      <c r="VB7" s="228" t="str">
        <f>[1]Sheet2!VA4</f>
        <v/>
      </c>
      <c r="VC7" s="228" t="str">
        <f>[1]Sheet2!VB4</f>
        <v/>
      </c>
      <c r="VD7" s="228" t="str">
        <f>[1]Sheet2!VC4</f>
        <v/>
      </c>
      <c r="VE7" s="228" t="str">
        <f>[1]Sheet2!VD4</f>
        <v/>
      </c>
      <c r="VF7" s="228" t="str">
        <f>[1]Sheet2!VE4</f>
        <v/>
      </c>
      <c r="VG7" s="228" t="str">
        <f>[1]Sheet2!VF4</f>
        <v/>
      </c>
      <c r="VH7" s="228" t="str">
        <f>[1]Sheet2!VG4</f>
        <v/>
      </c>
      <c r="VI7" s="228" t="str">
        <f>[1]Sheet2!VH4</f>
        <v/>
      </c>
      <c r="VJ7" s="228" t="str">
        <f>[1]Sheet2!VI4</f>
        <v/>
      </c>
      <c r="VK7" s="228" t="str">
        <f>[1]Sheet2!VJ4</f>
        <v/>
      </c>
      <c r="VL7" s="228" t="str">
        <f>[1]Sheet2!VK4</f>
        <v/>
      </c>
      <c r="VM7" s="228" t="str">
        <f>[1]Sheet2!VL4</f>
        <v/>
      </c>
      <c r="VN7" s="228" t="str">
        <f>[1]Sheet2!VM4</f>
        <v/>
      </c>
      <c r="VO7" s="228" t="str">
        <f>[1]Sheet2!VN4</f>
        <v/>
      </c>
      <c r="VP7" s="228" t="str">
        <f>[1]Sheet2!VO4</f>
        <v/>
      </c>
      <c r="VQ7" s="228" t="str">
        <f>[1]Sheet2!VP4</f>
        <v/>
      </c>
      <c r="VR7" s="228" t="str">
        <f>[1]Sheet2!VQ4</f>
        <v/>
      </c>
      <c r="VS7" s="228" t="str">
        <f>[1]Sheet2!VR4</f>
        <v/>
      </c>
      <c r="VT7" s="228" t="str">
        <f>[1]Sheet2!VS4</f>
        <v/>
      </c>
      <c r="VU7" s="228" t="str">
        <f>[1]Sheet2!VT4</f>
        <v/>
      </c>
      <c r="VV7" s="228" t="str">
        <f>[1]Sheet2!VU4</f>
        <v/>
      </c>
      <c r="VW7" s="228" t="str">
        <f>[1]Sheet2!VV4</f>
        <v/>
      </c>
      <c r="VX7" s="228" t="str">
        <f>[1]Sheet2!VW4</f>
        <v/>
      </c>
      <c r="VY7" s="228" t="str">
        <f>[1]Sheet2!VX4</f>
        <v/>
      </c>
      <c r="VZ7" s="228" t="str">
        <f>[1]Sheet2!VY4</f>
        <v/>
      </c>
      <c r="WA7" s="228" t="str">
        <f>[1]Sheet2!VZ4</f>
        <v/>
      </c>
      <c r="WB7" s="228" t="str">
        <f>[1]Sheet2!WA4</f>
        <v/>
      </c>
      <c r="WC7" s="228" t="str">
        <f>[1]Sheet2!WB4</f>
        <v/>
      </c>
      <c r="WD7" s="228" t="str">
        <f>[1]Sheet2!WC4</f>
        <v/>
      </c>
      <c r="WE7" s="228" t="str">
        <f>[1]Sheet2!WD4</f>
        <v/>
      </c>
      <c r="WF7" s="228" t="str">
        <f>[1]Sheet2!WE4</f>
        <v/>
      </c>
      <c r="WG7" s="228" t="str">
        <f>[1]Sheet2!WF4</f>
        <v/>
      </c>
      <c r="WH7" s="228" t="str">
        <f>[1]Sheet2!WG4</f>
        <v/>
      </c>
      <c r="WI7" s="228" t="str">
        <f>[1]Sheet2!WH4</f>
        <v/>
      </c>
      <c r="WJ7" s="228" t="str">
        <f>[1]Sheet2!WI4</f>
        <v/>
      </c>
      <c r="WK7" s="228" t="str">
        <f>[1]Sheet2!WJ4</f>
        <v/>
      </c>
      <c r="WL7" s="228" t="str">
        <f>[1]Sheet2!WK4</f>
        <v/>
      </c>
      <c r="WM7" s="228" t="str">
        <f>[1]Sheet2!WL4</f>
        <v/>
      </c>
      <c r="WN7" s="228" t="str">
        <f>[1]Sheet2!WM4</f>
        <v/>
      </c>
      <c r="WO7" s="228" t="str">
        <f>[1]Sheet2!WN4</f>
        <v/>
      </c>
      <c r="WP7" s="228" t="str">
        <f>[1]Sheet2!WO4</f>
        <v/>
      </c>
      <c r="WQ7" s="228" t="str">
        <f>[1]Sheet2!WP4</f>
        <v/>
      </c>
      <c r="WR7" s="228" t="str">
        <f>[1]Sheet2!WQ4</f>
        <v/>
      </c>
      <c r="WS7" s="228" t="str">
        <f>[1]Sheet2!WR4</f>
        <v/>
      </c>
      <c r="WT7" s="228" t="str">
        <f>[1]Sheet2!WS4</f>
        <v/>
      </c>
      <c r="WU7" s="228" t="str">
        <f>[1]Sheet2!WT4</f>
        <v/>
      </c>
      <c r="WV7" s="228" t="str">
        <f>[1]Sheet2!WU4</f>
        <v/>
      </c>
      <c r="WW7" s="228" t="str">
        <f>[1]Sheet2!WV4</f>
        <v/>
      </c>
      <c r="WX7" s="228" t="str">
        <f>[1]Sheet2!WW4</f>
        <v/>
      </c>
      <c r="WY7" s="228" t="str">
        <f>[1]Sheet2!WX4</f>
        <v/>
      </c>
      <c r="WZ7" s="228" t="str">
        <f>[1]Sheet2!WY4</f>
        <v/>
      </c>
      <c r="XA7" s="228" t="str">
        <f>[1]Sheet2!WZ4</f>
        <v/>
      </c>
      <c r="XB7" s="228" t="str">
        <f>[1]Sheet2!XA4</f>
        <v/>
      </c>
      <c r="XC7" s="228" t="str">
        <f>[1]Sheet2!XB4</f>
        <v/>
      </c>
      <c r="XD7" s="228" t="str">
        <f>[1]Sheet2!XC4</f>
        <v/>
      </c>
      <c r="XE7" s="228" t="str">
        <f>[1]Sheet2!XD4</f>
        <v/>
      </c>
      <c r="XF7" s="228" t="str">
        <f>[1]Sheet2!XE4</f>
        <v/>
      </c>
      <c r="XG7" s="228" t="str">
        <f>[1]Sheet2!XF4</f>
        <v/>
      </c>
      <c r="XH7" s="228" t="str">
        <f>[1]Sheet2!XG4</f>
        <v/>
      </c>
      <c r="XI7" s="228" t="str">
        <f>[1]Sheet2!XH4</f>
        <v/>
      </c>
      <c r="XJ7" s="228" t="str">
        <f>[1]Sheet2!XI4</f>
        <v/>
      </c>
      <c r="XK7" s="228" t="str">
        <f>[1]Sheet2!XJ4</f>
        <v/>
      </c>
      <c r="XL7" s="228" t="str">
        <f>[1]Sheet2!XK4</f>
        <v/>
      </c>
      <c r="XM7" s="228" t="str">
        <f>[1]Sheet2!XL4</f>
        <v/>
      </c>
      <c r="XN7" s="228" t="str">
        <f>[1]Sheet2!XM4</f>
        <v/>
      </c>
      <c r="XO7" s="228" t="str">
        <f>[1]Sheet2!XN4</f>
        <v/>
      </c>
      <c r="XP7" s="228" t="str">
        <f>[1]Sheet2!XO4</f>
        <v/>
      </c>
      <c r="XQ7" s="228" t="str">
        <f>[1]Sheet2!XP4</f>
        <v/>
      </c>
      <c r="XR7" s="228" t="str">
        <f>[1]Sheet2!XQ4</f>
        <v/>
      </c>
      <c r="XS7" s="228" t="str">
        <f>[1]Sheet2!XR4</f>
        <v/>
      </c>
      <c r="XT7" s="228" t="str">
        <f>[1]Sheet2!XS4</f>
        <v/>
      </c>
      <c r="XU7" s="228" t="str">
        <f>[1]Sheet2!XT4</f>
        <v/>
      </c>
      <c r="XV7" s="228" t="str">
        <f>[1]Sheet2!XU4</f>
        <v/>
      </c>
      <c r="XW7" s="228" t="str">
        <f>[1]Sheet2!XV4</f>
        <v/>
      </c>
      <c r="XX7" s="228" t="str">
        <f>[1]Sheet2!XW4</f>
        <v/>
      </c>
      <c r="XY7" s="228" t="str">
        <f>[1]Sheet2!XX4</f>
        <v/>
      </c>
      <c r="XZ7" s="228" t="str">
        <f>[1]Sheet2!XY4</f>
        <v/>
      </c>
      <c r="YA7" s="228" t="str">
        <f>[1]Sheet2!XZ4</f>
        <v/>
      </c>
      <c r="YB7" s="228" t="str">
        <f>[1]Sheet2!YA4</f>
        <v/>
      </c>
      <c r="YC7" s="228" t="str">
        <f>[1]Sheet2!YB4</f>
        <v/>
      </c>
      <c r="YD7" s="228" t="str">
        <f>[1]Sheet2!YC4</f>
        <v/>
      </c>
      <c r="YE7" s="228" t="str">
        <f>[1]Sheet2!YD4</f>
        <v/>
      </c>
      <c r="YF7" s="228" t="str">
        <f>[1]Sheet2!YE4</f>
        <v/>
      </c>
      <c r="YG7" s="228" t="str">
        <f>[1]Sheet2!YF4</f>
        <v/>
      </c>
      <c r="YH7" s="228" t="str">
        <f>[1]Sheet2!YG4</f>
        <v/>
      </c>
      <c r="YI7" s="228" t="str">
        <f>[1]Sheet2!YH4</f>
        <v/>
      </c>
      <c r="YJ7" s="228" t="str">
        <f>[1]Sheet2!YI4</f>
        <v/>
      </c>
      <c r="YK7" s="228" t="str">
        <f>[1]Sheet2!YJ4</f>
        <v/>
      </c>
      <c r="YL7" s="228" t="str">
        <f>[1]Sheet2!YK4</f>
        <v/>
      </c>
      <c r="YM7" s="228" t="str">
        <f>[1]Sheet2!YL4</f>
        <v/>
      </c>
      <c r="YN7" s="228" t="str">
        <f>[1]Sheet2!YM4</f>
        <v/>
      </c>
      <c r="YO7" s="228" t="str">
        <f>[1]Sheet2!YN4</f>
        <v/>
      </c>
      <c r="YP7" s="228" t="str">
        <f>[1]Sheet2!YO4</f>
        <v/>
      </c>
      <c r="YQ7" s="228" t="str">
        <f>[1]Sheet2!YP4</f>
        <v/>
      </c>
      <c r="YR7" s="228" t="str">
        <f>[1]Sheet2!YQ4</f>
        <v/>
      </c>
      <c r="YS7" s="228" t="str">
        <f>[1]Sheet2!YR4</f>
        <v/>
      </c>
      <c r="YT7" s="228" t="str">
        <f>[1]Sheet2!YS4</f>
        <v/>
      </c>
      <c r="YU7" s="228" t="str">
        <f>[1]Sheet2!YT4</f>
        <v/>
      </c>
      <c r="YV7" s="228" t="str">
        <f>[1]Sheet2!YU4</f>
        <v/>
      </c>
      <c r="YW7" s="228" t="str">
        <f>[1]Sheet2!YV4</f>
        <v/>
      </c>
      <c r="YX7" s="228" t="str">
        <f>[1]Sheet2!YW4</f>
        <v/>
      </c>
      <c r="YY7" s="228" t="str">
        <f>[1]Sheet2!YX4</f>
        <v/>
      </c>
      <c r="YZ7" s="228" t="str">
        <f>[1]Sheet2!YY4</f>
        <v/>
      </c>
      <c r="ZA7" s="228" t="str">
        <f>[1]Sheet2!YZ4</f>
        <v/>
      </c>
      <c r="ZB7" s="228" t="str">
        <f>[1]Sheet2!ZA4</f>
        <v/>
      </c>
      <c r="ZC7" s="228" t="str">
        <f>[1]Sheet2!ZB4</f>
        <v/>
      </c>
      <c r="ZD7" s="228" t="str">
        <f>[1]Sheet2!ZC4</f>
        <v/>
      </c>
      <c r="ZE7" s="228" t="str">
        <f>[1]Sheet2!ZD4</f>
        <v/>
      </c>
      <c r="ZF7" s="228" t="str">
        <f>[1]Sheet2!ZE4</f>
        <v/>
      </c>
      <c r="ZG7" s="228" t="str">
        <f>[1]Sheet2!ZF4</f>
        <v/>
      </c>
      <c r="ZH7" s="228" t="str">
        <f>[1]Sheet2!ZG4</f>
        <v/>
      </c>
      <c r="ZI7" s="228" t="str">
        <f>[1]Sheet2!ZH4</f>
        <v/>
      </c>
      <c r="ZJ7" s="228" t="str">
        <f>[1]Sheet2!ZI4</f>
        <v/>
      </c>
      <c r="ZK7" s="228" t="str">
        <f>[1]Sheet2!ZJ4</f>
        <v/>
      </c>
      <c r="ZL7" s="228" t="str">
        <f>[1]Sheet2!ZK4</f>
        <v/>
      </c>
      <c r="ZM7" s="228" t="str">
        <f>[1]Sheet2!ZL4</f>
        <v/>
      </c>
      <c r="ZN7" s="228" t="str">
        <f>[1]Sheet2!ZM4</f>
        <v/>
      </c>
      <c r="ZO7" s="228" t="str">
        <f>[1]Sheet2!ZN4</f>
        <v/>
      </c>
      <c r="ZP7" s="228" t="str">
        <f>[1]Sheet2!ZO4</f>
        <v/>
      </c>
      <c r="ZQ7" s="228" t="str">
        <f>[1]Sheet2!ZP4</f>
        <v/>
      </c>
      <c r="ZR7" s="228" t="str">
        <f>[1]Sheet2!ZQ4</f>
        <v/>
      </c>
      <c r="ZS7" s="228" t="str">
        <f>[1]Sheet2!ZR4</f>
        <v/>
      </c>
      <c r="ZT7" s="228" t="str">
        <f>[1]Sheet2!ZS4</f>
        <v/>
      </c>
      <c r="ZU7" s="228" t="str">
        <f>[1]Sheet2!ZT4</f>
        <v/>
      </c>
      <c r="ZV7" s="228" t="str">
        <f>[1]Sheet2!ZU4</f>
        <v/>
      </c>
      <c r="ZW7" s="228" t="str">
        <f>[1]Sheet2!ZV4</f>
        <v/>
      </c>
      <c r="ZX7" s="228" t="str">
        <f>[1]Sheet2!ZW4</f>
        <v/>
      </c>
      <c r="ZY7" s="228" t="str">
        <f>[1]Sheet2!ZX4</f>
        <v/>
      </c>
      <c r="ZZ7" s="228" t="str">
        <f>[1]Sheet2!ZY4</f>
        <v/>
      </c>
      <c r="AAA7" s="228" t="str">
        <f>[1]Sheet2!ZZ4</f>
        <v/>
      </c>
      <c r="AAB7" s="228" t="str">
        <f>[1]Sheet2!AAA4</f>
        <v/>
      </c>
      <c r="AAC7" s="228" t="str">
        <f>[1]Sheet2!AAB4</f>
        <v/>
      </c>
      <c r="AAD7" s="228" t="str">
        <f>[1]Sheet2!AAC4</f>
        <v/>
      </c>
      <c r="AAE7" s="228" t="str">
        <f>[1]Sheet2!AAD4</f>
        <v/>
      </c>
      <c r="AAF7" s="228" t="str">
        <f>[1]Sheet2!AAE4</f>
        <v/>
      </c>
      <c r="AAG7" s="228" t="str">
        <f>[1]Sheet2!AAF4</f>
        <v/>
      </c>
      <c r="AAH7" s="228" t="str">
        <f>[1]Sheet2!AAG4</f>
        <v/>
      </c>
      <c r="AAI7" s="228" t="str">
        <f>[1]Sheet2!AAH4</f>
        <v/>
      </c>
      <c r="AAJ7" s="228" t="str">
        <f>[1]Sheet2!AAI4</f>
        <v/>
      </c>
      <c r="AAK7" s="228" t="str">
        <f>[1]Sheet2!AAJ4</f>
        <v/>
      </c>
      <c r="AAL7" s="228" t="str">
        <f>[1]Sheet2!AAK4</f>
        <v/>
      </c>
      <c r="AAM7" s="228" t="str">
        <f>[1]Sheet2!AAL4</f>
        <v/>
      </c>
      <c r="AAN7" s="228" t="str">
        <f>[1]Sheet2!AAM4</f>
        <v/>
      </c>
      <c r="AAO7" s="228" t="str">
        <f>[1]Sheet2!AAN4</f>
        <v/>
      </c>
      <c r="AAP7" s="228" t="str">
        <f>[1]Sheet2!AAO4</f>
        <v/>
      </c>
      <c r="AAQ7" s="228" t="str">
        <f>[1]Sheet2!AAP4</f>
        <v/>
      </c>
      <c r="AAR7" s="228" t="str">
        <f>[1]Sheet2!AAQ4</f>
        <v/>
      </c>
      <c r="AAS7" s="228" t="str">
        <f>[1]Sheet2!AAR4</f>
        <v/>
      </c>
      <c r="AAT7" s="228" t="str">
        <f>[1]Sheet2!AAS4</f>
        <v/>
      </c>
      <c r="AAU7" s="228" t="str">
        <f>[1]Sheet2!AAT4</f>
        <v/>
      </c>
      <c r="AAV7" s="228" t="str">
        <f>[1]Sheet2!AAU4</f>
        <v/>
      </c>
      <c r="AAW7" s="228" t="str">
        <f>[1]Sheet2!AAV4</f>
        <v/>
      </c>
      <c r="AAX7" s="228" t="str">
        <f>[1]Sheet2!AAW4</f>
        <v/>
      </c>
      <c r="AAY7" s="228" t="str">
        <f>[1]Sheet2!AAX4</f>
        <v/>
      </c>
      <c r="AAZ7" s="228" t="str">
        <f>[1]Sheet2!AAY4</f>
        <v/>
      </c>
      <c r="ABA7" s="228" t="str">
        <f>[1]Sheet2!AAZ4</f>
        <v/>
      </c>
      <c r="ABB7" s="228" t="str">
        <f>[1]Sheet2!ABA4</f>
        <v/>
      </c>
      <c r="ABC7" s="228" t="str">
        <f>[1]Sheet2!ABB4</f>
        <v/>
      </c>
      <c r="ABD7" s="228" t="str">
        <f>[1]Sheet2!ABC4</f>
        <v/>
      </c>
      <c r="ABE7" s="228" t="str">
        <f>[1]Sheet2!ABD4</f>
        <v/>
      </c>
      <c r="ABF7" s="228" t="str">
        <f>[1]Sheet2!ABE4</f>
        <v/>
      </c>
      <c r="ABG7" s="228" t="str">
        <f>[1]Sheet2!ABF4</f>
        <v/>
      </c>
      <c r="ABH7" s="228" t="str">
        <f>[1]Sheet2!ABG4</f>
        <v/>
      </c>
      <c r="ABI7" s="228" t="str">
        <f>[1]Sheet2!ABH4</f>
        <v/>
      </c>
      <c r="ABJ7" s="228" t="str">
        <f>[1]Sheet2!ABI4</f>
        <v/>
      </c>
      <c r="ABK7" s="228" t="str">
        <f>[1]Sheet2!ABJ4</f>
        <v/>
      </c>
      <c r="ABL7" s="228" t="str">
        <f>[1]Sheet2!ABK4</f>
        <v/>
      </c>
      <c r="ABM7" s="228" t="str">
        <f>[1]Sheet2!ABL4</f>
        <v/>
      </c>
      <c r="ABN7" s="228" t="str">
        <f>[1]Sheet2!ABM4</f>
        <v/>
      </c>
      <c r="ABO7" s="228" t="str">
        <f>[1]Sheet2!ABN4</f>
        <v/>
      </c>
      <c r="ABP7" s="228" t="str">
        <f>[1]Sheet2!ABO4</f>
        <v/>
      </c>
      <c r="ABQ7" s="228" t="str">
        <f>[1]Sheet2!ABP4</f>
        <v/>
      </c>
      <c r="ABR7" s="228" t="str">
        <f>[1]Sheet2!ABQ4</f>
        <v/>
      </c>
      <c r="ABS7" s="228" t="str">
        <f>[1]Sheet2!ABR4</f>
        <v/>
      </c>
      <c r="ABT7" s="229" t="str">
        <f>[1]Sheet2!ABS4</f>
        <v/>
      </c>
      <c r="ABU7" s="229" t="str">
        <f>[1]Sheet2!ABT4</f>
        <v/>
      </c>
      <c r="ABV7" s="229" t="str">
        <f>[1]Sheet2!ABU4</f>
        <v/>
      </c>
      <c r="ABW7" s="229" t="str">
        <f>[1]Sheet2!ABV4</f>
        <v/>
      </c>
      <c r="ABX7" s="229" t="str">
        <f>[1]Sheet2!ABW4</f>
        <v/>
      </c>
      <c r="ABY7" s="229" t="str">
        <f>[1]Sheet2!ABX4</f>
        <v/>
      </c>
      <c r="ABZ7" s="229" t="str">
        <f>[1]Sheet2!ABY4</f>
        <v/>
      </c>
      <c r="ACA7" s="229" t="str">
        <f>[1]Sheet2!ABZ4</f>
        <v/>
      </c>
      <c r="ACB7" s="229" t="str">
        <f>[1]Sheet2!ACA4</f>
        <v/>
      </c>
      <c r="ACC7" s="229" t="str">
        <f>[1]Sheet2!ACB4</f>
        <v/>
      </c>
      <c r="ACD7" s="229" t="str">
        <f>[1]Sheet2!ACC4</f>
        <v/>
      </c>
      <c r="ACE7" s="229" t="str">
        <f>[1]Sheet2!ACD4</f>
        <v/>
      </c>
      <c r="ACF7" s="229" t="str">
        <f>[1]Sheet2!ACE4</f>
        <v/>
      </c>
      <c r="ACG7" s="229" t="str">
        <f>[1]Sheet2!ACF4</f>
        <v/>
      </c>
      <c r="ACH7" s="229" t="str">
        <f>[1]Sheet2!ACG4</f>
        <v/>
      </c>
      <c r="ACI7" s="229" t="str">
        <f>[1]Sheet2!ACH4</f>
        <v/>
      </c>
      <c r="ACJ7" s="229" t="str">
        <f>[1]Sheet2!ACI4</f>
        <v/>
      </c>
      <c r="ACK7" s="229" t="str">
        <f>[1]Sheet2!ACJ4</f>
        <v/>
      </c>
      <c r="ACL7" s="229" t="str">
        <f>[1]Sheet2!ACK4</f>
        <v/>
      </c>
      <c r="ACM7" s="229" t="str">
        <f>[1]Sheet2!ACL4</f>
        <v/>
      </c>
      <c r="ACN7" s="229" t="str">
        <f>[1]Sheet2!ACM4</f>
        <v/>
      </c>
      <c r="ACO7" s="229" t="str">
        <f>[1]Sheet2!ACN4</f>
        <v/>
      </c>
      <c r="ACP7" s="229" t="str">
        <f>[1]Sheet2!ACO4</f>
        <v/>
      </c>
      <c r="ACQ7" s="229" t="str">
        <f>[1]Sheet2!ACP4</f>
        <v/>
      </c>
    </row>
    <row r="8" spans="1:771" ht="14.25" customHeight="1">
      <c r="A8" s="184" t="s">
        <v>235</v>
      </c>
      <c r="B8" s="184" t="s">
        <v>236</v>
      </c>
      <c r="C8" s="226" t="s">
        <v>112</v>
      </c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  <c r="T8" s="228"/>
      <c r="U8" s="228"/>
      <c r="V8" s="228"/>
      <c r="W8" s="228"/>
      <c r="X8" s="228"/>
      <c r="Y8" s="228"/>
      <c r="Z8" s="228"/>
      <c r="AA8" s="228"/>
      <c r="AB8" s="228"/>
      <c r="AC8" s="228"/>
      <c r="AD8" s="228"/>
      <c r="AE8" s="228"/>
      <c r="AF8" s="228"/>
      <c r="AG8" s="228"/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228"/>
      <c r="AS8" s="228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8"/>
      <c r="BE8" s="228"/>
      <c r="BF8" s="228"/>
      <c r="BG8" s="228"/>
      <c r="BH8" s="228"/>
      <c r="BI8" s="228"/>
      <c r="BJ8" s="228"/>
      <c r="BK8" s="228"/>
      <c r="BL8" s="228"/>
      <c r="BM8" s="228"/>
      <c r="BN8" s="228"/>
      <c r="BO8" s="228"/>
      <c r="BP8" s="228"/>
      <c r="BQ8" s="228"/>
      <c r="BR8" s="228"/>
      <c r="BS8" s="228"/>
      <c r="BT8" s="228"/>
      <c r="BU8" s="228"/>
      <c r="BV8" s="228"/>
      <c r="BW8" s="228"/>
      <c r="BX8" s="228"/>
      <c r="BY8" s="228"/>
      <c r="BZ8" s="228"/>
      <c r="CA8" s="228"/>
      <c r="CB8" s="228"/>
      <c r="CC8" s="228"/>
      <c r="CD8" s="228"/>
      <c r="CE8" s="228"/>
      <c r="CF8" s="228"/>
      <c r="CG8" s="228"/>
      <c r="CH8" s="228"/>
      <c r="CI8" s="228"/>
      <c r="CJ8" s="228"/>
      <c r="CK8" s="228"/>
      <c r="CL8" s="228"/>
      <c r="CM8" s="228"/>
      <c r="CN8" s="228"/>
      <c r="CO8" s="228"/>
      <c r="CP8" s="228"/>
      <c r="CQ8" s="228"/>
      <c r="CR8" s="228"/>
      <c r="CS8" s="228"/>
      <c r="CT8" s="228"/>
      <c r="CU8" s="228"/>
      <c r="CV8" s="228"/>
      <c r="CW8" s="228"/>
      <c r="CX8" s="228"/>
      <c r="CY8" s="228"/>
      <c r="CZ8" s="228"/>
      <c r="DA8" s="228"/>
      <c r="DB8" s="228"/>
      <c r="DC8" s="228"/>
      <c r="DD8" s="228"/>
      <c r="DE8" s="228"/>
      <c r="DF8" s="228"/>
      <c r="DG8" s="228"/>
      <c r="DH8" s="228"/>
      <c r="DI8" s="228"/>
      <c r="DJ8" s="228"/>
      <c r="DK8" s="228"/>
      <c r="DL8" s="228"/>
      <c r="DM8" s="228"/>
      <c r="DN8" s="228"/>
      <c r="DO8" s="228"/>
      <c r="DP8" s="228"/>
      <c r="DQ8" s="228"/>
      <c r="DR8" s="228"/>
      <c r="DS8" s="228"/>
      <c r="DT8" s="228"/>
      <c r="DU8" s="228"/>
      <c r="DV8" s="228"/>
      <c r="DW8" s="228"/>
      <c r="DX8" s="228"/>
      <c r="DY8" s="228"/>
      <c r="DZ8" s="228"/>
      <c r="EA8" s="228"/>
      <c r="EB8" s="228"/>
      <c r="EC8" s="228"/>
      <c r="ED8" s="228"/>
      <c r="EE8" s="228"/>
      <c r="EF8" s="228"/>
      <c r="EG8" s="228"/>
      <c r="EH8" s="228"/>
      <c r="EI8" s="228"/>
      <c r="EJ8" s="228"/>
      <c r="EK8" s="228"/>
      <c r="EL8" s="228"/>
      <c r="EM8" s="228"/>
      <c r="EN8" s="228"/>
      <c r="EO8" s="228"/>
      <c r="EP8" s="228"/>
      <c r="EQ8" s="228"/>
      <c r="ER8" s="228"/>
      <c r="ES8" s="228"/>
      <c r="ET8" s="228"/>
      <c r="EU8" s="228"/>
      <c r="EV8" s="228"/>
      <c r="EW8" s="228"/>
      <c r="EX8" s="228"/>
      <c r="EY8" s="228"/>
      <c r="EZ8" s="228"/>
      <c r="FA8" s="228"/>
      <c r="FB8" s="228"/>
      <c r="FC8" s="228"/>
      <c r="FD8" s="228"/>
      <c r="FE8" s="228"/>
      <c r="FF8" s="228"/>
      <c r="FG8" s="228"/>
      <c r="FH8" s="228"/>
      <c r="FI8" s="228"/>
      <c r="FJ8" s="228"/>
      <c r="FK8" s="228"/>
      <c r="FL8" s="228"/>
      <c r="FM8" s="228"/>
      <c r="FN8" s="228"/>
      <c r="FO8" s="228"/>
      <c r="FP8" s="228"/>
      <c r="FQ8" s="228"/>
      <c r="FR8" s="228"/>
      <c r="FS8" s="228"/>
      <c r="FT8" s="228"/>
      <c r="FU8" s="228"/>
      <c r="FV8" s="228"/>
      <c r="FW8" s="228"/>
      <c r="FX8" s="228"/>
      <c r="FY8" s="228"/>
      <c r="FZ8" s="228"/>
      <c r="GA8" s="228"/>
      <c r="GB8" s="228"/>
      <c r="GC8" s="228"/>
      <c r="GD8" s="228"/>
      <c r="GE8" s="228"/>
      <c r="GF8" s="228"/>
      <c r="GG8" s="228"/>
      <c r="GH8" s="228"/>
      <c r="GI8" s="228"/>
      <c r="GJ8" s="228"/>
      <c r="GK8" s="228"/>
      <c r="GL8" s="228"/>
      <c r="GM8" s="228"/>
      <c r="GN8" s="228"/>
      <c r="GO8" s="228"/>
      <c r="GP8" s="228"/>
      <c r="GQ8" s="228"/>
      <c r="GR8" s="228"/>
      <c r="GS8" s="228"/>
      <c r="GT8" s="228"/>
      <c r="GU8" s="228"/>
      <c r="GV8" s="228"/>
      <c r="GW8" s="228"/>
      <c r="GX8" s="228"/>
      <c r="GY8" s="228"/>
      <c r="GZ8" s="228"/>
      <c r="HA8" s="228"/>
      <c r="HB8" s="228"/>
      <c r="HC8" s="228"/>
      <c r="HD8" s="228"/>
      <c r="HE8" s="228"/>
      <c r="HF8" s="228"/>
      <c r="HG8" s="228"/>
      <c r="HH8" s="228"/>
      <c r="HI8" s="228"/>
      <c r="HJ8" s="228"/>
      <c r="HK8" s="228"/>
      <c r="HL8" s="228"/>
      <c r="HM8" s="228"/>
      <c r="HN8" s="228"/>
      <c r="HO8" s="228"/>
      <c r="HP8" s="228"/>
      <c r="HQ8" s="228"/>
      <c r="HR8" s="228"/>
      <c r="HS8" s="228"/>
      <c r="HT8" s="228"/>
      <c r="HU8" s="228"/>
      <c r="HV8" s="228"/>
      <c r="HW8" s="228"/>
      <c r="HX8" s="228"/>
      <c r="HY8" s="228"/>
      <c r="HZ8" s="228"/>
      <c r="IA8" s="228"/>
      <c r="IB8" s="228"/>
      <c r="IC8" s="228"/>
      <c r="ID8" s="228"/>
      <c r="IE8" s="228"/>
      <c r="IF8" s="228"/>
      <c r="IG8" s="228"/>
      <c r="IH8" s="228"/>
      <c r="II8" s="228"/>
      <c r="IJ8" s="228"/>
      <c r="IK8" s="228"/>
      <c r="IL8" s="228"/>
      <c r="IM8" s="228"/>
      <c r="IN8" s="228"/>
      <c r="IO8" s="228"/>
      <c r="IP8" s="228"/>
      <c r="IQ8" s="228"/>
      <c r="IR8" s="228"/>
      <c r="IS8" s="228"/>
      <c r="IT8" s="228"/>
      <c r="IU8" s="228"/>
      <c r="IV8" s="228"/>
      <c r="IW8" s="228"/>
      <c r="IX8" s="228"/>
      <c r="IY8" s="228"/>
      <c r="IZ8" s="228"/>
      <c r="JA8" s="228"/>
      <c r="JB8" s="228"/>
      <c r="JC8" s="228"/>
      <c r="JD8" s="228"/>
      <c r="JE8" s="228"/>
      <c r="JF8" s="228"/>
      <c r="JG8" s="228"/>
      <c r="JH8" s="228"/>
      <c r="JI8" s="228"/>
      <c r="JJ8" s="228"/>
      <c r="JK8" s="228"/>
      <c r="JL8" s="228"/>
      <c r="JM8" s="228"/>
      <c r="JN8" s="228"/>
      <c r="JO8" s="228"/>
      <c r="JP8" s="228"/>
      <c r="JQ8" s="228"/>
      <c r="JR8" s="228"/>
      <c r="JS8" s="228"/>
      <c r="JT8" s="228"/>
      <c r="JU8" s="228"/>
      <c r="JV8" s="228"/>
      <c r="JW8" s="228"/>
      <c r="JX8" s="228"/>
      <c r="JY8" s="228"/>
      <c r="JZ8" s="228"/>
      <c r="KA8" s="228"/>
      <c r="KB8" s="228"/>
      <c r="KC8" s="228"/>
      <c r="KD8" s="228"/>
      <c r="KE8" s="228"/>
      <c r="KF8" s="228"/>
      <c r="KG8" s="228"/>
      <c r="KH8" s="228"/>
      <c r="KI8" s="228"/>
      <c r="KJ8" s="228"/>
      <c r="KK8" s="228"/>
      <c r="KL8" s="228"/>
      <c r="KM8" s="228"/>
      <c r="KN8" s="228"/>
      <c r="KO8" s="228"/>
      <c r="KP8" s="228"/>
      <c r="KQ8" s="228"/>
      <c r="KR8" s="228"/>
      <c r="KS8" s="228"/>
      <c r="KT8" s="228"/>
      <c r="KU8" s="228"/>
      <c r="KV8" s="228"/>
      <c r="KW8" s="228"/>
      <c r="KX8" s="228"/>
      <c r="KY8" s="228"/>
      <c r="KZ8" s="228"/>
      <c r="LA8" s="228"/>
      <c r="LB8" s="228"/>
      <c r="LC8" s="228"/>
      <c r="LD8" s="228"/>
      <c r="LE8" s="228"/>
      <c r="LF8" s="228"/>
      <c r="LG8" s="228"/>
      <c r="LH8" s="228"/>
      <c r="LI8" s="228"/>
      <c r="LJ8" s="228"/>
      <c r="LK8" s="228"/>
      <c r="LL8" s="228"/>
      <c r="LM8" s="228"/>
      <c r="LN8" s="228"/>
      <c r="LO8" s="228"/>
      <c r="LP8" s="228"/>
      <c r="LQ8" s="228"/>
      <c r="LR8" s="228"/>
      <c r="LS8" s="228"/>
      <c r="LT8" s="228"/>
      <c r="LU8" s="228"/>
      <c r="LV8" s="228"/>
      <c r="LW8" s="228"/>
      <c r="LX8" s="228"/>
      <c r="LY8" s="228"/>
      <c r="LZ8" s="228"/>
      <c r="MA8" s="228"/>
      <c r="MB8" s="228"/>
      <c r="MC8" s="228"/>
      <c r="MD8" s="228"/>
      <c r="ME8" s="228"/>
      <c r="MF8" s="228"/>
      <c r="MG8" s="228"/>
      <c r="MH8" s="228"/>
      <c r="MI8" s="228"/>
      <c r="MJ8" s="228"/>
      <c r="MK8" s="228"/>
      <c r="ML8" s="228"/>
      <c r="MM8" s="228"/>
      <c r="MN8" s="228"/>
      <c r="MO8" s="228"/>
      <c r="MP8" s="228"/>
      <c r="MQ8" s="228"/>
      <c r="MR8" s="228"/>
      <c r="MS8" s="228"/>
      <c r="MT8" s="228"/>
      <c r="MU8" s="228"/>
      <c r="MV8" s="228"/>
      <c r="MW8" s="228"/>
      <c r="MX8" s="228"/>
      <c r="MY8" s="228"/>
      <c r="MZ8" s="228"/>
      <c r="NA8" s="228"/>
      <c r="NB8" s="228"/>
      <c r="NC8" s="228"/>
      <c r="ND8" s="228"/>
      <c r="NE8" s="228"/>
      <c r="NF8" s="228"/>
      <c r="NG8" s="228"/>
      <c r="NH8" s="228"/>
      <c r="NI8" s="228"/>
      <c r="NJ8" s="228"/>
      <c r="NK8" s="228"/>
      <c r="NL8" s="228"/>
      <c r="NM8" s="228"/>
      <c r="NN8" s="228"/>
      <c r="NO8" s="228"/>
      <c r="NP8" s="228"/>
      <c r="NQ8" s="228"/>
      <c r="NR8" s="228"/>
      <c r="NS8" s="228"/>
      <c r="NT8" s="228"/>
      <c r="NU8" s="228"/>
      <c r="NV8" s="228"/>
      <c r="NW8" s="228"/>
      <c r="NX8" s="228"/>
      <c r="NY8" s="228"/>
      <c r="NZ8" s="228"/>
      <c r="OA8" s="228"/>
      <c r="OB8" s="228"/>
      <c r="OC8" s="228"/>
      <c r="OD8" s="228"/>
      <c r="OE8" s="228"/>
      <c r="OF8" s="228"/>
      <c r="OG8" s="228"/>
      <c r="OH8" s="228"/>
      <c r="OI8" s="228"/>
      <c r="OJ8" s="228"/>
      <c r="OK8" s="228"/>
      <c r="OL8" s="228"/>
      <c r="OM8" s="228"/>
      <c r="ON8" s="228"/>
      <c r="OO8" s="228"/>
      <c r="OP8" s="228"/>
      <c r="OQ8" s="228"/>
      <c r="OR8" s="228"/>
      <c r="OS8" s="228"/>
      <c r="OT8" s="228"/>
      <c r="OU8" s="228"/>
      <c r="OV8" s="228"/>
      <c r="OW8" s="228"/>
      <c r="OX8" s="228"/>
      <c r="OY8" s="228"/>
      <c r="OZ8" s="228"/>
      <c r="PA8" s="228"/>
      <c r="PB8" s="228"/>
      <c r="PC8" s="228"/>
      <c r="PD8" s="228"/>
      <c r="PE8" s="228"/>
      <c r="PF8" s="228"/>
      <c r="PG8" s="228"/>
      <c r="PH8" s="228"/>
      <c r="PI8" s="228"/>
      <c r="PJ8" s="228"/>
      <c r="PK8" s="228"/>
      <c r="PL8" s="228"/>
      <c r="PM8" s="228"/>
      <c r="PN8" s="228"/>
      <c r="PO8" s="228"/>
      <c r="PP8" s="228"/>
      <c r="PQ8" s="228"/>
      <c r="PR8" s="228"/>
      <c r="PS8" s="228"/>
      <c r="PT8" s="228"/>
      <c r="PU8" s="228"/>
      <c r="PV8" s="228"/>
      <c r="PW8" s="228"/>
      <c r="PX8" s="228"/>
      <c r="PY8" s="228"/>
      <c r="PZ8" s="228"/>
      <c r="QA8" s="228"/>
      <c r="QB8" s="228"/>
      <c r="QC8" s="228"/>
      <c r="QD8" s="228">
        <f>+[2]Indices!QD8/[2]Indices!QC8-1</f>
        <v>4.1606897903194051E-2</v>
      </c>
      <c r="QE8" s="228">
        <f>+[2]Indices!QE8/[2]Indices!QD8-1</f>
        <v>-8.0503149387054718E-2</v>
      </c>
      <c r="QF8" s="228">
        <f>+[2]Indices!QF8/[2]Indices!QE8-1</f>
        <v>-3.039845153475651E-2</v>
      </c>
      <c r="QG8" s="228">
        <f>+[2]Indices!QG8/[2]Indices!QF8-1</f>
        <v>6.9350158793800132E-2</v>
      </c>
      <c r="QH8" s="228">
        <f>+[2]Indices!QH8/[2]Indices!QG8-1</f>
        <v>6.7050946326485228E-2</v>
      </c>
      <c r="QI8" s="228">
        <f>+[2]Indices!QI8/[2]Indices!QH8-1</f>
        <v>5.4018016485213316E-2</v>
      </c>
      <c r="QJ8" s="228">
        <f>+[2]Indices!QJ8/[2]Indices!QI8-1</f>
        <v>4.8610721203784291E-2</v>
      </c>
      <c r="QK8" s="228">
        <f>+[2]Indices!QK8/[2]Indices!QJ8-1</f>
        <v>-2.0607689231495141E-2</v>
      </c>
      <c r="QL8" s="228">
        <f>+[2]Indices!QL8/[2]Indices!QK8-1</f>
        <v>1.9021910904198469E-2</v>
      </c>
      <c r="QM8" s="228">
        <f>+[2]Indices!QM8/[2]Indices!QL8-1</f>
        <v>4.0670020906717896E-2</v>
      </c>
      <c r="QN8" s="228">
        <f>+[2]Indices!QN8/[2]Indices!QM8-1</f>
        <v>8.2163046928096506E-5</v>
      </c>
      <c r="QO8" s="228">
        <f>+[2]Indices!QO8/[2]Indices!QN8-1</f>
        <v>3.1734883241403278E-3</v>
      </c>
      <c r="QP8" s="228">
        <f>+[2]Indices!QP8/[2]Indices!QO8-1</f>
        <v>7.6839698235855236E-2</v>
      </c>
      <c r="QQ8" s="228">
        <f>+[2]Indices!QQ8/[2]Indices!QP8-1</f>
        <v>2.9569527683871888E-2</v>
      </c>
      <c r="QR8" s="228">
        <f>+[2]Indices!QR8/[2]Indices!QQ8-1</f>
        <v>5.9381418213314108E-2</v>
      </c>
      <c r="QS8" s="228">
        <f>+[2]Indices!QS8/[2]Indices!QR8-1</f>
        <v>-2.8725103087709258E-2</v>
      </c>
      <c r="QT8" s="228">
        <f>+[2]Indices!QT8/[2]Indices!QS8-1</f>
        <v>-4.0355796544511269E-2</v>
      </c>
      <c r="QU8" s="228">
        <f>+[2]Indices!QU8/[2]Indices!QT8-1</f>
        <v>-3.2103289098288634E-2</v>
      </c>
      <c r="QV8" s="228">
        <f>+[2]Indices!QV8/[2]Indices!QU8-1</f>
        <v>7.3330191209833639E-2</v>
      </c>
      <c r="QW8" s="228">
        <f>+[2]Indices!QW8/[2]Indices!QV8-1</f>
        <v>-5.7277355917078721E-2</v>
      </c>
      <c r="QX8" s="228">
        <f>+[2]Indices!QX8/[2]Indices!QW8-1</f>
        <v>-3.847398123629564E-2</v>
      </c>
      <c r="QY8" s="228">
        <f>+[2]Indices!QY8/[2]Indices!QX8-1</f>
        <v>3.8293789253314836E-2</v>
      </c>
      <c r="QZ8" s="228">
        <f>+[2]Indices!QZ8/[2]Indices!QY8-1</f>
        <v>5.5371695010861588E-2</v>
      </c>
      <c r="RA8" s="228">
        <f>+[2]Indices!RA8/[2]Indices!QZ8-1</f>
        <v>-0.13023311352041367</v>
      </c>
      <c r="RB8" s="228">
        <f>+[2]Indices!RB8/[2]Indices!RA8-1</f>
        <v>-1.0775323153461192E-2</v>
      </c>
      <c r="RC8" s="228">
        <f>+[2]Indices!RC8/[2]Indices!RB8-1</f>
        <v>2.364076739560006E-2</v>
      </c>
      <c r="RD8" s="228">
        <f>+[2]Indices!RD8/[2]Indices!RC8-1</f>
        <v>2.3165805057321354E-2</v>
      </c>
      <c r="RE8" s="228">
        <f>+[2]Indices!RE8/[2]Indices!RD8-1</f>
        <v>-4.6479895256574144E-2</v>
      </c>
      <c r="RF8" s="228">
        <f>+[2]Indices!RF8/[2]Indices!RE8-1</f>
        <v>-8.5447461805067126E-3</v>
      </c>
      <c r="RG8" s="228">
        <f>+[2]Indices!RG8/[2]Indices!RF8-1</f>
        <v>8.5257800767562175E-2</v>
      </c>
      <c r="RH8" s="228">
        <f>+[2]Indices!RH8/[2]Indices!RG8-1</f>
        <v>-3.2526387810484447E-2</v>
      </c>
      <c r="RI8" s="228">
        <f>+[2]Indices!RI8/[2]Indices!RH8-1</f>
        <v>2.3806496726209492E-2</v>
      </c>
      <c r="RJ8" s="228">
        <f>+[2]Indices!RJ8/[2]Indices!RI8-1</f>
        <v>-1.4847412374654589E-2</v>
      </c>
      <c r="RK8" s="228">
        <f>+[2]Indices!RK8/[2]Indices!RJ8-1</f>
        <v>-9.0387690950201383E-2</v>
      </c>
      <c r="RL8" s="228">
        <f>+[2]Indices!RL8/[2]Indices!RK8-1</f>
        <v>-1.0428034436764877E-2</v>
      </c>
      <c r="RM8" s="228">
        <f>+[2]Indices!RM8/[2]Indices!RL8-1</f>
        <v>3.492219090797688E-2</v>
      </c>
      <c r="RN8" s="228">
        <f>+[2]Indices!RN8/[2]Indices!RM8-1</f>
        <v>4.8958086668245304E-2</v>
      </c>
      <c r="RO8" s="228">
        <f>+[2]Indices!RO8/[2]Indices!RN8-1</f>
        <v>1.9349689195617303E-2</v>
      </c>
      <c r="RP8" s="228">
        <f>+[2]Indices!RP8/[2]Indices!RO8-1</f>
        <v>-7.9093274697461524E-6</v>
      </c>
      <c r="RQ8" s="228">
        <f>+[2]Indices!RQ8/[2]Indices!RP8-1</f>
        <v>5.3807580359402696E-2</v>
      </c>
      <c r="RR8" s="228">
        <f>+[2]Indices!RR8/[2]Indices!RQ8-1</f>
        <v>-5.7905205088752965E-2</v>
      </c>
      <c r="RS8" s="228">
        <f>+[2]Indices!RS8/[2]Indices!RR8-1</f>
        <v>-0.28405831739961762</v>
      </c>
      <c r="RT8" s="228">
        <f>+[2]Indices!RT8/[2]Indices!RS8-1</f>
        <v>0.14607466755689091</v>
      </c>
      <c r="RU8" s="228">
        <f>+[2]Indices!RU8/[2]Indices!RT8-1</f>
        <v>-1.8622805654808228E-2</v>
      </c>
      <c r="RV8" s="228">
        <f>+[2]Indices!RV8/[2]Indices!RU8-1</f>
        <v>0.11328333696103843</v>
      </c>
      <c r="RW8" s="228">
        <f>+[2]Indices!RW8/[2]Indices!RV8-1</f>
        <v>4.2746436315808101E-2</v>
      </c>
      <c r="RX8" s="228">
        <f>+[2]Indices!RX8/[2]Indices!RW8-1</f>
        <v>8.4434179351253746E-2</v>
      </c>
      <c r="RY8" s="228">
        <f>+[2]Indices!RY8/[2]Indices!RX8-1</f>
        <v>1.8767535621379894E-2</v>
      </c>
      <c r="RZ8" s="228">
        <f>+[2]Indices!RZ8/[2]Indices!RY8-1</f>
        <v>2.0442956437216608E-3</v>
      </c>
      <c r="SA8" s="228">
        <f>+[2]Indices!SA8/[2]Indices!RZ8-1</f>
        <v>0.14795140653147953</v>
      </c>
      <c r="SB8" s="228">
        <f>+[2]Indices!SB8/[2]Indices!SA8-1</f>
        <v>5.4630076720854071E-2</v>
      </c>
      <c r="SC8" s="228">
        <f>+[2]Indices!SC8/[2]Indices!SB8-1</f>
        <v>2.6071805567919881E-3</v>
      </c>
      <c r="SD8" s="228">
        <f>+[2]Indices!SD8/[2]Indices!SC8-1</f>
        <v>0.11830555344140858</v>
      </c>
      <c r="SE8" s="228">
        <f>+[2]Indices!SE8/[2]Indices!SD8-1</f>
        <v>1.9606286261988126E-2</v>
      </c>
      <c r="SF8" s="228">
        <f>+[2]Indices!SF8/[2]Indices!SE8-1</f>
        <v>1.5552514768214287E-2</v>
      </c>
      <c r="SG8" s="228">
        <f>+[2]Indices!SG8/[2]Indices!SF8-1</f>
        <v>6.422053523502802E-2</v>
      </c>
      <c r="SH8" s="228">
        <f>+[2]Indices!SH8/[2]Indices!SG8-1</f>
        <v>4.8080535669251967E-2</v>
      </c>
      <c r="SI8" s="228">
        <f>+[2]Indices!SI8/[2]Indices!SH8-1</f>
        <v>3.1830525287147582E-2</v>
      </c>
      <c r="SJ8" s="228">
        <f>+[2]Indices!SJ8/[2]Indices!SI8-1</f>
        <v>2.092583867544251E-2</v>
      </c>
      <c r="SK8" s="228">
        <f>+[2]Indices!SK8/[2]Indices!SJ8-1</f>
        <v>5.9234570203244408E-2</v>
      </c>
      <c r="SL8" s="228">
        <f>+[2]Indices!SL8/[2]Indices!SK8-1</f>
        <v>2.5965224203110537E-3</v>
      </c>
      <c r="SM8" s="228">
        <f>+[2]Indices!SM8/[2]Indices!SL8-1</f>
        <v>-1.4687227028711725E-2</v>
      </c>
      <c r="SN8" s="228">
        <f>+[2]Indices!SN8/[2]Indices!SM8-1</f>
        <v>2.8511478097393406E-2</v>
      </c>
      <c r="SO8" s="228">
        <f>+[2]Indices!SO8/[2]Indices!SN8-1</f>
        <v>-1.1253037410501987E-2</v>
      </c>
      <c r="SP8" s="228">
        <f>+[2]Indices!SP8/[2]Indices!SO8-1</f>
        <v>-6.9447547454144831E-2</v>
      </c>
      <c r="SQ8" s="228">
        <f>+[2]Indices!SQ8/[2]Indices!SP8-1</f>
        <v>4.8027492703135222E-2</v>
      </c>
      <c r="SR8" s="228">
        <f>+[2]Indices!SR8/[2]Indices!SQ8-1</f>
        <v>6.3650492763518418E-3</v>
      </c>
      <c r="SS8" s="228">
        <f>+[2]Indices!SS8/[2]Indices!SR8-1</f>
        <v>-5.2281076062649978E-2</v>
      </c>
      <c r="ST8" s="228">
        <f>+[2]Indices!ST8/[2]Indices!SS8-1</f>
        <v>-5.4020704011755516E-2</v>
      </c>
      <c r="SU8" s="228">
        <f>+[2]Indices!SU8/[2]Indices!ST8-1</f>
        <v>0.11469908790377192</v>
      </c>
      <c r="SV8" s="228">
        <f>+[2]Indices!SV8/[2]Indices!SU8-1</f>
        <v>6.0055204695078857E-2</v>
      </c>
      <c r="SW8" s="228">
        <f>+[2]Indices!SW8/[2]Indices!SV8-1</f>
        <v>-1.7911013735569137E-2</v>
      </c>
      <c r="SX8" s="228">
        <f>+[2]Indices!SX8/[2]Indices!SW8-1</f>
        <v>1.8336343628399421E-2</v>
      </c>
      <c r="SY8" s="228">
        <f>+[2]Indices!SY8/[2]Indices!SX8-1</f>
        <v>1.8987795064942858E-2</v>
      </c>
      <c r="SZ8" s="228">
        <f>+[2]Indices!SZ8/[2]Indices!SY8-1</f>
        <v>-1.7178649687848879E-2</v>
      </c>
      <c r="TA8" s="228">
        <f>+[2]Indices!TA8/[2]Indices!SZ8-1</f>
        <v>-2.4323244221021056E-2</v>
      </c>
      <c r="TB8" s="228">
        <f>+[2]Indices!TB8/[2]Indices!TA8-1</f>
        <v>-1.5987375664523795E-2</v>
      </c>
      <c r="TC8" s="228">
        <f>+[2]Indices!TC8/[2]Indices!TB8-1</f>
        <v>-5.1703362909409911E-3</v>
      </c>
      <c r="TD8" s="228">
        <f>+[2]Indices!TD8/[2]Indices!TC8-1</f>
        <v>5.2086590763945395E-2</v>
      </c>
      <c r="TE8" s="228">
        <f>+[2]Indices!TE8/[2]Indices!TD8-1</f>
        <v>5.6917750585044002E-2</v>
      </c>
      <c r="TF8" s="228">
        <f>+[2]Indices!TF8/[2]Indices!TE8-1</f>
        <v>6.1639739055005194E-2</v>
      </c>
      <c r="TG8" s="228">
        <f>+[2]Indices!TG8/[2]Indices!TF8-1</f>
        <v>5.5109708277835567E-2</v>
      </c>
      <c r="TH8" s="228">
        <f>+[2]Indices!TH8/[2]Indices!TG8-1</f>
        <v>3.9169024045261791E-2</v>
      </c>
      <c r="TI8" s="228">
        <f>+[2]Indices!TI8/[2]Indices!TH8-1</f>
        <v>3.0434501509134737E-2</v>
      </c>
      <c r="TJ8" s="228">
        <f>+[2]Indices!TJ8/[2]Indices!TI8-1</f>
        <v>-3.7959718777759832E-2</v>
      </c>
      <c r="TK8" s="228">
        <f>+[2]Indices!TK8/[2]Indices!TJ8-1</f>
        <v>9.5902871696999403E-2</v>
      </c>
      <c r="TL8" s="228">
        <f>+[2]Indices!TL8/[2]Indices!TK8-1</f>
        <v>6.977275930653204E-2</v>
      </c>
      <c r="TM8" s="228">
        <f>+[2]Indices!TM8/[2]Indices!TL8-1</f>
        <v>4.7294468306879889E-2</v>
      </c>
      <c r="TN8" s="228">
        <f>+[2]Indices!TN8/[2]Indices!TM8-1</f>
        <v>-2.9969750680750584E-3</v>
      </c>
      <c r="TO8" s="228">
        <f>+[2]Indices!TO8/[2]Indices!TN8-1</f>
        <v>-3.6509245083028441E-3</v>
      </c>
      <c r="TP8" s="228">
        <f>+[2]Indices!TP8/[2]Indices!TO8-1</f>
        <v>6.3435776201733685E-2</v>
      </c>
      <c r="TQ8" s="228">
        <f>+[2]Indices!TQ8/[2]Indices!TP8-1</f>
        <v>2.2005504684274646E-2</v>
      </c>
      <c r="TR8" s="228">
        <f>+[2]Indices!TR8/[2]Indices!TQ8-1</f>
        <v>7.8886515180941252E-2</v>
      </c>
      <c r="TS8" s="228">
        <f>+[2]Indices!TS8/[2]Indices!TR8-1</f>
        <v>4.9395279846581763E-2</v>
      </c>
      <c r="TT8" s="228">
        <f>+[2]Indices!TT8/[2]Indices!TS8-1</f>
        <v>2.9504664710362505E-3</v>
      </c>
      <c r="TU8" s="228">
        <f>+[2]Indices!TU8/[2]Indices!TT8-1</f>
        <v>1.7627916416766753E-2</v>
      </c>
      <c r="TV8" s="228">
        <f>+[2]Indices!TV8/[2]Indices!TU8-1</f>
        <v>-6.4326515611589308E-2</v>
      </c>
      <c r="TW8" s="228">
        <f>+[2]Indices!TW8/[2]Indices!TV8-1</f>
        <v>1.4346137081051591E-3</v>
      </c>
      <c r="TX8" s="228">
        <f>+[2]Indices!TX8/[2]Indices!TW8-1</f>
        <v>1.12189183824285E-2</v>
      </c>
      <c r="TY8" s="228">
        <f>+[2]Indices!TY8/[2]Indices!TX8-1</f>
        <v>-6.1030121279776028E-2</v>
      </c>
      <c r="TZ8" s="228">
        <f>+[2]Indices!TZ8/[2]Indices!TY8-1</f>
        <v>-0.10580853813041702</v>
      </c>
      <c r="UA8" s="228">
        <f>+[2]Indices!UA8/[2]Indices!TZ8-1</f>
        <v>7.7169439820174546E-2</v>
      </c>
      <c r="UB8" s="228">
        <f>+[2]Indices!UB8/[2]Indices!UA8-1</f>
        <v>3.9371664221627967E-2</v>
      </c>
      <c r="UC8" s="228">
        <f>+[2]Indices!UC8/[2]Indices!UB8-1</f>
        <v>6.3019702462870697E-2</v>
      </c>
      <c r="UD8" s="228">
        <f>+[2]Indices!UD8/[2]Indices!UC8-1</f>
        <v>4.085574103396139E-2</v>
      </c>
      <c r="UE8" s="228">
        <f>+[2]Indices!UE8/[2]Indices!UD8-1</f>
        <v>-2.8530628301419281E-2</v>
      </c>
      <c r="UF8" s="228">
        <f>+[2]Indices!UF8/[2]Indices!UE8-1</f>
        <v>-2.8603128086773788E-2</v>
      </c>
      <c r="UG8" s="228">
        <f>+[2]Indices!UG8/[2]Indices!UF8-1</f>
        <v>1.3898594237191864E-2</v>
      </c>
      <c r="UH8" s="228">
        <f>+[2]Indices!UH8/[2]Indices!UG8-1</f>
        <v>4.7876056980707071E-2</v>
      </c>
      <c r="UI8" s="228">
        <f>+[2]Indices!UI8/[2]Indices!UH8-1</f>
        <v>1.5850983967576893E-2</v>
      </c>
      <c r="UJ8" s="228">
        <f>+[2]Indices!UJ8/[2]Indices!UI8-1</f>
        <v>-5.2912651705261382E-3</v>
      </c>
      <c r="UK8" s="228">
        <f>[1]Sheet2!UJ5</f>
        <v>-3.5283185721532218E-2</v>
      </c>
      <c r="UL8" s="228">
        <f>[1]Sheet2!UK5</f>
        <v>1.6586089926433845E-2</v>
      </c>
      <c r="UM8" s="228">
        <f>[1]Sheet2!UL5</f>
        <v>-0.11060609181433889</v>
      </c>
      <c r="UN8" s="228">
        <f>[1]Sheet2!UM5</f>
        <v>0.13221981483101652</v>
      </c>
      <c r="UO8" s="228">
        <f>[1]Sheet2!UN5</f>
        <v>2.5970395521828449E-2</v>
      </c>
      <c r="UP8" s="228" t="str">
        <f>[1]Sheet2!UO5</f>
        <v/>
      </c>
      <c r="UQ8" s="228" t="str">
        <f>[1]Sheet2!UP5</f>
        <v/>
      </c>
      <c r="UR8" s="228" t="str">
        <f>[1]Sheet2!UQ5</f>
        <v/>
      </c>
      <c r="US8" s="228" t="str">
        <f>[1]Sheet2!UR5</f>
        <v/>
      </c>
      <c r="UT8" s="228" t="str">
        <f>[1]Sheet2!US5</f>
        <v/>
      </c>
      <c r="UU8" s="228" t="str">
        <f>[1]Sheet2!UT5</f>
        <v/>
      </c>
      <c r="UV8" s="228" t="str">
        <f>[1]Sheet2!UU5</f>
        <v/>
      </c>
      <c r="UW8" s="228" t="str">
        <f>[1]Sheet2!UV5</f>
        <v/>
      </c>
      <c r="UX8" s="228" t="str">
        <f>[1]Sheet2!UW5</f>
        <v/>
      </c>
      <c r="UY8" s="228" t="str">
        <f>[1]Sheet2!UX5</f>
        <v/>
      </c>
      <c r="UZ8" s="228" t="str">
        <f>[1]Sheet2!UY5</f>
        <v/>
      </c>
      <c r="VA8" s="228" t="str">
        <f>[1]Sheet2!UZ5</f>
        <v/>
      </c>
      <c r="VB8" s="228" t="str">
        <f>[1]Sheet2!VA5</f>
        <v/>
      </c>
      <c r="VC8" s="228" t="str">
        <f>[1]Sheet2!VB5</f>
        <v/>
      </c>
      <c r="VD8" s="228" t="str">
        <f>[1]Sheet2!VC5</f>
        <v/>
      </c>
      <c r="VE8" s="228" t="str">
        <f>[1]Sheet2!VD5</f>
        <v/>
      </c>
      <c r="VF8" s="228" t="str">
        <f>[1]Sheet2!VE5</f>
        <v/>
      </c>
      <c r="VG8" s="228" t="str">
        <f>[1]Sheet2!VF5</f>
        <v/>
      </c>
      <c r="VH8" s="228" t="str">
        <f>[1]Sheet2!VG5</f>
        <v/>
      </c>
      <c r="VI8" s="228" t="str">
        <f>[1]Sheet2!VH5</f>
        <v/>
      </c>
      <c r="VJ8" s="228" t="str">
        <f>[1]Sheet2!VI5</f>
        <v/>
      </c>
      <c r="VK8" s="228" t="str">
        <f>[1]Sheet2!VJ5</f>
        <v/>
      </c>
      <c r="VL8" s="228" t="str">
        <f>[1]Sheet2!VK5</f>
        <v/>
      </c>
      <c r="VM8" s="228" t="str">
        <f>[1]Sheet2!VL5</f>
        <v/>
      </c>
      <c r="VN8" s="228" t="str">
        <f>[1]Sheet2!VM5</f>
        <v/>
      </c>
      <c r="VO8" s="228" t="str">
        <f>[1]Sheet2!VN5</f>
        <v/>
      </c>
      <c r="VP8" s="228" t="str">
        <f>[1]Sheet2!VO5</f>
        <v/>
      </c>
      <c r="VQ8" s="228" t="str">
        <f>[1]Sheet2!VP5</f>
        <v/>
      </c>
      <c r="VR8" s="228" t="str">
        <f>[1]Sheet2!VQ5</f>
        <v/>
      </c>
      <c r="VS8" s="228" t="str">
        <f>[1]Sheet2!VR5</f>
        <v/>
      </c>
      <c r="VT8" s="228" t="str">
        <f>[1]Sheet2!VS5</f>
        <v/>
      </c>
      <c r="VU8" s="228" t="str">
        <f>[1]Sheet2!VT5</f>
        <v/>
      </c>
      <c r="VV8" s="228" t="str">
        <f>[1]Sheet2!VU5</f>
        <v/>
      </c>
      <c r="VW8" s="228" t="str">
        <f>[1]Sheet2!VV5</f>
        <v/>
      </c>
      <c r="VX8" s="228" t="str">
        <f>[1]Sheet2!VW5</f>
        <v/>
      </c>
      <c r="VY8" s="228" t="str">
        <f>[1]Sheet2!VX5</f>
        <v/>
      </c>
      <c r="VZ8" s="228" t="str">
        <f>[1]Sheet2!VY5</f>
        <v/>
      </c>
      <c r="WA8" s="228" t="str">
        <f>[1]Sheet2!VZ5</f>
        <v/>
      </c>
      <c r="WB8" s="228" t="str">
        <f>[1]Sheet2!WA5</f>
        <v/>
      </c>
      <c r="WC8" s="228" t="str">
        <f>[1]Sheet2!WB5</f>
        <v/>
      </c>
      <c r="WD8" s="228" t="str">
        <f>[1]Sheet2!WC5</f>
        <v/>
      </c>
      <c r="WE8" s="228" t="str">
        <f>[1]Sheet2!WD5</f>
        <v/>
      </c>
      <c r="WF8" s="228" t="str">
        <f>[1]Sheet2!WE5</f>
        <v/>
      </c>
      <c r="WG8" s="228" t="str">
        <f>[1]Sheet2!WF5</f>
        <v/>
      </c>
      <c r="WH8" s="228" t="str">
        <f>[1]Sheet2!WG5</f>
        <v/>
      </c>
      <c r="WI8" s="228" t="str">
        <f>[1]Sheet2!WH5</f>
        <v/>
      </c>
      <c r="WJ8" s="228" t="str">
        <f>[1]Sheet2!WI5</f>
        <v/>
      </c>
      <c r="WK8" s="228" t="str">
        <f>[1]Sheet2!WJ5</f>
        <v/>
      </c>
      <c r="WL8" s="228" t="str">
        <f>[1]Sheet2!WK5</f>
        <v/>
      </c>
      <c r="WM8" s="228" t="str">
        <f>[1]Sheet2!WL5</f>
        <v/>
      </c>
      <c r="WN8" s="228" t="str">
        <f>[1]Sheet2!WM5</f>
        <v/>
      </c>
      <c r="WO8" s="228" t="str">
        <f>[1]Sheet2!WN5</f>
        <v/>
      </c>
      <c r="WP8" s="228" t="str">
        <f>[1]Sheet2!WO5</f>
        <v/>
      </c>
      <c r="WQ8" s="228" t="str">
        <f>[1]Sheet2!WP5</f>
        <v/>
      </c>
      <c r="WR8" s="228" t="str">
        <f>[1]Sheet2!WQ5</f>
        <v/>
      </c>
      <c r="WS8" s="228" t="str">
        <f>[1]Sheet2!WR5</f>
        <v/>
      </c>
      <c r="WT8" s="228" t="str">
        <f>[1]Sheet2!WS5</f>
        <v/>
      </c>
      <c r="WU8" s="228" t="str">
        <f>[1]Sheet2!WT5</f>
        <v/>
      </c>
      <c r="WV8" s="228" t="str">
        <f>[1]Sheet2!WU5</f>
        <v/>
      </c>
      <c r="WW8" s="228" t="str">
        <f>[1]Sheet2!WV5</f>
        <v/>
      </c>
      <c r="WX8" s="228" t="str">
        <f>[1]Sheet2!WW5</f>
        <v/>
      </c>
      <c r="WY8" s="228" t="str">
        <f>[1]Sheet2!WX5</f>
        <v/>
      </c>
      <c r="WZ8" s="228" t="str">
        <f>[1]Sheet2!WY5</f>
        <v/>
      </c>
      <c r="XA8" s="228" t="str">
        <f>[1]Sheet2!WZ5</f>
        <v/>
      </c>
      <c r="XB8" s="228" t="str">
        <f>[1]Sheet2!XA5</f>
        <v/>
      </c>
      <c r="XC8" s="228" t="str">
        <f>[1]Sheet2!XB5</f>
        <v/>
      </c>
      <c r="XD8" s="228" t="str">
        <f>[1]Sheet2!XC5</f>
        <v/>
      </c>
      <c r="XE8" s="228" t="str">
        <f>[1]Sheet2!XD5</f>
        <v/>
      </c>
      <c r="XF8" s="228" t="str">
        <f>[1]Sheet2!XE5</f>
        <v/>
      </c>
      <c r="XG8" s="228" t="str">
        <f>[1]Sheet2!XF5</f>
        <v/>
      </c>
      <c r="XH8" s="228" t="str">
        <f>[1]Sheet2!XG5</f>
        <v/>
      </c>
      <c r="XI8" s="228" t="str">
        <f>[1]Sheet2!XH5</f>
        <v/>
      </c>
      <c r="XJ8" s="228" t="str">
        <f>[1]Sheet2!XI5</f>
        <v/>
      </c>
      <c r="XK8" s="228" t="str">
        <f>[1]Sheet2!XJ5</f>
        <v/>
      </c>
      <c r="XL8" s="228" t="str">
        <f>[1]Sheet2!XK5</f>
        <v/>
      </c>
      <c r="XM8" s="228" t="str">
        <f>[1]Sheet2!XL5</f>
        <v/>
      </c>
      <c r="XN8" s="228" t="str">
        <f>[1]Sheet2!XM5</f>
        <v/>
      </c>
      <c r="XO8" s="228" t="str">
        <f>[1]Sheet2!XN5</f>
        <v/>
      </c>
      <c r="XP8" s="228" t="str">
        <f>[1]Sheet2!XO5</f>
        <v/>
      </c>
      <c r="XQ8" s="228" t="str">
        <f>[1]Sheet2!XP5</f>
        <v/>
      </c>
      <c r="XR8" s="228" t="str">
        <f>[1]Sheet2!XQ5</f>
        <v/>
      </c>
      <c r="XS8" s="228" t="str">
        <f>[1]Sheet2!XR5</f>
        <v/>
      </c>
      <c r="XT8" s="228" t="str">
        <f>[1]Sheet2!XS5</f>
        <v/>
      </c>
      <c r="XU8" s="228" t="str">
        <f>[1]Sheet2!XT5</f>
        <v/>
      </c>
      <c r="XV8" s="228" t="str">
        <f>[1]Sheet2!XU5</f>
        <v/>
      </c>
      <c r="XW8" s="228" t="str">
        <f>[1]Sheet2!XV5</f>
        <v/>
      </c>
      <c r="XX8" s="228" t="str">
        <f>[1]Sheet2!XW5</f>
        <v/>
      </c>
      <c r="XY8" s="228" t="str">
        <f>[1]Sheet2!XX5</f>
        <v/>
      </c>
      <c r="XZ8" s="228" t="str">
        <f>[1]Sheet2!XY5</f>
        <v/>
      </c>
      <c r="YA8" s="228" t="str">
        <f>[1]Sheet2!XZ5</f>
        <v/>
      </c>
      <c r="YB8" s="228" t="str">
        <f>[1]Sheet2!YA5</f>
        <v/>
      </c>
      <c r="YC8" s="228" t="str">
        <f>[1]Sheet2!YB5</f>
        <v/>
      </c>
      <c r="YD8" s="228" t="str">
        <f>[1]Sheet2!YC5</f>
        <v/>
      </c>
      <c r="YE8" s="228" t="str">
        <f>[1]Sheet2!YD5</f>
        <v/>
      </c>
      <c r="YF8" s="228" t="str">
        <f>[1]Sheet2!YE5</f>
        <v/>
      </c>
      <c r="YG8" s="228" t="str">
        <f>[1]Sheet2!YF5</f>
        <v/>
      </c>
      <c r="YH8" s="228" t="str">
        <f>[1]Sheet2!YG5</f>
        <v/>
      </c>
      <c r="YI8" s="228" t="str">
        <f>[1]Sheet2!YH5</f>
        <v/>
      </c>
      <c r="YJ8" s="228" t="str">
        <f>[1]Sheet2!YI5</f>
        <v/>
      </c>
      <c r="YK8" s="228" t="str">
        <f>[1]Sheet2!YJ5</f>
        <v/>
      </c>
      <c r="YL8" s="228" t="str">
        <f>[1]Sheet2!YK5</f>
        <v/>
      </c>
      <c r="YM8" s="228" t="str">
        <f>[1]Sheet2!YL5</f>
        <v/>
      </c>
      <c r="YN8" s="228" t="str">
        <f>[1]Sheet2!YM5</f>
        <v/>
      </c>
      <c r="YO8" s="228" t="str">
        <f>[1]Sheet2!YN5</f>
        <v/>
      </c>
      <c r="YP8" s="228" t="str">
        <f>[1]Sheet2!YO5</f>
        <v/>
      </c>
      <c r="YQ8" s="228" t="str">
        <f>[1]Sheet2!YP5</f>
        <v/>
      </c>
      <c r="YR8" s="228" t="str">
        <f>[1]Sheet2!YQ5</f>
        <v/>
      </c>
      <c r="YS8" s="228" t="str">
        <f>[1]Sheet2!YR5</f>
        <v/>
      </c>
      <c r="YT8" s="228" t="str">
        <f>[1]Sheet2!YS5</f>
        <v/>
      </c>
      <c r="YU8" s="228" t="str">
        <f>[1]Sheet2!YT5</f>
        <v/>
      </c>
      <c r="YV8" s="228" t="str">
        <f>[1]Sheet2!YU5</f>
        <v/>
      </c>
      <c r="YW8" s="228" t="str">
        <f>[1]Sheet2!YV5</f>
        <v/>
      </c>
      <c r="YX8" s="228" t="str">
        <f>[1]Sheet2!YW5</f>
        <v/>
      </c>
      <c r="YY8" s="228" t="str">
        <f>[1]Sheet2!YX5</f>
        <v/>
      </c>
      <c r="YZ8" s="228" t="str">
        <f>[1]Sheet2!YY5</f>
        <v/>
      </c>
      <c r="ZA8" s="228" t="str">
        <f>[1]Sheet2!YZ5</f>
        <v/>
      </c>
      <c r="ZB8" s="228" t="str">
        <f>[1]Sheet2!ZA5</f>
        <v/>
      </c>
      <c r="ZC8" s="228" t="str">
        <f>[1]Sheet2!ZB5</f>
        <v/>
      </c>
      <c r="ZD8" s="228" t="str">
        <f>[1]Sheet2!ZC5</f>
        <v/>
      </c>
      <c r="ZE8" s="228" t="str">
        <f>[1]Sheet2!ZD5</f>
        <v/>
      </c>
      <c r="ZF8" s="228" t="str">
        <f>[1]Sheet2!ZE5</f>
        <v/>
      </c>
      <c r="ZG8" s="228" t="str">
        <f>[1]Sheet2!ZF5</f>
        <v/>
      </c>
      <c r="ZH8" s="228" t="str">
        <f>[1]Sheet2!ZG5</f>
        <v/>
      </c>
      <c r="ZI8" s="228" t="str">
        <f>[1]Sheet2!ZH5</f>
        <v/>
      </c>
      <c r="ZJ8" s="228" t="str">
        <f>[1]Sheet2!ZI5</f>
        <v/>
      </c>
      <c r="ZK8" s="228" t="str">
        <f>[1]Sheet2!ZJ5</f>
        <v/>
      </c>
      <c r="ZL8" s="228" t="str">
        <f>[1]Sheet2!ZK5</f>
        <v/>
      </c>
      <c r="ZM8" s="228" t="str">
        <f>[1]Sheet2!ZL5</f>
        <v/>
      </c>
      <c r="ZN8" s="228" t="str">
        <f>[1]Sheet2!ZM5</f>
        <v/>
      </c>
      <c r="ZO8" s="228" t="str">
        <f>[1]Sheet2!ZN5</f>
        <v/>
      </c>
      <c r="ZP8" s="228" t="str">
        <f>[1]Sheet2!ZO5</f>
        <v/>
      </c>
      <c r="ZQ8" s="228" t="str">
        <f>[1]Sheet2!ZP5</f>
        <v/>
      </c>
      <c r="ZR8" s="228" t="str">
        <f>[1]Sheet2!ZQ5</f>
        <v/>
      </c>
      <c r="ZS8" s="228" t="str">
        <f>[1]Sheet2!ZR5</f>
        <v/>
      </c>
      <c r="ZT8" s="228" t="str">
        <f>[1]Sheet2!ZS5</f>
        <v/>
      </c>
      <c r="ZU8" s="228" t="str">
        <f>[1]Sheet2!ZT5</f>
        <v/>
      </c>
      <c r="ZV8" s="228" t="str">
        <f>[1]Sheet2!ZU5</f>
        <v/>
      </c>
      <c r="ZW8" s="228" t="str">
        <f>[1]Sheet2!ZV5</f>
        <v/>
      </c>
      <c r="ZX8" s="228" t="str">
        <f>[1]Sheet2!ZW5</f>
        <v/>
      </c>
      <c r="ZY8" s="228" t="str">
        <f>[1]Sheet2!ZX5</f>
        <v/>
      </c>
      <c r="ZZ8" s="228" t="str">
        <f>[1]Sheet2!ZY5</f>
        <v/>
      </c>
      <c r="AAA8" s="228" t="str">
        <f>[1]Sheet2!ZZ5</f>
        <v/>
      </c>
      <c r="AAB8" s="228" t="str">
        <f>[1]Sheet2!AAA5</f>
        <v/>
      </c>
      <c r="AAC8" s="228" t="str">
        <f>[1]Sheet2!AAB5</f>
        <v/>
      </c>
      <c r="AAD8" s="228" t="str">
        <f>[1]Sheet2!AAC5</f>
        <v/>
      </c>
      <c r="AAE8" s="228" t="str">
        <f>[1]Sheet2!AAD5</f>
        <v/>
      </c>
      <c r="AAF8" s="228" t="str">
        <f>[1]Sheet2!AAE5</f>
        <v/>
      </c>
      <c r="AAG8" s="228" t="str">
        <f>[1]Sheet2!AAF5</f>
        <v/>
      </c>
      <c r="AAH8" s="228" t="str">
        <f>[1]Sheet2!AAG5</f>
        <v/>
      </c>
      <c r="AAI8" s="228" t="str">
        <f>[1]Sheet2!AAH5</f>
        <v/>
      </c>
      <c r="AAJ8" s="228" t="str">
        <f>[1]Sheet2!AAI5</f>
        <v/>
      </c>
      <c r="AAK8" s="228" t="str">
        <f>[1]Sheet2!AAJ5</f>
        <v/>
      </c>
      <c r="AAL8" s="228" t="str">
        <f>[1]Sheet2!AAK5</f>
        <v/>
      </c>
      <c r="AAM8" s="228" t="str">
        <f>[1]Sheet2!AAL5</f>
        <v/>
      </c>
      <c r="AAN8" s="228" t="str">
        <f>[1]Sheet2!AAM5</f>
        <v/>
      </c>
      <c r="AAO8" s="228" t="str">
        <f>[1]Sheet2!AAN5</f>
        <v/>
      </c>
      <c r="AAP8" s="228" t="str">
        <f>[1]Sheet2!AAO5</f>
        <v/>
      </c>
      <c r="AAQ8" s="228" t="str">
        <f>[1]Sheet2!AAP5</f>
        <v/>
      </c>
      <c r="AAR8" s="228" t="str">
        <f>[1]Sheet2!AAQ5</f>
        <v/>
      </c>
      <c r="AAS8" s="228" t="str">
        <f>[1]Sheet2!AAR5</f>
        <v/>
      </c>
      <c r="AAT8" s="228" t="str">
        <f>[1]Sheet2!AAS5</f>
        <v/>
      </c>
      <c r="AAU8" s="228" t="str">
        <f>[1]Sheet2!AAT5</f>
        <v/>
      </c>
      <c r="AAV8" s="228" t="str">
        <f>[1]Sheet2!AAU5</f>
        <v/>
      </c>
      <c r="AAW8" s="228" t="str">
        <f>[1]Sheet2!AAV5</f>
        <v/>
      </c>
      <c r="AAX8" s="228" t="str">
        <f>[1]Sheet2!AAW5</f>
        <v/>
      </c>
      <c r="AAY8" s="228" t="str">
        <f>[1]Sheet2!AAX5</f>
        <v/>
      </c>
      <c r="AAZ8" s="228" t="str">
        <f>[1]Sheet2!AAY5</f>
        <v/>
      </c>
      <c r="ABA8" s="228" t="str">
        <f>[1]Sheet2!AAZ5</f>
        <v/>
      </c>
      <c r="ABB8" s="228" t="str">
        <f>[1]Sheet2!ABA5</f>
        <v/>
      </c>
      <c r="ABC8" s="228" t="str">
        <f>[1]Sheet2!ABB5</f>
        <v/>
      </c>
      <c r="ABD8" s="228" t="str">
        <f>[1]Sheet2!ABC5</f>
        <v/>
      </c>
      <c r="ABE8" s="228" t="str">
        <f>[1]Sheet2!ABD5</f>
        <v/>
      </c>
      <c r="ABF8" s="228" t="str">
        <f>[1]Sheet2!ABE5</f>
        <v/>
      </c>
      <c r="ABG8" s="228" t="str">
        <f>[1]Sheet2!ABF5</f>
        <v/>
      </c>
      <c r="ABH8" s="228" t="str">
        <f>[1]Sheet2!ABG5</f>
        <v/>
      </c>
      <c r="ABI8" s="228" t="str">
        <f>[1]Sheet2!ABH5</f>
        <v/>
      </c>
      <c r="ABJ8" s="228" t="str">
        <f>[1]Sheet2!ABI5</f>
        <v/>
      </c>
      <c r="ABK8" s="228" t="str">
        <f>[1]Sheet2!ABJ5</f>
        <v/>
      </c>
      <c r="ABL8" s="228" t="str">
        <f>[1]Sheet2!ABK5</f>
        <v/>
      </c>
      <c r="ABM8" s="228" t="str">
        <f>[1]Sheet2!ABL5</f>
        <v/>
      </c>
      <c r="ABN8" s="228" t="str">
        <f>[1]Sheet2!ABM5</f>
        <v/>
      </c>
      <c r="ABO8" s="228" t="str">
        <f>[1]Sheet2!ABN5</f>
        <v/>
      </c>
      <c r="ABP8" s="228" t="str">
        <f>[1]Sheet2!ABO5</f>
        <v/>
      </c>
      <c r="ABQ8" s="228" t="str">
        <f>[1]Sheet2!ABP5</f>
        <v/>
      </c>
      <c r="ABR8" s="228" t="str">
        <f>[1]Sheet2!ABQ5</f>
        <v/>
      </c>
      <c r="ABS8" s="228" t="str">
        <f>[1]Sheet2!ABR5</f>
        <v/>
      </c>
      <c r="ABT8" s="229" t="str">
        <f>[1]Sheet2!ABS5</f>
        <v/>
      </c>
      <c r="ABU8" s="229" t="str">
        <f>[1]Sheet2!ABT5</f>
        <v/>
      </c>
      <c r="ABV8" s="229" t="str">
        <f>[1]Sheet2!ABU5</f>
        <v/>
      </c>
      <c r="ABW8" s="229" t="str">
        <f>[1]Sheet2!ABV5</f>
        <v/>
      </c>
      <c r="ABX8" s="229" t="str">
        <f>[1]Sheet2!ABW5</f>
        <v/>
      </c>
      <c r="ABY8" s="229" t="str">
        <f>[1]Sheet2!ABX5</f>
        <v/>
      </c>
      <c r="ABZ8" s="229" t="str">
        <f>[1]Sheet2!ABY5</f>
        <v/>
      </c>
      <c r="ACA8" s="229" t="str">
        <f>[1]Sheet2!ABZ5</f>
        <v/>
      </c>
      <c r="ACB8" s="229" t="str">
        <f>[1]Sheet2!ACA5</f>
        <v/>
      </c>
      <c r="ACC8" s="229" t="str">
        <f>[1]Sheet2!ACB5</f>
        <v/>
      </c>
      <c r="ACD8" s="229" t="str">
        <f>[1]Sheet2!ACC5</f>
        <v/>
      </c>
      <c r="ACE8" s="229" t="str">
        <f>[1]Sheet2!ACD5</f>
        <v/>
      </c>
      <c r="ACF8" s="229" t="str">
        <f>[1]Sheet2!ACE5</f>
        <v/>
      </c>
      <c r="ACG8" s="229" t="str">
        <f>[1]Sheet2!ACF5</f>
        <v/>
      </c>
      <c r="ACH8" s="229" t="str">
        <f>[1]Sheet2!ACG5</f>
        <v/>
      </c>
      <c r="ACI8" s="229" t="str">
        <f>[1]Sheet2!ACH5</f>
        <v/>
      </c>
      <c r="ACJ8" s="229" t="str">
        <f>[1]Sheet2!ACI5</f>
        <v/>
      </c>
      <c r="ACK8" s="229" t="str">
        <f>[1]Sheet2!ACJ5</f>
        <v/>
      </c>
      <c r="ACL8" s="229" t="str">
        <f>[1]Sheet2!ACK5</f>
        <v/>
      </c>
      <c r="ACM8" s="229" t="str">
        <f>[1]Sheet2!ACL5</f>
        <v/>
      </c>
      <c r="ACN8" s="229" t="str">
        <f>[1]Sheet2!ACM5</f>
        <v/>
      </c>
      <c r="ACO8" s="229" t="str">
        <f>[1]Sheet2!ACN5</f>
        <v/>
      </c>
      <c r="ACP8" s="229" t="str">
        <f>[1]Sheet2!ACO5</f>
        <v/>
      </c>
      <c r="ACQ8" s="229" t="str">
        <f>[1]Sheet2!ACP5</f>
        <v/>
      </c>
    </row>
    <row r="9" spans="1:771" ht="14.25" customHeight="1">
      <c r="A9" s="184" t="s">
        <v>237</v>
      </c>
      <c r="B9" s="184" t="s">
        <v>238</v>
      </c>
      <c r="C9" s="226" t="s">
        <v>112</v>
      </c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8"/>
      <c r="V9" s="228"/>
      <c r="W9" s="228"/>
      <c r="X9" s="228"/>
      <c r="Y9" s="228"/>
      <c r="Z9" s="228"/>
      <c r="AA9" s="228"/>
      <c r="AB9" s="228"/>
      <c r="AC9" s="228"/>
      <c r="AD9" s="228"/>
      <c r="AE9" s="228"/>
      <c r="AF9" s="228"/>
      <c r="AG9" s="228"/>
      <c r="AH9" s="228"/>
      <c r="AI9" s="228"/>
      <c r="AJ9" s="228"/>
      <c r="AK9" s="228"/>
      <c r="AL9" s="228"/>
      <c r="AM9" s="228"/>
      <c r="AN9" s="228"/>
      <c r="AO9" s="228"/>
      <c r="AP9" s="228"/>
      <c r="AQ9" s="228"/>
      <c r="AR9" s="228"/>
      <c r="AS9" s="228"/>
      <c r="AT9" s="228"/>
      <c r="AU9" s="228"/>
      <c r="AV9" s="228"/>
      <c r="AW9" s="228"/>
      <c r="AX9" s="228"/>
      <c r="AY9" s="228"/>
      <c r="AZ9" s="228"/>
      <c r="BA9" s="228"/>
      <c r="BB9" s="228"/>
      <c r="BC9" s="228"/>
      <c r="BD9" s="228"/>
      <c r="BE9" s="228"/>
      <c r="BF9" s="228"/>
      <c r="BG9" s="228"/>
      <c r="BH9" s="228"/>
      <c r="BI9" s="228"/>
      <c r="BJ9" s="228"/>
      <c r="BK9" s="228"/>
      <c r="BL9" s="228"/>
      <c r="BM9" s="228"/>
      <c r="BN9" s="228"/>
      <c r="BO9" s="228"/>
      <c r="BP9" s="228"/>
      <c r="BQ9" s="228"/>
      <c r="BR9" s="228"/>
      <c r="BS9" s="228"/>
      <c r="BT9" s="228"/>
      <c r="BU9" s="228"/>
      <c r="BV9" s="228"/>
      <c r="BW9" s="228"/>
      <c r="BX9" s="228"/>
      <c r="BY9" s="228"/>
      <c r="BZ9" s="228"/>
      <c r="CA9" s="228"/>
      <c r="CB9" s="228"/>
      <c r="CC9" s="228"/>
      <c r="CD9" s="228"/>
      <c r="CE9" s="228"/>
      <c r="CF9" s="228"/>
      <c r="CG9" s="228"/>
      <c r="CH9" s="228"/>
      <c r="CI9" s="228"/>
      <c r="CJ9" s="228"/>
      <c r="CK9" s="228"/>
      <c r="CL9" s="228"/>
      <c r="CM9" s="228"/>
      <c r="CN9" s="228"/>
      <c r="CO9" s="228"/>
      <c r="CP9" s="228"/>
      <c r="CQ9" s="228"/>
      <c r="CR9" s="228"/>
      <c r="CS9" s="228"/>
      <c r="CT9" s="228"/>
      <c r="CU9" s="228"/>
      <c r="CV9" s="228"/>
      <c r="CW9" s="228"/>
      <c r="CX9" s="228"/>
      <c r="CY9" s="228"/>
      <c r="CZ9" s="228"/>
      <c r="DA9" s="228"/>
      <c r="DB9" s="228"/>
      <c r="DC9" s="228"/>
      <c r="DD9" s="228"/>
      <c r="DE9" s="228"/>
      <c r="DF9" s="228"/>
      <c r="DG9" s="228"/>
      <c r="DH9" s="228"/>
      <c r="DI9" s="228"/>
      <c r="DJ9" s="228"/>
      <c r="DK9" s="228"/>
      <c r="DL9" s="228"/>
      <c r="DM9" s="228"/>
      <c r="DN9" s="228"/>
      <c r="DO9" s="228"/>
      <c r="DP9" s="228"/>
      <c r="DQ9" s="228"/>
      <c r="DR9" s="228"/>
      <c r="DS9" s="228"/>
      <c r="DT9" s="228"/>
      <c r="DU9" s="228"/>
      <c r="DV9" s="228"/>
      <c r="DW9" s="228"/>
      <c r="DX9" s="228"/>
      <c r="DY9" s="228"/>
      <c r="DZ9" s="228"/>
      <c r="EA9" s="228"/>
      <c r="EB9" s="228"/>
      <c r="EC9" s="228"/>
      <c r="ED9" s="228"/>
      <c r="EE9" s="228"/>
      <c r="EF9" s="228"/>
      <c r="EG9" s="228"/>
      <c r="EH9" s="228"/>
      <c r="EI9" s="228"/>
      <c r="EJ9" s="228"/>
      <c r="EK9" s="228"/>
      <c r="EL9" s="228"/>
      <c r="EM9" s="228"/>
      <c r="EN9" s="228"/>
      <c r="EO9" s="228"/>
      <c r="EP9" s="228"/>
      <c r="EQ9" s="228"/>
      <c r="ER9" s="228"/>
      <c r="ES9" s="228"/>
      <c r="ET9" s="228"/>
      <c r="EU9" s="228"/>
      <c r="EV9" s="228"/>
      <c r="EW9" s="228"/>
      <c r="EX9" s="228"/>
      <c r="EY9" s="228"/>
      <c r="EZ9" s="228"/>
      <c r="FA9" s="228"/>
      <c r="FB9" s="228"/>
      <c r="FC9" s="228"/>
      <c r="FD9" s="228"/>
      <c r="FE9" s="228"/>
      <c r="FF9" s="228"/>
      <c r="FG9" s="228"/>
      <c r="FH9" s="228"/>
      <c r="FI9" s="228"/>
      <c r="FJ9" s="228"/>
      <c r="FK9" s="228"/>
      <c r="FL9" s="228"/>
      <c r="FM9" s="228"/>
      <c r="FN9" s="228"/>
      <c r="FO9" s="228"/>
      <c r="FP9" s="228"/>
      <c r="FQ9" s="228"/>
      <c r="FR9" s="228"/>
      <c r="FS9" s="228"/>
      <c r="FT9" s="228"/>
      <c r="FU9" s="228"/>
      <c r="FV9" s="228"/>
      <c r="FW9" s="228"/>
      <c r="FX9" s="228"/>
      <c r="FY9" s="228"/>
      <c r="FZ9" s="228"/>
      <c r="GA9" s="228"/>
      <c r="GB9" s="228"/>
      <c r="GC9" s="228"/>
      <c r="GD9" s="228">
        <f>+[2]Indices!GD9/[2]Indices!GC9-1</f>
        <v>-5.6936157686777511E-2</v>
      </c>
      <c r="GE9" s="228">
        <f>+[2]Indices!GE9/[2]Indices!GD9-1</f>
        <v>-2.4370333021201063E-2</v>
      </c>
      <c r="GF9" s="228">
        <f>+[2]Indices!GF9/[2]Indices!GE9-1</f>
        <v>-6.5044051779297951E-2</v>
      </c>
      <c r="GG9" s="228">
        <f>+[2]Indices!GG9/[2]Indices!GF9-1</f>
        <v>2.2729067410702575E-2</v>
      </c>
      <c r="GH9" s="228">
        <f>+[2]Indices!GH9/[2]Indices!GG9-1</f>
        <v>-5.1281061395719973E-2</v>
      </c>
      <c r="GI9" s="228">
        <f>+[2]Indices!GI9/[2]Indices!GH9-1</f>
        <v>2.8891541424773459E-2</v>
      </c>
      <c r="GJ9" s="228">
        <f>+[2]Indices!GJ9/[2]Indices!GI9-1</f>
        <v>-4.2779550188519977E-2</v>
      </c>
      <c r="GK9" s="228">
        <f>+[2]Indices!GK9/[2]Indices!GJ9-1</f>
        <v>1.476400997121563E-2</v>
      </c>
      <c r="GL9" s="228">
        <f>+[2]Indices!GL9/[2]Indices!GK9-1</f>
        <v>-4.0200323014074058E-2</v>
      </c>
      <c r="GM9" s="228">
        <f>+[2]Indices!GM9/[2]Indices!GL9-1</f>
        <v>-9.9916571218484518E-2</v>
      </c>
      <c r="GN9" s="228">
        <f>+[2]Indices!GN9/[2]Indices!GM9-1</f>
        <v>1.263098361428372E-2</v>
      </c>
      <c r="GO9" s="228">
        <f>+[2]Indices!GO9/[2]Indices!GN9-1</f>
        <v>-6.1606962781389218E-2</v>
      </c>
      <c r="GP9" s="228">
        <f>+[2]Indices!GP9/[2]Indices!GO9-1</f>
        <v>0.15610223853453675</v>
      </c>
      <c r="GQ9" s="228">
        <f>+[2]Indices!GQ9/[2]Indices!GP9-1</f>
        <v>1.2155359798651233E-3</v>
      </c>
      <c r="GR9" s="228">
        <f>+[2]Indices!GR9/[2]Indices!GQ9-1</f>
        <v>0.13238969905588971</v>
      </c>
      <c r="GS9" s="228">
        <f>+[2]Indices!GS9/[2]Indices!GR9-1</f>
        <v>-3.8407204661840111E-2</v>
      </c>
      <c r="GT9" s="228">
        <f>+[2]Indices!GT9/[2]Indices!GS9-1</f>
        <v>3.0903629471254135E-2</v>
      </c>
      <c r="GU9" s="228">
        <f>+[2]Indices!GU9/[2]Indices!GT9-1</f>
        <v>-9.0567862277810995E-2</v>
      </c>
      <c r="GV9" s="228">
        <f>+[2]Indices!GV9/[2]Indices!GU9-1</f>
        <v>-2.3644630989856585E-2</v>
      </c>
      <c r="GW9" s="228">
        <f>+[2]Indices!GW9/[2]Indices!GV9-1</f>
        <v>-0.1026724940889876</v>
      </c>
      <c r="GX9" s="228">
        <f>+[2]Indices!GX9/[2]Indices!GW9-1</f>
        <v>-3.0677099968061339E-2</v>
      </c>
      <c r="GY9" s="228">
        <f>+[2]Indices!GY9/[2]Indices!GX9-1</f>
        <v>-7.8979884347353368E-2</v>
      </c>
      <c r="GZ9" s="228">
        <f>+[2]Indices!GZ9/[2]Indices!GY9-1</f>
        <v>6.1729720060817339E-2</v>
      </c>
      <c r="HA9" s="228">
        <f>+[2]Indices!HA9/[2]Indices!GZ9-1</f>
        <v>7.84924860165781E-2</v>
      </c>
      <c r="HB9" s="228">
        <f>+[2]Indices!HB9/[2]Indices!HA9-1</f>
        <v>5.1628524564555356E-2</v>
      </c>
      <c r="HC9" s="228">
        <f>+[2]Indices!HC9/[2]Indices!HB9-1</f>
        <v>-6.2061794414735694E-2</v>
      </c>
      <c r="HD9" s="228">
        <f>+[2]Indices!HD9/[2]Indices!HC9-1</f>
        <v>0.10889740584713814</v>
      </c>
      <c r="HE9" s="228">
        <f>+[2]Indices!HE9/[2]Indices!HD9-1</f>
        <v>-1.9809191922077196E-2</v>
      </c>
      <c r="HF9" s="228">
        <f>+[2]Indices!HF9/[2]Indices!HE9-1</f>
        <v>0.1122379099823696</v>
      </c>
      <c r="HG9" s="228">
        <f>+[2]Indices!HG9/[2]Indices!HF9-1</f>
        <v>4.6466843084339793E-2</v>
      </c>
      <c r="HH9" s="228">
        <f>+[2]Indices!HH9/[2]Indices!HG9-1</f>
        <v>-8.925777093426468E-2</v>
      </c>
      <c r="HI9" s="228">
        <f>+[2]Indices!HI9/[2]Indices!HH9-1</f>
        <v>-8.8108754518837484E-3</v>
      </c>
      <c r="HJ9" s="228">
        <f>+[2]Indices!HJ9/[2]Indices!HI9-1</f>
        <v>-2.2243794203300582E-2</v>
      </c>
      <c r="HK9" s="228">
        <f>+[2]Indices!HK9/[2]Indices!HJ9-1</f>
        <v>-6.8689189572518572E-2</v>
      </c>
      <c r="HL9" s="228">
        <f>+[2]Indices!HL9/[2]Indices!HK9-1</f>
        <v>1.6417160349055049E-2</v>
      </c>
      <c r="HM9" s="228">
        <f>+[2]Indices!HM9/[2]Indices!HL9-1</f>
        <v>-0.10942299336240091</v>
      </c>
      <c r="HN9" s="228">
        <f>+[2]Indices!HN9/[2]Indices!HM9-1</f>
        <v>0.10680036340388299</v>
      </c>
      <c r="HO9" s="228">
        <f>+[2]Indices!HO9/[2]Indices!HN9-1</f>
        <v>8.7678229410512731E-2</v>
      </c>
      <c r="HP9" s="228">
        <f>+[2]Indices!HP9/[2]Indices!HO9-1</f>
        <v>5.6125443720826285E-2</v>
      </c>
      <c r="HQ9" s="228">
        <f>+[2]Indices!HQ9/[2]Indices!HP9-1</f>
        <v>-4.2133121609104207E-2</v>
      </c>
      <c r="HR9" s="228">
        <f>+[2]Indices!HR9/[2]Indices!HQ9-1</f>
        <v>-0.13740226010554535</v>
      </c>
      <c r="HS9" s="228">
        <f>+[2]Indices!HS9/[2]Indices!HR9-1</f>
        <v>-4.3241511851376258E-3</v>
      </c>
      <c r="HT9" s="228">
        <f>+[2]Indices!HT9/[2]Indices!HS9-1</f>
        <v>-5.1745214733794564E-2</v>
      </c>
      <c r="HU9" s="228">
        <f>+[2]Indices!HU9/[2]Indices!HT9-1</f>
        <v>5.6672264346174117E-2</v>
      </c>
      <c r="HV9" s="228">
        <f>+[2]Indices!HV9/[2]Indices!HU9-1</f>
        <v>-8.6284393360516298E-2</v>
      </c>
      <c r="HW9" s="228">
        <f>+[2]Indices!HW9/[2]Indices!HV9-1</f>
        <v>-1.2807674063142538E-2</v>
      </c>
      <c r="HX9" s="228">
        <f>+[2]Indices!HX9/[2]Indices!HW9-1</f>
        <v>8.3929524826481527E-2</v>
      </c>
      <c r="HY9" s="228">
        <f>+[2]Indices!HY9/[2]Indices!HX9-1</f>
        <v>0.10642629625981037</v>
      </c>
      <c r="HZ9" s="228">
        <f>+[2]Indices!HZ9/[2]Indices!HY9-1</f>
        <v>2.0062919214103303E-2</v>
      </c>
      <c r="IA9" s="228">
        <f>+[2]Indices!IA9/[2]Indices!HZ9-1</f>
        <v>0.10306953738725633</v>
      </c>
      <c r="IB9" s="228">
        <f>+[2]Indices!IB9/[2]Indices!IA9-1</f>
        <v>-0.10240685789647208</v>
      </c>
      <c r="IC9" s="228">
        <f>+[2]Indices!IC9/[2]Indices!IB9-1</f>
        <v>0.13470467234792816</v>
      </c>
      <c r="ID9" s="228">
        <f>+[2]Indices!ID9/[2]Indices!IC9-1</f>
        <v>4.3792406899052283E-2</v>
      </c>
      <c r="IE9" s="228">
        <f>+[2]Indices!IE9/[2]Indices!ID9-1</f>
        <v>0.12275151966257281</v>
      </c>
      <c r="IF9" s="228">
        <f>+[2]Indices!IF9/[2]Indices!IE9-1</f>
        <v>0.10452461189989504</v>
      </c>
      <c r="IG9" s="228">
        <f>+[2]Indices!IG9/[2]Indices!IF9-1</f>
        <v>2.5458910618716413E-2</v>
      </c>
      <c r="IH9" s="228">
        <f>+[2]Indices!IH9/[2]Indices!IG9-1</f>
        <v>-5.1214515657008963E-2</v>
      </c>
      <c r="II9" s="228">
        <f>+[2]Indices!II9/[2]Indices!IH9-1</f>
        <v>6.8373432037836634E-2</v>
      </c>
      <c r="IJ9" s="228">
        <f>+[2]Indices!IJ9/[2]Indices!II9-1</f>
        <v>0.15965739582330873</v>
      </c>
      <c r="IK9" s="228">
        <f>+[2]Indices!IK9/[2]Indices!IJ9-1</f>
        <v>9.2323651452282052E-2</v>
      </c>
      <c r="IL9" s="228">
        <f>+[2]Indices!IL9/[2]Indices!IK9-1</f>
        <v>0.12945868945868955</v>
      </c>
      <c r="IM9" s="228">
        <f>+[2]Indices!IM9/[2]Indices!IL9-1</f>
        <v>-0.1101469747418693</v>
      </c>
      <c r="IN9" s="228">
        <f>+[2]Indices!IN9/[2]Indices!IM9-1</f>
        <v>-0.19298510847380768</v>
      </c>
      <c r="IO9" s="228">
        <f>+[2]Indices!IO9/[2]Indices!IN9-1</f>
        <v>-9.3668040464593427E-2</v>
      </c>
      <c r="IP9" s="228">
        <f>+[2]Indices!IP9/[2]Indices!IO9-1</f>
        <v>0.10965274906986355</v>
      </c>
      <c r="IQ9" s="228">
        <f>+[2]Indices!IQ9/[2]Indices!IP9-1</f>
        <v>-0.10617490919251182</v>
      </c>
      <c r="IR9" s="228">
        <f>+[2]Indices!IR9/[2]Indices!IQ9-1</f>
        <v>6.9552985307908655E-2</v>
      </c>
      <c r="IS9" s="228">
        <f>+[2]Indices!IS9/[2]Indices!IR9-1</f>
        <v>-9.8446100638121758E-2</v>
      </c>
      <c r="IT9" s="228">
        <f>+[2]Indices!IT9/[2]Indices!IS9-1</f>
        <v>-8.0343635184784934E-2</v>
      </c>
      <c r="IU9" s="228">
        <f>+[2]Indices!IU9/[2]Indices!IT9-1</f>
        <v>8.207508372011052E-2</v>
      </c>
      <c r="IV9" s="228">
        <f>+[2]Indices!IV9/[2]Indices!IU9-1</f>
        <v>-8.7414485829079291E-3</v>
      </c>
      <c r="IW9" s="228">
        <f>+[2]Indices!IW9/[2]Indices!IV9-1</f>
        <v>7.487539026126977E-2</v>
      </c>
      <c r="IX9" s="228">
        <f>+[2]Indices!IX9/[2]Indices!IW9-1</f>
        <v>-3.125764370159001E-2</v>
      </c>
      <c r="IY9" s="228">
        <f>+[2]Indices!IY9/[2]Indices!IX9-1</f>
        <v>-0.20654792589397486</v>
      </c>
      <c r="IZ9" s="228">
        <f>+[2]Indices!IZ9/[2]Indices!IY9-1</f>
        <v>-1.0607265977194413E-2</v>
      </c>
      <c r="JA9" s="228">
        <f>+[2]Indices!JA9/[2]Indices!IZ9-1</f>
        <v>6.0037523452157515E-2</v>
      </c>
      <c r="JB9" s="228">
        <f>+[2]Indices!JB9/[2]Indices!JA9-1</f>
        <v>-8.2364096080910221E-2</v>
      </c>
      <c r="JC9" s="228">
        <f>+[2]Indices!JC9/[2]Indices!JB9-1</f>
        <v>-3.9677619342839532E-2</v>
      </c>
      <c r="JD9" s="228">
        <f>+[2]Indices!JD9/[2]Indices!JC9-1</f>
        <v>-1.8434832508428256E-2</v>
      </c>
      <c r="JE9" s="228">
        <f>+[2]Indices!JE9/[2]Indices!JD9-1</f>
        <v>-0.14710610932475898</v>
      </c>
      <c r="JF9" s="228">
        <f>+[2]Indices!JF9/[2]Indices!JE9-1</f>
        <v>6.6232542198612077E-2</v>
      </c>
      <c r="JG9" s="228">
        <f>+[2]Indices!JG9/[2]Indices!JF9-1</f>
        <v>0.13018322082931522</v>
      </c>
      <c r="JH9" s="228">
        <f>+[2]Indices!JH9/[2]Indices!JG9-1</f>
        <v>-3.6973833902161912E-3</v>
      </c>
      <c r="JI9" s="228">
        <f>+[2]Indices!JI9/[2]Indices!JH9-1</f>
        <v>1.9840137025406657E-2</v>
      </c>
      <c r="JJ9" s="228">
        <f>+[2]Indices!JJ9/[2]Indices!JI9-1</f>
        <v>7.4317704688593444E-2</v>
      </c>
      <c r="JK9" s="228">
        <f>+[2]Indices!JK9/[2]Indices!JJ9-1</f>
        <v>1.0291818655549845E-2</v>
      </c>
      <c r="JL9" s="228">
        <f>+[2]Indices!JL9/[2]Indices!JK9-1</f>
        <v>-5.4158607350097698E-3</v>
      </c>
      <c r="JM9" s="228">
        <f>+[2]Indices!JM9/[2]Indices!JL9-1</f>
        <v>-4.1164268118760505E-2</v>
      </c>
      <c r="JN9" s="228">
        <f>+[2]Indices!JN9/[2]Indices!JM9-1</f>
        <v>4.5027381515786669E-2</v>
      </c>
      <c r="JO9" s="228">
        <f>+[2]Indices!JO9/[2]Indices!JN9-1</f>
        <v>-8.5656983890793903E-2</v>
      </c>
      <c r="JP9" s="228">
        <f>+[2]Indices!JP9/[2]Indices!JO9-1</f>
        <v>4.3161395315927331E-2</v>
      </c>
      <c r="JQ9" s="228">
        <f>+[2]Indices!JQ9/[2]Indices!JP9-1</f>
        <v>-6.2605982500169577E-2</v>
      </c>
      <c r="JR9" s="228">
        <f>+[2]Indices!JR9/[2]Indices!JQ9-1</f>
        <v>1.3748191027496137E-3</v>
      </c>
      <c r="JS9" s="228">
        <f>+[2]Indices!JS9/[2]Indices!JR9-1</f>
        <v>7.1681479875713494E-2</v>
      </c>
      <c r="JT9" s="228">
        <f>+[2]Indices!JT9/[2]Indices!JS9-1</f>
        <v>4.2208886791180733E-2</v>
      </c>
      <c r="JU9" s="228">
        <f>+[2]Indices!JU9/[2]Indices!JT9-1</f>
        <v>-3.0730413404929768E-2</v>
      </c>
      <c r="JV9" s="228">
        <f>+[2]Indices!JV9/[2]Indices!JU9-1</f>
        <v>1.7220664797757301E-2</v>
      </c>
      <c r="JW9" s="228">
        <f>+[2]Indices!JW9/[2]Indices!JV9-1</f>
        <v>-7.9593175853018394E-2</v>
      </c>
      <c r="JX9" s="228">
        <f>+[2]Indices!JX9/[2]Indices!JW9-1</f>
        <v>-5.9171597633135287E-3</v>
      </c>
      <c r="JY9" s="228">
        <f>+[2]Indices!JY9/[2]Indices!JX9-1</f>
        <v>0.15777395295467578</v>
      </c>
      <c r="JZ9" s="228">
        <f>+[2]Indices!JZ9/[2]Indices!JY9-1</f>
        <v>0.10815163528245786</v>
      </c>
      <c r="KA9" s="228">
        <f>+[2]Indices!KA9/[2]Indices!JZ9-1</f>
        <v>4.9245388485187114E-2</v>
      </c>
      <c r="KB9" s="228">
        <f>+[2]Indices!KB9/[2]Indices!KA9-1</f>
        <v>0.17250013318416713</v>
      </c>
      <c r="KC9" s="228">
        <f>+[2]Indices!KC9/[2]Indices!KB9-1</f>
        <v>3.4622200009087001E-2</v>
      </c>
      <c r="KD9" s="228">
        <f>+[2]Indices!KD9/[2]Indices!KC9-1</f>
        <v>7.0045232971762239E-2</v>
      </c>
      <c r="KE9" s="228">
        <f>+[2]Indices!KE9/[2]Indices!KD9-1</f>
        <v>5.5076746285808165E-2</v>
      </c>
      <c r="KF9" s="228">
        <f>+[2]Indices!KF9/[2]Indices!KE9-1</f>
        <v>0.19134121674186999</v>
      </c>
      <c r="KG9" s="228">
        <f>+[2]Indices!KG9/[2]Indices!KF9-1</f>
        <v>-4.6723479282985592E-2</v>
      </c>
      <c r="KH9" s="228">
        <f>+[2]Indices!KH9/[2]Indices!KG9-1</f>
        <v>-1.1645430880942609E-2</v>
      </c>
      <c r="KI9" s="228">
        <f>+[2]Indices!KI9/[2]Indices!KH9-1</f>
        <v>1.0188522317715609E-2</v>
      </c>
      <c r="KJ9" s="228">
        <f>+[2]Indices!KJ9/[2]Indices!KI9-1</f>
        <v>3.433962264150936E-2</v>
      </c>
      <c r="KK9" s="228">
        <f>+[2]Indices!KK9/[2]Indices!KJ9-1</f>
        <v>-0.18639514443965377</v>
      </c>
      <c r="KL9" s="228">
        <f>+[2]Indices!KL9/[2]Indices!KK9-1</f>
        <v>1.7488076311605871E-2</v>
      </c>
      <c r="KM9" s="228">
        <f>+[2]Indices!KM9/[2]Indices!KL9-1</f>
        <v>8.2892628205128327E-2</v>
      </c>
      <c r="KN9" s="228">
        <f>+[2]Indices!KN9/[2]Indices!KM9-1</f>
        <v>1.9053609086536749E-2</v>
      </c>
      <c r="KO9" s="228">
        <f>+[2]Indices!KO9/[2]Indices!KN9-1</f>
        <v>7.3736566947429472E-2</v>
      </c>
      <c r="KP9" s="228">
        <f>+[2]Indices!KP9/[2]Indices!KO9-1</f>
        <v>1.5756551141166586E-2</v>
      </c>
      <c r="KQ9" s="228">
        <f>+[2]Indices!KQ9/[2]Indices!KP9-1</f>
        <v>0.10062914017509406</v>
      </c>
      <c r="KR9" s="228">
        <f>+[2]Indices!KR9/[2]Indices!KQ9-1</f>
        <v>9.1761432373578478E-2</v>
      </c>
      <c r="KS9" s="228">
        <f>+[2]Indices!KS9/[2]Indices!KR9-1</f>
        <v>-2.0305834118233723E-2</v>
      </c>
      <c r="KT9" s="228">
        <f>+[2]Indices!KT9/[2]Indices!KS9-1</f>
        <v>3.3451152269192708E-2</v>
      </c>
      <c r="KU9" s="228">
        <f>+[2]Indices!KU9/[2]Indices!KT9-1</f>
        <v>-2.9851154645945122E-2</v>
      </c>
      <c r="KV9" s="228">
        <f>+[2]Indices!KV9/[2]Indices!KU9-1</f>
        <v>-4.7494147841046774E-2</v>
      </c>
      <c r="KW9" s="228">
        <f>+[2]Indices!KW9/[2]Indices!KV9-1</f>
        <v>8.6578035708998247E-2</v>
      </c>
      <c r="KX9" s="228">
        <f>+[2]Indices!KX9/[2]Indices!KW9-1</f>
        <v>3.888601248058432E-2</v>
      </c>
      <c r="KY9" s="228">
        <f>+[2]Indices!KY9/[2]Indices!KX9-1</f>
        <v>6.3581995593327001E-2</v>
      </c>
      <c r="KZ9" s="228">
        <f>+[2]Indices!KZ9/[2]Indices!KY9-1</f>
        <v>4.8806352964387845E-2</v>
      </c>
      <c r="LA9" s="228">
        <f>+[2]Indices!LA9/[2]Indices!KZ9-1</f>
        <v>6.9438239236250032E-2</v>
      </c>
      <c r="LB9" s="228">
        <f>+[2]Indices!LB9/[2]Indices!LA9-1</f>
        <v>-9.0677220756376298E-2</v>
      </c>
      <c r="LC9" s="228">
        <f>+[2]Indices!LC9/[2]Indices!LB9-1</f>
        <v>0.11526743398781303</v>
      </c>
      <c r="LD9" s="228">
        <f>+[2]Indices!LD9/[2]Indices!LC9-1</f>
        <v>6.636602129089586E-2</v>
      </c>
      <c r="LE9" s="228">
        <f>+[2]Indices!LE9/[2]Indices!LD9-1</f>
        <v>5.1541151594014289E-2</v>
      </c>
      <c r="LF9" s="228">
        <f>+[2]Indices!LF9/[2]Indices!LE9-1</f>
        <v>2.8229470794098876E-2</v>
      </c>
      <c r="LG9" s="228">
        <f>+[2]Indices!LG9/[2]Indices!LF9-1</f>
        <v>9.4548600011282735E-2</v>
      </c>
      <c r="LH9" s="228">
        <f>+[2]Indices!LH9/[2]Indices!LG9-1</f>
        <v>5.303485835037014E-2</v>
      </c>
      <c r="LI9" s="228">
        <f>+[2]Indices!LI9/[2]Indices!LH9-1</f>
        <v>-0.14012790811498677</v>
      </c>
      <c r="LJ9" s="228">
        <f>+[2]Indices!LJ9/[2]Indices!LI9-1</f>
        <v>-2.7606488947917618E-2</v>
      </c>
      <c r="LK9" s="228">
        <f>+[2]Indices!LK9/[2]Indices!LJ9-1</f>
        <v>1.9512195122084464E-5</v>
      </c>
      <c r="LL9" s="228">
        <f>+[2]Indices!LL9/[2]Indices!LK9-1</f>
        <v>9.576398509297368E-2</v>
      </c>
      <c r="LM9" s="228">
        <f>+[2]Indices!LM9/[2]Indices!LL9-1</f>
        <v>6.421054505956314E-2</v>
      </c>
      <c r="LN9" s="228">
        <f>+[2]Indices!LN9/[2]Indices!LM9-1</f>
        <v>4.2265540031791282E-2</v>
      </c>
      <c r="LO9" s="228">
        <f>+[2]Indices!LO9/[2]Indices!LN9-1</f>
        <v>5.326612191167257E-2</v>
      </c>
      <c r="LP9" s="228">
        <f>+[2]Indices!LP9/[2]Indices!LO9-1</f>
        <v>4.4506089103630853E-3</v>
      </c>
      <c r="LQ9" s="228">
        <f>+[2]Indices!LQ9/[2]Indices!LP9-1</f>
        <v>2.9756756346640989E-2</v>
      </c>
      <c r="LR9" s="228">
        <f>+[2]Indices!LR9/[2]Indices!LQ9-1</f>
        <v>-8.4097138310099906E-2</v>
      </c>
      <c r="LS9" s="228">
        <f>+[2]Indices!LS9/[2]Indices!LR9-1</f>
        <v>1.209878529482733E-2</v>
      </c>
      <c r="LT9" s="228">
        <f>+[2]Indices!LT9/[2]Indices!LS9-1</f>
        <v>7.431605385728135E-2</v>
      </c>
      <c r="LU9" s="228">
        <f>+[2]Indices!LU9/[2]Indices!LT9-1</f>
        <v>5.4615134207333327E-2</v>
      </c>
      <c r="LV9" s="228">
        <f>+[2]Indices!LV9/[2]Indices!LU9-1</f>
        <v>1.7425953727217891E-2</v>
      </c>
      <c r="LW9" s="228">
        <f>+[2]Indices!LW9/[2]Indices!LV9-1</f>
        <v>4.3604771426601463E-2</v>
      </c>
      <c r="LX9" s="228">
        <f>+[2]Indices!LX9/[2]Indices!LW9-1</f>
        <v>-1.9107522761208751E-2</v>
      </c>
      <c r="LY9" s="228">
        <f>+[2]Indices!LY9/[2]Indices!LX9-1</f>
        <v>0.12851773517802534</v>
      </c>
      <c r="LZ9" s="228">
        <f>+[2]Indices!LZ9/[2]Indices!LY9-1</f>
        <v>0.14761671700230394</v>
      </c>
      <c r="MA9" s="228">
        <f>+[2]Indices!MA9/[2]Indices!LZ9-1</f>
        <v>1.3043885288702484E-2</v>
      </c>
      <c r="MB9" s="228">
        <f>+[2]Indices!MB9/[2]Indices!MA9-1</f>
        <v>9.9629329198796635E-2</v>
      </c>
      <c r="MC9" s="228">
        <f>+[2]Indices!MC9/[2]Indices!MB9-1</f>
        <v>-0.18781631090443907</v>
      </c>
      <c r="MD9" s="228">
        <f>+[2]Indices!MD9/[2]Indices!MC9-1</f>
        <v>2.6902736261209537E-3</v>
      </c>
      <c r="ME9" s="228">
        <f>+[2]Indices!ME9/[2]Indices!MD9-1</f>
        <v>-0.12265232646134794</v>
      </c>
      <c r="MF9" s="228">
        <f>+[2]Indices!MF9/[2]Indices!ME9-1</f>
        <v>0.10357175529620877</v>
      </c>
      <c r="MG9" s="228">
        <f>+[2]Indices!MG9/[2]Indices!MF9-1</f>
        <v>-6.2161009923971555E-2</v>
      </c>
      <c r="MH9" s="228">
        <f>+[2]Indices!MH9/[2]Indices!MG9-1</f>
        <v>-0.1910017299508795</v>
      </c>
      <c r="MI9" s="228">
        <f>+[2]Indices!MI9/[2]Indices!MH9-1</f>
        <v>7.9089078620818709E-2</v>
      </c>
      <c r="MJ9" s="228">
        <f>+[2]Indices!MJ9/[2]Indices!MI9-1</f>
        <v>9.3586368501750172E-3</v>
      </c>
      <c r="MK9" s="228">
        <f>+[2]Indices!MK9/[2]Indices!MJ9-1</f>
        <v>-0.12337169143463123</v>
      </c>
      <c r="ML9" s="228">
        <f>+[2]Indices!ML9/[2]Indices!MK9-1</f>
        <v>-0.27231413064800891</v>
      </c>
      <c r="MM9" s="228">
        <f>+[2]Indices!MM9/[2]Indices!ML9-1</f>
        <v>-5.9576762366895797E-2</v>
      </c>
      <c r="MN9" s="228">
        <f>+[2]Indices!MN9/[2]Indices!MM9-1</f>
        <v>9.6818116669055598E-2</v>
      </c>
      <c r="MO9" s="228">
        <f>+[2]Indices!MO9/[2]Indices!MN9-1</f>
        <v>-3.776543613198291E-2</v>
      </c>
      <c r="MP9" s="228">
        <f>+[2]Indices!MP9/[2]Indices!MO9-1</f>
        <v>-4.3548131549761337E-2</v>
      </c>
      <c r="MQ9" s="228">
        <f>+[2]Indices!MQ9/[2]Indices!MP9-1</f>
        <v>8.6139574508365513E-2</v>
      </c>
      <c r="MR9" s="228">
        <f>+[2]Indices!MR9/[2]Indices!MQ9-1</f>
        <v>0.16040264069547017</v>
      </c>
      <c r="MS9" s="228">
        <f>+[2]Indices!MS9/[2]Indices!MR9-1</f>
        <v>0.34433616853489557</v>
      </c>
      <c r="MT9" s="228">
        <f>+[2]Indices!MT9/[2]Indices!MS9-1</f>
        <v>-3.0782982764881783E-2</v>
      </c>
      <c r="MU9" s="228">
        <f>+[2]Indices!MU9/[2]Indices!MT9-1</f>
        <v>8.4848834193157918E-2</v>
      </c>
      <c r="MV9" s="228">
        <f>+[2]Indices!MV9/[2]Indices!MU9-1</f>
        <v>2.0230599612125033E-2</v>
      </c>
      <c r="MW9" s="228">
        <f>+[2]Indices!MW9/[2]Indices!MV9-1</f>
        <v>7.2495280255191696E-2</v>
      </c>
      <c r="MX9" s="228">
        <f>+[2]Indices!MX9/[2]Indices!MW9-1</f>
        <v>-6.4462870115207571E-2</v>
      </c>
      <c r="MY9" s="228">
        <f>+[2]Indices!MY9/[2]Indices!MX9-1</f>
        <v>7.5860010640644626E-2</v>
      </c>
      <c r="MZ9" s="228">
        <f>+[2]Indices!MZ9/[2]Indices!MY9-1</f>
        <v>4.4301583664017263E-2</v>
      </c>
      <c r="NA9" s="228">
        <f>+[2]Indices!NA9/[2]Indices!MZ9-1</f>
        <v>-3.9973666581968548E-2</v>
      </c>
      <c r="NB9" s="228">
        <f>+[2]Indices!NB9/[2]Indices!NA9-1</f>
        <v>-6.8574728407984065E-3</v>
      </c>
      <c r="NC9" s="228">
        <f>+[2]Indices!NC9/[2]Indices!NB9-1</f>
        <v>4.4990369589708035E-2</v>
      </c>
      <c r="ND9" s="228">
        <f>+[2]Indices!ND9/[2]Indices!NC9-1</f>
        <v>1.2716628992059498E-2</v>
      </c>
      <c r="NE9" s="228">
        <f>+[2]Indices!NE9/[2]Indices!ND9-1</f>
        <v>-3.2393947025022296E-2</v>
      </c>
      <c r="NF9" s="228">
        <f>+[2]Indices!NF9/[2]Indices!NE9-1</f>
        <v>4.5923437278190482E-2</v>
      </c>
      <c r="NG9" s="228">
        <f>+[2]Indices!NG9/[2]Indices!NF9-1</f>
        <v>1.2317053860248395E-2</v>
      </c>
      <c r="NH9" s="228">
        <f>+[2]Indices!NH9/[2]Indices!NG9-1</f>
        <v>1.3876629833637022E-2</v>
      </c>
      <c r="NI9" s="228">
        <f>+[2]Indices!NI9/[2]Indices!NH9-1</f>
        <v>8.5492313626094996E-2</v>
      </c>
      <c r="NJ9" s="228">
        <f>+[2]Indices!NJ9/[2]Indices!NI9-1</f>
        <v>9.7052881638122201E-3</v>
      </c>
      <c r="NK9" s="228">
        <f>+[2]Indices!NK9/[2]Indices!NJ9-1</f>
        <v>-3.8518384459928279E-2</v>
      </c>
      <c r="NL9" s="228">
        <f>+[2]Indices!NL9/[2]Indices!NK9-1</f>
        <v>3.336888777345548E-2</v>
      </c>
      <c r="NM9" s="228">
        <f>+[2]Indices!NM9/[2]Indices!NL9-1</f>
        <v>-0.1045041945374876</v>
      </c>
      <c r="NN9" s="228">
        <f>+[2]Indices!NN9/[2]Indices!NM9-1</f>
        <v>-4.0105320254938515E-2</v>
      </c>
      <c r="NO9" s="228">
        <f>+[2]Indices!NO9/[2]Indices!NN9-1</f>
        <v>8.9306947011525528E-2</v>
      </c>
      <c r="NP9" s="228">
        <f>+[2]Indices!NP9/[2]Indices!NO9-1</f>
        <v>-2.4100552259290753E-3</v>
      </c>
      <c r="NQ9" s="228">
        <f>+[2]Indices!NQ9/[2]Indices!NP9-1</f>
        <v>-2.6520486208913896E-2</v>
      </c>
      <c r="NR9" s="228">
        <f>+[2]Indices!NR9/[2]Indices!NQ9-1</f>
        <v>6.6883304769749241E-3</v>
      </c>
      <c r="NS9" s="228">
        <f>+[2]Indices!NS9/[2]Indices!NR9-1</f>
        <v>-2.1866259852529768E-2</v>
      </c>
      <c r="NT9" s="228">
        <f>+[2]Indices!NT9/[2]Indices!NS9-1</f>
        <v>-8.7182558967461965E-2</v>
      </c>
      <c r="NU9" s="228">
        <f>+[2]Indices!NU9/[2]Indices!NT9-1</f>
        <v>-1.4857553208612484E-2</v>
      </c>
      <c r="NV9" s="228">
        <f>+[2]Indices!NV9/[2]Indices!NU9-1</f>
        <v>5.9710684077569853E-2</v>
      </c>
      <c r="NW9" s="228">
        <f>+[2]Indices!NW9/[2]Indices!NV9-1</f>
        <v>-9.5981878128039044E-2</v>
      </c>
      <c r="NX9" s="228">
        <f>+[2]Indices!NX9/[2]Indices!NW9-1</f>
        <v>-5.6018366677599185E-2</v>
      </c>
      <c r="NY9" s="228">
        <f>+[2]Indices!NY9/[2]Indices!NX9-1</f>
        <v>0.13483427141963733</v>
      </c>
      <c r="NZ9" s="228">
        <f>+[2]Indices!NZ9/[2]Indices!NY9-1</f>
        <v>4.7197423368480429E-2</v>
      </c>
      <c r="OA9" s="228">
        <f>+[2]Indices!OA9/[2]Indices!NZ9-1</f>
        <v>-1.2571482031551451E-2</v>
      </c>
      <c r="OB9" s="228">
        <f>+[2]Indices!OB9/[2]Indices!OA9-1</f>
        <v>-1.0291818655549734E-2</v>
      </c>
      <c r="OC9" s="228">
        <f>+[2]Indices!OC9/[2]Indices!OB9-1</f>
        <v>-6.3493962927950065E-2</v>
      </c>
      <c r="OD9" s="228">
        <f>+[2]Indices!OD9/[2]Indices!OC9-1</f>
        <v>6.5831001392775423E-2</v>
      </c>
      <c r="OE9" s="228">
        <f>+[2]Indices!OE9/[2]Indices!OD9-1</f>
        <v>-1.0597868437773439E-2</v>
      </c>
      <c r="OF9" s="228">
        <f>+[2]Indices!OF9/[2]Indices!OE9-1</f>
        <v>8.360697451803567E-4</v>
      </c>
      <c r="OG9" s="228">
        <f>+[2]Indices!OG9/[2]Indices!OF9-1</f>
        <v>9.066805491658414E-2</v>
      </c>
      <c r="OH9" s="228">
        <f>+[2]Indices!OH9/[2]Indices!OG9-1</f>
        <v>-1.2321422624796075E-2</v>
      </c>
      <c r="OI9" s="228">
        <f>+[2]Indices!OI9/[2]Indices!OH9-1</f>
        <v>5.0889555727884561E-2</v>
      </c>
      <c r="OJ9" s="228">
        <f>+[2]Indices!OJ9/[2]Indices!OI9-1</f>
        <v>1.4587455216298562E-2</v>
      </c>
      <c r="OK9" s="228">
        <f>+[2]Indices!OK9/[2]Indices!OJ9-1</f>
        <v>1.0930862557843035E-2</v>
      </c>
      <c r="OL9" s="228">
        <f>+[2]Indices!OL9/[2]Indices!OK9-1</f>
        <v>-6.62732258669948E-2</v>
      </c>
      <c r="OM9" s="228">
        <f>+[2]Indices!OM9/[2]Indices!OL9-1</f>
        <v>-8.7437185929647443E-3</v>
      </c>
      <c r="ON9" s="228">
        <f>+[2]Indices!ON9/[2]Indices!OM9-1</f>
        <v>4.582784142755747E-2</v>
      </c>
      <c r="OO9" s="228">
        <f>+[2]Indices!OO9/[2]Indices!ON9-1</f>
        <v>8.5528087467010572E-3</v>
      </c>
      <c r="OP9" s="228">
        <f>+[2]Indices!OP9/[2]Indices!OO9-1</f>
        <v>-3.6431020303538508E-2</v>
      </c>
      <c r="OQ9" s="228">
        <f>+[2]Indices!OQ9/[2]Indices!OP9-1</f>
        <v>-2.9096189230530478E-2</v>
      </c>
      <c r="OR9" s="228">
        <f>+[2]Indices!OR9/[2]Indices!OQ9-1</f>
        <v>-4.6533398787574232E-2</v>
      </c>
      <c r="OS9" s="228">
        <f>+[2]Indices!OS9/[2]Indices!OR9-1</f>
        <v>5.1773890345678142E-2</v>
      </c>
      <c r="OT9" s="228">
        <f>+[2]Indices!OT9/[2]Indices!OS9-1</f>
        <v>9.3988001047347058E-2</v>
      </c>
      <c r="OU9" s="228">
        <f>+[2]Indices!OU9/[2]Indices!OT9-1</f>
        <v>-7.2322757214065003E-3</v>
      </c>
      <c r="OV9" s="228">
        <f>+[2]Indices!OV9/[2]Indices!OU9-1</f>
        <v>3.0345275780381931E-2</v>
      </c>
      <c r="OW9" s="228">
        <f>+[2]Indices!OW9/[2]Indices!OV9-1</f>
        <v>-4.1852752372910862E-2</v>
      </c>
      <c r="OX9" s="228">
        <f>+[2]Indices!OX9/[2]Indices!OW9-1</f>
        <v>2.9803680069651728E-2</v>
      </c>
      <c r="OY9" s="228">
        <f>+[2]Indices!OY9/[2]Indices!OX9-1</f>
        <v>7.7399731931127036E-2</v>
      </c>
      <c r="OZ9" s="228">
        <f>+[2]Indices!OZ9/[2]Indices!OY9-1</f>
        <v>5.8949060738584524E-3</v>
      </c>
      <c r="PA9" s="228">
        <f>+[2]Indices!PA9/[2]Indices!OZ9-1</f>
        <v>0.10411652221894552</v>
      </c>
      <c r="PB9" s="228">
        <f>+[2]Indices!PB9/[2]Indices!PA9-1</f>
        <v>6.3994416536701682E-2</v>
      </c>
      <c r="PC9" s="228">
        <f>+[2]Indices!PC9/[2]Indices!PB9-1</f>
        <v>3.2797771371189111E-3</v>
      </c>
      <c r="PD9" s="228">
        <f>+[2]Indices!PD9/[2]Indices!PC9-1</f>
        <v>2.6846612693620875E-2</v>
      </c>
      <c r="PE9" s="228">
        <f>+[2]Indices!PE9/[2]Indices!PD9-1</f>
        <v>8.6389183665447344E-3</v>
      </c>
      <c r="PF9" s="228">
        <f>+[2]Indices!PF9/[2]Indices!PE9-1</f>
        <v>4.2092055426531827E-2</v>
      </c>
      <c r="PG9" s="228">
        <f>+[2]Indices!PG9/[2]Indices!PF9-1</f>
        <v>3.4745540889204785E-2</v>
      </c>
      <c r="PH9" s="228">
        <f>+[2]Indices!PH9/[2]Indices!PG9-1</f>
        <v>-2.0872933846965647E-2</v>
      </c>
      <c r="PI9" s="228">
        <f>+[2]Indices!PI9/[2]Indices!PH9-1</f>
        <v>5.80263225882649E-2</v>
      </c>
      <c r="PJ9" s="228">
        <f>+[2]Indices!PJ9/[2]Indices!PI9-1</f>
        <v>1.0151115576206626E-2</v>
      </c>
      <c r="PK9" s="228">
        <f>+[2]Indices!PK9/[2]Indices!PJ9-1</f>
        <v>-3.6093902161075775E-2</v>
      </c>
      <c r="PL9" s="228">
        <f>+[2]Indices!PL9/[2]Indices!PK9-1</f>
        <v>-3.2745068535356747E-2</v>
      </c>
      <c r="PM9" s="228">
        <f>+[2]Indices!PM9/[2]Indices!PL9-1</f>
        <v>3.1142355529546029E-2</v>
      </c>
      <c r="PN9" s="228">
        <f>+[2]Indices!PN9/[2]Indices!PM9-1</f>
        <v>-9.0016307822726738E-3</v>
      </c>
      <c r="PO9" s="228">
        <f>+[2]Indices!PO9/[2]Indices!PN9-1</f>
        <v>3.0302151597749738E-2</v>
      </c>
      <c r="PP9" s="228">
        <f>+[2]Indices!PP9/[2]Indices!PO9-1</f>
        <v>-6.1474487067631034E-2</v>
      </c>
      <c r="PQ9" s="228">
        <f>+[2]Indices!PQ9/[2]Indices!PP9-1</f>
        <v>-3.4860968460195263E-3</v>
      </c>
      <c r="PR9" s="228">
        <f>+[2]Indices!PR9/[2]Indices!PQ9-1</f>
        <v>1.577616948285443E-2</v>
      </c>
      <c r="PS9" s="228">
        <f>+[2]Indices!PS9/[2]Indices!PR9-1</f>
        <v>-9.6060554440485779E-3</v>
      </c>
      <c r="PT9" s="228">
        <f>+[2]Indices!PT9/[2]Indices!PS9-1</f>
        <v>5.780649406978533E-3</v>
      </c>
      <c r="PU9" s="228">
        <f>+[2]Indices!PU9/[2]Indices!PT9-1</f>
        <v>-5.7295810253169321E-2</v>
      </c>
      <c r="PV9" s="228">
        <f>+[2]Indices!PV9/[2]Indices!PU9-1</f>
        <v>-8.0369748164272892E-2</v>
      </c>
      <c r="PW9" s="228">
        <f>+[2]Indices!PW9/[2]Indices!PV9-1</f>
        <v>0.10672475750220833</v>
      </c>
      <c r="PX9" s="228">
        <f>+[2]Indices!PX9/[2]Indices!PW9-1</f>
        <v>2.1140240075013805E-2</v>
      </c>
      <c r="PY9" s="228">
        <f>+[2]Indices!PY9/[2]Indices!PX9-1</f>
        <v>3.2700670101919238E-2</v>
      </c>
      <c r="PZ9" s="228">
        <f>+[2]Indices!PZ9/[2]Indices!PY9-1</f>
        <v>2.5984714873603876E-2</v>
      </c>
      <c r="QA9" s="228">
        <f>+[2]Indices!QA9/[2]Indices!PZ9-1</f>
        <v>5.002292000916797E-2</v>
      </c>
      <c r="QB9" s="228">
        <f>+[2]Indices!QB9/[2]Indices!QA9-1</f>
        <v>2.1916780354706678E-2</v>
      </c>
      <c r="QC9" s="228">
        <f>+[2]Indices!QC9/[2]Indices!QB9-1</f>
        <v>-1.2789277299032675E-2</v>
      </c>
      <c r="QD9" s="228">
        <f>+[2]Indices!QD9/[2]Indices!QC9-1</f>
        <v>1.4415437770880946E-2</v>
      </c>
      <c r="QE9" s="228">
        <f>+[2]Indices!QE9/[2]Indices!QD9-1</f>
        <v>-5.626245592518786E-2</v>
      </c>
      <c r="QF9" s="228">
        <f>+[2]Indices!QF9/[2]Indices!QE9-1</f>
        <v>-1.3645224171539905E-2</v>
      </c>
      <c r="QG9" s="228">
        <f>+[2]Indices!QG9/[2]Indices!QF9-1</f>
        <v>5.6782379561207463E-2</v>
      </c>
      <c r="QH9" s="228">
        <f>+[2]Indices!QH9/[2]Indices!QG9-1</f>
        <v>4.469258601764392E-2</v>
      </c>
      <c r="QI9" s="228">
        <f>+[2]Indices!QI9/[2]Indices!QH9-1</f>
        <v>3.7092527013529386E-2</v>
      </c>
      <c r="QJ9" s="228">
        <f>+[2]Indices!QJ9/[2]Indices!QI9-1</f>
        <v>2.7423218116209291E-2</v>
      </c>
      <c r="QK9" s="228">
        <f>+[2]Indices!QK9/[2]Indices!QJ9-1</f>
        <v>1.6635623242394537E-2</v>
      </c>
      <c r="QL9" s="228">
        <f>+[2]Indices!QL9/[2]Indices!QK9-1</f>
        <v>-2.3171016471180694E-3</v>
      </c>
      <c r="QM9" s="228">
        <f>+[2]Indices!QM9/[2]Indices!QL9-1</f>
        <v>5.5415526429497097E-2</v>
      </c>
      <c r="QN9" s="228">
        <f>+[2]Indices!QN9/[2]Indices!QM9-1</f>
        <v>-1.1184651950917002E-2</v>
      </c>
      <c r="QO9" s="228">
        <f>+[2]Indices!QO9/[2]Indices!QN9-1</f>
        <v>-1.0920131800642996E-2</v>
      </c>
      <c r="QP9" s="228">
        <f>+[2]Indices!QP9/[2]Indices!QO9-1</f>
        <v>6.4372093023255861E-2</v>
      </c>
      <c r="QQ9" s="228">
        <f>+[2]Indices!QQ9/[2]Indices!QP9-1</f>
        <v>9.832197168324619E-5</v>
      </c>
      <c r="QR9" s="228">
        <f>+[2]Indices!QR9/[2]Indices!QQ9-1</f>
        <v>3.6719646075700441E-2</v>
      </c>
      <c r="QS9" s="228">
        <f>+[2]Indices!QS9/[2]Indices!QR9-1</f>
        <v>2.1837281956451848E-2</v>
      </c>
      <c r="QT9" s="228">
        <f>+[2]Indices!QT9/[2]Indices!QS9-1</f>
        <v>-4.4958186823951585E-2</v>
      </c>
      <c r="QU9" s="228">
        <f>+[2]Indices!QU9/[2]Indices!QT9-1</f>
        <v>-3.7767628672302545E-2</v>
      </c>
      <c r="QV9" s="228">
        <f>+[2]Indices!QV9/[2]Indices!QU9-1</f>
        <v>6.5573770491803129E-2</v>
      </c>
      <c r="QW9" s="228">
        <f>+[2]Indices!QW9/[2]Indices!QV9-1</f>
        <v>-1.9075448849576127E-2</v>
      </c>
      <c r="QX9" s="228">
        <f>+[2]Indices!QX9/[2]Indices!QW9-1</f>
        <v>-1.6413768672137841E-2</v>
      </c>
      <c r="QY9" s="228">
        <f>+[2]Indices!QY9/[2]Indices!QX9-1</f>
        <v>5.327723480073554E-2</v>
      </c>
      <c r="QZ9" s="228">
        <f>+[2]Indices!QZ9/[2]Indices!QY9-1</f>
        <v>3.5376038795515319E-2</v>
      </c>
      <c r="RA9" s="228">
        <f>+[2]Indices!RA9/[2]Indices!QZ9-1</f>
        <v>-8.7670136108887076E-2</v>
      </c>
      <c r="RB9" s="228">
        <f>+[2]Indices!RB9/[2]Indices!RA9-1</f>
        <v>-3.9770732777533957E-2</v>
      </c>
      <c r="RC9" s="228">
        <f>+[2]Indices!RC9/[2]Indices!RB9-1</f>
        <v>4.0635406611107427E-2</v>
      </c>
      <c r="RD9" s="228">
        <f>+[2]Indices!RD9/[2]Indices!RC9-1</f>
        <v>6.680096386600276E-3</v>
      </c>
      <c r="RE9" s="228">
        <f>+[2]Indices!RE9/[2]Indices!RD9-1</f>
        <v>-1.8118865866957434E-2</v>
      </c>
      <c r="RF9" s="228">
        <f>+[2]Indices!RF9/[2]Indices!RE9-1</f>
        <v>-5.3199464673444607E-3</v>
      </c>
      <c r="RG9" s="228">
        <f>+[2]Indices!RG9/[2]Indices!RF9-1</f>
        <v>7.9025675668131345E-2</v>
      </c>
      <c r="RH9" s="228">
        <f>+[2]Indices!RH9/[2]Indices!RG9-1</f>
        <v>6.2088020116313203E-5</v>
      </c>
      <c r="RI9" s="228">
        <f>+[2]Indices!RI9/[2]Indices!RH9-1</f>
        <v>1.4563910474633346E-2</v>
      </c>
      <c r="RJ9" s="228">
        <f>+[2]Indices!RJ9/[2]Indices!RI9-1</f>
        <v>-1.5002473215332768E-2</v>
      </c>
      <c r="RK9" s="228">
        <f>+[2]Indices!RK9/[2]Indices!RJ9-1</f>
        <v>-6.3471026460066526E-2</v>
      </c>
      <c r="RL9" s="228">
        <f>+[2]Indices!RL9/[2]Indices!RK9-1</f>
        <v>-7.4516719274292376E-3</v>
      </c>
      <c r="RM9" s="228">
        <f>+[2]Indices!RM9/[2]Indices!RL9-1</f>
        <v>4.0473180322025515E-2</v>
      </c>
      <c r="RN9" s="228">
        <f>+[2]Indices!RN9/[2]Indices!RM9-1</f>
        <v>3.7335802759905334E-2</v>
      </c>
      <c r="RO9" s="228">
        <f>+[2]Indices!RO9/[2]Indices!RN9-1</f>
        <v>1.2797159856135165E-2</v>
      </c>
      <c r="RP9" s="228">
        <f>+[2]Indices!RP9/[2]Indices!RO9-1</f>
        <v>6.0018443698317547E-3</v>
      </c>
      <c r="RQ9" s="228">
        <f>+[2]Indices!RQ9/[2]Indices!RP9-1</f>
        <v>-1.1243295805033471E-3</v>
      </c>
      <c r="RR9" s="228">
        <f>+[2]Indices!RR9/[2]Indices!RQ9-1</f>
        <v>-6.3418665612055114E-2</v>
      </c>
      <c r="RS9" s="228">
        <f>+[2]Indices!RS9/[2]Indices!RR9-1</f>
        <v>-0.2424521305103372</v>
      </c>
      <c r="RT9" s="228">
        <f>+[2]Indices!RT9/[2]Indices!RS9-1</f>
        <v>0.14523171472469354</v>
      </c>
      <c r="RU9" s="228">
        <f>+[2]Indices!RU9/[2]Indices!RT9-1</f>
        <v>-2.3774164160291544E-2</v>
      </c>
      <c r="RV9" s="228">
        <f>+[2]Indices!RV9/[2]Indices!RU9-1</f>
        <v>8.3401513601963462E-2</v>
      </c>
      <c r="RW9" s="228">
        <f>+[2]Indices!RW9/[2]Indices!RV9-1</f>
        <v>6.619035257469208E-2</v>
      </c>
      <c r="RX9" s="228">
        <f>+[2]Indices!RX9/[2]Indices!RW9-1</f>
        <v>3.7218825222034679E-2</v>
      </c>
      <c r="RY9" s="228">
        <f>+[2]Indices!RY9/[2]Indices!RX9-1</f>
        <v>-3.2330173227841374E-3</v>
      </c>
      <c r="RZ9" s="228">
        <f>+[2]Indices!RZ9/[2]Indices!RY9-1</f>
        <v>2.5680413198811758E-2</v>
      </c>
      <c r="SA9" s="228">
        <f>+[2]Indices!SA9/[2]Indices!RZ9-1</f>
        <v>0.11870606837027031</v>
      </c>
      <c r="SB9" s="228">
        <f>+[2]Indices!SB9/[2]Indices!SA9-1</f>
        <v>7.4563510758882456E-2</v>
      </c>
      <c r="SC9" s="228">
        <f>+[2]Indices!SC9/[2]Indices!SB9-1</f>
        <v>-1.874408549872808E-2</v>
      </c>
      <c r="SD9" s="228">
        <f>+[2]Indices!SD9/[2]Indices!SC9-1</f>
        <v>7.7771092865232205E-2</v>
      </c>
      <c r="SE9" s="228">
        <f>+[2]Indices!SE9/[2]Indices!SD9-1</f>
        <v>1.0860820595333998E-2</v>
      </c>
      <c r="SF9" s="228">
        <f>+[2]Indices!SF9/[2]Indices!SE9-1</f>
        <v>4.1133046931465245E-3</v>
      </c>
      <c r="SG9" s="228">
        <f>+[2]Indices!SG9/[2]Indices!SF9-1</f>
        <v>6.9716564154201466E-2</v>
      </c>
      <c r="SH9" s="228">
        <f>+[2]Indices!SH9/[2]Indices!SG9-1</f>
        <v>1.868996359539854E-2</v>
      </c>
      <c r="SI9" s="228">
        <f>+[2]Indices!SI9/[2]Indices!SH9-1</f>
        <v>1.4153656608688836E-2</v>
      </c>
      <c r="SJ9" s="228">
        <f>+[2]Indices!SJ9/[2]Indices!SI9-1</f>
        <v>6.5254221783120236E-2</v>
      </c>
      <c r="SK9" s="228">
        <f>+[2]Indices!SK9/[2]Indices!SJ9-1</f>
        <v>3.4127055008621898E-2</v>
      </c>
      <c r="SL9" s="228">
        <f>+[2]Indices!SL9/[2]Indices!SK9-1</f>
        <v>2.2753468658343046E-3</v>
      </c>
      <c r="SM9" s="228">
        <f>+[2]Indices!SM9/[2]Indices!SL9-1</f>
        <v>-2.9068264520875631E-2</v>
      </c>
      <c r="SN9" s="228">
        <f>+[2]Indices!SN9/[2]Indices!SM9-1</f>
        <v>2.3746701846965701E-2</v>
      </c>
      <c r="SO9" s="228">
        <f>+[2]Indices!SO9/[2]Indices!SN9-1</f>
        <v>-4.9845960976780956E-3</v>
      </c>
      <c r="SP9" s="228">
        <f>+[2]Indices!SP9/[2]Indices!SO9-1</f>
        <v>-4.1115307158486658E-2</v>
      </c>
      <c r="SQ9" s="228">
        <f>+[2]Indices!SQ9/[2]Indices!SP9-1</f>
        <v>4.0994691762271884E-2</v>
      </c>
      <c r="SR9" s="228">
        <f>+[2]Indices!SR9/[2]Indices!SQ9-1</f>
        <v>-7.4624861526066955E-3</v>
      </c>
      <c r="SS9" s="228">
        <f>+[2]Indices!SS9/[2]Indices!SR9-1</f>
        <v>-4.4898483767211061E-2</v>
      </c>
      <c r="ST9" s="228">
        <f>+[2]Indices!ST9/[2]Indices!SS9-1</f>
        <v>-5.1846369585540786E-2</v>
      </c>
      <c r="SU9" s="228">
        <f>+[2]Indices!SU9/[2]Indices!ST9-1</f>
        <v>9.5469297967141209E-2</v>
      </c>
      <c r="SV9" s="228">
        <f>+[2]Indices!SV9/[2]Indices!SU9-1</f>
        <v>4.4962207607572857E-2</v>
      </c>
      <c r="SW9" s="228">
        <f>+[2]Indices!SW9/[2]Indices!SV9-1</f>
        <v>-3.2345734597929443E-2</v>
      </c>
      <c r="SX9" s="228">
        <f>+[2]Indices!SX9/[2]Indices!SW9-1</f>
        <v>4.0099532346326683E-2</v>
      </c>
      <c r="SY9" s="228">
        <f>+[2]Indices!SY9/[2]Indices!SX9-1</f>
        <v>3.3853086099584928E-2</v>
      </c>
      <c r="SZ9" s="228">
        <f>+[2]Indices!SZ9/[2]Indices!SY9-1</f>
        <v>-3.1186211091705496E-2</v>
      </c>
      <c r="TA9" s="228">
        <f>+[2]Indices!TA9/[2]Indices!SZ9-1</f>
        <v>-3.3229010573602613E-2</v>
      </c>
      <c r="TB9" s="228">
        <f>+[2]Indices!TB9/[2]Indices!TA9-1</f>
        <v>-2.7903317599009103E-2</v>
      </c>
      <c r="TC9" s="228">
        <f>+[2]Indices!TC9/[2]Indices!TB9-1</f>
        <v>2.6930693069306955E-3</v>
      </c>
      <c r="TD9" s="228">
        <f>+[2]Indices!TD9/[2]Indices!TC9-1</f>
        <v>4.5453140401913616E-2</v>
      </c>
      <c r="TE9" s="228">
        <f>+[2]Indices!TE9/[2]Indices!TD9-1</f>
        <v>3.5930760107887538E-2</v>
      </c>
      <c r="TF9" s="228">
        <f>+[2]Indices!TF9/[2]Indices!TE9-1</f>
        <v>4.2089506799269261E-2</v>
      </c>
      <c r="TG9" s="228">
        <f>+[2]Indices!TG9/[2]Indices!TF9-1</f>
        <v>3.8283627510651286E-2</v>
      </c>
      <c r="TH9" s="228">
        <f>+[2]Indices!TH9/[2]Indices!TG9-1</f>
        <v>-7.8961252124978287E-3</v>
      </c>
      <c r="TI9" s="228">
        <f>+[2]Indices!TI9/[2]Indices!TH9-1</f>
        <v>2.1761609047346031E-2</v>
      </c>
      <c r="TJ9" s="228">
        <f>+[2]Indices!TJ9/[2]Indices!TI9-1</f>
        <v>-2.8422562252061523E-2</v>
      </c>
      <c r="TK9" s="228">
        <f>+[2]Indices!TK9/[2]Indices!TJ9-1</f>
        <v>7.0641208016142043E-2</v>
      </c>
      <c r="TL9" s="228">
        <f>+[2]Indices!TL9/[2]Indices!TK9-1</f>
        <v>8.012030275823534E-2</v>
      </c>
      <c r="TM9" s="228">
        <f>+[2]Indices!TM9/[2]Indices!TL9-1</f>
        <v>1.9195384255101144E-2</v>
      </c>
      <c r="TN9" s="228">
        <f>+[2]Indices!TN9/[2]Indices!TM9-1</f>
        <v>1.4541387024608499E-2</v>
      </c>
      <c r="TO9" s="228">
        <f>+[2]Indices!TO9/[2]Indices!TN9-1</f>
        <v>8.2179984619252799E-3</v>
      </c>
      <c r="TP9" s="228">
        <f>+[2]Indices!TP9/[2]Indices!TO9-1</f>
        <v>3.6635127362670605E-2</v>
      </c>
      <c r="TQ9" s="228">
        <f>+[2]Indices!TQ9/[2]Indices!TP9-1</f>
        <v>5.0530546930065423E-3</v>
      </c>
      <c r="TR9" s="228">
        <f>+[2]Indices!TR9/[2]Indices!TQ9-1</f>
        <v>6.9012903195234898E-2</v>
      </c>
      <c r="TS9" s="228">
        <f>+[2]Indices!TS9/[2]Indices!TR9-1</f>
        <v>4.3045785183313479E-2</v>
      </c>
      <c r="TT9" s="228">
        <f>+[2]Indices!TT9/[2]Indices!TS9-1</f>
        <v>8.6588641270164413E-3</v>
      </c>
      <c r="TU9" s="228">
        <f>+[2]Indices!TU9/[2]Indices!TT9-1</f>
        <v>2.1515048736967968E-2</v>
      </c>
      <c r="TV9" s="228">
        <f>+[2]Indices!TV9/[2]Indices!TU9-1</f>
        <v>-6.4171464867272765E-2</v>
      </c>
      <c r="TW9" s="228">
        <f>+[2]Indices!TW9/[2]Indices!TV9-1</f>
        <v>-1.035728216101095E-4</v>
      </c>
      <c r="TX9" s="228">
        <f>+[2]Indices!TX9/[2]Indices!TW9-1</f>
        <v>-1.3734737955657383E-2</v>
      </c>
      <c r="TY9" s="228">
        <f>+[2]Indices!TY9/[2]Indices!TX9-1</f>
        <v>-3.5507745112936528E-2</v>
      </c>
      <c r="TZ9" s="228">
        <f>+[2]Indices!TZ9/[2]Indices!TY9-1</f>
        <v>-7.8773359776469043E-2</v>
      </c>
      <c r="UA9" s="228">
        <f>+[2]Indices!UA9/[2]Indices!TZ9-1</f>
        <v>7.3369414865524174E-2</v>
      </c>
      <c r="UB9" s="228">
        <f>+[2]Indices!UB9/[2]Indices!UA9-1</f>
        <v>3.2378845851950944E-2</v>
      </c>
      <c r="UC9" s="228">
        <f>+[2]Indices!UC9/[2]Indices!UB9-1</f>
        <v>3.5017362293184418E-2</v>
      </c>
      <c r="UD9" s="228">
        <f>+[2]Indices!UD9/[2]Indices!UC9-1</f>
        <v>3.5753521080433837E-2</v>
      </c>
      <c r="UE9" s="228">
        <f>+[2]Indices!UE9/[2]Indices!UD9-1</f>
        <v>-2.973468489067288E-2</v>
      </c>
      <c r="UF9" s="228">
        <f>+[2]Indices!UF9/[2]Indices!UE9-1</f>
        <v>-1.9725113953990681E-2</v>
      </c>
      <c r="UG9" s="228">
        <f>+[2]Indices!UG9/[2]Indices!UF9-1</f>
        <v>1.2070988004692085E-2</v>
      </c>
      <c r="UH9" s="228">
        <f>+[2]Indices!UH9/[2]Indices!UG9-1</f>
        <v>4.2944299532420516E-2</v>
      </c>
      <c r="UI9" s="228">
        <f>+[2]Indices!UI9/[2]Indices!UH9-1</f>
        <v>9.3967204264795434E-3</v>
      </c>
      <c r="UJ9" s="228">
        <f>+[2]Indices!UJ9/[2]Indices!UI9-1</f>
        <v>-2.575919643006408E-3</v>
      </c>
      <c r="UK9" s="228">
        <f>[1]Sheet2!UJ6</f>
        <v>-3.3179663658204017E-2</v>
      </c>
      <c r="UL9" s="228">
        <f>[1]Sheet2!UK6</f>
        <v>3.7847440369158658E-3</v>
      </c>
      <c r="UM9" s="228">
        <f>[1]Sheet2!UL6</f>
        <v>-0.11390413457159687</v>
      </c>
      <c r="UN9" s="228">
        <f>[1]Sheet2!UM6</f>
        <v>0.10500266708235806</v>
      </c>
      <c r="UO9" s="228">
        <f>[1]Sheet2!UN6</f>
        <v>-1.1704517150092908E-3</v>
      </c>
      <c r="UP9" s="228" t="str">
        <f>[1]Sheet2!UO6</f>
        <v/>
      </c>
      <c r="UQ9" s="228" t="str">
        <f>[1]Sheet2!UP6</f>
        <v/>
      </c>
      <c r="UR9" s="228" t="str">
        <f>[1]Sheet2!UQ6</f>
        <v/>
      </c>
      <c r="US9" s="228" t="str">
        <f>[1]Sheet2!UR6</f>
        <v/>
      </c>
      <c r="UT9" s="228" t="str">
        <f>[1]Sheet2!US6</f>
        <v/>
      </c>
      <c r="UU9" s="228" t="str">
        <f>[1]Sheet2!UT6</f>
        <v/>
      </c>
      <c r="UV9" s="228" t="str">
        <f>[1]Sheet2!UU6</f>
        <v/>
      </c>
      <c r="UW9" s="228" t="str">
        <f>[1]Sheet2!UV6</f>
        <v/>
      </c>
      <c r="UX9" s="228" t="str">
        <f>[1]Sheet2!UW6</f>
        <v/>
      </c>
      <c r="UY9" s="228" t="str">
        <f>[1]Sheet2!UX6</f>
        <v/>
      </c>
      <c r="UZ9" s="228" t="str">
        <f>[1]Sheet2!UY6</f>
        <v/>
      </c>
      <c r="VA9" s="228" t="str">
        <f>[1]Sheet2!UZ6</f>
        <v/>
      </c>
      <c r="VB9" s="228" t="str">
        <f>[1]Sheet2!VA6</f>
        <v/>
      </c>
      <c r="VC9" s="228" t="str">
        <f>[1]Sheet2!VB6</f>
        <v/>
      </c>
      <c r="VD9" s="228" t="str">
        <f>[1]Sheet2!VC6</f>
        <v/>
      </c>
      <c r="VE9" s="228" t="str">
        <f>[1]Sheet2!VD6</f>
        <v/>
      </c>
      <c r="VF9" s="228" t="str">
        <f>[1]Sheet2!VE6</f>
        <v/>
      </c>
      <c r="VG9" s="228" t="str">
        <f>[1]Sheet2!VF6</f>
        <v/>
      </c>
      <c r="VH9" s="228" t="str">
        <f>[1]Sheet2!VG6</f>
        <v/>
      </c>
      <c r="VI9" s="228" t="str">
        <f>[1]Sheet2!VH6</f>
        <v/>
      </c>
      <c r="VJ9" s="228" t="str">
        <f>[1]Sheet2!VI6</f>
        <v/>
      </c>
      <c r="VK9" s="228" t="str">
        <f>[1]Sheet2!VJ6</f>
        <v/>
      </c>
      <c r="VL9" s="228" t="str">
        <f>[1]Sheet2!VK6</f>
        <v/>
      </c>
      <c r="VM9" s="228" t="str">
        <f>[1]Sheet2!VL6</f>
        <v/>
      </c>
      <c r="VN9" s="228" t="str">
        <f>[1]Sheet2!VM6</f>
        <v/>
      </c>
      <c r="VO9" s="228" t="str">
        <f>[1]Sheet2!VN6</f>
        <v/>
      </c>
      <c r="VP9" s="228" t="str">
        <f>[1]Sheet2!VO6</f>
        <v/>
      </c>
      <c r="VQ9" s="228" t="str">
        <f>[1]Sheet2!VP6</f>
        <v/>
      </c>
      <c r="VR9" s="228" t="str">
        <f>[1]Sheet2!VQ6</f>
        <v/>
      </c>
      <c r="VS9" s="228" t="str">
        <f>[1]Sheet2!VR6</f>
        <v/>
      </c>
      <c r="VT9" s="228" t="str">
        <f>[1]Sheet2!VS6</f>
        <v/>
      </c>
      <c r="VU9" s="228" t="str">
        <f>[1]Sheet2!VT6</f>
        <v/>
      </c>
      <c r="VV9" s="228" t="str">
        <f>[1]Sheet2!VU6</f>
        <v/>
      </c>
      <c r="VW9" s="228" t="str">
        <f>[1]Sheet2!VV6</f>
        <v/>
      </c>
      <c r="VX9" s="228" t="str">
        <f>[1]Sheet2!VW6</f>
        <v/>
      </c>
      <c r="VY9" s="228" t="str">
        <f>[1]Sheet2!VX6</f>
        <v/>
      </c>
      <c r="VZ9" s="228" t="str">
        <f>[1]Sheet2!VY6</f>
        <v/>
      </c>
      <c r="WA9" s="228" t="str">
        <f>[1]Sheet2!VZ6</f>
        <v/>
      </c>
      <c r="WB9" s="228" t="str">
        <f>[1]Sheet2!WA6</f>
        <v/>
      </c>
      <c r="WC9" s="228" t="str">
        <f>[1]Sheet2!WB6</f>
        <v/>
      </c>
      <c r="WD9" s="228" t="str">
        <f>[1]Sheet2!WC6</f>
        <v/>
      </c>
      <c r="WE9" s="228" t="str">
        <f>[1]Sheet2!WD6</f>
        <v/>
      </c>
      <c r="WF9" s="228" t="str">
        <f>[1]Sheet2!WE6</f>
        <v/>
      </c>
      <c r="WG9" s="228" t="str">
        <f>[1]Sheet2!WF6</f>
        <v/>
      </c>
      <c r="WH9" s="228" t="str">
        <f>[1]Sheet2!WG6</f>
        <v/>
      </c>
      <c r="WI9" s="228" t="str">
        <f>[1]Sheet2!WH6</f>
        <v/>
      </c>
      <c r="WJ9" s="228" t="str">
        <f>[1]Sheet2!WI6</f>
        <v/>
      </c>
      <c r="WK9" s="228" t="str">
        <f>[1]Sheet2!WJ6</f>
        <v/>
      </c>
      <c r="WL9" s="228" t="str">
        <f>[1]Sheet2!WK6</f>
        <v/>
      </c>
      <c r="WM9" s="228" t="str">
        <f>[1]Sheet2!WL6</f>
        <v/>
      </c>
      <c r="WN9" s="228" t="str">
        <f>[1]Sheet2!WM6</f>
        <v/>
      </c>
      <c r="WO9" s="228" t="str">
        <f>[1]Sheet2!WN6</f>
        <v/>
      </c>
      <c r="WP9" s="228" t="str">
        <f>[1]Sheet2!WO6</f>
        <v/>
      </c>
      <c r="WQ9" s="228" t="str">
        <f>[1]Sheet2!WP6</f>
        <v/>
      </c>
      <c r="WR9" s="228" t="str">
        <f>[1]Sheet2!WQ6</f>
        <v/>
      </c>
      <c r="WS9" s="228" t="str">
        <f>[1]Sheet2!WR6</f>
        <v/>
      </c>
      <c r="WT9" s="228" t="str">
        <f>[1]Sheet2!WS6</f>
        <v/>
      </c>
      <c r="WU9" s="228" t="str">
        <f>[1]Sheet2!WT6</f>
        <v/>
      </c>
      <c r="WV9" s="228" t="str">
        <f>[1]Sheet2!WU6</f>
        <v/>
      </c>
      <c r="WW9" s="228" t="str">
        <f>[1]Sheet2!WV6</f>
        <v/>
      </c>
      <c r="WX9" s="228" t="str">
        <f>[1]Sheet2!WW6</f>
        <v/>
      </c>
      <c r="WY9" s="228" t="str">
        <f>[1]Sheet2!WX6</f>
        <v/>
      </c>
      <c r="WZ9" s="228" t="str">
        <f>[1]Sheet2!WY6</f>
        <v/>
      </c>
      <c r="XA9" s="228" t="str">
        <f>[1]Sheet2!WZ6</f>
        <v/>
      </c>
      <c r="XB9" s="228" t="str">
        <f>[1]Sheet2!XA6</f>
        <v/>
      </c>
      <c r="XC9" s="228" t="str">
        <f>[1]Sheet2!XB6</f>
        <v/>
      </c>
      <c r="XD9" s="228" t="str">
        <f>[1]Sheet2!XC6</f>
        <v/>
      </c>
      <c r="XE9" s="228" t="str">
        <f>[1]Sheet2!XD6</f>
        <v/>
      </c>
      <c r="XF9" s="228" t="str">
        <f>[1]Sheet2!XE6</f>
        <v/>
      </c>
      <c r="XG9" s="228" t="str">
        <f>[1]Sheet2!XF6</f>
        <v/>
      </c>
      <c r="XH9" s="228" t="str">
        <f>[1]Sheet2!XG6</f>
        <v/>
      </c>
      <c r="XI9" s="228" t="str">
        <f>[1]Sheet2!XH6</f>
        <v/>
      </c>
      <c r="XJ9" s="228" t="str">
        <f>[1]Sheet2!XI6</f>
        <v/>
      </c>
      <c r="XK9" s="228" t="str">
        <f>[1]Sheet2!XJ6</f>
        <v/>
      </c>
      <c r="XL9" s="228" t="str">
        <f>[1]Sheet2!XK6</f>
        <v/>
      </c>
      <c r="XM9" s="228" t="str">
        <f>[1]Sheet2!XL6</f>
        <v/>
      </c>
      <c r="XN9" s="228" t="str">
        <f>[1]Sheet2!XM6</f>
        <v/>
      </c>
      <c r="XO9" s="228" t="str">
        <f>[1]Sheet2!XN6</f>
        <v/>
      </c>
      <c r="XP9" s="228" t="str">
        <f>[1]Sheet2!XO6</f>
        <v/>
      </c>
      <c r="XQ9" s="228" t="str">
        <f>[1]Sheet2!XP6</f>
        <v/>
      </c>
      <c r="XR9" s="228" t="str">
        <f>[1]Sheet2!XQ6</f>
        <v/>
      </c>
      <c r="XS9" s="228" t="str">
        <f>[1]Sheet2!XR6</f>
        <v/>
      </c>
      <c r="XT9" s="228" t="str">
        <f>[1]Sheet2!XS6</f>
        <v/>
      </c>
      <c r="XU9" s="228" t="str">
        <f>[1]Sheet2!XT6</f>
        <v/>
      </c>
      <c r="XV9" s="228" t="str">
        <f>[1]Sheet2!XU6</f>
        <v/>
      </c>
      <c r="XW9" s="228" t="str">
        <f>[1]Sheet2!XV6</f>
        <v/>
      </c>
      <c r="XX9" s="228" t="str">
        <f>[1]Sheet2!XW6</f>
        <v/>
      </c>
      <c r="XY9" s="228" t="str">
        <f>[1]Sheet2!XX6</f>
        <v/>
      </c>
      <c r="XZ9" s="228" t="str">
        <f>[1]Sheet2!XY6</f>
        <v/>
      </c>
      <c r="YA9" s="228" t="str">
        <f>[1]Sheet2!XZ6</f>
        <v/>
      </c>
      <c r="YB9" s="228" t="str">
        <f>[1]Sheet2!YA6</f>
        <v/>
      </c>
      <c r="YC9" s="228" t="str">
        <f>[1]Sheet2!YB6</f>
        <v/>
      </c>
      <c r="YD9" s="228" t="str">
        <f>[1]Sheet2!YC6</f>
        <v/>
      </c>
      <c r="YE9" s="228" t="str">
        <f>[1]Sheet2!YD6</f>
        <v/>
      </c>
      <c r="YF9" s="228" t="str">
        <f>[1]Sheet2!YE6</f>
        <v/>
      </c>
      <c r="YG9" s="228" t="str">
        <f>[1]Sheet2!YF6</f>
        <v/>
      </c>
      <c r="YH9" s="228" t="str">
        <f>[1]Sheet2!YG6</f>
        <v/>
      </c>
      <c r="YI9" s="228" t="str">
        <f>[1]Sheet2!YH6</f>
        <v/>
      </c>
      <c r="YJ9" s="228" t="str">
        <f>[1]Sheet2!YI6</f>
        <v/>
      </c>
      <c r="YK9" s="228" t="str">
        <f>[1]Sheet2!YJ6</f>
        <v/>
      </c>
      <c r="YL9" s="228" t="str">
        <f>[1]Sheet2!YK6</f>
        <v/>
      </c>
      <c r="YM9" s="228" t="str">
        <f>[1]Sheet2!YL6</f>
        <v/>
      </c>
      <c r="YN9" s="228" t="str">
        <f>[1]Sheet2!YM6</f>
        <v/>
      </c>
      <c r="YO9" s="228" t="str">
        <f>[1]Sheet2!YN6</f>
        <v/>
      </c>
      <c r="YP9" s="228" t="str">
        <f>[1]Sheet2!YO6</f>
        <v/>
      </c>
      <c r="YQ9" s="228" t="str">
        <f>[1]Sheet2!YP6</f>
        <v/>
      </c>
      <c r="YR9" s="228" t="str">
        <f>[1]Sheet2!YQ6</f>
        <v/>
      </c>
      <c r="YS9" s="228" t="str">
        <f>[1]Sheet2!YR6</f>
        <v/>
      </c>
      <c r="YT9" s="228" t="str">
        <f>[1]Sheet2!YS6</f>
        <v/>
      </c>
      <c r="YU9" s="228" t="str">
        <f>[1]Sheet2!YT6</f>
        <v/>
      </c>
      <c r="YV9" s="228" t="str">
        <f>[1]Sheet2!YU6</f>
        <v/>
      </c>
      <c r="YW9" s="228" t="str">
        <f>[1]Sheet2!YV6</f>
        <v/>
      </c>
      <c r="YX9" s="228" t="str">
        <f>[1]Sheet2!YW6</f>
        <v/>
      </c>
      <c r="YY9" s="228" t="str">
        <f>[1]Sheet2!YX6</f>
        <v/>
      </c>
      <c r="YZ9" s="228" t="str">
        <f>[1]Sheet2!YY6</f>
        <v/>
      </c>
      <c r="ZA9" s="228" t="str">
        <f>[1]Sheet2!YZ6</f>
        <v/>
      </c>
      <c r="ZB9" s="228" t="str">
        <f>[1]Sheet2!ZA6</f>
        <v/>
      </c>
      <c r="ZC9" s="228" t="str">
        <f>[1]Sheet2!ZB6</f>
        <v/>
      </c>
      <c r="ZD9" s="228" t="str">
        <f>[1]Sheet2!ZC6</f>
        <v/>
      </c>
      <c r="ZE9" s="228" t="str">
        <f>[1]Sheet2!ZD6</f>
        <v/>
      </c>
      <c r="ZF9" s="228" t="str">
        <f>[1]Sheet2!ZE6</f>
        <v/>
      </c>
      <c r="ZG9" s="228" t="str">
        <f>[1]Sheet2!ZF6</f>
        <v/>
      </c>
      <c r="ZH9" s="228" t="str">
        <f>[1]Sheet2!ZG6</f>
        <v/>
      </c>
      <c r="ZI9" s="228" t="str">
        <f>[1]Sheet2!ZH6</f>
        <v/>
      </c>
      <c r="ZJ9" s="228" t="str">
        <f>[1]Sheet2!ZI6</f>
        <v/>
      </c>
      <c r="ZK9" s="228" t="str">
        <f>[1]Sheet2!ZJ6</f>
        <v/>
      </c>
      <c r="ZL9" s="228" t="str">
        <f>[1]Sheet2!ZK6</f>
        <v/>
      </c>
      <c r="ZM9" s="228" t="str">
        <f>[1]Sheet2!ZL6</f>
        <v/>
      </c>
      <c r="ZN9" s="228" t="str">
        <f>[1]Sheet2!ZM6</f>
        <v/>
      </c>
      <c r="ZO9" s="228" t="str">
        <f>[1]Sheet2!ZN6</f>
        <v/>
      </c>
      <c r="ZP9" s="228" t="str">
        <f>[1]Sheet2!ZO6</f>
        <v/>
      </c>
      <c r="ZQ9" s="228" t="str">
        <f>[1]Sheet2!ZP6</f>
        <v/>
      </c>
      <c r="ZR9" s="228" t="str">
        <f>[1]Sheet2!ZQ6</f>
        <v/>
      </c>
      <c r="ZS9" s="228" t="str">
        <f>[1]Sheet2!ZR6</f>
        <v/>
      </c>
      <c r="ZT9" s="228" t="str">
        <f>[1]Sheet2!ZS6</f>
        <v/>
      </c>
      <c r="ZU9" s="228" t="str">
        <f>[1]Sheet2!ZT6</f>
        <v/>
      </c>
      <c r="ZV9" s="228" t="str">
        <f>[1]Sheet2!ZU6</f>
        <v/>
      </c>
      <c r="ZW9" s="228" t="str">
        <f>[1]Sheet2!ZV6</f>
        <v/>
      </c>
      <c r="ZX9" s="228" t="str">
        <f>[1]Sheet2!ZW6</f>
        <v/>
      </c>
      <c r="ZY9" s="228" t="str">
        <f>[1]Sheet2!ZX6</f>
        <v/>
      </c>
      <c r="ZZ9" s="228" t="str">
        <f>[1]Sheet2!ZY6</f>
        <v/>
      </c>
      <c r="AAA9" s="228" t="str">
        <f>[1]Sheet2!ZZ6</f>
        <v/>
      </c>
      <c r="AAB9" s="228" t="str">
        <f>[1]Sheet2!AAA6</f>
        <v/>
      </c>
      <c r="AAC9" s="228" t="str">
        <f>[1]Sheet2!AAB6</f>
        <v/>
      </c>
      <c r="AAD9" s="228" t="str">
        <f>[1]Sheet2!AAC6</f>
        <v/>
      </c>
      <c r="AAE9" s="228" t="str">
        <f>[1]Sheet2!AAD6</f>
        <v/>
      </c>
      <c r="AAF9" s="228" t="str">
        <f>[1]Sheet2!AAE6</f>
        <v/>
      </c>
      <c r="AAG9" s="228" t="str">
        <f>[1]Sheet2!AAF6</f>
        <v/>
      </c>
      <c r="AAH9" s="228" t="str">
        <f>[1]Sheet2!AAG6</f>
        <v/>
      </c>
      <c r="AAI9" s="228" t="str">
        <f>[1]Sheet2!AAH6</f>
        <v/>
      </c>
      <c r="AAJ9" s="228" t="str">
        <f>[1]Sheet2!AAI6</f>
        <v/>
      </c>
      <c r="AAK9" s="228" t="str">
        <f>[1]Sheet2!AAJ6</f>
        <v/>
      </c>
      <c r="AAL9" s="228" t="str">
        <f>[1]Sheet2!AAK6</f>
        <v/>
      </c>
      <c r="AAM9" s="228" t="str">
        <f>[1]Sheet2!AAL6</f>
        <v/>
      </c>
      <c r="AAN9" s="228" t="str">
        <f>[1]Sheet2!AAM6</f>
        <v/>
      </c>
      <c r="AAO9" s="228" t="str">
        <f>[1]Sheet2!AAN6</f>
        <v/>
      </c>
      <c r="AAP9" s="228" t="str">
        <f>[1]Sheet2!AAO6</f>
        <v/>
      </c>
      <c r="AAQ9" s="228" t="str">
        <f>[1]Sheet2!AAP6</f>
        <v/>
      </c>
      <c r="AAR9" s="228" t="str">
        <f>[1]Sheet2!AAQ6</f>
        <v/>
      </c>
      <c r="AAS9" s="228" t="str">
        <f>[1]Sheet2!AAR6</f>
        <v/>
      </c>
      <c r="AAT9" s="228" t="str">
        <f>[1]Sheet2!AAS6</f>
        <v/>
      </c>
      <c r="AAU9" s="228" t="str">
        <f>[1]Sheet2!AAT6</f>
        <v/>
      </c>
      <c r="AAV9" s="228" t="str">
        <f>[1]Sheet2!AAU6</f>
        <v/>
      </c>
      <c r="AAW9" s="228" t="str">
        <f>[1]Sheet2!AAV6</f>
        <v/>
      </c>
      <c r="AAX9" s="228" t="str">
        <f>[1]Sheet2!AAW6</f>
        <v/>
      </c>
      <c r="AAY9" s="228" t="str">
        <f>[1]Sheet2!AAX6</f>
        <v/>
      </c>
      <c r="AAZ9" s="228" t="str">
        <f>[1]Sheet2!AAY6</f>
        <v/>
      </c>
      <c r="ABA9" s="228" t="str">
        <f>[1]Sheet2!AAZ6</f>
        <v/>
      </c>
      <c r="ABB9" s="228" t="str">
        <f>[1]Sheet2!ABA6</f>
        <v/>
      </c>
      <c r="ABC9" s="228" t="str">
        <f>[1]Sheet2!ABB6</f>
        <v/>
      </c>
      <c r="ABD9" s="228" t="str">
        <f>[1]Sheet2!ABC6</f>
        <v/>
      </c>
      <c r="ABE9" s="228" t="str">
        <f>[1]Sheet2!ABD6</f>
        <v/>
      </c>
      <c r="ABF9" s="228" t="str">
        <f>[1]Sheet2!ABE6</f>
        <v/>
      </c>
      <c r="ABG9" s="228" t="str">
        <f>[1]Sheet2!ABF6</f>
        <v/>
      </c>
      <c r="ABH9" s="228" t="str">
        <f>[1]Sheet2!ABG6</f>
        <v/>
      </c>
      <c r="ABI9" s="228" t="str">
        <f>[1]Sheet2!ABH6</f>
        <v/>
      </c>
      <c r="ABJ9" s="228" t="str">
        <f>[1]Sheet2!ABI6</f>
        <v/>
      </c>
      <c r="ABK9" s="228" t="str">
        <f>[1]Sheet2!ABJ6</f>
        <v/>
      </c>
      <c r="ABL9" s="228" t="str">
        <f>[1]Sheet2!ABK6</f>
        <v/>
      </c>
      <c r="ABM9" s="228" t="str">
        <f>[1]Sheet2!ABL6</f>
        <v/>
      </c>
      <c r="ABN9" s="228" t="str">
        <f>[1]Sheet2!ABM6</f>
        <v/>
      </c>
      <c r="ABO9" s="228" t="str">
        <f>[1]Sheet2!ABN6</f>
        <v/>
      </c>
      <c r="ABP9" s="228" t="str">
        <f>[1]Sheet2!ABO6</f>
        <v/>
      </c>
      <c r="ABQ9" s="228" t="str">
        <f>[1]Sheet2!ABP6</f>
        <v/>
      </c>
      <c r="ABR9" s="228" t="str">
        <f>[1]Sheet2!ABQ6</f>
        <v/>
      </c>
      <c r="ABS9" s="228" t="str">
        <f>[1]Sheet2!ABR6</f>
        <v/>
      </c>
      <c r="ABT9" s="229" t="str">
        <f>[1]Sheet2!ABS6</f>
        <v/>
      </c>
      <c r="ABU9" s="229" t="str">
        <f>[1]Sheet2!ABT6</f>
        <v/>
      </c>
      <c r="ABV9" s="229" t="str">
        <f>[1]Sheet2!ABU6</f>
        <v/>
      </c>
      <c r="ABW9" s="229" t="str">
        <f>[1]Sheet2!ABV6</f>
        <v/>
      </c>
      <c r="ABX9" s="229" t="str">
        <f>[1]Sheet2!ABW6</f>
        <v/>
      </c>
      <c r="ABY9" s="229" t="str">
        <f>[1]Sheet2!ABX6</f>
        <v/>
      </c>
      <c r="ABZ9" s="229" t="str">
        <f>[1]Sheet2!ABY6</f>
        <v/>
      </c>
      <c r="ACA9" s="229" t="str">
        <f>[1]Sheet2!ABZ6</f>
        <v/>
      </c>
      <c r="ACB9" s="229" t="str">
        <f>[1]Sheet2!ACA6</f>
        <v/>
      </c>
      <c r="ACC9" s="229" t="str">
        <f>[1]Sheet2!ACB6</f>
        <v/>
      </c>
      <c r="ACD9" s="229" t="str">
        <f>[1]Sheet2!ACC6</f>
        <v/>
      </c>
      <c r="ACE9" s="229" t="str">
        <f>[1]Sheet2!ACD6</f>
        <v/>
      </c>
      <c r="ACF9" s="229" t="str">
        <f>[1]Sheet2!ACE6</f>
        <v/>
      </c>
      <c r="ACG9" s="229" t="str">
        <f>[1]Sheet2!ACF6</f>
        <v/>
      </c>
      <c r="ACH9" s="229" t="str">
        <f>[1]Sheet2!ACG6</f>
        <v/>
      </c>
      <c r="ACI9" s="229" t="str">
        <f>[1]Sheet2!ACH6</f>
        <v/>
      </c>
      <c r="ACJ9" s="229" t="str">
        <f>[1]Sheet2!ACI6</f>
        <v/>
      </c>
      <c r="ACK9" s="229" t="str">
        <f>[1]Sheet2!ACJ6</f>
        <v/>
      </c>
      <c r="ACL9" s="229" t="str">
        <f>[1]Sheet2!ACK6</f>
        <v/>
      </c>
      <c r="ACM9" s="229" t="str">
        <f>[1]Sheet2!ACL6</f>
        <v/>
      </c>
      <c r="ACN9" s="229" t="str">
        <f>[1]Sheet2!ACM6</f>
        <v/>
      </c>
      <c r="ACO9" s="229" t="str">
        <f>[1]Sheet2!ACN6</f>
        <v/>
      </c>
      <c r="ACP9" s="229" t="str">
        <f>[1]Sheet2!ACO6</f>
        <v/>
      </c>
      <c r="ACQ9" s="229" t="str">
        <f>[1]Sheet2!ACP6</f>
        <v/>
      </c>
    </row>
    <row r="10" spans="1:771">
      <c r="A10" s="184" t="s">
        <v>239</v>
      </c>
      <c r="B10" s="184" t="s">
        <v>240</v>
      </c>
      <c r="C10" s="226" t="s">
        <v>112</v>
      </c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/>
      <c r="R10" s="228"/>
      <c r="S10" s="228"/>
      <c r="T10" s="228"/>
      <c r="U10" s="228"/>
      <c r="V10" s="228"/>
      <c r="W10" s="228"/>
      <c r="X10" s="228"/>
      <c r="Y10" s="228"/>
      <c r="Z10" s="228"/>
      <c r="AA10" s="228"/>
      <c r="AB10" s="228"/>
      <c r="AC10" s="228"/>
      <c r="AD10" s="228"/>
      <c r="AE10" s="228"/>
      <c r="AF10" s="228"/>
      <c r="AG10" s="228"/>
      <c r="AH10" s="228"/>
      <c r="AI10" s="228"/>
      <c r="AJ10" s="228"/>
      <c r="AK10" s="228"/>
      <c r="AL10" s="228"/>
      <c r="AM10" s="228"/>
      <c r="AN10" s="228"/>
      <c r="AO10" s="228"/>
      <c r="AP10" s="228"/>
      <c r="AQ10" s="228"/>
      <c r="AR10" s="228"/>
      <c r="AS10" s="228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8"/>
      <c r="BE10" s="228"/>
      <c r="BF10" s="228"/>
      <c r="BG10" s="228"/>
      <c r="BH10" s="228"/>
      <c r="BI10" s="228"/>
      <c r="BJ10" s="228"/>
      <c r="BK10" s="228"/>
      <c r="BL10" s="228"/>
      <c r="BM10" s="228"/>
      <c r="BN10" s="228"/>
      <c r="BO10" s="228"/>
      <c r="BP10" s="228"/>
      <c r="BQ10" s="228"/>
      <c r="BR10" s="228"/>
      <c r="BS10" s="228"/>
      <c r="BT10" s="228"/>
      <c r="BU10" s="228"/>
      <c r="BV10" s="228"/>
      <c r="BW10" s="228"/>
      <c r="BX10" s="228"/>
      <c r="BY10" s="228"/>
      <c r="BZ10" s="228"/>
      <c r="CA10" s="228"/>
      <c r="CB10" s="228"/>
      <c r="CC10" s="228"/>
      <c r="CD10" s="228"/>
      <c r="CE10" s="228"/>
      <c r="CF10" s="228"/>
      <c r="CG10" s="228"/>
      <c r="CH10" s="228"/>
      <c r="CI10" s="228"/>
      <c r="CJ10" s="228"/>
      <c r="CK10" s="228"/>
      <c r="CL10" s="228"/>
      <c r="CM10" s="228"/>
      <c r="CN10" s="228"/>
      <c r="CO10" s="228"/>
      <c r="CP10" s="228"/>
      <c r="CQ10" s="228"/>
      <c r="CR10" s="228"/>
      <c r="CS10" s="228"/>
      <c r="CT10" s="228"/>
      <c r="CU10" s="228"/>
      <c r="CV10" s="228"/>
      <c r="CW10" s="228"/>
      <c r="CX10" s="228"/>
      <c r="CY10" s="228"/>
      <c r="CZ10" s="228"/>
      <c r="DA10" s="228"/>
      <c r="DB10" s="228"/>
      <c r="DC10" s="228"/>
      <c r="DD10" s="228"/>
      <c r="DE10" s="228"/>
      <c r="DF10" s="228"/>
      <c r="DG10" s="228"/>
      <c r="DH10" s="228"/>
      <c r="DI10" s="228"/>
      <c r="DJ10" s="228"/>
      <c r="DK10" s="228"/>
      <c r="DL10" s="228"/>
      <c r="DM10" s="228"/>
      <c r="DN10" s="228"/>
      <c r="DO10" s="228"/>
      <c r="DP10" s="228"/>
      <c r="DQ10" s="228"/>
      <c r="DR10" s="228"/>
      <c r="DS10" s="228"/>
      <c r="DT10" s="228"/>
      <c r="DU10" s="228"/>
      <c r="DV10" s="228"/>
      <c r="DW10" s="228"/>
      <c r="DX10" s="228"/>
      <c r="DY10" s="228"/>
      <c r="DZ10" s="228"/>
      <c r="EA10" s="228"/>
      <c r="EB10" s="228"/>
      <c r="EC10" s="228"/>
      <c r="ED10" s="228"/>
      <c r="EE10" s="228"/>
      <c r="EF10" s="228"/>
      <c r="EG10" s="228"/>
      <c r="EH10" s="228"/>
      <c r="EI10" s="228"/>
      <c r="EJ10" s="228"/>
      <c r="EK10" s="228"/>
      <c r="EL10" s="228"/>
      <c r="EM10" s="228"/>
      <c r="EN10" s="228"/>
      <c r="EO10" s="228"/>
      <c r="EP10" s="228"/>
      <c r="EQ10" s="228"/>
      <c r="ER10" s="228"/>
      <c r="ES10" s="228"/>
      <c r="ET10" s="228"/>
      <c r="EU10" s="228"/>
      <c r="EV10" s="228"/>
      <c r="EW10" s="228"/>
      <c r="EX10" s="228"/>
      <c r="EY10" s="228"/>
      <c r="EZ10" s="228"/>
      <c r="FA10" s="228"/>
      <c r="FB10" s="228"/>
      <c r="FC10" s="228"/>
      <c r="FD10" s="228"/>
      <c r="FE10" s="228"/>
      <c r="FF10" s="228"/>
      <c r="FG10" s="228"/>
      <c r="FH10" s="228"/>
      <c r="FI10" s="228"/>
      <c r="FJ10" s="228"/>
      <c r="FK10" s="228"/>
      <c r="FL10" s="228"/>
      <c r="FM10" s="228"/>
      <c r="FN10" s="228"/>
      <c r="FO10" s="228"/>
      <c r="FP10" s="228"/>
      <c r="FQ10" s="228"/>
      <c r="FR10" s="228"/>
      <c r="FS10" s="228"/>
      <c r="FT10" s="228"/>
      <c r="FU10" s="228"/>
      <c r="FV10" s="228"/>
      <c r="FW10" s="228"/>
      <c r="FX10" s="228"/>
      <c r="FY10" s="228"/>
      <c r="FZ10" s="228"/>
      <c r="GA10" s="228"/>
      <c r="GB10" s="228"/>
      <c r="GC10" s="228"/>
      <c r="GD10" s="228"/>
      <c r="GE10" s="228"/>
      <c r="GF10" s="228"/>
      <c r="GG10" s="228"/>
      <c r="GH10" s="228"/>
      <c r="GI10" s="228"/>
      <c r="GJ10" s="228"/>
      <c r="GK10" s="228"/>
      <c r="GL10" s="228"/>
      <c r="GM10" s="228"/>
      <c r="GN10" s="228"/>
      <c r="GO10" s="228"/>
      <c r="GP10" s="228"/>
      <c r="GQ10" s="228"/>
      <c r="GR10" s="228"/>
      <c r="GS10" s="228"/>
      <c r="GT10" s="228"/>
      <c r="GU10" s="228"/>
      <c r="GV10" s="228"/>
      <c r="GW10" s="228"/>
      <c r="GX10" s="228"/>
      <c r="GY10" s="228"/>
      <c r="GZ10" s="228"/>
      <c r="HA10" s="228"/>
      <c r="HB10" s="228"/>
      <c r="HC10" s="228"/>
      <c r="HD10" s="228"/>
      <c r="HE10" s="228"/>
      <c r="HF10" s="228"/>
      <c r="HG10" s="228"/>
      <c r="HH10" s="228"/>
      <c r="HI10" s="228"/>
      <c r="HJ10" s="228"/>
      <c r="HK10" s="228"/>
      <c r="HL10" s="228"/>
      <c r="HM10" s="228"/>
      <c r="HN10" s="228"/>
      <c r="HO10" s="228"/>
      <c r="HP10" s="228"/>
      <c r="HQ10" s="228"/>
      <c r="HR10" s="228"/>
      <c r="HS10" s="228"/>
      <c r="HT10" s="228"/>
      <c r="HU10" s="228"/>
      <c r="HV10" s="228"/>
      <c r="HW10" s="228"/>
      <c r="HX10" s="228">
        <f>+[2]Indices!HX10/[2]Indices!HW10-1</f>
        <v>8.4135842099198443E-2</v>
      </c>
      <c r="HY10" s="228">
        <f>+[2]Indices!HY10/[2]Indices!HX10-1</f>
        <v>0.10650186765465097</v>
      </c>
      <c r="HZ10" s="228">
        <f>+[2]Indices!HZ10/[2]Indices!HY10-1</f>
        <v>2.0350752003512884E-2</v>
      </c>
      <c r="IA10" s="228">
        <f>+[2]Indices!IA10/[2]Indices!HZ10-1</f>
        <v>0.10440454576020453</v>
      </c>
      <c r="IB10" s="228">
        <f>+[2]Indices!IB10/[2]Indices!IA10-1</f>
        <v>-0.10224311356827975</v>
      </c>
      <c r="IC10" s="228">
        <f>+[2]Indices!IC10/[2]Indices!IB10-1</f>
        <v>0.1390494018067876</v>
      </c>
      <c r="ID10" s="228">
        <f>+[2]Indices!ID10/[2]Indices!IC10-1</f>
        <v>4.8860943398473244E-2</v>
      </c>
      <c r="IE10" s="228">
        <f>+[2]Indices!IE10/[2]Indices!ID10-1</f>
        <v>0.12454016985330862</v>
      </c>
      <c r="IF10" s="228">
        <f>+[2]Indices!IF10/[2]Indices!IE10-1</f>
        <v>0.10717350699177119</v>
      </c>
      <c r="IG10" s="228">
        <f>+[2]Indices!IG10/[2]Indices!IF10-1</f>
        <v>2.5934707277038171E-2</v>
      </c>
      <c r="IH10" s="228">
        <f>+[2]Indices!IH10/[2]Indices!IG10-1</f>
        <v>-5.1091516746071264E-2</v>
      </c>
      <c r="II10" s="228">
        <f>+[2]Indices!II10/[2]Indices!IH10-1</f>
        <v>6.8548840346210005E-2</v>
      </c>
      <c r="IJ10" s="228">
        <f>+[2]Indices!IJ10/[2]Indices!II10-1</f>
        <v>0.15994003892210329</v>
      </c>
      <c r="IK10" s="228">
        <f>+[2]Indices!IK10/[2]Indices!IJ10-1</f>
        <v>9.2496164571981287E-2</v>
      </c>
      <c r="IL10" s="228">
        <f>+[2]Indices!IL10/[2]Indices!IK10-1</f>
        <v>0.12974031184714807</v>
      </c>
      <c r="IM10" s="228">
        <f>+[2]Indices!IM10/[2]Indices!IL10-1</f>
        <v>-0.10888294257040176</v>
      </c>
      <c r="IN10" s="228">
        <f>+[2]Indices!IN10/[2]Indices!IM10-1</f>
        <v>-0.18890133373645468</v>
      </c>
      <c r="IO10" s="228">
        <f>+[2]Indices!IO10/[2]Indices!IN10-1</f>
        <v>-9.3154862758387025E-2</v>
      </c>
      <c r="IP10" s="228">
        <f>+[2]Indices!IP10/[2]Indices!IO10-1</f>
        <v>0.11038451477896927</v>
      </c>
      <c r="IQ10" s="228">
        <f>+[2]Indices!IQ10/[2]Indices!IP10-1</f>
        <v>-0.10567895002523975</v>
      </c>
      <c r="IR10" s="228">
        <f>+[2]Indices!IR10/[2]Indices!IQ10-1</f>
        <v>7.0358140716281437E-2</v>
      </c>
      <c r="IS10" s="228">
        <f>+[2]Indices!IS10/[2]Indices!IR10-1</f>
        <v>-9.7690238886252057E-2</v>
      </c>
      <c r="IT10" s="228">
        <f>+[2]Indices!IT10/[2]Indices!IS10-1</f>
        <v>-8.0291828604268423E-2</v>
      </c>
      <c r="IU10" s="228">
        <f>+[2]Indices!IU10/[2]Indices!IT10-1</f>
        <v>8.2228341453081999E-2</v>
      </c>
      <c r="IV10" s="228">
        <f>+[2]Indices!IV10/[2]Indices!IU10-1</f>
        <v>-8.7587097784389556E-3</v>
      </c>
      <c r="IW10" s="228">
        <f>+[2]Indices!IW10/[2]Indices!IV10-1</f>
        <v>7.4953844938739689E-2</v>
      </c>
      <c r="IX10" s="228">
        <f>+[2]Indices!IX10/[2]Indices!IW10-1</f>
        <v>-3.1199199125650945E-2</v>
      </c>
      <c r="IY10" s="228">
        <f>+[2]Indices!IY10/[2]Indices!IX10-1</f>
        <v>-0.20653369231352614</v>
      </c>
      <c r="IZ10" s="228">
        <f>+[2]Indices!IZ10/[2]Indices!IY10-1</f>
        <v>-9.4984348491004011E-3</v>
      </c>
      <c r="JA10" s="228">
        <f>+[2]Indices!JA10/[2]Indices!IZ10-1</f>
        <v>6.423169245986271E-2</v>
      </c>
      <c r="JB10" s="228">
        <f>+[2]Indices!JB10/[2]Indices!JA10-1</f>
        <v>-8.0223965181121626E-2</v>
      </c>
      <c r="JC10" s="228">
        <f>+[2]Indices!JC10/[2]Indices!JB10-1</f>
        <v>-3.6340110905730194E-2</v>
      </c>
      <c r="JD10" s="228">
        <f>+[2]Indices!JD10/[2]Indices!JC10-1</f>
        <v>-1.565197375992633E-2</v>
      </c>
      <c r="JE10" s="228">
        <f>+[2]Indices!JE10/[2]Indices!JD10-1</f>
        <v>-0.14102913857385968</v>
      </c>
      <c r="JF10" s="228">
        <f>+[2]Indices!JF10/[2]Indices!JE10-1</f>
        <v>6.6907639025423071E-2</v>
      </c>
      <c r="JG10" s="228">
        <f>+[2]Indices!JG10/[2]Indices!JF10-1</f>
        <v>0.13046991282160314</v>
      </c>
      <c r="JH10" s="228">
        <f>+[2]Indices!JH10/[2]Indices!JG10-1</f>
        <v>-3.6489485761576068E-3</v>
      </c>
      <c r="JI10" s="228">
        <f>+[2]Indices!JI10/[2]Indices!JH10-1</f>
        <v>2.4704875531727399E-2</v>
      </c>
      <c r="JJ10" s="228">
        <f>+[2]Indices!JJ10/[2]Indices!JI10-1</f>
        <v>7.5533339064860483E-2</v>
      </c>
      <c r="JK10" s="228">
        <f>+[2]Indices!JK10/[2]Indices!JJ10-1</f>
        <v>1.0402987290313082E-2</v>
      </c>
      <c r="JL10" s="228">
        <f>+[2]Indices!JL10/[2]Indices!JK10-1</f>
        <v>-3.9217015890238294E-3</v>
      </c>
      <c r="JM10" s="228">
        <f>+[2]Indices!JM10/[2]Indices!JL10-1</f>
        <v>-3.9450842457593449E-2</v>
      </c>
      <c r="JN10" s="228">
        <f>+[2]Indices!JN10/[2]Indices!JM10-1</f>
        <v>4.6859127312244508E-2</v>
      </c>
      <c r="JO10" s="228">
        <f>+[2]Indices!JO10/[2]Indices!JN10-1</f>
        <v>-8.0022566995768596E-2</v>
      </c>
      <c r="JP10" s="228">
        <f>+[2]Indices!JP10/[2]Indices!JO10-1</f>
        <v>5.0948695620178341E-2</v>
      </c>
      <c r="JQ10" s="228">
        <f>+[2]Indices!JQ10/[2]Indices!JP10-1</f>
        <v>-5.7745048840547542E-2</v>
      </c>
      <c r="JR10" s="228">
        <f>+[2]Indices!JR10/[2]Indices!JQ10-1</f>
        <v>3.1211682086724757E-3</v>
      </c>
      <c r="JS10" s="228">
        <f>+[2]Indices!JS10/[2]Indices!JR10-1</f>
        <v>7.1896877430825734E-2</v>
      </c>
      <c r="JT10" s="228">
        <f>+[2]Indices!JT10/[2]Indices!JS10-1</f>
        <v>4.2712004976156015E-2</v>
      </c>
      <c r="JU10" s="228">
        <f>+[2]Indices!JU10/[2]Indices!JT10-1</f>
        <v>-3.007003822275256E-2</v>
      </c>
      <c r="JV10" s="228">
        <f>+[2]Indices!JV10/[2]Indices!JU10-1</f>
        <v>2.2733485193621839E-2</v>
      </c>
      <c r="JW10" s="228">
        <f>+[2]Indices!JW10/[2]Indices!JV10-1</f>
        <v>-7.934651877589205E-2</v>
      </c>
      <c r="JX10" s="228">
        <f>+[2]Indices!JX10/[2]Indices!JW10-1</f>
        <v>-4.2336490425904927E-3</v>
      </c>
      <c r="JY10" s="228">
        <f>+[2]Indices!JY10/[2]Indices!JX10-1</f>
        <v>0.16105246534906037</v>
      </c>
      <c r="JZ10" s="228">
        <f>+[2]Indices!JZ10/[2]Indices!JY10-1</f>
        <v>0.11188650226514207</v>
      </c>
      <c r="KA10" s="228">
        <f>+[2]Indices!KA10/[2]Indices!JZ10-1</f>
        <v>5.5620900887337177E-2</v>
      </c>
      <c r="KB10" s="228">
        <f>+[2]Indices!KB10/[2]Indices!KA10-1</f>
        <v>0.17711081794195249</v>
      </c>
      <c r="KC10" s="228">
        <f>+[2]Indices!KC10/[2]Indices!KB10-1</f>
        <v>4.1869552376697206E-2</v>
      </c>
      <c r="KD10" s="228">
        <f>+[2]Indices!KD10/[2]Indices!KC10-1</f>
        <v>7.1026733148231713E-2</v>
      </c>
      <c r="KE10" s="228">
        <f>+[2]Indices!KE10/[2]Indices!KD10-1</f>
        <v>5.5560079807809748E-2</v>
      </c>
      <c r="KF10" s="228">
        <f>+[2]Indices!KF10/[2]Indices!KE10-1</f>
        <v>0.19221298564365674</v>
      </c>
      <c r="KG10" s="228">
        <f>+[2]Indices!KG10/[2]Indices!KF10-1</f>
        <v>-4.5255017849631707E-2</v>
      </c>
      <c r="KH10" s="228">
        <f>+[2]Indices!KH10/[2]Indices!KG10-1</f>
        <v>-9.2631293562125405E-3</v>
      </c>
      <c r="KI10" s="228">
        <f>+[2]Indices!KI10/[2]Indices!KH10-1</f>
        <v>1.0387329965907632E-2</v>
      </c>
      <c r="KJ10" s="228">
        <f>+[2]Indices!KJ10/[2]Indices!KI10-1</f>
        <v>3.4684135689620144E-2</v>
      </c>
      <c r="KK10" s="228">
        <f>+[2]Indices!KK10/[2]Indices!KJ10-1</f>
        <v>-0.18365098841172456</v>
      </c>
      <c r="KL10" s="228">
        <f>+[2]Indices!KL10/[2]Indices!KK10-1</f>
        <v>2.082192146855677E-2</v>
      </c>
      <c r="KM10" s="228">
        <f>+[2]Indices!KM10/[2]Indices!KL10-1</f>
        <v>8.7177305892746082E-2</v>
      </c>
      <c r="KN10" s="228">
        <f>+[2]Indices!KN10/[2]Indices!KM10-1</f>
        <v>2.3071320657048089E-2</v>
      </c>
      <c r="KO10" s="228">
        <f>+[2]Indices!KO10/[2]Indices!KN10-1</f>
        <v>7.7719597576042743E-2</v>
      </c>
      <c r="KP10" s="228">
        <f>+[2]Indices!KP10/[2]Indices!KO10-1</f>
        <v>1.6153510208538169E-2</v>
      </c>
      <c r="KQ10" s="228">
        <f>+[2]Indices!KQ10/[2]Indices!KP10-1</f>
        <v>0.10132213023600634</v>
      </c>
      <c r="KR10" s="228">
        <f>+[2]Indices!KR10/[2]Indices!KQ10-1</f>
        <v>9.5205342465085163E-2</v>
      </c>
      <c r="KS10" s="228">
        <f>+[2]Indices!KS10/[2]Indices!KR10-1</f>
        <v>-1.9686792923444107E-2</v>
      </c>
      <c r="KT10" s="228">
        <f>+[2]Indices!KT10/[2]Indices!KS10-1</f>
        <v>3.4548560628089531E-2</v>
      </c>
      <c r="KU10" s="228">
        <f>+[2]Indices!KU10/[2]Indices!KT10-1</f>
        <v>-2.9574000878348716E-2</v>
      </c>
      <c r="KV10" s="228">
        <f>+[2]Indices!KV10/[2]Indices!KU10-1</f>
        <v>-4.7247087787261277E-2</v>
      </c>
      <c r="KW10" s="228">
        <f>+[2]Indices!KW10/[2]Indices!KV10-1</f>
        <v>8.8183882275823189E-2</v>
      </c>
      <c r="KX10" s="228">
        <f>+[2]Indices!KX10/[2]Indices!KW10-1</f>
        <v>4.2747205259045629E-2</v>
      </c>
      <c r="KY10" s="228">
        <f>+[2]Indices!KY10/[2]Indices!KX10-1</f>
        <v>6.5822742418914615E-2</v>
      </c>
      <c r="KZ10" s="228">
        <f>+[2]Indices!KZ10/[2]Indices!KY10-1</f>
        <v>5.1117796769936552E-2</v>
      </c>
      <c r="LA10" s="228">
        <f>+[2]Indices!LA10/[2]Indices!KZ10-1</f>
        <v>7.3599802707539963E-2</v>
      </c>
      <c r="LB10" s="228">
        <f>+[2]Indices!LB10/[2]Indices!LA10-1</f>
        <v>-9.0157315884727862E-2</v>
      </c>
      <c r="LC10" s="228">
        <f>+[2]Indices!LC10/[2]Indices!LB10-1</f>
        <v>0.11556293417388397</v>
      </c>
      <c r="LD10" s="228">
        <f>+[2]Indices!LD10/[2]Indices!LC10-1</f>
        <v>6.8347815352540531E-2</v>
      </c>
      <c r="LE10" s="228">
        <f>+[2]Indices!LE10/[2]Indices!LD10-1</f>
        <v>5.2083400201567542E-2</v>
      </c>
      <c r="LF10" s="228">
        <f>+[2]Indices!LF10/[2]Indices!LE10-1</f>
        <v>2.968409170645403E-2</v>
      </c>
      <c r="LG10" s="228">
        <f>+[2]Indices!LG10/[2]Indices!LF10-1</f>
        <v>9.5080218656948601E-2</v>
      </c>
      <c r="LH10" s="228">
        <f>+[2]Indices!LH10/[2]Indices!LG10-1</f>
        <v>5.3440690897875065E-2</v>
      </c>
      <c r="LI10" s="228">
        <f>+[2]Indices!LI10/[2]Indices!LH10-1</f>
        <v>-0.13904684121040278</v>
      </c>
      <c r="LJ10" s="228">
        <f>+[2]Indices!LJ10/[2]Indices!LI10-1</f>
        <v>-2.4375110002714639E-2</v>
      </c>
      <c r="LK10" s="228">
        <f>+[2]Indices!LK10/[2]Indices!LJ10-1</f>
        <v>2.1067243951957693E-3</v>
      </c>
      <c r="LL10" s="228">
        <f>+[2]Indices!LL10/[2]Indices!LK10-1</f>
        <v>9.7642316857724509E-2</v>
      </c>
      <c r="LM10" s="228">
        <f>+[2]Indices!LM10/[2]Indices!LL10-1</f>
        <v>6.6687422513051153E-2</v>
      </c>
      <c r="LN10" s="228">
        <f>+[2]Indices!LN10/[2]Indices!LM10-1</f>
        <v>4.2595275820372702E-2</v>
      </c>
      <c r="LO10" s="228">
        <f>+[2]Indices!LO10/[2]Indices!LN10-1</f>
        <v>5.3590219784889204E-2</v>
      </c>
      <c r="LP10" s="228">
        <f>+[2]Indices!LP10/[2]Indices!LO10-1</f>
        <v>6.4173584207367629E-3</v>
      </c>
      <c r="LQ10" s="228">
        <f>+[2]Indices!LQ10/[2]Indices!LP10-1</f>
        <v>3.0093018212334233E-2</v>
      </c>
      <c r="LR10" s="228">
        <f>+[2]Indices!LR10/[2]Indices!LQ10-1</f>
        <v>-8.2954982333449223E-2</v>
      </c>
      <c r="LS10" s="228">
        <f>+[2]Indices!LS10/[2]Indices!LR10-1</f>
        <v>1.4545808441509767E-2</v>
      </c>
      <c r="LT10" s="228">
        <f>+[2]Indices!LT10/[2]Indices!LS10-1</f>
        <v>7.4834650472374475E-2</v>
      </c>
      <c r="LU10" s="228">
        <f>+[2]Indices!LU10/[2]Indices!LT10-1</f>
        <v>5.4909974644612669E-2</v>
      </c>
      <c r="LV10" s="228">
        <f>+[2]Indices!LV10/[2]Indices!LU10-1</f>
        <v>1.9605929068967853E-2</v>
      </c>
      <c r="LW10" s="228">
        <f>+[2]Indices!LW10/[2]Indices!LV10-1</f>
        <v>4.4889483661368246E-2</v>
      </c>
      <c r="LX10" s="228">
        <f>+[2]Indices!LX10/[2]Indices!LW10-1</f>
        <v>-1.7655562795243496E-2</v>
      </c>
      <c r="LY10" s="228">
        <f>+[2]Indices!LY10/[2]Indices!LX10-1</f>
        <v>0.13037440226842634</v>
      </c>
      <c r="LZ10" s="228">
        <f>+[2]Indices!LZ10/[2]Indices!LY10-1</f>
        <v>0.14802291380916421</v>
      </c>
      <c r="MA10" s="228">
        <f>+[2]Indices!MA10/[2]Indices!LZ10-1</f>
        <v>1.3340318685390651E-2</v>
      </c>
      <c r="MB10" s="228">
        <f>+[2]Indices!MB10/[2]Indices!MA10-1</f>
        <v>0.10050376404423544</v>
      </c>
      <c r="MC10" s="228">
        <f>+[2]Indices!MC10/[2]Indices!MB10-1</f>
        <v>-0.18768780811989927</v>
      </c>
      <c r="MD10" s="228">
        <f>+[2]Indices!MD10/[2]Indices!MC10-1</f>
        <v>3.7891544490384899E-3</v>
      </c>
      <c r="ME10" s="228">
        <f>+[2]Indices!ME10/[2]Indices!MD10-1</f>
        <v>-0.12240424104241376</v>
      </c>
      <c r="MF10" s="228">
        <f>+[2]Indices!MF10/[2]Indices!ME10-1</f>
        <v>0.10396309121114466</v>
      </c>
      <c r="MG10" s="228">
        <f>+[2]Indices!MG10/[2]Indices!MF10-1</f>
        <v>-6.0670726732432789E-2</v>
      </c>
      <c r="MH10" s="228">
        <f>+[2]Indices!MH10/[2]Indices!MG10-1</f>
        <v>-0.18998895940457994</v>
      </c>
      <c r="MI10" s="228">
        <f>+[2]Indices!MI10/[2]Indices!MH10-1</f>
        <v>8.2333906023252412E-2</v>
      </c>
      <c r="MJ10" s="228">
        <f>+[2]Indices!MJ10/[2]Indices!MI10-1</f>
        <v>1.1091810157878967E-2</v>
      </c>
      <c r="MK10" s="228">
        <f>+[2]Indices!MK10/[2]Indices!MJ10-1</f>
        <v>-0.12175583074032059</v>
      </c>
      <c r="ML10" s="228">
        <f>+[2]Indices!ML10/[2]Indices!MK10-1</f>
        <v>-0.27178917563985905</v>
      </c>
      <c r="MM10" s="228">
        <f>+[2]Indices!MM10/[2]Indices!ML10-1</f>
        <v>-5.9517891798032019E-2</v>
      </c>
      <c r="MN10" s="228">
        <f>+[2]Indices!MN10/[2]Indices!MM10-1</f>
        <v>9.8461783520195301E-2</v>
      </c>
      <c r="MO10" s="228">
        <f>+[2]Indices!MO10/[2]Indices!MN10-1</f>
        <v>-3.6183332399555734E-2</v>
      </c>
      <c r="MP10" s="228">
        <f>+[2]Indices!MP10/[2]Indices!MO10-1</f>
        <v>-4.2612703796914286E-2</v>
      </c>
      <c r="MQ10" s="228">
        <f>+[2]Indices!MQ10/[2]Indices!MP10-1</f>
        <v>8.6586472180751883E-2</v>
      </c>
      <c r="MR10" s="228">
        <f>+[2]Indices!MR10/[2]Indices!MQ10-1</f>
        <v>0.16068487882483251</v>
      </c>
      <c r="MS10" s="228">
        <f>+[2]Indices!MS10/[2]Indices!MR10-1</f>
        <v>0.34475551804799598</v>
      </c>
      <c r="MT10" s="228">
        <f>+[2]Indices!MT10/[2]Indices!MS10-1</f>
        <v>-2.8703680304600243E-2</v>
      </c>
      <c r="MU10" s="228">
        <f>+[2]Indices!MU10/[2]Indices!MT10-1</f>
        <v>8.777768623352733E-2</v>
      </c>
      <c r="MV10" s="228">
        <f>+[2]Indices!MV10/[2]Indices!MU10-1</f>
        <v>2.1548433647527565E-2</v>
      </c>
      <c r="MW10" s="228">
        <f>+[2]Indices!MW10/[2]Indices!MV10-1</f>
        <v>7.4116421276911204E-2</v>
      </c>
      <c r="MX10" s="228">
        <f>+[2]Indices!MX10/[2]Indices!MW10-1</f>
        <v>-6.3954122040893346E-2</v>
      </c>
      <c r="MY10" s="228">
        <f>+[2]Indices!MY10/[2]Indices!MX10-1</f>
        <v>7.6043524414075581E-2</v>
      </c>
      <c r="MZ10" s="228">
        <f>+[2]Indices!MZ10/[2]Indices!MY10-1</f>
        <v>4.5000559080367042E-2</v>
      </c>
      <c r="NA10" s="228">
        <f>+[2]Indices!NA10/[2]Indices!MZ10-1</f>
        <v>-3.9776747653744948E-2</v>
      </c>
      <c r="NB10" s="228">
        <f>+[2]Indices!NB10/[2]Indices!NA10-1</f>
        <v>-6.2636371152400283E-3</v>
      </c>
      <c r="NC10" s="228">
        <f>+[2]Indices!NC10/[2]Indices!NB10-1</f>
        <v>4.5592248883615571E-2</v>
      </c>
      <c r="ND10" s="228">
        <f>+[2]Indices!ND10/[2]Indices!NC10-1</f>
        <v>1.3044252900404674E-2</v>
      </c>
      <c r="NE10" s="228">
        <f>+[2]Indices!NE10/[2]Indices!ND10-1</f>
        <v>-3.1677623153760881E-2</v>
      </c>
      <c r="NF10" s="228">
        <f>+[2]Indices!NF10/[2]Indices!NE10-1</f>
        <v>4.8307347230990283E-2</v>
      </c>
      <c r="NG10" s="228">
        <f>+[2]Indices!NG10/[2]Indices!NF10-1</f>
        <v>1.383195428709838E-2</v>
      </c>
      <c r="NH10" s="228">
        <f>+[2]Indices!NH10/[2]Indices!NG10-1</f>
        <v>1.4627121231226559E-2</v>
      </c>
      <c r="NI10" s="228">
        <f>+[2]Indices!NI10/[2]Indices!NH10-1</f>
        <v>8.7403439231307667E-2</v>
      </c>
      <c r="NJ10" s="228">
        <f>+[2]Indices!NJ10/[2]Indices!NI10-1</f>
        <v>1.032659530633917E-2</v>
      </c>
      <c r="NK10" s="228">
        <f>+[2]Indices!NK10/[2]Indices!NJ10-1</f>
        <v>-3.8295807540087101E-2</v>
      </c>
      <c r="NL10" s="228">
        <f>+[2]Indices!NL10/[2]Indices!NK10-1</f>
        <v>3.3727480963288592E-2</v>
      </c>
      <c r="NM10" s="228">
        <f>+[2]Indices!NM10/[2]Indices!NL10-1</f>
        <v>-0.10432362347135549</v>
      </c>
      <c r="NN10" s="228">
        <f>+[2]Indices!NN10/[2]Indices!NM10-1</f>
        <v>-3.9708608518754462E-2</v>
      </c>
      <c r="NO10" s="228">
        <f>+[2]Indices!NO10/[2]Indices!NN10-1</f>
        <v>9.0381180828508656E-2</v>
      </c>
      <c r="NP10" s="228">
        <f>+[2]Indices!NP10/[2]Indices!NO10-1</f>
        <v>-2.1743295019156506E-3</v>
      </c>
      <c r="NQ10" s="228">
        <f>+[2]Indices!NQ10/[2]Indices!NP10-1</f>
        <v>-2.5518448478332512E-2</v>
      </c>
      <c r="NR10" s="228">
        <f>+[2]Indices!NR10/[2]Indices!NQ10-1</f>
        <v>9.8228827361563908E-3</v>
      </c>
      <c r="NS10" s="228">
        <f>+[2]Indices!NS10/[2]Indices!NR10-1</f>
        <v>-2.0126131779908296E-2</v>
      </c>
      <c r="NT10" s="228">
        <f>+[2]Indices!NT10/[2]Indices!NS10-1</f>
        <v>-8.6048927146867626E-2</v>
      </c>
      <c r="NU10" s="228">
        <f>+[2]Indices!NU10/[2]Indices!NT10-1</f>
        <v>-1.3891738119314323E-2</v>
      </c>
      <c r="NV10" s="228">
        <f>+[2]Indices!NV10/[2]Indices!NU10-1</f>
        <v>6.0179056995944169E-2</v>
      </c>
      <c r="NW10" s="228">
        <f>+[2]Indices!NW10/[2]Indices!NV10-1</f>
        <v>-9.569049797956819E-2</v>
      </c>
      <c r="NX10" s="228">
        <f>+[2]Indices!NX10/[2]Indices!NW10-1</f>
        <v>-5.5983347479270806E-2</v>
      </c>
      <c r="NY10" s="228">
        <f>+[2]Indices!NY10/[2]Indices!NX10-1</f>
        <v>0.13566500138321591</v>
      </c>
      <c r="NZ10" s="228">
        <f>+[2]Indices!NZ10/[2]Indices!NY10-1</f>
        <v>4.7581774738403082E-2</v>
      </c>
      <c r="OA10" s="228">
        <f>+[2]Indices!OA10/[2]Indices!NZ10-1</f>
        <v>-1.1983921130787056E-2</v>
      </c>
      <c r="OB10" s="228">
        <f>+[2]Indices!OB10/[2]Indices!OA10-1</f>
        <v>-1.0213581883438461E-2</v>
      </c>
      <c r="OC10" s="228">
        <f>+[2]Indices!OC10/[2]Indices!OB10-1</f>
        <v>-6.1550189175391123E-2</v>
      </c>
      <c r="OD10" s="228">
        <f>+[2]Indices!OD10/[2]Indices!OC10-1</f>
        <v>6.9030017587265569E-2</v>
      </c>
      <c r="OE10" s="228">
        <f>+[2]Indices!OE10/[2]Indices!OD10-1</f>
        <v>-8.4419069926315871E-3</v>
      </c>
      <c r="OF10" s="228">
        <f>+[2]Indices!OF10/[2]Indices!OE10-1</f>
        <v>2.1512935883014617E-3</v>
      </c>
      <c r="OG10" s="228">
        <f>+[2]Indices!OG10/[2]Indices!OF10-1</f>
        <v>9.1412596635472188E-2</v>
      </c>
      <c r="OH10" s="228">
        <f>+[2]Indices!OH10/[2]Indices!OG10-1</f>
        <v>-1.1923394600084292E-2</v>
      </c>
      <c r="OI10" s="228">
        <f>+[2]Indices!OI10/[2]Indices!OH10-1</f>
        <v>5.1554271848765376E-2</v>
      </c>
      <c r="OJ10" s="228">
        <f>+[2]Indices!OJ10/[2]Indices!OI10-1</f>
        <v>1.4848759484430651E-2</v>
      </c>
      <c r="OK10" s="228">
        <f>+[2]Indices!OK10/[2]Indices!OJ10-1</f>
        <v>1.1111161909638456E-2</v>
      </c>
      <c r="OL10" s="228">
        <f>+[2]Indices!OL10/[2]Indices!OK10-1</f>
        <v>-6.5795700837103843E-2</v>
      </c>
      <c r="OM10" s="228">
        <f>+[2]Indices!OM10/[2]Indices!OL10-1</f>
        <v>-8.0635793386508725E-3</v>
      </c>
      <c r="ON10" s="228">
        <f>+[2]Indices!ON10/[2]Indices!OM10-1</f>
        <v>4.597072993009399E-2</v>
      </c>
      <c r="OO10" s="228">
        <f>+[2]Indices!OO10/[2]Indices!ON10-1</f>
        <v>1.1129079911054607E-2</v>
      </c>
      <c r="OP10" s="228">
        <f>+[2]Indices!OP10/[2]Indices!OO10-1</f>
        <v>-3.4562250960019858E-2</v>
      </c>
      <c r="OQ10" s="228">
        <f>+[2]Indices!OQ10/[2]Indices!OP10-1</f>
        <v>-2.6740557494508321E-2</v>
      </c>
      <c r="OR10" s="228">
        <f>+[2]Indices!OR10/[2]Indices!OQ10-1</f>
        <v>-4.5600062849230572E-2</v>
      </c>
      <c r="OS10" s="228">
        <f>+[2]Indices!OS10/[2]Indices!OR10-1</f>
        <v>5.2904608788853169E-2</v>
      </c>
      <c r="OT10" s="228">
        <f>+[2]Indices!OT10/[2]Indices!OS10-1</f>
        <v>9.4652062380390145E-2</v>
      </c>
      <c r="OU10" s="228">
        <f>+[2]Indices!OU10/[2]Indices!OT10-1</f>
        <v>-6.9990730394338119E-3</v>
      </c>
      <c r="OV10" s="228">
        <f>+[2]Indices!OV10/[2]Indices!OU10-1</f>
        <v>3.0632992950096138E-2</v>
      </c>
      <c r="OW10" s="228">
        <f>+[2]Indices!OW10/[2]Indices!OV10-1</f>
        <v>-4.124717044497983E-2</v>
      </c>
      <c r="OX10" s="228">
        <f>+[2]Indices!OX10/[2]Indices!OW10-1</f>
        <v>3.0503838000297101E-2</v>
      </c>
      <c r="OY10" s="228">
        <f>+[2]Indices!OY10/[2]Indices!OX10-1</f>
        <v>7.8234305609102162E-2</v>
      </c>
      <c r="OZ10" s="228">
        <f>+[2]Indices!OZ10/[2]Indices!OY10-1</f>
        <v>6.0034937358408591E-3</v>
      </c>
      <c r="PA10" s="228">
        <f>+[2]Indices!PA10/[2]Indices!OZ10-1</f>
        <v>0.10521896141704623</v>
      </c>
      <c r="PB10" s="228">
        <f>+[2]Indices!PB10/[2]Indices!PA10-1</f>
        <v>6.6288204246961913E-2</v>
      </c>
      <c r="PC10" s="228">
        <f>+[2]Indices!PC10/[2]Indices!PB10-1</f>
        <v>6.0434785111171951E-3</v>
      </c>
      <c r="PD10" s="228">
        <f>+[2]Indices!PD10/[2]Indices!PC10-1</f>
        <v>2.7988855261426471E-2</v>
      </c>
      <c r="PE10" s="228">
        <f>+[2]Indices!PE10/[2]Indices!PD10-1</f>
        <v>9.3264144895015555E-3</v>
      </c>
      <c r="PF10" s="228">
        <f>+[2]Indices!PF10/[2]Indices!PE10-1</f>
        <v>4.257522372752387E-2</v>
      </c>
      <c r="PG10" s="228">
        <f>+[2]Indices!PG10/[2]Indices!PF10-1</f>
        <v>3.4892035345810424E-2</v>
      </c>
      <c r="PH10" s="228">
        <f>+[2]Indices!PH10/[2]Indices!PG10-1</f>
        <v>-2.0701377468471005E-2</v>
      </c>
      <c r="PI10" s="228">
        <f>+[2]Indices!PI10/[2]Indices!PH10-1</f>
        <v>5.8199523031722933E-2</v>
      </c>
      <c r="PJ10" s="228">
        <f>+[2]Indices!PJ10/[2]Indices!PI10-1</f>
        <v>1.0443851353883815E-2</v>
      </c>
      <c r="PK10" s="228">
        <f>+[2]Indices!PK10/[2]Indices!PJ10-1</f>
        <v>-3.4882824281811331E-2</v>
      </c>
      <c r="PL10" s="228">
        <f>+[2]Indices!PL10/[2]Indices!PK10-1</f>
        <v>-3.2681668773704153E-2</v>
      </c>
      <c r="PM10" s="228">
        <f>+[2]Indices!PM10/[2]Indices!PL10-1</f>
        <v>3.1808714853895026E-2</v>
      </c>
      <c r="PN10" s="228">
        <f>+[2]Indices!PN10/[2]Indices!PM10-1</f>
        <v>-6.6929520833268752E-3</v>
      </c>
      <c r="PO10" s="228">
        <f>+[2]Indices!PO10/[2]Indices!PN10-1</f>
        <v>3.2478316844409605E-2</v>
      </c>
      <c r="PP10" s="228">
        <f>+[2]Indices!PP10/[2]Indices!PO10-1</f>
        <v>-6.083939092433388E-2</v>
      </c>
      <c r="PQ10" s="228">
        <f>+[2]Indices!PQ10/[2]Indices!PP10-1</f>
        <v>-2.58912001481304E-3</v>
      </c>
      <c r="PR10" s="228">
        <f>+[2]Indices!PR10/[2]Indices!PQ10-1</f>
        <v>1.6467399043304631E-2</v>
      </c>
      <c r="PS10" s="228">
        <f>+[2]Indices!PS10/[2]Indices!PR10-1</f>
        <v>-9.3206470699940258E-3</v>
      </c>
      <c r="PT10" s="228">
        <f>+[2]Indices!PT10/[2]Indices!PS10-1</f>
        <v>5.8584768798084497E-3</v>
      </c>
      <c r="PU10" s="228">
        <f>+[2]Indices!PU10/[2]Indices!PT10-1</f>
        <v>-5.7089717769229442E-2</v>
      </c>
      <c r="PV10" s="228">
        <f>+[2]Indices!PV10/[2]Indices!PU10-1</f>
        <v>-7.9718948242653354E-2</v>
      </c>
      <c r="PW10" s="228">
        <f>+[2]Indices!PW10/[2]Indices!PV10-1</f>
        <v>0.10886935149782673</v>
      </c>
      <c r="PX10" s="228">
        <f>+[2]Indices!PX10/[2]Indices!PW10-1</f>
        <v>2.1196070961653435E-2</v>
      </c>
      <c r="PY10" s="228">
        <f>+[2]Indices!PY10/[2]Indices!PX10-1</f>
        <v>3.4053394688509764E-2</v>
      </c>
      <c r="PZ10" s="228">
        <f>+[2]Indices!PZ10/[2]Indices!PY10-1</f>
        <v>2.8865163691223383E-2</v>
      </c>
      <c r="QA10" s="228">
        <f>+[2]Indices!QA10/[2]Indices!PZ10-1</f>
        <v>5.2078300741229322E-2</v>
      </c>
      <c r="QB10" s="228">
        <f>+[2]Indices!QB10/[2]Indices!QA10-1</f>
        <v>2.3202130751889039E-2</v>
      </c>
      <c r="QC10" s="228">
        <f>+[2]Indices!QC10/[2]Indices!QB10-1</f>
        <v>-1.1975111459869847E-2</v>
      </c>
      <c r="QD10" s="228">
        <f>+[2]Indices!QD10/[2]Indices!QC10-1</f>
        <v>1.5077965415929429E-2</v>
      </c>
      <c r="QE10" s="228">
        <f>+[2]Indices!QE10/[2]Indices!QD10-1</f>
        <v>-5.5710563416668468E-2</v>
      </c>
      <c r="QF10" s="228">
        <f>+[2]Indices!QF10/[2]Indices!QE10-1</f>
        <v>-1.3631531429420085E-2</v>
      </c>
      <c r="QG10" s="228">
        <f>+[2]Indices!QG10/[2]Indices!QF10-1</f>
        <v>5.6994408039743094E-2</v>
      </c>
      <c r="QH10" s="228">
        <f>+[2]Indices!QH10/[2]Indices!QG10-1</f>
        <v>4.6219377331258915E-2</v>
      </c>
      <c r="QI10" s="228">
        <f>+[2]Indices!QI10/[2]Indices!QH10-1</f>
        <v>3.8991809820869472E-2</v>
      </c>
      <c r="QJ10" s="228">
        <f>+[2]Indices!QJ10/[2]Indices!QI10-1</f>
        <v>2.7907558207205252E-2</v>
      </c>
      <c r="QK10" s="228">
        <f>+[2]Indices!QK10/[2]Indices!QJ10-1</f>
        <v>1.7145962956936378E-2</v>
      </c>
      <c r="QL10" s="228">
        <f>+[2]Indices!QL10/[2]Indices!QK10-1</f>
        <v>4.8157958102579279E-4</v>
      </c>
      <c r="QM10" s="228">
        <f>+[2]Indices!QM10/[2]Indices!QL10-1</f>
        <v>5.80617509849497E-2</v>
      </c>
      <c r="QN10" s="228">
        <f>+[2]Indices!QN10/[2]Indices!QM10-1</f>
        <v>-1.0098122308569657E-2</v>
      </c>
      <c r="QO10" s="228">
        <f>+[2]Indices!QO10/[2]Indices!QN10-1</f>
        <v>-1.0187756592413333E-2</v>
      </c>
      <c r="QP10" s="228">
        <f>+[2]Indices!QP10/[2]Indices!QO10-1</f>
        <v>6.493904014565155E-2</v>
      </c>
      <c r="QQ10" s="228">
        <f>+[2]Indices!QQ10/[2]Indices!QP10-1</f>
        <v>6.6966535396328908E-4</v>
      </c>
      <c r="QR10" s="228">
        <f>+[2]Indices!QR10/[2]Indices!QQ10-1</f>
        <v>3.6728609669554491E-2</v>
      </c>
      <c r="QS10" s="228">
        <f>+[2]Indices!QS10/[2]Indices!QR10-1</f>
        <v>2.2097694159910475E-2</v>
      </c>
      <c r="QT10" s="228">
        <f>+[2]Indices!QT10/[2]Indices!QS10-1</f>
        <v>-4.3483495492882218E-2</v>
      </c>
      <c r="QU10" s="228">
        <f>+[2]Indices!QU10/[2]Indices!QT10-1</f>
        <v>-3.6399864855813147E-2</v>
      </c>
      <c r="QV10" s="228">
        <f>+[2]Indices!QV10/[2]Indices!QU10-1</f>
        <v>6.5651311055398454E-2</v>
      </c>
      <c r="QW10" s="228">
        <f>+[2]Indices!QW10/[2]Indices!QV10-1</f>
        <v>-1.7547858774144331E-2</v>
      </c>
      <c r="QX10" s="228">
        <f>+[2]Indices!QX10/[2]Indices!QW10-1</f>
        <v>-1.4762557257533726E-2</v>
      </c>
      <c r="QY10" s="228">
        <f>+[2]Indices!QY10/[2]Indices!QX10-1</f>
        <v>5.58182487379002E-2</v>
      </c>
      <c r="QZ10" s="228">
        <f>+[2]Indices!QZ10/[2]Indices!QY10-1</f>
        <v>3.688919563835924E-2</v>
      </c>
      <c r="RA10" s="228">
        <f>+[2]Indices!RA10/[2]Indices!QZ10-1</f>
        <v>-8.7038784545709791E-2</v>
      </c>
      <c r="RB10" s="228">
        <f>+[2]Indices!RB10/[2]Indices!RA10-1</f>
        <v>-3.9020439736638268E-2</v>
      </c>
      <c r="RC10" s="228">
        <f>+[2]Indices!RC10/[2]Indices!RB10-1</f>
        <v>4.1129160970667655E-2</v>
      </c>
      <c r="RD10" s="228">
        <f>+[2]Indices!RD10/[2]Indices!RC10-1</f>
        <v>7.1146836346724918E-3</v>
      </c>
      <c r="RE10" s="228">
        <f>+[2]Indices!RE10/[2]Indices!RD10-1</f>
        <v>-1.7745988162478077E-2</v>
      </c>
      <c r="RF10" s="228">
        <f>+[2]Indices!RF10/[2]Indices!RE10-1</f>
        <v>-4.0874994385301511E-3</v>
      </c>
      <c r="RG10" s="228">
        <f>+[2]Indices!RG10/[2]Indices!RF10-1</f>
        <v>7.9784563112634599E-2</v>
      </c>
      <c r="RH10" s="228">
        <f>+[2]Indices!RH10/[2]Indices!RG10-1</f>
        <v>1.2113119831469454E-4</v>
      </c>
      <c r="RI10" s="228">
        <f>+[2]Indices!RI10/[2]Indices!RH10-1</f>
        <v>1.5639345608795097E-2</v>
      </c>
      <c r="RJ10" s="228">
        <f>+[2]Indices!RJ10/[2]Indices!RI10-1</f>
        <v>-1.3173179923802514E-2</v>
      </c>
      <c r="RK10" s="228">
        <f>+[2]Indices!RK10/[2]Indices!RJ10-1</f>
        <v>-6.088701836264121E-2</v>
      </c>
      <c r="RL10" s="228">
        <f>+[2]Indices!RL10/[2]Indices!RK10-1</f>
        <v>-5.383779146730272E-3</v>
      </c>
      <c r="RM10" s="228">
        <f>+[2]Indices!RM10/[2]Indices!RL10-1</f>
        <v>4.0735205549731202E-2</v>
      </c>
      <c r="RN10" s="228">
        <f>+[2]Indices!RN10/[2]Indices!RM10-1</f>
        <v>3.8717139762637576E-2</v>
      </c>
      <c r="RO10" s="228">
        <f>+[2]Indices!RO10/[2]Indices!RN10-1</f>
        <v>1.3114988627211277E-2</v>
      </c>
      <c r="RP10" s="228">
        <f>+[2]Indices!RP10/[2]Indices!RO10-1</f>
        <v>6.0774879716383179E-3</v>
      </c>
      <c r="RQ10" s="228">
        <f>+[2]Indices!RQ10/[2]Indices!RP10-1</f>
        <v>-9.9329994891805828E-4</v>
      </c>
      <c r="RR10" s="228">
        <f>+[2]Indices!RR10/[2]Indices!RQ10-1</f>
        <v>-6.2766429555198178E-2</v>
      </c>
      <c r="RS10" s="228">
        <f>+[2]Indices!RS10/[2]Indices!RR10-1</f>
        <v>-0.24034798426561077</v>
      </c>
      <c r="RT10" s="228">
        <f>+[2]Indices!RT10/[2]Indices!RS10-1</f>
        <v>0.14534511400388794</v>
      </c>
      <c r="RU10" s="228">
        <f>+[2]Indices!RU10/[2]Indices!RT10-1</f>
        <v>-2.3102225484016081E-2</v>
      </c>
      <c r="RV10" s="228">
        <f>+[2]Indices!RV10/[2]Indices!RU10-1</f>
        <v>8.3937548808541651E-2</v>
      </c>
      <c r="RW10" s="228">
        <f>+[2]Indices!RW10/[2]Indices!RV10-1</f>
        <v>6.8161568277734119E-2</v>
      </c>
      <c r="RX10" s="228">
        <f>+[2]Indices!RX10/[2]Indices!RW10-1</f>
        <v>3.8415090968077825E-2</v>
      </c>
      <c r="RY10" s="228">
        <f>+[2]Indices!RY10/[2]Indices!RX10-1</f>
        <v>-2.7899747096832295E-3</v>
      </c>
      <c r="RZ10" s="228">
        <f>+[2]Indices!RZ10/[2]Indices!RY10-1</f>
        <v>2.7000420091401578E-2</v>
      </c>
      <c r="SA10" s="228">
        <f>+[2]Indices!SA10/[2]Indices!RZ10-1</f>
        <v>0.11941279036136621</v>
      </c>
      <c r="SB10" s="228">
        <f>+[2]Indices!SB10/[2]Indices!SA10-1</f>
        <v>7.4753838979995768E-2</v>
      </c>
      <c r="SC10" s="228">
        <f>+[2]Indices!SC10/[2]Indices!SB10-1</f>
        <v>-1.8517765939605524E-2</v>
      </c>
      <c r="SD10" s="228">
        <f>+[2]Indices!SD10/[2]Indices!SC10-1</f>
        <v>7.9172369712496415E-2</v>
      </c>
      <c r="SE10" s="228">
        <f>+[2]Indices!SE10/[2]Indices!SD10-1</f>
        <v>1.1476984965030912E-2</v>
      </c>
      <c r="SF10" s="228">
        <f>+[2]Indices!SF10/[2]Indices!SE10-1</f>
        <v>4.5300482336070313E-3</v>
      </c>
      <c r="SG10" s="228">
        <f>+[2]Indices!SG10/[2]Indices!SF10-1</f>
        <v>7.1059880236336248E-2</v>
      </c>
      <c r="SH10" s="228">
        <f>+[2]Indices!SH10/[2]Indices!SG10-1</f>
        <v>2.0563012399382297E-2</v>
      </c>
      <c r="SI10" s="228">
        <f>+[2]Indices!SI10/[2]Indices!SH10-1</f>
        <v>1.57841982853415E-2</v>
      </c>
      <c r="SJ10" s="228">
        <f>+[2]Indices!SJ10/[2]Indices!SI10-1</f>
        <v>6.5959495320119244E-2</v>
      </c>
      <c r="SK10" s="228">
        <f>+[2]Indices!SK10/[2]Indices!SJ10-1</f>
        <v>3.4846930453081626E-2</v>
      </c>
      <c r="SL10" s="228">
        <f>+[2]Indices!SL10/[2]Indices!SK10-1</f>
        <v>3.1217052526630873E-3</v>
      </c>
      <c r="SM10" s="228">
        <f>+[2]Indices!SM10/[2]Indices!SL10-1</f>
        <v>-2.8277167582140494E-2</v>
      </c>
      <c r="SN10" s="228">
        <f>+[2]Indices!SN10/[2]Indices!SM10-1</f>
        <v>2.41957542273743E-2</v>
      </c>
      <c r="SO10" s="228">
        <f>+[2]Indices!SO10/[2]Indices!SN10-1</f>
        <v>-4.7540590007864036E-3</v>
      </c>
      <c r="SP10" s="228">
        <f>+[2]Indices!SP10/[2]Indices!SO10-1</f>
        <v>-3.9460998759700994E-2</v>
      </c>
      <c r="SQ10" s="228">
        <f>+[2]Indices!SQ10/[2]Indices!SP10-1</f>
        <v>4.1426111248870967E-2</v>
      </c>
      <c r="SR10" s="228">
        <f>+[2]Indices!SR10/[2]Indices!SQ10-1</f>
        <v>-7.1269606459657409E-3</v>
      </c>
      <c r="SS10" s="228">
        <f>+[2]Indices!SS10/[2]Indices!SR10-1</f>
        <v>-4.2250707449305813E-2</v>
      </c>
      <c r="ST10" s="228">
        <f>+[2]Indices!ST10/[2]Indices!SS10-1</f>
        <v>-5.0471335332185951E-2</v>
      </c>
      <c r="SU10" s="228">
        <f>+[2]Indices!SU10/[2]Indices!ST10-1</f>
        <v>9.7304578688912402E-2</v>
      </c>
      <c r="SV10" s="228">
        <f>+[2]Indices!SV10/[2]Indices!SU10-1</f>
        <v>4.6832455180703558E-2</v>
      </c>
      <c r="SW10" s="228">
        <f>+[2]Indices!SW10/[2]Indices!SV10-1</f>
        <v>-3.2051732976360436E-2</v>
      </c>
      <c r="SX10" s="228">
        <f>+[2]Indices!SX10/[2]Indices!SW10-1</f>
        <v>4.0919604255106101E-2</v>
      </c>
      <c r="SY10" s="228">
        <f>+[2]Indices!SY10/[2]Indices!SX10-1</f>
        <v>3.4228186235982339E-2</v>
      </c>
      <c r="SZ10" s="228">
        <f>+[2]Indices!SZ10/[2]Indices!SY10-1</f>
        <v>-3.1180965370158131E-2</v>
      </c>
      <c r="TA10" s="228">
        <f>+[2]Indices!TA10/[2]Indices!SZ10-1</f>
        <v>-3.3048192690652844E-2</v>
      </c>
      <c r="TB10" s="228">
        <f>+[2]Indices!TB10/[2]Indices!TA10-1</f>
        <v>-2.7128312560275036E-2</v>
      </c>
      <c r="TC10" s="228">
        <f>+[2]Indices!TC10/[2]Indices!TB10-1</f>
        <v>2.8026709423034646E-3</v>
      </c>
      <c r="TD10" s="228">
        <f>+[2]Indices!TD10/[2]Indices!TC10-1</f>
        <v>4.5750599083395738E-2</v>
      </c>
      <c r="TE10" s="228">
        <f>+[2]Indices!TE10/[2]Indices!TD10-1</f>
        <v>3.7817301177384133E-2</v>
      </c>
      <c r="TF10" s="228">
        <f>+[2]Indices!TF10/[2]Indices!TE10-1</f>
        <v>4.3512759143030433E-2</v>
      </c>
      <c r="TG10" s="228">
        <f>+[2]Indices!TG10/[2]Indices!TF10-1</f>
        <v>3.9315686557074292E-2</v>
      </c>
      <c r="TH10" s="228">
        <f>+[2]Indices!TH10/[2]Indices!TG10-1</f>
        <v>-6.04039001191925E-3</v>
      </c>
      <c r="TI10" s="228">
        <f>+[2]Indices!TI10/[2]Indices!TH10-1</f>
        <v>2.1925564905486583E-2</v>
      </c>
      <c r="TJ10" s="228">
        <f>+[2]Indices!TJ10/[2]Indices!TI10-1</f>
        <v>-2.7744421927704321E-2</v>
      </c>
      <c r="TK10" s="228">
        <f>+[2]Indices!TK10/[2]Indices!TJ10-1</f>
        <v>7.150967058522717E-2</v>
      </c>
      <c r="TL10" s="228">
        <f>+[2]Indices!TL10/[2]Indices!TK10-1</f>
        <v>8.0133062700542101E-2</v>
      </c>
      <c r="TM10" s="228">
        <f>+[2]Indices!TM10/[2]Indices!TL10-1</f>
        <v>1.9507327946136854E-2</v>
      </c>
      <c r="TN10" s="228">
        <f>+[2]Indices!TN10/[2]Indices!TM10-1</f>
        <v>1.5740779854484854E-2</v>
      </c>
      <c r="TO10" s="228">
        <f>+[2]Indices!TO10/[2]Indices!TN10-1</f>
        <v>3.1746727136017228E-7</v>
      </c>
      <c r="TP10" s="228">
        <f>+[2]Indices!TP10/[2]Indices!TO10-1</f>
        <v>4.5088274921490479E-2</v>
      </c>
      <c r="TQ10" s="228">
        <f>+[2]Indices!TQ10/[2]Indices!TP10-1</f>
        <v>4.6798910192324961E-3</v>
      </c>
      <c r="TR10" s="228">
        <f>+[2]Indices!TR10/[2]Indices!TQ10-1</f>
        <v>7.3573417855856915E-2</v>
      </c>
      <c r="TS10" s="228">
        <f>+[2]Indices!TS10/[2]Indices!TR10-1</f>
        <v>4.3909970352299821E-2</v>
      </c>
      <c r="TT10" s="228">
        <f>+[2]Indices!TT10/[2]Indices!TS10-1</f>
        <v>1.0355559584396268E-2</v>
      </c>
      <c r="TU10" s="228">
        <f>+[2]Indices!TU10/[2]Indices!TT10-1</f>
        <v>2.1668137074792204E-2</v>
      </c>
      <c r="TV10" s="228">
        <f>+[2]Indices!TV10/[2]Indices!TU10-1</f>
        <v>-6.3521215512557072E-2</v>
      </c>
      <c r="TW10" s="228">
        <f>+[2]Indices!TW10/[2]Indices!TV10-1</f>
        <v>4.5826265427284518E-4</v>
      </c>
      <c r="TX10" s="228">
        <f>+[2]Indices!TX10/[2]Indices!TW10-1</f>
        <v>-1.365510469378528E-2</v>
      </c>
      <c r="TY10" s="228">
        <f>+[2]Indices!TY10/[2]Indices!TX10-1</f>
        <v>-3.4701438716665867E-2</v>
      </c>
      <c r="TZ10" s="228">
        <f>+[2]Indices!TZ10/[2]Indices!TY10-1</f>
        <v>-7.7863685519263703E-2</v>
      </c>
      <c r="UA10" s="228">
        <f>+[2]Indices!UA10/[2]Indices!TZ10-1</f>
        <v>7.3528509975258505E-2</v>
      </c>
      <c r="UB10" s="228">
        <f>+[2]Indices!UB10/[2]Indices!UA10-1</f>
        <v>3.2512557876331005E-2</v>
      </c>
      <c r="UC10" s="228">
        <f>+[2]Indices!UC10/[2]Indices!UB10-1</f>
        <v>3.652402333538185E-2</v>
      </c>
      <c r="UD10" s="228">
        <f>+[2]Indices!UD10/[2]Indices!UC10-1</f>
        <v>3.7668976937665688E-2</v>
      </c>
      <c r="UE10" s="228">
        <f>+[2]Indices!UE10/[2]Indices!UD10-1</f>
        <v>-2.8267663191940295E-2</v>
      </c>
      <c r="UF10" s="228">
        <f>+[2]Indices!UF10/[2]Indices!UE10-1</f>
        <v>-1.8165083316169284E-2</v>
      </c>
      <c r="UG10" s="228">
        <f>+[2]Indices!UG10/[2]Indices!UF10-1</f>
        <v>1.2537647300037147E-2</v>
      </c>
      <c r="UH10" s="228">
        <f>+[2]Indices!UH10/[2]Indices!UG10-1</f>
        <v>4.3429167004614078E-2</v>
      </c>
      <c r="UI10" s="228">
        <f>+[2]Indices!UI10/[2]Indices!UH10-1</f>
        <v>9.9649811157129786E-3</v>
      </c>
      <c r="UJ10" s="228">
        <f>+[2]Indices!UJ10/[2]Indices!UI10-1</f>
        <v>-2.5730804319968881E-3</v>
      </c>
      <c r="UK10" s="228">
        <f>[1]Sheet2!UJ7</f>
        <v>-3.2732422667505867E-2</v>
      </c>
      <c r="UL10" s="228">
        <f>[1]Sheet2!UK7</f>
        <v>4.5167515423054638E-3</v>
      </c>
      <c r="UM10" s="228">
        <f>[1]Sheet2!UL7</f>
        <v>-0.11364659141802425</v>
      </c>
      <c r="UN10" s="228">
        <f>[1]Sheet2!UM7</f>
        <v>0.10524655671477956</v>
      </c>
      <c r="UO10" s="228">
        <f>[1]Sheet2!UN7</f>
        <v>-1.3262888370313419E-4</v>
      </c>
      <c r="UP10" s="228" t="str">
        <f>[1]Sheet2!UO7</f>
        <v/>
      </c>
      <c r="UQ10" s="228" t="str">
        <f>[1]Sheet2!UP7</f>
        <v/>
      </c>
      <c r="UR10" s="228" t="str">
        <f>[1]Sheet2!UQ7</f>
        <v/>
      </c>
      <c r="US10" s="228" t="str">
        <f>[1]Sheet2!UR7</f>
        <v/>
      </c>
      <c r="UT10" s="228" t="str">
        <f>[1]Sheet2!US7</f>
        <v/>
      </c>
      <c r="UU10" s="228" t="str">
        <f>[1]Sheet2!UT7</f>
        <v/>
      </c>
      <c r="UV10" s="228" t="str">
        <f>[1]Sheet2!UU7</f>
        <v/>
      </c>
      <c r="UW10" s="228" t="str">
        <f>[1]Sheet2!UV7</f>
        <v/>
      </c>
      <c r="UX10" s="228" t="str">
        <f>[1]Sheet2!UW7</f>
        <v/>
      </c>
      <c r="UY10" s="228" t="str">
        <f>[1]Sheet2!UX7</f>
        <v/>
      </c>
      <c r="UZ10" s="228" t="str">
        <f>[1]Sheet2!UY7</f>
        <v/>
      </c>
      <c r="VA10" s="228" t="str">
        <f>[1]Sheet2!UZ7</f>
        <v/>
      </c>
      <c r="VB10" s="228" t="str">
        <f>[1]Sheet2!VA7</f>
        <v/>
      </c>
      <c r="VC10" s="228" t="str">
        <f>[1]Sheet2!VB7</f>
        <v/>
      </c>
      <c r="VD10" s="228" t="str">
        <f>[1]Sheet2!VC7</f>
        <v/>
      </c>
      <c r="VE10" s="228" t="str">
        <f>[1]Sheet2!VD7</f>
        <v/>
      </c>
      <c r="VF10" s="228" t="str">
        <f>[1]Sheet2!VE7</f>
        <v/>
      </c>
      <c r="VG10" s="228" t="str">
        <f>[1]Sheet2!VF7</f>
        <v/>
      </c>
      <c r="VH10" s="228" t="str">
        <f>[1]Sheet2!VG7</f>
        <v/>
      </c>
      <c r="VI10" s="228" t="str">
        <f>[1]Sheet2!VH7</f>
        <v/>
      </c>
      <c r="VJ10" s="228" t="str">
        <f>[1]Sheet2!VI7</f>
        <v/>
      </c>
      <c r="VK10" s="228" t="str">
        <f>[1]Sheet2!VJ7</f>
        <v/>
      </c>
      <c r="VL10" s="228" t="str">
        <f>[1]Sheet2!VK7</f>
        <v/>
      </c>
      <c r="VM10" s="228" t="str">
        <f>[1]Sheet2!VL7</f>
        <v/>
      </c>
      <c r="VN10" s="228" t="str">
        <f>[1]Sheet2!VM7</f>
        <v/>
      </c>
      <c r="VO10" s="228" t="str">
        <f>[1]Sheet2!VN7</f>
        <v/>
      </c>
      <c r="VP10" s="228" t="str">
        <f>[1]Sheet2!VO7</f>
        <v/>
      </c>
      <c r="VQ10" s="228" t="str">
        <f>[1]Sheet2!VP7</f>
        <v/>
      </c>
      <c r="VR10" s="228" t="str">
        <f>[1]Sheet2!VQ7</f>
        <v/>
      </c>
      <c r="VS10" s="228" t="str">
        <f>[1]Sheet2!VR7</f>
        <v/>
      </c>
      <c r="VT10" s="228" t="str">
        <f>[1]Sheet2!VS7</f>
        <v/>
      </c>
      <c r="VU10" s="228" t="str">
        <f>[1]Sheet2!VT7</f>
        <v/>
      </c>
      <c r="VV10" s="228" t="str">
        <f>[1]Sheet2!VU7</f>
        <v/>
      </c>
      <c r="VW10" s="228" t="str">
        <f>[1]Sheet2!VV7</f>
        <v/>
      </c>
      <c r="VX10" s="228" t="str">
        <f>[1]Sheet2!VW7</f>
        <v/>
      </c>
      <c r="VY10" s="228" t="str">
        <f>[1]Sheet2!VX7</f>
        <v/>
      </c>
      <c r="VZ10" s="228" t="str">
        <f>[1]Sheet2!VY7</f>
        <v/>
      </c>
      <c r="WA10" s="228" t="str">
        <f>[1]Sheet2!VZ7</f>
        <v/>
      </c>
      <c r="WB10" s="228" t="str">
        <f>[1]Sheet2!WA7</f>
        <v/>
      </c>
      <c r="WC10" s="228" t="str">
        <f>[1]Sheet2!WB7</f>
        <v/>
      </c>
      <c r="WD10" s="228" t="str">
        <f>[1]Sheet2!WC7</f>
        <v/>
      </c>
      <c r="WE10" s="228" t="str">
        <f>[1]Sheet2!WD7</f>
        <v/>
      </c>
      <c r="WF10" s="228" t="str">
        <f>[1]Sheet2!WE7</f>
        <v/>
      </c>
      <c r="WG10" s="228" t="str">
        <f>[1]Sheet2!WF7</f>
        <v/>
      </c>
      <c r="WH10" s="228" t="str">
        <f>[1]Sheet2!WG7</f>
        <v/>
      </c>
      <c r="WI10" s="228" t="str">
        <f>[1]Sheet2!WH7</f>
        <v/>
      </c>
      <c r="WJ10" s="228" t="str">
        <f>[1]Sheet2!WI7</f>
        <v/>
      </c>
      <c r="WK10" s="228" t="str">
        <f>[1]Sheet2!WJ7</f>
        <v/>
      </c>
      <c r="WL10" s="228" t="str">
        <f>[1]Sheet2!WK7</f>
        <v/>
      </c>
      <c r="WM10" s="228" t="str">
        <f>[1]Sheet2!WL7</f>
        <v/>
      </c>
      <c r="WN10" s="228" t="str">
        <f>[1]Sheet2!WM7</f>
        <v/>
      </c>
      <c r="WO10" s="228" t="str">
        <f>[1]Sheet2!WN7</f>
        <v/>
      </c>
      <c r="WP10" s="228" t="str">
        <f>[1]Sheet2!WO7</f>
        <v/>
      </c>
      <c r="WQ10" s="228" t="str">
        <f>[1]Sheet2!WP7</f>
        <v/>
      </c>
      <c r="WR10" s="228" t="str">
        <f>[1]Sheet2!WQ7</f>
        <v/>
      </c>
      <c r="WS10" s="228" t="str">
        <f>[1]Sheet2!WR7</f>
        <v/>
      </c>
      <c r="WT10" s="228" t="str">
        <f>[1]Sheet2!WS7</f>
        <v/>
      </c>
      <c r="WU10" s="228" t="str">
        <f>[1]Sheet2!WT7</f>
        <v/>
      </c>
      <c r="WV10" s="228" t="str">
        <f>[1]Sheet2!WU7</f>
        <v/>
      </c>
      <c r="WW10" s="228" t="str">
        <f>[1]Sheet2!WV7</f>
        <v/>
      </c>
      <c r="WX10" s="228" t="str">
        <f>[1]Sheet2!WW7</f>
        <v/>
      </c>
      <c r="WY10" s="228" t="str">
        <f>[1]Sheet2!WX7</f>
        <v/>
      </c>
      <c r="WZ10" s="228" t="str">
        <f>[1]Sheet2!WY7</f>
        <v/>
      </c>
      <c r="XA10" s="228" t="str">
        <f>[1]Sheet2!WZ7</f>
        <v/>
      </c>
      <c r="XB10" s="228" t="str">
        <f>[1]Sheet2!XA7</f>
        <v/>
      </c>
      <c r="XC10" s="228" t="str">
        <f>[1]Sheet2!XB7</f>
        <v/>
      </c>
      <c r="XD10" s="228" t="str">
        <f>[1]Sheet2!XC7</f>
        <v/>
      </c>
      <c r="XE10" s="228" t="str">
        <f>[1]Sheet2!XD7</f>
        <v/>
      </c>
      <c r="XF10" s="228" t="str">
        <f>[1]Sheet2!XE7</f>
        <v/>
      </c>
      <c r="XG10" s="228" t="str">
        <f>[1]Sheet2!XF7</f>
        <v/>
      </c>
      <c r="XH10" s="228" t="str">
        <f>[1]Sheet2!XG7</f>
        <v/>
      </c>
      <c r="XI10" s="228" t="str">
        <f>[1]Sheet2!XH7</f>
        <v/>
      </c>
      <c r="XJ10" s="228" t="str">
        <f>[1]Sheet2!XI7</f>
        <v/>
      </c>
      <c r="XK10" s="228" t="str">
        <f>[1]Sheet2!XJ7</f>
        <v/>
      </c>
      <c r="XL10" s="228" t="str">
        <f>[1]Sheet2!XK7</f>
        <v/>
      </c>
      <c r="XM10" s="228" t="str">
        <f>[1]Sheet2!XL7</f>
        <v/>
      </c>
      <c r="XN10" s="228" t="str">
        <f>[1]Sheet2!XM7</f>
        <v/>
      </c>
      <c r="XO10" s="228" t="str">
        <f>[1]Sheet2!XN7</f>
        <v/>
      </c>
      <c r="XP10" s="228" t="str">
        <f>[1]Sheet2!XO7</f>
        <v/>
      </c>
      <c r="XQ10" s="228" t="str">
        <f>[1]Sheet2!XP7</f>
        <v/>
      </c>
      <c r="XR10" s="228" t="str">
        <f>[1]Sheet2!XQ7</f>
        <v/>
      </c>
      <c r="XS10" s="228" t="str">
        <f>[1]Sheet2!XR7</f>
        <v/>
      </c>
      <c r="XT10" s="228" t="str">
        <f>[1]Sheet2!XS7</f>
        <v/>
      </c>
      <c r="XU10" s="228" t="str">
        <f>[1]Sheet2!XT7</f>
        <v/>
      </c>
      <c r="XV10" s="228" t="str">
        <f>[1]Sheet2!XU7</f>
        <v/>
      </c>
      <c r="XW10" s="228" t="str">
        <f>[1]Sheet2!XV7</f>
        <v/>
      </c>
      <c r="XX10" s="228" t="str">
        <f>[1]Sheet2!XW7</f>
        <v/>
      </c>
      <c r="XY10" s="228" t="str">
        <f>[1]Sheet2!XX7</f>
        <v/>
      </c>
      <c r="XZ10" s="228" t="str">
        <f>[1]Sheet2!XY7</f>
        <v/>
      </c>
      <c r="YA10" s="228" t="str">
        <f>[1]Sheet2!XZ7</f>
        <v/>
      </c>
      <c r="YB10" s="228" t="str">
        <f>[1]Sheet2!YA7</f>
        <v/>
      </c>
      <c r="YC10" s="228" t="str">
        <f>[1]Sheet2!YB7</f>
        <v/>
      </c>
      <c r="YD10" s="228" t="str">
        <f>[1]Sheet2!YC7</f>
        <v/>
      </c>
      <c r="YE10" s="228" t="str">
        <f>[1]Sheet2!YD7</f>
        <v/>
      </c>
      <c r="YF10" s="228" t="str">
        <f>[1]Sheet2!YE7</f>
        <v/>
      </c>
      <c r="YG10" s="228" t="str">
        <f>[1]Sheet2!YF7</f>
        <v/>
      </c>
      <c r="YH10" s="228" t="str">
        <f>[1]Sheet2!YG7</f>
        <v/>
      </c>
      <c r="YI10" s="228" t="str">
        <f>[1]Sheet2!YH7</f>
        <v/>
      </c>
      <c r="YJ10" s="228" t="str">
        <f>[1]Sheet2!YI7</f>
        <v/>
      </c>
      <c r="YK10" s="228" t="str">
        <f>[1]Sheet2!YJ7</f>
        <v/>
      </c>
      <c r="YL10" s="228" t="str">
        <f>[1]Sheet2!YK7</f>
        <v/>
      </c>
      <c r="YM10" s="228" t="str">
        <f>[1]Sheet2!YL7</f>
        <v/>
      </c>
      <c r="YN10" s="228" t="str">
        <f>[1]Sheet2!YM7</f>
        <v/>
      </c>
      <c r="YO10" s="228" t="str">
        <f>[1]Sheet2!YN7</f>
        <v/>
      </c>
      <c r="YP10" s="228" t="str">
        <f>[1]Sheet2!YO7</f>
        <v/>
      </c>
      <c r="YQ10" s="228" t="str">
        <f>[1]Sheet2!YP7</f>
        <v/>
      </c>
      <c r="YR10" s="228" t="str">
        <f>[1]Sheet2!YQ7</f>
        <v/>
      </c>
      <c r="YS10" s="228" t="str">
        <f>[1]Sheet2!YR7</f>
        <v/>
      </c>
      <c r="YT10" s="228" t="str">
        <f>[1]Sheet2!YS7</f>
        <v/>
      </c>
      <c r="YU10" s="228" t="str">
        <f>[1]Sheet2!YT7</f>
        <v/>
      </c>
      <c r="YV10" s="228" t="str">
        <f>[1]Sheet2!YU7</f>
        <v/>
      </c>
      <c r="YW10" s="228" t="str">
        <f>[1]Sheet2!YV7</f>
        <v/>
      </c>
      <c r="YX10" s="228" t="str">
        <f>[1]Sheet2!YW7</f>
        <v/>
      </c>
      <c r="YY10" s="228" t="str">
        <f>[1]Sheet2!YX7</f>
        <v/>
      </c>
      <c r="YZ10" s="228" t="str">
        <f>[1]Sheet2!YY7</f>
        <v/>
      </c>
      <c r="ZA10" s="228" t="str">
        <f>[1]Sheet2!YZ7</f>
        <v/>
      </c>
      <c r="ZB10" s="228" t="str">
        <f>[1]Sheet2!ZA7</f>
        <v/>
      </c>
      <c r="ZC10" s="228" t="str">
        <f>[1]Sheet2!ZB7</f>
        <v/>
      </c>
      <c r="ZD10" s="228" t="str">
        <f>[1]Sheet2!ZC7</f>
        <v/>
      </c>
      <c r="ZE10" s="228" t="str">
        <f>[1]Sheet2!ZD7</f>
        <v/>
      </c>
      <c r="ZF10" s="228" t="str">
        <f>[1]Sheet2!ZE7</f>
        <v/>
      </c>
      <c r="ZG10" s="228" t="str">
        <f>[1]Sheet2!ZF7</f>
        <v/>
      </c>
      <c r="ZH10" s="228" t="str">
        <f>[1]Sheet2!ZG7</f>
        <v/>
      </c>
      <c r="ZI10" s="228" t="str">
        <f>[1]Sheet2!ZH7</f>
        <v/>
      </c>
      <c r="ZJ10" s="228" t="str">
        <f>[1]Sheet2!ZI7</f>
        <v/>
      </c>
      <c r="ZK10" s="228" t="str">
        <f>[1]Sheet2!ZJ7</f>
        <v/>
      </c>
      <c r="ZL10" s="228" t="str">
        <f>[1]Sheet2!ZK7</f>
        <v/>
      </c>
      <c r="ZM10" s="228" t="str">
        <f>[1]Sheet2!ZL7</f>
        <v/>
      </c>
      <c r="ZN10" s="228" t="str">
        <f>[1]Sheet2!ZM7</f>
        <v/>
      </c>
      <c r="ZO10" s="228" t="str">
        <f>[1]Sheet2!ZN7</f>
        <v/>
      </c>
      <c r="ZP10" s="228" t="str">
        <f>[1]Sheet2!ZO7</f>
        <v/>
      </c>
      <c r="ZQ10" s="228" t="str">
        <f>[1]Sheet2!ZP7</f>
        <v/>
      </c>
      <c r="ZR10" s="228" t="str">
        <f>[1]Sheet2!ZQ7</f>
        <v/>
      </c>
      <c r="ZS10" s="228" t="str">
        <f>[1]Sheet2!ZR7</f>
        <v/>
      </c>
      <c r="ZT10" s="228" t="str">
        <f>[1]Sheet2!ZS7</f>
        <v/>
      </c>
      <c r="ZU10" s="228" t="str">
        <f>[1]Sheet2!ZT7</f>
        <v/>
      </c>
      <c r="ZV10" s="228" t="str">
        <f>[1]Sheet2!ZU7</f>
        <v/>
      </c>
      <c r="ZW10" s="228" t="str">
        <f>[1]Sheet2!ZV7</f>
        <v/>
      </c>
      <c r="ZX10" s="228" t="str">
        <f>[1]Sheet2!ZW7</f>
        <v/>
      </c>
      <c r="ZY10" s="228" t="str">
        <f>[1]Sheet2!ZX7</f>
        <v/>
      </c>
      <c r="ZZ10" s="228" t="str">
        <f>[1]Sheet2!ZY7</f>
        <v/>
      </c>
      <c r="AAA10" s="228" t="str">
        <f>[1]Sheet2!ZZ7</f>
        <v/>
      </c>
      <c r="AAB10" s="228" t="str">
        <f>[1]Sheet2!AAA7</f>
        <v/>
      </c>
      <c r="AAC10" s="228" t="str">
        <f>[1]Sheet2!AAB7</f>
        <v/>
      </c>
      <c r="AAD10" s="228" t="str">
        <f>[1]Sheet2!AAC7</f>
        <v/>
      </c>
      <c r="AAE10" s="228" t="str">
        <f>[1]Sheet2!AAD7</f>
        <v/>
      </c>
      <c r="AAF10" s="228" t="str">
        <f>[1]Sheet2!AAE7</f>
        <v/>
      </c>
      <c r="AAG10" s="228" t="str">
        <f>[1]Sheet2!AAF7</f>
        <v/>
      </c>
      <c r="AAH10" s="228" t="str">
        <f>[1]Sheet2!AAG7</f>
        <v/>
      </c>
      <c r="AAI10" s="228" t="str">
        <f>[1]Sheet2!AAH7</f>
        <v/>
      </c>
      <c r="AAJ10" s="228" t="str">
        <f>[1]Sheet2!AAI7</f>
        <v/>
      </c>
      <c r="AAK10" s="228" t="str">
        <f>[1]Sheet2!AAJ7</f>
        <v/>
      </c>
      <c r="AAL10" s="228" t="str">
        <f>[1]Sheet2!AAK7</f>
        <v/>
      </c>
      <c r="AAM10" s="228" t="str">
        <f>[1]Sheet2!AAL7</f>
        <v/>
      </c>
      <c r="AAN10" s="228" t="str">
        <f>[1]Sheet2!AAM7</f>
        <v/>
      </c>
      <c r="AAO10" s="228" t="str">
        <f>[1]Sheet2!AAN7</f>
        <v/>
      </c>
      <c r="AAP10" s="228" t="str">
        <f>[1]Sheet2!AAO7</f>
        <v/>
      </c>
      <c r="AAQ10" s="228" t="str">
        <f>[1]Sheet2!AAP7</f>
        <v/>
      </c>
      <c r="AAR10" s="228" t="str">
        <f>[1]Sheet2!AAQ7</f>
        <v/>
      </c>
      <c r="AAS10" s="228" t="str">
        <f>[1]Sheet2!AAR7</f>
        <v/>
      </c>
      <c r="AAT10" s="228" t="str">
        <f>[1]Sheet2!AAS7</f>
        <v/>
      </c>
      <c r="AAU10" s="228" t="str">
        <f>[1]Sheet2!AAT7</f>
        <v/>
      </c>
      <c r="AAV10" s="228" t="str">
        <f>[1]Sheet2!AAU7</f>
        <v/>
      </c>
      <c r="AAW10" s="228" t="str">
        <f>[1]Sheet2!AAV7</f>
        <v/>
      </c>
      <c r="AAX10" s="228" t="str">
        <f>[1]Sheet2!AAW7</f>
        <v/>
      </c>
      <c r="AAY10" s="228" t="str">
        <f>[1]Sheet2!AAX7</f>
        <v/>
      </c>
      <c r="AAZ10" s="228" t="str">
        <f>[1]Sheet2!AAY7</f>
        <v/>
      </c>
      <c r="ABA10" s="228" t="str">
        <f>[1]Sheet2!AAZ7</f>
        <v/>
      </c>
      <c r="ABB10" s="228" t="str">
        <f>[1]Sheet2!ABA7</f>
        <v/>
      </c>
      <c r="ABC10" s="228" t="str">
        <f>[1]Sheet2!ABB7</f>
        <v/>
      </c>
      <c r="ABD10" s="228" t="str">
        <f>[1]Sheet2!ABC7</f>
        <v/>
      </c>
      <c r="ABE10" s="228" t="str">
        <f>[1]Sheet2!ABD7</f>
        <v/>
      </c>
      <c r="ABF10" s="228" t="str">
        <f>[1]Sheet2!ABE7</f>
        <v/>
      </c>
      <c r="ABG10" s="228" t="str">
        <f>[1]Sheet2!ABF7</f>
        <v/>
      </c>
      <c r="ABH10" s="228" t="str">
        <f>[1]Sheet2!ABG7</f>
        <v/>
      </c>
      <c r="ABI10" s="228" t="str">
        <f>[1]Sheet2!ABH7</f>
        <v/>
      </c>
      <c r="ABJ10" s="228" t="str">
        <f>[1]Sheet2!ABI7</f>
        <v/>
      </c>
      <c r="ABK10" s="228" t="str">
        <f>[1]Sheet2!ABJ7</f>
        <v/>
      </c>
      <c r="ABL10" s="228" t="str">
        <f>[1]Sheet2!ABK7</f>
        <v/>
      </c>
      <c r="ABM10" s="228" t="str">
        <f>[1]Sheet2!ABL7</f>
        <v/>
      </c>
      <c r="ABN10" s="228" t="str">
        <f>[1]Sheet2!ABM7</f>
        <v/>
      </c>
      <c r="ABO10" s="228" t="str">
        <f>[1]Sheet2!ABN7</f>
        <v/>
      </c>
      <c r="ABP10" s="228" t="str">
        <f>[1]Sheet2!ABO7</f>
        <v/>
      </c>
      <c r="ABQ10" s="228" t="str">
        <f>[1]Sheet2!ABP7</f>
        <v/>
      </c>
      <c r="ABR10" s="228" t="str">
        <f>[1]Sheet2!ABQ7</f>
        <v/>
      </c>
      <c r="ABS10" s="228" t="str">
        <f>[1]Sheet2!ABR7</f>
        <v/>
      </c>
      <c r="ABT10" s="229" t="str">
        <f>[1]Sheet2!ABS7</f>
        <v/>
      </c>
      <c r="ABU10" s="229" t="str">
        <f>[1]Sheet2!ABT7</f>
        <v/>
      </c>
      <c r="ABV10" s="229" t="str">
        <f>[1]Sheet2!ABU7</f>
        <v/>
      </c>
      <c r="ABW10" s="229" t="str">
        <f>[1]Sheet2!ABV7</f>
        <v/>
      </c>
      <c r="ABX10" s="229" t="str">
        <f>[1]Sheet2!ABW7</f>
        <v/>
      </c>
      <c r="ABY10" s="229" t="str">
        <f>[1]Sheet2!ABX7</f>
        <v/>
      </c>
      <c r="ABZ10" s="229" t="str">
        <f>[1]Sheet2!ABY7</f>
        <v/>
      </c>
      <c r="ACA10" s="229" t="str">
        <f>[1]Sheet2!ABZ7</f>
        <v/>
      </c>
      <c r="ACB10" s="229" t="str">
        <f>[1]Sheet2!ACA7</f>
        <v/>
      </c>
      <c r="ACC10" s="229" t="str">
        <f>[1]Sheet2!ACB7</f>
        <v/>
      </c>
      <c r="ACD10" s="229" t="str">
        <f>[1]Sheet2!ACC7</f>
        <v/>
      </c>
      <c r="ACE10" s="229" t="str">
        <f>[1]Sheet2!ACD7</f>
        <v/>
      </c>
      <c r="ACF10" s="229" t="str">
        <f>[1]Sheet2!ACE7</f>
        <v/>
      </c>
      <c r="ACG10" s="229" t="str">
        <f>[1]Sheet2!ACF7</f>
        <v/>
      </c>
      <c r="ACH10" s="229" t="str">
        <f>[1]Sheet2!ACG7</f>
        <v/>
      </c>
      <c r="ACI10" s="229" t="str">
        <f>[1]Sheet2!ACH7</f>
        <v/>
      </c>
      <c r="ACJ10" s="229" t="str">
        <f>[1]Sheet2!ACI7</f>
        <v/>
      </c>
      <c r="ACK10" s="229" t="str">
        <f>[1]Sheet2!ACJ7</f>
        <v/>
      </c>
      <c r="ACL10" s="229" t="str">
        <f>[1]Sheet2!ACK7</f>
        <v/>
      </c>
      <c r="ACM10" s="229" t="str">
        <f>[1]Sheet2!ACL7</f>
        <v/>
      </c>
      <c r="ACN10" s="229" t="str">
        <f>[1]Sheet2!ACM7</f>
        <v/>
      </c>
      <c r="ACO10" s="229" t="str">
        <f>[1]Sheet2!ACN7</f>
        <v/>
      </c>
      <c r="ACP10" s="229" t="str">
        <f>[1]Sheet2!ACO7</f>
        <v/>
      </c>
      <c r="ACQ10" s="229" t="str">
        <f>[1]Sheet2!ACP7</f>
        <v/>
      </c>
    </row>
    <row r="11" spans="1:771">
      <c r="A11" s="170" t="s">
        <v>241</v>
      </c>
      <c r="B11" t="s">
        <v>242</v>
      </c>
      <c r="C11" s="226" t="s">
        <v>112</v>
      </c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/>
      <c r="S11" s="228"/>
      <c r="T11" s="228"/>
      <c r="U11" s="228"/>
      <c r="V11" s="228"/>
      <c r="W11" s="228"/>
      <c r="X11" s="228"/>
      <c r="Y11" s="228"/>
      <c r="Z11" s="228"/>
      <c r="AA11" s="228"/>
      <c r="AB11" s="228"/>
      <c r="AC11" s="228"/>
      <c r="AD11" s="228"/>
      <c r="AE11" s="228"/>
      <c r="AF11" s="228"/>
      <c r="AG11" s="228"/>
      <c r="AH11" s="228"/>
      <c r="AI11" s="228"/>
      <c r="AJ11" s="228"/>
      <c r="AK11" s="228"/>
      <c r="AL11" s="228"/>
      <c r="AM11" s="228"/>
      <c r="AN11" s="228"/>
      <c r="AO11" s="228"/>
      <c r="AP11" s="228"/>
      <c r="AQ11" s="228"/>
      <c r="AR11" s="228"/>
      <c r="AS11" s="228"/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8"/>
      <c r="BE11" s="228"/>
      <c r="BF11" s="228"/>
      <c r="BG11" s="228"/>
      <c r="BH11" s="228"/>
      <c r="BI11" s="228"/>
      <c r="BJ11" s="228"/>
      <c r="BK11" s="228"/>
      <c r="BL11" s="228"/>
      <c r="BM11" s="228"/>
      <c r="BN11" s="228"/>
      <c r="BO11" s="228"/>
      <c r="BP11" s="228"/>
      <c r="BQ11" s="228"/>
      <c r="BR11" s="228"/>
      <c r="BS11" s="228"/>
      <c r="BT11" s="228"/>
      <c r="BU11" s="228"/>
      <c r="BV11" s="228"/>
      <c r="BW11" s="228"/>
      <c r="BX11" s="228"/>
      <c r="BY11" s="228"/>
      <c r="BZ11" s="228"/>
      <c r="CA11" s="228"/>
      <c r="CB11" s="228"/>
      <c r="CC11" s="228"/>
      <c r="CD11" s="228"/>
      <c r="CE11" s="228"/>
      <c r="CF11" s="228"/>
      <c r="CG11" s="228"/>
      <c r="CH11" s="228"/>
      <c r="CI11" s="228"/>
      <c r="CJ11" s="228"/>
      <c r="CK11" s="228"/>
      <c r="CL11" s="228"/>
      <c r="CM11" s="228"/>
      <c r="CN11" s="228"/>
      <c r="CO11" s="228"/>
      <c r="CP11" s="228"/>
      <c r="CQ11" s="228"/>
      <c r="CR11" s="228"/>
      <c r="CS11" s="228"/>
      <c r="CT11" s="228"/>
      <c r="CU11" s="228"/>
      <c r="CV11" s="228"/>
      <c r="CW11" s="228"/>
      <c r="CX11" s="228"/>
      <c r="CY11" s="228"/>
      <c r="CZ11" s="228"/>
      <c r="DA11" s="228"/>
      <c r="DB11" s="228"/>
      <c r="DC11" s="228"/>
      <c r="DD11" s="228"/>
      <c r="DE11" s="228"/>
      <c r="DF11" s="228"/>
      <c r="DG11" s="228"/>
      <c r="DH11" s="228"/>
      <c r="DI11" s="228"/>
      <c r="DJ11" s="228"/>
      <c r="DK11" s="228"/>
      <c r="DL11" s="228"/>
      <c r="DM11" s="228"/>
      <c r="DN11" s="228"/>
      <c r="DO11" s="228"/>
      <c r="DP11" s="228"/>
      <c r="DQ11" s="228"/>
      <c r="DR11" s="228"/>
      <c r="DS11" s="228"/>
      <c r="DT11" s="228"/>
      <c r="DU11" s="228"/>
      <c r="DV11" s="228"/>
      <c r="DW11" s="228"/>
      <c r="DX11" s="228"/>
      <c r="DY11" s="228"/>
      <c r="DZ11" s="228"/>
      <c r="EA11" s="228"/>
      <c r="EB11" s="228"/>
      <c r="EC11" s="228"/>
      <c r="ED11" s="228"/>
      <c r="EE11" s="228"/>
      <c r="EF11" s="228"/>
      <c r="EG11" s="228"/>
      <c r="EH11" s="228"/>
      <c r="EI11" s="228"/>
      <c r="EJ11" s="228"/>
      <c r="EK11" s="228"/>
      <c r="EL11" s="228"/>
      <c r="EM11" s="228"/>
      <c r="EN11" s="228"/>
      <c r="EO11" s="228"/>
      <c r="EP11" s="228"/>
      <c r="EQ11" s="228"/>
      <c r="ER11" s="228"/>
      <c r="ES11" s="228"/>
      <c r="ET11" s="228"/>
      <c r="EU11" s="228"/>
      <c r="EV11" s="228"/>
      <c r="EW11" s="228"/>
      <c r="EX11" s="228"/>
      <c r="EY11" s="228"/>
      <c r="EZ11" s="228"/>
      <c r="FA11" s="228"/>
      <c r="FB11" s="228"/>
      <c r="FC11" s="228"/>
      <c r="FD11" s="228"/>
      <c r="FE11" s="228"/>
      <c r="FF11" s="228"/>
      <c r="FG11" s="228"/>
      <c r="FH11" s="228"/>
      <c r="FI11" s="228"/>
      <c r="FJ11" s="228"/>
      <c r="FK11" s="228"/>
      <c r="FL11" s="228"/>
      <c r="FM11" s="228"/>
      <c r="FN11" s="228"/>
      <c r="FO11" s="228"/>
      <c r="FP11" s="228"/>
      <c r="FQ11" s="228"/>
      <c r="FR11" s="228"/>
      <c r="FS11" s="228"/>
      <c r="FT11" s="228"/>
      <c r="FU11" s="228"/>
      <c r="FV11" s="228"/>
      <c r="FW11" s="228"/>
      <c r="FX11" s="228"/>
      <c r="FY11" s="228"/>
      <c r="FZ11" s="228"/>
      <c r="GA11" s="228"/>
      <c r="GB11" s="228"/>
      <c r="GC11" s="228"/>
      <c r="GD11" s="228"/>
      <c r="GE11" s="228"/>
      <c r="GF11" s="228"/>
      <c r="GG11" s="228"/>
      <c r="GH11" s="228"/>
      <c r="GI11" s="228"/>
      <c r="GJ11" s="228"/>
      <c r="GK11" s="228"/>
      <c r="GL11" s="228"/>
      <c r="GM11" s="228"/>
      <c r="GN11" s="228"/>
      <c r="GO11" s="228"/>
      <c r="GP11" s="228"/>
      <c r="GQ11" s="228"/>
      <c r="GR11" s="228"/>
      <c r="GS11" s="228"/>
      <c r="GT11" s="228"/>
      <c r="GU11" s="228"/>
      <c r="GV11" s="228"/>
      <c r="GW11" s="228"/>
      <c r="GX11" s="228"/>
      <c r="GY11" s="228"/>
      <c r="GZ11" s="228"/>
      <c r="HA11" s="228"/>
      <c r="HB11" s="228"/>
      <c r="HC11" s="228"/>
      <c r="HD11" s="228"/>
      <c r="HE11" s="228"/>
      <c r="HF11" s="228"/>
      <c r="HG11" s="228"/>
      <c r="HH11" s="228"/>
      <c r="HI11" s="228"/>
      <c r="HJ11" s="228"/>
      <c r="HK11" s="228"/>
      <c r="HL11" s="228"/>
      <c r="HM11" s="228"/>
      <c r="HN11" s="228"/>
      <c r="HO11" s="228"/>
      <c r="HP11" s="228"/>
      <c r="HQ11" s="228"/>
      <c r="HR11" s="228"/>
      <c r="HS11" s="228"/>
      <c r="HT11" s="228"/>
      <c r="HU11" s="228"/>
      <c r="HV11" s="228"/>
      <c r="HW11" s="228"/>
      <c r="HX11" s="228"/>
      <c r="HY11" s="228"/>
      <c r="HZ11" s="228"/>
      <c r="IA11" s="228"/>
      <c r="IB11" s="228"/>
      <c r="IC11" s="228"/>
      <c r="ID11" s="228"/>
      <c r="IE11" s="228"/>
      <c r="IF11" s="228"/>
      <c r="IG11" s="228"/>
      <c r="IH11" s="228"/>
      <c r="II11" s="228"/>
      <c r="IJ11" s="228"/>
      <c r="IK11" s="228"/>
      <c r="IL11" s="228"/>
      <c r="IM11" s="228"/>
      <c r="IN11" s="228"/>
      <c r="IO11" s="228"/>
      <c r="IP11" s="228"/>
      <c r="IQ11" s="228"/>
      <c r="IR11" s="228"/>
      <c r="IS11" s="228"/>
      <c r="IT11" s="228"/>
      <c r="IU11" s="228"/>
      <c r="IV11" s="228"/>
      <c r="IW11" s="228"/>
      <c r="IX11" s="228"/>
      <c r="IY11" s="228"/>
      <c r="IZ11" s="228"/>
      <c r="JA11" s="228"/>
      <c r="JB11" s="228"/>
      <c r="JC11" s="228"/>
      <c r="JD11" s="228"/>
      <c r="JE11" s="228"/>
      <c r="JF11" s="228"/>
      <c r="JG11" s="228"/>
      <c r="JH11" s="228"/>
      <c r="JI11" s="228"/>
      <c r="JJ11" s="228"/>
      <c r="JK11" s="228"/>
      <c r="JL11" s="228"/>
      <c r="JM11" s="228"/>
      <c r="JN11" s="228"/>
      <c r="JO11" s="228"/>
      <c r="JP11" s="228"/>
      <c r="JQ11" s="228"/>
      <c r="JR11" s="228"/>
      <c r="JS11" s="228"/>
      <c r="JT11" s="228"/>
      <c r="JU11" s="228"/>
      <c r="JV11" s="228"/>
      <c r="JW11" s="228"/>
      <c r="JX11" s="228"/>
      <c r="JY11" s="228"/>
      <c r="JZ11" s="228"/>
      <c r="KA11" s="228"/>
      <c r="KB11" s="228"/>
      <c r="KC11" s="228"/>
      <c r="KD11" s="228"/>
      <c r="KE11" s="228"/>
      <c r="KF11" s="228"/>
      <c r="KG11" s="228"/>
      <c r="KH11" s="228"/>
      <c r="KI11" s="228"/>
      <c r="KJ11" s="228"/>
      <c r="KK11" s="228"/>
      <c r="KL11" s="228"/>
      <c r="KM11" s="228"/>
      <c r="KN11" s="228"/>
      <c r="KO11" s="228"/>
      <c r="KP11" s="228"/>
      <c r="KQ11" s="228"/>
      <c r="KR11" s="228"/>
      <c r="KS11" s="228"/>
      <c r="KT11" s="228"/>
      <c r="KU11" s="228"/>
      <c r="KV11" s="228"/>
      <c r="KW11" s="228"/>
      <c r="KX11" s="228"/>
      <c r="KY11" s="228"/>
      <c r="KZ11" s="228"/>
      <c r="LA11" s="228"/>
      <c r="LB11" s="228"/>
      <c r="LC11" s="228"/>
      <c r="LD11" s="228"/>
      <c r="LE11" s="228"/>
      <c r="LF11" s="228"/>
      <c r="LG11" s="228"/>
      <c r="LH11" s="228"/>
      <c r="LI11" s="228"/>
      <c r="LJ11" s="228"/>
      <c r="LK11" s="228"/>
      <c r="LL11" s="228"/>
      <c r="LM11" s="228"/>
      <c r="LN11" s="228"/>
      <c r="LO11" s="228"/>
      <c r="LP11" s="228"/>
      <c r="LQ11" s="228"/>
      <c r="LR11" s="228"/>
      <c r="LS11" s="228"/>
      <c r="LT11" s="228"/>
      <c r="LU11" s="228"/>
      <c r="LV11" s="228"/>
      <c r="LW11" s="228"/>
      <c r="LX11" s="228"/>
      <c r="LY11" s="228"/>
      <c r="LZ11" s="228"/>
      <c r="MA11" s="228"/>
      <c r="MB11" s="228"/>
      <c r="MC11" s="228"/>
      <c r="MD11" s="228"/>
      <c r="ME11" s="228"/>
      <c r="MF11" s="228"/>
      <c r="MG11" s="228"/>
      <c r="MH11" s="228"/>
      <c r="MI11" s="228"/>
      <c r="MJ11" s="228"/>
      <c r="MK11" s="228"/>
      <c r="ML11" s="228"/>
      <c r="MM11" s="228"/>
      <c r="MN11" s="228"/>
      <c r="MO11" s="228"/>
      <c r="MP11" s="228"/>
      <c r="MQ11" s="228"/>
      <c r="MR11" s="228"/>
      <c r="MS11" s="228"/>
      <c r="MT11" s="228"/>
      <c r="MU11" s="228"/>
      <c r="MV11" s="228"/>
      <c r="MW11" s="228"/>
      <c r="MX11" s="228"/>
      <c r="MY11" s="228"/>
      <c r="MZ11" s="228"/>
      <c r="NA11" s="228"/>
      <c r="NB11" s="228">
        <f>+[2]Indices!NB11/[2]Indices!NA11-1</f>
        <v>-4.8043346541756238E-3</v>
      </c>
      <c r="NC11" s="228">
        <f>+[2]Indices!NC11/[2]Indices!NB11-1</f>
        <v>7.5014810701454548E-2</v>
      </c>
      <c r="ND11" s="228">
        <f>+[2]Indices!ND11/[2]Indices!NC11-1</f>
        <v>4.6230346990950411E-2</v>
      </c>
      <c r="NE11" s="228">
        <f>+[2]Indices!NE11/[2]Indices!ND11-1</f>
        <v>-3.7854622730179033E-2</v>
      </c>
      <c r="NF11" s="228">
        <f>+[2]Indices!NF11/[2]Indices!NE11-1</f>
        <v>4.8337069420802292E-2</v>
      </c>
      <c r="NG11" s="228">
        <f>+[2]Indices!NG11/[2]Indices!NF11-1</f>
        <v>3.4984005801554252E-2</v>
      </c>
      <c r="NH11" s="228">
        <f>+[2]Indices!NH11/[2]Indices!NG11-1</f>
        <v>3.1436765193180172E-2</v>
      </c>
      <c r="NI11" s="228">
        <f>+[2]Indices!NI11/[2]Indices!NH11-1</f>
        <v>5.5807463587587147E-2</v>
      </c>
      <c r="NJ11" s="228">
        <f>+[2]Indices!NJ11/[2]Indices!NI11-1</f>
        <v>2.143658182611774E-2</v>
      </c>
      <c r="NK11" s="228">
        <f>+[2]Indices!NK11/[2]Indices!NJ11-1</f>
        <v>-4.8415202448431782E-2</v>
      </c>
      <c r="NL11" s="228">
        <f>+[2]Indices!NL11/[2]Indices!NK11-1</f>
        <v>-5.6469048554589341E-3</v>
      </c>
      <c r="NM11" s="228">
        <f>+[2]Indices!NM11/[2]Indices!NL11-1</f>
        <v>-0.10552998401545099</v>
      </c>
      <c r="NN11" s="228">
        <f>+[2]Indices!NN11/[2]Indices!NM11-1</f>
        <v>-6.9725453076680322E-2</v>
      </c>
      <c r="NO11" s="228">
        <f>+[2]Indices!NO11/[2]Indices!NN11-1</f>
        <v>9.091461378955068E-2</v>
      </c>
      <c r="NP11" s="228">
        <f>+[2]Indices!NP11/[2]Indices!NO11-1</f>
        <v>1.9999663558511571E-2</v>
      </c>
      <c r="NQ11" s="228">
        <f>+[2]Indices!NQ11/[2]Indices!NP11-1</f>
        <v>-1.6601782325541881E-2</v>
      </c>
      <c r="NR11" s="228">
        <f>+[2]Indices!NR11/[2]Indices!NQ11-1</f>
        <v>-1.1568768879068214E-2</v>
      </c>
      <c r="NS11" s="228">
        <f>+[2]Indices!NS11/[2]Indices!NR11-1</f>
        <v>5.751752869597837E-3</v>
      </c>
      <c r="NT11" s="228">
        <f>+[2]Indices!NT11/[2]Indices!NS11-1</f>
        <v>-9.012954270018203E-2</v>
      </c>
      <c r="NU11" s="228">
        <f>+[2]Indices!NU11/[2]Indices!NT11-1</f>
        <v>-2.7519791630967516E-2</v>
      </c>
      <c r="NV11" s="228">
        <f>+[2]Indices!NV11/[2]Indices!NU11-1</f>
        <v>2.4407936566112287E-2</v>
      </c>
      <c r="NW11" s="228">
        <f>+[2]Indices!NW11/[2]Indices!NV11-1</f>
        <v>-8.6154834487133791E-2</v>
      </c>
      <c r="NX11" s="228">
        <f>+[2]Indices!NX11/[2]Indices!NW11-1</f>
        <v>-7.9686152421499568E-2</v>
      </c>
      <c r="NY11" s="228">
        <f>+[2]Indices!NY11/[2]Indices!NX11-1</f>
        <v>0.16176766300658052</v>
      </c>
      <c r="NZ11" s="228">
        <f>+[2]Indices!NZ11/[2]Indices!NY11-1</f>
        <v>8.5211752556674014E-2</v>
      </c>
      <c r="OA11" s="228">
        <f>+[2]Indices!OA11/[2]Indices!NZ11-1</f>
        <v>7.5267388992905637E-4</v>
      </c>
      <c r="OB11" s="228">
        <f>+[2]Indices!OB11/[2]Indices!OA11-1</f>
        <v>-3.1168153649723696E-2</v>
      </c>
      <c r="OC11" s="228">
        <f>+[2]Indices!OC11/[2]Indices!OB11-1</f>
        <v>-7.6649188259560797E-2</v>
      </c>
      <c r="OD11" s="228">
        <f>+[2]Indices!OD11/[2]Indices!OC11-1</f>
        <v>6.572537246913579E-2</v>
      </c>
      <c r="OE11" s="228">
        <f>+[2]Indices!OE11/[2]Indices!OD11-1</f>
        <v>-2.4932643687513911E-2</v>
      </c>
      <c r="OF11" s="228">
        <f>+[2]Indices!OF11/[2]Indices!OE11-1</f>
        <v>-1.4319578991420778E-2</v>
      </c>
      <c r="OG11" s="228">
        <f>+[2]Indices!OG11/[2]Indices!OF11-1</f>
        <v>0.10963998616660153</v>
      </c>
      <c r="OH11" s="228">
        <f>+[2]Indices!OH11/[2]Indices!OG11-1</f>
        <v>-9.8845108987863917E-3</v>
      </c>
      <c r="OI11" s="228">
        <f>+[2]Indices!OI11/[2]Indices!OH11-1</f>
        <v>4.8531184194817945E-2</v>
      </c>
      <c r="OJ11" s="228">
        <f>+[2]Indices!OJ11/[2]Indices!OI11-1</f>
        <v>4.4878229532820946E-2</v>
      </c>
      <c r="OK11" s="228">
        <f>+[2]Indices!OK11/[2]Indices!OJ11-1</f>
        <v>-1.6625250790757828E-2</v>
      </c>
      <c r="OL11" s="228">
        <f>+[2]Indices!OL11/[2]Indices!OK11-1</f>
        <v>-9.8443282016758116E-2</v>
      </c>
      <c r="OM11" s="228">
        <f>+[2]Indices!OM11/[2]Indices!OL11-1</f>
        <v>-1.8401002366826735E-2</v>
      </c>
      <c r="ON11" s="228">
        <f>+[2]Indices!ON11/[2]Indices!OM11-1</f>
        <v>5.6339169163256875E-2</v>
      </c>
      <c r="OO11" s="228">
        <f>+[2]Indices!OO11/[2]Indices!ON11-1</f>
        <v>4.0924295396793653E-4</v>
      </c>
      <c r="OP11" s="228">
        <f>+[2]Indices!OP11/[2]Indices!OO11-1</f>
        <v>-6.1290229224934656E-2</v>
      </c>
      <c r="OQ11" s="228">
        <f>+[2]Indices!OQ11/[2]Indices!OP11-1</f>
        <v>-6.3936820830492458E-2</v>
      </c>
      <c r="OR11" s="228">
        <f>+[2]Indices!OR11/[2]Indices!OQ11-1</f>
        <v>-4.1197794537488397E-2</v>
      </c>
      <c r="OS11" s="228">
        <f>+[2]Indices!OS11/[2]Indices!OR11-1</f>
        <v>6.1936690351400037E-2</v>
      </c>
      <c r="OT11" s="228">
        <f>+[2]Indices!OT11/[2]Indices!OS11-1</f>
        <v>7.6715265905089591E-2</v>
      </c>
      <c r="OU11" s="228">
        <f>+[2]Indices!OU11/[2]Indices!OT11-1</f>
        <v>1.9589119926193055E-2</v>
      </c>
      <c r="OV11" s="228">
        <f>+[2]Indices!OV11/[2]Indices!OU11-1</f>
        <v>5.0622189414893048E-2</v>
      </c>
      <c r="OW11" s="228">
        <f>+[2]Indices!OW11/[2]Indices!OV11-1</f>
        <v>-6.5825804744716665E-2</v>
      </c>
      <c r="OX11" s="228">
        <f>+[2]Indices!OX11/[2]Indices!OW11-1</f>
        <v>3.5179045092838201E-2</v>
      </c>
      <c r="OY11" s="228">
        <f>+[2]Indices!OY11/[2]Indices!OX11-1</f>
        <v>0.1034175964895423</v>
      </c>
      <c r="OZ11" s="228">
        <f>+[2]Indices!OZ11/[2]Indices!OY11-1</f>
        <v>1.9878221890837766E-2</v>
      </c>
      <c r="PA11" s="228">
        <f>+[2]Indices!PA11/[2]Indices!OZ11-1</f>
        <v>0.15453704992526052</v>
      </c>
      <c r="PB11" s="228">
        <f>+[2]Indices!PB11/[2]Indices!PA11-1</f>
        <v>9.4255584767707568E-2</v>
      </c>
      <c r="PC11" s="228">
        <f>+[2]Indices!PC11/[2]Indices!PB11-1</f>
        <v>-2.3312833395632726E-2</v>
      </c>
      <c r="PD11" s="228">
        <f>+[2]Indices!PD11/[2]Indices!PC11-1</f>
        <v>2.5451606808296612E-2</v>
      </c>
      <c r="PE11" s="228">
        <f>+[2]Indices!PE11/[2]Indices!PD11-1</f>
        <v>2.7375259711923228E-2</v>
      </c>
      <c r="PF11" s="228">
        <f>+[2]Indices!PF11/[2]Indices!PE11-1</f>
        <v>3.7028262266306511E-2</v>
      </c>
      <c r="PG11" s="228">
        <f>+[2]Indices!PG11/[2]Indices!PF11-1</f>
        <v>4.6292186372377087E-2</v>
      </c>
      <c r="PH11" s="228">
        <f>+[2]Indices!PH11/[2]Indices!PG11-1</f>
        <v>1.5707134007304724E-2</v>
      </c>
      <c r="PI11" s="228">
        <f>+[2]Indices!PI11/[2]Indices!PH11-1</f>
        <v>4.2932013393634394E-2</v>
      </c>
      <c r="PJ11" s="228">
        <f>+[2]Indices!PJ11/[2]Indices!PI11-1</f>
        <v>-8.2289835652948895E-4</v>
      </c>
      <c r="PK11" s="228">
        <f>+[2]Indices!PK11/[2]Indices!PJ11-1</f>
        <v>-8.5447455349532131E-3</v>
      </c>
      <c r="PL11" s="228">
        <f>+[2]Indices!PL11/[2]Indices!PK11-1</f>
        <v>-2.3970802038265626E-2</v>
      </c>
      <c r="PM11" s="228">
        <f>+[2]Indices!PM11/[2]Indices!PL11-1</f>
        <v>3.8704955640440408E-2</v>
      </c>
      <c r="PN11" s="228">
        <f>+[2]Indices!PN11/[2]Indices!PM11-1</f>
        <v>-1.2981022324222824E-2</v>
      </c>
      <c r="PO11" s="228">
        <f>+[2]Indices!PO11/[2]Indices!PN11-1</f>
        <v>5.5266665778556767E-2</v>
      </c>
      <c r="PP11" s="228">
        <f>+[2]Indices!PP11/[2]Indices!PO11-1</f>
        <v>-4.8770327816615167E-2</v>
      </c>
      <c r="PQ11" s="228">
        <f>+[2]Indices!PQ11/[2]Indices!PP11-1</f>
        <v>-5.7124619788392339E-3</v>
      </c>
      <c r="PR11" s="228">
        <f>+[2]Indices!PR11/[2]Indices!PQ11-1</f>
        <v>1.9561785205437277E-2</v>
      </c>
      <c r="PS11" s="228">
        <f>+[2]Indices!PS11/[2]Indices!PR11-1</f>
        <v>7.7049514673110941E-4</v>
      </c>
      <c r="PT11" s="228">
        <f>+[2]Indices!PT11/[2]Indices!PS11-1</f>
        <v>1.1170907165670485E-2</v>
      </c>
      <c r="PU11" s="228">
        <f>+[2]Indices!PU11/[2]Indices!PT11-1</f>
        <v>-6.9240975475438393E-2</v>
      </c>
      <c r="PV11" s="228">
        <f>+[2]Indices!PV11/[2]Indices!PU11-1</f>
        <v>-7.3012441834202302E-2</v>
      </c>
      <c r="PW11" s="228">
        <f>+[2]Indices!PW11/[2]Indices!PV11-1</f>
        <v>0.10329010955747431</v>
      </c>
      <c r="PX11" s="228">
        <f>+[2]Indices!PX11/[2]Indices!PW11-1</f>
        <v>3.47145063389942E-2</v>
      </c>
      <c r="PY11" s="228">
        <f>+[2]Indices!PY11/[2]Indices!PX11-1</f>
        <v>7.3776709435751098E-3</v>
      </c>
      <c r="PZ11" s="228">
        <f>+[2]Indices!PZ11/[2]Indices!PY11-1</f>
        <v>3.9405219774233391E-2</v>
      </c>
      <c r="QA11" s="228">
        <f>+[2]Indices!QA11/[2]Indices!PZ11-1</f>
        <v>6.9214580167632489E-2</v>
      </c>
      <c r="QB11" s="228">
        <f>+[2]Indices!QB11/[2]Indices!QA11-1</f>
        <v>4.048668054356841E-2</v>
      </c>
      <c r="QC11" s="228">
        <f>+[2]Indices!QC11/[2]Indices!QB11-1</f>
        <v>2.7487094774847343E-3</v>
      </c>
      <c r="QD11" s="228">
        <f>+[2]Indices!QD11/[2]Indices!QC11-1</f>
        <v>2.7784807133936384E-2</v>
      </c>
      <c r="QE11" s="228">
        <f>+[2]Indices!QE11/[2]Indices!QD11-1</f>
        <v>-5.8975404432097478E-2</v>
      </c>
      <c r="QF11" s="228">
        <f>+[2]Indices!QF11/[2]Indices!QE11-1</f>
        <v>-3.7274146181142997E-2</v>
      </c>
      <c r="QG11" s="228">
        <f>+[2]Indices!QG11/[2]Indices!QF11-1</f>
        <v>7.401691015170031E-2</v>
      </c>
      <c r="QH11" s="228">
        <f>+[2]Indices!QH11/[2]Indices!QG11-1</f>
        <v>6.9211142435480877E-2</v>
      </c>
      <c r="QI11" s="228">
        <f>+[2]Indices!QI11/[2]Indices!QH11-1</f>
        <v>4.348474803555713E-2</v>
      </c>
      <c r="QJ11" s="228">
        <f>+[2]Indices!QJ11/[2]Indices!QI11-1</f>
        <v>5.1711987732404818E-2</v>
      </c>
      <c r="QK11" s="228">
        <f>+[2]Indices!QK11/[2]Indices!QJ11-1</f>
        <v>-3.1877391907442654E-2</v>
      </c>
      <c r="QL11" s="228">
        <f>+[2]Indices!QL11/[2]Indices!QK11-1</f>
        <v>1.255573162058421E-2</v>
      </c>
      <c r="QM11" s="228">
        <f>+[2]Indices!QM11/[2]Indices!QL11-1</f>
        <v>4.4267381660767935E-2</v>
      </c>
      <c r="QN11" s="228">
        <f>+[2]Indices!QN11/[2]Indices!QM11-1</f>
        <v>-1.2808831678537302E-2</v>
      </c>
      <c r="QO11" s="228">
        <f>+[2]Indices!QO11/[2]Indices!QN11-1</f>
        <v>-9.2737229336424809E-3</v>
      </c>
      <c r="QP11" s="228">
        <f>+[2]Indices!QP11/[2]Indices!QO11-1</f>
        <v>8.1204732360078857E-2</v>
      </c>
      <c r="QQ11" s="228">
        <f>+[2]Indices!QQ11/[2]Indices!QP11-1</f>
        <v>1.617854337894653E-2</v>
      </c>
      <c r="QR11" s="228">
        <f>+[2]Indices!QR11/[2]Indices!QQ11-1</f>
        <v>6.2243792367733919E-2</v>
      </c>
      <c r="QS11" s="228">
        <f>+[2]Indices!QS11/[2]Indices!QR11-1</f>
        <v>-1.6480979487543568E-2</v>
      </c>
      <c r="QT11" s="228">
        <f>+[2]Indices!QT11/[2]Indices!QS11-1</f>
        <v>-5.3898873816038417E-2</v>
      </c>
      <c r="QU11" s="228">
        <f>+[2]Indices!QU11/[2]Indices!QT11-1</f>
        <v>-4.616857304101496E-2</v>
      </c>
      <c r="QV11" s="228">
        <f>+[2]Indices!QV11/[2]Indices!QU11-1</f>
        <v>8.1745523271312015E-2</v>
      </c>
      <c r="QW11" s="228">
        <f>+[2]Indices!QW11/[2]Indices!QV11-1</f>
        <v>-6.8357784097865859E-2</v>
      </c>
      <c r="QX11" s="228">
        <f>+[2]Indices!QX11/[2]Indices!QW11-1</f>
        <v>-3.8194387763426318E-2</v>
      </c>
      <c r="QY11" s="228">
        <f>+[2]Indices!QY11/[2]Indices!QX11-1</f>
        <v>3.825906729210371E-2</v>
      </c>
      <c r="QZ11" s="228">
        <f>+[2]Indices!QZ11/[2]Indices!QY11-1</f>
        <v>5.5281789300155371E-2</v>
      </c>
      <c r="RA11" s="228">
        <f>+[2]Indices!RA11/[2]Indices!QZ11-1</f>
        <v>-0.13885729078954967</v>
      </c>
      <c r="RB11" s="228">
        <f>+[2]Indices!RB11/[2]Indices!RA11-1</f>
        <v>2.0286854815940725E-3</v>
      </c>
      <c r="RC11" s="228">
        <f>+[2]Indices!RC11/[2]Indices!RB11-1</f>
        <v>1.8293470757166475E-2</v>
      </c>
      <c r="RD11" s="228">
        <f>+[2]Indices!RD11/[2]Indices!RC11-1</f>
        <v>2.124708050266011E-2</v>
      </c>
      <c r="RE11" s="228">
        <f>+[2]Indices!RE11/[2]Indices!RD11-1</f>
        <v>-5.4306173253894974E-2</v>
      </c>
      <c r="RF11" s="228">
        <f>+[2]Indices!RF11/[2]Indices!RE11-1</f>
        <v>-1.0863833537910872E-2</v>
      </c>
      <c r="RG11" s="228">
        <f>+[2]Indices!RG11/[2]Indices!RF11-1</f>
        <v>8.1474881543391442E-2</v>
      </c>
      <c r="RH11" s="228">
        <f>+[2]Indices!RH11/[2]Indices!RG11-1</f>
        <v>-2.8592378793983131E-2</v>
      </c>
      <c r="RI11" s="228">
        <f>+[2]Indices!RI11/[2]Indices!RH11-1</f>
        <v>2.2352353429421212E-2</v>
      </c>
      <c r="RJ11" s="228">
        <f>+[2]Indices!RJ11/[2]Indices!RI11-1</f>
        <v>-1.6980361252700971E-2</v>
      </c>
      <c r="RK11" s="228">
        <f>+[2]Indices!RK11/[2]Indices!RJ11-1</f>
        <v>-9.8158470173036583E-2</v>
      </c>
      <c r="RL11" s="228">
        <f>+[2]Indices!RL11/[2]Indices!RK11-1</f>
        <v>-1.6895711166297622E-2</v>
      </c>
      <c r="RM11" s="228">
        <f>+[2]Indices!RM11/[2]Indices!RL11-1</f>
        <v>2.3881613781045363E-2</v>
      </c>
      <c r="RN11" s="228">
        <f>+[2]Indices!RN11/[2]Indices!RM11-1</f>
        <v>4.9475876076375824E-2</v>
      </c>
      <c r="RO11" s="228">
        <f>+[2]Indices!RO11/[2]Indices!RN11-1</f>
        <v>2.3976002630930582E-2</v>
      </c>
      <c r="RP11" s="228">
        <f>+[2]Indices!RP11/[2]Indices!RO11-1</f>
        <v>-6.9474709772290311E-3</v>
      </c>
      <c r="RQ11" s="228">
        <f>+[2]Indices!RQ11/[2]Indices!RP11-1</f>
        <v>5.3074066364566574E-2</v>
      </c>
      <c r="RR11" s="228">
        <f>+[2]Indices!RR11/[2]Indices!RQ11-1</f>
        <v>-6.7953141164642683E-2</v>
      </c>
      <c r="RS11" s="228">
        <f>+[2]Indices!RS11/[2]Indices!RR11-1</f>
        <v>-0.30278170823823325</v>
      </c>
      <c r="RT11" s="228">
        <f>+[2]Indices!RT11/[2]Indices!RS11-1</f>
        <v>0.1536473352557941</v>
      </c>
      <c r="RU11" s="228">
        <f>+[2]Indices!RU11/[2]Indices!RT11-1</f>
        <v>-1.696045030365867E-2</v>
      </c>
      <c r="RV11" s="228">
        <f>+[2]Indices!RV11/[2]Indices!RU11-1</f>
        <v>0.10781285316055156</v>
      </c>
      <c r="RW11" s="228">
        <f>+[2]Indices!RW11/[2]Indices!RV11-1</f>
        <v>5.2183066512513587E-2</v>
      </c>
      <c r="RX11" s="228">
        <f>+[2]Indices!RX11/[2]Indices!RW11-1</f>
        <v>7.8296626325929708E-2</v>
      </c>
      <c r="RY11" s="228">
        <f>+[2]Indices!RY11/[2]Indices!RX11-1</f>
        <v>1.8006754501075584E-2</v>
      </c>
      <c r="RZ11" s="228">
        <f>+[2]Indices!RZ11/[2]Indices!RY11-1</f>
        <v>4.9136766462638537E-3</v>
      </c>
      <c r="SA11" s="228">
        <f>+[2]Indices!SA11/[2]Indices!RZ11-1</f>
        <v>0.15519289895409139</v>
      </c>
      <c r="SB11" s="228">
        <f>+[2]Indices!SB11/[2]Indices!SA11-1</f>
        <v>5.7184615462361199E-2</v>
      </c>
      <c r="SC11" s="228">
        <f>+[2]Indices!SC11/[2]Indices!SB11-1</f>
        <v>3.2313594818280666E-3</v>
      </c>
      <c r="SD11" s="228">
        <f>+[2]Indices!SD11/[2]Indices!SC11-1</f>
        <v>0.11280092559211852</v>
      </c>
      <c r="SE11" s="228">
        <f>+[2]Indices!SE11/[2]Indices!SD11-1</f>
        <v>1.8250011388787346E-2</v>
      </c>
      <c r="SF11" s="228">
        <f>+[2]Indices!SF11/[2]Indices!SE11-1</f>
        <v>2.1219212798826215E-2</v>
      </c>
      <c r="SG11" s="228">
        <f>+[2]Indices!SG11/[2]Indices!SF11-1</f>
        <v>6.5281671875819791E-2</v>
      </c>
      <c r="SH11" s="228">
        <f>+[2]Indices!SH11/[2]Indices!SG11-1</f>
        <v>4.6373615831010628E-2</v>
      </c>
      <c r="SI11" s="228">
        <f>+[2]Indices!SI11/[2]Indices!SH11-1</f>
        <v>3.1311698784794562E-2</v>
      </c>
      <c r="SJ11" s="228">
        <f>+[2]Indices!SJ11/[2]Indices!SI11-1</f>
        <v>2.1642803857596205E-2</v>
      </c>
      <c r="SK11" s="228">
        <f>+[2]Indices!SK11/[2]Indices!SJ11-1</f>
        <v>6.9209722967563669E-2</v>
      </c>
      <c r="SL11" s="228">
        <f>+[2]Indices!SL11/[2]Indices!SK11-1</f>
        <v>2.8156523170090875E-3</v>
      </c>
      <c r="SM11" s="228">
        <f>+[2]Indices!SM11/[2]Indices!SL11-1</f>
        <v>-2.687602439276926E-2</v>
      </c>
      <c r="SN11" s="228">
        <f>+[2]Indices!SN11/[2]Indices!SM11-1</f>
        <v>2.6719481346257234E-2</v>
      </c>
      <c r="SO11" s="228">
        <f>+[2]Indices!SO11/[2]Indices!SN11-1</f>
        <v>-5.5497724538591253E-3</v>
      </c>
      <c r="SP11" s="228">
        <f>+[2]Indices!SP11/[2]Indices!SO11-1</f>
        <v>-6.7731500277650292E-2</v>
      </c>
      <c r="SQ11" s="228">
        <f>+[2]Indices!SQ11/[2]Indices!SP11-1</f>
        <v>5.2043658751642852E-2</v>
      </c>
      <c r="SR11" s="228">
        <f>+[2]Indices!SR11/[2]Indices!SQ11-1</f>
        <v>6.3332522256633883E-3</v>
      </c>
      <c r="SS11" s="228">
        <f>+[2]Indices!SS11/[2]Indices!SR11-1</f>
        <v>-5.3279162418742532E-2</v>
      </c>
      <c r="ST11" s="228">
        <f>+[2]Indices!ST11/[2]Indices!SS11-1</f>
        <v>-6.4888890136988175E-2</v>
      </c>
      <c r="SU11" s="228">
        <f>+[2]Indices!SU11/[2]Indices!ST11-1</f>
        <v>0.1202710493237944</v>
      </c>
      <c r="SV11" s="228">
        <f>+[2]Indices!SV11/[2]Indices!SU11-1</f>
        <v>6.2341689767751785E-2</v>
      </c>
      <c r="SW11" s="228">
        <f>+[2]Indices!SW11/[2]Indices!SV11-1</f>
        <v>-2.5837183511468576E-2</v>
      </c>
      <c r="SX11" s="228">
        <f>+[2]Indices!SX11/[2]Indices!SW11-1</f>
        <v>2.4911716024978992E-2</v>
      </c>
      <c r="SY11" s="228">
        <f>+[2]Indices!SY11/[2]Indices!SX11-1</f>
        <v>1.9266792279658107E-2</v>
      </c>
      <c r="SZ11" s="228">
        <f>+[2]Indices!SZ11/[2]Indices!SY11-1</f>
        <v>-1.6505475501292555E-2</v>
      </c>
      <c r="TA11" s="228">
        <f>+[2]Indices!TA11/[2]Indices!SZ11-1</f>
        <v>-2.64257119468988E-2</v>
      </c>
      <c r="TB11" s="228">
        <f>+[2]Indices!TB11/[2]Indices!TA11-1</f>
        <v>-1.8227286867198766E-2</v>
      </c>
      <c r="TC11" s="228">
        <f>+[2]Indices!TC11/[2]Indices!TB11-1</f>
        <v>-2.7276810295879805E-3</v>
      </c>
      <c r="TD11" s="228">
        <f>+[2]Indices!TD11/[2]Indices!TC11-1</f>
        <v>5.8584677857509426E-2</v>
      </c>
      <c r="TE11" s="228">
        <f>+[2]Indices!TE11/[2]Indices!TD11-1</f>
        <v>6.1851430817980946E-2</v>
      </c>
      <c r="TF11" s="228">
        <f>+[2]Indices!TF11/[2]Indices!TE11-1</f>
        <v>5.903358975968942E-2</v>
      </c>
      <c r="TG11" s="228">
        <f>+[2]Indices!TG11/[2]Indices!TF11-1</f>
        <v>5.501423894373092E-2</v>
      </c>
      <c r="TH11" s="228">
        <f>+[2]Indices!TH11/[2]Indices!TG11-1</f>
        <v>3.7042682724770071E-2</v>
      </c>
      <c r="TI11" s="228">
        <f>+[2]Indices!TI11/[2]Indices!TH11-1</f>
        <v>3.6258919978066739E-2</v>
      </c>
      <c r="TJ11" s="228">
        <f>+[2]Indices!TJ11/[2]Indices!TI11-1</f>
        <v>-4.0952659357304189E-2</v>
      </c>
      <c r="TK11" s="228">
        <f>+[2]Indices!TK11/[2]Indices!TJ11-1</f>
        <v>0.10371055342561597</v>
      </c>
      <c r="TL11" s="228">
        <f>+[2]Indices!TL11/[2]Indices!TK11-1</f>
        <v>7.6272055447704323E-2</v>
      </c>
      <c r="TM11" s="228">
        <f>+[2]Indices!TM11/[2]Indices!TL11-1</f>
        <v>5.168611342383822E-2</v>
      </c>
      <c r="TN11" s="228">
        <f>+[2]Indices!TN11/[2]Indices!TM11-1</f>
        <v>-4.7952792544977418E-3</v>
      </c>
      <c r="TO11" s="228">
        <f>+[2]Indices!TO11/[2]Indices!TN11-1</f>
        <v>-5.3780125249038857E-3</v>
      </c>
      <c r="TP11" s="228">
        <f>+[2]Indices!TP11/[2]Indices!TO11-1</f>
        <v>5.8084377258805109E-2</v>
      </c>
      <c r="TQ11" s="228">
        <f>+[2]Indices!TQ11/[2]Indices!TP11-1</f>
        <v>1.6464117071176121E-2</v>
      </c>
      <c r="TR11" s="228">
        <f>+[2]Indices!TR11/[2]Indices!TQ11-1</f>
        <v>7.7964325016390834E-2</v>
      </c>
      <c r="TS11" s="228">
        <f>+[2]Indices!TS11/[2]Indices!TR11-1</f>
        <v>5.8381431331846478E-2</v>
      </c>
      <c r="TT11" s="228">
        <f>+[2]Indices!TT11/[2]Indices!TS11-1</f>
        <v>5.0134851307575001E-3</v>
      </c>
      <c r="TU11" s="228">
        <f>+[2]Indices!TU11/[2]Indices!TT11-1</f>
        <v>1.4626395655683133E-2</v>
      </c>
      <c r="TV11" s="228">
        <f>+[2]Indices!TV11/[2]Indices!TU11-1</f>
        <v>-6.7176969700999845E-2</v>
      </c>
      <c r="TW11" s="228">
        <f>+[2]Indices!TW11/[2]Indices!TV11-1</f>
        <v>4.9863801250515927E-3</v>
      </c>
      <c r="TX11" s="228">
        <f>+[2]Indices!TX11/[2]Indices!TW11-1</f>
        <v>1.4306828992785237E-2</v>
      </c>
      <c r="TY11" s="228">
        <f>+[2]Indices!TY11/[2]Indices!TX11-1</f>
        <v>-6.09664953072101E-2</v>
      </c>
      <c r="TZ11" s="228">
        <f>+[2]Indices!TZ11/[2]Indices!TY11-1</f>
        <v>-0.10792706312532352</v>
      </c>
      <c r="UA11" s="228">
        <f>+[2]Indices!UA11/[2]Indices!TZ11-1</f>
        <v>7.8410400040070938E-2</v>
      </c>
      <c r="UB11" s="228">
        <f>+[2]Indices!UB11/[2]Indices!UA11-1</f>
        <v>4.7465515823290172E-2</v>
      </c>
      <c r="UC11" s="228">
        <f>+[2]Indices!UC11/[2]Indices!UB11-1</f>
        <v>6.0879558207035833E-2</v>
      </c>
      <c r="UD11" s="228">
        <f>+[2]Indices!UD11/[2]Indices!UC11-1</f>
        <v>4.0424939045628605E-2</v>
      </c>
      <c r="UE11" s="228">
        <f>+[2]Indices!UE11/[2]Indices!UD11-1</f>
        <v>-3.91798289957348E-2</v>
      </c>
      <c r="UF11" s="228">
        <f>+[2]Indices!UF11/[2]Indices!UE11-1</f>
        <v>-2.9148675404678248E-2</v>
      </c>
      <c r="UG11" s="228">
        <f>+[2]Indices!UG11/[2]Indices!UF11-1</f>
        <v>1.4389689811475259E-2</v>
      </c>
      <c r="UH11" s="228">
        <f>+[2]Indices!UH11/[2]Indices!UG11-1</f>
        <v>5.8316660563636935E-2</v>
      </c>
      <c r="UI11" s="228">
        <f>+[2]Indices!UI11/[2]Indices!UH11-1</f>
        <v>2.0348210390483068E-2</v>
      </c>
      <c r="UJ11" s="228">
        <f>+[2]Indices!UJ11/[2]Indices!UI11-1</f>
        <v>-9.1533461930680682E-3</v>
      </c>
      <c r="UK11" s="228">
        <f>[1]Sheet2!UJ8</f>
        <v>-3.3934313749803713E-2</v>
      </c>
      <c r="UL11" s="228">
        <f>[1]Sheet2!UK8</f>
        <v>1.1699069003285878E-2</v>
      </c>
      <c r="UM11" s="228">
        <f>[1]Sheet2!UL8</f>
        <v>-0.10937214542354301</v>
      </c>
      <c r="UN11" s="228">
        <f>[1]Sheet2!UM8</f>
        <v>0.13551471984805308</v>
      </c>
      <c r="UO11" s="228">
        <f>[1]Sheet2!UN8</f>
        <v>3.2432129544525123E-2</v>
      </c>
      <c r="UP11" s="228" t="str">
        <f>[1]Sheet2!UO8</f>
        <v/>
      </c>
      <c r="UQ11" s="228" t="str">
        <f>[1]Sheet2!UP8</f>
        <v/>
      </c>
      <c r="UR11" s="228" t="str">
        <f>[1]Sheet2!UQ8</f>
        <v/>
      </c>
      <c r="US11" s="228" t="str">
        <f>[1]Sheet2!UR8</f>
        <v/>
      </c>
      <c r="UT11" s="228" t="str">
        <f>[1]Sheet2!US8</f>
        <v/>
      </c>
      <c r="UU11" s="228" t="str">
        <f>[1]Sheet2!UT8</f>
        <v/>
      </c>
      <c r="UV11" s="228" t="str">
        <f>[1]Sheet2!UU8</f>
        <v/>
      </c>
      <c r="UW11" s="228" t="str">
        <f>[1]Sheet2!UV8</f>
        <v/>
      </c>
      <c r="UX11" s="228" t="str">
        <f>[1]Sheet2!UW8</f>
        <v/>
      </c>
      <c r="UY11" s="228" t="str">
        <f>[1]Sheet2!UX8</f>
        <v/>
      </c>
      <c r="UZ11" s="228" t="str">
        <f>[1]Sheet2!UY8</f>
        <v/>
      </c>
      <c r="VA11" s="228" t="str">
        <f>[1]Sheet2!UZ8</f>
        <v/>
      </c>
      <c r="VB11" s="228" t="str">
        <f>[1]Sheet2!VA8</f>
        <v/>
      </c>
      <c r="VC11" s="228" t="str">
        <f>[1]Sheet2!VB8</f>
        <v/>
      </c>
      <c r="VD11" s="228" t="str">
        <f>[1]Sheet2!VC8</f>
        <v/>
      </c>
      <c r="VE11" s="228" t="str">
        <f>[1]Sheet2!VD8</f>
        <v/>
      </c>
      <c r="VF11" s="228" t="str">
        <f>[1]Sheet2!VE8</f>
        <v/>
      </c>
      <c r="VG11" s="228" t="str">
        <f>[1]Sheet2!VF8</f>
        <v/>
      </c>
      <c r="VH11" s="228" t="str">
        <f>[1]Sheet2!VG8</f>
        <v/>
      </c>
      <c r="VI11" s="228" t="str">
        <f>[1]Sheet2!VH8</f>
        <v/>
      </c>
      <c r="VJ11" s="228" t="str">
        <f>[1]Sheet2!VI8</f>
        <v/>
      </c>
      <c r="VK11" s="228" t="str">
        <f>[1]Sheet2!VJ8</f>
        <v/>
      </c>
      <c r="VL11" s="228" t="str">
        <f>[1]Sheet2!VK8</f>
        <v/>
      </c>
      <c r="VM11" s="228" t="str">
        <f>[1]Sheet2!VL8</f>
        <v/>
      </c>
      <c r="VN11" s="228" t="str">
        <f>[1]Sheet2!VM8</f>
        <v/>
      </c>
      <c r="VO11" s="228" t="str">
        <f>[1]Sheet2!VN8</f>
        <v/>
      </c>
      <c r="VP11" s="228" t="str">
        <f>[1]Sheet2!VO8</f>
        <v/>
      </c>
      <c r="VQ11" s="228" t="str">
        <f>[1]Sheet2!VP8</f>
        <v/>
      </c>
      <c r="VR11" s="228" t="str">
        <f>[1]Sheet2!VQ8</f>
        <v/>
      </c>
      <c r="VS11" s="228" t="str">
        <f>[1]Sheet2!VR8</f>
        <v/>
      </c>
      <c r="VT11" s="228" t="str">
        <f>[1]Sheet2!VS8</f>
        <v/>
      </c>
      <c r="VU11" s="228" t="str">
        <f>[1]Sheet2!VT8</f>
        <v/>
      </c>
      <c r="VV11" s="228" t="str">
        <f>[1]Sheet2!VU8</f>
        <v/>
      </c>
      <c r="VW11" s="228" t="str">
        <f>[1]Sheet2!VV8</f>
        <v/>
      </c>
      <c r="VX11" s="228" t="str">
        <f>[1]Sheet2!VW8</f>
        <v/>
      </c>
      <c r="VY11" s="228" t="str">
        <f>[1]Sheet2!VX8</f>
        <v/>
      </c>
      <c r="VZ11" s="228" t="str">
        <f>[1]Sheet2!VY8</f>
        <v/>
      </c>
      <c r="WA11" s="228" t="str">
        <f>[1]Sheet2!VZ8</f>
        <v/>
      </c>
      <c r="WB11" s="228" t="str">
        <f>[1]Sheet2!WA8</f>
        <v/>
      </c>
      <c r="WC11" s="228" t="str">
        <f>[1]Sheet2!WB8</f>
        <v/>
      </c>
      <c r="WD11" s="228" t="str">
        <f>[1]Sheet2!WC8</f>
        <v/>
      </c>
      <c r="WE11" s="228" t="str">
        <f>[1]Sheet2!WD8</f>
        <v/>
      </c>
      <c r="WF11" s="228" t="str">
        <f>[1]Sheet2!WE8</f>
        <v/>
      </c>
      <c r="WG11" s="228" t="str">
        <f>[1]Sheet2!WF8</f>
        <v/>
      </c>
      <c r="WH11" s="228" t="str">
        <f>[1]Sheet2!WG8</f>
        <v/>
      </c>
      <c r="WI11" s="228" t="str">
        <f>[1]Sheet2!WH8</f>
        <v/>
      </c>
      <c r="WJ11" s="228" t="str">
        <f>[1]Sheet2!WI8</f>
        <v/>
      </c>
      <c r="WK11" s="228" t="str">
        <f>[1]Sheet2!WJ8</f>
        <v/>
      </c>
      <c r="WL11" s="228" t="str">
        <f>[1]Sheet2!WK8</f>
        <v/>
      </c>
      <c r="WM11" s="228" t="str">
        <f>[1]Sheet2!WL8</f>
        <v/>
      </c>
      <c r="WN11" s="228" t="str">
        <f>[1]Sheet2!WM8</f>
        <v/>
      </c>
      <c r="WO11" s="228" t="str">
        <f>[1]Sheet2!WN8</f>
        <v/>
      </c>
      <c r="WP11" s="228" t="str">
        <f>[1]Sheet2!WO8</f>
        <v/>
      </c>
      <c r="WQ11" s="228" t="str">
        <f>[1]Sheet2!WP8</f>
        <v/>
      </c>
      <c r="WR11" s="228" t="str">
        <f>[1]Sheet2!WQ8</f>
        <v/>
      </c>
      <c r="WS11" s="228" t="str">
        <f>[1]Sheet2!WR8</f>
        <v/>
      </c>
      <c r="WT11" s="228" t="str">
        <f>[1]Sheet2!WS8</f>
        <v/>
      </c>
      <c r="WU11" s="228" t="str">
        <f>[1]Sheet2!WT8</f>
        <v/>
      </c>
      <c r="WV11" s="228" t="str">
        <f>[1]Sheet2!WU8</f>
        <v/>
      </c>
      <c r="WW11" s="228" t="str">
        <f>[1]Sheet2!WV8</f>
        <v/>
      </c>
      <c r="WX11" s="228" t="str">
        <f>[1]Sheet2!WW8</f>
        <v/>
      </c>
      <c r="WY11" s="228" t="str">
        <f>[1]Sheet2!WX8</f>
        <v/>
      </c>
      <c r="WZ11" s="228" t="str">
        <f>[1]Sheet2!WY8</f>
        <v/>
      </c>
      <c r="XA11" s="228" t="str">
        <f>[1]Sheet2!WZ8</f>
        <v/>
      </c>
      <c r="XB11" s="228" t="str">
        <f>[1]Sheet2!XA8</f>
        <v/>
      </c>
      <c r="XC11" s="228" t="str">
        <f>[1]Sheet2!XB8</f>
        <v/>
      </c>
      <c r="XD11" s="228" t="str">
        <f>[1]Sheet2!XC8</f>
        <v/>
      </c>
      <c r="XE11" s="228" t="str">
        <f>[1]Sheet2!XD8</f>
        <v/>
      </c>
      <c r="XF11" s="228" t="str">
        <f>[1]Sheet2!XE8</f>
        <v/>
      </c>
      <c r="XG11" s="228" t="str">
        <f>[1]Sheet2!XF8</f>
        <v/>
      </c>
      <c r="XH11" s="228" t="str">
        <f>[1]Sheet2!XG8</f>
        <v/>
      </c>
      <c r="XI11" s="228" t="str">
        <f>[1]Sheet2!XH8</f>
        <v/>
      </c>
      <c r="XJ11" s="228" t="str">
        <f>[1]Sheet2!XI8</f>
        <v/>
      </c>
      <c r="XK11" s="228" t="str">
        <f>[1]Sheet2!XJ8</f>
        <v/>
      </c>
      <c r="XL11" s="228" t="str">
        <f>[1]Sheet2!XK8</f>
        <v/>
      </c>
      <c r="XM11" s="228" t="str">
        <f>[1]Sheet2!XL8</f>
        <v/>
      </c>
      <c r="XN11" s="228" t="str">
        <f>[1]Sheet2!XM8</f>
        <v/>
      </c>
      <c r="XO11" s="228" t="str">
        <f>[1]Sheet2!XN8</f>
        <v/>
      </c>
      <c r="XP11" s="228" t="str">
        <f>[1]Sheet2!XO8</f>
        <v/>
      </c>
      <c r="XQ11" s="228" t="str">
        <f>[1]Sheet2!XP8</f>
        <v/>
      </c>
      <c r="XR11" s="228" t="str">
        <f>[1]Sheet2!XQ8</f>
        <v/>
      </c>
      <c r="XS11" s="228" t="str">
        <f>[1]Sheet2!XR8</f>
        <v/>
      </c>
      <c r="XT11" s="228" t="str">
        <f>[1]Sheet2!XS8</f>
        <v/>
      </c>
      <c r="XU11" s="228" t="str">
        <f>[1]Sheet2!XT8</f>
        <v/>
      </c>
      <c r="XV11" s="228" t="str">
        <f>[1]Sheet2!XU8</f>
        <v/>
      </c>
      <c r="XW11" s="228" t="str">
        <f>[1]Sheet2!XV8</f>
        <v/>
      </c>
      <c r="XX11" s="228" t="str">
        <f>[1]Sheet2!XW8</f>
        <v/>
      </c>
      <c r="XY11" s="228" t="str">
        <f>[1]Sheet2!XX8</f>
        <v/>
      </c>
      <c r="XZ11" s="228" t="str">
        <f>[1]Sheet2!XY8</f>
        <v/>
      </c>
      <c r="YA11" s="228" t="str">
        <f>[1]Sheet2!XZ8</f>
        <v/>
      </c>
      <c r="YB11" s="228" t="str">
        <f>[1]Sheet2!YA8</f>
        <v/>
      </c>
      <c r="YC11" s="228" t="str">
        <f>[1]Sheet2!YB8</f>
        <v/>
      </c>
      <c r="YD11" s="228" t="str">
        <f>[1]Sheet2!YC8</f>
        <v/>
      </c>
      <c r="YE11" s="228" t="str">
        <f>[1]Sheet2!YD8</f>
        <v/>
      </c>
      <c r="YF11" s="228" t="str">
        <f>[1]Sheet2!YE8</f>
        <v/>
      </c>
      <c r="YG11" s="228" t="str">
        <f>[1]Sheet2!YF8</f>
        <v/>
      </c>
      <c r="YH11" s="228" t="str">
        <f>[1]Sheet2!YG8</f>
        <v/>
      </c>
      <c r="YI11" s="228" t="str">
        <f>[1]Sheet2!YH8</f>
        <v/>
      </c>
      <c r="YJ11" s="228" t="str">
        <f>[1]Sheet2!YI8</f>
        <v/>
      </c>
      <c r="YK11" s="228" t="str">
        <f>[1]Sheet2!YJ8</f>
        <v/>
      </c>
      <c r="YL11" s="228" t="str">
        <f>[1]Sheet2!YK8</f>
        <v/>
      </c>
      <c r="YM11" s="228" t="str">
        <f>[1]Sheet2!YL8</f>
        <v/>
      </c>
      <c r="YN11" s="228" t="str">
        <f>[1]Sheet2!YM8</f>
        <v/>
      </c>
      <c r="YO11" s="228" t="str">
        <f>[1]Sheet2!YN8</f>
        <v/>
      </c>
      <c r="YP11" s="228" t="str">
        <f>[1]Sheet2!YO8</f>
        <v/>
      </c>
      <c r="YQ11" s="228" t="str">
        <f>[1]Sheet2!YP8</f>
        <v/>
      </c>
      <c r="YR11" s="228" t="str">
        <f>[1]Sheet2!YQ8</f>
        <v/>
      </c>
      <c r="YS11" s="228" t="str">
        <f>[1]Sheet2!YR8</f>
        <v/>
      </c>
      <c r="YT11" s="228" t="str">
        <f>[1]Sheet2!YS8</f>
        <v/>
      </c>
      <c r="YU11" s="228" t="str">
        <f>[1]Sheet2!YT8</f>
        <v/>
      </c>
      <c r="YV11" s="228" t="str">
        <f>[1]Sheet2!YU8</f>
        <v/>
      </c>
      <c r="YW11" s="228" t="str">
        <f>[1]Sheet2!YV8</f>
        <v/>
      </c>
      <c r="YX11" s="228" t="str">
        <f>[1]Sheet2!YW8</f>
        <v/>
      </c>
      <c r="YY11" s="228" t="str">
        <f>[1]Sheet2!YX8</f>
        <v/>
      </c>
      <c r="YZ11" s="228" t="str">
        <f>[1]Sheet2!YY8</f>
        <v/>
      </c>
      <c r="ZA11" s="228" t="str">
        <f>[1]Sheet2!YZ8</f>
        <v/>
      </c>
      <c r="ZB11" s="228" t="str">
        <f>[1]Sheet2!ZA8</f>
        <v/>
      </c>
      <c r="ZC11" s="228" t="str">
        <f>[1]Sheet2!ZB8</f>
        <v/>
      </c>
      <c r="ZD11" s="228" t="str">
        <f>[1]Sheet2!ZC8</f>
        <v/>
      </c>
      <c r="ZE11" s="228" t="str">
        <f>[1]Sheet2!ZD8</f>
        <v/>
      </c>
      <c r="ZF11" s="228" t="str">
        <f>[1]Sheet2!ZE8</f>
        <v/>
      </c>
      <c r="ZG11" s="228" t="str">
        <f>[1]Sheet2!ZF8</f>
        <v/>
      </c>
      <c r="ZH11" s="228" t="str">
        <f>[1]Sheet2!ZG8</f>
        <v/>
      </c>
      <c r="ZI11" s="228" t="str">
        <f>[1]Sheet2!ZH8</f>
        <v/>
      </c>
      <c r="ZJ11" s="228" t="str">
        <f>[1]Sheet2!ZI8</f>
        <v/>
      </c>
      <c r="ZK11" s="228" t="str">
        <f>[1]Sheet2!ZJ8</f>
        <v/>
      </c>
      <c r="ZL11" s="228" t="str">
        <f>[1]Sheet2!ZK8</f>
        <v/>
      </c>
      <c r="ZM11" s="228" t="str">
        <f>[1]Sheet2!ZL8</f>
        <v/>
      </c>
      <c r="ZN11" s="228" t="str">
        <f>[1]Sheet2!ZM8</f>
        <v/>
      </c>
      <c r="ZO11" s="228" t="str">
        <f>[1]Sheet2!ZN8</f>
        <v/>
      </c>
      <c r="ZP11" s="228" t="str">
        <f>[1]Sheet2!ZO8</f>
        <v/>
      </c>
      <c r="ZQ11" s="228" t="str">
        <f>[1]Sheet2!ZP8</f>
        <v/>
      </c>
      <c r="ZR11" s="228" t="str">
        <f>[1]Sheet2!ZQ8</f>
        <v/>
      </c>
      <c r="ZS11" s="228" t="str">
        <f>[1]Sheet2!ZR8</f>
        <v/>
      </c>
      <c r="ZT11" s="228" t="str">
        <f>[1]Sheet2!ZS8</f>
        <v/>
      </c>
      <c r="ZU11" s="228" t="str">
        <f>[1]Sheet2!ZT8</f>
        <v/>
      </c>
      <c r="ZV11" s="228" t="str">
        <f>[1]Sheet2!ZU8</f>
        <v/>
      </c>
      <c r="ZW11" s="228" t="str">
        <f>[1]Sheet2!ZV8</f>
        <v/>
      </c>
      <c r="ZX11" s="228" t="str">
        <f>[1]Sheet2!ZW8</f>
        <v/>
      </c>
      <c r="ZY11" s="228" t="str">
        <f>[1]Sheet2!ZX8</f>
        <v/>
      </c>
      <c r="ZZ11" s="228" t="str">
        <f>[1]Sheet2!ZY8</f>
        <v/>
      </c>
      <c r="AAA11" s="228" t="str">
        <f>[1]Sheet2!ZZ8</f>
        <v/>
      </c>
      <c r="AAB11" s="228" t="str">
        <f>[1]Sheet2!AAA8</f>
        <v/>
      </c>
      <c r="AAC11" s="228" t="str">
        <f>[1]Sheet2!AAB8</f>
        <v/>
      </c>
      <c r="AAD11" s="228" t="str">
        <f>[1]Sheet2!AAC8</f>
        <v/>
      </c>
      <c r="AAE11" s="228" t="str">
        <f>[1]Sheet2!AAD8</f>
        <v/>
      </c>
      <c r="AAF11" s="228" t="str">
        <f>[1]Sheet2!AAE8</f>
        <v/>
      </c>
      <c r="AAG11" s="228" t="str">
        <f>[1]Sheet2!AAF8</f>
        <v/>
      </c>
      <c r="AAH11" s="228" t="str">
        <f>[1]Sheet2!AAG8</f>
        <v/>
      </c>
      <c r="AAI11" s="228" t="str">
        <f>[1]Sheet2!AAH8</f>
        <v/>
      </c>
      <c r="AAJ11" s="228" t="str">
        <f>[1]Sheet2!AAI8</f>
        <v/>
      </c>
      <c r="AAK11" s="228" t="str">
        <f>[1]Sheet2!AAJ8</f>
        <v/>
      </c>
      <c r="AAL11" s="228" t="str">
        <f>[1]Sheet2!AAK8</f>
        <v/>
      </c>
      <c r="AAM11" s="228" t="str">
        <f>[1]Sheet2!AAL8</f>
        <v/>
      </c>
      <c r="AAN11" s="228" t="str">
        <f>[1]Sheet2!AAM8</f>
        <v/>
      </c>
      <c r="AAO11" s="228" t="str">
        <f>[1]Sheet2!AAN8</f>
        <v/>
      </c>
      <c r="AAP11" s="228" t="str">
        <f>[1]Sheet2!AAO8</f>
        <v/>
      </c>
      <c r="AAQ11" s="228" t="str">
        <f>[1]Sheet2!AAP8</f>
        <v/>
      </c>
      <c r="AAR11" s="228" t="str">
        <f>[1]Sheet2!AAQ8</f>
        <v/>
      </c>
      <c r="AAS11" s="228" t="str">
        <f>[1]Sheet2!AAR8</f>
        <v/>
      </c>
      <c r="AAT11" s="228" t="str">
        <f>[1]Sheet2!AAS8</f>
        <v/>
      </c>
      <c r="AAU11" s="228" t="str">
        <f>[1]Sheet2!AAT8</f>
        <v/>
      </c>
      <c r="AAV11" s="228" t="str">
        <f>[1]Sheet2!AAU8</f>
        <v/>
      </c>
      <c r="AAW11" s="228" t="str">
        <f>[1]Sheet2!AAV8</f>
        <v/>
      </c>
      <c r="AAX11" s="228" t="str">
        <f>[1]Sheet2!AAW8</f>
        <v/>
      </c>
      <c r="AAY11" s="228" t="str">
        <f>[1]Sheet2!AAX8</f>
        <v/>
      </c>
      <c r="AAZ11" s="228" t="str">
        <f>[1]Sheet2!AAY8</f>
        <v/>
      </c>
      <c r="ABA11" s="228" t="str">
        <f>[1]Sheet2!AAZ8</f>
        <v/>
      </c>
      <c r="ABB11" s="228" t="str">
        <f>[1]Sheet2!ABA8</f>
        <v/>
      </c>
      <c r="ABC11" s="228" t="str">
        <f>[1]Sheet2!ABB8</f>
        <v/>
      </c>
      <c r="ABD11" s="228" t="str">
        <f>[1]Sheet2!ABC8</f>
        <v/>
      </c>
      <c r="ABE11" s="228" t="str">
        <f>[1]Sheet2!ABD8</f>
        <v/>
      </c>
      <c r="ABF11" s="228" t="str">
        <f>[1]Sheet2!ABE8</f>
        <v/>
      </c>
      <c r="ABG11" s="228" t="str">
        <f>[1]Sheet2!ABF8</f>
        <v/>
      </c>
      <c r="ABH11" s="228" t="str">
        <f>[1]Sheet2!ABG8</f>
        <v/>
      </c>
      <c r="ABI11" s="228" t="str">
        <f>[1]Sheet2!ABH8</f>
        <v/>
      </c>
      <c r="ABJ11" s="228" t="str">
        <f>[1]Sheet2!ABI8</f>
        <v/>
      </c>
      <c r="ABK11" s="228" t="str">
        <f>[1]Sheet2!ABJ8</f>
        <v/>
      </c>
      <c r="ABL11" s="228" t="str">
        <f>[1]Sheet2!ABK8</f>
        <v/>
      </c>
      <c r="ABM11" s="228" t="str">
        <f>[1]Sheet2!ABL8</f>
        <v/>
      </c>
      <c r="ABN11" s="228" t="str">
        <f>[1]Sheet2!ABM8</f>
        <v/>
      </c>
      <c r="ABO11" s="228" t="str">
        <f>[1]Sheet2!ABN8</f>
        <v/>
      </c>
      <c r="ABP11" s="228" t="str">
        <f>[1]Sheet2!ABO8</f>
        <v/>
      </c>
      <c r="ABQ11" s="228" t="str">
        <f>[1]Sheet2!ABP8</f>
        <v/>
      </c>
      <c r="ABR11" s="228" t="str">
        <f>[1]Sheet2!ABQ8</f>
        <v/>
      </c>
      <c r="ABS11" s="228" t="str">
        <f>[1]Sheet2!ABR8</f>
        <v/>
      </c>
      <c r="ABT11" s="229" t="str">
        <f>[1]Sheet2!ABS8</f>
        <v/>
      </c>
      <c r="ABU11" s="229" t="str">
        <f>[1]Sheet2!ABT8</f>
        <v/>
      </c>
      <c r="ABV11" s="229" t="str">
        <f>[1]Sheet2!ABU8</f>
        <v/>
      </c>
      <c r="ABW11" s="229" t="str">
        <f>[1]Sheet2!ABV8</f>
        <v/>
      </c>
      <c r="ABX11" s="229" t="str">
        <f>[1]Sheet2!ABW8</f>
        <v/>
      </c>
      <c r="ABY11" s="229" t="str">
        <f>[1]Sheet2!ABX8</f>
        <v/>
      </c>
      <c r="ABZ11" s="229" t="str">
        <f>[1]Sheet2!ABY8</f>
        <v/>
      </c>
      <c r="ACA11" s="229" t="str">
        <f>[1]Sheet2!ABZ8</f>
        <v/>
      </c>
      <c r="ACB11" s="229" t="str">
        <f>[1]Sheet2!ACA8</f>
        <v/>
      </c>
      <c r="ACC11" s="229" t="str">
        <f>[1]Sheet2!ACB8</f>
        <v/>
      </c>
      <c r="ACD11" s="229" t="str">
        <f>[1]Sheet2!ACC8</f>
        <v/>
      </c>
      <c r="ACE11" s="229" t="str">
        <f>[1]Sheet2!ACD8</f>
        <v/>
      </c>
      <c r="ACF11" s="229" t="str">
        <f>[1]Sheet2!ACE8</f>
        <v/>
      </c>
      <c r="ACG11" s="229" t="str">
        <f>[1]Sheet2!ACF8</f>
        <v/>
      </c>
      <c r="ACH11" s="229" t="str">
        <f>[1]Sheet2!ACG8</f>
        <v/>
      </c>
      <c r="ACI11" s="229" t="str">
        <f>[1]Sheet2!ACH8</f>
        <v/>
      </c>
      <c r="ACJ11" s="229" t="str">
        <f>[1]Sheet2!ACI8</f>
        <v/>
      </c>
      <c r="ACK11" s="229" t="str">
        <f>[1]Sheet2!ACJ8</f>
        <v/>
      </c>
      <c r="ACL11" s="229" t="str">
        <f>[1]Sheet2!ACK8</f>
        <v/>
      </c>
      <c r="ACM11" s="229" t="str">
        <f>[1]Sheet2!ACL8</f>
        <v/>
      </c>
      <c r="ACN11" s="229" t="str">
        <f>[1]Sheet2!ACM8</f>
        <v/>
      </c>
      <c r="ACO11" s="229" t="str">
        <f>[1]Sheet2!ACN8</f>
        <v/>
      </c>
      <c r="ACP11" s="229" t="str">
        <f>[1]Sheet2!ACO8</f>
        <v/>
      </c>
      <c r="ACQ11" s="229" t="str">
        <f>[1]Sheet2!ACP8</f>
        <v/>
      </c>
    </row>
    <row r="12" spans="1:771">
      <c r="A12" s="170" t="s">
        <v>166</v>
      </c>
      <c r="B12" t="s">
        <v>167</v>
      </c>
      <c r="C12" s="226" t="s">
        <v>112</v>
      </c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228"/>
      <c r="AD12" s="228"/>
      <c r="AE12" s="228"/>
      <c r="AF12" s="228"/>
      <c r="AG12" s="228"/>
      <c r="AH12" s="228"/>
      <c r="AI12" s="228"/>
      <c r="AJ12" s="228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8"/>
      <c r="AV12" s="228"/>
      <c r="AW12" s="228"/>
      <c r="AX12" s="228"/>
      <c r="AY12" s="228"/>
      <c r="AZ12" s="228"/>
      <c r="BA12" s="228"/>
      <c r="BB12" s="228"/>
      <c r="BC12" s="228"/>
      <c r="BD12" s="228"/>
      <c r="BE12" s="228"/>
      <c r="BF12" s="228"/>
      <c r="BG12" s="228"/>
      <c r="BH12" s="228"/>
      <c r="BI12" s="228"/>
      <c r="BJ12" s="228"/>
      <c r="BK12" s="228"/>
      <c r="BL12" s="228"/>
      <c r="BM12" s="228"/>
      <c r="BN12" s="228"/>
      <c r="BO12" s="228"/>
      <c r="BP12" s="228"/>
      <c r="BQ12" s="228"/>
      <c r="BR12" s="228"/>
      <c r="BS12" s="228"/>
      <c r="BT12" s="228"/>
      <c r="BU12" s="228"/>
      <c r="BV12" s="228"/>
      <c r="BW12" s="228"/>
      <c r="BX12" s="228"/>
      <c r="BY12" s="228"/>
      <c r="BZ12" s="228"/>
      <c r="CA12" s="228"/>
      <c r="CB12" s="228"/>
      <c r="CC12" s="228"/>
      <c r="CD12" s="228"/>
      <c r="CE12" s="228"/>
      <c r="CF12" s="228"/>
      <c r="CG12" s="228"/>
      <c r="CH12" s="228"/>
      <c r="CI12" s="228"/>
      <c r="CJ12" s="228"/>
      <c r="CK12" s="228"/>
      <c r="CL12" s="228"/>
      <c r="CM12" s="228"/>
      <c r="CN12" s="228"/>
      <c r="CO12" s="228"/>
      <c r="CP12" s="228"/>
      <c r="CQ12" s="228"/>
      <c r="CR12" s="228"/>
      <c r="CS12" s="228"/>
      <c r="CT12" s="228"/>
      <c r="CU12" s="228"/>
      <c r="CV12" s="228"/>
      <c r="CW12" s="228"/>
      <c r="CX12" s="228"/>
      <c r="CY12" s="228"/>
      <c r="CZ12" s="228"/>
      <c r="DA12" s="228"/>
      <c r="DB12" s="228"/>
      <c r="DC12" s="228"/>
      <c r="DD12" s="228"/>
      <c r="DE12" s="228"/>
      <c r="DF12" s="228"/>
      <c r="DG12" s="228"/>
      <c r="DH12" s="228"/>
      <c r="DI12" s="228"/>
      <c r="DJ12" s="228"/>
      <c r="DK12" s="228"/>
      <c r="DL12" s="228"/>
      <c r="DM12" s="228"/>
      <c r="DN12" s="228"/>
      <c r="DO12" s="228"/>
      <c r="DP12" s="228"/>
      <c r="DQ12" s="228"/>
      <c r="DR12" s="228"/>
      <c r="DS12" s="228"/>
      <c r="DT12" s="228"/>
      <c r="DU12" s="228"/>
      <c r="DV12" s="228"/>
      <c r="DW12" s="228"/>
      <c r="DX12" s="228"/>
      <c r="DY12" s="228"/>
      <c r="DZ12" s="228"/>
      <c r="EA12" s="228"/>
      <c r="EB12" s="228"/>
      <c r="EC12" s="228"/>
      <c r="ED12" s="228"/>
      <c r="EE12" s="228"/>
      <c r="EF12" s="228"/>
      <c r="EG12" s="228"/>
      <c r="EH12" s="228"/>
      <c r="EI12" s="228"/>
      <c r="EJ12" s="228"/>
      <c r="EK12" s="228"/>
      <c r="EL12" s="228"/>
      <c r="EM12" s="228"/>
      <c r="EN12" s="228"/>
      <c r="EO12" s="228"/>
      <c r="EP12" s="228"/>
      <c r="EQ12" s="228"/>
      <c r="ER12" s="228"/>
      <c r="ES12" s="228"/>
      <c r="ET12" s="228"/>
      <c r="EU12" s="228"/>
      <c r="EV12" s="228"/>
      <c r="EW12" s="228"/>
      <c r="EX12" s="228"/>
      <c r="EY12" s="228"/>
      <c r="EZ12" s="228"/>
      <c r="FA12" s="228"/>
      <c r="FB12" s="228"/>
      <c r="FC12" s="228"/>
      <c r="FD12" s="228"/>
      <c r="FE12" s="228"/>
      <c r="FF12" s="228"/>
      <c r="FG12" s="228"/>
      <c r="FH12" s="228"/>
      <c r="FI12" s="228"/>
      <c r="FJ12" s="228"/>
      <c r="FK12" s="228"/>
      <c r="FL12" s="228"/>
      <c r="FM12" s="228"/>
      <c r="FN12" s="228"/>
      <c r="FO12" s="228"/>
      <c r="FP12" s="228"/>
      <c r="FQ12" s="228"/>
      <c r="FR12" s="228"/>
      <c r="FS12" s="228"/>
      <c r="FT12" s="228"/>
      <c r="FU12" s="228"/>
      <c r="FV12" s="228"/>
      <c r="FW12" s="228"/>
      <c r="FX12" s="228"/>
      <c r="FY12" s="228"/>
      <c r="FZ12" s="228"/>
      <c r="GA12" s="228"/>
      <c r="GB12" s="228"/>
      <c r="GC12" s="228"/>
      <c r="GD12" s="228"/>
      <c r="GE12" s="228"/>
      <c r="GF12" s="228"/>
      <c r="GG12" s="228"/>
      <c r="GH12" s="228"/>
      <c r="GI12" s="228"/>
      <c r="GJ12" s="228"/>
      <c r="GK12" s="228"/>
      <c r="GL12" s="228"/>
      <c r="GM12" s="228"/>
      <c r="GN12" s="228"/>
      <c r="GO12" s="228"/>
      <c r="GP12" s="228"/>
      <c r="GQ12" s="228"/>
      <c r="GR12" s="228"/>
      <c r="GS12" s="228"/>
      <c r="GT12" s="228"/>
      <c r="GU12" s="228"/>
      <c r="GV12" s="228"/>
      <c r="GW12" s="228"/>
      <c r="GX12" s="228"/>
      <c r="GY12" s="228"/>
      <c r="GZ12" s="228"/>
      <c r="HA12" s="228"/>
      <c r="HB12" s="228"/>
      <c r="HC12" s="228"/>
      <c r="HD12" s="228"/>
      <c r="HE12" s="228"/>
      <c r="HF12" s="228"/>
      <c r="HG12" s="228"/>
      <c r="HH12" s="228"/>
      <c r="HI12" s="228"/>
      <c r="HJ12" s="228"/>
      <c r="HK12" s="228"/>
      <c r="HL12" s="228"/>
      <c r="HM12" s="228"/>
      <c r="HN12" s="228"/>
      <c r="HO12" s="228"/>
      <c r="HP12" s="228"/>
      <c r="HQ12" s="228"/>
      <c r="HR12" s="228"/>
      <c r="HS12" s="228"/>
      <c r="HT12" s="228"/>
      <c r="HU12" s="228"/>
      <c r="HV12" s="228"/>
      <c r="HW12" s="228"/>
      <c r="HX12" s="228"/>
      <c r="HY12" s="228"/>
      <c r="HZ12" s="228"/>
      <c r="IA12" s="228"/>
      <c r="IB12" s="228"/>
      <c r="IC12" s="228"/>
      <c r="ID12" s="228"/>
      <c r="IE12" s="228"/>
      <c r="IF12" s="228"/>
      <c r="IG12" s="228"/>
      <c r="IH12" s="228"/>
      <c r="II12" s="228"/>
      <c r="IJ12" s="228"/>
      <c r="IK12" s="228"/>
      <c r="IL12" s="228">
        <f>+[2]Indices!IL12/[2]Indices!IK12-1</f>
        <v>7.0248270248270295E-2</v>
      </c>
      <c r="IM12" s="228">
        <f>+[2]Indices!IM12/[2]Indices!IL12-1</f>
        <v>-7.6361423790690552E-2</v>
      </c>
      <c r="IN12" s="228">
        <f>+[2]Indices!IN12/[2]Indices!IM12-1</f>
        <v>-8.0780632411067255E-2</v>
      </c>
      <c r="IO12" s="228">
        <f>+[2]Indices!IO12/[2]Indices!IN12-1</f>
        <v>-3.8385738600734465E-2</v>
      </c>
      <c r="IP12" s="228">
        <f>+[2]Indices!IP12/[2]Indices!IO12-1</f>
        <v>6.3300572919092746E-2</v>
      </c>
      <c r="IQ12" s="228">
        <f>+[2]Indices!IQ12/[2]Indices!IP12-1</f>
        <v>-9.8431750481864477E-2</v>
      </c>
      <c r="IR12" s="228">
        <f>+[2]Indices!IR12/[2]Indices!IQ12-1</f>
        <v>2.5168845051261046E-2</v>
      </c>
      <c r="IS12" s="228">
        <f>+[2]Indices!IS12/[2]Indices!IR12-1</f>
        <v>-9.3985496942983193E-2</v>
      </c>
      <c r="IT12" s="228">
        <f>+[2]Indices!IT12/[2]Indices!IS12-1</f>
        <v>-8.8616865453023608E-2</v>
      </c>
      <c r="IU12" s="228">
        <f>+[2]Indices!IU12/[2]Indices!IT12-1</f>
        <v>7.6225462059465121E-2</v>
      </c>
      <c r="IV12" s="228">
        <f>+[2]Indices!IV12/[2]Indices!IU12-1</f>
        <v>-2.1333333333339866E-4</v>
      </c>
      <c r="IW12" s="228">
        <f>+[2]Indices!IW12/[2]Indices!IV12-1</f>
        <v>9.217966499519914E-2</v>
      </c>
      <c r="IX12" s="228">
        <f>+[2]Indices!IX12/[2]Indices!IW12-1</f>
        <v>-1.9488131288463495E-2</v>
      </c>
      <c r="IY12" s="228">
        <f>+[2]Indices!IY12/[2]Indices!IX12-1</f>
        <v>-0.14998754669987546</v>
      </c>
      <c r="IZ12" s="228">
        <f>+[2]Indices!IZ12/[2]Indices!IY12-1</f>
        <v>-4.5358649789029593E-2</v>
      </c>
      <c r="JA12" s="228">
        <f>+[2]Indices!JA12/[2]Indices!IZ12-1</f>
        <v>5.8011049723756924E-2</v>
      </c>
      <c r="JB12" s="228">
        <f>+[2]Indices!JB12/[2]Indices!JA12-1</f>
        <v>-5.256744995648388E-2</v>
      </c>
      <c r="JC12" s="228">
        <f>+[2]Indices!JC12/[2]Indices!JB12-1</f>
        <v>-3.429481290954739E-2</v>
      </c>
      <c r="JD12" s="228">
        <f>+[2]Indices!JD12/[2]Indices!JC12-1</f>
        <v>-1.7629526285750652E-2</v>
      </c>
      <c r="JE12" s="228">
        <f>+[2]Indices!JE12/[2]Indices!JD12-1</f>
        <v>-0.14582660899877342</v>
      </c>
      <c r="JF12" s="228">
        <f>+[2]Indices!JF12/[2]Indices!JE12-1</f>
        <v>6.1139661426844016E-2</v>
      </c>
      <c r="JG12" s="228">
        <f>+[2]Indices!JG12/[2]Indices!JF12-1</f>
        <v>9.77138380457232E-2</v>
      </c>
      <c r="JH12" s="228">
        <f>+[2]Indices!JH12/[2]Indices!JG12-1</f>
        <v>-3.5230000648802884E-2</v>
      </c>
      <c r="JI12" s="228">
        <f>+[2]Indices!JI12/[2]Indices!JH12-1</f>
        <v>4.1425689307330149E-2</v>
      </c>
      <c r="JJ12" s="228">
        <f>+[2]Indices!JJ12/[2]Indices!JI12-1</f>
        <v>4.8559989668087278E-2</v>
      </c>
      <c r="JK12" s="228">
        <f>+[2]Indices!JK12/[2]Indices!JJ12-1</f>
        <v>-1.2132035965020327E-2</v>
      </c>
      <c r="JL12" s="228">
        <f>+[2]Indices!JL12/[2]Indices!JK12-1</f>
        <v>-4.3451156411694947E-2</v>
      </c>
      <c r="JM12" s="228">
        <f>+[2]Indices!JM12/[2]Indices!JL12-1</f>
        <v>-5.1942127215849898E-2</v>
      </c>
      <c r="JN12" s="228">
        <f>+[2]Indices!JN12/[2]Indices!JM12-1</f>
        <v>3.1552897504639965E-2</v>
      </c>
      <c r="JO12" s="228">
        <f>+[2]Indices!JO12/[2]Indices!JN12-1</f>
        <v>-9.0497134479541441E-2</v>
      </c>
      <c r="JP12" s="228">
        <f>+[2]Indices!JP12/[2]Indices!JO12-1</f>
        <v>5.737104337631882E-2</v>
      </c>
      <c r="JQ12" s="228">
        <f>+[2]Indices!JQ12/[2]Indices!JP12-1</f>
        <v>-4.4002494629616806E-2</v>
      </c>
      <c r="JR12" s="228">
        <f>+[2]Indices!JR12/[2]Indices!JQ12-1</f>
        <v>-1.2394897071614897E-2</v>
      </c>
      <c r="JS12" s="228">
        <f>+[2]Indices!JS12/[2]Indices!JR12-1</f>
        <v>0.10678899082568805</v>
      </c>
      <c r="JT12" s="228">
        <f>+[2]Indices!JT12/[2]Indices!JS12-1</f>
        <v>4.562334217506625E-2</v>
      </c>
      <c r="JU12" s="228">
        <f>+[2]Indices!JU12/[2]Indices!JT12-1</f>
        <v>-4.2237442922374413E-2</v>
      </c>
      <c r="JV12" s="228">
        <f>+[2]Indices!JV12/[2]Indices!JU12-1</f>
        <v>2.3639253079062339E-2</v>
      </c>
      <c r="JW12" s="228">
        <f>+[2]Indices!JW12/[2]Indices!JV12-1</f>
        <v>-7.7818746361343005E-2</v>
      </c>
      <c r="JX12" s="228">
        <f>+[2]Indices!JX12/[2]Indices!JW12-1</f>
        <v>-4.1456228956228913E-2</v>
      </c>
      <c r="JY12" s="228">
        <f>+[2]Indices!JY12/[2]Indices!JX12-1</f>
        <v>8.5181119648737758E-2</v>
      </c>
      <c r="JZ12" s="228">
        <f>+[2]Indices!JZ12/[2]Indices!JY12-1</f>
        <v>0.14228875851372313</v>
      </c>
      <c r="KA12" s="228">
        <f>+[2]Indices!KA12/[2]Indices!JZ12-1</f>
        <v>5.1892083357931273E-2</v>
      </c>
      <c r="KB12" s="228">
        <f>+[2]Indices!KB12/[2]Indices!KA12-1</f>
        <v>0.1504658210798071</v>
      </c>
      <c r="KC12" s="228">
        <f>+[2]Indices!KC12/[2]Indices!KB12-1</f>
        <v>4.5319283867505833E-2</v>
      </c>
      <c r="KD12" s="228">
        <f>+[2]Indices!KD12/[2]Indices!KC12-1</f>
        <v>0.11106962852342739</v>
      </c>
      <c r="KE12" s="228">
        <f>+[2]Indices!KE12/[2]Indices!KD12-1</f>
        <v>2.457157258064524E-2</v>
      </c>
      <c r="KF12" s="228">
        <f>+[2]Indices!KF12/[2]Indices!KE12-1</f>
        <v>0.17189357602590905</v>
      </c>
      <c r="KG12" s="228">
        <f>+[2]Indices!KG12/[2]Indices!KF12-1</f>
        <v>-3.16938361435668E-2</v>
      </c>
      <c r="KH12" s="228">
        <f>+[2]Indices!KH12/[2]Indices!KG12-1</f>
        <v>-3.9378612716762795E-3</v>
      </c>
      <c r="KI12" s="228">
        <f>+[2]Indices!KI12/[2]Indices!KH12-1</f>
        <v>1.1279968082405389E-2</v>
      </c>
      <c r="KJ12" s="228">
        <f>+[2]Indices!KJ12/[2]Indices!KI12-1</f>
        <v>5.200487769887463E-3</v>
      </c>
      <c r="KK12" s="228">
        <f>+[2]Indices!KK12/[2]Indices!KJ12-1</f>
        <v>-0.19252863310379276</v>
      </c>
      <c r="KL12" s="228">
        <f>+[2]Indices!KL12/[2]Indices!KK12-1</f>
        <v>3.0931023816904712E-4</v>
      </c>
      <c r="KM12" s="228">
        <f>+[2]Indices!KM12/[2]Indices!KL12-1</f>
        <v>9.9169537945048125E-2</v>
      </c>
      <c r="KN12" s="228">
        <f>+[2]Indices!KN12/[2]Indices!KM12-1</f>
        <v>-1.9973475867057888E-2</v>
      </c>
      <c r="KO12" s="228">
        <f>+[2]Indices!KO12/[2]Indices!KN12-1</f>
        <v>7.8118592635118445E-2</v>
      </c>
      <c r="KP12" s="228">
        <f>+[2]Indices!KP12/[2]Indices!KO12-1</f>
        <v>3.3813852649195564E-2</v>
      </c>
      <c r="KQ12" s="228">
        <f>+[2]Indices!KQ12/[2]Indices!KP12-1</f>
        <v>0.11479028697571736</v>
      </c>
      <c r="KR12" s="228">
        <f>+[2]Indices!KR12/[2]Indices!KQ12-1</f>
        <v>8.788778877887804E-2</v>
      </c>
      <c r="KS12" s="228">
        <f>+[2]Indices!KS12/[2]Indices!KR12-1</f>
        <v>-1.0557291508661248E-2</v>
      </c>
      <c r="KT12" s="228">
        <f>+[2]Indices!KT12/[2]Indices!KS12-1</f>
        <v>2.2198374980836988E-2</v>
      </c>
      <c r="KU12" s="228">
        <f>+[2]Indices!KU12/[2]Indices!KT12-1</f>
        <v>-3.3924232880410354E-2</v>
      </c>
      <c r="KV12" s="228">
        <f>+[2]Indices!KV12/[2]Indices!KU12-1</f>
        <v>-6.3493541977148515E-2</v>
      </c>
      <c r="KW12" s="228">
        <f>+[2]Indices!KW12/[2]Indices!KV12-1</f>
        <v>0.10002320724065905</v>
      </c>
      <c r="KX12" s="228">
        <f>+[2]Indices!KX12/[2]Indices!KW12-1</f>
        <v>6.4466546112115664E-2</v>
      </c>
      <c r="KY12" s="228">
        <f>+[2]Indices!KY12/[2]Indices!KX12-1</f>
        <v>4.2498371981086747E-2</v>
      </c>
      <c r="KZ12" s="228">
        <f>+[2]Indices!KZ12/[2]Indices!KY12-1</f>
        <v>1.9337316675719585E-2</v>
      </c>
      <c r="LA12" s="228">
        <f>+[2]Indices!LA12/[2]Indices!KZ12-1</f>
        <v>9.1894916338058241E-2</v>
      </c>
      <c r="LB12" s="228">
        <f>+[2]Indices!LB12/[2]Indices!LA12-1</f>
        <v>-0.11063663649008093</v>
      </c>
      <c r="LC12" s="228">
        <f>+[2]Indices!LC12/[2]Indices!LB12-1</f>
        <v>9.7237083984964556E-2</v>
      </c>
      <c r="LD12" s="228">
        <f>+[2]Indices!LD12/[2]Indices!LC12-1</f>
        <v>9.0170288314870728E-2</v>
      </c>
      <c r="LE12" s="228">
        <f>+[2]Indices!LE12/[2]Indices!LD12-1</f>
        <v>8.0762437782416319E-2</v>
      </c>
      <c r="LF12" s="228">
        <f>+[2]Indices!LF12/[2]Indices!LE12-1</f>
        <v>1.7424338893840874E-2</v>
      </c>
      <c r="LG12" s="228">
        <f>+[2]Indices!LG12/[2]Indices!LF12-1</f>
        <v>0.10252612695300267</v>
      </c>
      <c r="LH12" s="228">
        <f>+[2]Indices!LH12/[2]Indices!LG12-1</f>
        <v>3.7158966208801658E-2</v>
      </c>
      <c r="LI12" s="228">
        <f>+[2]Indices!LI12/[2]Indices!LH12-1</f>
        <v>-0.16219125104892562</v>
      </c>
      <c r="LJ12" s="228">
        <f>+[2]Indices!LJ12/[2]Indices!LI12-1</f>
        <v>2.5148605395518997E-2</v>
      </c>
      <c r="LK12" s="228">
        <f>+[2]Indices!LK12/[2]Indices!LJ12-1</f>
        <v>-5.4160825793296841E-3</v>
      </c>
      <c r="LL12" s="228">
        <f>+[2]Indices!LL12/[2]Indices!LK12-1</f>
        <v>8.6061460268648471E-2</v>
      </c>
      <c r="LM12" s="228">
        <f>+[2]Indices!LM12/[2]Indices!LL12-1</f>
        <v>6.3590066264231249E-2</v>
      </c>
      <c r="LN12" s="228">
        <f>+[2]Indices!LN12/[2]Indices!LM12-1</f>
        <v>6.5167957700911439E-2</v>
      </c>
      <c r="LO12" s="228">
        <f>+[2]Indices!LO12/[2]Indices!LN12-1</f>
        <v>6.2985976117744924E-2</v>
      </c>
      <c r="LP12" s="228">
        <f>+[2]Indices!LP12/[2]Indices!LO12-1</f>
        <v>1.3682749612213163E-2</v>
      </c>
      <c r="LQ12" s="228">
        <f>+[2]Indices!LQ12/[2]Indices!LP12-1</f>
        <v>3.1908896155147026E-2</v>
      </c>
      <c r="LR12" s="228">
        <f>+[2]Indices!LR12/[2]Indices!LQ12-1</f>
        <v>-8.4571678321678223E-2</v>
      </c>
      <c r="LS12" s="228">
        <f>+[2]Indices!LS12/[2]Indices!LR12-1</f>
        <v>3.7121031272379978E-2</v>
      </c>
      <c r="LT12" s="228">
        <f>+[2]Indices!LT12/[2]Indices!LS12-1</f>
        <v>0.13552439044440434</v>
      </c>
      <c r="LU12" s="228">
        <f>+[2]Indices!LU12/[2]Indices!LT12-1</f>
        <v>6.065212984681323E-2</v>
      </c>
      <c r="LV12" s="228">
        <f>+[2]Indices!LV12/[2]Indices!LU12-1</f>
        <v>2.6073305576410633E-3</v>
      </c>
      <c r="LW12" s="228">
        <f>+[2]Indices!LW12/[2]Indices!LV12-1</f>
        <v>5.7960950902703923E-2</v>
      </c>
      <c r="LX12" s="228">
        <f>+[2]Indices!LX12/[2]Indices!LW12-1</f>
        <v>-2.8055544830958956E-2</v>
      </c>
      <c r="LY12" s="228">
        <f>+[2]Indices!LY12/[2]Indices!LX12-1</f>
        <v>0.15981886312778881</v>
      </c>
      <c r="LZ12" s="228">
        <f>+[2]Indices!LZ12/[2]Indices!LY12-1</f>
        <v>0.18711540876554067</v>
      </c>
      <c r="MA12" s="228">
        <f>+[2]Indices!MA12/[2]Indices!LZ12-1</f>
        <v>-3.2149485973668734E-2</v>
      </c>
      <c r="MB12" s="228">
        <f>+[2]Indices!MB12/[2]Indices!MA12-1</f>
        <v>6.1943561208267051E-2</v>
      </c>
      <c r="MC12" s="228">
        <f>+[2]Indices!MC12/[2]Indices!MB12-1</f>
        <v>-0.15429384134588398</v>
      </c>
      <c r="MD12" s="228">
        <f>+[2]Indices!MD12/[2]Indices!MC12-1</f>
        <v>2.0025668259868734E-3</v>
      </c>
      <c r="ME12" s="228">
        <f>+[2]Indices!ME12/[2]Indices!MD12-1</f>
        <v>-9.3281068845580406E-2</v>
      </c>
      <c r="MF12" s="228">
        <f>+[2]Indices!MF12/[2]Indices!ME12-1</f>
        <v>7.4320786195306576E-2</v>
      </c>
      <c r="MG12" s="228">
        <f>+[2]Indices!MG12/[2]Indices!MF12-1</f>
        <v>-9.9852641124461572E-2</v>
      </c>
      <c r="MH12" s="228">
        <f>+[2]Indices!MH12/[2]Indices!MG12-1</f>
        <v>-0.17932024530606594</v>
      </c>
      <c r="MI12" s="228">
        <f>+[2]Indices!MI12/[2]Indices!MH12-1</f>
        <v>8.282825182980158E-2</v>
      </c>
      <c r="MJ12" s="228">
        <f>+[2]Indices!MJ12/[2]Indices!MI12-1</f>
        <v>-2.2701186073204926E-2</v>
      </c>
      <c r="MK12" s="228">
        <f>+[2]Indices!MK12/[2]Indices!MJ12-1</f>
        <v>-0.15192773355372857</v>
      </c>
      <c r="ML12" s="228">
        <f>+[2]Indices!ML12/[2]Indices!MK12-1</f>
        <v>-0.30790405033425083</v>
      </c>
      <c r="MM12" s="228">
        <f>+[2]Indices!MM12/[2]Indices!ML12-1</f>
        <v>-5.8646245059288615E-2</v>
      </c>
      <c r="MN12" s="228">
        <f>+[2]Indices!MN12/[2]Indices!MM12-1</f>
        <v>0.11935128326247835</v>
      </c>
      <c r="MO12" s="228">
        <f>+[2]Indices!MO12/[2]Indices!MN12-1</f>
        <v>-4.6537253247057597E-2</v>
      </c>
      <c r="MP12" s="228">
        <f>+[2]Indices!MP12/[2]Indices!MO12-1</f>
        <v>-7.3372839263320944E-2</v>
      </c>
      <c r="MQ12" s="228">
        <f>+[2]Indices!MQ12/[2]Indices!MP12-1</f>
        <v>9.2370969881915954E-2</v>
      </c>
      <c r="MR12" s="228">
        <f>+[2]Indices!MR12/[2]Indices!MQ12-1</f>
        <v>0.16690958558033309</v>
      </c>
      <c r="MS12" s="228">
        <f>+[2]Indices!MS12/[2]Indices!MR12-1</f>
        <v>0.35807814809417748</v>
      </c>
      <c r="MT12" s="228">
        <f>+[2]Indices!MT12/[2]Indices!MS12-1</f>
        <v>-5.0078175296606298E-2</v>
      </c>
      <c r="MU12" s="228">
        <f>+[2]Indices!MU12/[2]Indices!MT12-1</f>
        <v>7.5890335802230036E-2</v>
      </c>
      <c r="MV12" s="228">
        <f>+[2]Indices!MV12/[2]Indices!MU12-1</f>
        <v>-6.5992740798511695E-3</v>
      </c>
      <c r="MW12" s="228">
        <f>+[2]Indices!MW12/[2]Indices!MV12-1</f>
        <v>0.10576139143038321</v>
      </c>
      <c r="MX12" s="228">
        <f>+[2]Indices!MX12/[2]Indices!MW12-1</f>
        <v>-5.3304933164024626E-2</v>
      </c>
      <c r="MY12" s="228">
        <f>+[2]Indices!MY12/[2]Indices!MX12-1</f>
        <v>8.2627821446599858E-2</v>
      </c>
      <c r="MZ12" s="228">
        <f>+[2]Indices!MZ12/[2]Indices!MY12-1</f>
        <v>2.9987743791964228E-2</v>
      </c>
      <c r="NA12" s="228">
        <f>+[2]Indices!NA12/[2]Indices!MZ12-1</f>
        <v>-5.440082778244848E-2</v>
      </c>
      <c r="NB12" s="228">
        <f>+[2]Indices!NB12/[2]Indices!NA12-1</f>
        <v>1.1202451134607383E-2</v>
      </c>
      <c r="NC12" s="228">
        <f>+[2]Indices!NC12/[2]Indices!NB12-1</f>
        <v>9.4781408938426459E-2</v>
      </c>
      <c r="ND12" s="228">
        <f>+[2]Indices!ND12/[2]Indices!NC12-1</f>
        <v>1.7557299067152643E-2</v>
      </c>
      <c r="NE12" s="228">
        <f>+[2]Indices!NE12/[2]Indices!ND12-1</f>
        <v>-8.0747000825683646E-2</v>
      </c>
      <c r="NF12" s="228">
        <f>+[2]Indices!NF12/[2]Indices!NE12-1</f>
        <v>4.4395424404934714E-2</v>
      </c>
      <c r="NG12" s="228">
        <f>+[2]Indices!NG12/[2]Indices!NF12-1</f>
        <v>1.0940088785460489E-2</v>
      </c>
      <c r="NH12" s="228">
        <f>+[2]Indices!NH12/[2]Indices!NG12-1</f>
        <v>-4.4412750838211945E-3</v>
      </c>
      <c r="NI12" s="228">
        <f>+[2]Indices!NI12/[2]Indices!NH12-1</f>
        <v>0.16861656006132431</v>
      </c>
      <c r="NJ12" s="228">
        <f>+[2]Indices!NJ12/[2]Indices!NI12-1</f>
        <v>7.5918060110760077E-3</v>
      </c>
      <c r="NK12" s="228">
        <f>+[2]Indices!NK12/[2]Indices!NJ12-1</f>
        <v>-5.8217094801549574E-2</v>
      </c>
      <c r="NL12" s="228">
        <f>+[2]Indices!NL12/[2]Indices!NK12-1</f>
        <v>7.582213358112555E-2</v>
      </c>
      <c r="NM12" s="228">
        <f>+[2]Indices!NM12/[2]Indices!NL12-1</f>
        <v>-0.12485121712293423</v>
      </c>
      <c r="NN12" s="228">
        <f>+[2]Indices!NN12/[2]Indices!NM12-1</f>
        <v>-1.6188435799913359E-2</v>
      </c>
      <c r="NO12" s="228">
        <f>+[2]Indices!NO12/[2]Indices!NN12-1</f>
        <v>0.10980070712878787</v>
      </c>
      <c r="NP12" s="228">
        <f>+[2]Indices!NP12/[2]Indices!NO12-1</f>
        <v>-8.4441210838459568E-3</v>
      </c>
      <c r="NQ12" s="228">
        <f>+[2]Indices!NQ12/[2]Indices!NP12-1</f>
        <v>-4.9072797616400599E-2</v>
      </c>
      <c r="NR12" s="228">
        <f>+[2]Indices!NR12/[2]Indices!NQ12-1</f>
        <v>2.3709869759394042E-2</v>
      </c>
      <c r="NS12" s="228">
        <f>+[2]Indices!NS12/[2]Indices!NR12-1</f>
        <v>-1.7998675224412453E-2</v>
      </c>
      <c r="NT12" s="228">
        <f>+[2]Indices!NT12/[2]Indices!NS12-1</f>
        <v>-0.12568325076175202</v>
      </c>
      <c r="NU12" s="228">
        <f>+[2]Indices!NU12/[2]Indices!NT12-1</f>
        <v>-6.9580600965695183E-2</v>
      </c>
      <c r="NV12" s="228">
        <f>+[2]Indices!NV12/[2]Indices!NU12-1</f>
        <v>8.356207468405108E-2</v>
      </c>
      <c r="NW12" s="228">
        <f>+[2]Indices!NW12/[2]Indices!NV12-1</f>
        <v>-0.15497473381446836</v>
      </c>
      <c r="NX12" s="228">
        <f>+[2]Indices!NX12/[2]Indices!NW12-1</f>
        <v>-6.1392414945274587E-2</v>
      </c>
      <c r="NY12" s="228">
        <f>+[2]Indices!NY12/[2]Indices!NX12-1</f>
        <v>0.21418947018215095</v>
      </c>
      <c r="NZ12" s="228">
        <f>+[2]Indices!NZ12/[2]Indices!NY12-1</f>
        <v>4.3279308407885742E-2</v>
      </c>
      <c r="OA12" s="228">
        <f>+[2]Indices!OA12/[2]Indices!NZ12-1</f>
        <v>-5.2554169402495021E-2</v>
      </c>
      <c r="OB12" s="228">
        <f>+[2]Indices!OB12/[2]Indices!OA12-1</f>
        <v>-4.1622775406109702E-2</v>
      </c>
      <c r="OC12" s="228">
        <f>+[2]Indices!OC12/[2]Indices!OB12-1</f>
        <v>-0.11781039843806496</v>
      </c>
      <c r="OD12" s="228">
        <f>+[2]Indices!OD12/[2]Indices!OC12-1</f>
        <v>7.1919211790357318E-2</v>
      </c>
      <c r="OE12" s="228">
        <f>+[2]Indices!OE12/[2]Indices!OD12-1</f>
        <v>-2.7375890863488017E-3</v>
      </c>
      <c r="OF12" s="228">
        <f>+[2]Indices!OF12/[2]Indices!OE12-1</f>
        <v>4.2480101829558414E-3</v>
      </c>
      <c r="OG12" s="228">
        <f>+[2]Indices!OG12/[2]Indices!OF12-1</f>
        <v>0.14686030175310005</v>
      </c>
      <c r="OH12" s="228">
        <f>+[2]Indices!OH12/[2]Indices!OG12-1</f>
        <v>-3.7136655969960519E-2</v>
      </c>
      <c r="OI12" s="228">
        <f>+[2]Indices!OI12/[2]Indices!OH12-1</f>
        <v>3.5111738024117711E-2</v>
      </c>
      <c r="OJ12" s="228">
        <f>+[2]Indices!OJ12/[2]Indices!OI12-1</f>
        <v>-3.0727712388611828E-4</v>
      </c>
      <c r="OK12" s="228">
        <f>+[2]Indices!OK12/[2]Indices!OJ12-1</f>
        <v>4.9874378574864986E-2</v>
      </c>
      <c r="OL12" s="228">
        <f>+[2]Indices!OL12/[2]Indices!OK12-1</f>
        <v>-7.6502036659877759E-2</v>
      </c>
      <c r="OM12" s="228">
        <f>+[2]Indices!OM12/[2]Indices!OL12-1</f>
        <v>-8.4079944865611544E-4</v>
      </c>
      <c r="ON12" s="228">
        <f>+[2]Indices!ON12/[2]Indices!OM12-1</f>
        <v>4.5631751024293399E-2</v>
      </c>
      <c r="OO12" s="228">
        <f>+[2]Indices!OO12/[2]Indices!ON12-1</f>
        <v>-3.1281003947396191E-2</v>
      </c>
      <c r="OP12" s="228">
        <f>+[2]Indices!OP12/[2]Indices!OO12-1</f>
        <v>-7.6387318898806678E-2</v>
      </c>
      <c r="OQ12" s="228">
        <f>+[2]Indices!OQ12/[2]Indices!OP12-1</f>
        <v>-3.9916245189259292E-2</v>
      </c>
      <c r="OR12" s="228">
        <f>+[2]Indices!OR12/[2]Indices!OQ12-1</f>
        <v>-0.12519735831669476</v>
      </c>
      <c r="OS12" s="228">
        <f>+[2]Indices!OS12/[2]Indices!OR12-1</f>
        <v>0.11155509986235557</v>
      </c>
      <c r="OT12" s="228">
        <f>+[2]Indices!OT12/[2]Indices!OS12-1</f>
        <v>0.12275952262116108</v>
      </c>
      <c r="OU12" s="228">
        <f>+[2]Indices!OU12/[2]Indices!OT12-1</f>
        <v>-3.5011802837745409E-2</v>
      </c>
      <c r="OV12" s="228">
        <f>+[2]Indices!OV12/[2]Indices!OU12-1</f>
        <v>2.8917222337227599E-2</v>
      </c>
      <c r="OW12" s="228">
        <f>+[2]Indices!OW12/[2]Indices!OV12-1</f>
        <v>-4.2984213524059345E-2</v>
      </c>
      <c r="OX12" s="228">
        <f>+[2]Indices!OX12/[2]Indices!OW12-1</f>
        <v>3.7500592192533544E-2</v>
      </c>
      <c r="OY12" s="228">
        <f>+[2]Indices!OY12/[2]Indices!OX12-1</f>
        <v>0.10311849837182829</v>
      </c>
      <c r="OZ12" s="228">
        <f>+[2]Indices!OZ12/[2]Indices!OY12-1</f>
        <v>-5.0992820645495707E-3</v>
      </c>
      <c r="PA12" s="228">
        <f>+[2]Indices!PA12/[2]Indices!OZ12-1</f>
        <v>0.10352772302459479</v>
      </c>
      <c r="PB12" s="228">
        <f>+[2]Indices!PB12/[2]Indices!PA12-1</f>
        <v>3.418511379328204E-2</v>
      </c>
      <c r="PC12" s="228">
        <f>+[2]Indices!PC12/[2]Indices!PB12-1</f>
        <v>1.1873594411139665E-2</v>
      </c>
      <c r="PD12" s="228">
        <f>+[2]Indices!PD12/[2]Indices!PC12-1</f>
        <v>2.6290071247782043E-2</v>
      </c>
      <c r="PE12" s="228">
        <f>+[2]Indices!PE12/[2]Indices!PD12-1</f>
        <v>-1.7195491476855063E-2</v>
      </c>
      <c r="PF12" s="228">
        <f>+[2]Indices!PF12/[2]Indices!PE12-1</f>
        <v>4.8365563647241983E-2</v>
      </c>
      <c r="PG12" s="228">
        <f>+[2]Indices!PG12/[2]Indices!PF12-1</f>
        <v>2.2553909188093524E-2</v>
      </c>
      <c r="PH12" s="228">
        <f>+[2]Indices!PH12/[2]Indices!PG12-1</f>
        <v>-5.6256338808397754E-2</v>
      </c>
      <c r="PI12" s="228">
        <f>+[2]Indices!PI12/[2]Indices!PH12-1</f>
        <v>9.0636061116946554E-2</v>
      </c>
      <c r="PJ12" s="228">
        <f>+[2]Indices!PJ12/[2]Indices!PI12-1</f>
        <v>1.0007344654487715E-2</v>
      </c>
      <c r="PK12" s="228">
        <f>+[2]Indices!PK12/[2]Indices!PJ12-1</f>
        <v>-5.8345336279480686E-2</v>
      </c>
      <c r="PL12" s="228">
        <f>+[2]Indices!PL12/[2]Indices!PK12-1</f>
        <v>-5.14128043773322E-2</v>
      </c>
      <c r="PM12" s="228">
        <f>+[2]Indices!PM12/[2]Indices!PL12-1</f>
        <v>2.7854341083358936E-2</v>
      </c>
      <c r="PN12" s="228">
        <f>+[2]Indices!PN12/[2]Indices!PM12-1</f>
        <v>-7.619280357661129E-3</v>
      </c>
      <c r="PO12" s="228">
        <f>+[2]Indices!PO12/[2]Indices!PN12-1</f>
        <v>1.5645784366968174E-2</v>
      </c>
      <c r="PP12" s="228">
        <f>+[2]Indices!PP12/[2]Indices!PO12-1</f>
        <v>-9.8225940879128171E-2</v>
      </c>
      <c r="PQ12" s="228">
        <f>+[2]Indices!PQ12/[2]Indices!PP12-1</f>
        <v>5.7470574537703545E-3</v>
      </c>
      <c r="PR12" s="228">
        <f>+[2]Indices!PR12/[2]Indices!PQ12-1</f>
        <v>2.2778102660190092E-2</v>
      </c>
      <c r="PS12" s="228">
        <f>+[2]Indices!PS12/[2]Indices!PR12-1</f>
        <v>-3.9619788190376481E-2</v>
      </c>
      <c r="PT12" s="228">
        <f>+[2]Indices!PT12/[2]Indices!PS12-1</f>
        <v>8.7796248551106348E-3</v>
      </c>
      <c r="PU12" s="228">
        <f>+[2]Indices!PU12/[2]Indices!PT12-1</f>
        <v>-6.9912365645791508E-2</v>
      </c>
      <c r="PV12" s="228">
        <f>+[2]Indices!PV12/[2]Indices!PU12-1</f>
        <v>-8.6182470843876535E-2</v>
      </c>
      <c r="PW12" s="228">
        <f>+[2]Indices!PW12/[2]Indices!PV12-1</f>
        <v>0.14565448439072082</v>
      </c>
      <c r="PX12" s="228">
        <f>+[2]Indices!PX12/[2]Indices!PW12-1</f>
        <v>1.1582600865355452E-2</v>
      </c>
      <c r="PY12" s="228">
        <f>+[2]Indices!PY12/[2]Indices!PX12-1</f>
        <v>2.8923305674367628E-2</v>
      </c>
      <c r="PZ12" s="228">
        <f>+[2]Indices!PZ12/[2]Indices!PY12-1</f>
        <v>9.4310921813203219E-3</v>
      </c>
      <c r="QA12" s="228">
        <f>+[2]Indices!QA12/[2]Indices!PZ12-1</f>
        <v>5.1379313592525566E-2</v>
      </c>
      <c r="QB12" s="228">
        <f>+[2]Indices!QB12/[2]Indices!QA12-1</f>
        <v>1.7898213985779066E-2</v>
      </c>
      <c r="QC12" s="228">
        <f>+[2]Indices!QC12/[2]Indices!QB12-1</f>
        <v>-1.5191951016133687E-2</v>
      </c>
      <c r="QD12" s="228">
        <f>+[2]Indices!QD12/[2]Indices!QC12-1</f>
        <v>-1.2600198386103489E-3</v>
      </c>
      <c r="QE12" s="228">
        <f>+[2]Indices!QE12/[2]Indices!QD12-1</f>
        <v>-6.9744188543512053E-2</v>
      </c>
      <c r="QF12" s="228">
        <f>+[2]Indices!QF12/[2]Indices!QE12-1</f>
        <v>3.6646155399899794E-3</v>
      </c>
      <c r="QG12" s="228">
        <f>+[2]Indices!QG12/[2]Indices!QF12-1</f>
        <v>4.8065013069217732E-2</v>
      </c>
      <c r="QH12" s="228">
        <f>+[2]Indices!QH12/[2]Indices!QG12-1</f>
        <v>5.3884399538238315E-2</v>
      </c>
      <c r="QI12" s="228">
        <f>+[2]Indices!QI12/[2]Indices!QH12-1</f>
        <v>6.3384574005426852E-2</v>
      </c>
      <c r="QJ12" s="228">
        <f>+[2]Indices!QJ12/[2]Indices!QI12-1</f>
        <v>2.2219321202083142E-2</v>
      </c>
      <c r="QK12" s="228">
        <f>+[2]Indices!QK12/[2]Indices!QJ12-1</f>
        <v>3.1047088449980276E-2</v>
      </c>
      <c r="QL12" s="228">
        <f>+[2]Indices!QL12/[2]Indices!QK12-1</f>
        <v>-1.2225639199459626E-2</v>
      </c>
      <c r="QM12" s="228">
        <f>+[2]Indices!QM12/[2]Indices!QL12-1</f>
        <v>6.6440170538261345E-2</v>
      </c>
      <c r="QN12" s="228">
        <f>+[2]Indices!QN12/[2]Indices!QM12-1</f>
        <v>-1.2335245290229113E-2</v>
      </c>
      <c r="QO12" s="228">
        <f>+[2]Indices!QO12/[2]Indices!QN12-1</f>
        <v>-3.409353026526285E-2</v>
      </c>
      <c r="QP12" s="228">
        <f>+[2]Indices!QP12/[2]Indices!QO12-1</f>
        <v>6.4795128376972988E-2</v>
      </c>
      <c r="QQ12" s="228">
        <f>+[2]Indices!QQ12/[2]Indices!QP12-1</f>
        <v>-6.0517600927478821E-3</v>
      </c>
      <c r="QR12" s="228">
        <f>+[2]Indices!QR12/[2]Indices!QQ12-1</f>
        <v>4.0263778975927478E-2</v>
      </c>
      <c r="QS12" s="228">
        <f>+[2]Indices!QS12/[2]Indices!QR12-1</f>
        <v>5.0880040862163689E-2</v>
      </c>
      <c r="QT12" s="228">
        <f>+[2]Indices!QT12/[2]Indices!QS12-1</f>
        <v>-7.1027772922856669E-2</v>
      </c>
      <c r="QU12" s="228">
        <f>+[2]Indices!QU12/[2]Indices!QT12-1</f>
        <v>-3.7249997312280625E-2</v>
      </c>
      <c r="QV12" s="228">
        <f>+[2]Indices!QV12/[2]Indices!QU12-1</f>
        <v>3.7704841756544205E-2</v>
      </c>
      <c r="QW12" s="228">
        <f>+[2]Indices!QW12/[2]Indices!QV12-1</f>
        <v>-1.1297357792110052E-2</v>
      </c>
      <c r="QX12" s="228">
        <f>+[2]Indices!QX12/[2]Indices!QW12-1</f>
        <v>-1.7073458318594525E-2</v>
      </c>
      <c r="QY12" s="228">
        <f>+[2]Indices!QY12/[2]Indices!QX12-1</f>
        <v>5.8836990844380432E-2</v>
      </c>
      <c r="QZ12" s="228">
        <f>+[2]Indices!QZ12/[2]Indices!QY12-1</f>
        <v>-5.403200786427198E-3</v>
      </c>
      <c r="RA12" s="228">
        <f>+[2]Indices!RA12/[2]Indices!QZ12-1</f>
        <v>-8.4400859394988759E-2</v>
      </c>
      <c r="RB12" s="228">
        <f>+[2]Indices!RB12/[2]Indices!RA12-1</f>
        <v>-6.8453429083281114E-2</v>
      </c>
      <c r="RC12" s="228">
        <f>+[2]Indices!RC12/[2]Indices!RB12-1</f>
        <v>0.11104833092599864</v>
      </c>
      <c r="RD12" s="228">
        <f>+[2]Indices!RD12/[2]Indices!RC12-1</f>
        <v>-3.0217011400727189E-3</v>
      </c>
      <c r="RE12" s="228">
        <f>+[2]Indices!RE12/[2]Indices!RD12-1</f>
        <v>-2.1203032343388717E-2</v>
      </c>
      <c r="RF12" s="228">
        <f>+[2]Indices!RF12/[2]Indices!RE12-1</f>
        <v>-3.6403949288408288E-3</v>
      </c>
      <c r="RG12" s="228">
        <f>+[2]Indices!RG12/[2]Indices!RF12-1</f>
        <v>0.10581833466788648</v>
      </c>
      <c r="RH12" s="228">
        <f>+[2]Indices!RH12/[2]Indices!RG12-1</f>
        <v>6.6356498482125215E-3</v>
      </c>
      <c r="RI12" s="228">
        <f>+[2]Indices!RI12/[2]Indices!RH12-1</f>
        <v>1.2867719298845115E-2</v>
      </c>
      <c r="RJ12" s="228">
        <f>+[2]Indices!RJ12/[2]Indices!RI12-1</f>
        <v>-1.7307867488536299E-3</v>
      </c>
      <c r="RK12" s="228">
        <f>+[2]Indices!RK12/[2]Indices!RJ12-1</f>
        <v>-5.3576739533060302E-2</v>
      </c>
      <c r="RL12" s="228">
        <f>+[2]Indices!RL12/[2]Indices!RK12-1</f>
        <v>-4.4936016126757128E-2</v>
      </c>
      <c r="RM12" s="228">
        <f>+[2]Indices!RM12/[2]Indices!RL12-1</f>
        <v>4.8845009123268834E-2</v>
      </c>
      <c r="RN12" s="228">
        <f>+[2]Indices!RN12/[2]Indices!RM12-1</f>
        <v>3.4246367795972787E-2</v>
      </c>
      <c r="RO12" s="228">
        <f>+[2]Indices!RO12/[2]Indices!RN12-1</f>
        <v>3.59164202152229E-3</v>
      </c>
      <c r="RP12" s="228">
        <f>+[2]Indices!RP12/[2]Indices!RO12-1</f>
        <v>1.4404451160873855E-2</v>
      </c>
      <c r="RQ12" s="228">
        <f>+[2]Indices!RQ12/[2]Indices!RP12-1</f>
        <v>-1.5811534633016766E-3</v>
      </c>
      <c r="RR12" s="228">
        <f>+[2]Indices!RR12/[2]Indices!RQ12-1</f>
        <v>-8.8069328251160539E-2</v>
      </c>
      <c r="RS12" s="228">
        <f>+[2]Indices!RS12/[2]Indices!RR12-1</f>
        <v>-0.26780803706726808</v>
      </c>
      <c r="RT12" s="228">
        <f>+[2]Indices!RT12/[2]Indices!RS12-1</f>
        <v>0.15529320944547576</v>
      </c>
      <c r="RU12" s="228">
        <f>+[2]Indices!RU12/[2]Indices!RT12-1</f>
        <v>-3.5056522570562465E-2</v>
      </c>
      <c r="RV12" s="228">
        <f>+[2]Indices!RV12/[2]Indices!RU12-1</f>
        <v>7.6944979749522746E-2</v>
      </c>
      <c r="RW12" s="228">
        <f>+[2]Indices!RW12/[2]Indices!RV12-1</f>
        <v>8.4804592401132695E-2</v>
      </c>
      <c r="RX12" s="228">
        <f>+[2]Indices!RX12/[2]Indices!RW12-1</f>
        <v>4.5196197903972779E-2</v>
      </c>
      <c r="RY12" s="228">
        <f>+[2]Indices!RY12/[2]Indices!RX12-1</f>
        <v>-1.459924821147085E-2</v>
      </c>
      <c r="RZ12" s="228">
        <f>+[2]Indices!RZ12/[2]Indices!RY12-1</f>
        <v>3.0530319236543368E-2</v>
      </c>
      <c r="SA12" s="228">
        <f>+[2]Indices!SA12/[2]Indices!RZ12-1</f>
        <v>0.1147116960224559</v>
      </c>
      <c r="SB12" s="228">
        <f>+[2]Indices!SB12/[2]Indices!SA12-1</f>
        <v>9.2682926829268153E-2</v>
      </c>
      <c r="SC12" s="228">
        <f>+[2]Indices!SC12/[2]Indices!SB12-1</f>
        <v>-2.3389237451737488E-2</v>
      </c>
      <c r="SD12" s="228">
        <f>+[2]Indices!SD12/[2]Indices!SC12-1</f>
        <v>0.11545993093777618</v>
      </c>
      <c r="SE12" s="228">
        <f>+[2]Indices!SE12/[2]Indices!SD12-1</f>
        <v>-3.6100158383820524E-2</v>
      </c>
      <c r="SF12" s="228">
        <f>+[2]Indices!SF12/[2]Indices!SE12-1</f>
        <v>-1.6947204982325936E-2</v>
      </c>
      <c r="SG12" s="228">
        <f>+[2]Indices!SG12/[2]Indices!SF12-1</f>
        <v>8.6309323779773184E-2</v>
      </c>
      <c r="SH12" s="228">
        <f>+[2]Indices!SH12/[2]Indices!SG12-1</f>
        <v>-1.4274493136461008E-2</v>
      </c>
      <c r="SI12" s="228">
        <f>+[2]Indices!SI12/[2]Indices!SH12-1</f>
        <v>1.4954678863281501E-3</v>
      </c>
      <c r="SJ12" s="228">
        <f>+[2]Indices!SJ12/[2]Indices!SI12-1</f>
        <v>0.10781264263049106</v>
      </c>
      <c r="SK12" s="228">
        <f>+[2]Indices!SK12/[2]Indices!SJ12-1</f>
        <v>1.1462177887589631E-2</v>
      </c>
      <c r="SL12" s="228">
        <f>+[2]Indices!SL12/[2]Indices!SK12-1</f>
        <v>-5.7208585786737709E-3</v>
      </c>
      <c r="SM12" s="228">
        <f>+[2]Indices!SM12/[2]Indices!SL12-1</f>
        <v>-4.2423849611849418E-2</v>
      </c>
      <c r="SN12" s="228">
        <f>+[2]Indices!SN12/[2]Indices!SM12-1</f>
        <v>3.306246352324882E-2</v>
      </c>
      <c r="SO12" s="228">
        <f>+[2]Indices!SO12/[2]Indices!SN12-1</f>
        <v>-4.6580510852715085E-3</v>
      </c>
      <c r="SP12" s="228">
        <f>+[2]Indices!SP12/[2]Indices!SO12-1</f>
        <v>-4.0804616259746629E-2</v>
      </c>
      <c r="SQ12" s="228">
        <f>+[2]Indices!SQ12/[2]Indices!SP12-1</f>
        <v>3.4080020717337733E-2</v>
      </c>
      <c r="SR12" s="228">
        <f>+[2]Indices!SR12/[2]Indices!SQ12-1</f>
        <v>-2.9289273997645915E-2</v>
      </c>
      <c r="SS12" s="228">
        <f>+[2]Indices!SS12/[2]Indices!SR12-1</f>
        <v>-4.5199547488548486E-2</v>
      </c>
      <c r="ST12" s="228">
        <f>+[2]Indices!ST12/[2]Indices!SS12-1</f>
        <v>-6.4598366092984416E-2</v>
      </c>
      <c r="SU12" s="228">
        <f>+[2]Indices!SU12/[2]Indices!ST12-1</f>
        <v>8.336246017325899E-2</v>
      </c>
      <c r="SV12" s="228">
        <f>+[2]Indices!SV12/[2]Indices!SU12-1</f>
        <v>3.2466684086752018E-2</v>
      </c>
      <c r="SW12" s="228">
        <f>+[2]Indices!SW12/[2]Indices!SV12-1</f>
        <v>-5.9841563958705879E-2</v>
      </c>
      <c r="SX12" s="228">
        <f>+[2]Indices!SX12/[2]Indices!SW12-1</f>
        <v>3.5537652056514046E-2</v>
      </c>
      <c r="SY12" s="228">
        <f>+[2]Indices!SY12/[2]Indices!SX12-1</f>
        <v>5.8578787653718489E-2</v>
      </c>
      <c r="SZ12" s="228">
        <f>+[2]Indices!SZ12/[2]Indices!SY12-1</f>
        <v>-4.9909602665186625E-2</v>
      </c>
      <c r="TA12" s="228">
        <f>+[2]Indices!TA12/[2]Indices!SZ12-1</f>
        <v>-1.4934564847001508E-2</v>
      </c>
      <c r="TB12" s="228">
        <f>+[2]Indices!TB12/[2]Indices!TA12-1</f>
        <v>-2.9038144107697228E-2</v>
      </c>
      <c r="TC12" s="228">
        <f>+[2]Indices!TC12/[2]Indices!TB12-1</f>
        <v>9.1452821760062974E-3</v>
      </c>
      <c r="TD12" s="228">
        <f>+[2]Indices!TD12/[2]Indices!TC12-1</f>
        <v>4.5029203811866036E-2</v>
      </c>
      <c r="TE12" s="228">
        <f>+[2]Indices!TE12/[2]Indices!TD12-1</f>
        <v>1.4876785076933352E-2</v>
      </c>
      <c r="TF12" s="228">
        <f>+[2]Indices!TF12/[2]Indices!TE12-1</f>
        <v>4.4101089580579789E-2</v>
      </c>
      <c r="TG12" s="228">
        <f>+[2]Indices!TG12/[2]Indices!TF12-1</f>
        <v>2.6771261054959083E-2</v>
      </c>
      <c r="TH12" s="228">
        <f>+[2]Indices!TH12/[2]Indices!TG12-1</f>
        <v>-3.1639257192433545E-2</v>
      </c>
      <c r="TI12" s="228">
        <f>+[2]Indices!TI12/[2]Indices!TH12-1</f>
        <v>1.6837828715515313E-2</v>
      </c>
      <c r="TJ12" s="228">
        <f>+[2]Indices!TJ12/[2]Indices!TI12-1</f>
        <v>-3.0988500585160783E-2</v>
      </c>
      <c r="TK12" s="228">
        <f>+[2]Indices!TK12/[2]Indices!TJ12-1</f>
        <v>5.3512417510452881E-2</v>
      </c>
      <c r="TL12" s="228">
        <f>+[2]Indices!TL12/[2]Indices!TK12-1</f>
        <v>8.1717234627288082E-2</v>
      </c>
      <c r="TM12" s="228">
        <f>+[2]Indices!TM12/[2]Indices!TL12-1</f>
        <v>1.7858524240514928E-3</v>
      </c>
      <c r="TN12" s="228">
        <f>+[2]Indices!TN12/[2]Indices!TM12-1</f>
        <v>1.3387666490900285E-2</v>
      </c>
      <c r="TO12" s="228">
        <f>+[2]Indices!TO12/[2]Indices!TN12-1</f>
        <v>9.7328447861082523E-3</v>
      </c>
      <c r="TP12" s="228">
        <f>+[2]Indices!TP12/[2]Indices!TO12-1</f>
        <v>1.2039892926023921E-2</v>
      </c>
      <c r="TQ12" s="228">
        <f>+[2]Indices!TQ12/[2]Indices!TP12-1</f>
        <v>-4.9448682344945816E-3</v>
      </c>
      <c r="TR12" s="228">
        <f>+[2]Indices!TR12/[2]Indices!TQ12-1</f>
        <v>6.8090554742540554E-2</v>
      </c>
      <c r="TS12" s="228">
        <f>+[2]Indices!TS12/[2]Indices!TR12-1</f>
        <v>3.4936900691882489E-2</v>
      </c>
      <c r="TT12" s="228">
        <f>+[2]Indices!TT12/[2]Indices!TS12-1</f>
        <v>9.6923211017170274E-3</v>
      </c>
      <c r="TU12" s="228">
        <f>+[2]Indices!TU12/[2]Indices!TT12-1</f>
        <v>2.3637559971531941E-2</v>
      </c>
      <c r="TV12" s="228">
        <f>+[2]Indices!TV12/[2]Indices!TU12-1</f>
        <v>-6.5380961037160068E-2</v>
      </c>
      <c r="TW12" s="228">
        <f>+[2]Indices!TW12/[2]Indices!TV12-1</f>
        <v>-7.9051898548891941E-3</v>
      </c>
      <c r="TX12" s="228">
        <f>+[2]Indices!TX12/[2]Indices!TW12-1</f>
        <v>-3.2941880288330005E-2</v>
      </c>
      <c r="TY12" s="228">
        <f>+[2]Indices!TY12/[2]Indices!TX12-1</f>
        <v>-1.7275485050101125E-2</v>
      </c>
      <c r="TZ12" s="228">
        <f>+[2]Indices!TZ12/[2]Indices!TY12-1</f>
        <v>-6.8404805881558506E-2</v>
      </c>
      <c r="UA12" s="228">
        <f>+[2]Indices!UA12/[2]Indices!TZ12-1</f>
        <v>8.8296897275542463E-2</v>
      </c>
      <c r="UB12" s="228">
        <f>+[2]Indices!UB12/[2]Indices!UA12-1</f>
        <v>4.6756123499933855E-2</v>
      </c>
      <c r="UC12" s="228">
        <f>+[2]Indices!UC12/[2]Indices!UB12-1</f>
        <v>4.1451327504564706E-3</v>
      </c>
      <c r="UD12" s="228">
        <f>+[2]Indices!UD12/[2]Indices!UC12-1</f>
        <v>2.87384937760371E-2</v>
      </c>
      <c r="UE12" s="228">
        <f>+[2]Indices!UE12/[2]Indices!UD12-1</f>
        <v>-4.9715027313923965E-2</v>
      </c>
      <c r="UF12" s="228">
        <f>+[2]Indices!UF12/[2]Indices!UE12-1</f>
        <v>-2.0768157465237524E-2</v>
      </c>
      <c r="UG12" s="228">
        <f>+[2]Indices!UG12/[2]Indices!UF12-1</f>
        <v>1.1246917260632205E-3</v>
      </c>
      <c r="UH12" s="228">
        <f>+[2]Indices!UH12/[2]Indices!UG12-1</f>
        <v>4.583462178784381E-2</v>
      </c>
      <c r="UI12" s="228">
        <f>+[2]Indices!UI12/[2]Indices!UH12-1</f>
        <v>1.0050026133054724E-2</v>
      </c>
      <c r="UJ12" s="228">
        <f>+[2]Indices!UJ12/[2]Indices!UI12-1</f>
        <v>-6.3721576628523735E-3</v>
      </c>
      <c r="UK12" s="228">
        <f>[1]Sheet2!UJ9</f>
        <v>-5.4136225889168332E-2</v>
      </c>
      <c r="UL12" s="228">
        <f>[1]Sheet2!UK9</f>
        <v>5.8729143288622776E-3</v>
      </c>
      <c r="UM12" s="228">
        <f>[1]Sheet2!UL9</f>
        <v>-0.1465807554763171</v>
      </c>
      <c r="UN12" s="228">
        <f>[1]Sheet2!UM9</f>
        <v>7.105944730862257E-2</v>
      </c>
      <c r="UO12" s="228">
        <f>[1]Sheet2!UN9</f>
        <v>-1.7856633645296771E-2</v>
      </c>
      <c r="UP12" s="228" t="str">
        <f>[1]Sheet2!UO9</f>
        <v/>
      </c>
      <c r="UQ12" s="228" t="str">
        <f>[1]Sheet2!UP9</f>
        <v/>
      </c>
      <c r="UR12" s="228" t="str">
        <f>[1]Sheet2!UQ9</f>
        <v/>
      </c>
      <c r="US12" s="228" t="str">
        <f>[1]Sheet2!UR9</f>
        <v/>
      </c>
      <c r="UT12" s="228" t="str">
        <f>[1]Sheet2!US9</f>
        <v/>
      </c>
      <c r="UU12" s="228" t="str">
        <f>[1]Sheet2!UT9</f>
        <v/>
      </c>
      <c r="UV12" s="228" t="str">
        <f>[1]Sheet2!UU9</f>
        <v/>
      </c>
      <c r="UW12" s="228" t="str">
        <f>[1]Sheet2!UV9</f>
        <v/>
      </c>
      <c r="UX12" s="228" t="str">
        <f>[1]Sheet2!UW9</f>
        <v/>
      </c>
      <c r="UY12" s="228" t="str">
        <f>[1]Sheet2!UX9</f>
        <v/>
      </c>
      <c r="UZ12" s="228" t="str">
        <f>[1]Sheet2!UY9</f>
        <v/>
      </c>
      <c r="VA12" s="228" t="str">
        <f>[1]Sheet2!UZ9</f>
        <v/>
      </c>
      <c r="VB12" s="228" t="str">
        <f>[1]Sheet2!VA9</f>
        <v/>
      </c>
      <c r="VC12" s="228" t="str">
        <f>[1]Sheet2!VB9</f>
        <v/>
      </c>
      <c r="VD12" s="228" t="str">
        <f>[1]Sheet2!VC9</f>
        <v/>
      </c>
      <c r="VE12" s="228" t="str">
        <f>[1]Sheet2!VD9</f>
        <v/>
      </c>
      <c r="VF12" s="228" t="str">
        <f>[1]Sheet2!VE9</f>
        <v/>
      </c>
      <c r="VG12" s="228" t="str">
        <f>[1]Sheet2!VF9</f>
        <v/>
      </c>
      <c r="VH12" s="228" t="str">
        <f>[1]Sheet2!VG9</f>
        <v/>
      </c>
      <c r="VI12" s="228" t="str">
        <f>[1]Sheet2!VH9</f>
        <v/>
      </c>
      <c r="VJ12" s="228" t="str">
        <f>[1]Sheet2!VI9</f>
        <v/>
      </c>
      <c r="VK12" s="228" t="str">
        <f>[1]Sheet2!VJ9</f>
        <v/>
      </c>
      <c r="VL12" s="228" t="str">
        <f>[1]Sheet2!VK9</f>
        <v/>
      </c>
      <c r="VM12" s="228" t="str">
        <f>[1]Sheet2!VL9</f>
        <v/>
      </c>
      <c r="VN12" s="228" t="str">
        <f>[1]Sheet2!VM9</f>
        <v/>
      </c>
      <c r="VO12" s="228" t="str">
        <f>[1]Sheet2!VN9</f>
        <v/>
      </c>
      <c r="VP12" s="228" t="str">
        <f>[1]Sheet2!VO9</f>
        <v/>
      </c>
      <c r="VQ12" s="228" t="str">
        <f>[1]Sheet2!VP9</f>
        <v/>
      </c>
      <c r="VR12" s="228" t="str">
        <f>[1]Sheet2!VQ9</f>
        <v/>
      </c>
      <c r="VS12" s="228" t="str">
        <f>[1]Sheet2!VR9</f>
        <v/>
      </c>
      <c r="VT12" s="228" t="str">
        <f>[1]Sheet2!VS9</f>
        <v/>
      </c>
      <c r="VU12" s="228" t="str">
        <f>[1]Sheet2!VT9</f>
        <v/>
      </c>
      <c r="VV12" s="228" t="str">
        <f>[1]Sheet2!VU9</f>
        <v/>
      </c>
      <c r="VW12" s="228" t="str">
        <f>[1]Sheet2!VV9</f>
        <v/>
      </c>
      <c r="VX12" s="228" t="str">
        <f>[1]Sheet2!VW9</f>
        <v/>
      </c>
      <c r="VY12" s="228" t="str">
        <f>[1]Sheet2!VX9</f>
        <v/>
      </c>
      <c r="VZ12" s="228" t="str">
        <f>[1]Sheet2!VY9</f>
        <v/>
      </c>
      <c r="WA12" s="228" t="str">
        <f>[1]Sheet2!VZ9</f>
        <v/>
      </c>
      <c r="WB12" s="228" t="str">
        <f>[1]Sheet2!WA9</f>
        <v/>
      </c>
      <c r="WC12" s="228" t="str">
        <f>[1]Sheet2!WB9</f>
        <v/>
      </c>
      <c r="WD12" s="228" t="str">
        <f>[1]Sheet2!WC9</f>
        <v/>
      </c>
      <c r="WE12" s="228" t="str">
        <f>[1]Sheet2!WD9</f>
        <v/>
      </c>
      <c r="WF12" s="228" t="str">
        <f>[1]Sheet2!WE9</f>
        <v/>
      </c>
      <c r="WG12" s="228" t="str">
        <f>[1]Sheet2!WF9</f>
        <v/>
      </c>
      <c r="WH12" s="228" t="str">
        <f>[1]Sheet2!WG9</f>
        <v/>
      </c>
      <c r="WI12" s="228" t="str">
        <f>[1]Sheet2!WH9</f>
        <v/>
      </c>
      <c r="WJ12" s="228" t="str">
        <f>[1]Sheet2!WI9</f>
        <v/>
      </c>
      <c r="WK12" s="228" t="str">
        <f>[1]Sheet2!WJ9</f>
        <v/>
      </c>
      <c r="WL12" s="228" t="str">
        <f>[1]Sheet2!WK9</f>
        <v/>
      </c>
      <c r="WM12" s="228" t="str">
        <f>[1]Sheet2!WL9</f>
        <v/>
      </c>
      <c r="WN12" s="228" t="str">
        <f>[1]Sheet2!WM9</f>
        <v/>
      </c>
      <c r="WO12" s="228" t="str">
        <f>[1]Sheet2!WN9</f>
        <v/>
      </c>
      <c r="WP12" s="228" t="str">
        <f>[1]Sheet2!WO9</f>
        <v/>
      </c>
      <c r="WQ12" s="228" t="str">
        <f>[1]Sheet2!WP9</f>
        <v/>
      </c>
      <c r="WR12" s="228" t="str">
        <f>[1]Sheet2!WQ9</f>
        <v/>
      </c>
      <c r="WS12" s="228" t="str">
        <f>[1]Sheet2!WR9</f>
        <v/>
      </c>
      <c r="WT12" s="228" t="str">
        <f>[1]Sheet2!WS9</f>
        <v/>
      </c>
      <c r="WU12" s="228" t="str">
        <f>[1]Sheet2!WT9</f>
        <v/>
      </c>
      <c r="WV12" s="228" t="str">
        <f>[1]Sheet2!WU9</f>
        <v/>
      </c>
      <c r="WW12" s="228" t="str">
        <f>[1]Sheet2!WV9</f>
        <v/>
      </c>
      <c r="WX12" s="228" t="str">
        <f>[1]Sheet2!WW9</f>
        <v/>
      </c>
      <c r="WY12" s="228" t="str">
        <f>[1]Sheet2!WX9</f>
        <v/>
      </c>
      <c r="WZ12" s="228" t="str">
        <f>[1]Sheet2!WY9</f>
        <v/>
      </c>
      <c r="XA12" s="228" t="str">
        <f>[1]Sheet2!WZ9</f>
        <v/>
      </c>
      <c r="XB12" s="228" t="str">
        <f>[1]Sheet2!XA9</f>
        <v/>
      </c>
      <c r="XC12" s="228" t="str">
        <f>[1]Sheet2!XB9</f>
        <v/>
      </c>
      <c r="XD12" s="228" t="str">
        <f>[1]Sheet2!XC9</f>
        <v/>
      </c>
      <c r="XE12" s="228" t="str">
        <f>[1]Sheet2!XD9</f>
        <v/>
      </c>
      <c r="XF12" s="228" t="str">
        <f>[1]Sheet2!XE9</f>
        <v/>
      </c>
      <c r="XG12" s="228" t="str">
        <f>[1]Sheet2!XF9</f>
        <v/>
      </c>
      <c r="XH12" s="228" t="str">
        <f>[1]Sheet2!XG9</f>
        <v/>
      </c>
      <c r="XI12" s="228" t="str">
        <f>[1]Sheet2!XH9</f>
        <v/>
      </c>
      <c r="XJ12" s="228" t="str">
        <f>[1]Sheet2!XI9</f>
        <v/>
      </c>
      <c r="XK12" s="228" t="str">
        <f>[1]Sheet2!XJ9</f>
        <v/>
      </c>
      <c r="XL12" s="228" t="str">
        <f>[1]Sheet2!XK9</f>
        <v/>
      </c>
      <c r="XM12" s="228" t="str">
        <f>[1]Sheet2!XL9</f>
        <v/>
      </c>
      <c r="XN12" s="228" t="str">
        <f>[1]Sheet2!XM9</f>
        <v/>
      </c>
      <c r="XO12" s="228" t="str">
        <f>[1]Sheet2!XN9</f>
        <v/>
      </c>
      <c r="XP12" s="228" t="str">
        <f>[1]Sheet2!XO9</f>
        <v/>
      </c>
      <c r="XQ12" s="228" t="str">
        <f>[1]Sheet2!XP9</f>
        <v/>
      </c>
      <c r="XR12" s="228" t="str">
        <f>[1]Sheet2!XQ9</f>
        <v/>
      </c>
      <c r="XS12" s="228" t="str">
        <f>[1]Sheet2!XR9</f>
        <v/>
      </c>
      <c r="XT12" s="228" t="str">
        <f>[1]Sheet2!XS9</f>
        <v/>
      </c>
      <c r="XU12" s="228" t="str">
        <f>[1]Sheet2!XT9</f>
        <v/>
      </c>
      <c r="XV12" s="228" t="str">
        <f>[1]Sheet2!XU9</f>
        <v/>
      </c>
      <c r="XW12" s="228" t="str">
        <f>[1]Sheet2!XV9</f>
        <v/>
      </c>
      <c r="XX12" s="228" t="str">
        <f>[1]Sheet2!XW9</f>
        <v/>
      </c>
      <c r="XY12" s="228" t="str">
        <f>[1]Sheet2!XX9</f>
        <v/>
      </c>
      <c r="XZ12" s="228" t="str">
        <f>[1]Sheet2!XY9</f>
        <v/>
      </c>
      <c r="YA12" s="228" t="str">
        <f>[1]Sheet2!XZ9</f>
        <v/>
      </c>
      <c r="YB12" s="228" t="str">
        <f>[1]Sheet2!YA9</f>
        <v/>
      </c>
      <c r="YC12" s="228" t="str">
        <f>[1]Sheet2!YB9</f>
        <v/>
      </c>
      <c r="YD12" s="228" t="str">
        <f>[1]Sheet2!YC9</f>
        <v/>
      </c>
      <c r="YE12" s="228" t="str">
        <f>[1]Sheet2!YD9</f>
        <v/>
      </c>
      <c r="YF12" s="228" t="str">
        <f>[1]Sheet2!YE9</f>
        <v/>
      </c>
      <c r="YG12" s="228" t="str">
        <f>[1]Sheet2!YF9</f>
        <v/>
      </c>
      <c r="YH12" s="228" t="str">
        <f>[1]Sheet2!YG9</f>
        <v/>
      </c>
      <c r="YI12" s="228" t="str">
        <f>[1]Sheet2!YH9</f>
        <v/>
      </c>
      <c r="YJ12" s="228" t="str">
        <f>[1]Sheet2!YI9</f>
        <v/>
      </c>
      <c r="YK12" s="228" t="str">
        <f>[1]Sheet2!YJ9</f>
        <v/>
      </c>
      <c r="YL12" s="228" t="str">
        <f>[1]Sheet2!YK9</f>
        <v/>
      </c>
      <c r="YM12" s="228" t="str">
        <f>[1]Sheet2!YL9</f>
        <v/>
      </c>
      <c r="YN12" s="228" t="str">
        <f>[1]Sheet2!YM9</f>
        <v/>
      </c>
      <c r="YO12" s="228" t="str">
        <f>[1]Sheet2!YN9</f>
        <v/>
      </c>
      <c r="YP12" s="228" t="str">
        <f>[1]Sheet2!YO9</f>
        <v/>
      </c>
      <c r="YQ12" s="228" t="str">
        <f>[1]Sheet2!YP9</f>
        <v/>
      </c>
      <c r="YR12" s="228" t="str">
        <f>[1]Sheet2!YQ9</f>
        <v/>
      </c>
      <c r="YS12" s="228" t="str">
        <f>[1]Sheet2!YR9</f>
        <v/>
      </c>
      <c r="YT12" s="228" t="str">
        <f>[1]Sheet2!YS9</f>
        <v/>
      </c>
      <c r="YU12" s="228" t="str">
        <f>[1]Sheet2!YT9</f>
        <v/>
      </c>
      <c r="YV12" s="228" t="str">
        <f>[1]Sheet2!YU9</f>
        <v/>
      </c>
      <c r="YW12" s="228" t="str">
        <f>[1]Sheet2!YV9</f>
        <v/>
      </c>
      <c r="YX12" s="228" t="str">
        <f>[1]Sheet2!YW9</f>
        <v/>
      </c>
      <c r="YY12" s="228" t="str">
        <f>[1]Sheet2!YX9</f>
        <v/>
      </c>
      <c r="YZ12" s="228" t="str">
        <f>[1]Sheet2!YY9</f>
        <v/>
      </c>
      <c r="ZA12" s="228" t="str">
        <f>[1]Sheet2!YZ9</f>
        <v/>
      </c>
      <c r="ZB12" s="228" t="str">
        <f>[1]Sheet2!ZA9</f>
        <v/>
      </c>
      <c r="ZC12" s="228" t="str">
        <f>[1]Sheet2!ZB9</f>
        <v/>
      </c>
      <c r="ZD12" s="228" t="str">
        <f>[1]Sheet2!ZC9</f>
        <v/>
      </c>
      <c r="ZE12" s="228" t="str">
        <f>[1]Sheet2!ZD9</f>
        <v/>
      </c>
      <c r="ZF12" s="228" t="str">
        <f>[1]Sheet2!ZE9</f>
        <v/>
      </c>
      <c r="ZG12" s="228" t="str">
        <f>[1]Sheet2!ZF9</f>
        <v/>
      </c>
      <c r="ZH12" s="228" t="str">
        <f>[1]Sheet2!ZG9</f>
        <v/>
      </c>
      <c r="ZI12" s="228" t="str">
        <f>[1]Sheet2!ZH9</f>
        <v/>
      </c>
      <c r="ZJ12" s="228" t="str">
        <f>[1]Sheet2!ZI9</f>
        <v/>
      </c>
      <c r="ZK12" s="228" t="str">
        <f>[1]Sheet2!ZJ9</f>
        <v/>
      </c>
      <c r="ZL12" s="228" t="str">
        <f>[1]Sheet2!ZK9</f>
        <v/>
      </c>
      <c r="ZM12" s="228" t="str">
        <f>[1]Sheet2!ZL9</f>
        <v/>
      </c>
      <c r="ZN12" s="228" t="str">
        <f>[1]Sheet2!ZM9</f>
        <v/>
      </c>
      <c r="ZO12" s="228" t="str">
        <f>[1]Sheet2!ZN9</f>
        <v/>
      </c>
      <c r="ZP12" s="228" t="str">
        <f>[1]Sheet2!ZO9</f>
        <v/>
      </c>
      <c r="ZQ12" s="228" t="str">
        <f>[1]Sheet2!ZP9</f>
        <v/>
      </c>
      <c r="ZR12" s="228" t="str">
        <f>[1]Sheet2!ZQ9</f>
        <v/>
      </c>
      <c r="ZS12" s="228" t="str">
        <f>[1]Sheet2!ZR9</f>
        <v/>
      </c>
      <c r="ZT12" s="228" t="str">
        <f>[1]Sheet2!ZS9</f>
        <v/>
      </c>
      <c r="ZU12" s="228" t="str">
        <f>[1]Sheet2!ZT9</f>
        <v/>
      </c>
      <c r="ZV12" s="228" t="str">
        <f>[1]Sheet2!ZU9</f>
        <v/>
      </c>
      <c r="ZW12" s="228" t="str">
        <f>[1]Sheet2!ZV9</f>
        <v/>
      </c>
      <c r="ZX12" s="228" t="str">
        <f>[1]Sheet2!ZW9</f>
        <v/>
      </c>
      <c r="ZY12" s="228" t="str">
        <f>[1]Sheet2!ZX9</f>
        <v/>
      </c>
      <c r="ZZ12" s="228" t="str">
        <f>[1]Sheet2!ZY9</f>
        <v/>
      </c>
      <c r="AAA12" s="228" t="str">
        <f>[1]Sheet2!ZZ9</f>
        <v/>
      </c>
      <c r="AAB12" s="228" t="str">
        <f>[1]Sheet2!AAA9</f>
        <v/>
      </c>
      <c r="AAC12" s="228" t="str">
        <f>[1]Sheet2!AAB9</f>
        <v/>
      </c>
      <c r="AAD12" s="228" t="str">
        <f>[1]Sheet2!AAC9</f>
        <v/>
      </c>
      <c r="AAE12" s="228" t="str">
        <f>[1]Sheet2!AAD9</f>
        <v/>
      </c>
      <c r="AAF12" s="228" t="str">
        <f>[1]Sheet2!AAE9</f>
        <v/>
      </c>
      <c r="AAG12" s="228" t="str">
        <f>[1]Sheet2!AAF9</f>
        <v/>
      </c>
      <c r="AAH12" s="228" t="str">
        <f>[1]Sheet2!AAG9</f>
        <v/>
      </c>
      <c r="AAI12" s="228" t="str">
        <f>[1]Sheet2!AAH9</f>
        <v/>
      </c>
      <c r="AAJ12" s="228" t="str">
        <f>[1]Sheet2!AAI9</f>
        <v/>
      </c>
      <c r="AAK12" s="228" t="str">
        <f>[1]Sheet2!AAJ9</f>
        <v/>
      </c>
      <c r="AAL12" s="228" t="str">
        <f>[1]Sheet2!AAK9</f>
        <v/>
      </c>
      <c r="AAM12" s="228" t="str">
        <f>[1]Sheet2!AAL9</f>
        <v/>
      </c>
      <c r="AAN12" s="228" t="str">
        <f>[1]Sheet2!AAM9</f>
        <v/>
      </c>
      <c r="AAO12" s="228" t="str">
        <f>[1]Sheet2!AAN9</f>
        <v/>
      </c>
      <c r="AAP12" s="228" t="str">
        <f>[1]Sheet2!AAO9</f>
        <v/>
      </c>
      <c r="AAQ12" s="228" t="str">
        <f>[1]Sheet2!AAP9</f>
        <v/>
      </c>
      <c r="AAR12" s="228" t="str">
        <f>[1]Sheet2!AAQ9</f>
        <v/>
      </c>
      <c r="AAS12" s="228" t="str">
        <f>[1]Sheet2!AAR9</f>
        <v/>
      </c>
      <c r="AAT12" s="228" t="str">
        <f>[1]Sheet2!AAS9</f>
        <v/>
      </c>
      <c r="AAU12" s="228" t="str">
        <f>[1]Sheet2!AAT9</f>
        <v/>
      </c>
      <c r="AAV12" s="228" t="str">
        <f>[1]Sheet2!AAU9</f>
        <v/>
      </c>
      <c r="AAW12" s="228" t="str">
        <f>[1]Sheet2!AAV9</f>
        <v/>
      </c>
      <c r="AAX12" s="228" t="str">
        <f>[1]Sheet2!AAW9</f>
        <v/>
      </c>
      <c r="AAY12" s="228" t="str">
        <f>[1]Sheet2!AAX9</f>
        <v/>
      </c>
      <c r="AAZ12" s="228" t="str">
        <f>[1]Sheet2!AAY9</f>
        <v/>
      </c>
      <c r="ABA12" s="228" t="str">
        <f>[1]Sheet2!AAZ9</f>
        <v/>
      </c>
      <c r="ABB12" s="228" t="str">
        <f>[1]Sheet2!ABA9</f>
        <v/>
      </c>
      <c r="ABC12" s="228" t="str">
        <f>[1]Sheet2!ABB9</f>
        <v/>
      </c>
      <c r="ABD12" s="228" t="str">
        <f>[1]Sheet2!ABC9</f>
        <v/>
      </c>
      <c r="ABE12" s="228" t="str">
        <f>[1]Sheet2!ABD9</f>
        <v/>
      </c>
      <c r="ABF12" s="228" t="str">
        <f>[1]Sheet2!ABE9</f>
        <v/>
      </c>
      <c r="ABG12" s="228" t="str">
        <f>[1]Sheet2!ABF9</f>
        <v/>
      </c>
      <c r="ABH12" s="228" t="str">
        <f>[1]Sheet2!ABG9</f>
        <v/>
      </c>
      <c r="ABI12" s="228" t="str">
        <f>[1]Sheet2!ABH9</f>
        <v/>
      </c>
      <c r="ABJ12" s="228" t="str">
        <f>[1]Sheet2!ABI9</f>
        <v/>
      </c>
      <c r="ABK12" s="228" t="str">
        <f>[1]Sheet2!ABJ9</f>
        <v/>
      </c>
      <c r="ABL12" s="228" t="str">
        <f>[1]Sheet2!ABK9</f>
        <v/>
      </c>
      <c r="ABM12" s="228" t="str">
        <f>[1]Sheet2!ABL9</f>
        <v/>
      </c>
      <c r="ABN12" s="228" t="str">
        <f>[1]Sheet2!ABM9</f>
        <v/>
      </c>
      <c r="ABO12" s="228" t="str">
        <f>[1]Sheet2!ABN9</f>
        <v/>
      </c>
      <c r="ABP12" s="228" t="str">
        <f>[1]Sheet2!ABO9</f>
        <v/>
      </c>
      <c r="ABQ12" s="228" t="str">
        <f>[1]Sheet2!ABP9</f>
        <v/>
      </c>
      <c r="ABR12" s="228" t="str">
        <f>[1]Sheet2!ABQ9</f>
        <v/>
      </c>
      <c r="ABS12" s="228" t="str">
        <f>[1]Sheet2!ABR9</f>
        <v/>
      </c>
      <c r="ABT12" s="229" t="str">
        <f>[1]Sheet2!ABS9</f>
        <v/>
      </c>
      <c r="ABU12" s="229" t="str">
        <f>[1]Sheet2!ABT9</f>
        <v/>
      </c>
      <c r="ABV12" s="229" t="str">
        <f>[1]Sheet2!ABU9</f>
        <v/>
      </c>
      <c r="ABW12" s="229" t="str">
        <f>[1]Sheet2!ABV9</f>
        <v/>
      </c>
      <c r="ABX12" s="229" t="str">
        <f>[1]Sheet2!ABW9</f>
        <v/>
      </c>
      <c r="ABY12" s="229" t="str">
        <f>[1]Sheet2!ABX9</f>
        <v/>
      </c>
      <c r="ABZ12" s="229" t="str">
        <f>[1]Sheet2!ABY9</f>
        <v/>
      </c>
      <c r="ACA12" s="229" t="str">
        <f>[1]Sheet2!ABZ9</f>
        <v/>
      </c>
      <c r="ACB12" s="229" t="str">
        <f>[1]Sheet2!ACA9</f>
        <v/>
      </c>
      <c r="ACC12" s="229" t="str">
        <f>[1]Sheet2!ACB9</f>
        <v/>
      </c>
      <c r="ACD12" s="229" t="str">
        <f>[1]Sheet2!ACC9</f>
        <v/>
      </c>
      <c r="ACE12" s="229" t="str">
        <f>[1]Sheet2!ACD9</f>
        <v/>
      </c>
      <c r="ACF12" s="229" t="str">
        <f>[1]Sheet2!ACE9</f>
        <v/>
      </c>
      <c r="ACG12" s="229" t="str">
        <f>[1]Sheet2!ACF9</f>
        <v/>
      </c>
      <c r="ACH12" s="229" t="str">
        <f>[1]Sheet2!ACG9</f>
        <v/>
      </c>
      <c r="ACI12" s="229" t="str">
        <f>[1]Sheet2!ACH9</f>
        <v/>
      </c>
      <c r="ACJ12" s="229" t="str">
        <f>[1]Sheet2!ACI9</f>
        <v/>
      </c>
      <c r="ACK12" s="229" t="str">
        <f>[1]Sheet2!ACJ9</f>
        <v/>
      </c>
      <c r="ACL12" s="229" t="str">
        <f>[1]Sheet2!ACK9</f>
        <v/>
      </c>
      <c r="ACM12" s="229" t="str">
        <f>[1]Sheet2!ACL9</f>
        <v/>
      </c>
      <c r="ACN12" s="229" t="str">
        <f>[1]Sheet2!ACM9</f>
        <v/>
      </c>
      <c r="ACO12" s="229" t="str">
        <f>[1]Sheet2!ACN9</f>
        <v/>
      </c>
      <c r="ACP12" s="229" t="str">
        <f>[1]Sheet2!ACO9</f>
        <v/>
      </c>
      <c r="ACQ12" s="229" t="str">
        <f>[1]Sheet2!ACP9</f>
        <v/>
      </c>
    </row>
    <row r="13" spans="1:771">
      <c r="A13" s="184" t="s">
        <v>243</v>
      </c>
      <c r="B13" t="s">
        <v>244</v>
      </c>
      <c r="C13" s="230"/>
      <c r="SH13" s="5"/>
      <c r="SJ13" s="231"/>
      <c r="SK13" s="5"/>
      <c r="SP13" s="228">
        <f>+[2]Indices!SP13/[2]Indices!SO13-1</f>
        <v>-9.2585206499339878E-2</v>
      </c>
      <c r="SQ13" s="228">
        <f>+[2]Indices!SQ13/[2]Indices!SP13-1</f>
        <v>5.1332499594467951E-2</v>
      </c>
      <c r="SR13" s="228">
        <f>+[2]Indices!SR13/[2]Indices!SQ13-1</f>
        <v>6.042296072507547E-2</v>
      </c>
      <c r="SS13" s="228">
        <f>+[2]Indices!SS13/[2]Indices!SR13-1</f>
        <v>-8.8060941438206752E-2</v>
      </c>
      <c r="ST13" s="228">
        <f>+[2]Indices!ST13/[2]Indices!SS13-1</f>
        <v>-5.029465503486974E-2</v>
      </c>
      <c r="SU13" s="228">
        <f>+[2]Indices!SU13/[2]Indices!ST13-1</f>
        <v>8.1507454355283615E-2</v>
      </c>
      <c r="SV13" s="228">
        <f>+[2]Indices!SV13/[2]Indices!SU13-1</f>
        <v>7.1160485661169837E-2</v>
      </c>
      <c r="SW13" s="228">
        <f>+[2]Indices!SW13/[2]Indices!SV13-1</f>
        <v>-1.6373196609344998E-3</v>
      </c>
      <c r="SX13" s="228">
        <f>+[2]Indices!SX13/[2]Indices!SW13-1</f>
        <v>2.2257208992849664E-2</v>
      </c>
      <c r="SY13" s="228">
        <f>+[2]Indices!SY13/[2]Indices!SX13-1</f>
        <v>3.9323628096294527E-2</v>
      </c>
      <c r="SZ13" s="228">
        <f>+[2]Indices!SZ13/[2]Indices!SY13-1</f>
        <v>-1.1290315467291201E-2</v>
      </c>
      <c r="TA13" s="228">
        <f>+[2]Indices!TA13/[2]Indices!SZ13-1</f>
        <v>-3.0885481950013949E-2</v>
      </c>
      <c r="TB13" s="228">
        <f>+[2]Indices!TB13/[2]Indices!TA13-1</f>
        <v>-4.9314412751600645E-2</v>
      </c>
      <c r="TC13" s="228">
        <f>+[2]Indices!TC13/[2]Indices!TB13-1</f>
        <v>-8.2984337553559939E-3</v>
      </c>
      <c r="TD13" s="228">
        <f>+[2]Indices!TD13/[2]Indices!TC13-1</f>
        <v>9.574234368821144E-2</v>
      </c>
      <c r="TE13" s="228">
        <f>+[2]Indices!TE13/[2]Indices!TD13-1</f>
        <v>7.6892916655527888E-2</v>
      </c>
      <c r="TF13" s="228">
        <f>+[2]Indices!TF13/[2]Indices!TE13-1</f>
        <v>8.776168804302853E-2</v>
      </c>
      <c r="TG13" s="228">
        <f>+[2]Indices!TG13/[2]Indices!TF13-1</f>
        <v>9.8759280671859795E-2</v>
      </c>
      <c r="TH13" s="228">
        <f>+[2]Indices!TH13/[2]Indices!TG13-1</f>
        <v>0.10013604406027476</v>
      </c>
      <c r="TI13" s="228">
        <f>+[2]Indices!TI13/[2]Indices!TH13-1</f>
        <v>1.9118702093113837E-2</v>
      </c>
      <c r="TJ13" s="228">
        <f>+[2]Indices!TJ13/[2]Indices!TI13-1</f>
        <v>-1.1640113622329862E-3</v>
      </c>
      <c r="TK13" s="228">
        <f>+[2]Indices!TK13/[2]Indices!TJ13-1</f>
        <v>0.10590937332884076</v>
      </c>
      <c r="TL13" s="228">
        <f>+[2]Indices!TL13/[2]Indices!TK13-1</f>
        <v>4.296116165639452E-2</v>
      </c>
      <c r="TM13" s="228">
        <f>+[2]Indices!TM13/[2]Indices!TL13-1</f>
        <v>9.8061023490157773E-2</v>
      </c>
      <c r="TN13" s="228">
        <f>+[2]Indices!TN13/[2]Indices!TM13-1</f>
        <v>-9.4917322594423315E-3</v>
      </c>
      <c r="TO13" s="228">
        <f>+[2]Indices!TO13/[2]Indices!TN13-1</f>
        <v>-6.568909608807505E-2</v>
      </c>
      <c r="TP13" s="228">
        <f>+[2]Indices!TP13/[2]Indices!TO13-1</f>
        <v>0.10591095978922782</v>
      </c>
      <c r="TQ13" s="228">
        <f>+[2]Indices!TQ13/[2]Indices!TP13-1</f>
        <v>-1.5162065742030162E-2</v>
      </c>
      <c r="TR13" s="228">
        <f>+[2]Indices!TR13/[2]Indices!TQ13-1</f>
        <v>0.1162773803931445</v>
      </c>
      <c r="TS13" s="228">
        <f>+[2]Indices!TS13/[2]Indices!TR13-1</f>
        <v>7.673352162048408E-2</v>
      </c>
      <c r="TT13" s="228">
        <f>+[2]Indices!TT13/[2]Indices!TS13-1</f>
        <v>1.1692843270772801E-2</v>
      </c>
      <c r="TU13" s="228">
        <f>+[2]Indices!TU13/[2]Indices!TT13-1</f>
        <v>2.4150895303638675E-2</v>
      </c>
      <c r="TV13" s="228">
        <f>+[2]Indices!TV13/[2]Indices!TU13-1</f>
        <v>-3.3466587854654173E-2</v>
      </c>
      <c r="TW13" s="228">
        <f>+[2]Indices!TW13/[2]Indices!TV13-1</f>
        <v>1.0507109347967836E-2</v>
      </c>
      <c r="TX13" s="228">
        <f>+[2]Indices!TX13/[2]Indices!TW13-1</f>
        <v>-3.1374734977055452E-3</v>
      </c>
      <c r="TY13" s="228">
        <f>+[2]Indices!TY13/[2]Indices!TX13-1</f>
        <v>-9.1998026916217945E-2</v>
      </c>
      <c r="TZ13" s="228">
        <f>+[2]Indices!TZ13/[2]Indices!TY13-1</f>
        <v>-0.14315594538480481</v>
      </c>
      <c r="UA13" s="228">
        <f>+[2]Indices!UA13/[2]Indices!TZ13-1</f>
        <v>6.1935454062420403E-2</v>
      </c>
      <c r="UB13" s="228">
        <f>+[2]Indices!UB13/[2]Indices!UA13-1</f>
        <v>1.2808427118381926E-2</v>
      </c>
      <c r="UC13" s="228">
        <f>+[2]Indices!UC13/[2]Indices!UB13-1</f>
        <v>0.12104455491621935</v>
      </c>
      <c r="UD13" s="228">
        <f>+[2]Indices!UD13/[2]Indices!UC13-1</f>
        <v>3.0342962978732624E-2</v>
      </c>
      <c r="UE13" s="228">
        <f>+[2]Indices!UE13/[2]Indices!UD13-1</f>
        <v>-1.0872282704144642E-2</v>
      </c>
      <c r="UF13" s="228">
        <f>+[2]Indices!UF13/[2]Indices!UE13-1</f>
        <v>-3.9231619252132255E-2</v>
      </c>
      <c r="UG13" s="228">
        <f>+[2]Indices!UG13/[2]Indices!UF13-1</f>
        <v>-4.8288907248771329E-3</v>
      </c>
      <c r="UH13" s="228">
        <f>+[2]Indices!UH13/[2]Indices!UG13-1</f>
        <v>3.9349469871252873E-2</v>
      </c>
      <c r="UI13" s="228">
        <f>+[2]Indices!UI13/[2]Indices!UH13-1</f>
        <v>-2.8251319025497601E-2</v>
      </c>
      <c r="UJ13" s="228">
        <f>+[2]Indices!UJ13/[2]Indices!UI13-1</f>
        <v>-2.4601440654134943E-2</v>
      </c>
      <c r="UK13" s="228">
        <f>[1]Sheet2!UJ10</f>
        <v>-5.6644570952082085E-2</v>
      </c>
      <c r="UL13" s="228">
        <f>[1]Sheet2!UK10</f>
        <v>1.342344989714972E-3</v>
      </c>
      <c r="UM13" s="228">
        <f>[1]Sheet2!UL10</f>
        <v>-0.11289459227225984</v>
      </c>
      <c r="UN13" s="228">
        <f>[1]Sheet2!UM10</f>
        <v>0.21546396936423373</v>
      </c>
      <c r="UO13" s="228">
        <f>[1]Sheet2!UN10</f>
        <v>2.9579292535610646E-2</v>
      </c>
      <c r="UP13" s="228" t="str">
        <f>[1]Sheet2!UO10</f>
        <v/>
      </c>
      <c r="UQ13" s="228" t="str">
        <f>[1]Sheet2!UP10</f>
        <v/>
      </c>
      <c r="UR13" s="228" t="str">
        <f>[1]Sheet2!UQ10</f>
        <v/>
      </c>
      <c r="US13" s="228" t="str">
        <f>[1]Sheet2!UR10</f>
        <v/>
      </c>
      <c r="UT13" s="228" t="str">
        <f>[1]Sheet2!US10</f>
        <v/>
      </c>
      <c r="UU13" s="228" t="str">
        <f>[1]Sheet2!UT10</f>
        <v/>
      </c>
      <c r="UV13" s="228" t="str">
        <f>[1]Sheet2!UU10</f>
        <v/>
      </c>
      <c r="UW13" s="228" t="str">
        <f>[1]Sheet2!UV10</f>
        <v/>
      </c>
      <c r="UX13" s="228" t="str">
        <f>[1]Sheet2!UW10</f>
        <v/>
      </c>
      <c r="UY13" s="228" t="str">
        <f>[1]Sheet2!UX10</f>
        <v/>
      </c>
      <c r="UZ13" s="228" t="str">
        <f>[1]Sheet2!UY10</f>
        <v/>
      </c>
      <c r="VA13" s="228" t="str">
        <f>[1]Sheet2!UZ10</f>
        <v/>
      </c>
      <c r="VB13" s="228" t="str">
        <f>[1]Sheet2!VA10</f>
        <v/>
      </c>
      <c r="VC13" s="228" t="str">
        <f>[1]Sheet2!VB10</f>
        <v/>
      </c>
      <c r="VD13" s="228" t="str">
        <f>[1]Sheet2!VC10</f>
        <v/>
      </c>
      <c r="VE13" s="228" t="str">
        <f>[1]Sheet2!VD10</f>
        <v/>
      </c>
      <c r="VF13" s="228" t="str">
        <f>[1]Sheet2!VE10</f>
        <v/>
      </c>
      <c r="VG13" s="228" t="str">
        <f>[1]Sheet2!VF10</f>
        <v/>
      </c>
      <c r="VH13" s="228" t="str">
        <f>[1]Sheet2!VG10</f>
        <v/>
      </c>
      <c r="VI13" s="228" t="str">
        <f>[1]Sheet2!VH10</f>
        <v/>
      </c>
      <c r="VJ13" s="228" t="str">
        <f>[1]Sheet2!VI10</f>
        <v/>
      </c>
      <c r="VK13" s="228" t="str">
        <f>[1]Sheet2!VJ10</f>
        <v/>
      </c>
      <c r="VL13" s="228" t="str">
        <f>[1]Sheet2!VK10</f>
        <v/>
      </c>
      <c r="VM13" s="228" t="str">
        <f>[1]Sheet2!VL10</f>
        <v/>
      </c>
      <c r="VN13" s="228" t="str">
        <f>[1]Sheet2!VM10</f>
        <v/>
      </c>
      <c r="VO13" s="228" t="str">
        <f>[1]Sheet2!VN10</f>
        <v/>
      </c>
      <c r="VP13" s="228" t="str">
        <f>[1]Sheet2!VO10</f>
        <v/>
      </c>
      <c r="VQ13" s="228" t="str">
        <f>[1]Sheet2!VP10</f>
        <v/>
      </c>
      <c r="VR13" s="228" t="str">
        <f>[1]Sheet2!VQ10</f>
        <v/>
      </c>
      <c r="VS13" s="228" t="str">
        <f>[1]Sheet2!VR10</f>
        <v/>
      </c>
      <c r="VT13" s="228" t="str">
        <f>[1]Sheet2!VS10</f>
        <v/>
      </c>
      <c r="VU13" s="228" t="str">
        <f>[1]Sheet2!VT10</f>
        <v/>
      </c>
      <c r="VV13" s="228" t="str">
        <f>[1]Sheet2!VU10</f>
        <v/>
      </c>
      <c r="VW13" s="228" t="str">
        <f>[1]Sheet2!VV10</f>
        <v/>
      </c>
      <c r="VX13" s="228" t="str">
        <f>[1]Sheet2!VW10</f>
        <v/>
      </c>
      <c r="VY13" s="228" t="str">
        <f>[1]Sheet2!VX10</f>
        <v/>
      </c>
      <c r="VZ13" s="228" t="str">
        <f>[1]Sheet2!VY10</f>
        <v/>
      </c>
      <c r="WA13" s="228" t="str">
        <f>[1]Sheet2!VZ10</f>
        <v/>
      </c>
      <c r="WB13" s="228" t="str">
        <f>[1]Sheet2!WA10</f>
        <v/>
      </c>
      <c r="WC13" s="228" t="str">
        <f>[1]Sheet2!WB10</f>
        <v/>
      </c>
      <c r="WD13" s="228" t="str">
        <f>[1]Sheet2!WC10</f>
        <v/>
      </c>
      <c r="WE13" s="228" t="str">
        <f>[1]Sheet2!WD10</f>
        <v/>
      </c>
      <c r="WF13" s="228" t="str">
        <f>[1]Sheet2!WE10</f>
        <v/>
      </c>
      <c r="WG13" s="228" t="str">
        <f>[1]Sheet2!WF10</f>
        <v/>
      </c>
      <c r="WH13" s="228" t="str">
        <f>[1]Sheet2!WG10</f>
        <v/>
      </c>
      <c r="WI13" s="228" t="str">
        <f>[1]Sheet2!WH10</f>
        <v/>
      </c>
      <c r="WJ13" s="228" t="str">
        <f>[1]Sheet2!WI10</f>
        <v/>
      </c>
      <c r="WK13" s="228" t="str">
        <f>[1]Sheet2!WJ10</f>
        <v/>
      </c>
      <c r="WL13" s="228" t="str">
        <f>[1]Sheet2!WK10</f>
        <v/>
      </c>
      <c r="WM13" s="228" t="str">
        <f>[1]Sheet2!WL10</f>
        <v/>
      </c>
      <c r="WN13" s="228" t="str">
        <f>[1]Sheet2!WM10</f>
        <v/>
      </c>
      <c r="WO13" s="228" t="str">
        <f>[1]Sheet2!WN10</f>
        <v/>
      </c>
      <c r="WP13" s="228" t="str">
        <f>[1]Sheet2!WO10</f>
        <v/>
      </c>
      <c r="WQ13" s="228" t="str">
        <f>[1]Sheet2!WP10</f>
        <v/>
      </c>
      <c r="WR13" s="228" t="str">
        <f>[1]Sheet2!WQ10</f>
        <v/>
      </c>
      <c r="WS13" s="228" t="str">
        <f>[1]Sheet2!WR10</f>
        <v/>
      </c>
      <c r="WT13" s="228" t="str">
        <f>[1]Sheet2!WS10</f>
        <v/>
      </c>
      <c r="WU13" s="228" t="str">
        <f>[1]Sheet2!WT10</f>
        <v/>
      </c>
      <c r="WV13" s="228" t="str">
        <f>[1]Sheet2!WU10</f>
        <v/>
      </c>
      <c r="WW13" s="228" t="str">
        <f>[1]Sheet2!WV10</f>
        <v/>
      </c>
      <c r="WX13" s="228" t="str">
        <f>[1]Sheet2!WW10</f>
        <v/>
      </c>
      <c r="WY13" s="228" t="str">
        <f>[1]Sheet2!WX10</f>
        <v/>
      </c>
      <c r="WZ13" s="228" t="str">
        <f>[1]Sheet2!WY10</f>
        <v/>
      </c>
      <c r="XA13" s="228" t="str">
        <f>[1]Sheet2!WZ10</f>
        <v/>
      </c>
      <c r="XB13" s="228" t="str">
        <f>[1]Sheet2!XA10</f>
        <v/>
      </c>
      <c r="XC13" s="228" t="str">
        <f>[1]Sheet2!XB10</f>
        <v/>
      </c>
      <c r="XD13" s="228" t="str">
        <f>[1]Sheet2!XC10</f>
        <v/>
      </c>
      <c r="XE13" s="228" t="str">
        <f>[1]Sheet2!XD10</f>
        <v/>
      </c>
      <c r="XF13" s="228" t="str">
        <f>[1]Sheet2!XE10</f>
        <v/>
      </c>
      <c r="XG13" s="228" t="str">
        <f>[1]Sheet2!XF10</f>
        <v/>
      </c>
      <c r="XH13" s="228" t="str">
        <f>[1]Sheet2!XG10</f>
        <v/>
      </c>
      <c r="XI13" s="228" t="str">
        <f>[1]Sheet2!XH10</f>
        <v/>
      </c>
      <c r="XJ13" s="228" t="str">
        <f>[1]Sheet2!XI10</f>
        <v/>
      </c>
      <c r="XK13" s="228" t="str">
        <f>[1]Sheet2!XJ10</f>
        <v/>
      </c>
      <c r="XL13" s="228" t="str">
        <f>[1]Sheet2!XK10</f>
        <v/>
      </c>
      <c r="XM13" s="228" t="str">
        <f>[1]Sheet2!XL10</f>
        <v/>
      </c>
      <c r="XN13" s="228" t="str">
        <f>[1]Sheet2!XM10</f>
        <v/>
      </c>
      <c r="XO13" s="228" t="str">
        <f>[1]Sheet2!XN10</f>
        <v/>
      </c>
      <c r="XP13" s="228" t="str">
        <f>[1]Sheet2!XO10</f>
        <v/>
      </c>
      <c r="XQ13" s="228" t="str">
        <f>[1]Sheet2!XP10</f>
        <v/>
      </c>
      <c r="XR13" s="228" t="str">
        <f>[1]Sheet2!XQ10</f>
        <v/>
      </c>
      <c r="XS13" s="228" t="str">
        <f>[1]Sheet2!XR10</f>
        <v/>
      </c>
      <c r="XT13" s="228" t="str">
        <f>[1]Sheet2!XS10</f>
        <v/>
      </c>
      <c r="XU13" s="228" t="str">
        <f>[1]Sheet2!XT10</f>
        <v/>
      </c>
      <c r="XV13" s="228" t="str">
        <f>[1]Sheet2!XU10</f>
        <v/>
      </c>
      <c r="XW13" s="228" t="str">
        <f>[1]Sheet2!XV10</f>
        <v/>
      </c>
      <c r="XX13" s="228" t="str">
        <f>[1]Sheet2!XW10</f>
        <v/>
      </c>
      <c r="XY13" s="228" t="str">
        <f>[1]Sheet2!XX10</f>
        <v/>
      </c>
      <c r="XZ13" s="228" t="str">
        <f>[1]Sheet2!XY10</f>
        <v/>
      </c>
      <c r="YA13" s="228" t="str">
        <f>[1]Sheet2!XZ10</f>
        <v/>
      </c>
      <c r="YB13" s="228" t="str">
        <f>[1]Sheet2!YA10</f>
        <v/>
      </c>
      <c r="YC13" s="228" t="str">
        <f>[1]Sheet2!YB10</f>
        <v/>
      </c>
      <c r="YD13" s="228" t="str">
        <f>[1]Sheet2!YC10</f>
        <v/>
      </c>
      <c r="YE13" s="228" t="str">
        <f>[1]Sheet2!YD10</f>
        <v/>
      </c>
      <c r="YF13" s="228" t="str">
        <f>[1]Sheet2!YE10</f>
        <v/>
      </c>
      <c r="YG13" s="228" t="str">
        <f>[1]Sheet2!YF10</f>
        <v/>
      </c>
      <c r="YH13" s="228" t="str">
        <f>[1]Sheet2!YG10</f>
        <v/>
      </c>
      <c r="YI13" s="228" t="str">
        <f>[1]Sheet2!YH10</f>
        <v/>
      </c>
      <c r="YJ13" s="228" t="str">
        <f>[1]Sheet2!YI10</f>
        <v/>
      </c>
      <c r="YK13" s="228" t="str">
        <f>[1]Sheet2!YJ10</f>
        <v/>
      </c>
      <c r="YL13" s="228" t="str">
        <f>[1]Sheet2!YK10</f>
        <v/>
      </c>
      <c r="YM13" s="228" t="str">
        <f>[1]Sheet2!YL10</f>
        <v/>
      </c>
      <c r="YN13" s="228" t="str">
        <f>[1]Sheet2!YM10</f>
        <v/>
      </c>
      <c r="YO13" s="228" t="str">
        <f>[1]Sheet2!YN10</f>
        <v/>
      </c>
      <c r="YP13" s="228" t="str">
        <f>[1]Sheet2!YO10</f>
        <v/>
      </c>
      <c r="YQ13" s="228" t="str">
        <f>[1]Sheet2!YP10</f>
        <v/>
      </c>
      <c r="YR13" s="228" t="str">
        <f>[1]Sheet2!YQ10</f>
        <v/>
      </c>
      <c r="YS13" s="228" t="str">
        <f>[1]Sheet2!YR10</f>
        <v/>
      </c>
      <c r="YT13" s="228" t="str">
        <f>[1]Sheet2!YS10</f>
        <v/>
      </c>
      <c r="YU13" s="228" t="str">
        <f>[1]Sheet2!YT10</f>
        <v/>
      </c>
      <c r="YV13" s="228" t="str">
        <f>[1]Sheet2!YU10</f>
        <v/>
      </c>
      <c r="YW13" s="228" t="str">
        <f>[1]Sheet2!YV10</f>
        <v/>
      </c>
      <c r="YX13" s="228" t="str">
        <f>[1]Sheet2!YW10</f>
        <v/>
      </c>
      <c r="YY13" s="228" t="str">
        <f>[1]Sheet2!YX10</f>
        <v/>
      </c>
      <c r="YZ13" s="228" t="str">
        <f>[1]Sheet2!YY10</f>
        <v/>
      </c>
      <c r="ZA13" s="228" t="str">
        <f>[1]Sheet2!YZ10</f>
        <v/>
      </c>
      <c r="ZB13" s="228" t="str">
        <f>[1]Sheet2!ZA10</f>
        <v/>
      </c>
      <c r="ZC13" s="228" t="str">
        <f>[1]Sheet2!ZB10</f>
        <v/>
      </c>
      <c r="ZD13" s="228" t="str">
        <f>[1]Sheet2!ZC10</f>
        <v/>
      </c>
      <c r="ZE13" s="228" t="str">
        <f>[1]Sheet2!ZD10</f>
        <v/>
      </c>
      <c r="ZF13" s="228" t="str">
        <f>[1]Sheet2!ZE10</f>
        <v/>
      </c>
      <c r="ZG13" s="228" t="str">
        <f>[1]Sheet2!ZF10</f>
        <v/>
      </c>
      <c r="ZH13" s="228" t="str">
        <f>[1]Sheet2!ZG10</f>
        <v/>
      </c>
      <c r="ZI13" s="228" t="str">
        <f>[1]Sheet2!ZH10</f>
        <v/>
      </c>
      <c r="ZJ13" s="228" t="str">
        <f>[1]Sheet2!ZI10</f>
        <v/>
      </c>
      <c r="ZK13" s="228" t="str">
        <f>[1]Sheet2!ZJ10</f>
        <v/>
      </c>
      <c r="ZL13" s="228" t="str">
        <f>[1]Sheet2!ZK10</f>
        <v/>
      </c>
      <c r="ZM13" s="228" t="str">
        <f>[1]Sheet2!ZL10</f>
        <v/>
      </c>
      <c r="ZN13" s="228" t="str">
        <f>[1]Sheet2!ZM10</f>
        <v/>
      </c>
      <c r="ZO13" s="228" t="str">
        <f>[1]Sheet2!ZN10</f>
        <v/>
      </c>
      <c r="ZP13" s="228" t="str">
        <f>[1]Sheet2!ZO10</f>
        <v/>
      </c>
      <c r="ZQ13" s="228" t="str">
        <f>[1]Sheet2!ZP10</f>
        <v/>
      </c>
      <c r="ZR13" s="228" t="str">
        <f>[1]Sheet2!ZQ10</f>
        <v/>
      </c>
      <c r="ZS13" s="228" t="str">
        <f>[1]Sheet2!ZR10</f>
        <v/>
      </c>
      <c r="ZT13" s="228" t="str">
        <f>[1]Sheet2!ZS10</f>
        <v/>
      </c>
      <c r="ZU13" s="228" t="str">
        <f>[1]Sheet2!ZT10</f>
        <v/>
      </c>
      <c r="ZV13" s="228" t="str">
        <f>[1]Sheet2!ZU10</f>
        <v/>
      </c>
      <c r="ZW13" s="228" t="str">
        <f>[1]Sheet2!ZV10</f>
        <v/>
      </c>
      <c r="ZX13" s="228" t="str">
        <f>[1]Sheet2!ZW10</f>
        <v/>
      </c>
      <c r="ZY13" s="228" t="str">
        <f>[1]Sheet2!ZX10</f>
        <v/>
      </c>
      <c r="ZZ13" s="228" t="str">
        <f>[1]Sheet2!ZY10</f>
        <v/>
      </c>
      <c r="AAA13" s="228" t="str">
        <f>[1]Sheet2!ZZ10</f>
        <v/>
      </c>
      <c r="AAB13" s="228" t="str">
        <f>[1]Sheet2!AAA10</f>
        <v/>
      </c>
      <c r="AAC13" s="228" t="str">
        <f>[1]Sheet2!AAB10</f>
        <v/>
      </c>
      <c r="AAD13" s="228" t="str">
        <f>[1]Sheet2!AAC10</f>
        <v/>
      </c>
      <c r="AAE13" s="228" t="str">
        <f>[1]Sheet2!AAD10</f>
        <v/>
      </c>
      <c r="AAF13" s="228" t="str">
        <f>[1]Sheet2!AAE10</f>
        <v/>
      </c>
      <c r="AAG13" s="228" t="str">
        <f>[1]Sheet2!AAF10</f>
        <v/>
      </c>
      <c r="AAH13" s="228" t="str">
        <f>[1]Sheet2!AAG10</f>
        <v/>
      </c>
      <c r="AAI13" s="228" t="str">
        <f>[1]Sheet2!AAH10</f>
        <v/>
      </c>
      <c r="AAJ13" s="228" t="str">
        <f>[1]Sheet2!AAI10</f>
        <v/>
      </c>
      <c r="AAK13" s="228" t="str">
        <f>[1]Sheet2!AAJ10</f>
        <v/>
      </c>
      <c r="AAL13" s="228" t="str">
        <f>[1]Sheet2!AAK10</f>
        <v/>
      </c>
      <c r="AAM13" s="228" t="str">
        <f>[1]Sheet2!AAL10</f>
        <v/>
      </c>
      <c r="AAN13" s="228" t="str">
        <f>[1]Sheet2!AAM10</f>
        <v/>
      </c>
      <c r="AAO13" s="228" t="str">
        <f>[1]Sheet2!AAN10</f>
        <v/>
      </c>
      <c r="AAP13" s="228" t="str">
        <f>[1]Sheet2!AAO10</f>
        <v/>
      </c>
      <c r="AAQ13" s="228" t="str">
        <f>[1]Sheet2!AAP10</f>
        <v/>
      </c>
      <c r="AAR13" s="228" t="str">
        <f>[1]Sheet2!AAQ10</f>
        <v/>
      </c>
      <c r="AAS13" s="228" t="str">
        <f>[1]Sheet2!AAR10</f>
        <v/>
      </c>
      <c r="AAT13" s="228" t="str">
        <f>[1]Sheet2!AAS10</f>
        <v/>
      </c>
      <c r="AAU13" s="228" t="str">
        <f>[1]Sheet2!AAT10</f>
        <v/>
      </c>
      <c r="AAV13" s="228" t="str">
        <f>[1]Sheet2!AAU10</f>
        <v/>
      </c>
      <c r="AAW13" s="228" t="str">
        <f>[1]Sheet2!AAV10</f>
        <v/>
      </c>
      <c r="AAX13" s="228" t="str">
        <f>[1]Sheet2!AAW10</f>
        <v/>
      </c>
      <c r="AAY13" s="228" t="str">
        <f>[1]Sheet2!AAX10</f>
        <v/>
      </c>
      <c r="AAZ13" s="228" t="str">
        <f>[1]Sheet2!AAY10</f>
        <v/>
      </c>
      <c r="ABA13" s="228" t="str">
        <f>[1]Sheet2!AAZ10</f>
        <v/>
      </c>
      <c r="ABB13" s="228" t="str">
        <f>[1]Sheet2!ABA10</f>
        <v/>
      </c>
      <c r="ABC13" s="228" t="str">
        <f>[1]Sheet2!ABB10</f>
        <v/>
      </c>
      <c r="ABD13" s="228" t="str">
        <f>[1]Sheet2!ABC10</f>
        <v/>
      </c>
      <c r="ABE13" s="228" t="str">
        <f>[1]Sheet2!ABD10</f>
        <v/>
      </c>
      <c r="ABF13" s="228" t="str">
        <f>[1]Sheet2!ABE10</f>
        <v/>
      </c>
      <c r="ABG13" s="228" t="str">
        <f>[1]Sheet2!ABF10</f>
        <v/>
      </c>
      <c r="ABH13" s="228" t="str">
        <f>[1]Sheet2!ABG10</f>
        <v/>
      </c>
      <c r="ABI13" s="228" t="str">
        <f>[1]Sheet2!ABH10</f>
        <v/>
      </c>
      <c r="ABJ13" s="228" t="str">
        <f>[1]Sheet2!ABI10</f>
        <v/>
      </c>
      <c r="ABK13" s="228" t="str">
        <f>[1]Sheet2!ABJ10</f>
        <v/>
      </c>
      <c r="ABL13" s="228" t="str">
        <f>[1]Sheet2!ABK10</f>
        <v/>
      </c>
      <c r="ABM13" s="228" t="str">
        <f>[1]Sheet2!ABL10</f>
        <v/>
      </c>
      <c r="ABN13" s="228" t="str">
        <f>[1]Sheet2!ABM10</f>
        <v/>
      </c>
      <c r="ABO13" s="228" t="str">
        <f>[1]Sheet2!ABN10</f>
        <v/>
      </c>
      <c r="ABP13" s="228" t="str">
        <f>[1]Sheet2!ABO10</f>
        <v/>
      </c>
      <c r="ABQ13" s="228" t="str">
        <f>[1]Sheet2!ABP10</f>
        <v/>
      </c>
      <c r="ABR13" s="228" t="str">
        <f>[1]Sheet2!ABQ10</f>
        <v/>
      </c>
      <c r="ABS13" s="228" t="str">
        <f>[1]Sheet2!ABR10</f>
        <v/>
      </c>
      <c r="ABT13" s="229" t="str">
        <f>[1]Sheet2!ABS10</f>
        <v/>
      </c>
      <c r="ABU13" s="229" t="str">
        <f>[1]Sheet2!ABT10</f>
        <v/>
      </c>
      <c r="ABV13" s="229" t="str">
        <f>[1]Sheet2!ABU10</f>
        <v/>
      </c>
      <c r="ABW13" s="229" t="str">
        <f>[1]Sheet2!ABV10</f>
        <v/>
      </c>
      <c r="ABX13" s="229" t="str">
        <f>[1]Sheet2!ABW10</f>
        <v/>
      </c>
      <c r="ABY13" s="229" t="str">
        <f>[1]Sheet2!ABX10</f>
        <v/>
      </c>
      <c r="ABZ13" s="229" t="str">
        <f>[1]Sheet2!ABY10</f>
        <v/>
      </c>
      <c r="ACA13" s="229" t="str">
        <f>[1]Sheet2!ABZ10</f>
        <v/>
      </c>
      <c r="ACB13" s="229" t="str">
        <f>[1]Sheet2!ACA10</f>
        <v/>
      </c>
      <c r="ACC13" s="229" t="str">
        <f>[1]Sheet2!ACB10</f>
        <v/>
      </c>
      <c r="ACD13" s="229" t="str">
        <f>[1]Sheet2!ACC10</f>
        <v/>
      </c>
      <c r="ACE13" s="229" t="str">
        <f>[1]Sheet2!ACD10</f>
        <v/>
      </c>
      <c r="ACF13" s="229" t="str">
        <f>[1]Sheet2!ACE10</f>
        <v/>
      </c>
      <c r="ACG13" s="229" t="str">
        <f>[1]Sheet2!ACF10</f>
        <v/>
      </c>
      <c r="ACH13" s="229" t="str">
        <f>[1]Sheet2!ACG10</f>
        <v/>
      </c>
      <c r="ACI13" s="229" t="str">
        <f>[1]Sheet2!ACH10</f>
        <v/>
      </c>
      <c r="ACJ13" s="229" t="str">
        <f>[1]Sheet2!ACI10</f>
        <v/>
      </c>
      <c r="ACK13" s="229" t="str">
        <f>[1]Sheet2!ACJ10</f>
        <v/>
      </c>
      <c r="ACL13" s="229" t="str">
        <f>[1]Sheet2!ACK10</f>
        <v/>
      </c>
      <c r="ACM13" s="229" t="str">
        <f>[1]Sheet2!ACL10</f>
        <v/>
      </c>
      <c r="ACN13" s="229" t="str">
        <f>[1]Sheet2!ACM10</f>
        <v/>
      </c>
      <c r="ACO13" s="229" t="str">
        <f>[1]Sheet2!ACN10</f>
        <v/>
      </c>
      <c r="ACP13" s="229" t="str">
        <f>[1]Sheet2!ACO10</f>
        <v/>
      </c>
      <c r="ACQ13" s="229" t="str">
        <f>[1]Sheet2!ACP10</f>
        <v/>
      </c>
    </row>
    <row r="14" spans="1:771">
      <c r="A14" s="184" t="s">
        <v>246</v>
      </c>
      <c r="B14" t="s">
        <v>247</v>
      </c>
      <c r="C14" s="230"/>
      <c r="KV14" s="228"/>
      <c r="KW14" s="228">
        <f>+[2]Indices!KW14/[2]Indices!KV14-1</f>
        <v>8.8136729222520138E-2</v>
      </c>
      <c r="KX14" s="228">
        <f>+[2]Indices!KX14/[2]Indices!KW14-1</f>
        <v>1.0396543196050434E-2</v>
      </c>
      <c r="KY14" s="228">
        <f>+[2]Indices!KY14/[2]Indices!KX14-1</f>
        <v>0.11119937191151319</v>
      </c>
      <c r="KZ14" s="228">
        <f>+[2]Indices!KZ14/[2]Indices!KY14-1</f>
        <v>0.11626379837744394</v>
      </c>
      <c r="LA14" s="228">
        <f>+[2]Indices!LA14/[2]Indices!KZ14-1</f>
        <v>2.5266026762776228E-2</v>
      </c>
      <c r="LB14" s="228">
        <f>+[2]Indices!LB14/[2]Indices!LA14-1</f>
        <v>-9.8675227332151838E-2</v>
      </c>
      <c r="LC14" s="228">
        <f>+[2]Indices!LC14/[2]Indices!LB14-1</f>
        <v>0.10412738319715076</v>
      </c>
      <c r="LD14" s="228">
        <f>+[2]Indices!LD14/[2]Indices!LC14-1</f>
        <v>6.0166399065829879E-2</v>
      </c>
      <c r="LE14" s="228">
        <f>+[2]Indices!LE14/[2]Indices!LD14-1</f>
        <v>6.2809780812864924E-2</v>
      </c>
      <c r="LF14" s="228">
        <f>+[2]Indices!LF14/[2]Indices!LE14-1</f>
        <v>1.3271756872295537E-2</v>
      </c>
      <c r="LG14" s="228">
        <f>+[2]Indices!LG14/[2]Indices!LF14-1</f>
        <v>0.1081265940921905</v>
      </c>
      <c r="LH14" s="228">
        <f>+[2]Indices!LH14/[2]Indices!LG14-1</f>
        <v>8.7792468503391952E-2</v>
      </c>
      <c r="LI14" s="228">
        <f>+[2]Indices!LI14/[2]Indices!LH14-1</f>
        <v>-0.12882150489735966</v>
      </c>
      <c r="LJ14" s="228">
        <f>+[2]Indices!LJ14/[2]Indices!LI14-1</f>
        <v>-0.12182932693770954</v>
      </c>
      <c r="LK14" s="228">
        <f>+[2]Indices!LK14/[2]Indices!LJ14-1</f>
        <v>-2.2125948774824211E-2</v>
      </c>
      <c r="LL14" s="228">
        <f>+[2]Indices!LL14/[2]Indices!LK14-1</f>
        <v>0.11037547936174885</v>
      </c>
      <c r="LM14" s="228">
        <f>+[2]Indices!LM14/[2]Indices!LL14-1</f>
        <v>7.2106177063915755E-2</v>
      </c>
      <c r="LN14" s="228">
        <f>+[2]Indices!LN14/[2]Indices!LM14-1</f>
        <v>4.3884982047052601E-2</v>
      </c>
      <c r="LO14" s="228">
        <f>+[2]Indices!LO14/[2]Indices!LN14-1</f>
        <v>3.8788653178102761E-2</v>
      </c>
      <c r="LP14" s="228">
        <f>+[2]Indices!LP14/[2]Indices!LO14-1</f>
        <v>2.275011119714021E-2</v>
      </c>
      <c r="LQ14" s="228">
        <f>+[2]Indices!LQ14/[2]Indices!LP14-1</f>
        <v>4.9943087859459112E-2</v>
      </c>
      <c r="LR14" s="228">
        <f>+[2]Indices!LR14/[2]Indices!LQ14-1</f>
        <v>-7.9768248156519395E-2</v>
      </c>
      <c r="LS14" s="228">
        <f>+[2]Indices!LS14/[2]Indices!LR14-1</f>
        <v>-2.338918062849038E-2</v>
      </c>
      <c r="LT14" s="228">
        <f>+[2]Indices!LT14/[2]Indices!LS14-1</f>
        <v>7.7697358688106677E-2</v>
      </c>
      <c r="LU14" s="228">
        <f>+[2]Indices!LU14/[2]Indices!LT14-1</f>
        <v>6.2032407431851011E-2</v>
      </c>
      <c r="LV14" s="228">
        <f>+[2]Indices!LV14/[2]Indices!LU14-1</f>
        <v>5.1121053939845895E-2</v>
      </c>
      <c r="LW14" s="228">
        <f>+[2]Indices!LW14/[2]Indices!LV14-1</f>
        <v>2.5937294556668045E-2</v>
      </c>
      <c r="LX14" s="228">
        <f>+[2]Indices!LX14/[2]Indices!LW14-1</f>
        <v>-1.1552805911938635E-2</v>
      </c>
      <c r="LY14" s="228">
        <f>+[2]Indices!LY14/[2]Indices!LX14-1</f>
        <v>0.13620103446185117</v>
      </c>
      <c r="LZ14" s="228">
        <f>+[2]Indices!LZ14/[2]Indices!LY14-1</f>
        <v>0.10754718530133744</v>
      </c>
      <c r="MA14" s="228">
        <f>+[2]Indices!MA14/[2]Indices!LZ14-1</f>
        <v>7.7990764007798141E-2</v>
      </c>
      <c r="MB14" s="228">
        <f>+[2]Indices!MB14/[2]Indices!MA14-1</f>
        <v>0.16620194803632016</v>
      </c>
      <c r="MC14" s="228">
        <f>+[2]Indices!MC14/[2]Indices!MB14-1</f>
        <v>-0.22335921791991697</v>
      </c>
      <c r="MD14" s="228">
        <f>+[2]Indices!MD14/[2]Indices!MC14-1</f>
        <v>-1.1103308216448116E-2</v>
      </c>
      <c r="ME14" s="228">
        <f>+[2]Indices!ME14/[2]Indices!MD14-1</f>
        <v>-0.16645042416797817</v>
      </c>
      <c r="MF14" s="228">
        <f>+[2]Indices!MF14/[2]Indices!ME14-1</f>
        <v>0.1145762337207803</v>
      </c>
      <c r="MG14" s="228">
        <f>+[2]Indices!MG14/[2]Indices!MF14-1</f>
        <v>-5.8675029335448881E-2</v>
      </c>
      <c r="MH14" s="228">
        <f>+[2]Indices!MH14/[2]Indices!MG14-1</f>
        <v>-0.20440948614518917</v>
      </c>
      <c r="MI14" s="228">
        <f>+[2]Indices!MI14/[2]Indices!MH14-1</f>
        <v>4.7948493023717731E-2</v>
      </c>
      <c r="MJ14" s="228">
        <f>+[2]Indices!MJ14/[2]Indices!MI14-1</f>
        <v>2.2706214332343544E-2</v>
      </c>
      <c r="MK14" s="228">
        <f>+[2]Indices!MK14/[2]Indices!MJ14-1</f>
        <v>-0.17307128039081432</v>
      </c>
      <c r="ML14" s="228">
        <f>+[2]Indices!ML14/[2]Indices!MK14-1</f>
        <v>-0.31651518924302791</v>
      </c>
      <c r="MM14" s="228">
        <f>+[2]Indices!MM14/[2]Indices!ML14-1</f>
        <v>-8.9466733457807757E-2</v>
      </c>
      <c r="MN14" s="228">
        <f>+[2]Indices!MN14/[2]Indices!MM14-1</f>
        <v>0.12931620853839076</v>
      </c>
      <c r="MO14" s="228">
        <f>+[2]Indices!MO14/[2]Indices!MN14-1</f>
        <v>-8.1541186891053941E-2</v>
      </c>
      <c r="MP14" s="228">
        <f>+[2]Indices!MP14/[2]Indices!MO14-1</f>
        <v>-5.3059964896715384E-2</v>
      </c>
      <c r="MQ14" s="228">
        <f>+[2]Indices!MQ14/[2]Indices!MP14-1</f>
        <v>7.0861169952745717E-2</v>
      </c>
      <c r="MR14" s="228">
        <f>+[2]Indices!MR14/[2]Indices!MQ14-1</f>
        <v>0.17510223490252019</v>
      </c>
      <c r="MS14" s="228">
        <f>+[2]Indices!MS14/[2]Indices!MR14-1</f>
        <v>0.46395331898156411</v>
      </c>
      <c r="MT14" s="228">
        <f>+[2]Indices!MT14/[2]Indices!MS14-1</f>
        <v>-1.2316945751261965E-2</v>
      </c>
      <c r="MU14" s="228">
        <f>+[2]Indices!MU14/[2]Indices!MT14-1</f>
        <v>8.7433743234393679E-2</v>
      </c>
      <c r="MV14" s="228">
        <f>+[2]Indices!MV14/[2]Indices!MU14-1</f>
        <v>7.2369030584408245E-2</v>
      </c>
      <c r="MW14" s="228">
        <f>+[2]Indices!MW14/[2]Indices!MV14-1</f>
        <v>7.6148832208580153E-2</v>
      </c>
      <c r="MX14" s="228">
        <f>+[2]Indices!MX14/[2]Indices!MW14-1</f>
        <v>-6.0586868385019255E-2</v>
      </c>
      <c r="MY14" s="228">
        <f>+[2]Indices!MY14/[2]Indices!MX14-1</f>
        <v>7.3239864592185899E-2</v>
      </c>
      <c r="MZ14" s="228">
        <f>+[2]Indices!MZ14/[2]Indices!MY14-1</f>
        <v>5.6965525173745757E-2</v>
      </c>
      <c r="NA14" s="228">
        <f>+[2]Indices!NA14/[2]Indices!MZ14-1</f>
        <v>-8.8604839992298956E-3</v>
      </c>
      <c r="NB14" s="228">
        <f>+[2]Indices!NB14/[2]Indices!NA14-1</f>
        <v>-2.0788905827058946E-2</v>
      </c>
      <c r="NC14" s="228">
        <f>+[2]Indices!NC14/[2]Indices!NB14-1</f>
        <v>6.144829787050532E-2</v>
      </c>
      <c r="ND14" s="228">
        <f>+[2]Indices!ND14/[2]Indices!NC14-1</f>
        <v>5.5270481646251035E-2</v>
      </c>
      <c r="NE14" s="228">
        <f>+[2]Indices!NE14/[2]Indices!ND14-1</f>
        <v>-4.8752786451014107E-2</v>
      </c>
      <c r="NF14" s="228">
        <f>+[2]Indices!NF14/[2]Indices!NE14-1</f>
        <v>5.1117874662047091E-2</v>
      </c>
      <c r="NG14" s="228">
        <f>+[2]Indices!NG14/[2]Indices!NF14-1</f>
        <v>3.2683110902328005E-2</v>
      </c>
      <c r="NH14" s="228">
        <f>+[2]Indices!NH14/[2]Indices!NG14-1</f>
        <v>2.7621796162479395E-2</v>
      </c>
      <c r="NI14" s="228">
        <f>+[2]Indices!NI14/[2]Indices!NH14-1</f>
        <v>6.1697665474125696E-2</v>
      </c>
      <c r="NJ14" s="228">
        <f>+[2]Indices!NJ14/[2]Indices!NI14-1</f>
        <v>2.9722562080066739E-2</v>
      </c>
      <c r="NK14" s="228">
        <f>+[2]Indices!NK14/[2]Indices!NJ14-1</f>
        <v>-7.1433075674653068E-2</v>
      </c>
      <c r="NL14" s="228">
        <f>+[2]Indices!NL14/[2]Indices!NK14-1</f>
        <v>5.9225105439988379E-3</v>
      </c>
      <c r="NM14" s="228">
        <f>+[2]Indices!NM14/[2]Indices!NL14-1</f>
        <v>-0.117781244115024</v>
      </c>
      <c r="NN14" s="228">
        <f>+[2]Indices!NN14/[2]Indices!NM14-1</f>
        <v>-6.5464035861435677E-2</v>
      </c>
      <c r="NO14" s="228">
        <f>+[2]Indices!NO14/[2]Indices!NN14-1</f>
        <v>8.4232982093218833E-2</v>
      </c>
      <c r="NP14" s="228">
        <f>+[2]Indices!NP14/[2]Indices!NO14-1</f>
        <v>2.9159710628825719E-2</v>
      </c>
      <c r="NQ14" s="228">
        <f>+[2]Indices!NQ14/[2]Indices!NP14-1</f>
        <v>-2.446353257427103E-2</v>
      </c>
      <c r="NR14" s="228">
        <f>+[2]Indices!NR14/[2]Indices!NQ14-1</f>
        <v>-5.0518247539413919E-3</v>
      </c>
      <c r="NS14" s="228">
        <f>+[2]Indices!NS14/[2]Indices!NR14-1</f>
        <v>7.5525455022960042E-3</v>
      </c>
      <c r="NT14" s="228">
        <f>+[2]Indices!NT14/[2]Indices!NS14-1</f>
        <v>-9.9188796385523137E-2</v>
      </c>
      <c r="NU14" s="228">
        <f>+[2]Indices!NU14/[2]Indices!NT14-1</f>
        <v>-2.1785355716408938E-2</v>
      </c>
      <c r="NV14" s="228">
        <f>+[2]Indices!NV14/[2]Indices!NU14-1</f>
        <v>3.1427034779490937E-2</v>
      </c>
      <c r="NW14" s="228">
        <f>+[2]Indices!NW14/[2]Indices!NV14-1</f>
        <v>-0.10460518311230071</v>
      </c>
      <c r="NX14" s="228">
        <f>+[2]Indices!NX14/[2]Indices!NW14-1</f>
        <v>-9.1143798620783478E-2</v>
      </c>
      <c r="NY14" s="228">
        <f>+[2]Indices!NY14/[2]Indices!NX14-1</f>
        <v>0.15538397462595732</v>
      </c>
      <c r="NZ14" s="228">
        <f>+[2]Indices!NZ14/[2]Indices!NY14-1</f>
        <v>8.3746961336180092E-2</v>
      </c>
      <c r="OA14" s="228">
        <f>+[2]Indices!OA14/[2]Indices!NZ14-1</f>
        <v>-7.1428876029322463E-3</v>
      </c>
      <c r="OB14" s="228">
        <f>+[2]Indices!OB14/[2]Indices!OA14-1</f>
        <v>-8.5901797065595087E-3</v>
      </c>
      <c r="OC14" s="228">
        <f>+[2]Indices!OC14/[2]Indices!OB14-1</f>
        <v>-6.7202717221779285E-2</v>
      </c>
      <c r="OD14" s="228">
        <f>+[2]Indices!OD14/[2]Indices!OC14-1</f>
        <v>4.9249461246934745E-2</v>
      </c>
      <c r="OE14" s="228">
        <f>+[2]Indices!OE14/[2]Indices!OD14-1</f>
        <v>-1.8807875493546233E-2</v>
      </c>
      <c r="OF14" s="228">
        <f>+[2]Indices!OF14/[2]Indices!OE14-1</f>
        <v>-8.084198369626594E-3</v>
      </c>
      <c r="OG14" s="228">
        <f>+[2]Indices!OG14/[2]Indices!OF14-1</f>
        <v>0.10545992040932362</v>
      </c>
      <c r="OH14" s="228">
        <f>+[2]Indices!OH14/[2]Indices!OG14-1</f>
        <v>-6.1918103536944269E-3</v>
      </c>
      <c r="OI14" s="228">
        <f>+[2]Indices!OI14/[2]Indices!OH14-1</f>
        <v>6.7106036645443234E-2</v>
      </c>
      <c r="OJ14" s="228">
        <f>+[2]Indices!OJ14/[2]Indices!OI14-1</f>
        <v>3.3382731758790918E-2</v>
      </c>
      <c r="OK14" s="228">
        <f>+[2]Indices!OK14/[2]Indices!OJ14-1</f>
        <v>-2.2205704031564744E-2</v>
      </c>
      <c r="OL14" s="228">
        <f>+[2]Indices!OL14/[2]Indices!OK14-1</f>
        <v>-8.7123451765735771E-2</v>
      </c>
      <c r="OM14" s="228">
        <f>+[2]Indices!OM14/[2]Indices!OL14-1</f>
        <v>-2.4873194653566855E-2</v>
      </c>
      <c r="ON14" s="228">
        <f>+[2]Indices!ON14/[2]Indices!OM14-1</f>
        <v>3.0968031330331547E-2</v>
      </c>
      <c r="OO14" s="228">
        <f>+[2]Indices!OO14/[2]Indices!ON14-1</f>
        <v>2.6983834800360373E-3</v>
      </c>
      <c r="OP14" s="228">
        <f>+[2]Indices!OP14/[2]Indices!OO14-1</f>
        <v>-6.5525686653287618E-2</v>
      </c>
      <c r="OQ14" s="228">
        <f>+[2]Indices!OQ14/[2]Indices!OP14-1</f>
        <v>-6.2873930669904987E-2</v>
      </c>
      <c r="OR14" s="228">
        <f>+[2]Indices!OR14/[2]Indices!OQ14-1</f>
        <v>-3.6190385439992423E-2</v>
      </c>
      <c r="OS14" s="228">
        <f>+[2]Indices!OS14/[2]Indices!OR14-1</f>
        <v>5.6279474428307275E-2</v>
      </c>
      <c r="OT14" s="228">
        <f>+[2]Indices!OT14/[2]Indices!OS14-1</f>
        <v>8.7439570570809533E-2</v>
      </c>
      <c r="OU14" s="228">
        <f>+[2]Indices!OU14/[2]Indices!OT14-1</f>
        <v>3.4213708722989455E-2</v>
      </c>
      <c r="OV14" s="228">
        <f>+[2]Indices!OV14/[2]Indices!OU14-1</f>
        <v>5.6705213617240791E-2</v>
      </c>
      <c r="OW14" s="228">
        <f>+[2]Indices!OW14/[2]Indices!OV14-1</f>
        <v>-5.3811924076553552E-2</v>
      </c>
      <c r="OX14" s="228">
        <f>+[2]Indices!OX14/[2]Indices!OW14-1</f>
        <v>3.2516907709915666E-2</v>
      </c>
      <c r="OY14" s="228">
        <f>+[2]Indices!OY14/[2]Indices!OX14-1</f>
        <v>9.6066718261262007E-2</v>
      </c>
      <c r="OZ14" s="228">
        <f>+[2]Indices!OZ14/[2]Indices!OY14-1</f>
        <v>4.0114592105795488E-2</v>
      </c>
      <c r="PA14" s="228">
        <f>+[2]Indices!PA14/[2]Indices!OZ14-1</f>
        <v>0.17969868719261473</v>
      </c>
      <c r="PB14" s="228">
        <f>+[2]Indices!PB14/[2]Indices!PA14-1</f>
        <v>0.11598277252115219</v>
      </c>
      <c r="PC14" s="228">
        <f>+[2]Indices!PC14/[2]Indices!PB14-1</f>
        <v>-2.6050688731868554E-2</v>
      </c>
      <c r="PD14" s="228">
        <f>+[2]Indices!PD14/[2]Indices!PC14-1</f>
        <v>1.6500712806527318E-2</v>
      </c>
      <c r="PE14" s="228">
        <f>+[2]Indices!PE14/[2]Indices!PD14-1</f>
        <v>3.2650182429774688E-2</v>
      </c>
      <c r="PF14" s="228">
        <f>+[2]Indices!PF14/[2]Indices!PE14-1</f>
        <v>2.9750099166997224E-2</v>
      </c>
      <c r="PG14" s="228">
        <f>+[2]Indices!PG14/[2]Indices!PF14-1</f>
        <v>4.0755517913448003E-2</v>
      </c>
      <c r="PH14" s="228">
        <f>+[2]Indices!PH14/[2]Indices!PG14-1</f>
        <v>1.5858931495298823E-2</v>
      </c>
      <c r="PI14" s="228">
        <f>+[2]Indices!PI14/[2]Indices!PH14-1</f>
        <v>4.3902403713909299E-2</v>
      </c>
      <c r="PJ14" s="228">
        <f>+[2]Indices!PJ14/[2]Indices!PI14-1</f>
        <v>1.1804353303115578E-2</v>
      </c>
      <c r="PK14" s="228">
        <f>+[2]Indices!PK14/[2]Indices!PJ14-1</f>
        <v>-1.3576428232025872E-2</v>
      </c>
      <c r="PL14" s="228">
        <f>+[2]Indices!PL14/[2]Indices!PK14-1</f>
        <v>-2.9150001968499373E-2</v>
      </c>
      <c r="PM14" s="228">
        <f>+[2]Indices!PM14/[2]Indices!PL14-1</f>
        <v>3.2222206319445501E-2</v>
      </c>
      <c r="PN14" s="228">
        <f>+[2]Indices!PN14/[2]Indices!PM14-1</f>
        <v>-1.7503154450201452E-2</v>
      </c>
      <c r="PO14" s="228">
        <f>+[2]Indices!PO14/[2]Indices!PN14-1</f>
        <v>6.5873531099758242E-2</v>
      </c>
      <c r="PP14" s="228">
        <f>+[2]Indices!PP14/[2]Indices!PO14-1</f>
        <v>-6.2735846974759091E-2</v>
      </c>
      <c r="PQ14" s="228">
        <f>+[2]Indices!PQ14/[2]Indices!PP14-1</f>
        <v>5.3257990464417038E-3</v>
      </c>
      <c r="PR14" s="228">
        <f>+[2]Indices!PR14/[2]Indices!PQ14-1</f>
        <v>2.4478497003421751E-2</v>
      </c>
      <c r="PS14" s="228">
        <f>+[2]Indices!PS14/[2]Indices!PR14-1</f>
        <v>2.0139950941731266E-2</v>
      </c>
      <c r="PT14" s="228">
        <f>+[2]Indices!PT14/[2]Indices!PS14-1</f>
        <v>1.2721597135231688E-2</v>
      </c>
      <c r="PU14" s="228">
        <f>+[2]Indices!PU14/[2]Indices!PT14-1</f>
        <v>-8.0037439757836504E-2</v>
      </c>
      <c r="PV14" s="228">
        <f>+[2]Indices!PV14/[2]Indices!PU14-1</f>
        <v>-0.11009127972002741</v>
      </c>
      <c r="PW14" s="228">
        <f>+[2]Indices!PW14/[2]Indices!PV14-1</f>
        <v>0.11480496453900724</v>
      </c>
      <c r="PX14" s="228">
        <f>+[2]Indices!PX14/[2]Indices!PW14-1</f>
        <v>4.0593027202637577E-2</v>
      </c>
      <c r="PY14" s="228">
        <f>+[2]Indices!PY14/[2]Indices!PX14-1</f>
        <v>1.5792061099293431E-2</v>
      </c>
      <c r="PZ14" s="228">
        <f>+[2]Indices!PZ14/[2]Indices!PY14-1</f>
        <v>5.483954576002148E-2</v>
      </c>
      <c r="QA14" s="228">
        <f>+[2]Indices!QA14/[2]Indices!PZ14-1</f>
        <v>4.9061732153341087E-2</v>
      </c>
      <c r="QB14" s="228">
        <f>+[2]Indices!QB14/[2]Indices!QA14-1</f>
        <v>3.7719736430284589E-2</v>
      </c>
      <c r="QC14" s="228">
        <f>+[2]Indices!QC14/[2]Indices!QB14-1</f>
        <v>6.1859458984401261E-3</v>
      </c>
      <c r="QD14" s="228">
        <f>+[2]Indices!QD14/[2]Indices!QC14-1</f>
        <v>4.6406139577725547E-2</v>
      </c>
      <c r="QE14" s="228">
        <f>+[2]Indices!QE14/[2]Indices!QD14-1</f>
        <v>-8.4560588095802691E-2</v>
      </c>
      <c r="QF14" s="228">
        <f>+[2]Indices!QF14/[2]Indices!QE14-1</f>
        <v>-2.8289237821494506E-2</v>
      </c>
      <c r="QG14" s="228">
        <f>+[2]Indices!QG14/[2]Indices!QF14-1</f>
        <v>7.2682874813393195E-2</v>
      </c>
      <c r="QH14" s="228">
        <f>+[2]Indices!QH14/[2]Indices!QG14-1</f>
        <v>6.594284873583689E-2</v>
      </c>
      <c r="QI14" s="228">
        <f>+[2]Indices!QI14/[2]Indices!QH14-1</f>
        <v>5.5751293017426207E-2</v>
      </c>
      <c r="QJ14" s="228">
        <f>+[2]Indices!QJ14/[2]Indices!QI14-1</f>
        <v>5.6319341389301059E-2</v>
      </c>
      <c r="QK14" s="228">
        <f>+[2]Indices!QK14/[2]Indices!QJ14-1</f>
        <v>-1.8877138876670529E-2</v>
      </c>
      <c r="QL14" s="228">
        <f>+[2]Indices!QL14/[2]Indices!QK14-1</f>
        <v>1.7063508298217789E-2</v>
      </c>
      <c r="QM14" s="228">
        <f>+[2]Indices!QM14/[2]Indices!QL14-1</f>
        <v>4.1371542734168987E-2</v>
      </c>
      <c r="QN14" s="228">
        <f>+[2]Indices!QN14/[2]Indices!QM14-1</f>
        <v>-5.8697044707609614E-3</v>
      </c>
      <c r="QO14" s="228">
        <f>+[2]Indices!QO14/[2]Indices!QN14-1</f>
        <v>-6.4758555818889008E-6</v>
      </c>
      <c r="QP14" s="228">
        <f>+[2]Indices!QP14/[2]Indices!QO14-1</f>
        <v>8.4460274416157333E-2</v>
      </c>
      <c r="QQ14" s="228">
        <f>+[2]Indices!QQ14/[2]Indices!QP14-1</f>
        <v>3.0408572742310236E-2</v>
      </c>
      <c r="QR14" s="228">
        <f>+[2]Indices!QR14/[2]Indices!QQ14-1</f>
        <v>5.4912034400974807E-2</v>
      </c>
      <c r="QS14" s="228">
        <f>+[2]Indices!QS14/[2]Indices!QR14-1</f>
        <v>-2.8961124219558987E-2</v>
      </c>
      <c r="QT14" s="228">
        <f>+[2]Indices!QT14/[2]Indices!QS14-1</f>
        <v>-3.8745337872528318E-2</v>
      </c>
      <c r="QU14" s="228">
        <f>+[2]Indices!QU14/[2]Indices!QT14-1</f>
        <v>-4.6569251345947027E-2</v>
      </c>
      <c r="QV14" s="228">
        <f>+[2]Indices!QV14/[2]Indices!QU14-1</f>
        <v>7.1966394180094317E-2</v>
      </c>
      <c r="QW14" s="228">
        <f>+[2]Indices!QW14/[2]Indices!QV14-1</f>
        <v>-5.8810911352459527E-2</v>
      </c>
      <c r="QX14" s="228">
        <f>+[2]Indices!QX14/[2]Indices!QW14-1</f>
        <v>-5.2191536714262798E-2</v>
      </c>
      <c r="QY14" s="228">
        <f>+[2]Indices!QY14/[2]Indices!QX14-1</f>
        <v>3.4637630639528627E-2</v>
      </c>
      <c r="QZ14" s="228">
        <f>+[2]Indices!QZ14/[2]Indices!QY14-1</f>
        <v>4.9310021572062102E-2</v>
      </c>
      <c r="RA14" s="228">
        <f>+[2]Indices!RA14/[2]Indices!QZ14-1</f>
        <v>-0.14217802354620046</v>
      </c>
      <c r="RB14" s="228">
        <f>+[2]Indices!RB14/[2]Indices!RA14-1</f>
        <v>-1.1891022641810189E-2</v>
      </c>
      <c r="RC14" s="228">
        <f>+[2]Indices!RC14/[2]Indices!RB14-1</f>
        <v>2.0460811066761231E-2</v>
      </c>
      <c r="RD14" s="228">
        <f>+[2]Indices!RD14/[2]Indices!RC14-1</f>
        <v>2.6306156434585226E-2</v>
      </c>
      <c r="RE14" s="228">
        <f>+[2]Indices!RE14/[2]Indices!RD14-1</f>
        <v>-4.8152501900580291E-2</v>
      </c>
      <c r="RF14" s="228">
        <f>+[2]Indices!RF14/[2]Indices!RE14-1</f>
        <v>-1.3027109758457556E-2</v>
      </c>
      <c r="RG14" s="228">
        <f>+[2]Indices!RG14/[2]Indices!RF14-1</f>
        <v>9.2411211621585387E-2</v>
      </c>
      <c r="RH14" s="228">
        <f>+[2]Indices!RH14/[2]Indices!RG14-1</f>
        <v>-2.8497071157015275E-2</v>
      </c>
      <c r="RI14" s="228">
        <f>+[2]Indices!RI14/[2]Indices!RH14-1</f>
        <v>2.1170463801949868E-2</v>
      </c>
      <c r="RJ14" s="228">
        <f>+[2]Indices!RJ14/[2]Indices!RI14-1</f>
        <v>-2.6718310554102898E-2</v>
      </c>
      <c r="RK14" s="228">
        <f>+[2]Indices!RK14/[2]Indices!RJ14-1</f>
        <v>-9.6186830921058175E-2</v>
      </c>
      <c r="RL14" s="228">
        <f>+[2]Indices!RL14/[2]Indices!RK14-1</f>
        <v>-1.4228421318325801E-2</v>
      </c>
      <c r="RM14" s="228">
        <f>+[2]Indices!RM14/[2]Indices!RL14-1</f>
        <v>3.7867364647642843E-2</v>
      </c>
      <c r="RN14" s="228">
        <f>+[2]Indices!RN14/[2]Indices!RM14-1</f>
        <v>4.0999634502923987E-2</v>
      </c>
      <c r="RO14" s="228">
        <f>+[2]Indices!RO14/[2]Indices!RN14-1</f>
        <v>1.5983919527416512E-2</v>
      </c>
      <c r="RP14" s="228">
        <f>+[2]Indices!RP14/[2]Indices!RO14-1</f>
        <v>1.6674154197049429E-3</v>
      </c>
      <c r="RQ14" s="228">
        <f>+[2]Indices!RQ14/[2]Indices!RP14-1</f>
        <v>5.9055899121104538E-2</v>
      </c>
      <c r="RR14" s="228">
        <f>+[2]Indices!RR14/[2]Indices!RQ14-1</f>
        <v>-6.2033749226308665E-2</v>
      </c>
      <c r="RS14" s="228">
        <f>+[2]Indices!RS14/[2]Indices!RR14-1</f>
        <v>-0.30052704239782591</v>
      </c>
      <c r="RT14" s="228">
        <f>+[2]Indices!RT14/[2]Indices!RS14-1</f>
        <v>0.14120085899775314</v>
      </c>
      <c r="RU14" s="228">
        <f>+[2]Indices!RU14/[2]Indices!RT14-1</f>
        <v>-1.9405225487849953E-2</v>
      </c>
      <c r="RV14" s="228">
        <f>+[2]Indices!RV14/[2]Indices!RU14-1</f>
        <v>0.12369384359401003</v>
      </c>
      <c r="RW14" s="228">
        <f>+[2]Indices!RW14/[2]Indices!RV14-1</f>
        <v>4.8587871788037473E-2</v>
      </c>
      <c r="RX14" s="228">
        <f>+[2]Indices!RX14/[2]Indices!RW14-1</f>
        <v>9.4857046025813574E-2</v>
      </c>
      <c r="RY14" s="228">
        <f>+[2]Indices!RY14/[2]Indices!RX14-1</f>
        <v>2.3602954453606717E-2</v>
      </c>
      <c r="RZ14" s="228">
        <f>+[2]Indices!RZ14/[2]Indices!RY14-1</f>
        <v>-8.400255367768672E-5</v>
      </c>
      <c r="SA14" s="228">
        <f>+[2]Indices!SA14/[2]Indices!RZ14-1</f>
        <v>0.14122855654686894</v>
      </c>
      <c r="SB14" s="228">
        <f>+[2]Indices!SB14/[2]Indices!SA14-1</f>
        <v>6.3623983216165358E-2</v>
      </c>
      <c r="SC14" s="228">
        <f>+[2]Indices!SC14/[2]Indices!SB14-1</f>
        <v>5.0246387243231272E-3</v>
      </c>
      <c r="SD14" s="228">
        <f>+[2]Indices!SD14/[2]Indices!SC14-1</f>
        <v>0.11965788422603874</v>
      </c>
      <c r="SE14" s="228">
        <f>+[2]Indices!SE14/[2]Indices!SD14-1</f>
        <v>1.6169506119687593E-2</v>
      </c>
      <c r="SF14" s="228">
        <f>+[2]Indices!SF14/[2]Indices!SE14-1</f>
        <v>2.4464498635144771E-2</v>
      </c>
      <c r="SG14" s="228">
        <f>+[2]Indices!SG14/[2]Indices!SF14-1</f>
        <v>7.5244740371379182E-2</v>
      </c>
      <c r="SH14" s="228">
        <f>+[2]Indices!SH14/[2]Indices!SG14-1</f>
        <v>5.0489843239174048E-2</v>
      </c>
      <c r="SI14" s="228">
        <f>+[2]Indices!SI14/[2]Indices!SH14-1</f>
        <v>4.6928122352055013E-2</v>
      </c>
      <c r="SJ14" s="228">
        <f>+[2]Indices!SJ14/[2]Indices!SI14-1</f>
        <v>4.4664714875248812E-3</v>
      </c>
      <c r="SK14" s="228">
        <f>+[2]Indices!SK14/[2]Indices!SJ14-1</f>
        <v>5.8721126872649743E-2</v>
      </c>
      <c r="SL14" s="228">
        <f>+[2]Indices!SL14/[2]Indices!SK14-1</f>
        <v>2.1986488645011626E-3</v>
      </c>
      <c r="SM14" s="228">
        <f>+[2]Indices!SM14/[2]Indices!SL14-1</f>
        <v>-1.1475394466684774E-2</v>
      </c>
      <c r="SN14" s="228">
        <f>+[2]Indices!SN14/[2]Indices!SM14-1</f>
        <v>3.6476066730526613E-2</v>
      </c>
      <c r="SO14" s="228">
        <f>+[2]Indices!SO14/[2]Indices!SN14-1</f>
        <v>-8.5373107013770877E-3</v>
      </c>
      <c r="SP14" s="228">
        <f>+[2]Indices!SP14/[2]Indices!SO14-1</f>
        <v>-7.7409738629651503E-2</v>
      </c>
      <c r="SQ14" s="228">
        <f>+[2]Indices!SQ14/[2]Indices!SP14-1</f>
        <v>5.252364589429237E-2</v>
      </c>
      <c r="SR14" s="228">
        <f>+[2]Indices!SR14/[2]Indices!SQ14-1</f>
        <v>6.0922872214037582E-3</v>
      </c>
      <c r="SS14" s="228">
        <f>+[2]Indices!SS14/[2]Indices!SR14-1</f>
        <v>-6.3118765114873021E-2</v>
      </c>
      <c r="ST14" s="228">
        <f>+[2]Indices!ST14/[2]Indices!SS14-1</f>
        <v>-5.8165153340828613E-2</v>
      </c>
      <c r="SU14" s="228">
        <f>+[2]Indices!SU14/[2]Indices!ST14-1</f>
        <v>0.10610667408945895</v>
      </c>
      <c r="SV14" s="228">
        <f>+[2]Indices!SV14/[2]Indices!SU14-1</f>
        <v>5.8949640427035099E-2</v>
      </c>
      <c r="SW14" s="228">
        <f>+[2]Indices!SW14/[2]Indices!SV14-1</f>
        <v>-1.5291456252998992E-2</v>
      </c>
      <c r="SX14" s="228">
        <f>+[2]Indices!SX14/[2]Indices!SW14-1</f>
        <v>1.8503821895492933E-2</v>
      </c>
      <c r="SY14" s="228">
        <f>+[2]Indices!SY14/[2]Indices!SX14-1</f>
        <v>2.2532990667833097E-2</v>
      </c>
      <c r="SZ14" s="228">
        <f>+[2]Indices!SZ14/[2]Indices!SY14-1</f>
        <v>-1.7321669689528862E-2</v>
      </c>
      <c r="TA14" s="228">
        <f>+[2]Indices!TA14/[2]Indices!SZ14-1</f>
        <v>-2.3934988254714074E-2</v>
      </c>
      <c r="TB14" s="228">
        <f>+[2]Indices!TB14/[2]Indices!TA14-1</f>
        <v>-2.2751770149974759E-2</v>
      </c>
      <c r="TC14" s="228">
        <f>+[2]Indices!TC14/[2]Indices!TB14-1</f>
        <v>-8.3959703145874975E-3</v>
      </c>
      <c r="TD14" s="228">
        <f>+[2]Indices!TD14/[2]Indices!TC14-1</f>
        <v>5.767285314973658E-2</v>
      </c>
      <c r="TE14" s="228">
        <f>+[2]Indices!TE14/[2]Indices!TD14-1</f>
        <v>5.641834616186614E-2</v>
      </c>
      <c r="TF14" s="228">
        <f>+[2]Indices!TF14/[2]Indices!TE14-1</f>
        <v>6.231334317393844E-2</v>
      </c>
      <c r="TG14" s="228">
        <f>+[2]Indices!TG14/[2]Indices!TF14-1</f>
        <v>6.2495455830674285E-2</v>
      </c>
      <c r="TH14" s="228">
        <f>+[2]Indices!TH14/[2]Indices!TG14-1</f>
        <v>4.3164209517871477E-2</v>
      </c>
      <c r="TI14" s="228">
        <f>+[2]Indices!TI14/[2]Indices!TH14-1</f>
        <v>2.8564556334640612E-2</v>
      </c>
      <c r="TJ14" s="228">
        <f>+[2]Indices!TJ14/[2]Indices!TI14-1</f>
        <v>-3.0609352523083722E-2</v>
      </c>
      <c r="TK14" s="228">
        <f>+[2]Indices!TK14/[2]Indices!TJ14-1</f>
        <v>9.8119483177689704E-2</v>
      </c>
      <c r="TL14" s="228">
        <f>+[2]Indices!TL14/[2]Indices!TK14-1</f>
        <v>6.6139661829316854E-2</v>
      </c>
      <c r="TM14" s="228">
        <f>+[2]Indices!TM14/[2]Indices!TL14-1</f>
        <v>5.6307775880316324E-2</v>
      </c>
      <c r="TN14" s="228">
        <f>+[2]Indices!TN14/[2]Indices!TM14-1</f>
        <v>-4.2678079013555026E-3</v>
      </c>
      <c r="TO14" s="228">
        <f>+[2]Indices!TO14/[2]Indices!TN14-1</f>
        <v>-1.7527300142771041E-2</v>
      </c>
      <c r="TP14" s="228">
        <f>+[2]Indices!TP14/[2]Indices!TO14-1</f>
        <v>7.7949111474993726E-2</v>
      </c>
      <c r="TQ14" s="228">
        <f>+[2]Indices!TQ14/[2]Indices!TP14-1</f>
        <v>9.3918424659260591E-3</v>
      </c>
      <c r="TR14" s="228">
        <f>+[2]Indices!TR14/[2]Indices!TQ14-1</f>
        <v>8.4528668610301283E-2</v>
      </c>
      <c r="TS14" s="228">
        <f>+[2]Indices!TS14/[2]Indices!TR14-1</f>
        <v>4.9232833153691979E-2</v>
      </c>
      <c r="TT14" s="228">
        <f>+[2]Indices!TT14/[2]Indices!TS14-1</f>
        <v>6.2905205417946863E-3</v>
      </c>
      <c r="TU14" s="228">
        <f>+[2]Indices!TU14/[2]Indices!TT14-1</f>
        <v>1.6093559423958848E-2</v>
      </c>
      <c r="TV14" s="228">
        <f>+[2]Indices!TV14/[2]Indices!TU14-1</f>
        <v>-5.4114423990187177E-2</v>
      </c>
      <c r="TW14" s="228">
        <f>+[2]Indices!TW14/[2]Indices!TV14-1</f>
        <v>2.0183569565190851E-4</v>
      </c>
      <c r="TX14" s="228">
        <f>+[2]Indices!TX14/[2]Indices!TW14-1</f>
        <v>7.8700036827581421E-3</v>
      </c>
      <c r="TY14" s="228">
        <f>+[2]Indices!TY14/[2]Indices!TX14-1</f>
        <v>-7.7835229576386111E-2</v>
      </c>
      <c r="TZ14" s="228">
        <f>+[2]Indices!TZ14/[2]Indices!TY14-1</f>
        <v>-0.11314328207522073</v>
      </c>
      <c r="UA14" s="228">
        <f>+[2]Indices!UA14/[2]Indices!TZ14-1</f>
        <v>8.197127669666715E-2</v>
      </c>
      <c r="UB14" s="228">
        <f>+[2]Indices!UB14/[2]Indices!UA14-1</f>
        <v>3.148837959152484E-2</v>
      </c>
      <c r="UC14" s="228">
        <f>+[2]Indices!UC14/[2]Indices!UB14-1</f>
        <v>7.4418961754028068E-2</v>
      </c>
      <c r="UD14" s="228">
        <f>+[2]Indices!UD14/[2]Indices!UC14-1</f>
        <v>4.6673063966189643E-2</v>
      </c>
      <c r="UE14" s="228">
        <f>+[2]Indices!UE14/[2]Indices!UD14-1</f>
        <v>-3.1449331902857813E-2</v>
      </c>
      <c r="UF14" s="228">
        <f>+[2]Indices!UF14/[2]Indices!UE14-1</f>
        <v>-3.1659877851679896E-2</v>
      </c>
      <c r="UG14" s="228">
        <f>+[2]Indices!UG14/[2]Indices!UF14-1</f>
        <v>1.2988566110137656E-2</v>
      </c>
      <c r="UH14" s="228">
        <f>+[2]Indices!UH14/[2]Indices!UG14-1</f>
        <v>4.4084056646870762E-2</v>
      </c>
      <c r="UI14" s="228">
        <f>+[2]Indices!UI14/[2]Indices!UH14-1</f>
        <v>-1.6100526278270966E-3</v>
      </c>
      <c r="UJ14" s="228">
        <f>+[2]Indices!UJ14/[2]Indices!UI14-1</f>
        <v>-4.4661762243822789E-3</v>
      </c>
      <c r="UK14" s="228">
        <f>[1]Sheet2!UJ11</f>
        <v>-4.2119450970693695E-2</v>
      </c>
      <c r="UL14" s="228">
        <f>[1]Sheet2!UK11</f>
        <v>1.3505663290465986E-2</v>
      </c>
      <c r="UM14" s="228">
        <f>[1]Sheet2!UL11</f>
        <v>-0.1071532288880398</v>
      </c>
      <c r="UN14" s="228">
        <f>[1]Sheet2!UM11</f>
        <v>0.14497541991571739</v>
      </c>
      <c r="UO14" s="228">
        <f>[1]Sheet2!UN11</f>
        <v>2.2472022108203538E-2</v>
      </c>
      <c r="UP14" s="228" t="str">
        <f>[1]Sheet2!UO11</f>
        <v/>
      </c>
      <c r="UQ14" s="228" t="str">
        <f>[1]Sheet2!UP11</f>
        <v/>
      </c>
      <c r="UR14" s="228" t="str">
        <f>[1]Sheet2!UQ11</f>
        <v/>
      </c>
      <c r="US14" s="228" t="str">
        <f>[1]Sheet2!UR11</f>
        <v/>
      </c>
      <c r="UT14" s="228" t="str">
        <f>[1]Sheet2!US11</f>
        <v/>
      </c>
      <c r="UU14" s="228" t="str">
        <f>[1]Sheet2!UT11</f>
        <v/>
      </c>
      <c r="UV14" s="228" t="str">
        <f>[1]Sheet2!UU11</f>
        <v/>
      </c>
      <c r="UW14" s="228" t="str">
        <f>[1]Sheet2!UV11</f>
        <v/>
      </c>
      <c r="UX14" s="228" t="str">
        <f>[1]Sheet2!UW11</f>
        <v/>
      </c>
      <c r="UY14" s="228" t="str">
        <f>[1]Sheet2!UX11</f>
        <v/>
      </c>
      <c r="UZ14" s="228" t="str">
        <f>[1]Sheet2!UY11</f>
        <v/>
      </c>
      <c r="VA14" s="228" t="str">
        <f>[1]Sheet2!UZ11</f>
        <v/>
      </c>
      <c r="VB14" s="228" t="str">
        <f>[1]Sheet2!VA11</f>
        <v/>
      </c>
      <c r="VC14" s="228" t="str">
        <f>[1]Sheet2!VB11</f>
        <v/>
      </c>
      <c r="VD14" s="228" t="str">
        <f>[1]Sheet2!VC11</f>
        <v/>
      </c>
      <c r="VE14" s="228" t="str">
        <f>[1]Sheet2!VD11</f>
        <v/>
      </c>
      <c r="VF14" s="228" t="str">
        <f>[1]Sheet2!VE11</f>
        <v/>
      </c>
      <c r="VG14" s="228" t="str">
        <f>[1]Sheet2!VF11</f>
        <v/>
      </c>
      <c r="VH14" s="228" t="str">
        <f>[1]Sheet2!VG11</f>
        <v/>
      </c>
      <c r="VI14" s="228" t="str">
        <f>[1]Sheet2!VH11</f>
        <v/>
      </c>
      <c r="VJ14" s="228" t="str">
        <f>[1]Sheet2!VI11</f>
        <v/>
      </c>
      <c r="VK14" s="228" t="str">
        <f>[1]Sheet2!VJ11</f>
        <v/>
      </c>
      <c r="VL14" s="228" t="str">
        <f>[1]Sheet2!VK11</f>
        <v/>
      </c>
      <c r="VM14" s="228" t="str">
        <f>[1]Sheet2!VL11</f>
        <v/>
      </c>
      <c r="VN14" s="228" t="str">
        <f>[1]Sheet2!VM11</f>
        <v/>
      </c>
      <c r="VO14" s="228" t="str">
        <f>[1]Sheet2!VN11</f>
        <v/>
      </c>
      <c r="VP14" s="228" t="str">
        <f>[1]Sheet2!VO11</f>
        <v/>
      </c>
      <c r="VQ14" s="228" t="str">
        <f>[1]Sheet2!VP11</f>
        <v/>
      </c>
      <c r="VR14" s="228" t="str">
        <f>[1]Sheet2!VQ11</f>
        <v/>
      </c>
      <c r="VS14" s="228" t="str">
        <f>[1]Sheet2!VR11</f>
        <v/>
      </c>
      <c r="VT14" s="228" t="str">
        <f>[1]Sheet2!VS11</f>
        <v/>
      </c>
      <c r="VU14" s="228" t="str">
        <f>[1]Sheet2!VT11</f>
        <v/>
      </c>
      <c r="VV14" s="228" t="str">
        <f>[1]Sheet2!VU11</f>
        <v/>
      </c>
      <c r="VW14" s="228" t="str">
        <f>[1]Sheet2!VV11</f>
        <v/>
      </c>
      <c r="VX14" s="228" t="str">
        <f>[1]Sheet2!VW11</f>
        <v/>
      </c>
      <c r="VY14" s="228" t="str">
        <f>[1]Sheet2!VX11</f>
        <v/>
      </c>
      <c r="VZ14" s="228" t="str">
        <f>[1]Sheet2!VY11</f>
        <v/>
      </c>
      <c r="WA14" s="228" t="str">
        <f>[1]Sheet2!VZ11</f>
        <v/>
      </c>
      <c r="WB14" s="228" t="str">
        <f>[1]Sheet2!WA11</f>
        <v/>
      </c>
      <c r="WC14" s="228" t="str">
        <f>[1]Sheet2!WB11</f>
        <v/>
      </c>
      <c r="WD14" s="228" t="str">
        <f>[1]Sheet2!WC11</f>
        <v/>
      </c>
      <c r="WE14" s="228" t="str">
        <f>[1]Sheet2!WD11</f>
        <v/>
      </c>
      <c r="WF14" s="228" t="str">
        <f>[1]Sheet2!WE11</f>
        <v/>
      </c>
      <c r="WG14" s="228" t="str">
        <f>[1]Sheet2!WF11</f>
        <v/>
      </c>
      <c r="WH14" s="228" t="str">
        <f>[1]Sheet2!WG11</f>
        <v/>
      </c>
      <c r="WI14" s="228" t="str">
        <f>[1]Sheet2!WH11</f>
        <v/>
      </c>
      <c r="WJ14" s="228" t="str">
        <f>[1]Sheet2!WI11</f>
        <v/>
      </c>
      <c r="WK14" s="228" t="str">
        <f>[1]Sheet2!WJ11</f>
        <v/>
      </c>
      <c r="WL14" s="228" t="str">
        <f>[1]Sheet2!WK11</f>
        <v/>
      </c>
      <c r="WM14" s="228" t="str">
        <f>[1]Sheet2!WL11</f>
        <v/>
      </c>
      <c r="WN14" s="228" t="str">
        <f>[1]Sheet2!WM11</f>
        <v/>
      </c>
      <c r="WO14" s="228" t="str">
        <f>[1]Sheet2!WN11</f>
        <v/>
      </c>
      <c r="WP14" s="228" t="str">
        <f>[1]Sheet2!WO11</f>
        <v/>
      </c>
      <c r="WQ14" s="228" t="str">
        <f>[1]Sheet2!WP11</f>
        <v/>
      </c>
      <c r="WR14" s="228" t="str">
        <f>[1]Sheet2!WQ11</f>
        <v/>
      </c>
      <c r="WS14" s="228" t="str">
        <f>[1]Sheet2!WR11</f>
        <v/>
      </c>
      <c r="WT14" s="228" t="str">
        <f>[1]Sheet2!WS11</f>
        <v/>
      </c>
      <c r="WU14" s="228" t="str">
        <f>[1]Sheet2!WT11</f>
        <v/>
      </c>
      <c r="WV14" s="228" t="str">
        <f>[1]Sheet2!WU11</f>
        <v/>
      </c>
      <c r="WW14" s="228" t="str">
        <f>[1]Sheet2!WV11</f>
        <v/>
      </c>
      <c r="WX14" s="228" t="str">
        <f>[1]Sheet2!WW11</f>
        <v/>
      </c>
      <c r="WY14" s="228" t="str">
        <f>[1]Sheet2!WX11</f>
        <v/>
      </c>
      <c r="WZ14" s="228" t="str">
        <f>[1]Sheet2!WY11</f>
        <v/>
      </c>
      <c r="XA14" s="228" t="str">
        <f>[1]Sheet2!WZ11</f>
        <v/>
      </c>
      <c r="XB14" s="228" t="str">
        <f>[1]Sheet2!XA11</f>
        <v/>
      </c>
      <c r="XC14" s="228" t="str">
        <f>[1]Sheet2!XB11</f>
        <v/>
      </c>
      <c r="XD14" s="228" t="str">
        <f>[1]Sheet2!XC11</f>
        <v/>
      </c>
      <c r="XE14" s="228" t="str">
        <f>[1]Sheet2!XD11</f>
        <v/>
      </c>
      <c r="XF14" s="228" t="str">
        <f>[1]Sheet2!XE11</f>
        <v/>
      </c>
      <c r="XG14" s="228" t="str">
        <f>[1]Sheet2!XF11</f>
        <v/>
      </c>
      <c r="XH14" s="228" t="str">
        <f>[1]Sheet2!XG11</f>
        <v/>
      </c>
      <c r="XI14" s="228" t="str">
        <f>[1]Sheet2!XH11</f>
        <v/>
      </c>
      <c r="XJ14" s="228" t="str">
        <f>[1]Sheet2!XI11</f>
        <v/>
      </c>
      <c r="XK14" s="228" t="str">
        <f>[1]Sheet2!XJ11</f>
        <v/>
      </c>
      <c r="XL14" s="228" t="str">
        <f>[1]Sheet2!XK11</f>
        <v/>
      </c>
      <c r="XM14" s="228" t="str">
        <f>[1]Sheet2!XL11</f>
        <v/>
      </c>
      <c r="XN14" s="228" t="str">
        <f>[1]Sheet2!XM11</f>
        <v/>
      </c>
      <c r="XO14" s="228" t="str">
        <f>[1]Sheet2!XN11</f>
        <v/>
      </c>
      <c r="XP14" s="228" t="str">
        <f>[1]Sheet2!XO11</f>
        <v/>
      </c>
      <c r="XQ14" s="228" t="str">
        <f>[1]Sheet2!XP11</f>
        <v/>
      </c>
      <c r="XR14" s="228" t="str">
        <f>[1]Sheet2!XQ11</f>
        <v/>
      </c>
      <c r="XS14" s="228" t="str">
        <f>[1]Sheet2!XR11</f>
        <v/>
      </c>
      <c r="XT14" s="228" t="str">
        <f>[1]Sheet2!XS11</f>
        <v/>
      </c>
      <c r="XU14" s="228" t="str">
        <f>[1]Sheet2!XT11</f>
        <v/>
      </c>
      <c r="XV14" s="228" t="str">
        <f>[1]Sheet2!XU11</f>
        <v/>
      </c>
      <c r="XW14" s="228" t="str">
        <f>[1]Sheet2!XV11</f>
        <v/>
      </c>
      <c r="XX14" s="228" t="str">
        <f>[1]Sheet2!XW11</f>
        <v/>
      </c>
      <c r="XY14" s="228" t="str">
        <f>[1]Sheet2!XX11</f>
        <v/>
      </c>
      <c r="XZ14" s="228" t="str">
        <f>[1]Sheet2!XY11</f>
        <v/>
      </c>
      <c r="YA14" s="228" t="str">
        <f>[1]Sheet2!XZ11</f>
        <v/>
      </c>
      <c r="YB14" s="228" t="str">
        <f>[1]Sheet2!YA11</f>
        <v/>
      </c>
      <c r="YC14" s="228" t="str">
        <f>[1]Sheet2!YB11</f>
        <v/>
      </c>
      <c r="YD14" s="228" t="str">
        <f>[1]Sheet2!YC11</f>
        <v/>
      </c>
      <c r="YE14" s="228" t="str">
        <f>[1]Sheet2!YD11</f>
        <v/>
      </c>
      <c r="YF14" s="228" t="str">
        <f>[1]Sheet2!YE11</f>
        <v/>
      </c>
      <c r="YG14" s="228" t="str">
        <f>[1]Sheet2!YF11</f>
        <v/>
      </c>
      <c r="YH14" s="228" t="str">
        <f>[1]Sheet2!YG11</f>
        <v/>
      </c>
      <c r="YI14" s="228" t="str">
        <f>[1]Sheet2!YH11</f>
        <v/>
      </c>
      <c r="YJ14" s="228" t="str">
        <f>[1]Sheet2!YI11</f>
        <v/>
      </c>
      <c r="YK14" s="228" t="str">
        <f>[1]Sheet2!YJ11</f>
        <v/>
      </c>
      <c r="YL14" s="228" t="str">
        <f>[1]Sheet2!YK11</f>
        <v/>
      </c>
      <c r="YM14" s="228" t="str">
        <f>[1]Sheet2!YL11</f>
        <v/>
      </c>
      <c r="YN14" s="228" t="str">
        <f>[1]Sheet2!YM11</f>
        <v/>
      </c>
      <c r="YO14" s="228" t="str">
        <f>[1]Sheet2!YN11</f>
        <v/>
      </c>
      <c r="YP14" s="228" t="str">
        <f>[1]Sheet2!YO11</f>
        <v/>
      </c>
      <c r="YQ14" s="228" t="str">
        <f>[1]Sheet2!YP11</f>
        <v/>
      </c>
      <c r="YR14" s="228" t="str">
        <f>[1]Sheet2!YQ11</f>
        <v/>
      </c>
      <c r="YS14" s="228" t="str">
        <f>[1]Sheet2!YR11</f>
        <v/>
      </c>
      <c r="YT14" s="228" t="str">
        <f>[1]Sheet2!YS11</f>
        <v/>
      </c>
      <c r="YU14" s="228" t="str">
        <f>[1]Sheet2!YT11</f>
        <v/>
      </c>
      <c r="YV14" s="228" t="str">
        <f>[1]Sheet2!YU11</f>
        <v/>
      </c>
      <c r="YW14" s="228" t="str">
        <f>[1]Sheet2!YV11</f>
        <v/>
      </c>
      <c r="YX14" s="228" t="str">
        <f>[1]Sheet2!YW11</f>
        <v/>
      </c>
      <c r="YY14" s="228" t="str">
        <f>[1]Sheet2!YX11</f>
        <v/>
      </c>
      <c r="YZ14" s="228" t="str">
        <f>[1]Sheet2!YY11</f>
        <v/>
      </c>
      <c r="ZA14" s="228" t="str">
        <f>[1]Sheet2!YZ11</f>
        <v/>
      </c>
      <c r="ZB14" s="228" t="str">
        <f>[1]Sheet2!ZA11</f>
        <v/>
      </c>
      <c r="ZC14" s="228" t="str">
        <f>[1]Sheet2!ZB11</f>
        <v/>
      </c>
      <c r="ZD14" s="228" t="str">
        <f>[1]Sheet2!ZC11</f>
        <v/>
      </c>
      <c r="ZE14" s="228" t="str">
        <f>[1]Sheet2!ZD11</f>
        <v/>
      </c>
      <c r="ZF14" s="228" t="str">
        <f>[1]Sheet2!ZE11</f>
        <v/>
      </c>
      <c r="ZG14" s="228" t="str">
        <f>[1]Sheet2!ZF11</f>
        <v/>
      </c>
      <c r="ZH14" s="228" t="str">
        <f>[1]Sheet2!ZG11</f>
        <v/>
      </c>
      <c r="ZI14" s="228" t="str">
        <f>[1]Sheet2!ZH11</f>
        <v/>
      </c>
      <c r="ZJ14" s="228" t="str">
        <f>[1]Sheet2!ZI11</f>
        <v/>
      </c>
      <c r="ZK14" s="228" t="str">
        <f>[1]Sheet2!ZJ11</f>
        <v/>
      </c>
      <c r="ZL14" s="228" t="str">
        <f>[1]Sheet2!ZK11</f>
        <v/>
      </c>
      <c r="ZM14" s="228" t="str">
        <f>[1]Sheet2!ZL11</f>
        <v/>
      </c>
      <c r="ZN14" s="228" t="str">
        <f>[1]Sheet2!ZM11</f>
        <v/>
      </c>
      <c r="ZO14" s="228" t="str">
        <f>[1]Sheet2!ZN11</f>
        <v/>
      </c>
      <c r="ZP14" s="228" t="str">
        <f>[1]Sheet2!ZO11</f>
        <v/>
      </c>
      <c r="ZQ14" s="228" t="str">
        <f>[1]Sheet2!ZP11</f>
        <v/>
      </c>
      <c r="ZR14" s="228" t="str">
        <f>[1]Sheet2!ZQ11</f>
        <v/>
      </c>
      <c r="ZS14" s="228" t="str">
        <f>[1]Sheet2!ZR11</f>
        <v/>
      </c>
      <c r="ZT14" s="228" t="str">
        <f>[1]Sheet2!ZS11</f>
        <v/>
      </c>
      <c r="ZU14" s="228" t="str">
        <f>[1]Sheet2!ZT11</f>
        <v/>
      </c>
      <c r="ZV14" s="228" t="str">
        <f>[1]Sheet2!ZU11</f>
        <v/>
      </c>
      <c r="ZW14" s="228" t="str">
        <f>[1]Sheet2!ZV11</f>
        <v/>
      </c>
      <c r="ZX14" s="228" t="str">
        <f>[1]Sheet2!ZW11</f>
        <v/>
      </c>
      <c r="ZY14" s="228" t="str">
        <f>[1]Sheet2!ZX11</f>
        <v/>
      </c>
      <c r="ZZ14" s="228" t="str">
        <f>[1]Sheet2!ZY11</f>
        <v/>
      </c>
      <c r="AAA14" s="228" t="str">
        <f>[1]Sheet2!ZZ11</f>
        <v/>
      </c>
      <c r="AAB14" s="228" t="str">
        <f>[1]Sheet2!AAA11</f>
        <v/>
      </c>
      <c r="AAC14" s="228" t="str">
        <f>[1]Sheet2!AAB11</f>
        <v/>
      </c>
      <c r="AAD14" s="228" t="str">
        <f>[1]Sheet2!AAC11</f>
        <v/>
      </c>
      <c r="AAE14" s="228" t="str">
        <f>[1]Sheet2!AAD11</f>
        <v/>
      </c>
      <c r="AAF14" s="228" t="str">
        <f>[1]Sheet2!AAE11</f>
        <v/>
      </c>
      <c r="AAG14" s="228" t="str">
        <f>[1]Sheet2!AAF11</f>
        <v/>
      </c>
      <c r="AAH14" s="228" t="str">
        <f>[1]Sheet2!AAG11</f>
        <v/>
      </c>
      <c r="AAI14" s="228" t="str">
        <f>[1]Sheet2!AAH11</f>
        <v/>
      </c>
      <c r="AAJ14" s="228" t="str">
        <f>[1]Sheet2!AAI11</f>
        <v/>
      </c>
      <c r="AAK14" s="228" t="str">
        <f>[1]Sheet2!AAJ11</f>
        <v/>
      </c>
      <c r="AAL14" s="228" t="str">
        <f>[1]Sheet2!AAK11</f>
        <v/>
      </c>
      <c r="AAM14" s="228" t="str">
        <f>[1]Sheet2!AAL11</f>
        <v/>
      </c>
      <c r="AAN14" s="228" t="str">
        <f>[1]Sheet2!AAM11</f>
        <v/>
      </c>
      <c r="AAO14" s="228" t="str">
        <f>[1]Sheet2!AAN11</f>
        <v/>
      </c>
      <c r="AAP14" s="228" t="str">
        <f>[1]Sheet2!AAO11</f>
        <v/>
      </c>
      <c r="AAQ14" s="228" t="str">
        <f>[1]Sheet2!AAP11</f>
        <v/>
      </c>
      <c r="AAR14" s="228" t="str">
        <f>[1]Sheet2!AAQ11</f>
        <v/>
      </c>
      <c r="AAS14" s="228" t="str">
        <f>[1]Sheet2!AAR11</f>
        <v/>
      </c>
      <c r="AAT14" s="228" t="str">
        <f>[1]Sheet2!AAS11</f>
        <v/>
      </c>
      <c r="AAU14" s="228" t="str">
        <f>[1]Sheet2!AAT11</f>
        <v/>
      </c>
      <c r="AAV14" s="228" t="str">
        <f>[1]Sheet2!AAU11</f>
        <v/>
      </c>
      <c r="AAW14" s="228" t="str">
        <f>[1]Sheet2!AAV11</f>
        <v/>
      </c>
      <c r="AAX14" s="228" t="str">
        <f>[1]Sheet2!AAW11</f>
        <v/>
      </c>
      <c r="AAY14" s="228" t="str">
        <f>[1]Sheet2!AAX11</f>
        <v/>
      </c>
      <c r="AAZ14" s="228" t="str">
        <f>[1]Sheet2!AAY11</f>
        <v/>
      </c>
      <c r="ABA14" s="228" t="str">
        <f>[1]Sheet2!AAZ11</f>
        <v/>
      </c>
      <c r="ABB14" s="228" t="str">
        <f>[1]Sheet2!ABA11</f>
        <v/>
      </c>
      <c r="ABC14" s="228" t="str">
        <f>[1]Sheet2!ABB11</f>
        <v/>
      </c>
      <c r="ABD14" s="228" t="str">
        <f>[1]Sheet2!ABC11</f>
        <v/>
      </c>
      <c r="ABE14" s="228" t="str">
        <f>[1]Sheet2!ABD11</f>
        <v/>
      </c>
      <c r="ABF14" s="228" t="str">
        <f>[1]Sheet2!ABE11</f>
        <v/>
      </c>
      <c r="ABG14" s="228" t="str">
        <f>[1]Sheet2!ABF11</f>
        <v/>
      </c>
      <c r="ABH14" s="228" t="str">
        <f>[1]Sheet2!ABG11</f>
        <v/>
      </c>
      <c r="ABI14" s="228" t="str">
        <f>[1]Sheet2!ABH11</f>
        <v/>
      </c>
      <c r="ABJ14" s="228" t="str">
        <f>[1]Sheet2!ABI11</f>
        <v/>
      </c>
      <c r="ABK14" s="228" t="str">
        <f>[1]Sheet2!ABJ11</f>
        <v/>
      </c>
      <c r="ABL14" s="228" t="str">
        <f>[1]Sheet2!ABK11</f>
        <v/>
      </c>
      <c r="ABM14" s="228" t="str">
        <f>[1]Sheet2!ABL11</f>
        <v/>
      </c>
      <c r="ABN14" s="228" t="str">
        <f>[1]Sheet2!ABM11</f>
        <v/>
      </c>
      <c r="ABO14" s="228" t="str">
        <f>[1]Sheet2!ABN11</f>
        <v/>
      </c>
      <c r="ABP14" s="228" t="str">
        <f>[1]Sheet2!ABO11</f>
        <v/>
      </c>
      <c r="ABQ14" s="228" t="str">
        <f>[1]Sheet2!ABP11</f>
        <v/>
      </c>
      <c r="ABR14" s="228" t="str">
        <f>[1]Sheet2!ABQ11</f>
        <v/>
      </c>
      <c r="ABS14" s="228" t="str">
        <f>[1]Sheet2!ABR11</f>
        <v/>
      </c>
      <c r="ABT14" s="229" t="str">
        <f>[1]Sheet2!ABS11</f>
        <v/>
      </c>
      <c r="ABU14" s="229" t="str">
        <f>[1]Sheet2!ABT11</f>
        <v/>
      </c>
      <c r="ABV14" s="229" t="str">
        <f>[1]Sheet2!ABU11</f>
        <v/>
      </c>
      <c r="ABW14" s="229" t="str">
        <f>[1]Sheet2!ABV11</f>
        <v/>
      </c>
      <c r="ABX14" s="229" t="str">
        <f>[1]Sheet2!ABW11</f>
        <v/>
      </c>
      <c r="ABY14" s="229" t="str">
        <f>[1]Sheet2!ABX11</f>
        <v/>
      </c>
      <c r="ABZ14" s="229" t="str">
        <f>[1]Sheet2!ABY11</f>
        <v/>
      </c>
      <c r="ACA14" s="229" t="str">
        <f>[1]Sheet2!ABZ11</f>
        <v/>
      </c>
      <c r="ACB14" s="229" t="str">
        <f>[1]Sheet2!ACA11</f>
        <v/>
      </c>
      <c r="ACC14" s="229" t="str">
        <f>[1]Sheet2!ACB11</f>
        <v/>
      </c>
      <c r="ACD14" s="229" t="str">
        <f>[1]Sheet2!ACC11</f>
        <v/>
      </c>
      <c r="ACE14" s="229" t="str">
        <f>[1]Sheet2!ACD11</f>
        <v/>
      </c>
      <c r="ACF14" s="229" t="str">
        <f>[1]Sheet2!ACE11</f>
        <v/>
      </c>
      <c r="ACG14" s="229" t="str">
        <f>[1]Sheet2!ACF11</f>
        <v/>
      </c>
      <c r="ACH14" s="229" t="str">
        <f>[1]Sheet2!ACG11</f>
        <v/>
      </c>
      <c r="ACI14" s="229" t="str">
        <f>[1]Sheet2!ACH11</f>
        <v/>
      </c>
      <c r="ACJ14" s="229" t="str">
        <f>[1]Sheet2!ACI11</f>
        <v/>
      </c>
      <c r="ACK14" s="229" t="str">
        <f>[1]Sheet2!ACJ11</f>
        <v/>
      </c>
      <c r="ACL14" s="229" t="str">
        <f>[1]Sheet2!ACK11</f>
        <v/>
      </c>
      <c r="ACM14" s="229" t="str">
        <f>[1]Sheet2!ACL11</f>
        <v/>
      </c>
      <c r="ACN14" s="229" t="str">
        <f>[1]Sheet2!ACM11</f>
        <v/>
      </c>
      <c r="ACO14" s="229" t="str">
        <f>[1]Sheet2!ACN11</f>
        <v/>
      </c>
      <c r="ACP14" s="229" t="str">
        <f>[1]Sheet2!ACO11</f>
        <v/>
      </c>
      <c r="ACQ14" s="229" t="str">
        <f>[1]Sheet2!ACP11</f>
        <v/>
      </c>
    </row>
    <row r="15" spans="1:771">
      <c r="A15" s="184" t="s">
        <v>248</v>
      </c>
      <c r="B15" t="s">
        <v>249</v>
      </c>
      <c r="C15" s="230"/>
      <c r="KV15" s="228"/>
      <c r="KW15" s="228"/>
      <c r="KX15" s="228"/>
      <c r="KY15" s="228"/>
      <c r="KZ15" s="228"/>
      <c r="LA15" s="228"/>
      <c r="LB15" s="228"/>
      <c r="LC15" s="228"/>
      <c r="LD15" s="228"/>
      <c r="LE15" s="228"/>
      <c r="LF15" s="228"/>
      <c r="LG15" s="228"/>
      <c r="LH15" s="228"/>
      <c r="LI15" s="228"/>
      <c r="LJ15" s="228"/>
      <c r="LK15" s="228"/>
      <c r="LL15" s="228"/>
      <c r="LM15" s="228"/>
      <c r="LN15" s="228"/>
      <c r="LO15" s="228"/>
      <c r="LP15" s="228"/>
      <c r="LQ15" s="228"/>
      <c r="LR15" s="228"/>
      <c r="LS15" s="228"/>
      <c r="LT15" s="228"/>
      <c r="LU15" s="228"/>
      <c r="LV15" s="228"/>
      <c r="LW15" s="228"/>
      <c r="LX15" s="228"/>
      <c r="LY15" s="228"/>
      <c r="LZ15" s="228"/>
      <c r="MA15" s="228"/>
      <c r="MB15" s="228"/>
      <c r="MC15" s="228"/>
      <c r="MD15" s="228"/>
      <c r="ME15" s="228"/>
      <c r="MF15" s="228"/>
      <c r="MG15" s="228"/>
      <c r="MH15" s="228"/>
      <c r="MI15" s="228"/>
      <c r="MJ15" s="228"/>
      <c r="MK15" s="228"/>
      <c r="ML15" s="228"/>
      <c r="MM15" s="228"/>
      <c r="MN15" s="228"/>
      <c r="MO15" s="228"/>
      <c r="MP15" s="228"/>
      <c r="MQ15" s="228"/>
      <c r="MR15" s="228"/>
      <c r="MS15" s="228"/>
      <c r="MT15" s="228"/>
      <c r="MU15" s="228"/>
      <c r="MV15" s="228"/>
      <c r="MW15" s="228"/>
      <c r="MX15" s="228"/>
      <c r="MY15" s="228"/>
      <c r="MZ15" s="228"/>
      <c r="NA15" s="228"/>
      <c r="NB15" s="228"/>
      <c r="NC15" s="228"/>
      <c r="ND15" s="228"/>
      <c r="NE15" s="228"/>
      <c r="NF15" s="228"/>
      <c r="NG15" s="228"/>
      <c r="NH15" s="228"/>
      <c r="NI15" s="228"/>
      <c r="NJ15" s="228"/>
      <c r="NK15" s="228"/>
      <c r="NL15" s="228"/>
      <c r="NM15" s="228"/>
      <c r="NN15" s="228"/>
      <c r="NO15" s="228"/>
      <c r="NP15" s="228"/>
      <c r="NQ15" s="228"/>
      <c r="NR15" s="228"/>
      <c r="NS15" s="228"/>
      <c r="NT15" s="228"/>
      <c r="NU15" s="228"/>
      <c r="NV15" s="228"/>
      <c r="NW15" s="228"/>
      <c r="NX15" s="228"/>
      <c r="NY15" s="228"/>
      <c r="NZ15" s="228"/>
      <c r="OA15" s="228"/>
      <c r="OB15" s="228"/>
      <c r="OC15" s="228"/>
      <c r="OD15" s="228"/>
      <c r="OE15" s="228"/>
      <c r="OF15" s="228"/>
      <c r="OG15" s="228"/>
      <c r="OH15" s="228"/>
      <c r="OI15" s="228"/>
      <c r="OJ15" s="228"/>
      <c r="OK15" s="228"/>
      <c r="OL15" s="228"/>
      <c r="OM15" s="228"/>
      <c r="ON15" s="228"/>
      <c r="OO15" s="228"/>
      <c r="OP15" s="228"/>
      <c r="OQ15" s="228"/>
      <c r="OR15" s="228"/>
      <c r="OS15" s="228"/>
      <c r="OT15" s="228"/>
      <c r="OU15" s="228"/>
      <c r="OV15" s="228"/>
      <c r="OW15" s="228"/>
      <c r="OX15" s="228"/>
      <c r="OY15" s="228"/>
      <c r="OZ15" s="228"/>
      <c r="PA15" s="228"/>
      <c r="PB15" s="228"/>
      <c r="PC15" s="228"/>
      <c r="PD15" s="228"/>
      <c r="PE15" s="228"/>
      <c r="PF15" s="228"/>
      <c r="PG15" s="228"/>
      <c r="PH15" s="228"/>
      <c r="PI15" s="228"/>
      <c r="PJ15" s="228"/>
      <c r="PK15" s="228"/>
      <c r="PL15" s="228"/>
      <c r="PM15" s="228"/>
      <c r="PN15" s="228"/>
      <c r="PO15" s="228"/>
      <c r="PP15" s="228"/>
      <c r="PQ15" s="228"/>
      <c r="PR15" s="228"/>
      <c r="PS15" s="228"/>
      <c r="PT15" s="228"/>
      <c r="PU15" s="228"/>
      <c r="PV15" s="228"/>
      <c r="PW15" s="228"/>
      <c r="PX15" s="228"/>
      <c r="PY15" s="228"/>
      <c r="PZ15" s="228"/>
      <c r="QA15" s="228"/>
      <c r="QB15" s="228"/>
      <c r="QC15" s="228"/>
      <c r="QD15" s="228"/>
      <c r="QE15" s="228"/>
      <c r="QF15" s="228"/>
      <c r="QG15" s="228"/>
      <c r="QH15" s="228"/>
      <c r="QI15" s="228"/>
      <c r="QJ15" s="228"/>
      <c r="QK15" s="228"/>
      <c r="QL15" s="228"/>
      <c r="QM15" s="228"/>
      <c r="QN15" s="228"/>
      <c r="QO15" s="228"/>
      <c r="QP15" s="228"/>
      <c r="QQ15" s="228"/>
      <c r="QR15" s="228"/>
      <c r="QS15" s="228"/>
      <c r="QT15" s="228"/>
      <c r="QU15" s="228"/>
      <c r="QV15" s="228"/>
      <c r="QW15" s="228"/>
      <c r="QX15" s="228"/>
      <c r="QY15" s="228"/>
      <c r="QZ15" s="228"/>
      <c r="RA15" s="228"/>
      <c r="RB15" s="228"/>
      <c r="RC15" s="228"/>
      <c r="RD15" s="228"/>
      <c r="RE15" s="228"/>
      <c r="RF15" s="228"/>
      <c r="RG15" s="228"/>
      <c r="RH15" s="228"/>
      <c r="RI15" s="228"/>
      <c r="RJ15" s="228"/>
      <c r="RK15" s="228"/>
      <c r="RL15" s="228"/>
      <c r="RM15" s="228"/>
      <c r="RN15" s="228"/>
      <c r="RO15" s="228"/>
      <c r="RP15" s="228"/>
      <c r="RQ15" s="228"/>
      <c r="RR15" s="228"/>
      <c r="RS15" s="228"/>
      <c r="RT15" s="228"/>
      <c r="RU15" s="228"/>
      <c r="RV15" s="228"/>
      <c r="RW15" s="228"/>
      <c r="RX15" s="228"/>
      <c r="RY15" s="228"/>
      <c r="RZ15" s="228"/>
      <c r="SA15" s="228"/>
      <c r="SB15" s="228"/>
      <c r="SC15" s="228"/>
      <c r="SD15" s="228"/>
      <c r="SE15" s="228"/>
      <c r="SF15" s="228"/>
      <c r="SG15" s="228"/>
      <c r="SH15" s="228"/>
      <c r="SI15" s="228"/>
      <c r="SJ15" s="228"/>
      <c r="SK15" s="228"/>
      <c r="SL15" s="228"/>
      <c r="SM15" s="228"/>
      <c r="SN15" s="228"/>
      <c r="SO15" s="228"/>
      <c r="SP15" s="228"/>
      <c r="SQ15" s="228"/>
      <c r="SR15" s="228"/>
      <c r="SS15" s="228"/>
      <c r="ST15" s="228"/>
      <c r="SU15" s="228"/>
      <c r="SV15" s="228"/>
      <c r="SW15" s="228"/>
      <c r="SX15" s="228"/>
      <c r="SY15" s="228"/>
      <c r="SZ15" s="228"/>
      <c r="TA15" s="228"/>
      <c r="TB15" s="228"/>
      <c r="TC15" s="228"/>
      <c r="TD15" s="228"/>
      <c r="TE15" s="228"/>
      <c r="TF15" s="228"/>
      <c r="TG15" s="228"/>
      <c r="TH15" s="228"/>
      <c r="TI15" s="228"/>
      <c r="TJ15" s="228">
        <f>+[2]Indices!TJ15/[2]Indices!TI15-1</f>
        <v>-2.7511290731785265E-2</v>
      </c>
      <c r="TK15" s="228">
        <f>+[2]Indices!TK15/[2]Indices!TJ15-1</f>
        <v>8.6518592980860509E-2</v>
      </c>
      <c r="TL15" s="228">
        <f>+[2]Indices!TL15/[2]Indices!TK15-1</f>
        <v>7.1049105094079801E-2</v>
      </c>
      <c r="TM15" s="228">
        <f>+[2]Indices!TM15/[2]Indices!TL15-1</f>
        <v>4.2114716841430422E-2</v>
      </c>
      <c r="TN15" s="228">
        <f>+[2]Indices!TN15/[2]Indices!TM15-1</f>
        <v>3.6728692523018136E-3</v>
      </c>
      <c r="TO15" s="228">
        <f>+[2]Indices!TO15/[2]Indices!TN15-1</f>
        <v>-9.921030276970777E-3</v>
      </c>
      <c r="TP15" s="228">
        <f>+[2]Indices!TP15/[2]Indices!TO15-1</f>
        <v>6.3515549694408202E-2</v>
      </c>
      <c r="TQ15" s="228">
        <f>+[2]Indices!TQ15/[2]Indices!TP15-1</f>
        <v>3.9478279165341412E-3</v>
      </c>
      <c r="TR15" s="228">
        <f>+[2]Indices!TR15/[2]Indices!TQ15-1</f>
        <v>7.9302701211251048E-2</v>
      </c>
      <c r="TS15" s="228">
        <f>+[2]Indices!TS15/[2]Indices!TR15-1</f>
        <v>4.6336116514447578E-2</v>
      </c>
      <c r="TT15" s="228">
        <f>+[2]Indices!TT15/[2]Indices!TS15-1</f>
        <v>8.2856077713739928E-3</v>
      </c>
      <c r="TU15" s="228">
        <f>+[2]Indices!TU15/[2]Indices!TT15-1</f>
        <v>1.8207490353629563E-2</v>
      </c>
      <c r="TV15" s="228">
        <f>+[2]Indices!TV15/[2]Indices!TU15-1</f>
        <v>-5.6030898255983397E-2</v>
      </c>
      <c r="TW15" s="228">
        <f>+[2]Indices!TW15/[2]Indices!TV15-1</f>
        <v>-2.5947420781058383E-4</v>
      </c>
      <c r="TX15" s="228">
        <f>+[2]Indices!TX15/[2]Indices!TW15-1</f>
        <v>-3.0685971722438365E-3</v>
      </c>
      <c r="TY15" s="228">
        <f>+[2]Indices!TY15/[2]Indices!TX15-1</f>
        <v>-6.2203173538498246E-2</v>
      </c>
      <c r="TZ15" s="228">
        <f>+[2]Indices!TZ15/[2]Indices!TY15-1</f>
        <v>-9.8432845093814003E-2</v>
      </c>
      <c r="UA15" s="228">
        <f>+[2]Indices!UA15/[2]Indices!TZ15-1</f>
        <v>7.8871998978089497E-2</v>
      </c>
      <c r="UB15" s="228">
        <f>+[2]Indices!UB15/[2]Indices!UA15-1</f>
        <v>2.9643708423561677E-2</v>
      </c>
      <c r="UC15" s="228">
        <f>+[2]Indices!UC15/[2]Indices!UB15-1</f>
        <v>5.9580764936043584E-2</v>
      </c>
      <c r="UD15" s="228">
        <f>+[2]Indices!UD15/[2]Indices!UC15-1</f>
        <v>4.325599460799423E-2</v>
      </c>
      <c r="UE15" s="228">
        <f>+[2]Indices!UE15/[2]Indices!UD15-1</f>
        <v>-3.1434953763270213E-2</v>
      </c>
      <c r="UF15" s="228">
        <f>+[2]Indices!UF15/[2]Indices!UE15-1</f>
        <v>-2.6901368244627633E-2</v>
      </c>
      <c r="UG15" s="228">
        <f>+[2]Indices!UG15/[2]Indices!UF15-1</f>
        <v>1.2286047058755134E-2</v>
      </c>
      <c r="UH15" s="228">
        <f>+[2]Indices!UH15/[2]Indices!UG15-1</f>
        <v>4.2528039756343006E-2</v>
      </c>
      <c r="UI15" s="228">
        <f>+[2]Indices!UI15/[2]Indices!UH15-1</f>
        <v>-1.1118909025857882E-3</v>
      </c>
      <c r="UJ15" s="228">
        <f>+[2]Indices!UJ15/[2]Indices!UI15-1</f>
        <v>-3.3035672464670762E-3</v>
      </c>
      <c r="UK15" s="228">
        <f>[1]Sheet2!UJ12</f>
        <v>-4.000364900951503E-2</v>
      </c>
      <c r="UL15" s="228">
        <f>[1]Sheet2!UK12</f>
        <v>7.9505631048950587E-3</v>
      </c>
      <c r="UM15" s="228">
        <f>[1]Sheet2!UL12</f>
        <v>-0.10924429766421351</v>
      </c>
      <c r="UN15" s="228">
        <f>[1]Sheet2!UM12</f>
        <v>0.13063154079790129</v>
      </c>
      <c r="UO15" s="228">
        <f>[1]Sheet2!UN12</f>
        <v>1.0504279153416896E-2</v>
      </c>
      <c r="UP15" s="228" t="str">
        <f>[1]Sheet2!UO12</f>
        <v/>
      </c>
      <c r="UQ15" s="228" t="str">
        <f>[1]Sheet2!UP12</f>
        <v/>
      </c>
      <c r="UR15" s="228" t="str">
        <f>[1]Sheet2!UQ12</f>
        <v/>
      </c>
      <c r="US15" s="228" t="str">
        <f>[1]Sheet2!UR12</f>
        <v/>
      </c>
      <c r="UT15" s="228" t="str">
        <f>[1]Sheet2!US12</f>
        <v/>
      </c>
      <c r="UU15" s="228" t="str">
        <f>[1]Sheet2!UT12</f>
        <v/>
      </c>
      <c r="UV15" s="228" t="str">
        <f>[1]Sheet2!UU12</f>
        <v/>
      </c>
      <c r="UW15" s="228" t="str">
        <f>[1]Sheet2!UV12</f>
        <v/>
      </c>
      <c r="UX15" s="228" t="str">
        <f>[1]Sheet2!UW12</f>
        <v/>
      </c>
      <c r="UY15" s="228" t="str">
        <f>[1]Sheet2!UX12</f>
        <v/>
      </c>
      <c r="UZ15" s="228" t="str">
        <f>[1]Sheet2!UY12</f>
        <v/>
      </c>
      <c r="VA15" s="228" t="str">
        <f>[1]Sheet2!UZ12</f>
        <v/>
      </c>
      <c r="VB15" s="228" t="str">
        <f>[1]Sheet2!VA12</f>
        <v/>
      </c>
      <c r="VC15" s="228" t="str">
        <f>[1]Sheet2!VB12</f>
        <v/>
      </c>
      <c r="VD15" s="228" t="str">
        <f>[1]Sheet2!VC12</f>
        <v/>
      </c>
      <c r="VE15" s="228" t="str">
        <f>[1]Sheet2!VD12</f>
        <v/>
      </c>
      <c r="VF15" s="228" t="str">
        <f>[1]Sheet2!VE12</f>
        <v/>
      </c>
      <c r="VG15" s="228" t="str">
        <f>[1]Sheet2!VF12</f>
        <v/>
      </c>
      <c r="VH15" s="228" t="str">
        <f>[1]Sheet2!VG12</f>
        <v/>
      </c>
      <c r="VI15" s="228" t="str">
        <f>[1]Sheet2!VH12</f>
        <v/>
      </c>
      <c r="VJ15" s="228" t="str">
        <f>[1]Sheet2!VI12</f>
        <v/>
      </c>
      <c r="VK15" s="228" t="str">
        <f>[1]Sheet2!VJ12</f>
        <v/>
      </c>
      <c r="VL15" s="228" t="str">
        <f>[1]Sheet2!VK12</f>
        <v/>
      </c>
      <c r="VM15" s="228" t="str">
        <f>[1]Sheet2!VL12</f>
        <v/>
      </c>
      <c r="VN15" s="228" t="str">
        <f>[1]Sheet2!VM12</f>
        <v/>
      </c>
      <c r="VO15" s="228" t="str">
        <f>[1]Sheet2!VN12</f>
        <v/>
      </c>
      <c r="VP15" s="228" t="str">
        <f>[1]Sheet2!VO12</f>
        <v/>
      </c>
      <c r="VQ15" s="228" t="str">
        <f>[1]Sheet2!VP12</f>
        <v/>
      </c>
      <c r="VR15" s="228" t="str">
        <f>[1]Sheet2!VQ12</f>
        <v/>
      </c>
      <c r="VS15" s="228" t="str">
        <f>[1]Sheet2!VR12</f>
        <v/>
      </c>
      <c r="VT15" s="228" t="str">
        <f>[1]Sheet2!VS12</f>
        <v/>
      </c>
      <c r="VU15" s="228" t="str">
        <f>[1]Sheet2!VT12</f>
        <v/>
      </c>
      <c r="VV15" s="228" t="str">
        <f>[1]Sheet2!VU12</f>
        <v/>
      </c>
      <c r="VW15" s="228" t="str">
        <f>[1]Sheet2!VV12</f>
        <v/>
      </c>
      <c r="VX15" s="228" t="str">
        <f>[1]Sheet2!VW12</f>
        <v/>
      </c>
      <c r="VY15" s="228" t="str">
        <f>[1]Sheet2!VX12</f>
        <v/>
      </c>
      <c r="VZ15" s="228" t="str">
        <f>[1]Sheet2!VY12</f>
        <v/>
      </c>
      <c r="WA15" s="228" t="str">
        <f>[1]Sheet2!VZ12</f>
        <v/>
      </c>
      <c r="WB15" s="228" t="str">
        <f>[1]Sheet2!WA12</f>
        <v/>
      </c>
      <c r="WC15" s="228" t="str">
        <f>[1]Sheet2!WB12</f>
        <v/>
      </c>
      <c r="WD15" s="228" t="str">
        <f>[1]Sheet2!WC12</f>
        <v/>
      </c>
      <c r="WE15" s="228" t="str">
        <f>[1]Sheet2!WD12</f>
        <v/>
      </c>
      <c r="WF15" s="228" t="str">
        <f>[1]Sheet2!WE12</f>
        <v/>
      </c>
      <c r="WG15" s="228" t="str">
        <f>[1]Sheet2!WF12</f>
        <v/>
      </c>
      <c r="WH15" s="228" t="str">
        <f>[1]Sheet2!WG12</f>
        <v/>
      </c>
      <c r="WI15" s="228" t="str">
        <f>[1]Sheet2!WH12</f>
        <v/>
      </c>
      <c r="WJ15" s="228" t="str">
        <f>[1]Sheet2!WI12</f>
        <v/>
      </c>
      <c r="WK15" s="228" t="str">
        <f>[1]Sheet2!WJ12</f>
        <v/>
      </c>
      <c r="WL15" s="228" t="str">
        <f>[1]Sheet2!WK12</f>
        <v/>
      </c>
      <c r="WM15" s="228" t="str">
        <f>[1]Sheet2!WL12</f>
        <v/>
      </c>
      <c r="WN15" s="228" t="str">
        <f>[1]Sheet2!WM12</f>
        <v/>
      </c>
      <c r="WO15" s="228" t="str">
        <f>[1]Sheet2!WN12</f>
        <v/>
      </c>
      <c r="WP15" s="228" t="str">
        <f>[1]Sheet2!WO12</f>
        <v/>
      </c>
      <c r="WQ15" s="228" t="str">
        <f>[1]Sheet2!WP12</f>
        <v/>
      </c>
      <c r="WR15" s="228" t="str">
        <f>[1]Sheet2!WQ12</f>
        <v/>
      </c>
      <c r="WS15" s="228" t="str">
        <f>[1]Sheet2!WR12</f>
        <v/>
      </c>
      <c r="WT15" s="228" t="str">
        <f>[1]Sheet2!WS12</f>
        <v/>
      </c>
      <c r="WU15" s="228" t="str">
        <f>[1]Sheet2!WT12</f>
        <v/>
      </c>
      <c r="WV15" s="228" t="str">
        <f>[1]Sheet2!WU12</f>
        <v/>
      </c>
      <c r="WW15" s="228" t="str">
        <f>[1]Sheet2!WV12</f>
        <v/>
      </c>
      <c r="WX15" s="228" t="str">
        <f>[1]Sheet2!WW12</f>
        <v/>
      </c>
      <c r="WY15" s="228" t="str">
        <f>[1]Sheet2!WX12</f>
        <v/>
      </c>
      <c r="WZ15" s="228" t="str">
        <f>[1]Sheet2!WY12</f>
        <v/>
      </c>
      <c r="XA15" s="228" t="str">
        <f>[1]Sheet2!WZ12</f>
        <v/>
      </c>
      <c r="XB15" s="228" t="str">
        <f>[1]Sheet2!XA12</f>
        <v/>
      </c>
      <c r="XC15" s="228" t="str">
        <f>[1]Sheet2!XB12</f>
        <v/>
      </c>
      <c r="XD15" s="228" t="str">
        <f>[1]Sheet2!XC12</f>
        <v/>
      </c>
      <c r="XE15" s="228" t="str">
        <f>[1]Sheet2!XD12</f>
        <v/>
      </c>
      <c r="XF15" s="228" t="str">
        <f>[1]Sheet2!XE12</f>
        <v/>
      </c>
      <c r="XG15" s="228" t="str">
        <f>[1]Sheet2!XF12</f>
        <v/>
      </c>
      <c r="XH15" s="228" t="str">
        <f>[1]Sheet2!XG12</f>
        <v/>
      </c>
      <c r="XI15" s="228" t="str">
        <f>[1]Sheet2!XH12</f>
        <v/>
      </c>
      <c r="XJ15" s="228" t="str">
        <f>[1]Sheet2!XI12</f>
        <v/>
      </c>
      <c r="XK15" s="228" t="str">
        <f>[1]Sheet2!XJ12</f>
        <v/>
      </c>
      <c r="XL15" s="228" t="str">
        <f>[1]Sheet2!XK12</f>
        <v/>
      </c>
      <c r="XM15" s="228" t="str">
        <f>[1]Sheet2!XL12</f>
        <v/>
      </c>
      <c r="XN15" s="228" t="str">
        <f>[1]Sheet2!XM12</f>
        <v/>
      </c>
      <c r="XO15" s="228" t="str">
        <f>[1]Sheet2!XN12</f>
        <v/>
      </c>
      <c r="XP15" s="228" t="str">
        <f>[1]Sheet2!XO12</f>
        <v/>
      </c>
      <c r="XQ15" s="228" t="str">
        <f>[1]Sheet2!XP12</f>
        <v/>
      </c>
      <c r="XR15" s="228" t="str">
        <f>[1]Sheet2!XQ12</f>
        <v/>
      </c>
      <c r="XS15" s="228" t="str">
        <f>[1]Sheet2!XR12</f>
        <v/>
      </c>
      <c r="XT15" s="228" t="str">
        <f>[1]Sheet2!XS12</f>
        <v/>
      </c>
      <c r="XU15" s="228" t="str">
        <f>[1]Sheet2!XT12</f>
        <v/>
      </c>
      <c r="XV15" s="228" t="str">
        <f>[1]Sheet2!XU12</f>
        <v/>
      </c>
      <c r="XW15" s="228" t="str">
        <f>[1]Sheet2!XV12</f>
        <v/>
      </c>
      <c r="XX15" s="228" t="str">
        <f>[1]Sheet2!XW12</f>
        <v/>
      </c>
      <c r="XY15" s="228" t="str">
        <f>[1]Sheet2!XX12</f>
        <v/>
      </c>
      <c r="XZ15" s="228" t="str">
        <f>[1]Sheet2!XY12</f>
        <v/>
      </c>
      <c r="YA15" s="228" t="str">
        <f>[1]Sheet2!XZ12</f>
        <v/>
      </c>
      <c r="YB15" s="228" t="str">
        <f>[1]Sheet2!YA12</f>
        <v/>
      </c>
      <c r="YC15" s="228" t="str">
        <f>[1]Sheet2!YB12</f>
        <v/>
      </c>
      <c r="YD15" s="228" t="str">
        <f>[1]Sheet2!YC12</f>
        <v/>
      </c>
      <c r="YE15" s="228" t="str">
        <f>[1]Sheet2!YD12</f>
        <v/>
      </c>
      <c r="YF15" s="228" t="str">
        <f>[1]Sheet2!YE12</f>
        <v/>
      </c>
      <c r="YG15" s="228" t="str">
        <f>[1]Sheet2!YF12</f>
        <v/>
      </c>
      <c r="YH15" s="228" t="str">
        <f>[1]Sheet2!YG12</f>
        <v/>
      </c>
      <c r="YI15" s="228" t="str">
        <f>[1]Sheet2!YH12</f>
        <v/>
      </c>
      <c r="YJ15" s="228" t="str">
        <f>[1]Sheet2!YI12</f>
        <v/>
      </c>
      <c r="YK15" s="228" t="str">
        <f>[1]Sheet2!YJ12</f>
        <v/>
      </c>
      <c r="YL15" s="228" t="str">
        <f>[1]Sheet2!YK12</f>
        <v/>
      </c>
      <c r="YM15" s="228" t="str">
        <f>[1]Sheet2!YL12</f>
        <v/>
      </c>
      <c r="YN15" s="228" t="str">
        <f>[1]Sheet2!YM12</f>
        <v/>
      </c>
      <c r="YO15" s="228" t="str">
        <f>[1]Sheet2!YN12</f>
        <v/>
      </c>
      <c r="YP15" s="228" t="str">
        <f>[1]Sheet2!YO12</f>
        <v/>
      </c>
      <c r="YQ15" s="228" t="str">
        <f>[1]Sheet2!YP12</f>
        <v/>
      </c>
      <c r="YR15" s="228" t="str">
        <f>[1]Sheet2!YQ12</f>
        <v/>
      </c>
      <c r="YS15" s="228" t="str">
        <f>[1]Sheet2!YR12</f>
        <v/>
      </c>
      <c r="YT15" s="228" t="str">
        <f>[1]Sheet2!YS12</f>
        <v/>
      </c>
      <c r="YU15" s="228" t="str">
        <f>[1]Sheet2!YT12</f>
        <v/>
      </c>
      <c r="YV15" s="228" t="str">
        <f>[1]Sheet2!YU12</f>
        <v/>
      </c>
      <c r="YW15" s="228" t="str">
        <f>[1]Sheet2!YV12</f>
        <v/>
      </c>
      <c r="YX15" s="228" t="str">
        <f>[1]Sheet2!YW12</f>
        <v/>
      </c>
      <c r="YY15" s="228" t="str">
        <f>[1]Sheet2!YX12</f>
        <v/>
      </c>
      <c r="YZ15" s="228" t="str">
        <f>[1]Sheet2!YY12</f>
        <v/>
      </c>
      <c r="ZA15" s="228" t="str">
        <f>[1]Sheet2!YZ12</f>
        <v/>
      </c>
      <c r="ZB15" s="228" t="str">
        <f>[1]Sheet2!ZA12</f>
        <v/>
      </c>
      <c r="ZC15" s="228" t="str">
        <f>[1]Sheet2!ZB12</f>
        <v/>
      </c>
      <c r="ZD15" s="228" t="str">
        <f>[1]Sheet2!ZC12</f>
        <v/>
      </c>
      <c r="ZE15" s="228" t="str">
        <f>[1]Sheet2!ZD12</f>
        <v/>
      </c>
      <c r="ZF15" s="228" t="str">
        <f>[1]Sheet2!ZE12</f>
        <v/>
      </c>
      <c r="ZG15" s="228" t="str">
        <f>[1]Sheet2!ZF12</f>
        <v/>
      </c>
      <c r="ZH15" s="228" t="str">
        <f>[1]Sheet2!ZG12</f>
        <v/>
      </c>
      <c r="ZI15" s="228" t="str">
        <f>[1]Sheet2!ZH12</f>
        <v/>
      </c>
      <c r="ZJ15" s="228" t="str">
        <f>[1]Sheet2!ZI12</f>
        <v/>
      </c>
      <c r="ZK15" s="228" t="str">
        <f>[1]Sheet2!ZJ12</f>
        <v/>
      </c>
      <c r="ZL15" s="228" t="str">
        <f>[1]Sheet2!ZK12</f>
        <v/>
      </c>
      <c r="ZM15" s="228" t="str">
        <f>[1]Sheet2!ZL12</f>
        <v/>
      </c>
      <c r="ZN15" s="228" t="str">
        <f>[1]Sheet2!ZM12</f>
        <v/>
      </c>
      <c r="ZO15" s="228" t="str">
        <f>[1]Sheet2!ZN12</f>
        <v/>
      </c>
      <c r="ZP15" s="228" t="str">
        <f>[1]Sheet2!ZO12</f>
        <v/>
      </c>
      <c r="ZQ15" s="228" t="str">
        <f>[1]Sheet2!ZP12</f>
        <v/>
      </c>
      <c r="ZR15" s="228" t="str">
        <f>[1]Sheet2!ZQ12</f>
        <v/>
      </c>
      <c r="ZS15" s="228" t="str">
        <f>[1]Sheet2!ZR12</f>
        <v/>
      </c>
      <c r="ZT15" s="228" t="str">
        <f>[1]Sheet2!ZS12</f>
        <v/>
      </c>
      <c r="ZU15" s="228" t="str">
        <f>[1]Sheet2!ZT12</f>
        <v/>
      </c>
      <c r="ZV15" s="228" t="str">
        <f>[1]Sheet2!ZU12</f>
        <v/>
      </c>
      <c r="ZW15" s="228" t="str">
        <f>[1]Sheet2!ZV12</f>
        <v/>
      </c>
      <c r="ZX15" s="228" t="str">
        <f>[1]Sheet2!ZW12</f>
        <v/>
      </c>
      <c r="ZY15" s="228" t="str">
        <f>[1]Sheet2!ZX12</f>
        <v/>
      </c>
      <c r="ZZ15" s="228" t="str">
        <f>[1]Sheet2!ZY12</f>
        <v/>
      </c>
      <c r="AAA15" s="228" t="str">
        <f>[1]Sheet2!ZZ12</f>
        <v/>
      </c>
      <c r="AAB15" s="228" t="str">
        <f>[1]Sheet2!AAA12</f>
        <v/>
      </c>
      <c r="AAC15" s="228" t="str">
        <f>[1]Sheet2!AAB12</f>
        <v/>
      </c>
      <c r="AAD15" s="228" t="str">
        <f>[1]Sheet2!AAC12</f>
        <v/>
      </c>
      <c r="AAE15" s="228" t="str">
        <f>[1]Sheet2!AAD12</f>
        <v/>
      </c>
      <c r="AAF15" s="228" t="str">
        <f>[1]Sheet2!AAE12</f>
        <v/>
      </c>
      <c r="AAG15" s="228" t="str">
        <f>[1]Sheet2!AAF12</f>
        <v/>
      </c>
      <c r="AAH15" s="228" t="str">
        <f>[1]Sheet2!AAG12</f>
        <v/>
      </c>
      <c r="AAI15" s="228" t="str">
        <f>[1]Sheet2!AAH12</f>
        <v/>
      </c>
      <c r="AAJ15" s="228" t="str">
        <f>[1]Sheet2!AAI12</f>
        <v/>
      </c>
      <c r="AAK15" s="228" t="str">
        <f>[1]Sheet2!AAJ12</f>
        <v/>
      </c>
      <c r="AAL15" s="228" t="str">
        <f>[1]Sheet2!AAK12</f>
        <v/>
      </c>
      <c r="AAM15" s="228" t="str">
        <f>[1]Sheet2!AAL12</f>
        <v/>
      </c>
      <c r="AAN15" s="228" t="str">
        <f>[1]Sheet2!AAM12</f>
        <v/>
      </c>
      <c r="AAO15" s="228" t="str">
        <f>[1]Sheet2!AAN12</f>
        <v/>
      </c>
      <c r="AAP15" s="228" t="str">
        <f>[1]Sheet2!AAO12</f>
        <v/>
      </c>
      <c r="AAQ15" s="228" t="str">
        <f>[1]Sheet2!AAP12</f>
        <v/>
      </c>
      <c r="AAR15" s="228" t="str">
        <f>[1]Sheet2!AAQ12</f>
        <v/>
      </c>
      <c r="AAS15" s="228" t="str">
        <f>[1]Sheet2!AAR12</f>
        <v/>
      </c>
      <c r="AAT15" s="228" t="str">
        <f>[1]Sheet2!AAS12</f>
        <v/>
      </c>
      <c r="AAU15" s="228" t="str">
        <f>[1]Sheet2!AAT12</f>
        <v/>
      </c>
      <c r="AAV15" s="228" t="str">
        <f>[1]Sheet2!AAU12</f>
        <v/>
      </c>
      <c r="AAW15" s="228" t="str">
        <f>[1]Sheet2!AAV12</f>
        <v/>
      </c>
      <c r="AAX15" s="228" t="str">
        <f>[1]Sheet2!AAW12</f>
        <v/>
      </c>
      <c r="AAY15" s="228" t="str">
        <f>[1]Sheet2!AAX12</f>
        <v/>
      </c>
      <c r="AAZ15" s="228" t="str">
        <f>[1]Sheet2!AAY12</f>
        <v/>
      </c>
      <c r="ABA15" s="228" t="str">
        <f>[1]Sheet2!AAZ12</f>
        <v/>
      </c>
      <c r="ABB15" s="228" t="str">
        <f>[1]Sheet2!ABA12</f>
        <v/>
      </c>
      <c r="ABC15" s="228" t="str">
        <f>[1]Sheet2!ABB12</f>
        <v/>
      </c>
      <c r="ABD15" s="228" t="str">
        <f>[1]Sheet2!ABC12</f>
        <v/>
      </c>
      <c r="ABE15" s="228" t="str">
        <f>[1]Sheet2!ABD12</f>
        <v/>
      </c>
      <c r="ABF15" s="228" t="str">
        <f>[1]Sheet2!ABE12</f>
        <v/>
      </c>
      <c r="ABG15" s="228" t="str">
        <f>[1]Sheet2!ABF12</f>
        <v/>
      </c>
      <c r="ABH15" s="228" t="str">
        <f>[1]Sheet2!ABG12</f>
        <v/>
      </c>
      <c r="ABI15" s="228" t="str">
        <f>[1]Sheet2!ABH12</f>
        <v/>
      </c>
      <c r="ABJ15" s="228" t="str">
        <f>[1]Sheet2!ABI12</f>
        <v/>
      </c>
      <c r="ABK15" s="228" t="str">
        <f>[1]Sheet2!ABJ12</f>
        <v/>
      </c>
      <c r="ABL15" s="228" t="str">
        <f>[1]Sheet2!ABK12</f>
        <v/>
      </c>
      <c r="ABM15" s="228" t="str">
        <f>[1]Sheet2!ABL12</f>
        <v/>
      </c>
      <c r="ABN15" s="228" t="str">
        <f>[1]Sheet2!ABM12</f>
        <v/>
      </c>
      <c r="ABO15" s="228" t="str">
        <f>[1]Sheet2!ABN12</f>
        <v/>
      </c>
      <c r="ABP15" s="228" t="str">
        <f>[1]Sheet2!ABO12</f>
        <v/>
      </c>
      <c r="ABQ15" s="228" t="str">
        <f>[1]Sheet2!ABP12</f>
        <v/>
      </c>
      <c r="ABR15" s="228" t="str">
        <f>[1]Sheet2!ABQ12</f>
        <v/>
      </c>
      <c r="ABS15" s="228" t="str">
        <f>[1]Sheet2!ABR12</f>
        <v/>
      </c>
      <c r="ABT15" s="229" t="str">
        <f>[1]Sheet2!ABS12</f>
        <v/>
      </c>
      <c r="ABU15" s="229" t="str">
        <f>[1]Sheet2!ABT12</f>
        <v/>
      </c>
      <c r="ABV15" s="229" t="str">
        <f>[1]Sheet2!ABU12</f>
        <v/>
      </c>
      <c r="ABW15" s="229" t="str">
        <f>[1]Sheet2!ABV12</f>
        <v/>
      </c>
      <c r="ABX15" s="229" t="str">
        <f>[1]Sheet2!ABW12</f>
        <v/>
      </c>
      <c r="ABY15" s="229" t="str">
        <f>[1]Sheet2!ABX12</f>
        <v/>
      </c>
      <c r="ABZ15" s="229" t="str">
        <f>[1]Sheet2!ABY12</f>
        <v/>
      </c>
      <c r="ACA15" s="229" t="str">
        <f>[1]Sheet2!ABZ12</f>
        <v/>
      </c>
      <c r="ACB15" s="229" t="str">
        <f>[1]Sheet2!ACA12</f>
        <v/>
      </c>
      <c r="ACC15" s="229" t="str">
        <f>[1]Sheet2!ACB12</f>
        <v/>
      </c>
      <c r="ACD15" s="229" t="str">
        <f>[1]Sheet2!ACC12</f>
        <v/>
      </c>
      <c r="ACE15" s="229" t="str">
        <f>[1]Sheet2!ACD12</f>
        <v/>
      </c>
      <c r="ACF15" s="229" t="str">
        <f>[1]Sheet2!ACE12</f>
        <v/>
      </c>
      <c r="ACG15" s="229" t="str">
        <f>[1]Sheet2!ACF12</f>
        <v/>
      </c>
      <c r="ACH15" s="229" t="str">
        <f>[1]Sheet2!ACG12</f>
        <v/>
      </c>
      <c r="ACI15" s="229" t="str">
        <f>[1]Sheet2!ACH12</f>
        <v/>
      </c>
      <c r="ACJ15" s="229" t="str">
        <f>[1]Sheet2!ACI12</f>
        <v/>
      </c>
      <c r="ACK15" s="229" t="str">
        <f>[1]Sheet2!ACJ12</f>
        <v/>
      </c>
      <c r="ACL15" s="229" t="str">
        <f>[1]Sheet2!ACK12</f>
        <v/>
      </c>
      <c r="ACM15" s="229" t="str">
        <f>[1]Sheet2!ACL12</f>
        <v/>
      </c>
      <c r="ACN15" s="229" t="str">
        <f>[1]Sheet2!ACM12</f>
        <v/>
      </c>
      <c r="ACO15" s="229" t="str">
        <f>[1]Sheet2!ACN12</f>
        <v/>
      </c>
      <c r="ACP15" s="229" t="str">
        <f>[1]Sheet2!ACO12</f>
        <v/>
      </c>
      <c r="ACQ15" s="229" t="str">
        <f>[1]Sheet2!ACP12</f>
        <v/>
      </c>
    </row>
    <row r="16" spans="1:771">
      <c r="C16" s="230"/>
      <c r="SH16" s="5"/>
      <c r="SJ16" s="231"/>
    </row>
    <row r="17" spans="3:504">
      <c r="C17" s="230"/>
      <c r="SH17" s="5"/>
      <c r="SJ17" s="231"/>
    </row>
    <row r="18" spans="3:504">
      <c r="C18" s="230"/>
      <c r="SH18" s="5"/>
      <c r="SJ18" s="231"/>
    </row>
    <row r="19" spans="3:504">
      <c r="C19" s="230"/>
      <c r="SH19" s="5"/>
    </row>
    <row r="20" spans="3:504">
      <c r="C20" s="230"/>
      <c r="SH20" s="5"/>
    </row>
    <row r="21" spans="3:504">
      <c r="C21" s="230"/>
      <c r="SH21" s="5"/>
    </row>
    <row r="22" spans="3:504">
      <c r="C22" s="230"/>
      <c r="SH22" s="5"/>
    </row>
    <row r="23" spans="3:504">
      <c r="C23" s="230"/>
      <c r="SH23" s="5"/>
    </row>
    <row r="24" spans="3:504">
      <c r="C24" s="230"/>
      <c r="SH24" s="5"/>
    </row>
    <row r="25" spans="3:504">
      <c r="C25" s="230"/>
      <c r="SH25" s="5"/>
    </row>
    <row r="26" spans="3:504">
      <c r="C26" s="230"/>
      <c r="SH26" s="5"/>
    </row>
    <row r="27" spans="3:504">
      <c r="C27" s="230"/>
      <c r="SH27" s="5"/>
    </row>
    <row r="28" spans="3:504">
      <c r="SH28" s="5"/>
    </row>
    <row r="29" spans="3:504">
      <c r="SH29" s="5"/>
    </row>
    <row r="30" spans="3:504">
      <c r="SH30" s="5"/>
    </row>
    <row r="31" spans="3:504">
      <c r="SH31" s="5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G31"/>
  <sheetViews>
    <sheetView topLeftCell="AM1" zoomScaleNormal="100" workbookViewId="0">
      <selection activeCell="AN28" sqref="AN28"/>
    </sheetView>
  </sheetViews>
  <sheetFormatPr defaultRowHeight="14.5"/>
  <cols>
    <col min="1" max="1" width="34.90625" bestFit="1" customWidth="1"/>
    <col min="2" max="2" width="34.90625" customWidth="1"/>
    <col min="3" max="4" width="10.36328125" style="157" customWidth="1"/>
    <col min="5" max="5" width="10.36328125" customWidth="1"/>
    <col min="6" max="6" width="12" bestFit="1" customWidth="1"/>
    <col min="67" max="67" width="9.6328125" bestFit="1" customWidth="1"/>
  </cols>
  <sheetData>
    <row r="1" spans="1:111">
      <c r="C1" s="157" t="s">
        <v>222</v>
      </c>
      <c r="D1" s="157" t="s">
        <v>221</v>
      </c>
      <c r="E1" s="6">
        <v>40544</v>
      </c>
      <c r="F1" s="6">
        <f ca="1">IF(MAX($E$1:E1)&gt;=Input!$B$6,"",EDATE(E1,1))</f>
        <v>40575</v>
      </c>
      <c r="G1" s="6">
        <f ca="1">IF(MAX($E$1:F1)&gt;=Input!$B$6,"",EDATE(F1,1))</f>
        <v>40603</v>
      </c>
      <c r="H1" s="6">
        <f ca="1">IF(MAX($E$1:G1)&gt;=Input!$B$6,"",EDATE(G1,1))</f>
        <v>40634</v>
      </c>
      <c r="I1" s="6">
        <f ca="1">IF(MAX($E$1:H1)&gt;=Input!$B$6,"",EDATE(H1,1))</f>
        <v>40664</v>
      </c>
      <c r="J1" s="6">
        <f ca="1">IF(MAX($E$1:I1)&gt;=Input!$B$6,"",EDATE(I1,1))</f>
        <v>40695</v>
      </c>
      <c r="K1" s="6">
        <f ca="1">IF(MAX($E$1:J1)&gt;=Input!$B$6,"",EDATE(J1,1))</f>
        <v>40725</v>
      </c>
      <c r="L1" s="6">
        <f ca="1">IF(MAX($E$1:K1)&gt;=Input!$B$6,"",EDATE(K1,1))</f>
        <v>40756</v>
      </c>
      <c r="M1" s="6">
        <f ca="1">IF(MAX($E$1:L1)&gt;=Input!$B$6,"",EDATE(L1,1))</f>
        <v>40787</v>
      </c>
      <c r="N1" s="6">
        <f ca="1">IF(MAX($E$1:M1)&gt;=Input!$B$6,"",EDATE(M1,1))</f>
        <v>40817</v>
      </c>
      <c r="O1" s="6">
        <f ca="1">IF(MAX($E$1:N1)&gt;=Input!$B$6,"",EDATE(N1,1))</f>
        <v>40848</v>
      </c>
      <c r="P1" s="6">
        <f ca="1">IF(MAX($E$1:O1)&gt;=Input!$B$6,"",EDATE(O1,1))</f>
        <v>40878</v>
      </c>
      <c r="Q1" s="6">
        <f ca="1">IF(MAX($E$1:P1)&gt;=Input!$B$6,"",EDATE(P1,1))</f>
        <v>40909</v>
      </c>
      <c r="R1" s="6">
        <f ca="1">IF(MAX($E$1:Q1)&gt;=Input!$B$6,"",EDATE(Q1,1))</f>
        <v>40940</v>
      </c>
      <c r="S1" s="6">
        <f ca="1">IF(MAX($E$1:R1)&gt;=Input!$B$6,"",EDATE(R1,1))</f>
        <v>40969</v>
      </c>
      <c r="T1" s="6">
        <f ca="1">IF(MAX($E$1:S1)&gt;=Input!$B$6,"",EDATE(S1,1))</f>
        <v>41000</v>
      </c>
      <c r="U1" s="6">
        <f ca="1">IF(MAX($E$1:T1)&gt;=Input!$B$6,"",EDATE(T1,1))</f>
        <v>41030</v>
      </c>
      <c r="V1" s="6">
        <f ca="1">IF(MAX($E$1:U1)&gt;=Input!$B$6,"",EDATE(U1,1))</f>
        <v>41061</v>
      </c>
      <c r="W1" s="6">
        <f ca="1">IF(MAX($E$1:V1)&gt;=Input!$B$6,"",EDATE(V1,1))</f>
        <v>41091</v>
      </c>
      <c r="X1" s="6">
        <f ca="1">IF(MAX($E$1:W1)&gt;=Input!$B$6,"",EDATE(W1,1))</f>
        <v>41122</v>
      </c>
      <c r="Y1" s="6">
        <f ca="1">IF(MAX($E$1:X1)&gt;=Input!$B$6,"",EDATE(X1,1))</f>
        <v>41153</v>
      </c>
      <c r="Z1" s="6">
        <f ca="1">IF(MAX($E$1:Y1)&gt;=Input!$B$6,"",EDATE(Y1,1))</f>
        <v>41183</v>
      </c>
      <c r="AA1" s="6">
        <f ca="1">IF(MAX($E$1:Z1)&gt;=Input!$B$6,"",EDATE(Z1,1))</f>
        <v>41214</v>
      </c>
      <c r="AB1" s="6">
        <f ca="1">IF(MAX($E$1:AA1)&gt;=Input!$B$6,"",EDATE(AA1,1))</f>
        <v>41244</v>
      </c>
      <c r="AC1" s="6">
        <f ca="1">IF(MAX($E$1:AB1)&gt;=Input!$B$6,"",EDATE(AB1,1))</f>
        <v>41275</v>
      </c>
      <c r="AD1" s="6">
        <f ca="1">IF(MAX($E$1:AC1)&gt;=Input!$B$6,"",EDATE(AC1,1))</f>
        <v>41306</v>
      </c>
      <c r="AE1" s="6">
        <f ca="1">IF(MAX($E$1:AD1)&gt;=Input!$B$6,"",EDATE(AD1,1))</f>
        <v>41334</v>
      </c>
      <c r="AF1" s="6">
        <f ca="1">IF(MAX($E$1:AE1)&gt;=Input!$B$6,"",EDATE(AE1,1))</f>
        <v>41365</v>
      </c>
      <c r="AG1" s="6">
        <f ca="1">IF(MAX($E$1:AF1)&gt;=Input!$B$6,"",EDATE(AF1,1))</f>
        <v>41395</v>
      </c>
      <c r="AH1" s="6">
        <f ca="1">IF(MAX($E$1:AG1)&gt;=Input!$B$6,"",EDATE(AG1,1))</f>
        <v>41426</v>
      </c>
      <c r="AI1" s="6">
        <f ca="1">IF(MAX($E$1:AH1)&gt;=Input!$B$6,"",EDATE(AH1,1))</f>
        <v>41456</v>
      </c>
      <c r="AJ1" s="6">
        <f ca="1">IF(MAX($E$1:AI1)&gt;=Input!$B$6,"",EDATE(AI1,1))</f>
        <v>41487</v>
      </c>
      <c r="AK1" s="6">
        <f ca="1">IF(MAX($E$1:AJ1)&gt;=Input!$B$6,"",EDATE(AJ1,1))</f>
        <v>41518</v>
      </c>
      <c r="AL1" s="6">
        <f ca="1">IF(MAX($E$1:AK1)&gt;=Input!$B$6,"",EDATE(AK1,1))</f>
        <v>41548</v>
      </c>
      <c r="AM1" s="6">
        <f ca="1">IF(MAX($E$1:AL1)&gt;=Input!$B$6,"",EDATE(AL1,1))</f>
        <v>41579</v>
      </c>
      <c r="AN1" s="6">
        <f ca="1">IF(MAX($E$1:AM1)&gt;=Input!$B$6,"",EDATE(AM1,1))</f>
        <v>41609</v>
      </c>
      <c r="AO1" s="6">
        <f ca="1">IF(MAX($E$1:AN1)&gt;=Input!$B$6,"",EDATE(AN1,1))</f>
        <v>41640</v>
      </c>
      <c r="AP1" s="6">
        <f ca="1">IF(MAX($E$1:AO1)&gt;=Input!$B$6,"",EDATE(AO1,1))</f>
        <v>41671</v>
      </c>
      <c r="AQ1" s="6">
        <f ca="1">IF(MAX($E$1:AP1)&gt;=Input!$B$6,"",EDATE(AP1,1))</f>
        <v>41699</v>
      </c>
      <c r="AR1" s="6">
        <f ca="1">IF(MAX($E$1:AQ1)&gt;=Input!$B$6,"",EDATE(AQ1,1))</f>
        <v>41730</v>
      </c>
      <c r="AS1" s="6">
        <f ca="1">IF(MAX($E$1:AR1)&gt;=Input!$B$6,"",EDATE(AR1,1))</f>
        <v>41760</v>
      </c>
      <c r="AT1" s="6">
        <f ca="1">IF(MAX($E$1:AS1)&gt;=Input!$B$6,"",EDATE(AS1,1))</f>
        <v>41791</v>
      </c>
      <c r="AU1" s="6">
        <f ca="1">IF(MAX($E$1:AT1)&gt;=Input!$B$6,"",EDATE(AT1,1))</f>
        <v>41821</v>
      </c>
      <c r="AV1" s="6">
        <f ca="1">IF(MAX($E$1:AU1)&gt;=Input!$B$6,"",EDATE(AU1,1))</f>
        <v>41852</v>
      </c>
      <c r="AW1" s="6">
        <f ca="1">IF(MAX($E$1:AV1)&gt;=Input!$B$6,"",EDATE(AV1,1))</f>
        <v>41883</v>
      </c>
      <c r="AX1" s="6">
        <f ca="1">IF(MAX($E$1:AW1)&gt;=Input!$B$6,"",EDATE(AW1,1))</f>
        <v>41913</v>
      </c>
      <c r="AY1" s="6">
        <f ca="1">IF(MAX($E$1:AX1)&gt;=Input!$B$6,"",EDATE(AX1,1))</f>
        <v>41944</v>
      </c>
      <c r="AZ1" s="6">
        <f ca="1">IF(MAX($E$1:AY1)&gt;=Input!$B$6,"",EDATE(AY1,1))</f>
        <v>41974</v>
      </c>
      <c r="BA1" s="6">
        <f ca="1">IF(MAX($E$1:AZ1)&gt;=Input!$B$6,"",EDATE(AZ1,1))</f>
        <v>42005</v>
      </c>
      <c r="BB1" s="6">
        <f ca="1">IF(MAX($E$1:BA1)&gt;=Input!$B$6,"",EDATE(BA1,1))</f>
        <v>42036</v>
      </c>
      <c r="BC1" s="6">
        <f ca="1">IF(MAX($E$1:BB1)&gt;=Input!$B$6,"",EDATE(BB1,1))</f>
        <v>42064</v>
      </c>
      <c r="BD1" s="6">
        <f ca="1">IF(MAX($E$1:BC1)&gt;=Input!$B$6,"",EDATE(BC1,1))</f>
        <v>42095</v>
      </c>
      <c r="BE1" s="6">
        <f ca="1">IF(MAX($E$1:BD1)&gt;=Input!$B$6,"",EDATE(BD1,1))</f>
        <v>42125</v>
      </c>
      <c r="BF1" s="6">
        <f ca="1">IF(MAX($E$1:BE1)&gt;=Input!$B$6,"",EDATE(BE1,1))</f>
        <v>42156</v>
      </c>
      <c r="BG1" s="6">
        <f ca="1">IF(MAX($E$1:BF1)&gt;=Input!$B$6,"",EDATE(BF1,1))</f>
        <v>42186</v>
      </c>
      <c r="BH1" s="6">
        <f ca="1">IF(MAX($E$1:BG1)&gt;=Input!$B$6,"",EDATE(BG1,1))</f>
        <v>42217</v>
      </c>
      <c r="BI1" s="6">
        <f ca="1">IF(MAX($E$1:BH1)&gt;=Input!$B$6,"",EDATE(BH1,1))</f>
        <v>42248</v>
      </c>
      <c r="BJ1" s="6">
        <f ca="1">IF(MAX($E$1:BI1)&gt;=Input!$B$6,"",EDATE(BI1,1))</f>
        <v>42278</v>
      </c>
      <c r="BK1" s="6">
        <f ca="1">IF(MAX($E$1:BJ1)&gt;=Input!$B$6,"",EDATE(BJ1,1))</f>
        <v>42309</v>
      </c>
      <c r="BL1" s="6">
        <f ca="1">IF(MAX($E$1:BK1)&gt;=Input!$B$6,"",EDATE(BK1,1))</f>
        <v>42339</v>
      </c>
      <c r="BM1" s="6">
        <f ca="1">IF(MAX($E$1:BL1)&gt;=Input!$B$6,"",EDATE(BL1,1))</f>
        <v>42370</v>
      </c>
      <c r="BN1" s="6">
        <f ca="1">IF(MAX($E$1:BM1)&gt;=Input!$B$6,"",EDATE(BM1,1))</f>
        <v>42401</v>
      </c>
      <c r="BO1" s="6">
        <f ca="1">IF(MAX($E$1:BN1)&gt;=Input!$B$6,"",EDATE(BN1,1))</f>
        <v>42430</v>
      </c>
      <c r="BP1" s="6">
        <f ca="1">IF(MAX($E$1:BO1)&gt;=Input!$B$6,"",EDATE(BO1,1))</f>
        <v>42461</v>
      </c>
      <c r="BQ1" s="6">
        <f ca="1">IF(MAX($E$1:BP1)&gt;=Input!$B$6,"",EDATE(BP1,1))</f>
        <v>42491</v>
      </c>
      <c r="BR1" s="6">
        <f ca="1">IF(MAX($E$1:BQ1)&gt;=Input!$B$6,"",EDATE(BQ1,1))</f>
        <v>42522</v>
      </c>
      <c r="BS1" s="6">
        <f ca="1">IF(MAX($E$1:BR1)&gt;=Input!$B$6,"",EDATE(BR1,1))</f>
        <v>42552</v>
      </c>
      <c r="BT1" s="6">
        <f ca="1">IF(MAX($E$1:BS1)&gt;=Input!$B$6,"",EDATE(BS1,1))</f>
        <v>42583</v>
      </c>
      <c r="BU1" s="6">
        <f ca="1">IF(MAX($E$1:BT1)&gt;=Input!$B$6,"",EDATE(BT1,1))</f>
        <v>42614</v>
      </c>
      <c r="BV1" s="6">
        <f ca="1">IF(MAX($E$1:BU1)&gt;=Input!$B$6,"",EDATE(BU1,1))</f>
        <v>42644</v>
      </c>
      <c r="BW1" s="6">
        <f ca="1">IF(MAX($E$1:BV1)&gt;=Input!$B$6,"",EDATE(BV1,1))</f>
        <v>42675</v>
      </c>
      <c r="BX1" s="6">
        <f ca="1">IF(MAX($E$1:BW1)&gt;=Input!$B$6,"",EDATE(BW1,1))</f>
        <v>42705</v>
      </c>
      <c r="BY1" s="6">
        <f ca="1">IF(MAX($E$1:BX1)&gt;=Input!$B$6,"",EDATE(BX1,1))</f>
        <v>42736</v>
      </c>
      <c r="BZ1" s="6">
        <f ca="1">IF(MAX($E$1:BY1)&gt;=Input!$B$6,"",EDATE(BY1,1))</f>
        <v>42767</v>
      </c>
      <c r="CA1" s="6">
        <f ca="1">IF(MAX($E$1:BZ1)&gt;=Input!$B$6,"",EDATE(BZ1,1))</f>
        <v>42795</v>
      </c>
      <c r="CB1" s="6">
        <f ca="1">IF(MAX($E$1:CA1)&gt;=Input!$B$6,"",EDATE(CA1,1))</f>
        <v>42826</v>
      </c>
      <c r="CC1" s="6">
        <f ca="1">IF(MAX($E$1:CB1)&gt;=Input!$B$6,"",EDATE(CB1,1))</f>
        <v>42856</v>
      </c>
      <c r="CD1" s="6">
        <f ca="1">IF(MAX($E$1:CC1)&gt;=Input!$B$6,"",EDATE(CC1,1))</f>
        <v>42887</v>
      </c>
      <c r="CE1" s="6">
        <f ca="1">IF(MAX($E$1:CD1)&gt;=Input!$B$6,"",EDATE(CD1,1))</f>
        <v>42917</v>
      </c>
      <c r="CF1" s="6">
        <f ca="1">IF(MAX($E$1:CE1)&gt;=Input!$B$6,"",EDATE(CE1,1))</f>
        <v>42948</v>
      </c>
      <c r="CG1" s="6">
        <f ca="1">IF(MAX($E$1:CF1)&gt;=Input!$B$6,"",EDATE(CF1,1))</f>
        <v>42979</v>
      </c>
      <c r="CH1" s="6">
        <f ca="1">IF(MAX($E$1:CG1)&gt;=Input!$B$6,"",EDATE(CG1,1))</f>
        <v>43009</v>
      </c>
      <c r="CI1" s="6">
        <f ca="1">IF(MAX($E$1:CH1)&gt;=Input!$B$6,"",EDATE(CH1,1))</f>
        <v>43040</v>
      </c>
      <c r="CJ1" s="6">
        <f ca="1">IF(MAX($E$1:CI1)&gt;=Input!$B$6,"",EDATE(CI1,1))</f>
        <v>43070</v>
      </c>
      <c r="CK1" s="6">
        <f ca="1">IF(MAX($E$1:CJ1)&gt;=Input!$B$6,"",EDATE(CJ1,1))</f>
        <v>43101</v>
      </c>
      <c r="CL1" s="6">
        <f ca="1">IF(MAX($E$1:CK1)&gt;=Input!$B$6,"",EDATE(CK1,1))</f>
        <v>43132</v>
      </c>
      <c r="CM1" s="6">
        <f ca="1">IF(MAX($E$1:CL1)&gt;=Input!$B$6,"",EDATE(CL1,1))</f>
        <v>43160</v>
      </c>
      <c r="CN1" s="6">
        <f ca="1">IF(MAX($E$1:CM1)&gt;=Input!$B$6,"",EDATE(CM1,1))</f>
        <v>43191</v>
      </c>
      <c r="CO1" s="6">
        <f ca="1">IF(MAX($E$1:CN1)&gt;=Input!$B$6,"",EDATE(CN1,1))</f>
        <v>43221</v>
      </c>
      <c r="CP1" s="6">
        <f ca="1">IF(MAX($E$1:CO1)&gt;=Input!$B$6,"",EDATE(CO1,1))</f>
        <v>43252</v>
      </c>
      <c r="CQ1" s="6">
        <f ca="1">IF(MAX($E$1:CP1)&gt;=Input!$B$6,"",EDATE(CP1,1))</f>
        <v>43282</v>
      </c>
      <c r="CR1" s="6">
        <f ca="1">IF(MAX($E$1:CQ1)&gt;=Input!$B$6,"",EDATE(CQ1,1))</f>
        <v>43313</v>
      </c>
      <c r="CS1" s="6">
        <f ca="1">IF(MAX($E$1:CR1)&gt;=Input!$B$6,"",EDATE(CR1,1))</f>
        <v>43344</v>
      </c>
      <c r="CT1" s="6">
        <f ca="1">IF(MAX($E$1:CS1)&gt;=Input!$B$6,"",EDATE(CS1,1))</f>
        <v>43374</v>
      </c>
      <c r="CU1" s="6">
        <f ca="1">IF(MAX($E$1:CT1)&gt;=Input!$B$6,"",EDATE(CT1,1))</f>
        <v>43405</v>
      </c>
      <c r="CV1" s="6">
        <f ca="1">IF(MAX($E$1:CU1)&gt;=Input!$B$6,"",EDATE(CU1,1))</f>
        <v>43435</v>
      </c>
      <c r="CW1" s="6">
        <f ca="1">IF(MAX($E$1:CV1)&gt;=Input!$B$6,"",EDATE(CV1,1))</f>
        <v>43466</v>
      </c>
      <c r="CX1" s="6">
        <f ca="1">IF(MAX($E$1:CW1)&gt;=Input!$B$6,"",EDATE(CW1,1))</f>
        <v>43497</v>
      </c>
      <c r="CY1" s="6">
        <f ca="1">IF(MAX($E$1:CX1)&gt;=Input!$B$6,"",EDATE(CX1,1))</f>
        <v>43525</v>
      </c>
      <c r="CZ1" s="6">
        <f ca="1">IF(MAX($E$1:CY1)&gt;=Input!$B$6,"",EDATE(CY1,1))</f>
        <v>43556</v>
      </c>
      <c r="DA1" s="6">
        <f ca="1">IF(MAX($E$1:CZ1)&gt;=Input!$B$6,"",EDATE(CZ1,1))</f>
        <v>43586</v>
      </c>
      <c r="DB1" s="6">
        <f ca="1">IF(MAX($E$1:DA1)&gt;=Input!$B$6,"",EDATE(DA1,1))</f>
        <v>43617</v>
      </c>
      <c r="DC1" s="6">
        <f ca="1">IF(MAX($E$1:DB1)&gt;=Input!$B$6,"",EDATE(DB1,1))</f>
        <v>43647</v>
      </c>
      <c r="DD1" s="6">
        <f ca="1">IF(MAX($E$1:DC1)&gt;=Input!$B$6,"",EDATE(DC1,1))</f>
        <v>43678</v>
      </c>
      <c r="DE1" s="6">
        <f ca="1">IF(MAX($E$1:DD1)&gt;=Input!$B$6,"",EDATE(DD1,1))</f>
        <v>43709</v>
      </c>
      <c r="DF1" s="6">
        <f ca="1">IF(MAX($E$1:DE1)&gt;=Input!$B$6,"",EDATE(DE1,1))</f>
        <v>43739</v>
      </c>
      <c r="DG1" s="6">
        <f ca="1">IF(MAX($E$1:DF1)&gt;=Input!$B$6,"",EDATE(DF1,1))</f>
        <v>43770</v>
      </c>
    </row>
    <row r="2" spans="1:111">
      <c r="A2" t="s">
        <v>227</v>
      </c>
      <c r="B2" t="s">
        <v>227</v>
      </c>
      <c r="C2" s="157">
        <f ca="1">Quant!W3</f>
        <v>5.5718505292984373E-3</v>
      </c>
      <c r="D2" s="157">
        <f ca="1">Quant!W2</f>
        <v>5.4101849063238561E-2</v>
      </c>
      <c r="E2" t="e">
        <f>IF(Input!#REF!="","",Input!#REF!)</f>
        <v>#REF!</v>
      </c>
      <c r="F2" t="e">
        <f>IF(Input!#REF!="","",Input!#REF!)</f>
        <v>#REF!</v>
      </c>
      <c r="G2" t="e">
        <f>IF(Input!#REF!="","",Input!#REF!)</f>
        <v>#REF!</v>
      </c>
      <c r="H2" t="e">
        <f>IF(Input!#REF!="","",Input!#REF!)</f>
        <v>#REF!</v>
      </c>
      <c r="I2" t="e">
        <f>IF(Input!#REF!="","",Input!#REF!)</f>
        <v>#REF!</v>
      </c>
      <c r="J2">
        <f ca="1">IF(Input!G10="","",Input!G10)</f>
        <v>3.461188556006971E-3</v>
      </c>
      <c r="K2">
        <f ca="1">IF(Input!H10="","",Input!H10)</f>
        <v>2.670665070984572E-3</v>
      </c>
      <c r="L2">
        <f ca="1">IF(Input!I10="","",Input!I10)</f>
        <v>2.8161332571693511E-3</v>
      </c>
      <c r="M2">
        <f ca="1">IF(Input!J10="","",Input!J10)</f>
        <v>2.7144414088294249E-3</v>
      </c>
      <c r="N2">
        <f ca="1">IF(Input!K10="","",Input!K10)</f>
        <v>2.726076588028863E-3</v>
      </c>
      <c r="O2">
        <f ca="1">IF(Input!L10="","",Input!L10)</f>
        <v>2.7153632373833193E-3</v>
      </c>
      <c r="P2">
        <f ca="1">IF(Input!M10="","",Input!M10)</f>
        <v>2.499257636930592E-3</v>
      </c>
      <c r="Q2">
        <f ca="1">IF(Input!N10="","",Input!N10)</f>
        <v>2.1798655977928517E-3</v>
      </c>
      <c r="R2">
        <f ca="1">IF(Input!O10="","",Input!O10)</f>
        <v>2.6072270510794425E-3</v>
      </c>
      <c r="S2">
        <f ca="1">IF(Input!P10="","",Input!P10)</f>
        <v>3.0711865542437729E-3</v>
      </c>
      <c r="T2">
        <f ca="1">IF(Input!Q10="","",Input!Q10)</f>
        <v>2.6172862820880299E-3</v>
      </c>
      <c r="U2">
        <f ca="1">IF(Input!R10="","",Input!R10)</f>
        <v>2.6843537340832E-3</v>
      </c>
      <c r="V2">
        <f ca="1">IF(Input!S10="","",Input!S10)</f>
        <v>2.7412357554144843E-3</v>
      </c>
      <c r="W2">
        <f ca="1">IF(Input!T10="","",Input!T10)</f>
        <v>2.8421912440629508E-3</v>
      </c>
      <c r="X2">
        <f ca="1">IF(Input!U10="","",Input!U10)</f>
        <v>3.060798195742581E-3</v>
      </c>
      <c r="Y2">
        <f ca="1">IF(Input!V10="","",Input!V10)</f>
        <v>2.4447481260476745E-3</v>
      </c>
      <c r="Z2">
        <f ca="1">IF(Input!W10="","",Input!W10)</f>
        <v>2.5137526577315578E-3</v>
      </c>
      <c r="AA2">
        <f ca="1">IF(Input!X10="","",Input!X10)</f>
        <v>3.3465557231927177E-3</v>
      </c>
      <c r="AB2">
        <f ca="1">IF(Input!Y10="","",Input!Y10)</f>
        <v>3.0388244823017873E-3</v>
      </c>
      <c r="AC2">
        <f ca="1">IF(Input!Z10="","",Input!Z10)</f>
        <v>2.8053756069247263E-3</v>
      </c>
      <c r="AD2">
        <f ca="1">IF(Input!AA10="","",Input!AA10)</f>
        <v>2.7933322566569417E-3</v>
      </c>
      <c r="AE2">
        <f ca="1">IF(Input!AB10="","",Input!AB10)</f>
        <v>3.1757650326346247E-3</v>
      </c>
      <c r="AF2">
        <f ca="1">IF(Input!AC10="","",Input!AC10)</f>
        <v>2.8156458800268282E-3</v>
      </c>
      <c r="AG2">
        <f ca="1">IF(Input!AD10="","",Input!AD10)</f>
        <v>3.202896632506677E-3</v>
      </c>
      <c r="AH2">
        <f ca="1">IF(Input!AE10="","",Input!AE10)</f>
        <v>3.8713996862680573E-3</v>
      </c>
      <c r="AI2">
        <f ca="1">IF(Input!AF10="","",Input!AF10)</f>
        <v>3.6026494866629837E-3</v>
      </c>
      <c r="AJ2">
        <f ca="1">IF(Input!AG10="","",Input!AG10)</f>
        <v>4.9732873621277755E-3</v>
      </c>
      <c r="AK2">
        <f ca="1">IF(Input!AH10="","",Input!AH10)</f>
        <v>4.2476637878620382E-3</v>
      </c>
      <c r="AL2">
        <f ca="1">IF(Input!AI10="","",Input!AI10)</f>
        <v>5.0262339672757098E-3</v>
      </c>
      <c r="AM2">
        <f ca="1">IF(Input!AJ10="","",Input!AJ10)</f>
        <v>5.3805059638456134E-3</v>
      </c>
      <c r="AN2">
        <f ca="1">IF(Input!AK10="","",Input!AK10)</f>
        <v>5.5800653516513169E-3</v>
      </c>
      <c r="AO2">
        <f ca="1">IF(Input!AL10="","",Input!AL10)</f>
        <v>5.4669778436905563E-3</v>
      </c>
      <c r="AP2">
        <f ca="1">IF(Input!AM10="","",Input!AM10)</f>
        <v>4.8927320194984154E-3</v>
      </c>
      <c r="AQ2">
        <f ca="1">IF(Input!AN10="","",Input!AN10)</f>
        <v>6.5743680496488073E-3</v>
      </c>
      <c r="AR2">
        <f ca="1">IF(Input!AO10="","",Input!AO10)</f>
        <v>5.3054193749445654E-3</v>
      </c>
      <c r="AS2">
        <f ca="1">IF(Input!AP10="","",Input!AP10)</f>
        <v>6.3691778724963947E-3</v>
      </c>
      <c r="AT2">
        <f ca="1">IF(Input!AQ10="","",Input!AQ10)</f>
        <v>5.4469629198055812E-3</v>
      </c>
      <c r="AU2">
        <f ca="1">IF(Input!AR10="","",Input!AR10)</f>
        <v>5.7963356401971476E-3</v>
      </c>
      <c r="AV2">
        <f ca="1">IF(Input!AS10="","",Input!AS10)</f>
        <v>5.6426181146622808E-3</v>
      </c>
      <c r="AW2">
        <f ca="1">IF(Input!AT10="","",Input!AT10)</f>
        <v>5.4772780105339499E-3</v>
      </c>
      <c r="AX2">
        <f ca="1">IF(Input!AU10="","",Input!AU10)</f>
        <v>5.9063783448450825E-3</v>
      </c>
      <c r="AY2">
        <f ca="1">IF(Input!AV10="","",Input!AV10)</f>
        <v>5.6943883315755169E-3</v>
      </c>
      <c r="AZ2">
        <f ca="1">IF(Input!AW10="","",Input!AW10)</f>
        <v>5.7364811497565196E-3</v>
      </c>
      <c r="BA2">
        <f ca="1">IF(Input!AX10="","",Input!AX10)</f>
        <v>6.4753673992179912E-3</v>
      </c>
      <c r="BB2">
        <f ca="1">IF(Input!AY10="","",Input!AY10)</f>
        <v>5.9166022127874422E-3</v>
      </c>
      <c r="BC2">
        <f ca="1">IF(Input!AZ10="","",Input!AZ10)</f>
        <v>6.1695557955517219E-3</v>
      </c>
      <c r="BD2">
        <f ca="1">IF(Input!BA10="","",Input!BA10)</f>
        <v>6.537786301460612E-3</v>
      </c>
      <c r="BE2">
        <f ca="1">IF(Input!BB10="","",Input!BB10)</f>
        <v>6.0156844249332564E-3</v>
      </c>
      <c r="BF2">
        <f ca="1">IF(Input!BC10="","",Input!BC10)</f>
        <v>5.3157965662871797E-3</v>
      </c>
      <c r="BG2">
        <f ca="1">IF(Input!BD10="","",Input!BD10)</f>
        <v>6.4922640772119185E-3</v>
      </c>
      <c r="BH2">
        <f ca="1">IF(Input!BE10="","",Input!BE10)</f>
        <v>5.6095686386240518E-3</v>
      </c>
      <c r="BI2">
        <f ca="1">IF(Input!BF10="","",Input!BF10)</f>
        <v>6.0297009859522363E-3</v>
      </c>
      <c r="BJ2">
        <f ca="1">IF(Input!BG10="","",Input!BG10)</f>
        <v>5.8619416129235095E-3</v>
      </c>
      <c r="BK2">
        <f ca="1">IF(Input!BH10="","",Input!BH10)</f>
        <v>5.4320725117206004E-3</v>
      </c>
      <c r="BL2">
        <f ca="1">IF(Input!BI10="","",Input!BI10)</f>
        <v>5.9572968686231933E-3</v>
      </c>
      <c r="BM2">
        <f ca="1">IF(Input!BJ10="","",Input!BJ10)</f>
        <v>5.889585982892305E-3</v>
      </c>
      <c r="BN2">
        <f ca="1">IF(Input!BK10="","",Input!BK10)</f>
        <v>5.4499085551311301E-3</v>
      </c>
      <c r="BO2">
        <f ca="1">IF(Input!BL10="","",Input!BL10)</f>
        <v>6.6727438459500618E-3</v>
      </c>
      <c r="BP2">
        <f ca="1">IF(Input!BM10="","",Input!BM10)</f>
        <v>5.8503721609190415E-3</v>
      </c>
      <c r="BQ2">
        <f ca="1">IF(Input!BN10="","",Input!BN10)</f>
        <v>5.4941374141998537E-3</v>
      </c>
      <c r="BR2">
        <f ca="1">IF(Input!BO10="","",Input!BO10)</f>
        <v>5.2830871442077956E-3</v>
      </c>
      <c r="BS2">
        <f ca="1">IF(Input!BP10="","",Input!BP10)</f>
        <v>4.8272428143826263E-3</v>
      </c>
      <c r="BT2">
        <f ca="1">IF(Input!BQ10="","",Input!BQ10)</f>
        <v>4.3993144914615786E-3</v>
      </c>
      <c r="BU2">
        <f ca="1">IF(Input!BR10="","",Input!BR10)</f>
        <v>5.0012523133678008E-3</v>
      </c>
      <c r="BV2">
        <f ca="1">IF(Input!BS10="","",Input!BS10)</f>
        <v>4.7909582497462624E-3</v>
      </c>
      <c r="BW2">
        <f ca="1">IF(Input!BT10="","",Input!BT10)</f>
        <v>4.4976963306061846E-3</v>
      </c>
      <c r="BX2">
        <f ca="1">IF(Input!BU10="","",Input!BU10)</f>
        <v>5.3133437598938795E-3</v>
      </c>
      <c r="BY2">
        <f ca="1">IF(Input!BV10="","",Input!BV10)</f>
        <v>4.3426082882924598E-3</v>
      </c>
      <c r="BZ2">
        <f ca="1">IF(Input!BW10="","",Input!BW10)</f>
        <v>4.9834655154467567E-3</v>
      </c>
      <c r="CA2">
        <f ca="1">IF(Input!BX10="","",Input!BX10)</f>
        <v>5.2186890678086106E-3</v>
      </c>
      <c r="CB2">
        <f ca="1">IF(Input!BY10="","",Input!BY10)</f>
        <v>6.6965723661619623E-3</v>
      </c>
      <c r="CC2">
        <f ca="1">IF(Input!BZ10="","",Input!BZ10)</f>
        <v>4.6758559776564944E-3</v>
      </c>
      <c r="CD2">
        <f ca="1">IF(Input!CA10="","",Input!CA10)</f>
        <v>0</v>
      </c>
      <c r="CE2">
        <f ca="1">IF(Input!CB10="","",Input!CB10)</f>
        <v>0</v>
      </c>
      <c r="CF2" t="str">
        <f ca="1">IF(Input!CC10="","",Input!CC10)</f>
        <v/>
      </c>
      <c r="CG2" t="str">
        <f ca="1">IF(Input!CD10="","",Input!CD10)</f>
        <v/>
      </c>
      <c r="CH2" t="str">
        <f ca="1">IF(Input!CE10="","",Input!CE10)</f>
        <v/>
      </c>
      <c r="CI2" t="str">
        <f ca="1">IF(Input!CF10="","",Input!CF10)</f>
        <v/>
      </c>
      <c r="CJ2" t="str">
        <f ca="1">IF(Input!CG10="","",Input!CG10)</f>
        <v/>
      </c>
      <c r="CK2" t="str">
        <f ca="1">IF(Input!CH10="","",Input!CH10)</f>
        <v/>
      </c>
      <c r="CL2" t="str">
        <f ca="1">IF(Input!CI10="","",Input!CI10)</f>
        <v/>
      </c>
      <c r="CM2" t="str">
        <f ca="1">IF(Input!CJ10="","",Input!CJ10)</f>
        <v/>
      </c>
      <c r="CN2" t="str">
        <f ca="1">IF(Input!CK10="","",Input!CK10)</f>
        <v/>
      </c>
      <c r="CO2" t="str">
        <f ca="1">IF(Input!CL10="","",Input!CL10)</f>
        <v/>
      </c>
      <c r="CP2" t="str">
        <f ca="1">IF(Input!CM10="","",Input!CM10)</f>
        <v/>
      </c>
      <c r="CQ2" t="str">
        <f ca="1">IF(Input!CN10="","",Input!CN10)</f>
        <v/>
      </c>
      <c r="CR2" t="str">
        <f ca="1">IF(Input!CO10="","",Input!CO10)</f>
        <v/>
      </c>
      <c r="CS2" t="str">
        <f ca="1">IF(Input!CP10="","",Input!CP10)</f>
        <v/>
      </c>
      <c r="CT2" t="str">
        <f ca="1">IF(Input!CQ10="","",Input!CQ10)</f>
        <v/>
      </c>
      <c r="CU2" t="str">
        <f ca="1">IF(Input!CR10="","",Input!CR10)</f>
        <v/>
      </c>
      <c r="CV2" t="str">
        <f ca="1">IF(Input!CS10="","",Input!CS10)</f>
        <v/>
      </c>
      <c r="CW2" t="str">
        <f ca="1">IF(Input!CT10="","",Input!CT10)</f>
        <v/>
      </c>
      <c r="CX2" t="str">
        <f ca="1">IF(Input!CU10="","",Input!CU10)</f>
        <v/>
      </c>
      <c r="CY2" t="str">
        <f ca="1">IF(Input!CV10="","",Input!CV10)</f>
        <v/>
      </c>
      <c r="CZ2" t="str">
        <f ca="1">IF(Input!CW10="","",Input!CW10)</f>
        <v/>
      </c>
      <c r="DA2" t="str">
        <f ca="1">IF(Input!CX10="","",Input!CX10)</f>
        <v/>
      </c>
      <c r="DB2" t="str">
        <f ca="1">IF(Input!CY10="","",Input!CY10)</f>
        <v/>
      </c>
      <c r="DC2" t="str">
        <f ca="1">IF(Input!CZ10="","",Input!CZ10)</f>
        <v/>
      </c>
      <c r="DD2" t="str">
        <f ca="1">IF(Input!DA10="","",Input!DA10)</f>
        <v/>
      </c>
      <c r="DE2" t="str">
        <f ca="1">IF(Input!DB10="","",Input!DB10)</f>
        <v/>
      </c>
      <c r="DF2" t="str">
        <f ca="1">IF(Input!DC10="","",Input!DC10)</f>
        <v/>
      </c>
      <c r="DG2" t="str">
        <f ca="1">IF(Input!DD10="","",Input!DD10)</f>
        <v/>
      </c>
    </row>
    <row r="3" spans="1:111">
      <c r="A3" t="s">
        <v>209</v>
      </c>
      <c r="B3" t="s">
        <v>209</v>
      </c>
      <c r="C3" s="157">
        <f t="shared" ref="C3:C8" si="0">STDEV(E3:CL3)*SQRT(12)</f>
        <v>5.285889343876661E-2</v>
      </c>
      <c r="D3" s="157">
        <f t="array" ref="D3">PRODUCT(1+IF(E3:CL3="",0,E3:CL3))^(12/COUNT(E3:CL3))-1</f>
        <v>0.16499409971484713</v>
      </c>
      <c r="E3">
        <v>1.49E-2</v>
      </c>
      <c r="F3">
        <v>1.2699999999999999E-2</v>
      </c>
      <c r="G3">
        <v>1.8100000000000002E-2</v>
      </c>
      <c r="H3">
        <v>2.0299999999999999E-2</v>
      </c>
      <c r="I3">
        <v>1.7899999999999999E-2</v>
      </c>
      <c r="J3">
        <v>3.3999999999999998E-3</v>
      </c>
      <c r="K3">
        <v>1.6199999999999999E-2</v>
      </c>
      <c r="L3">
        <v>3.09E-2</v>
      </c>
      <c r="M3">
        <v>6.7999999999999996E-3</v>
      </c>
      <c r="N3">
        <v>3.5999999999999999E-3</v>
      </c>
      <c r="O3">
        <v>-1.3599999999999999E-2</v>
      </c>
      <c r="P3">
        <v>4.3E-3</v>
      </c>
      <c r="Q3">
        <v>-1.29E-2</v>
      </c>
      <c r="R3">
        <v>1.8599999999999998E-2</v>
      </c>
      <c r="S3">
        <v>6.4000000000000003E-3</v>
      </c>
      <c r="T3">
        <v>1.21E-2</v>
      </c>
      <c r="U3">
        <v>-9.1999999999999998E-3</v>
      </c>
      <c r="V3">
        <v>6.8999999999999999E-3</v>
      </c>
      <c r="W3">
        <v>4.4000000000000003E-3</v>
      </c>
      <c r="X3">
        <v>9.4000000000000004E-3</v>
      </c>
      <c r="Y3">
        <v>9.4999999999999998E-3</v>
      </c>
      <c r="Z3">
        <v>1.2E-2</v>
      </c>
      <c r="AA3">
        <v>1.6999999999999999E-3</v>
      </c>
      <c r="AB3">
        <v>1.43E-2</v>
      </c>
      <c r="AC3">
        <v>5.5E-2</v>
      </c>
      <c r="AD3">
        <v>4.3299999999999998E-2</v>
      </c>
      <c r="AE3">
        <v>3.2000000000000001E-2</v>
      </c>
      <c r="AF3">
        <v>6.0100000000000001E-2</v>
      </c>
      <c r="AG3">
        <v>7.5499999999999998E-2</v>
      </c>
      <c r="AH3">
        <v>1.0699999999999999E-2</v>
      </c>
      <c r="AI3">
        <v>3.0599999999999999E-2</v>
      </c>
      <c r="AJ3">
        <v>1.6799999999999999E-2</v>
      </c>
      <c r="AK3">
        <v>1.6799999999999999E-2</v>
      </c>
      <c r="AL3">
        <v>2.4E-2</v>
      </c>
      <c r="AM3">
        <v>1.7100000000000001E-2</v>
      </c>
      <c r="AN3">
        <v>2.53E-2</v>
      </c>
      <c r="AO3">
        <v>2.1899999999999999E-2</v>
      </c>
      <c r="AP3">
        <v>-4.0000000000000002E-4</v>
      </c>
      <c r="AQ3">
        <v>-1.2128238838147176E-3</v>
      </c>
      <c r="AR3">
        <v>0</v>
      </c>
      <c r="AS3">
        <v>3.3E-3</v>
      </c>
      <c r="AT3">
        <v>2.47E-2</v>
      </c>
      <c r="AU3">
        <v>2.7300000000000001E-2</v>
      </c>
      <c r="AV3">
        <v>3.3300000000000003E-2</v>
      </c>
      <c r="AW3">
        <v>8.8000000000000005E-3</v>
      </c>
      <c r="AX3">
        <v>2.01E-2</v>
      </c>
      <c r="AY3">
        <v>-5.4999999999999997E-3</v>
      </c>
      <c r="AZ3">
        <v>2.2700000000000001E-2</v>
      </c>
      <c r="BA3">
        <v>4.4000000000000003E-3</v>
      </c>
      <c r="BB3">
        <v>-2.3999999999999998E-3</v>
      </c>
      <c r="BC3">
        <v>3.49E-2</v>
      </c>
      <c r="BD3">
        <v>1.78E-2</v>
      </c>
      <c r="BE3">
        <v>2.3E-2</v>
      </c>
      <c r="BF3">
        <v>2.64E-2</v>
      </c>
      <c r="BG3">
        <v>1.35E-2</v>
      </c>
      <c r="BH3">
        <v>1.9699999999999999E-2</v>
      </c>
      <c r="BI3">
        <v>1.4E-3</v>
      </c>
      <c r="BJ3">
        <v>8.0000000000000004E-4</v>
      </c>
      <c r="BK3">
        <v>1.1299999999999999E-2</v>
      </c>
      <c r="BL3">
        <v>2.1899999999999999E-2</v>
      </c>
      <c r="BM3">
        <v>4.5999999999999999E-3</v>
      </c>
      <c r="BN3">
        <v>8.9999999999999998E-4</v>
      </c>
      <c r="BO3">
        <v>1.2500000000000001E-2</v>
      </c>
      <c r="BP3">
        <v>-1.2999999999999999E-3</v>
      </c>
      <c r="BQ3">
        <v>1.7500000000000002E-2</v>
      </c>
      <c r="BR3">
        <v>2.4E-2</v>
      </c>
      <c r="BS3">
        <v>-1.5100000000000001E-2</v>
      </c>
      <c r="BT3">
        <v>-1.03E-2</v>
      </c>
      <c r="BU3">
        <v>4.3E-3</v>
      </c>
      <c r="BV3">
        <v>8.6999999999999994E-3</v>
      </c>
      <c r="BW3">
        <v>-2E-3</v>
      </c>
      <c r="BX3">
        <v>3.5999999999999999E-3</v>
      </c>
      <c r="BY3">
        <v>0.01</v>
      </c>
      <c r="BZ3">
        <v>7.1999999999999998E-3</v>
      </c>
      <c r="CA3">
        <v>2.8E-3</v>
      </c>
      <c r="CB3">
        <v>5.1999999999999998E-3</v>
      </c>
      <c r="CC3">
        <v>8.2000000000000007E-3</v>
      </c>
      <c r="CD3">
        <v>-2.3E-3</v>
      </c>
      <c r="CE3">
        <v>1E-3</v>
      </c>
      <c r="CF3">
        <v>9.7000000000000003E-3</v>
      </c>
      <c r="CG3">
        <v>2.0999999999999999E-3</v>
      </c>
      <c r="CH3">
        <v>8.0999999999999996E-3</v>
      </c>
      <c r="CI3">
        <v>7.7999999999999996E-3</v>
      </c>
      <c r="CJ3">
        <v>2.53E-2</v>
      </c>
      <c r="CK3">
        <v>2.2099999999999998E-2</v>
      </c>
    </row>
    <row r="4" spans="1:111">
      <c r="A4" t="s">
        <v>210</v>
      </c>
      <c r="B4" t="s">
        <v>210</v>
      </c>
      <c r="C4" s="157">
        <f t="shared" si="0"/>
        <v>5.797706842438409E-2</v>
      </c>
      <c r="D4" s="157">
        <f t="array" ref="D4">PRODUCT(1+IF(E4:CL4="",0,E4:CL4))^(12/COUNT(E4:CL4))-1</f>
        <v>0.17309084590747892</v>
      </c>
      <c r="E4">
        <v>-8.0000000000000004E-4</v>
      </c>
      <c r="F4">
        <v>1.21E-2</v>
      </c>
      <c r="G4">
        <v>1.3100000000000001E-2</v>
      </c>
      <c r="H4">
        <v>-4.4000000000000003E-3</v>
      </c>
      <c r="I4">
        <v>-5.4000000000000003E-3</v>
      </c>
      <c r="J4">
        <v>-8.2000000000000007E-3</v>
      </c>
      <c r="K4">
        <v>1.2E-2</v>
      </c>
      <c r="L4">
        <v>-0.01</v>
      </c>
      <c r="M4">
        <v>2.8999999999999998E-3</v>
      </c>
      <c r="N4">
        <v>9.2999999999999992E-3</v>
      </c>
      <c r="O4">
        <v>4.0000000000000002E-4</v>
      </c>
      <c r="P4">
        <v>-2.0999999999999999E-3</v>
      </c>
      <c r="Q4">
        <v>6.3E-3</v>
      </c>
      <c r="R4">
        <v>4.5999999999999999E-3</v>
      </c>
      <c r="S4">
        <v>1.15E-2</v>
      </c>
      <c r="T4">
        <v>3.3999999999999998E-3</v>
      </c>
      <c r="U4">
        <v>-8.6999999999999994E-3</v>
      </c>
      <c r="V4">
        <v>1.55E-2</v>
      </c>
      <c r="W4">
        <v>1.1900000000000001E-2</v>
      </c>
      <c r="X4">
        <v>2.3E-3</v>
      </c>
      <c r="Y4">
        <v>1.8E-3</v>
      </c>
      <c r="Z4">
        <v>-1.18E-2</v>
      </c>
      <c r="AA4">
        <v>1.8100000000000002E-2</v>
      </c>
      <c r="AB4">
        <v>6.4999999999999997E-3</v>
      </c>
      <c r="AC4">
        <v>3.2199999999999999E-2</v>
      </c>
      <c r="AD4">
        <v>3.8399999999999997E-2</v>
      </c>
      <c r="AE4">
        <v>9.9000000000000008E-3</v>
      </c>
      <c r="AF4">
        <v>4.1700000000000001E-2</v>
      </c>
      <c r="AG4">
        <v>3.5000000000000001E-3</v>
      </c>
      <c r="AH4">
        <v>8.5099999999999995E-2</v>
      </c>
      <c r="AI4">
        <v>5.7000000000000002E-3</v>
      </c>
      <c r="AJ4">
        <v>8.2000000000000007E-3</v>
      </c>
      <c r="AK4">
        <v>1.8700000000000001E-2</v>
      </c>
      <c r="AL4">
        <v>1.8700000000000001E-2</v>
      </c>
      <c r="AM4">
        <v>4.3200000000000002E-2</v>
      </c>
      <c r="AN4">
        <v>3.5099999999999999E-2</v>
      </c>
      <c r="AO4">
        <v>5.7999999999999996E-3</v>
      </c>
      <c r="AP4">
        <v>2.0799999999999999E-2</v>
      </c>
      <c r="AQ4">
        <v>2.0500000000000001E-2</v>
      </c>
      <c r="AR4">
        <v>-3.3E-3</v>
      </c>
      <c r="AS4">
        <v>1.2999999999999999E-2</v>
      </c>
      <c r="AT4">
        <v>5.4000000000000003E-3</v>
      </c>
      <c r="AU4">
        <v>1.2999999999999999E-2</v>
      </c>
      <c r="AV4">
        <v>2.2800000000000001E-2</v>
      </c>
      <c r="AW4">
        <v>1.06E-2</v>
      </c>
      <c r="AX4">
        <v>1.5900000000000001E-2</v>
      </c>
      <c r="AY4">
        <v>5.7000000000000002E-3</v>
      </c>
      <c r="AZ4">
        <v>1.38E-2</v>
      </c>
      <c r="BA4">
        <v>1.41E-2</v>
      </c>
      <c r="BB4">
        <v>1.84E-2</v>
      </c>
      <c r="BC4">
        <v>6.6100000000000006E-2</v>
      </c>
      <c r="BD4">
        <v>6.0000000000000001E-3</v>
      </c>
      <c r="BE4">
        <v>1.32E-2</v>
      </c>
      <c r="BF4">
        <v>1.24E-2</v>
      </c>
      <c r="BG4">
        <v>5.7000000000000002E-3</v>
      </c>
      <c r="BH4">
        <v>2.1100000000000001E-2</v>
      </c>
      <c r="BI4">
        <v>2.2499999999999999E-2</v>
      </c>
      <c r="BJ4">
        <v>1.0699999999999999E-2</v>
      </c>
      <c r="BK4">
        <v>8.2000000000000007E-3</v>
      </c>
      <c r="BL4">
        <v>4.0000000000000001E-3</v>
      </c>
      <c r="BM4">
        <v>7.8200000000000006E-2</v>
      </c>
      <c r="BN4">
        <v>7.3000000000000001E-3</v>
      </c>
      <c r="BO4">
        <v>1E-4</v>
      </c>
      <c r="BP4">
        <v>3.3999999999999998E-3</v>
      </c>
      <c r="BQ4">
        <v>6.8999999999999999E-3</v>
      </c>
      <c r="BR4">
        <v>5.3E-3</v>
      </c>
      <c r="BS4">
        <v>2.3E-3</v>
      </c>
      <c r="BT4">
        <v>-8.8999999999999999E-3</v>
      </c>
      <c r="BU4">
        <v>1.11E-2</v>
      </c>
      <c r="BV4">
        <v>3.0000000000000001E-3</v>
      </c>
      <c r="BW4">
        <v>1.29E-2</v>
      </c>
      <c r="BX4">
        <v>5.4000000000000003E-3</v>
      </c>
      <c r="BY4">
        <v>3.4255008287455313E-2</v>
      </c>
      <c r="BZ4">
        <v>1.6565689462949118E-2</v>
      </c>
      <c r="CA4">
        <v>1.9057548583407913E-2</v>
      </c>
      <c r="CB4">
        <v>5.6786073970171991E-3</v>
      </c>
      <c r="CC4">
        <v>3.1700000000000061E-2</v>
      </c>
      <c r="CD4">
        <v>6.0164263637374482E-4</v>
      </c>
      <c r="CE4">
        <v>1.7500000000000002E-2</v>
      </c>
      <c r="CF4">
        <v>1.2699999999999999E-2</v>
      </c>
      <c r="CG4">
        <v>2.1899999999999999E-2</v>
      </c>
      <c r="CH4">
        <v>2.4961861515030659E-2</v>
      </c>
      <c r="CI4">
        <v>2.3800000000000002E-2</v>
      </c>
      <c r="CJ4">
        <v>1.8700000000000001E-2</v>
      </c>
      <c r="CK4">
        <v>2.8199999999999999E-2</v>
      </c>
    </row>
    <row r="5" spans="1:111">
      <c r="A5" t="s">
        <v>211</v>
      </c>
      <c r="B5" t="s">
        <v>211</v>
      </c>
      <c r="C5" s="157">
        <f t="shared" si="0"/>
        <v>8.9511534258130673E-2</v>
      </c>
      <c r="D5" s="157">
        <f t="array" ref="D5">PRODUCT(1+IF(E5:CL5="",0,E5:CL5))^(12/COUNT(E5:CL5))-1</f>
        <v>0.14147194217797732</v>
      </c>
      <c r="E5">
        <v>6.8999999999999999E-3</v>
      </c>
      <c r="F5">
        <v>1.35E-2</v>
      </c>
      <c r="G5">
        <v>5.1999999999999998E-3</v>
      </c>
      <c r="H5">
        <v>1.34E-2</v>
      </c>
      <c r="I5">
        <v>1.46E-2</v>
      </c>
      <c r="J5">
        <v>-9.7999999999999997E-3</v>
      </c>
      <c r="K5">
        <v>1.5599999999999999E-2</v>
      </c>
      <c r="L5">
        <v>-1.4E-2</v>
      </c>
      <c r="M5">
        <v>-5.4000000000000003E-3</v>
      </c>
      <c r="N5">
        <v>1.5100000000000001E-2</v>
      </c>
      <c r="O5">
        <v>1.01E-2</v>
      </c>
      <c r="P5">
        <v>-1.14E-2</v>
      </c>
      <c r="Q5">
        <v>1.9599999999999999E-2</v>
      </c>
      <c r="R5">
        <v>3.7999999999999999E-2</v>
      </c>
      <c r="S5">
        <v>1.38E-2</v>
      </c>
      <c r="T5">
        <v>-5.4999999999999997E-3</v>
      </c>
      <c r="U5">
        <v>4.0000000000000001E-3</v>
      </c>
      <c r="V5">
        <v>1.8599999999999998E-2</v>
      </c>
      <c r="W5">
        <v>-1.34E-2</v>
      </c>
      <c r="X5">
        <v>5.5999999999999999E-3</v>
      </c>
      <c r="Y5">
        <v>-3.3999999999999998E-3</v>
      </c>
      <c r="Z5">
        <v>1.4800000000000001E-2</v>
      </c>
      <c r="AA5">
        <v>3.7000000000000002E-3</v>
      </c>
      <c r="AB5">
        <v>2.5700000000000001E-2</v>
      </c>
      <c r="AC5">
        <v>5.8999999999999999E-3</v>
      </c>
      <c r="AD5">
        <v>1.0500000000000001E-2</v>
      </c>
      <c r="AE5">
        <v>7.7499999999999999E-2</v>
      </c>
      <c r="AF5">
        <v>0.1671</v>
      </c>
      <c r="AG5">
        <v>3.32E-2</v>
      </c>
      <c r="AH5">
        <v>-1.9599999999999999E-2</v>
      </c>
      <c r="AI5">
        <v>1.67E-2</v>
      </c>
      <c r="AJ5">
        <v>-2.46E-2</v>
      </c>
      <c r="AK5">
        <v>6.1499999999999999E-2</v>
      </c>
      <c r="AL5">
        <v>3.4436579299790271E-3</v>
      </c>
      <c r="AM5">
        <v>1.8899999999999917E-2</v>
      </c>
      <c r="AN5">
        <v>-8.6E-3</v>
      </c>
      <c r="AO5">
        <v>-0.01</v>
      </c>
      <c r="AP5">
        <v>-1.6899999999999998E-2</v>
      </c>
      <c r="AQ5">
        <v>-1.44E-2</v>
      </c>
      <c r="AR5">
        <v>1.34E-2</v>
      </c>
      <c r="AS5">
        <v>-3.8300000000000001E-2</v>
      </c>
      <c r="AT5">
        <v>7.3000000000000001E-3</v>
      </c>
      <c r="AU5">
        <v>9.1999999999999998E-3</v>
      </c>
      <c r="AV5">
        <v>3.3799999999999997E-2</v>
      </c>
      <c r="AW5">
        <v>2.53E-2</v>
      </c>
      <c r="AX5">
        <v>1.5599999999999999E-2</v>
      </c>
      <c r="AY5">
        <v>2.8400000000000002E-2</v>
      </c>
      <c r="AZ5">
        <v>2E-3</v>
      </c>
      <c r="BA5">
        <v>2.5000000000000001E-3</v>
      </c>
      <c r="BB5">
        <v>-3.2300000000000002E-2</v>
      </c>
      <c r="BC5">
        <v>3.04E-2</v>
      </c>
      <c r="BD5">
        <v>2.53E-2</v>
      </c>
      <c r="BE5">
        <v>2.53E-2</v>
      </c>
      <c r="BF5">
        <v>2.1600000000000001E-2</v>
      </c>
      <c r="BG5">
        <v>3.85E-2</v>
      </c>
      <c r="BH5">
        <v>8.2000000000000007E-3</v>
      </c>
      <c r="BI5">
        <v>-1.8800000000000001E-2</v>
      </c>
      <c r="BJ5">
        <v>-1.0200000000000001E-2</v>
      </c>
      <c r="BK5">
        <v>2.7099999999999999E-2</v>
      </c>
      <c r="BL5">
        <v>-2.3999999999999998E-3</v>
      </c>
      <c r="BM5">
        <v>-6.1999999999999998E-3</v>
      </c>
      <c r="BN5">
        <v>1.26E-2</v>
      </c>
      <c r="BO5">
        <v>2.7099999999999999E-2</v>
      </c>
      <c r="BP5">
        <v>-7.4000000000000003E-3</v>
      </c>
      <c r="BQ5">
        <v>1.5800000000000002E-2</v>
      </c>
      <c r="BR5">
        <v>-1.1999999999999999E-3</v>
      </c>
      <c r="BS5">
        <v>2.9700000000000001E-2</v>
      </c>
      <c r="BT5">
        <v>2.4899999999999999E-2</v>
      </c>
      <c r="BU5">
        <v>7.9000000000000008E-3</v>
      </c>
      <c r="BV5">
        <v>-1.4E-3</v>
      </c>
      <c r="BW5">
        <v>6.3E-3</v>
      </c>
      <c r="BX5">
        <v>2.5100000000000001E-2</v>
      </c>
      <c r="BY5">
        <v>1.1000000000000001E-3</v>
      </c>
      <c r="BZ5">
        <v>1.0500000000000001E-2</v>
      </c>
      <c r="CA5">
        <v>-1.5E-3</v>
      </c>
      <c r="CB5">
        <v>4.4699999999999997E-2</v>
      </c>
      <c r="CC5">
        <v>2.35E-2</v>
      </c>
      <c r="CD5">
        <v>-1.6000000000000001E-3</v>
      </c>
      <c r="CE5">
        <v>1.95E-2</v>
      </c>
      <c r="CF5">
        <v>-5.0000000000000001E-3</v>
      </c>
      <c r="CG5">
        <v>-1.5900000000000001E-2</v>
      </c>
      <c r="CH5">
        <v>3.5000000000000001E-3</v>
      </c>
      <c r="CI5">
        <v>-4.5999999999999999E-3</v>
      </c>
      <c r="CJ5">
        <v>4.0599999999999997E-2</v>
      </c>
      <c r="CK5">
        <v>3.32E-2</v>
      </c>
    </row>
    <row r="6" spans="1:111">
      <c r="A6" t="s">
        <v>212</v>
      </c>
      <c r="B6" t="s">
        <v>212</v>
      </c>
      <c r="C6" s="157">
        <f t="shared" si="0"/>
        <v>7.5216221413351783E-2</v>
      </c>
      <c r="D6" s="157">
        <f t="array" ref="D6">PRODUCT(1+IF(E6:CL6="",0,E6:CL6))^(12/COUNT(E6:CL6))-1</f>
        <v>0.15484578713057973</v>
      </c>
      <c r="E6" t="s">
        <v>226</v>
      </c>
      <c r="F6" t="s">
        <v>226</v>
      </c>
      <c r="G6" t="s">
        <v>226</v>
      </c>
      <c r="H6" t="s">
        <v>226</v>
      </c>
      <c r="I6" t="s">
        <v>226</v>
      </c>
      <c r="J6" t="s">
        <v>226</v>
      </c>
      <c r="K6" t="s">
        <v>226</v>
      </c>
      <c r="L6" t="s">
        <v>226</v>
      </c>
      <c r="M6" t="s">
        <v>226</v>
      </c>
      <c r="N6" t="s">
        <v>226</v>
      </c>
      <c r="O6" t="s">
        <v>226</v>
      </c>
      <c r="P6" t="s">
        <v>226</v>
      </c>
      <c r="Q6" t="s">
        <v>226</v>
      </c>
      <c r="R6" t="s">
        <v>226</v>
      </c>
      <c r="S6" t="s">
        <v>226</v>
      </c>
      <c r="T6" t="s">
        <v>226</v>
      </c>
      <c r="U6" t="s">
        <v>226</v>
      </c>
      <c r="V6" t="s">
        <v>226</v>
      </c>
      <c r="W6" t="s">
        <v>226</v>
      </c>
      <c r="X6" t="s">
        <v>226</v>
      </c>
      <c r="Y6" t="s">
        <v>226</v>
      </c>
      <c r="Z6" t="s">
        <v>226</v>
      </c>
      <c r="AA6" t="s">
        <v>226</v>
      </c>
      <c r="AB6" t="s">
        <v>226</v>
      </c>
      <c r="AC6" t="s">
        <v>226</v>
      </c>
      <c r="AD6" t="s">
        <v>226</v>
      </c>
      <c r="AE6" t="s">
        <v>226</v>
      </c>
      <c r="AF6">
        <v>3.0300000000000001E-2</v>
      </c>
      <c r="AG6">
        <v>5.4800000000000001E-2</v>
      </c>
      <c r="AH6">
        <v>2.07E-2</v>
      </c>
      <c r="AI6">
        <v>0.04</v>
      </c>
      <c r="AJ6">
        <v>-6.9999999999999993E-3</v>
      </c>
      <c r="AK6">
        <v>-2.7300000000000001E-2</v>
      </c>
      <c r="AL6">
        <v>1.83E-2</v>
      </c>
      <c r="AM6">
        <v>5.0000000000000001E-4</v>
      </c>
      <c r="AN6">
        <v>8.3000000000000001E-3</v>
      </c>
      <c r="AO6">
        <v>3.3700000000000001E-2</v>
      </c>
      <c r="AP6">
        <v>-7.3000000000000001E-3</v>
      </c>
      <c r="AQ6">
        <v>2.2000000000000001E-3</v>
      </c>
      <c r="AR6">
        <v>2.0799999999999999E-2</v>
      </c>
      <c r="AS6">
        <v>-1.9099999999999999E-2</v>
      </c>
      <c r="AT6">
        <v>2.76E-2</v>
      </c>
      <c r="AU6">
        <v>2.3799999999999998E-2</v>
      </c>
      <c r="AV6">
        <v>3.9699999999999999E-2</v>
      </c>
      <c r="AW6">
        <v>2.9399999999999999E-2</v>
      </c>
      <c r="AX6">
        <v>-1.6299999999999999E-2</v>
      </c>
      <c r="AY6">
        <v>4.6999999999999993E-3</v>
      </c>
      <c r="AZ6">
        <v>2.6200000000000001E-2</v>
      </c>
      <c r="BA6">
        <v>-8.3999999999999995E-3</v>
      </c>
      <c r="BB6">
        <v>-2.2700000000000001E-2</v>
      </c>
      <c r="BC6">
        <v>-3.2000000000000002E-3</v>
      </c>
      <c r="BD6">
        <v>1.03E-2</v>
      </c>
      <c r="BE6">
        <v>1.9299999999999998E-2</v>
      </c>
      <c r="BF6">
        <v>1.32E-2</v>
      </c>
      <c r="BG6">
        <v>-1.6E-2</v>
      </c>
      <c r="BH6">
        <v>2.0899999999999998E-2</v>
      </c>
      <c r="BI6">
        <v>2.7000000000000001E-3</v>
      </c>
      <c r="BJ6">
        <v>9.1000000000000004E-3</v>
      </c>
      <c r="BK6">
        <v>-5.9999999999999995E-4</v>
      </c>
      <c r="BL6">
        <v>1.5600000000000001E-2</v>
      </c>
      <c r="BM6">
        <v>2.2000000000000001E-3</v>
      </c>
      <c r="BN6">
        <v>-2.4E-2</v>
      </c>
      <c r="BO6">
        <v>4.7800000000000002E-2</v>
      </c>
      <c r="BP6">
        <v>-2.3900000000000001E-2</v>
      </c>
      <c r="BQ6">
        <v>1.4199999999999999E-2</v>
      </c>
      <c r="BR6">
        <v>-6.7999999999999996E-3</v>
      </c>
      <c r="BS6">
        <v>4.6399999999999997E-2</v>
      </c>
      <c r="BT6">
        <v>2.9600000000000001E-2</v>
      </c>
      <c r="BU6">
        <v>-1.9299999999999998E-2</v>
      </c>
      <c r="BV6">
        <v>5.2900000000000003E-2</v>
      </c>
      <c r="BW6">
        <v>3.3399999999999999E-2</v>
      </c>
      <c r="BX6">
        <v>2.4300000000000002E-2</v>
      </c>
      <c r="BY6">
        <v>2.2499999999999999E-2</v>
      </c>
      <c r="BZ6">
        <v>2.69E-2</v>
      </c>
      <c r="CA6">
        <v>8.199999999999999E-3</v>
      </c>
      <c r="CB6">
        <v>-1.29E-2</v>
      </c>
      <c r="CC6">
        <v>2.4700000000000003E-2</v>
      </c>
      <c r="CD6">
        <v>-8.1000000000000013E-3</v>
      </c>
      <c r="CE6">
        <v>4.1299999999999996E-2</v>
      </c>
      <c r="CF6">
        <v>2.6699999999999998E-2</v>
      </c>
      <c r="CG6">
        <v>5.3399999999999996E-2</v>
      </c>
      <c r="CH6">
        <v>1.61E-2</v>
      </c>
      <c r="CI6">
        <v>-1.26E-2</v>
      </c>
      <c r="CJ6">
        <v>8.0999999999999996E-3</v>
      </c>
      <c r="CK6">
        <v>-2E-3</v>
      </c>
    </row>
    <row r="7" spans="1:111">
      <c r="A7" t="s">
        <v>213</v>
      </c>
      <c r="B7" t="s">
        <v>213</v>
      </c>
      <c r="C7" s="157">
        <f t="shared" si="0"/>
        <v>0.15304521229512097</v>
      </c>
      <c r="D7" s="157">
        <f t="array" ref="D7">PRODUCT(1+IF(E7:CL7="",0,E7:CL7))^(12/COUNT(E7:CL7))-1</f>
        <v>0.25517184243765434</v>
      </c>
      <c r="E7">
        <v>2.7699999999999999E-2</v>
      </c>
      <c r="F7">
        <v>5.5000000000000005E-3</v>
      </c>
      <c r="G7">
        <v>-2.46E-2</v>
      </c>
      <c r="H7">
        <v>-3.7000000000000005E-2</v>
      </c>
      <c r="I7">
        <v>1.6000000000000001E-3</v>
      </c>
      <c r="J7">
        <v>-1.1000000000000001E-2</v>
      </c>
      <c r="K7">
        <v>6.6100000000000006E-2</v>
      </c>
      <c r="L7">
        <v>7.6700000000000004E-2</v>
      </c>
      <c r="M7">
        <v>2.0799999999999999E-2</v>
      </c>
      <c r="N7">
        <v>-3.1099999999999999E-2</v>
      </c>
      <c r="O7">
        <v>-1.34E-2</v>
      </c>
      <c r="P7">
        <v>1.6200000000000003E-2</v>
      </c>
      <c r="Q7">
        <v>-2.4300000000000002E-2</v>
      </c>
      <c r="R7">
        <v>2.23E-2</v>
      </c>
      <c r="S7">
        <v>1.11E-2</v>
      </c>
      <c r="T7">
        <v>3.3300000000000003E-2</v>
      </c>
      <c r="U7">
        <v>1.4000000000000002E-3</v>
      </c>
      <c r="V7">
        <v>2.3700000000000002E-2</v>
      </c>
      <c r="W7">
        <v>-1.2800000000000001E-2</v>
      </c>
      <c r="X7">
        <v>3.5299999999999998E-2</v>
      </c>
      <c r="Y7">
        <v>1.6500000000000001E-2</v>
      </c>
      <c r="Z7">
        <v>4.0999999999999995E-3</v>
      </c>
      <c r="AA7">
        <v>2.3099999999999999E-2</v>
      </c>
      <c r="AB7">
        <v>-1.5800000000000002E-2</v>
      </c>
      <c r="AC7">
        <v>7.3300000000000004E-2</v>
      </c>
      <c r="AD7">
        <v>8.8900000000000007E-2</v>
      </c>
      <c r="AE7">
        <v>0.21739999999999998</v>
      </c>
      <c r="AF7">
        <v>0.20230000000000001</v>
      </c>
      <c r="AG7">
        <v>-2.47E-2</v>
      </c>
      <c r="AH7">
        <v>-4.8800000000000003E-2</v>
      </c>
      <c r="AI7">
        <v>5.2999999999999999E-2</v>
      </c>
      <c r="AJ7">
        <v>3.7900000000000003E-2</v>
      </c>
      <c r="AK7">
        <v>1.9699999999999999E-2</v>
      </c>
      <c r="AL7">
        <v>5.2200000000000003E-2</v>
      </c>
      <c r="AM7">
        <v>3.6499999999999998E-2</v>
      </c>
      <c r="AN7">
        <v>2.18E-2</v>
      </c>
      <c r="AO7">
        <v>5.8299999999999998E-2</v>
      </c>
      <c r="AP7">
        <v>-4.9799999999999997E-2</v>
      </c>
      <c r="AQ7">
        <v>3.4671471341992E-2</v>
      </c>
      <c r="AR7">
        <v>-2.6599999999999999E-2</v>
      </c>
      <c r="AS7">
        <v>4.0288112468491732E-3</v>
      </c>
      <c r="AT7">
        <v>3.9399999999999998E-2</v>
      </c>
      <c r="AU7">
        <v>1.5100000000000001E-2</v>
      </c>
      <c r="AV7">
        <v>2.75E-2</v>
      </c>
      <c r="AW7">
        <v>5.0200000000000002E-2</v>
      </c>
      <c r="AX7">
        <v>8.0000000000000004E-4</v>
      </c>
      <c r="AY7">
        <v>-1.6000000000000001E-3</v>
      </c>
      <c r="AZ7">
        <v>2.87E-2</v>
      </c>
      <c r="BA7">
        <v>-4.7500000000000001E-2</v>
      </c>
      <c r="BB7">
        <v>2.0999999999999999E-3</v>
      </c>
      <c r="BC7">
        <v>8.0000000000000004E-4</v>
      </c>
      <c r="BD7">
        <v>1.8700000000000001E-2</v>
      </c>
      <c r="BE7">
        <v>2.3900000000000001E-2</v>
      </c>
      <c r="BF7">
        <v>2.8199999999999999E-2</v>
      </c>
      <c r="BG7">
        <v>-1.6E-2</v>
      </c>
      <c r="BH7">
        <v>3.5900000000000001E-2</v>
      </c>
      <c r="BI7">
        <v>-1.4800000000000001E-2</v>
      </c>
      <c r="BJ7">
        <v>-1.7100000000000001E-2</v>
      </c>
      <c r="BK7">
        <v>-1.3599999999999999E-2</v>
      </c>
      <c r="BL7">
        <v>2.35E-2</v>
      </c>
      <c r="BM7">
        <v>-4.7300000000000002E-2</v>
      </c>
      <c r="BN7">
        <v>-2.8500000000000001E-2</v>
      </c>
      <c r="BO7">
        <v>7.3800000000000004E-2</v>
      </c>
      <c r="BP7">
        <v>-2.8799999999999999E-2</v>
      </c>
      <c r="BQ7">
        <v>4.7699999999999999E-2</v>
      </c>
      <c r="BR7">
        <v>3.4299999999999997E-2</v>
      </c>
      <c r="BS7">
        <v>-1.6000000000000001E-3</v>
      </c>
      <c r="BT7">
        <v>4.2200000000000001E-2</v>
      </c>
      <c r="BU7">
        <v>3.9600000000000003E-2</v>
      </c>
      <c r="BV7">
        <v>-4.7999999999999996E-3</v>
      </c>
      <c r="BW7">
        <v>-1.6E-2</v>
      </c>
      <c r="BX7">
        <v>5.5999999999999999E-3</v>
      </c>
      <c r="BY7">
        <v>5.0900000000000001E-2</v>
      </c>
      <c r="BZ7">
        <v>2.92E-2</v>
      </c>
      <c r="CA7">
        <v>4.9099999999999998E-2</v>
      </c>
      <c r="CB7">
        <v>-3.6700000000000003E-2</v>
      </c>
      <c r="CC7">
        <v>7.6399999999999996E-2</v>
      </c>
      <c r="CD7">
        <v>3.9699999999999999E-2</v>
      </c>
      <c r="CE7">
        <v>7.2499999999999995E-2</v>
      </c>
      <c r="CF7">
        <v>5.8999999999999999E-3</v>
      </c>
      <c r="CG7">
        <v>2.35E-2</v>
      </c>
      <c r="CH7">
        <v>2.1600000000000001E-2</v>
      </c>
      <c r="CI7">
        <v>-2.8999999999999998E-3</v>
      </c>
      <c r="CJ7">
        <v>3.7499999999999999E-2</v>
      </c>
      <c r="CK7">
        <v>6.9500000000000006E-2</v>
      </c>
    </row>
    <row r="8" spans="1:111">
      <c r="A8" t="s">
        <v>214</v>
      </c>
      <c r="B8" t="s">
        <v>214</v>
      </c>
      <c r="C8" s="157">
        <f t="shared" si="0"/>
        <v>0.16465216323250306</v>
      </c>
      <c r="D8" s="157">
        <f t="array" ref="D8">PRODUCT(1+IF(E8:CL8="",0,E8:CL8))^(12/COUNT(E8:CL8))-1</f>
        <v>0.28698562045969078</v>
      </c>
      <c r="E8">
        <v>9.0800000000000006E-2</v>
      </c>
      <c r="F8">
        <v>7.0999999999999994E-2</v>
      </c>
      <c r="G8">
        <v>-9.35E-2</v>
      </c>
      <c r="H8">
        <v>3.1600000000000003E-2</v>
      </c>
      <c r="I8">
        <v>-2.75E-2</v>
      </c>
      <c r="J8">
        <v>4.0599999999999997E-2</v>
      </c>
      <c r="K8">
        <v>-5.2299999999999999E-2</v>
      </c>
      <c r="L8">
        <v>8.5199999999999998E-2</v>
      </c>
      <c r="M8">
        <v>-6.4999999999999997E-3</v>
      </c>
      <c r="N8">
        <v>9.4000000000000004E-3</v>
      </c>
      <c r="O8">
        <v>-5.6000000000000001E-2</v>
      </c>
      <c r="P8">
        <v>9.7999999999999997E-3</v>
      </c>
      <c r="Q8">
        <v>1.7000000000000001E-2</v>
      </c>
      <c r="R8">
        <v>1.3899999999999999E-2</v>
      </c>
      <c r="S8">
        <v>3.1800000000000002E-2</v>
      </c>
      <c r="T8">
        <v>2.2100000000000002E-2</v>
      </c>
      <c r="U8">
        <v>-9.64E-2</v>
      </c>
      <c r="V8">
        <v>0.1212</v>
      </c>
      <c r="W8">
        <v>1.2200000000000001E-2</v>
      </c>
      <c r="X8">
        <v>-1.5800000000000002E-2</v>
      </c>
      <c r="Y8">
        <v>4.3299999999999998E-2</v>
      </c>
      <c r="Z8">
        <v>-1.4800000000000001E-2</v>
      </c>
      <c r="AA8">
        <v>2.3599999999999999E-2</v>
      </c>
      <c r="AB8">
        <v>1.3599999999999999E-2</v>
      </c>
      <c r="AC8">
        <v>0.105</v>
      </c>
      <c r="AD8">
        <v>0.12</v>
      </c>
      <c r="AE8">
        <v>6.0999999999999999E-2</v>
      </c>
      <c r="AF8">
        <v>0.1285</v>
      </c>
      <c r="AG8">
        <v>-8.4900000000000003E-2</v>
      </c>
      <c r="AH8">
        <v>0.15629999999999999</v>
      </c>
      <c r="AI8">
        <v>1.7299999999999999E-2</v>
      </c>
      <c r="AJ8">
        <v>1.4E-2</v>
      </c>
      <c r="AK8">
        <v>7.3999999999999996E-2</v>
      </c>
      <c r="AL8">
        <v>4.2500000000000003E-2</v>
      </c>
      <c r="AM8">
        <v>6.25E-2</v>
      </c>
      <c r="AN8">
        <v>0.1094</v>
      </c>
      <c r="AO8">
        <v>2.47E-2</v>
      </c>
      <c r="AP8">
        <v>9.1000000000000004E-3</v>
      </c>
      <c r="AQ8">
        <v>-3.73E-2</v>
      </c>
      <c r="AR8">
        <v>-3.0099999999999998E-2</v>
      </c>
      <c r="AS8">
        <v>2.9100000000000001E-2</v>
      </c>
      <c r="AT8">
        <v>7.6600000000000001E-2</v>
      </c>
      <c r="AU8">
        <v>9.5200000000000007E-2</v>
      </c>
      <c r="AV8">
        <v>8.9999999999999998E-4</v>
      </c>
      <c r="AW8">
        <v>1.44E-2</v>
      </c>
      <c r="AX8">
        <v>-1.77E-2</v>
      </c>
      <c r="AY8">
        <v>1.5699999999999999E-2</v>
      </c>
      <c r="AZ8">
        <v>-4.0300000000000002E-2</v>
      </c>
      <c r="BA8">
        <v>8.6999999999999994E-3</v>
      </c>
      <c r="BB8">
        <v>-5.7999999999999996E-3</v>
      </c>
      <c r="BC8">
        <v>6.7000000000000004E-2</v>
      </c>
      <c r="BD8">
        <v>3.7999999999999999E-2</v>
      </c>
      <c r="BE8">
        <v>-4.4000000000000003E-3</v>
      </c>
      <c r="BF8">
        <v>-5.0099999999999999E-2</v>
      </c>
      <c r="BG8">
        <v>4.99E-2</v>
      </c>
      <c r="BH8">
        <v>4.4000000000000003E-3</v>
      </c>
      <c r="BI8">
        <v>-1.2500000000000001E-2</v>
      </c>
      <c r="BJ8">
        <v>4.4999999999999998E-2</v>
      </c>
      <c r="BK8">
        <v>3.1800000000000002E-2</v>
      </c>
      <c r="BL8">
        <v>3.1600000000000003E-2</v>
      </c>
      <c r="BM8">
        <v>-1.6899999999999998E-2</v>
      </c>
      <c r="BN8">
        <v>-1.12E-2</v>
      </c>
      <c r="BO8">
        <v>4.8300000000000003E-2</v>
      </c>
      <c r="BP8">
        <v>-4.8399999999999999E-2</v>
      </c>
      <c r="BQ8">
        <v>4.2200000000000001E-2</v>
      </c>
      <c r="BR8">
        <v>2.2100000000000002E-2</v>
      </c>
      <c r="BS8">
        <v>2.1700000000000001E-2</v>
      </c>
      <c r="BT8">
        <v>-9.7000000000000003E-3</v>
      </c>
      <c r="BU8">
        <v>3.39E-2</v>
      </c>
      <c r="BV8">
        <v>3.8399999999999997E-2</v>
      </c>
      <c r="BW8">
        <v>-6.1999999999999998E-3</v>
      </c>
      <c r="BX8">
        <v>3.2800000000000003E-2</v>
      </c>
      <c r="BY8">
        <v>3.3700000000000001E-2</v>
      </c>
      <c r="BZ8">
        <v>2.4799999999999999E-2</v>
      </c>
      <c r="CA8">
        <v>3.4200000000000001E-2</v>
      </c>
      <c r="CB8">
        <v>3.0999999999999999E-3</v>
      </c>
      <c r="CC8">
        <v>3.78E-2</v>
      </c>
      <c r="CD8">
        <v>-4.1000000000000002E-2</v>
      </c>
      <c r="CE8">
        <v>4.58E-2</v>
      </c>
      <c r="CF8">
        <v>3.6900000000000002E-2</v>
      </c>
      <c r="CG8">
        <v>4.65E-2</v>
      </c>
      <c r="CH8">
        <v>4.3799999999999999E-2</v>
      </c>
      <c r="CI8">
        <v>1.0200000000000001E-2</v>
      </c>
      <c r="CJ8">
        <v>3.3799999999999997E-2</v>
      </c>
      <c r="CK8">
        <v>1.8500000000000003E-2</v>
      </c>
    </row>
    <row r="9" spans="1:111">
      <c r="A9" t="s">
        <v>215</v>
      </c>
      <c r="B9" t="s">
        <v>215</v>
      </c>
    </row>
    <row r="10" spans="1:111">
      <c r="A10" t="s">
        <v>216</v>
      </c>
      <c r="B10" t="s">
        <v>216</v>
      </c>
    </row>
    <row r="11" spans="1:111">
      <c r="A11" t="s">
        <v>217</v>
      </c>
      <c r="B11" t="s">
        <v>217</v>
      </c>
    </row>
    <row r="12" spans="1:111">
      <c r="A12" t="s">
        <v>218</v>
      </c>
      <c r="B12" t="s">
        <v>218</v>
      </c>
    </row>
    <row r="13" spans="1:111">
      <c r="A13" t="s">
        <v>219</v>
      </c>
      <c r="B13" t="s">
        <v>219</v>
      </c>
    </row>
    <row r="14" spans="1:111">
      <c r="A14" t="s">
        <v>220</v>
      </c>
      <c r="B14" t="s">
        <v>220</v>
      </c>
    </row>
    <row r="15" spans="1:111">
      <c r="A15" t="s">
        <v>74</v>
      </c>
      <c r="B15" t="s">
        <v>74</v>
      </c>
      <c r="C15" s="157" t="e">
        <f t="shared" ref="C15:C30" ca="1" si="1">STDEV(E15:DG15)*SQRT(12)</f>
        <v>#DIV/0!</v>
      </c>
      <c r="D15" s="157" t="e">
        <f t="array" aca="1" ref="D15" ca="1">PRODUCT(1+IF(E15:DG15="",0,E15:DG15))^(12/COUNT(E15:DG15))-1</f>
        <v>#DIV/0!</v>
      </c>
      <c r="E15" s="126" t="str">
        <f>IFERROR(HLOOKUP(E$1,Indices2!$E$1:$BAD$16,MATCH('Risk Return Chart'!$A15,Indices2!$B:$B,0),0),"")</f>
        <v/>
      </c>
      <c r="F15" s="126" t="str">
        <f ca="1">IFERROR(HLOOKUP(F$1,Indices2!$E$1:$BAD$16,MATCH('Risk Return Chart'!$A15,Indices2!$B:$B,0),0),"")</f>
        <v/>
      </c>
      <c r="G15" s="126" t="str">
        <f ca="1">IFERROR(HLOOKUP(G$1,Indices2!$E$1:$BAD$16,MATCH('Risk Return Chart'!$A15,Indices2!$B:$B,0),0),"")</f>
        <v/>
      </c>
      <c r="H15" s="126" t="str">
        <f ca="1">IFERROR(HLOOKUP(H$1,Indices2!$E$1:$BAD$16,MATCH('Risk Return Chart'!$A15,Indices2!$B:$B,0),0),"")</f>
        <v/>
      </c>
      <c r="I15" s="126" t="str">
        <f ca="1">IFERROR(HLOOKUP(I$1,Indices2!$E$1:$BAD$16,MATCH('Risk Return Chart'!$A15,Indices2!$B:$B,0),0),"")</f>
        <v/>
      </c>
      <c r="J15" s="126" t="str">
        <f ca="1">IFERROR(HLOOKUP(J$1,Indices2!$E$1:$BAD$16,MATCH('Risk Return Chart'!$A15,Indices2!$B:$B,0),0),"")</f>
        <v/>
      </c>
      <c r="K15" s="126" t="str">
        <f ca="1">IFERROR(HLOOKUP(K$1,Indices2!$E$1:$BAD$16,MATCH('Risk Return Chart'!$A15,Indices2!$B:$B,0),0),"")</f>
        <v/>
      </c>
      <c r="L15" s="126" t="str">
        <f ca="1">IFERROR(HLOOKUP(L$1,Indices2!$E$1:$BAD$16,MATCH('Risk Return Chart'!$A15,Indices2!$B:$B,0),0),"")</f>
        <v/>
      </c>
      <c r="M15" s="126" t="str">
        <f ca="1">IFERROR(HLOOKUP(M$1,Indices2!$E$1:$BAD$16,MATCH('Risk Return Chart'!$A15,Indices2!$B:$B,0),0),"")</f>
        <v/>
      </c>
      <c r="N15" s="126" t="str">
        <f ca="1">IFERROR(HLOOKUP(N$1,Indices2!$E$1:$BAD$16,MATCH('Risk Return Chart'!$A15,Indices2!$B:$B,0),0),"")</f>
        <v/>
      </c>
      <c r="O15" s="126" t="str">
        <f ca="1">IFERROR(HLOOKUP(O$1,Indices2!$E$1:$BAD$16,MATCH('Risk Return Chart'!$A15,Indices2!$B:$B,0),0),"")</f>
        <v/>
      </c>
      <c r="P15" s="126" t="str">
        <f ca="1">IFERROR(HLOOKUP(P$1,Indices2!$E$1:$BAD$16,MATCH('Risk Return Chart'!$A15,Indices2!$B:$B,0),0),"")</f>
        <v/>
      </c>
      <c r="Q15" s="126" t="str">
        <f ca="1">IFERROR(HLOOKUP(Q$1,Indices2!$E$1:$BAD$16,MATCH('Risk Return Chart'!$A15,Indices2!$B:$B,0),0),"")</f>
        <v/>
      </c>
      <c r="R15" s="126" t="str">
        <f ca="1">IFERROR(HLOOKUP(R$1,Indices2!$E$1:$BAD$16,MATCH('Risk Return Chart'!$A15,Indices2!$B:$B,0),0),"")</f>
        <v/>
      </c>
      <c r="S15" s="126" t="str">
        <f ca="1">IFERROR(HLOOKUP(S$1,Indices2!$E$1:$BAD$16,MATCH('Risk Return Chart'!$A15,Indices2!$B:$B,0),0),"")</f>
        <v/>
      </c>
      <c r="T15" s="126" t="str">
        <f ca="1">IFERROR(HLOOKUP(T$1,Indices2!$E$1:$BAD$16,MATCH('Risk Return Chart'!$A15,Indices2!$B:$B,0),0),"")</f>
        <v/>
      </c>
      <c r="U15" s="126" t="str">
        <f ca="1">IFERROR(HLOOKUP(U$1,Indices2!$E$1:$BAD$16,MATCH('Risk Return Chart'!$A15,Indices2!$B:$B,0),0),"")</f>
        <v/>
      </c>
      <c r="V15" s="126" t="str">
        <f ca="1">IFERROR(HLOOKUP(V$1,Indices2!$E$1:$BAD$16,MATCH('Risk Return Chart'!$A15,Indices2!$B:$B,0),0),"")</f>
        <v/>
      </c>
      <c r="W15" s="126" t="str">
        <f ca="1">IFERROR(HLOOKUP(W$1,Indices2!$E$1:$BAD$16,MATCH('Risk Return Chart'!$A15,Indices2!$B:$B,0),0),"")</f>
        <v/>
      </c>
      <c r="X15" s="126" t="str">
        <f ca="1">IFERROR(HLOOKUP(X$1,Indices2!$E$1:$BAD$16,MATCH('Risk Return Chart'!$A15,Indices2!$B:$B,0),0),"")</f>
        <v/>
      </c>
      <c r="Y15" s="126" t="str">
        <f ca="1">IFERROR(HLOOKUP(Y$1,Indices2!$E$1:$BAD$16,MATCH('Risk Return Chart'!$A15,Indices2!$B:$B,0),0),"")</f>
        <v/>
      </c>
      <c r="Z15" s="126" t="str">
        <f ca="1">IFERROR(HLOOKUP(Z$1,Indices2!$E$1:$BAD$16,MATCH('Risk Return Chart'!$A15,Indices2!$B:$B,0),0),"")</f>
        <v/>
      </c>
      <c r="AA15" s="126" t="str">
        <f ca="1">IFERROR(HLOOKUP(AA$1,Indices2!$E$1:$BAD$16,MATCH('Risk Return Chart'!$A15,Indices2!$B:$B,0),0),"")</f>
        <v/>
      </c>
      <c r="AB15" s="126" t="str">
        <f ca="1">IFERROR(HLOOKUP(AB$1,Indices2!$E$1:$BAD$16,MATCH('Risk Return Chart'!$A15,Indices2!$B:$B,0),0),"")</f>
        <v/>
      </c>
      <c r="AC15" s="126" t="str">
        <f ca="1">IFERROR(HLOOKUP(AC$1,Indices2!$E$1:$BAD$16,MATCH('Risk Return Chart'!$A15,Indices2!$B:$B,0),0),"")</f>
        <v/>
      </c>
      <c r="AD15" s="126" t="str">
        <f ca="1">IFERROR(HLOOKUP(AD$1,Indices2!$E$1:$BAD$16,MATCH('Risk Return Chart'!$A15,Indices2!$B:$B,0),0),"")</f>
        <v/>
      </c>
      <c r="AE15" s="126" t="str">
        <f ca="1">IFERROR(HLOOKUP(AE$1,Indices2!$E$1:$BAD$16,MATCH('Risk Return Chart'!$A15,Indices2!$B:$B,0),0),"")</f>
        <v/>
      </c>
      <c r="AF15" s="126" t="str">
        <f ca="1">IFERROR(HLOOKUP(AF$1,Indices2!$E$1:$BAD$16,MATCH('Risk Return Chart'!$A15,Indices2!$B:$B,0),0),"")</f>
        <v/>
      </c>
      <c r="AG15" s="126" t="str">
        <f ca="1">IFERROR(HLOOKUP(AG$1,Indices2!$E$1:$BAD$16,MATCH('Risk Return Chart'!$A15,Indices2!$B:$B,0),0),"")</f>
        <v/>
      </c>
      <c r="AH15" s="126" t="str">
        <f ca="1">IFERROR(HLOOKUP(AH$1,Indices2!$E$1:$BAD$16,MATCH('Risk Return Chart'!$A15,Indices2!$B:$B,0),0),"")</f>
        <v/>
      </c>
      <c r="AI15" s="126" t="str">
        <f ca="1">IFERROR(HLOOKUP(AI$1,Indices2!$E$1:$BAD$16,MATCH('Risk Return Chart'!$A15,Indices2!$B:$B,0),0),"")</f>
        <v/>
      </c>
      <c r="AJ15" s="126" t="str">
        <f ca="1">IFERROR(HLOOKUP(AJ$1,Indices2!$E$1:$BAD$16,MATCH('Risk Return Chart'!$A15,Indices2!$B:$B,0),0),"")</f>
        <v/>
      </c>
      <c r="AK15" s="126" t="str">
        <f ca="1">IFERROR(HLOOKUP(AK$1,Indices2!$E$1:$BAD$16,MATCH('Risk Return Chart'!$A15,Indices2!$B:$B,0),0),"")</f>
        <v/>
      </c>
      <c r="AL15" s="126" t="str">
        <f ca="1">IFERROR(HLOOKUP(AL$1,Indices2!$E$1:$BAD$16,MATCH('Risk Return Chart'!$A15,Indices2!$B:$B,0),0),"")</f>
        <v/>
      </c>
      <c r="AM15" s="126" t="str">
        <f ca="1">IFERROR(HLOOKUP(AM$1,Indices2!$E$1:$BAD$16,MATCH('Risk Return Chart'!$A15,Indices2!$B:$B,0),0),"")</f>
        <v/>
      </c>
      <c r="AN15" s="126" t="str">
        <f ca="1">IFERROR(HLOOKUP(AN$1,Indices2!$E$1:$BAD$16,MATCH('Risk Return Chart'!$A15,Indices2!$B:$B,0),0),"")</f>
        <v/>
      </c>
      <c r="AO15" s="126" t="str">
        <f ca="1">IFERROR(HLOOKUP(AO$1,Indices2!$E$1:$BAD$16,MATCH('Risk Return Chart'!$A15,Indices2!$B:$B,0),0),"")</f>
        <v/>
      </c>
      <c r="AP15" s="126" t="str">
        <f ca="1">IFERROR(HLOOKUP(AP$1,Indices2!$E$1:$BAD$16,MATCH('Risk Return Chart'!$A15,Indices2!$B:$B,0),0),"")</f>
        <v/>
      </c>
      <c r="AQ15" s="126" t="str">
        <f ca="1">IFERROR(HLOOKUP(AQ$1,Indices2!$E$1:$BAD$16,MATCH('Risk Return Chart'!$A15,Indices2!$B:$B,0),0),"")</f>
        <v/>
      </c>
      <c r="AR15" s="126" t="str">
        <f ca="1">IFERROR(HLOOKUP(AR$1,Indices2!$E$1:$BAD$16,MATCH('Risk Return Chart'!$A15,Indices2!$B:$B,0),0),"")</f>
        <v/>
      </c>
      <c r="AS15" s="126" t="str">
        <f ca="1">IFERROR(HLOOKUP(AS$1,Indices2!$E$1:$BAD$16,MATCH('Risk Return Chart'!$A15,Indices2!$B:$B,0),0),"")</f>
        <v/>
      </c>
      <c r="AT15" s="126" t="str">
        <f ca="1">IFERROR(HLOOKUP(AT$1,Indices2!$E$1:$BAD$16,MATCH('Risk Return Chart'!$A15,Indices2!$B:$B,0),0),"")</f>
        <v/>
      </c>
      <c r="AU15" s="126" t="str">
        <f ca="1">IFERROR(HLOOKUP(AU$1,Indices2!$E$1:$BAD$16,MATCH('Risk Return Chart'!$A15,Indices2!$B:$B,0),0),"")</f>
        <v/>
      </c>
      <c r="AV15" s="126" t="str">
        <f ca="1">IFERROR(HLOOKUP(AV$1,Indices2!$E$1:$BAD$16,MATCH('Risk Return Chart'!$A15,Indices2!$B:$B,0),0),"")</f>
        <v/>
      </c>
      <c r="AW15" s="126" t="str">
        <f ca="1">IFERROR(HLOOKUP(AW$1,Indices2!$E$1:$BAD$16,MATCH('Risk Return Chart'!$A15,Indices2!$B:$B,0),0),"")</f>
        <v/>
      </c>
      <c r="AX15" s="126" t="str">
        <f ca="1">IFERROR(HLOOKUP(AX$1,Indices2!$E$1:$BAD$16,MATCH('Risk Return Chart'!$A15,Indices2!$B:$B,0),0),"")</f>
        <v/>
      </c>
      <c r="AY15" s="126" t="str">
        <f ca="1">IFERROR(HLOOKUP(AY$1,Indices2!$E$1:$BAD$16,MATCH('Risk Return Chart'!$A15,Indices2!$B:$B,0),0),"")</f>
        <v/>
      </c>
      <c r="AZ15" s="126" t="str">
        <f ca="1">IFERROR(HLOOKUP(AZ$1,Indices2!$E$1:$BAD$16,MATCH('Risk Return Chart'!$A15,Indices2!$B:$B,0),0),"")</f>
        <v/>
      </c>
      <c r="BA15" s="126" t="str">
        <f ca="1">IFERROR(HLOOKUP(BA$1,Indices2!$E$1:$BAD$16,MATCH('Risk Return Chart'!$A15,Indices2!$B:$B,0),0),"")</f>
        <v/>
      </c>
      <c r="BB15" s="126" t="str">
        <f ca="1">IFERROR(HLOOKUP(BB$1,Indices2!$E$1:$BAD$16,MATCH('Risk Return Chart'!$A15,Indices2!$B:$B,0),0),"")</f>
        <v/>
      </c>
      <c r="BC15" s="126" t="str">
        <f ca="1">IFERROR(HLOOKUP(BC$1,Indices2!$E$1:$BAD$16,MATCH('Risk Return Chart'!$A15,Indices2!$B:$B,0),0),"")</f>
        <v/>
      </c>
      <c r="BD15" s="126" t="str">
        <f ca="1">IFERROR(HLOOKUP(BD$1,Indices2!$E$1:$BAD$16,MATCH('Risk Return Chart'!$A15,Indices2!$B:$B,0),0),"")</f>
        <v/>
      </c>
      <c r="BE15" s="126" t="str">
        <f ca="1">IFERROR(HLOOKUP(BE$1,Indices2!$E$1:$BAD$16,MATCH('Risk Return Chart'!$A15,Indices2!$B:$B,0),0),"")</f>
        <v/>
      </c>
      <c r="BF15" s="126" t="str">
        <f ca="1">IFERROR(HLOOKUP(BF$1,Indices2!$E$1:$BAD$16,MATCH('Risk Return Chart'!$A15,Indices2!$B:$B,0),0),"")</f>
        <v/>
      </c>
      <c r="BG15" s="126" t="str">
        <f ca="1">IFERROR(HLOOKUP(BG$1,Indices2!$E$1:$BAD$16,MATCH('Risk Return Chart'!$A15,Indices2!$B:$B,0),0),"")</f>
        <v/>
      </c>
      <c r="BH15" s="126" t="str">
        <f ca="1">IFERROR(HLOOKUP(BH$1,Indices2!$E$1:$BAD$16,MATCH('Risk Return Chart'!$A15,Indices2!$B:$B,0),0),"")</f>
        <v/>
      </c>
      <c r="BI15" s="126" t="str">
        <f ca="1">IFERROR(HLOOKUP(BI$1,Indices2!$E$1:$BAD$16,MATCH('Risk Return Chart'!$A15,Indices2!$B:$B,0),0),"")</f>
        <v/>
      </c>
      <c r="BJ15" s="126" t="str">
        <f ca="1">IFERROR(HLOOKUP(BJ$1,Indices2!$E$1:$BAD$16,MATCH('Risk Return Chart'!$A15,Indices2!$B:$B,0),0),"")</f>
        <v/>
      </c>
      <c r="BK15" s="126" t="str">
        <f ca="1">IFERROR(HLOOKUP(BK$1,Indices2!$E$1:$BAD$16,MATCH('Risk Return Chart'!$A15,Indices2!$B:$B,0),0),"")</f>
        <v/>
      </c>
      <c r="BL15" s="126" t="str">
        <f ca="1">IFERROR(HLOOKUP(BL$1,Indices2!$E$1:$BAD$16,MATCH('Risk Return Chart'!$A15,Indices2!$B:$B,0),0),"")</f>
        <v/>
      </c>
      <c r="BM15" s="126" t="str">
        <f ca="1">IFERROR(HLOOKUP(BM$1,Indices2!$E$1:$BAD$16,MATCH('Risk Return Chart'!$A15,Indices2!$B:$B,0),0),"")</f>
        <v/>
      </c>
      <c r="BN15" s="126" t="str">
        <f ca="1">IFERROR(HLOOKUP(BN$1,Indices2!$E$1:$BAD$16,MATCH('Risk Return Chart'!$A15,Indices2!$B:$B,0),0),"")</f>
        <v/>
      </c>
      <c r="BO15" s="126" t="str">
        <f ca="1">IFERROR(HLOOKUP(BO$1,Indices2!$E$1:$BAD$16,MATCH('Risk Return Chart'!$A15,Indices2!$B:$B,0),0),"")</f>
        <v/>
      </c>
      <c r="BP15" s="126" t="str">
        <f ca="1">IFERROR(HLOOKUP(BP$1,Indices2!$E$1:$BAD$16,MATCH('Risk Return Chart'!$A15,Indices2!$B:$B,0),0),"")</f>
        <v/>
      </c>
      <c r="BQ15" s="126" t="str">
        <f ca="1">IFERROR(HLOOKUP(BQ$1,Indices2!$E$1:$BAD$16,MATCH('Risk Return Chart'!$A15,Indices2!$B:$B,0),0),"")</f>
        <v/>
      </c>
      <c r="BR15" s="126" t="str">
        <f ca="1">IFERROR(HLOOKUP(BR$1,Indices2!$E$1:$BAD$16,MATCH('Risk Return Chart'!$A15,Indices2!$B:$B,0),0),"")</f>
        <v/>
      </c>
      <c r="BS15" s="126" t="str">
        <f ca="1">IFERROR(HLOOKUP(BS$1,Indices2!$E$1:$BAD$16,MATCH('Risk Return Chart'!$A15,Indices2!$B:$B,0),0),"")</f>
        <v/>
      </c>
      <c r="BT15" s="126" t="str">
        <f ca="1">IFERROR(HLOOKUP(BT$1,Indices2!$E$1:$BAD$16,MATCH('Risk Return Chart'!$A15,Indices2!$B:$B,0),0),"")</f>
        <v/>
      </c>
      <c r="BU15" s="126" t="str">
        <f ca="1">IFERROR(HLOOKUP(BU$1,Indices2!$E$1:$BAD$16,MATCH('Risk Return Chart'!$A15,Indices2!$B:$B,0),0),"")</f>
        <v/>
      </c>
      <c r="BV15" s="126" t="str">
        <f ca="1">IFERROR(HLOOKUP(BV$1,Indices2!$E$1:$BAD$16,MATCH('Risk Return Chart'!$A15,Indices2!$B:$B,0),0),"")</f>
        <v/>
      </c>
      <c r="BW15" s="126" t="str">
        <f ca="1">IFERROR(HLOOKUP(BW$1,Indices2!$E$1:$BAD$16,MATCH('Risk Return Chart'!$A15,Indices2!$B:$B,0),0),"")</f>
        <v/>
      </c>
      <c r="BX15" s="126" t="str">
        <f ca="1">IFERROR(HLOOKUP(BX$1,Indices2!$E$1:$BAD$16,MATCH('Risk Return Chart'!$A15,Indices2!$B:$B,0),0),"")</f>
        <v/>
      </c>
      <c r="BY15" s="126" t="str">
        <f ca="1">IFERROR(HLOOKUP(BY$1,Indices2!$E$1:$BAD$16,MATCH('Risk Return Chart'!$A15,Indices2!$B:$B,0),0),"")</f>
        <v/>
      </c>
      <c r="BZ15" s="126" t="str">
        <f ca="1">IFERROR(HLOOKUP(BZ$1,Indices2!$E$1:$BAD$16,MATCH('Risk Return Chart'!$A15,Indices2!$B:$B,0),0),"")</f>
        <v/>
      </c>
      <c r="CA15" s="126" t="str">
        <f ca="1">IFERROR(HLOOKUP(CA$1,Indices2!$E$1:$BAD$16,MATCH('Risk Return Chart'!$A15,Indices2!$B:$B,0),0),"")</f>
        <v/>
      </c>
      <c r="CB15" s="126" t="str">
        <f ca="1">IFERROR(HLOOKUP(CB$1,Indices2!$E$1:$BAD$16,MATCH('Risk Return Chart'!$A15,Indices2!$B:$B,0),0),"")</f>
        <v/>
      </c>
      <c r="CC15" s="126" t="str">
        <f ca="1">IFERROR(HLOOKUP(CC$1,Indices2!$E$1:$BAD$16,MATCH('Risk Return Chart'!$A15,Indices2!$B:$B,0),0),"")</f>
        <v/>
      </c>
      <c r="CD15" s="126" t="str">
        <f ca="1">IFERROR(HLOOKUP(CD$1,Indices2!$E$1:$BAD$16,MATCH('Risk Return Chart'!$A15,Indices2!$B:$B,0),0),"")</f>
        <v/>
      </c>
      <c r="CE15" s="126" t="str">
        <f ca="1">IFERROR(HLOOKUP(CE$1,Indices2!$E$1:$BAD$16,MATCH('Risk Return Chart'!$A15,Indices2!$B:$B,0),0),"")</f>
        <v/>
      </c>
      <c r="CF15" s="126" t="str">
        <f ca="1">IFERROR(HLOOKUP(CF$1,Indices2!$E$1:$BAD$16,MATCH('Risk Return Chart'!$A15,Indices2!$B:$B,0),0),"")</f>
        <v/>
      </c>
      <c r="CG15" s="126" t="str">
        <f ca="1">IFERROR(HLOOKUP(CG$1,Indices2!$E$1:$BAD$16,MATCH('Risk Return Chart'!$A15,Indices2!$B:$B,0),0),"")</f>
        <v/>
      </c>
      <c r="CH15" s="126" t="str">
        <f ca="1">IFERROR(HLOOKUP(CH$1,Indices2!$E$1:$BAD$16,MATCH('Risk Return Chart'!$A15,Indices2!$B:$B,0),0),"")</f>
        <v/>
      </c>
      <c r="CI15" s="126" t="str">
        <f ca="1">IFERROR(HLOOKUP(CI$1,Indices2!$E$1:$BAD$16,MATCH('Risk Return Chart'!$A15,Indices2!$B:$B,0),0),"")</f>
        <v/>
      </c>
      <c r="CJ15" s="126" t="str">
        <f ca="1">IFERROR(HLOOKUP(CJ$1,Indices2!$E$1:$BAD$16,MATCH('Risk Return Chart'!$A15,Indices2!$B:$B,0),0),"")</f>
        <v/>
      </c>
      <c r="CK15" s="126" t="str">
        <f ca="1">IFERROR(HLOOKUP(CK$1,Indices2!$E$1:$BAD$16,MATCH('Risk Return Chart'!$A15,Indices2!$B:$B,0),0),"")</f>
        <v/>
      </c>
      <c r="CL15" s="126" t="str">
        <f ca="1">IFERROR(HLOOKUP(CL$1,Indices2!$E$1:$BAD$16,MATCH('Risk Return Chart'!$A15,Indices2!$B:$B,0),0),"")</f>
        <v/>
      </c>
      <c r="CM15" s="126" t="str">
        <f ca="1">IFERROR(HLOOKUP(CM$1,Indices2!$E$1:$BAD$16,MATCH('Risk Return Chart'!$A15,Indices2!$B:$B,0),0),"")</f>
        <v/>
      </c>
      <c r="CN15" s="126" t="str">
        <f ca="1">IFERROR(HLOOKUP(CN$1,Indices2!$E$1:$BAD$16,MATCH('Risk Return Chart'!$A15,Indices2!$B:$B,0),0),"")</f>
        <v/>
      </c>
      <c r="CO15" s="126" t="str">
        <f ca="1">IFERROR(HLOOKUP(CO$1,Indices2!$E$1:$BAD$16,MATCH('Risk Return Chart'!$A15,Indices2!$B:$B,0),0),"")</f>
        <v/>
      </c>
      <c r="CP15" s="126" t="str">
        <f ca="1">IFERROR(HLOOKUP(CP$1,Indices2!$E$1:$BAD$16,MATCH('Risk Return Chart'!$A15,Indices2!$B:$B,0),0),"")</f>
        <v/>
      </c>
      <c r="CQ15" s="126" t="str">
        <f ca="1">IFERROR(HLOOKUP(CQ$1,Indices2!$E$1:$BAD$16,MATCH('Risk Return Chart'!$A15,Indices2!$B:$B,0),0),"")</f>
        <v/>
      </c>
      <c r="CR15" s="126" t="str">
        <f ca="1">IFERROR(HLOOKUP(CR$1,Indices2!$E$1:$BAD$16,MATCH('Risk Return Chart'!$A15,Indices2!$B:$B,0),0),"")</f>
        <v/>
      </c>
      <c r="CS15" s="126" t="str">
        <f ca="1">IFERROR(HLOOKUP(CS$1,Indices2!$E$1:$BAD$16,MATCH('Risk Return Chart'!$A15,Indices2!$B:$B,0),0),"")</f>
        <v/>
      </c>
      <c r="CT15" s="126" t="str">
        <f ca="1">IFERROR(HLOOKUP(CT$1,Indices2!$E$1:$BAD$16,MATCH('Risk Return Chart'!$A15,Indices2!$B:$B,0),0),"")</f>
        <v/>
      </c>
      <c r="CU15" s="126" t="str">
        <f ca="1">IFERROR(HLOOKUP(CU$1,Indices2!$E$1:$BAD$16,MATCH('Risk Return Chart'!$A15,Indices2!$B:$B,0),0),"")</f>
        <v/>
      </c>
      <c r="CV15" s="126" t="str">
        <f ca="1">IFERROR(HLOOKUP(CV$1,Indices2!$E$1:$BAD$16,MATCH('Risk Return Chart'!$A15,Indices2!$B:$B,0),0),"")</f>
        <v/>
      </c>
      <c r="CW15" s="126" t="str">
        <f ca="1">IFERROR(HLOOKUP(CW$1,Indices2!$E$1:$BAD$16,MATCH('Risk Return Chart'!$A15,Indices2!$B:$B,0),0),"")</f>
        <v/>
      </c>
      <c r="CX15" s="126" t="str">
        <f ca="1">IFERROR(HLOOKUP(CX$1,Indices2!$E$1:$BAD$16,MATCH('Risk Return Chart'!$A15,Indices2!$B:$B,0),0),"")</f>
        <v/>
      </c>
      <c r="CY15" s="126" t="str">
        <f ca="1">IFERROR(HLOOKUP(CY$1,Indices2!$E$1:$BAD$16,MATCH('Risk Return Chart'!$A15,Indices2!$B:$B,0),0),"")</f>
        <v/>
      </c>
      <c r="CZ15" s="126" t="str">
        <f ca="1">IFERROR(HLOOKUP(CZ$1,Indices2!$E$1:$BAD$16,MATCH('Risk Return Chart'!$A15,Indices2!$B:$B,0),0),"")</f>
        <v/>
      </c>
      <c r="DA15" s="126" t="str">
        <f ca="1">IFERROR(HLOOKUP(DA$1,Indices2!$E$1:$BAD$16,MATCH('Risk Return Chart'!$A15,Indices2!$B:$B,0),0),"")</f>
        <v/>
      </c>
      <c r="DB15" s="126" t="str">
        <f ca="1">IFERROR(HLOOKUP(DB$1,Indices2!$E$1:$BAD$16,MATCH('Risk Return Chart'!$A15,Indices2!$B:$B,0),0),"")</f>
        <v/>
      </c>
      <c r="DC15" s="126" t="str">
        <f ca="1">IFERROR(HLOOKUP(DC$1,Indices2!$E$1:$BAD$16,MATCH('Risk Return Chart'!$A15,Indices2!$B:$B,0),0),"")</f>
        <v/>
      </c>
      <c r="DD15" s="126" t="str">
        <f ca="1">IFERROR(HLOOKUP(DD$1,Indices2!$E$1:$BAD$16,MATCH('Risk Return Chart'!$A15,Indices2!$B:$B,0),0),"")</f>
        <v/>
      </c>
      <c r="DE15" s="126" t="str">
        <f ca="1">IFERROR(HLOOKUP(DE$1,Indices2!$E$1:$BAD$16,MATCH('Risk Return Chart'!$A15,Indices2!$B:$B,0),0),"")</f>
        <v/>
      </c>
      <c r="DF15" s="126" t="str">
        <f ca="1">IFERROR(HLOOKUP(DF$1,Indices2!$E$1:$BAD$16,MATCH('Risk Return Chart'!$A15,Indices2!$B:$B,0),0),"")</f>
        <v/>
      </c>
      <c r="DG15" s="126" t="str">
        <f ca="1">IFERROR(HLOOKUP(DG$1,Indices2!$E$1:$BAD$16,MATCH('Risk Return Chart'!$A15,Indices2!$B:$B,0),0),"")</f>
        <v/>
      </c>
    </row>
    <row r="16" spans="1:111">
      <c r="A16" t="s">
        <v>79</v>
      </c>
      <c r="B16" t="s">
        <v>79</v>
      </c>
      <c r="C16" s="157" t="e">
        <f t="shared" ca="1" si="1"/>
        <v>#DIV/0!</v>
      </c>
      <c r="D16" s="157" t="e">
        <f t="array" aca="1" ref="D16" ca="1">PRODUCT(1+IF(E16:DG16="",0,E16:DG16))^(12/COUNT(E16:DG16))-1</f>
        <v>#DIV/0!</v>
      </c>
      <c r="E16" s="126" t="str">
        <f>IFERROR(HLOOKUP(E$1,Indices2!$E$1:$BAD$16,MATCH('Risk Return Chart'!$A16,Indices2!$B:$B,0),0),"")</f>
        <v/>
      </c>
      <c r="F16" s="126" t="str">
        <f ca="1">IFERROR(HLOOKUP(F$1,Indices2!$E$1:$BAD$16,MATCH('Risk Return Chart'!$A16,Indices2!$B:$B,0),0),"")</f>
        <v/>
      </c>
      <c r="G16" s="126" t="str">
        <f ca="1">IFERROR(HLOOKUP(G$1,Indices2!$E$1:$BAD$16,MATCH('Risk Return Chart'!$A16,Indices2!$B:$B,0),0),"")</f>
        <v/>
      </c>
      <c r="H16" s="126" t="str">
        <f ca="1">IFERROR(HLOOKUP(H$1,Indices2!$E$1:$BAD$16,MATCH('Risk Return Chart'!$A16,Indices2!$B:$B,0),0),"")</f>
        <v/>
      </c>
      <c r="I16" s="126" t="str">
        <f ca="1">IFERROR(HLOOKUP(I$1,Indices2!$E$1:$BAD$16,MATCH('Risk Return Chart'!$A16,Indices2!$B:$B,0),0),"")</f>
        <v/>
      </c>
      <c r="J16" s="126" t="str">
        <f ca="1">IFERROR(HLOOKUP(J$1,Indices2!$E$1:$BAD$16,MATCH('Risk Return Chart'!$A16,Indices2!$B:$B,0),0),"")</f>
        <v/>
      </c>
      <c r="K16" s="126" t="str">
        <f ca="1">IFERROR(HLOOKUP(K$1,Indices2!$E$1:$BAD$16,MATCH('Risk Return Chart'!$A16,Indices2!$B:$B,0),0),"")</f>
        <v/>
      </c>
      <c r="L16" s="126" t="str">
        <f ca="1">IFERROR(HLOOKUP(L$1,Indices2!$E$1:$BAD$16,MATCH('Risk Return Chart'!$A16,Indices2!$B:$B,0),0),"")</f>
        <v/>
      </c>
      <c r="M16" s="126" t="str">
        <f ca="1">IFERROR(HLOOKUP(M$1,Indices2!$E$1:$BAD$16,MATCH('Risk Return Chart'!$A16,Indices2!$B:$B,0),0),"")</f>
        <v/>
      </c>
      <c r="N16" s="126" t="str">
        <f ca="1">IFERROR(HLOOKUP(N$1,Indices2!$E$1:$BAD$16,MATCH('Risk Return Chart'!$A16,Indices2!$B:$B,0),0),"")</f>
        <v/>
      </c>
      <c r="O16" s="126" t="str">
        <f ca="1">IFERROR(HLOOKUP(O$1,Indices2!$E$1:$BAD$16,MATCH('Risk Return Chart'!$A16,Indices2!$B:$B,0),0),"")</f>
        <v/>
      </c>
      <c r="P16" s="126" t="str">
        <f ca="1">IFERROR(HLOOKUP(P$1,Indices2!$E$1:$BAD$16,MATCH('Risk Return Chart'!$A16,Indices2!$B:$B,0),0),"")</f>
        <v/>
      </c>
      <c r="Q16" s="126" t="str">
        <f ca="1">IFERROR(HLOOKUP(Q$1,Indices2!$E$1:$BAD$16,MATCH('Risk Return Chart'!$A16,Indices2!$B:$B,0),0),"")</f>
        <v/>
      </c>
      <c r="R16" s="126" t="str">
        <f ca="1">IFERROR(HLOOKUP(R$1,Indices2!$E$1:$BAD$16,MATCH('Risk Return Chart'!$A16,Indices2!$B:$B,0),0),"")</f>
        <v/>
      </c>
      <c r="S16" s="126" t="str">
        <f ca="1">IFERROR(HLOOKUP(S$1,Indices2!$E$1:$BAD$16,MATCH('Risk Return Chart'!$A16,Indices2!$B:$B,0),0),"")</f>
        <v/>
      </c>
      <c r="T16" s="126" t="str">
        <f ca="1">IFERROR(HLOOKUP(T$1,Indices2!$E$1:$BAD$16,MATCH('Risk Return Chart'!$A16,Indices2!$B:$B,0),0),"")</f>
        <v/>
      </c>
      <c r="U16" s="126" t="str">
        <f ca="1">IFERROR(HLOOKUP(U$1,Indices2!$E$1:$BAD$16,MATCH('Risk Return Chart'!$A16,Indices2!$B:$B,0),0),"")</f>
        <v/>
      </c>
      <c r="V16" s="126" t="str">
        <f ca="1">IFERROR(HLOOKUP(V$1,Indices2!$E$1:$BAD$16,MATCH('Risk Return Chart'!$A16,Indices2!$B:$B,0),0),"")</f>
        <v/>
      </c>
      <c r="W16" s="126" t="str">
        <f ca="1">IFERROR(HLOOKUP(W$1,Indices2!$E$1:$BAD$16,MATCH('Risk Return Chart'!$A16,Indices2!$B:$B,0),0),"")</f>
        <v/>
      </c>
      <c r="X16" s="126" t="str">
        <f ca="1">IFERROR(HLOOKUP(X$1,Indices2!$E$1:$BAD$16,MATCH('Risk Return Chart'!$A16,Indices2!$B:$B,0),0),"")</f>
        <v/>
      </c>
      <c r="Y16" s="126" t="str">
        <f ca="1">IFERROR(HLOOKUP(Y$1,Indices2!$E$1:$BAD$16,MATCH('Risk Return Chart'!$A16,Indices2!$B:$B,0),0),"")</f>
        <v/>
      </c>
      <c r="Z16" s="126" t="str">
        <f ca="1">IFERROR(HLOOKUP(Z$1,Indices2!$E$1:$BAD$16,MATCH('Risk Return Chart'!$A16,Indices2!$B:$B,0),0),"")</f>
        <v/>
      </c>
      <c r="AA16" s="126" t="str">
        <f ca="1">IFERROR(HLOOKUP(AA$1,Indices2!$E$1:$BAD$16,MATCH('Risk Return Chart'!$A16,Indices2!$B:$B,0),0),"")</f>
        <v/>
      </c>
      <c r="AB16" s="126" t="str">
        <f ca="1">IFERROR(HLOOKUP(AB$1,Indices2!$E$1:$BAD$16,MATCH('Risk Return Chart'!$A16,Indices2!$B:$B,0),0),"")</f>
        <v/>
      </c>
      <c r="AC16" s="126" t="str">
        <f ca="1">IFERROR(HLOOKUP(AC$1,Indices2!$E$1:$BAD$16,MATCH('Risk Return Chart'!$A16,Indices2!$B:$B,0),0),"")</f>
        <v/>
      </c>
      <c r="AD16" s="126" t="str">
        <f ca="1">IFERROR(HLOOKUP(AD$1,Indices2!$E$1:$BAD$16,MATCH('Risk Return Chart'!$A16,Indices2!$B:$B,0),0),"")</f>
        <v/>
      </c>
      <c r="AE16" s="126" t="str">
        <f ca="1">IFERROR(HLOOKUP(AE$1,Indices2!$E$1:$BAD$16,MATCH('Risk Return Chart'!$A16,Indices2!$B:$B,0),0),"")</f>
        <v/>
      </c>
      <c r="AF16" s="126" t="str">
        <f ca="1">IFERROR(HLOOKUP(AF$1,Indices2!$E$1:$BAD$16,MATCH('Risk Return Chart'!$A16,Indices2!$B:$B,0),0),"")</f>
        <v/>
      </c>
      <c r="AG16" s="126" t="str">
        <f ca="1">IFERROR(HLOOKUP(AG$1,Indices2!$E$1:$BAD$16,MATCH('Risk Return Chart'!$A16,Indices2!$B:$B,0),0),"")</f>
        <v/>
      </c>
      <c r="AH16" s="126" t="str">
        <f ca="1">IFERROR(HLOOKUP(AH$1,Indices2!$E$1:$BAD$16,MATCH('Risk Return Chart'!$A16,Indices2!$B:$B,0),0),"")</f>
        <v/>
      </c>
      <c r="AI16" s="126" t="str">
        <f ca="1">IFERROR(HLOOKUP(AI$1,Indices2!$E$1:$BAD$16,MATCH('Risk Return Chart'!$A16,Indices2!$B:$B,0),0),"")</f>
        <v/>
      </c>
      <c r="AJ16" s="126" t="str">
        <f ca="1">IFERROR(HLOOKUP(AJ$1,Indices2!$E$1:$BAD$16,MATCH('Risk Return Chart'!$A16,Indices2!$B:$B,0),0),"")</f>
        <v/>
      </c>
      <c r="AK16" s="126" t="str">
        <f ca="1">IFERROR(HLOOKUP(AK$1,Indices2!$E$1:$BAD$16,MATCH('Risk Return Chart'!$A16,Indices2!$B:$B,0),0),"")</f>
        <v/>
      </c>
      <c r="AL16" s="126" t="str">
        <f ca="1">IFERROR(HLOOKUP(AL$1,Indices2!$E$1:$BAD$16,MATCH('Risk Return Chart'!$A16,Indices2!$B:$B,0),0),"")</f>
        <v/>
      </c>
      <c r="AM16" s="126" t="str">
        <f ca="1">IFERROR(HLOOKUP(AM$1,Indices2!$E$1:$BAD$16,MATCH('Risk Return Chart'!$A16,Indices2!$B:$B,0),0),"")</f>
        <v/>
      </c>
      <c r="AN16" s="126" t="str">
        <f ca="1">IFERROR(HLOOKUP(AN$1,Indices2!$E$1:$BAD$16,MATCH('Risk Return Chart'!$A16,Indices2!$B:$B,0),0),"")</f>
        <v/>
      </c>
      <c r="AO16" s="126" t="str">
        <f ca="1">IFERROR(HLOOKUP(AO$1,Indices2!$E$1:$BAD$16,MATCH('Risk Return Chart'!$A16,Indices2!$B:$B,0),0),"")</f>
        <v/>
      </c>
      <c r="AP16" s="126" t="str">
        <f ca="1">IFERROR(HLOOKUP(AP$1,Indices2!$E$1:$BAD$16,MATCH('Risk Return Chart'!$A16,Indices2!$B:$B,0),0),"")</f>
        <v/>
      </c>
      <c r="AQ16" s="126" t="str">
        <f ca="1">IFERROR(HLOOKUP(AQ$1,Indices2!$E$1:$BAD$16,MATCH('Risk Return Chart'!$A16,Indices2!$B:$B,0),0),"")</f>
        <v/>
      </c>
      <c r="AR16" s="126" t="str">
        <f ca="1">IFERROR(HLOOKUP(AR$1,Indices2!$E$1:$BAD$16,MATCH('Risk Return Chart'!$A16,Indices2!$B:$B,0),0),"")</f>
        <v/>
      </c>
      <c r="AS16" s="126" t="str">
        <f ca="1">IFERROR(HLOOKUP(AS$1,Indices2!$E$1:$BAD$16,MATCH('Risk Return Chart'!$A16,Indices2!$B:$B,0),0),"")</f>
        <v/>
      </c>
      <c r="AT16" s="126" t="str">
        <f ca="1">IFERROR(HLOOKUP(AT$1,Indices2!$E$1:$BAD$16,MATCH('Risk Return Chart'!$A16,Indices2!$B:$B,0),0),"")</f>
        <v/>
      </c>
      <c r="AU16" s="126" t="str">
        <f ca="1">IFERROR(HLOOKUP(AU$1,Indices2!$E$1:$BAD$16,MATCH('Risk Return Chart'!$A16,Indices2!$B:$B,0),0),"")</f>
        <v/>
      </c>
      <c r="AV16" s="126" t="str">
        <f ca="1">IFERROR(HLOOKUP(AV$1,Indices2!$E$1:$BAD$16,MATCH('Risk Return Chart'!$A16,Indices2!$B:$B,0),0),"")</f>
        <v/>
      </c>
      <c r="AW16" s="126" t="str">
        <f ca="1">IFERROR(HLOOKUP(AW$1,Indices2!$E$1:$BAD$16,MATCH('Risk Return Chart'!$A16,Indices2!$B:$B,0),0),"")</f>
        <v/>
      </c>
      <c r="AX16" s="126" t="str">
        <f ca="1">IFERROR(HLOOKUP(AX$1,Indices2!$E$1:$BAD$16,MATCH('Risk Return Chart'!$A16,Indices2!$B:$B,0),0),"")</f>
        <v/>
      </c>
      <c r="AY16" s="126" t="str">
        <f ca="1">IFERROR(HLOOKUP(AY$1,Indices2!$E$1:$BAD$16,MATCH('Risk Return Chart'!$A16,Indices2!$B:$B,0),0),"")</f>
        <v/>
      </c>
      <c r="AZ16" s="126" t="str">
        <f ca="1">IFERROR(HLOOKUP(AZ$1,Indices2!$E$1:$BAD$16,MATCH('Risk Return Chart'!$A16,Indices2!$B:$B,0),0),"")</f>
        <v/>
      </c>
      <c r="BA16" s="126" t="str">
        <f ca="1">IFERROR(HLOOKUP(BA$1,Indices2!$E$1:$BAD$16,MATCH('Risk Return Chart'!$A16,Indices2!$B:$B,0),0),"")</f>
        <v/>
      </c>
      <c r="BB16" s="126" t="str">
        <f ca="1">IFERROR(HLOOKUP(BB$1,Indices2!$E$1:$BAD$16,MATCH('Risk Return Chart'!$A16,Indices2!$B:$B,0),0),"")</f>
        <v/>
      </c>
      <c r="BC16" s="126" t="str">
        <f ca="1">IFERROR(HLOOKUP(BC$1,Indices2!$E$1:$BAD$16,MATCH('Risk Return Chart'!$A16,Indices2!$B:$B,0),0),"")</f>
        <v/>
      </c>
      <c r="BD16" s="126" t="str">
        <f ca="1">IFERROR(HLOOKUP(BD$1,Indices2!$E$1:$BAD$16,MATCH('Risk Return Chart'!$A16,Indices2!$B:$B,0),0),"")</f>
        <v/>
      </c>
      <c r="BE16" s="126" t="str">
        <f ca="1">IFERROR(HLOOKUP(BE$1,Indices2!$E$1:$BAD$16,MATCH('Risk Return Chart'!$A16,Indices2!$B:$B,0),0),"")</f>
        <v/>
      </c>
      <c r="BF16" s="126" t="str">
        <f ca="1">IFERROR(HLOOKUP(BF$1,Indices2!$E$1:$BAD$16,MATCH('Risk Return Chart'!$A16,Indices2!$B:$B,0),0),"")</f>
        <v/>
      </c>
      <c r="BG16" s="126" t="str">
        <f ca="1">IFERROR(HLOOKUP(BG$1,Indices2!$E$1:$BAD$16,MATCH('Risk Return Chart'!$A16,Indices2!$B:$B,0),0),"")</f>
        <v/>
      </c>
      <c r="BH16" s="126" t="str">
        <f ca="1">IFERROR(HLOOKUP(BH$1,Indices2!$E$1:$BAD$16,MATCH('Risk Return Chart'!$A16,Indices2!$B:$B,0),0),"")</f>
        <v/>
      </c>
      <c r="BI16" s="126" t="str">
        <f ca="1">IFERROR(HLOOKUP(BI$1,Indices2!$E$1:$BAD$16,MATCH('Risk Return Chart'!$A16,Indices2!$B:$B,0),0),"")</f>
        <v/>
      </c>
      <c r="BJ16" s="126" t="str">
        <f ca="1">IFERROR(HLOOKUP(BJ$1,Indices2!$E$1:$BAD$16,MATCH('Risk Return Chart'!$A16,Indices2!$B:$B,0),0),"")</f>
        <v/>
      </c>
      <c r="BK16" s="126" t="str">
        <f ca="1">IFERROR(HLOOKUP(BK$1,Indices2!$E$1:$BAD$16,MATCH('Risk Return Chart'!$A16,Indices2!$B:$B,0),0),"")</f>
        <v/>
      </c>
      <c r="BL16" s="126" t="str">
        <f ca="1">IFERROR(HLOOKUP(BL$1,Indices2!$E$1:$BAD$16,MATCH('Risk Return Chart'!$A16,Indices2!$B:$B,0),0),"")</f>
        <v/>
      </c>
      <c r="BM16" s="126" t="str">
        <f ca="1">IFERROR(HLOOKUP(BM$1,Indices2!$E$1:$BAD$16,MATCH('Risk Return Chart'!$A16,Indices2!$B:$B,0),0),"")</f>
        <v/>
      </c>
      <c r="BN16" s="126" t="str">
        <f ca="1">IFERROR(HLOOKUP(BN$1,Indices2!$E$1:$BAD$16,MATCH('Risk Return Chart'!$A16,Indices2!$B:$B,0),0),"")</f>
        <v/>
      </c>
      <c r="BO16" s="126" t="str">
        <f ca="1">IFERROR(HLOOKUP(BO$1,Indices2!$E$1:$BAD$16,MATCH('Risk Return Chart'!$A16,Indices2!$B:$B,0),0),"")</f>
        <v/>
      </c>
      <c r="BP16" s="126" t="str">
        <f ca="1">IFERROR(HLOOKUP(BP$1,Indices2!$E$1:$BAD$16,MATCH('Risk Return Chart'!$A16,Indices2!$B:$B,0),0),"")</f>
        <v/>
      </c>
      <c r="BQ16" s="126" t="str">
        <f ca="1">IFERROR(HLOOKUP(BQ$1,Indices2!$E$1:$BAD$16,MATCH('Risk Return Chart'!$A16,Indices2!$B:$B,0),0),"")</f>
        <v/>
      </c>
      <c r="BR16" s="126" t="str">
        <f ca="1">IFERROR(HLOOKUP(BR$1,Indices2!$E$1:$BAD$16,MATCH('Risk Return Chart'!$A16,Indices2!$B:$B,0),0),"")</f>
        <v/>
      </c>
      <c r="BS16" s="126" t="str">
        <f ca="1">IFERROR(HLOOKUP(BS$1,Indices2!$E$1:$BAD$16,MATCH('Risk Return Chart'!$A16,Indices2!$B:$B,0),0),"")</f>
        <v/>
      </c>
      <c r="BT16" s="126" t="str">
        <f ca="1">IFERROR(HLOOKUP(BT$1,Indices2!$E$1:$BAD$16,MATCH('Risk Return Chart'!$A16,Indices2!$B:$B,0),0),"")</f>
        <v/>
      </c>
      <c r="BU16" s="126" t="str">
        <f ca="1">IFERROR(HLOOKUP(BU$1,Indices2!$E$1:$BAD$16,MATCH('Risk Return Chart'!$A16,Indices2!$B:$B,0),0),"")</f>
        <v/>
      </c>
      <c r="BV16" s="126" t="str">
        <f ca="1">IFERROR(HLOOKUP(BV$1,Indices2!$E$1:$BAD$16,MATCH('Risk Return Chart'!$A16,Indices2!$B:$B,0),0),"")</f>
        <v/>
      </c>
      <c r="BW16" s="126" t="str">
        <f ca="1">IFERROR(HLOOKUP(BW$1,Indices2!$E$1:$BAD$16,MATCH('Risk Return Chart'!$A16,Indices2!$B:$B,0),0),"")</f>
        <v/>
      </c>
      <c r="BX16" s="126" t="str">
        <f ca="1">IFERROR(HLOOKUP(BX$1,Indices2!$E$1:$BAD$16,MATCH('Risk Return Chart'!$A16,Indices2!$B:$B,0),0),"")</f>
        <v/>
      </c>
      <c r="BY16" s="126" t="str">
        <f ca="1">IFERROR(HLOOKUP(BY$1,Indices2!$E$1:$BAD$16,MATCH('Risk Return Chart'!$A16,Indices2!$B:$B,0),0),"")</f>
        <v/>
      </c>
      <c r="BZ16" s="126" t="str">
        <f ca="1">IFERROR(HLOOKUP(BZ$1,Indices2!$E$1:$BAD$16,MATCH('Risk Return Chart'!$A16,Indices2!$B:$B,0),0),"")</f>
        <v/>
      </c>
      <c r="CA16" s="126" t="str">
        <f ca="1">IFERROR(HLOOKUP(CA$1,Indices2!$E$1:$BAD$16,MATCH('Risk Return Chart'!$A16,Indices2!$B:$B,0),0),"")</f>
        <v/>
      </c>
      <c r="CB16" s="126" t="str">
        <f ca="1">IFERROR(HLOOKUP(CB$1,Indices2!$E$1:$BAD$16,MATCH('Risk Return Chart'!$A16,Indices2!$B:$B,0),0),"")</f>
        <v/>
      </c>
      <c r="CC16" s="126" t="str">
        <f ca="1">IFERROR(HLOOKUP(CC$1,Indices2!$E$1:$BAD$16,MATCH('Risk Return Chart'!$A16,Indices2!$B:$B,0),0),"")</f>
        <v/>
      </c>
      <c r="CD16" s="126" t="str">
        <f ca="1">IFERROR(HLOOKUP(CD$1,Indices2!$E$1:$BAD$16,MATCH('Risk Return Chart'!$A16,Indices2!$B:$B,0),0),"")</f>
        <v/>
      </c>
      <c r="CE16" s="126" t="str">
        <f ca="1">IFERROR(HLOOKUP(CE$1,Indices2!$E$1:$BAD$16,MATCH('Risk Return Chart'!$A16,Indices2!$B:$B,0),0),"")</f>
        <v/>
      </c>
      <c r="CF16" s="126" t="str">
        <f ca="1">IFERROR(HLOOKUP(CF$1,Indices2!$E$1:$BAD$16,MATCH('Risk Return Chart'!$A16,Indices2!$B:$B,0),0),"")</f>
        <v/>
      </c>
      <c r="CG16" s="126" t="str">
        <f ca="1">IFERROR(HLOOKUP(CG$1,Indices2!$E$1:$BAD$16,MATCH('Risk Return Chart'!$A16,Indices2!$B:$B,0),0),"")</f>
        <v/>
      </c>
      <c r="CH16" s="126" t="str">
        <f ca="1">IFERROR(HLOOKUP(CH$1,Indices2!$E$1:$BAD$16,MATCH('Risk Return Chart'!$A16,Indices2!$B:$B,0),0),"")</f>
        <v/>
      </c>
      <c r="CI16" s="126" t="str">
        <f ca="1">IFERROR(HLOOKUP(CI$1,Indices2!$E$1:$BAD$16,MATCH('Risk Return Chart'!$A16,Indices2!$B:$B,0),0),"")</f>
        <v/>
      </c>
      <c r="CJ16" s="126" t="str">
        <f ca="1">IFERROR(HLOOKUP(CJ$1,Indices2!$E$1:$BAD$16,MATCH('Risk Return Chart'!$A16,Indices2!$B:$B,0),0),"")</f>
        <v/>
      </c>
      <c r="CK16" s="126" t="str">
        <f ca="1">IFERROR(HLOOKUP(CK$1,Indices2!$E$1:$BAD$16,MATCH('Risk Return Chart'!$A16,Indices2!$B:$B,0),0),"")</f>
        <v/>
      </c>
      <c r="CL16" s="126" t="str">
        <f ca="1">IFERROR(HLOOKUP(CL$1,Indices2!$E$1:$BAD$16,MATCH('Risk Return Chart'!$A16,Indices2!$B:$B,0),0),"")</f>
        <v/>
      </c>
      <c r="CM16" s="126" t="str">
        <f ca="1">IFERROR(HLOOKUP(CM$1,Indices2!$E$1:$BAD$16,MATCH('Risk Return Chart'!$A16,Indices2!$B:$B,0),0),"")</f>
        <v/>
      </c>
      <c r="CN16" s="126" t="str">
        <f ca="1">IFERROR(HLOOKUP(CN$1,Indices2!$E$1:$BAD$16,MATCH('Risk Return Chart'!$A16,Indices2!$B:$B,0),0),"")</f>
        <v/>
      </c>
      <c r="CO16" s="126" t="str">
        <f ca="1">IFERROR(HLOOKUP(CO$1,Indices2!$E$1:$BAD$16,MATCH('Risk Return Chart'!$A16,Indices2!$B:$B,0),0),"")</f>
        <v/>
      </c>
      <c r="CP16" s="126" t="str">
        <f ca="1">IFERROR(HLOOKUP(CP$1,Indices2!$E$1:$BAD$16,MATCH('Risk Return Chart'!$A16,Indices2!$B:$B,0),0),"")</f>
        <v/>
      </c>
      <c r="CQ16" s="126" t="str">
        <f ca="1">IFERROR(HLOOKUP(CQ$1,Indices2!$E$1:$BAD$16,MATCH('Risk Return Chart'!$A16,Indices2!$B:$B,0),0),"")</f>
        <v/>
      </c>
      <c r="CR16" s="126" t="str">
        <f ca="1">IFERROR(HLOOKUP(CR$1,Indices2!$E$1:$BAD$16,MATCH('Risk Return Chart'!$A16,Indices2!$B:$B,0),0),"")</f>
        <v/>
      </c>
      <c r="CS16" s="126" t="str">
        <f ca="1">IFERROR(HLOOKUP(CS$1,Indices2!$E$1:$BAD$16,MATCH('Risk Return Chart'!$A16,Indices2!$B:$B,0),0),"")</f>
        <v/>
      </c>
      <c r="CT16" s="126" t="str">
        <f ca="1">IFERROR(HLOOKUP(CT$1,Indices2!$E$1:$BAD$16,MATCH('Risk Return Chart'!$A16,Indices2!$B:$B,0),0),"")</f>
        <v/>
      </c>
      <c r="CU16" s="126" t="str">
        <f ca="1">IFERROR(HLOOKUP(CU$1,Indices2!$E$1:$BAD$16,MATCH('Risk Return Chart'!$A16,Indices2!$B:$B,0),0),"")</f>
        <v/>
      </c>
      <c r="CV16" s="126" t="str">
        <f ca="1">IFERROR(HLOOKUP(CV$1,Indices2!$E$1:$BAD$16,MATCH('Risk Return Chart'!$A16,Indices2!$B:$B,0),0),"")</f>
        <v/>
      </c>
      <c r="CW16" s="126" t="str">
        <f ca="1">IFERROR(HLOOKUP(CW$1,Indices2!$E$1:$BAD$16,MATCH('Risk Return Chart'!$A16,Indices2!$B:$B,0),0),"")</f>
        <v/>
      </c>
      <c r="CX16" s="126" t="str">
        <f ca="1">IFERROR(HLOOKUP(CX$1,Indices2!$E$1:$BAD$16,MATCH('Risk Return Chart'!$A16,Indices2!$B:$B,0),0),"")</f>
        <v/>
      </c>
      <c r="CY16" s="126" t="str">
        <f ca="1">IFERROR(HLOOKUP(CY$1,Indices2!$E$1:$BAD$16,MATCH('Risk Return Chart'!$A16,Indices2!$B:$B,0),0),"")</f>
        <v/>
      </c>
      <c r="CZ16" s="126" t="str">
        <f ca="1">IFERROR(HLOOKUP(CZ$1,Indices2!$E$1:$BAD$16,MATCH('Risk Return Chart'!$A16,Indices2!$B:$B,0),0),"")</f>
        <v/>
      </c>
      <c r="DA16" s="126" t="str">
        <f ca="1">IFERROR(HLOOKUP(DA$1,Indices2!$E$1:$BAD$16,MATCH('Risk Return Chart'!$A16,Indices2!$B:$B,0),0),"")</f>
        <v/>
      </c>
      <c r="DB16" s="126" t="str">
        <f ca="1">IFERROR(HLOOKUP(DB$1,Indices2!$E$1:$BAD$16,MATCH('Risk Return Chart'!$A16,Indices2!$B:$B,0),0),"")</f>
        <v/>
      </c>
      <c r="DC16" s="126" t="str">
        <f ca="1">IFERROR(HLOOKUP(DC$1,Indices2!$E$1:$BAD$16,MATCH('Risk Return Chart'!$A16,Indices2!$B:$B,0),0),"")</f>
        <v/>
      </c>
      <c r="DD16" s="126" t="str">
        <f ca="1">IFERROR(HLOOKUP(DD$1,Indices2!$E$1:$BAD$16,MATCH('Risk Return Chart'!$A16,Indices2!$B:$B,0),0),"")</f>
        <v/>
      </c>
      <c r="DE16" s="126" t="str">
        <f ca="1">IFERROR(HLOOKUP(DE$1,Indices2!$E$1:$BAD$16,MATCH('Risk Return Chart'!$A16,Indices2!$B:$B,0),0),"")</f>
        <v/>
      </c>
      <c r="DF16" s="126" t="str">
        <f ca="1">IFERROR(HLOOKUP(DF$1,Indices2!$E$1:$BAD$16,MATCH('Risk Return Chart'!$A16,Indices2!$B:$B,0),0),"")</f>
        <v/>
      </c>
      <c r="DG16" s="126" t="str">
        <f ca="1">IFERROR(HLOOKUP(DG$1,Indices2!$E$1:$BAD$16,MATCH('Risk Return Chart'!$A16,Indices2!$B:$B,0),0),"")</f>
        <v/>
      </c>
    </row>
    <row r="17" spans="1:111">
      <c r="A17" t="s">
        <v>88</v>
      </c>
      <c r="B17" t="s">
        <v>88</v>
      </c>
      <c r="C17" s="157" t="e">
        <f t="shared" ca="1" si="1"/>
        <v>#DIV/0!</v>
      </c>
      <c r="D17" s="157" t="e">
        <f t="array" aca="1" ref="D17" ca="1">PRODUCT(1+IF(E17:DG17="",0,E17:DG17))^(12/COUNT(E17:DG17))-1</f>
        <v>#DIV/0!</v>
      </c>
      <c r="E17" s="126" t="str">
        <f>IFERROR(HLOOKUP(E$1,Indices2!$E$1:$BAD$16,MATCH('Risk Return Chart'!$A17,Indices2!$B:$B,0),0),"")</f>
        <v/>
      </c>
      <c r="F17" s="126" t="str">
        <f ca="1">IFERROR(HLOOKUP(F$1,Indices2!$E$1:$BAD$16,MATCH('Risk Return Chart'!$A17,Indices2!$B:$B,0),0),"")</f>
        <v/>
      </c>
      <c r="G17" s="126" t="str">
        <f ca="1">IFERROR(HLOOKUP(G$1,Indices2!$E$1:$BAD$16,MATCH('Risk Return Chart'!$A17,Indices2!$B:$B,0),0),"")</f>
        <v/>
      </c>
      <c r="H17" s="126" t="str">
        <f ca="1">IFERROR(HLOOKUP(H$1,Indices2!$E$1:$BAD$16,MATCH('Risk Return Chart'!$A17,Indices2!$B:$B,0),0),"")</f>
        <v/>
      </c>
      <c r="I17" s="126" t="str">
        <f ca="1">IFERROR(HLOOKUP(I$1,Indices2!$E$1:$BAD$16,MATCH('Risk Return Chart'!$A17,Indices2!$B:$B,0),0),"")</f>
        <v/>
      </c>
      <c r="J17" s="126" t="str">
        <f ca="1">IFERROR(HLOOKUP(J$1,Indices2!$E$1:$BAD$16,MATCH('Risk Return Chart'!$A17,Indices2!$B:$B,0),0),"")</f>
        <v/>
      </c>
      <c r="K17" s="126" t="str">
        <f ca="1">IFERROR(HLOOKUP(K$1,Indices2!$E$1:$BAD$16,MATCH('Risk Return Chart'!$A17,Indices2!$B:$B,0),0),"")</f>
        <v/>
      </c>
      <c r="L17" s="126" t="str">
        <f ca="1">IFERROR(HLOOKUP(L$1,Indices2!$E$1:$BAD$16,MATCH('Risk Return Chart'!$A17,Indices2!$B:$B,0),0),"")</f>
        <v/>
      </c>
      <c r="M17" s="126" t="str">
        <f ca="1">IFERROR(HLOOKUP(M$1,Indices2!$E$1:$BAD$16,MATCH('Risk Return Chart'!$A17,Indices2!$B:$B,0),0),"")</f>
        <v/>
      </c>
      <c r="N17" s="126" t="str">
        <f ca="1">IFERROR(HLOOKUP(N$1,Indices2!$E$1:$BAD$16,MATCH('Risk Return Chart'!$A17,Indices2!$B:$B,0),0),"")</f>
        <v/>
      </c>
      <c r="O17" s="126" t="str">
        <f ca="1">IFERROR(HLOOKUP(O$1,Indices2!$E$1:$BAD$16,MATCH('Risk Return Chart'!$A17,Indices2!$B:$B,0),0),"")</f>
        <v/>
      </c>
      <c r="P17" s="126" t="str">
        <f ca="1">IFERROR(HLOOKUP(P$1,Indices2!$E$1:$BAD$16,MATCH('Risk Return Chart'!$A17,Indices2!$B:$B,0),0),"")</f>
        <v/>
      </c>
      <c r="Q17" s="126" t="str">
        <f ca="1">IFERROR(HLOOKUP(Q$1,Indices2!$E$1:$BAD$16,MATCH('Risk Return Chart'!$A17,Indices2!$B:$B,0),0),"")</f>
        <v/>
      </c>
      <c r="R17" s="126" t="str">
        <f ca="1">IFERROR(HLOOKUP(R$1,Indices2!$E$1:$BAD$16,MATCH('Risk Return Chart'!$A17,Indices2!$B:$B,0),0),"")</f>
        <v/>
      </c>
      <c r="S17" s="126" t="str">
        <f ca="1">IFERROR(HLOOKUP(S$1,Indices2!$E$1:$BAD$16,MATCH('Risk Return Chart'!$A17,Indices2!$B:$B,0),0),"")</f>
        <v/>
      </c>
      <c r="T17" s="126" t="str">
        <f ca="1">IFERROR(HLOOKUP(T$1,Indices2!$E$1:$BAD$16,MATCH('Risk Return Chart'!$A17,Indices2!$B:$B,0),0),"")</f>
        <v/>
      </c>
      <c r="U17" s="126" t="str">
        <f ca="1">IFERROR(HLOOKUP(U$1,Indices2!$E$1:$BAD$16,MATCH('Risk Return Chart'!$A17,Indices2!$B:$B,0),0),"")</f>
        <v/>
      </c>
      <c r="V17" s="126" t="str">
        <f ca="1">IFERROR(HLOOKUP(V$1,Indices2!$E$1:$BAD$16,MATCH('Risk Return Chart'!$A17,Indices2!$B:$B,0),0),"")</f>
        <v/>
      </c>
      <c r="W17" s="126" t="str">
        <f ca="1">IFERROR(HLOOKUP(W$1,Indices2!$E$1:$BAD$16,MATCH('Risk Return Chart'!$A17,Indices2!$B:$B,0),0),"")</f>
        <v/>
      </c>
      <c r="X17" s="126" t="str">
        <f ca="1">IFERROR(HLOOKUP(X$1,Indices2!$E$1:$BAD$16,MATCH('Risk Return Chart'!$A17,Indices2!$B:$B,0),0),"")</f>
        <v/>
      </c>
      <c r="Y17" s="126" t="str">
        <f ca="1">IFERROR(HLOOKUP(Y$1,Indices2!$E$1:$BAD$16,MATCH('Risk Return Chart'!$A17,Indices2!$B:$B,0),0),"")</f>
        <v/>
      </c>
      <c r="Z17" s="126" t="str">
        <f ca="1">IFERROR(HLOOKUP(Z$1,Indices2!$E$1:$BAD$16,MATCH('Risk Return Chart'!$A17,Indices2!$B:$B,0),0),"")</f>
        <v/>
      </c>
      <c r="AA17" s="126" t="str">
        <f ca="1">IFERROR(HLOOKUP(AA$1,Indices2!$E$1:$BAD$16,MATCH('Risk Return Chart'!$A17,Indices2!$B:$B,0),0),"")</f>
        <v/>
      </c>
      <c r="AB17" s="126" t="str">
        <f ca="1">IFERROR(HLOOKUP(AB$1,Indices2!$E$1:$BAD$16,MATCH('Risk Return Chart'!$A17,Indices2!$B:$B,0),0),"")</f>
        <v/>
      </c>
      <c r="AC17" s="126" t="str">
        <f ca="1">IFERROR(HLOOKUP(AC$1,Indices2!$E$1:$BAD$16,MATCH('Risk Return Chart'!$A17,Indices2!$B:$B,0),0),"")</f>
        <v/>
      </c>
      <c r="AD17" s="126" t="str">
        <f ca="1">IFERROR(HLOOKUP(AD$1,Indices2!$E$1:$BAD$16,MATCH('Risk Return Chart'!$A17,Indices2!$B:$B,0),0),"")</f>
        <v/>
      </c>
      <c r="AE17" s="126" t="str">
        <f ca="1">IFERROR(HLOOKUP(AE$1,Indices2!$E$1:$BAD$16,MATCH('Risk Return Chart'!$A17,Indices2!$B:$B,0),0),"")</f>
        <v/>
      </c>
      <c r="AF17" s="126" t="str">
        <f ca="1">IFERROR(HLOOKUP(AF$1,Indices2!$E$1:$BAD$16,MATCH('Risk Return Chart'!$A17,Indices2!$B:$B,0),0),"")</f>
        <v/>
      </c>
      <c r="AG17" s="126" t="str">
        <f ca="1">IFERROR(HLOOKUP(AG$1,Indices2!$E$1:$BAD$16,MATCH('Risk Return Chart'!$A17,Indices2!$B:$B,0),0),"")</f>
        <v/>
      </c>
      <c r="AH17" s="126" t="str">
        <f ca="1">IFERROR(HLOOKUP(AH$1,Indices2!$E$1:$BAD$16,MATCH('Risk Return Chart'!$A17,Indices2!$B:$B,0),0),"")</f>
        <v/>
      </c>
      <c r="AI17" s="126" t="str">
        <f ca="1">IFERROR(HLOOKUP(AI$1,Indices2!$E$1:$BAD$16,MATCH('Risk Return Chart'!$A17,Indices2!$B:$B,0),0),"")</f>
        <v/>
      </c>
      <c r="AJ17" s="126" t="str">
        <f ca="1">IFERROR(HLOOKUP(AJ$1,Indices2!$E$1:$BAD$16,MATCH('Risk Return Chart'!$A17,Indices2!$B:$B,0),0),"")</f>
        <v/>
      </c>
      <c r="AK17" s="126" t="str">
        <f ca="1">IFERROR(HLOOKUP(AK$1,Indices2!$E$1:$BAD$16,MATCH('Risk Return Chart'!$A17,Indices2!$B:$B,0),0),"")</f>
        <v/>
      </c>
      <c r="AL17" s="126" t="str">
        <f ca="1">IFERROR(HLOOKUP(AL$1,Indices2!$E$1:$BAD$16,MATCH('Risk Return Chart'!$A17,Indices2!$B:$B,0),0),"")</f>
        <v/>
      </c>
      <c r="AM17" s="126" t="str">
        <f ca="1">IFERROR(HLOOKUP(AM$1,Indices2!$E$1:$BAD$16,MATCH('Risk Return Chart'!$A17,Indices2!$B:$B,0),0),"")</f>
        <v/>
      </c>
      <c r="AN17" s="126" t="str">
        <f ca="1">IFERROR(HLOOKUP(AN$1,Indices2!$E$1:$BAD$16,MATCH('Risk Return Chart'!$A17,Indices2!$B:$B,0),0),"")</f>
        <v/>
      </c>
      <c r="AO17" s="126" t="str">
        <f ca="1">IFERROR(HLOOKUP(AO$1,Indices2!$E$1:$BAD$16,MATCH('Risk Return Chart'!$A17,Indices2!$B:$B,0),0),"")</f>
        <v/>
      </c>
      <c r="AP17" s="126" t="str">
        <f ca="1">IFERROR(HLOOKUP(AP$1,Indices2!$E$1:$BAD$16,MATCH('Risk Return Chart'!$A17,Indices2!$B:$B,0),0),"")</f>
        <v/>
      </c>
      <c r="AQ17" s="126" t="str">
        <f ca="1">IFERROR(HLOOKUP(AQ$1,Indices2!$E$1:$BAD$16,MATCH('Risk Return Chart'!$A17,Indices2!$B:$B,0),0),"")</f>
        <v/>
      </c>
      <c r="AR17" s="126" t="str">
        <f ca="1">IFERROR(HLOOKUP(AR$1,Indices2!$E$1:$BAD$16,MATCH('Risk Return Chart'!$A17,Indices2!$B:$B,0),0),"")</f>
        <v/>
      </c>
      <c r="AS17" s="126" t="str">
        <f ca="1">IFERROR(HLOOKUP(AS$1,Indices2!$E$1:$BAD$16,MATCH('Risk Return Chart'!$A17,Indices2!$B:$B,0),0),"")</f>
        <v/>
      </c>
      <c r="AT17" s="126" t="str">
        <f ca="1">IFERROR(HLOOKUP(AT$1,Indices2!$E$1:$BAD$16,MATCH('Risk Return Chart'!$A17,Indices2!$B:$B,0),0),"")</f>
        <v/>
      </c>
      <c r="AU17" s="126" t="str">
        <f ca="1">IFERROR(HLOOKUP(AU$1,Indices2!$E$1:$BAD$16,MATCH('Risk Return Chart'!$A17,Indices2!$B:$B,0),0),"")</f>
        <v/>
      </c>
      <c r="AV17" s="126" t="str">
        <f ca="1">IFERROR(HLOOKUP(AV$1,Indices2!$E$1:$BAD$16,MATCH('Risk Return Chart'!$A17,Indices2!$B:$B,0),0),"")</f>
        <v/>
      </c>
      <c r="AW17" s="126" t="str">
        <f ca="1">IFERROR(HLOOKUP(AW$1,Indices2!$E$1:$BAD$16,MATCH('Risk Return Chart'!$A17,Indices2!$B:$B,0),0),"")</f>
        <v/>
      </c>
      <c r="AX17" s="126" t="str">
        <f ca="1">IFERROR(HLOOKUP(AX$1,Indices2!$E$1:$BAD$16,MATCH('Risk Return Chart'!$A17,Indices2!$B:$B,0),0),"")</f>
        <v/>
      </c>
      <c r="AY17" s="126" t="str">
        <f ca="1">IFERROR(HLOOKUP(AY$1,Indices2!$E$1:$BAD$16,MATCH('Risk Return Chart'!$A17,Indices2!$B:$B,0),0),"")</f>
        <v/>
      </c>
      <c r="AZ17" s="126" t="str">
        <f ca="1">IFERROR(HLOOKUP(AZ$1,Indices2!$E$1:$BAD$16,MATCH('Risk Return Chart'!$A17,Indices2!$B:$B,0),0),"")</f>
        <v/>
      </c>
      <c r="BA17" s="126" t="str">
        <f ca="1">IFERROR(HLOOKUP(BA$1,Indices2!$E$1:$BAD$16,MATCH('Risk Return Chart'!$A17,Indices2!$B:$B,0),0),"")</f>
        <v/>
      </c>
      <c r="BB17" s="126" t="str">
        <f ca="1">IFERROR(HLOOKUP(BB$1,Indices2!$E$1:$BAD$16,MATCH('Risk Return Chart'!$A17,Indices2!$B:$B,0),0),"")</f>
        <v/>
      </c>
      <c r="BC17" s="126" t="str">
        <f ca="1">IFERROR(HLOOKUP(BC$1,Indices2!$E$1:$BAD$16,MATCH('Risk Return Chart'!$A17,Indices2!$B:$B,0),0),"")</f>
        <v/>
      </c>
      <c r="BD17" s="126" t="str">
        <f ca="1">IFERROR(HLOOKUP(BD$1,Indices2!$E$1:$BAD$16,MATCH('Risk Return Chart'!$A17,Indices2!$B:$B,0),0),"")</f>
        <v/>
      </c>
      <c r="BE17" s="126" t="str">
        <f ca="1">IFERROR(HLOOKUP(BE$1,Indices2!$E$1:$BAD$16,MATCH('Risk Return Chart'!$A17,Indices2!$B:$B,0),0),"")</f>
        <v/>
      </c>
      <c r="BF17" s="126" t="str">
        <f ca="1">IFERROR(HLOOKUP(BF$1,Indices2!$E$1:$BAD$16,MATCH('Risk Return Chart'!$A17,Indices2!$B:$B,0),0),"")</f>
        <v/>
      </c>
      <c r="BG17" s="126" t="str">
        <f ca="1">IFERROR(HLOOKUP(BG$1,Indices2!$E$1:$BAD$16,MATCH('Risk Return Chart'!$A17,Indices2!$B:$B,0),0),"")</f>
        <v/>
      </c>
      <c r="BH17" s="126" t="str">
        <f ca="1">IFERROR(HLOOKUP(BH$1,Indices2!$E$1:$BAD$16,MATCH('Risk Return Chart'!$A17,Indices2!$B:$B,0),0),"")</f>
        <v/>
      </c>
      <c r="BI17" s="126" t="str">
        <f ca="1">IFERROR(HLOOKUP(BI$1,Indices2!$E$1:$BAD$16,MATCH('Risk Return Chart'!$A17,Indices2!$B:$B,0),0),"")</f>
        <v/>
      </c>
      <c r="BJ17" s="126" t="str">
        <f ca="1">IFERROR(HLOOKUP(BJ$1,Indices2!$E$1:$BAD$16,MATCH('Risk Return Chart'!$A17,Indices2!$B:$B,0),0),"")</f>
        <v/>
      </c>
      <c r="BK17" s="126" t="str">
        <f ca="1">IFERROR(HLOOKUP(BK$1,Indices2!$E$1:$BAD$16,MATCH('Risk Return Chart'!$A17,Indices2!$B:$B,0),0),"")</f>
        <v/>
      </c>
      <c r="BL17" s="126" t="str">
        <f ca="1">IFERROR(HLOOKUP(BL$1,Indices2!$E$1:$BAD$16,MATCH('Risk Return Chart'!$A17,Indices2!$B:$B,0),0),"")</f>
        <v/>
      </c>
      <c r="BM17" s="126" t="str">
        <f ca="1">IFERROR(HLOOKUP(BM$1,Indices2!$E$1:$BAD$16,MATCH('Risk Return Chart'!$A17,Indices2!$B:$B,0),0),"")</f>
        <v/>
      </c>
      <c r="BN17" s="126" t="str">
        <f ca="1">IFERROR(HLOOKUP(BN$1,Indices2!$E$1:$BAD$16,MATCH('Risk Return Chart'!$A17,Indices2!$B:$B,0),0),"")</f>
        <v/>
      </c>
      <c r="BO17" s="126" t="str">
        <f ca="1">IFERROR(HLOOKUP(BO$1,Indices2!$E$1:$BAD$16,MATCH('Risk Return Chart'!$A17,Indices2!$B:$B,0),0),"")</f>
        <v/>
      </c>
      <c r="BP17" s="126" t="str">
        <f ca="1">IFERROR(HLOOKUP(BP$1,Indices2!$E$1:$BAD$16,MATCH('Risk Return Chart'!$A17,Indices2!$B:$B,0),0),"")</f>
        <v/>
      </c>
      <c r="BQ17" s="126" t="str">
        <f ca="1">IFERROR(HLOOKUP(BQ$1,Indices2!$E$1:$BAD$16,MATCH('Risk Return Chart'!$A17,Indices2!$B:$B,0),0),"")</f>
        <v/>
      </c>
      <c r="BR17" s="126" t="str">
        <f ca="1">IFERROR(HLOOKUP(BR$1,Indices2!$E$1:$BAD$16,MATCH('Risk Return Chart'!$A17,Indices2!$B:$B,0),0),"")</f>
        <v/>
      </c>
      <c r="BS17" s="126" t="str">
        <f ca="1">IFERROR(HLOOKUP(BS$1,Indices2!$E$1:$BAD$16,MATCH('Risk Return Chart'!$A17,Indices2!$B:$B,0),0),"")</f>
        <v/>
      </c>
      <c r="BT17" s="126" t="str">
        <f ca="1">IFERROR(HLOOKUP(BT$1,Indices2!$E$1:$BAD$16,MATCH('Risk Return Chart'!$A17,Indices2!$B:$B,0),0),"")</f>
        <v/>
      </c>
      <c r="BU17" s="126" t="str">
        <f ca="1">IFERROR(HLOOKUP(BU$1,Indices2!$E$1:$BAD$16,MATCH('Risk Return Chart'!$A17,Indices2!$B:$B,0),0),"")</f>
        <v/>
      </c>
      <c r="BV17" s="126" t="str">
        <f ca="1">IFERROR(HLOOKUP(BV$1,Indices2!$E$1:$BAD$16,MATCH('Risk Return Chart'!$A17,Indices2!$B:$B,0),0),"")</f>
        <v/>
      </c>
      <c r="BW17" s="126" t="str">
        <f ca="1">IFERROR(HLOOKUP(BW$1,Indices2!$E$1:$BAD$16,MATCH('Risk Return Chart'!$A17,Indices2!$B:$B,0),0),"")</f>
        <v/>
      </c>
      <c r="BX17" s="126" t="str">
        <f ca="1">IFERROR(HLOOKUP(BX$1,Indices2!$E$1:$BAD$16,MATCH('Risk Return Chart'!$A17,Indices2!$B:$B,0),0),"")</f>
        <v/>
      </c>
      <c r="BY17" s="126" t="str">
        <f ca="1">IFERROR(HLOOKUP(BY$1,Indices2!$E$1:$BAD$16,MATCH('Risk Return Chart'!$A17,Indices2!$B:$B,0),0),"")</f>
        <v/>
      </c>
      <c r="BZ17" s="126" t="str">
        <f ca="1">IFERROR(HLOOKUP(BZ$1,Indices2!$E$1:$BAD$16,MATCH('Risk Return Chart'!$A17,Indices2!$B:$B,0),0),"")</f>
        <v/>
      </c>
      <c r="CA17" s="126" t="str">
        <f ca="1">IFERROR(HLOOKUP(CA$1,Indices2!$E$1:$BAD$16,MATCH('Risk Return Chart'!$A17,Indices2!$B:$B,0),0),"")</f>
        <v/>
      </c>
      <c r="CB17" s="126" t="str">
        <f ca="1">IFERROR(HLOOKUP(CB$1,Indices2!$E$1:$BAD$16,MATCH('Risk Return Chart'!$A17,Indices2!$B:$B,0),0),"")</f>
        <v/>
      </c>
      <c r="CC17" s="126" t="str">
        <f ca="1">IFERROR(HLOOKUP(CC$1,Indices2!$E$1:$BAD$16,MATCH('Risk Return Chart'!$A17,Indices2!$B:$B,0),0),"")</f>
        <v/>
      </c>
      <c r="CD17" s="126" t="str">
        <f ca="1">IFERROR(HLOOKUP(CD$1,Indices2!$E$1:$BAD$16,MATCH('Risk Return Chart'!$A17,Indices2!$B:$B,0),0),"")</f>
        <v/>
      </c>
      <c r="CE17" s="126" t="str">
        <f ca="1">IFERROR(HLOOKUP(CE$1,Indices2!$E$1:$BAD$16,MATCH('Risk Return Chart'!$A17,Indices2!$B:$B,0),0),"")</f>
        <v/>
      </c>
      <c r="CF17" s="126" t="str">
        <f ca="1">IFERROR(HLOOKUP(CF$1,Indices2!$E$1:$BAD$16,MATCH('Risk Return Chart'!$A17,Indices2!$B:$B,0),0),"")</f>
        <v/>
      </c>
      <c r="CG17" s="126" t="str">
        <f ca="1">IFERROR(HLOOKUP(CG$1,Indices2!$E$1:$BAD$16,MATCH('Risk Return Chart'!$A17,Indices2!$B:$B,0),0),"")</f>
        <v/>
      </c>
      <c r="CH17" s="126" t="str">
        <f ca="1">IFERROR(HLOOKUP(CH$1,Indices2!$E$1:$BAD$16,MATCH('Risk Return Chart'!$A17,Indices2!$B:$B,0),0),"")</f>
        <v/>
      </c>
      <c r="CI17" s="126" t="str">
        <f ca="1">IFERROR(HLOOKUP(CI$1,Indices2!$E$1:$BAD$16,MATCH('Risk Return Chart'!$A17,Indices2!$B:$B,0),0),"")</f>
        <v/>
      </c>
      <c r="CJ17" s="126" t="str">
        <f ca="1">IFERROR(HLOOKUP(CJ$1,Indices2!$E$1:$BAD$16,MATCH('Risk Return Chart'!$A17,Indices2!$B:$B,0),0),"")</f>
        <v/>
      </c>
      <c r="CK17" s="126" t="str">
        <f ca="1">IFERROR(HLOOKUP(CK$1,Indices2!$E$1:$BAD$16,MATCH('Risk Return Chart'!$A17,Indices2!$B:$B,0),0),"")</f>
        <v/>
      </c>
      <c r="CL17" s="126" t="str">
        <f ca="1">IFERROR(HLOOKUP(CL$1,Indices2!$E$1:$BAD$16,MATCH('Risk Return Chart'!$A17,Indices2!$B:$B,0),0),"")</f>
        <v/>
      </c>
      <c r="CM17" s="126" t="str">
        <f ca="1">IFERROR(HLOOKUP(CM$1,Indices2!$E$1:$BAD$16,MATCH('Risk Return Chart'!$A17,Indices2!$B:$B,0),0),"")</f>
        <v/>
      </c>
      <c r="CN17" s="126" t="str">
        <f ca="1">IFERROR(HLOOKUP(CN$1,Indices2!$E$1:$BAD$16,MATCH('Risk Return Chart'!$A17,Indices2!$B:$B,0),0),"")</f>
        <v/>
      </c>
      <c r="CO17" s="126" t="str">
        <f ca="1">IFERROR(HLOOKUP(CO$1,Indices2!$E$1:$BAD$16,MATCH('Risk Return Chart'!$A17,Indices2!$B:$B,0),0),"")</f>
        <v/>
      </c>
      <c r="CP17" s="126" t="str">
        <f ca="1">IFERROR(HLOOKUP(CP$1,Indices2!$E$1:$BAD$16,MATCH('Risk Return Chart'!$A17,Indices2!$B:$B,0),0),"")</f>
        <v/>
      </c>
      <c r="CQ17" s="126" t="str">
        <f ca="1">IFERROR(HLOOKUP(CQ$1,Indices2!$E$1:$BAD$16,MATCH('Risk Return Chart'!$A17,Indices2!$B:$B,0),0),"")</f>
        <v/>
      </c>
      <c r="CR17" s="126" t="str">
        <f ca="1">IFERROR(HLOOKUP(CR$1,Indices2!$E$1:$BAD$16,MATCH('Risk Return Chart'!$A17,Indices2!$B:$B,0),0),"")</f>
        <v/>
      </c>
      <c r="CS17" s="126" t="str">
        <f ca="1">IFERROR(HLOOKUP(CS$1,Indices2!$E$1:$BAD$16,MATCH('Risk Return Chart'!$A17,Indices2!$B:$B,0),0),"")</f>
        <v/>
      </c>
      <c r="CT17" s="126" t="str">
        <f ca="1">IFERROR(HLOOKUP(CT$1,Indices2!$E$1:$BAD$16,MATCH('Risk Return Chart'!$A17,Indices2!$B:$B,0),0),"")</f>
        <v/>
      </c>
      <c r="CU17" s="126" t="str">
        <f ca="1">IFERROR(HLOOKUP(CU$1,Indices2!$E$1:$BAD$16,MATCH('Risk Return Chart'!$A17,Indices2!$B:$B,0),0),"")</f>
        <v/>
      </c>
      <c r="CV17" s="126" t="str">
        <f ca="1">IFERROR(HLOOKUP(CV$1,Indices2!$E$1:$BAD$16,MATCH('Risk Return Chart'!$A17,Indices2!$B:$B,0),0),"")</f>
        <v/>
      </c>
      <c r="CW17" s="126" t="str">
        <f ca="1">IFERROR(HLOOKUP(CW$1,Indices2!$E$1:$BAD$16,MATCH('Risk Return Chart'!$A17,Indices2!$B:$B,0),0),"")</f>
        <v/>
      </c>
      <c r="CX17" s="126" t="str">
        <f ca="1">IFERROR(HLOOKUP(CX$1,Indices2!$E$1:$BAD$16,MATCH('Risk Return Chart'!$A17,Indices2!$B:$B,0),0),"")</f>
        <v/>
      </c>
      <c r="CY17" s="126" t="str">
        <f ca="1">IFERROR(HLOOKUP(CY$1,Indices2!$E$1:$BAD$16,MATCH('Risk Return Chart'!$A17,Indices2!$B:$B,0),0),"")</f>
        <v/>
      </c>
      <c r="CZ17" s="126" t="str">
        <f ca="1">IFERROR(HLOOKUP(CZ$1,Indices2!$E$1:$BAD$16,MATCH('Risk Return Chart'!$A17,Indices2!$B:$B,0),0),"")</f>
        <v/>
      </c>
      <c r="DA17" s="126" t="str">
        <f ca="1">IFERROR(HLOOKUP(DA$1,Indices2!$E$1:$BAD$16,MATCH('Risk Return Chart'!$A17,Indices2!$B:$B,0),0),"")</f>
        <v/>
      </c>
      <c r="DB17" s="126" t="str">
        <f ca="1">IFERROR(HLOOKUP(DB$1,Indices2!$E$1:$BAD$16,MATCH('Risk Return Chart'!$A17,Indices2!$B:$B,0),0),"")</f>
        <v/>
      </c>
      <c r="DC17" s="126" t="str">
        <f ca="1">IFERROR(HLOOKUP(DC$1,Indices2!$E$1:$BAD$16,MATCH('Risk Return Chart'!$A17,Indices2!$B:$B,0),0),"")</f>
        <v/>
      </c>
      <c r="DD17" s="126" t="str">
        <f ca="1">IFERROR(HLOOKUP(DD$1,Indices2!$E$1:$BAD$16,MATCH('Risk Return Chart'!$A17,Indices2!$B:$B,0),0),"")</f>
        <v/>
      </c>
      <c r="DE17" s="126" t="str">
        <f ca="1">IFERROR(HLOOKUP(DE$1,Indices2!$E$1:$BAD$16,MATCH('Risk Return Chart'!$A17,Indices2!$B:$B,0),0),"")</f>
        <v/>
      </c>
      <c r="DF17" s="126" t="str">
        <f ca="1">IFERROR(HLOOKUP(DF$1,Indices2!$E$1:$BAD$16,MATCH('Risk Return Chart'!$A17,Indices2!$B:$B,0),0),"")</f>
        <v/>
      </c>
      <c r="DG17" s="126" t="str">
        <f ca="1">IFERROR(HLOOKUP(DG$1,Indices2!$E$1:$BAD$16,MATCH('Risk Return Chart'!$A17,Indices2!$B:$B,0),0),"")</f>
        <v/>
      </c>
    </row>
    <row r="18" spans="1:111">
      <c r="A18" t="s">
        <v>80</v>
      </c>
      <c r="B18" t="s">
        <v>80</v>
      </c>
      <c r="C18" s="157" t="e">
        <f t="shared" ca="1" si="1"/>
        <v>#DIV/0!</v>
      </c>
      <c r="D18" s="157" t="e">
        <f t="array" aca="1" ref="D18" ca="1">PRODUCT(1+IF(E18:DG18="",0,E18:DG18))^(12/COUNT(E18:DG18))-1</f>
        <v>#DIV/0!</v>
      </c>
      <c r="E18" s="126" t="str">
        <f>IFERROR(HLOOKUP(E$1,Indices2!$E$1:$BAD$16,MATCH('Risk Return Chart'!$A18,Indices2!$B:$B,0),0),"")</f>
        <v/>
      </c>
      <c r="F18" s="126" t="str">
        <f ca="1">IFERROR(HLOOKUP(F$1,Indices2!$E$1:$BAD$16,MATCH('Risk Return Chart'!$A18,Indices2!$B:$B,0),0),"")</f>
        <v/>
      </c>
      <c r="G18" s="126" t="str">
        <f ca="1">IFERROR(HLOOKUP(G$1,Indices2!$E$1:$BAD$16,MATCH('Risk Return Chart'!$A18,Indices2!$B:$B,0),0),"")</f>
        <v/>
      </c>
      <c r="H18" s="126" t="str">
        <f ca="1">IFERROR(HLOOKUP(H$1,Indices2!$E$1:$BAD$16,MATCH('Risk Return Chart'!$A18,Indices2!$B:$B,0),0),"")</f>
        <v/>
      </c>
      <c r="I18" s="126" t="str">
        <f ca="1">IFERROR(HLOOKUP(I$1,Indices2!$E$1:$BAD$16,MATCH('Risk Return Chart'!$A18,Indices2!$B:$B,0),0),"")</f>
        <v/>
      </c>
      <c r="J18" s="126" t="str">
        <f ca="1">IFERROR(HLOOKUP(J$1,Indices2!$E$1:$BAD$16,MATCH('Risk Return Chart'!$A18,Indices2!$B:$B,0),0),"")</f>
        <v/>
      </c>
      <c r="K18" s="126" t="str">
        <f ca="1">IFERROR(HLOOKUP(K$1,Indices2!$E$1:$BAD$16,MATCH('Risk Return Chart'!$A18,Indices2!$B:$B,0),0),"")</f>
        <v/>
      </c>
      <c r="L18" s="126" t="str">
        <f ca="1">IFERROR(HLOOKUP(L$1,Indices2!$E$1:$BAD$16,MATCH('Risk Return Chart'!$A18,Indices2!$B:$B,0),0),"")</f>
        <v/>
      </c>
      <c r="M18" s="126" t="str">
        <f ca="1">IFERROR(HLOOKUP(M$1,Indices2!$E$1:$BAD$16,MATCH('Risk Return Chart'!$A18,Indices2!$B:$B,0),0),"")</f>
        <v/>
      </c>
      <c r="N18" s="126" t="str">
        <f ca="1">IFERROR(HLOOKUP(N$1,Indices2!$E$1:$BAD$16,MATCH('Risk Return Chart'!$A18,Indices2!$B:$B,0),0),"")</f>
        <v/>
      </c>
      <c r="O18" s="126" t="str">
        <f ca="1">IFERROR(HLOOKUP(O$1,Indices2!$E$1:$BAD$16,MATCH('Risk Return Chart'!$A18,Indices2!$B:$B,0),0),"")</f>
        <v/>
      </c>
      <c r="P18" s="126" t="str">
        <f ca="1">IFERROR(HLOOKUP(P$1,Indices2!$E$1:$BAD$16,MATCH('Risk Return Chart'!$A18,Indices2!$B:$B,0),0),"")</f>
        <v/>
      </c>
      <c r="Q18" s="126" t="str">
        <f ca="1">IFERROR(HLOOKUP(Q$1,Indices2!$E$1:$BAD$16,MATCH('Risk Return Chart'!$A18,Indices2!$B:$B,0),0),"")</f>
        <v/>
      </c>
      <c r="R18" s="126" t="str">
        <f ca="1">IFERROR(HLOOKUP(R$1,Indices2!$E$1:$BAD$16,MATCH('Risk Return Chart'!$A18,Indices2!$B:$B,0),0),"")</f>
        <v/>
      </c>
      <c r="S18" s="126" t="str">
        <f ca="1">IFERROR(HLOOKUP(S$1,Indices2!$E$1:$BAD$16,MATCH('Risk Return Chart'!$A18,Indices2!$B:$B,0),0),"")</f>
        <v/>
      </c>
      <c r="T18" s="126" t="str">
        <f ca="1">IFERROR(HLOOKUP(T$1,Indices2!$E$1:$BAD$16,MATCH('Risk Return Chart'!$A18,Indices2!$B:$B,0),0),"")</f>
        <v/>
      </c>
      <c r="U18" s="126" t="str">
        <f ca="1">IFERROR(HLOOKUP(U$1,Indices2!$E$1:$BAD$16,MATCH('Risk Return Chart'!$A18,Indices2!$B:$B,0),0),"")</f>
        <v/>
      </c>
      <c r="V18" s="126" t="str">
        <f ca="1">IFERROR(HLOOKUP(V$1,Indices2!$E$1:$BAD$16,MATCH('Risk Return Chart'!$A18,Indices2!$B:$B,0),0),"")</f>
        <v/>
      </c>
      <c r="W18" s="126" t="str">
        <f ca="1">IFERROR(HLOOKUP(W$1,Indices2!$E$1:$BAD$16,MATCH('Risk Return Chart'!$A18,Indices2!$B:$B,0),0),"")</f>
        <v/>
      </c>
      <c r="X18" s="126" t="str">
        <f ca="1">IFERROR(HLOOKUP(X$1,Indices2!$E$1:$BAD$16,MATCH('Risk Return Chart'!$A18,Indices2!$B:$B,0),0),"")</f>
        <v/>
      </c>
      <c r="Y18" s="126" t="str">
        <f ca="1">IFERROR(HLOOKUP(Y$1,Indices2!$E$1:$BAD$16,MATCH('Risk Return Chart'!$A18,Indices2!$B:$B,0),0),"")</f>
        <v/>
      </c>
      <c r="Z18" s="126" t="str">
        <f ca="1">IFERROR(HLOOKUP(Z$1,Indices2!$E$1:$BAD$16,MATCH('Risk Return Chart'!$A18,Indices2!$B:$B,0),0),"")</f>
        <v/>
      </c>
      <c r="AA18" s="126" t="str">
        <f ca="1">IFERROR(HLOOKUP(AA$1,Indices2!$E$1:$BAD$16,MATCH('Risk Return Chart'!$A18,Indices2!$B:$B,0),0),"")</f>
        <v/>
      </c>
      <c r="AB18" s="126" t="str">
        <f ca="1">IFERROR(HLOOKUP(AB$1,Indices2!$E$1:$BAD$16,MATCH('Risk Return Chart'!$A18,Indices2!$B:$B,0),0),"")</f>
        <v/>
      </c>
      <c r="AC18" s="126" t="str">
        <f ca="1">IFERROR(HLOOKUP(AC$1,Indices2!$E$1:$BAD$16,MATCH('Risk Return Chart'!$A18,Indices2!$B:$B,0),0),"")</f>
        <v/>
      </c>
      <c r="AD18" s="126" t="str">
        <f ca="1">IFERROR(HLOOKUP(AD$1,Indices2!$E$1:$BAD$16,MATCH('Risk Return Chart'!$A18,Indices2!$B:$B,0),0),"")</f>
        <v/>
      </c>
      <c r="AE18" s="126" t="str">
        <f ca="1">IFERROR(HLOOKUP(AE$1,Indices2!$E$1:$BAD$16,MATCH('Risk Return Chart'!$A18,Indices2!$B:$B,0),0),"")</f>
        <v/>
      </c>
      <c r="AF18" s="126" t="str">
        <f ca="1">IFERROR(HLOOKUP(AF$1,Indices2!$E$1:$BAD$16,MATCH('Risk Return Chart'!$A18,Indices2!$B:$B,0),0),"")</f>
        <v/>
      </c>
      <c r="AG18" s="126" t="str">
        <f ca="1">IFERROR(HLOOKUP(AG$1,Indices2!$E$1:$BAD$16,MATCH('Risk Return Chart'!$A18,Indices2!$B:$B,0),0),"")</f>
        <v/>
      </c>
      <c r="AH18" s="126" t="str">
        <f ca="1">IFERROR(HLOOKUP(AH$1,Indices2!$E$1:$BAD$16,MATCH('Risk Return Chart'!$A18,Indices2!$B:$B,0),0),"")</f>
        <v/>
      </c>
      <c r="AI18" s="126" t="str">
        <f ca="1">IFERROR(HLOOKUP(AI$1,Indices2!$E$1:$BAD$16,MATCH('Risk Return Chart'!$A18,Indices2!$B:$B,0),0),"")</f>
        <v/>
      </c>
      <c r="AJ18" s="126" t="str">
        <f ca="1">IFERROR(HLOOKUP(AJ$1,Indices2!$E$1:$BAD$16,MATCH('Risk Return Chart'!$A18,Indices2!$B:$B,0),0),"")</f>
        <v/>
      </c>
      <c r="AK18" s="126" t="str">
        <f ca="1">IFERROR(HLOOKUP(AK$1,Indices2!$E$1:$BAD$16,MATCH('Risk Return Chart'!$A18,Indices2!$B:$B,0),0),"")</f>
        <v/>
      </c>
      <c r="AL18" s="126" t="str">
        <f ca="1">IFERROR(HLOOKUP(AL$1,Indices2!$E$1:$BAD$16,MATCH('Risk Return Chart'!$A18,Indices2!$B:$B,0),0),"")</f>
        <v/>
      </c>
      <c r="AM18" s="126" t="str">
        <f ca="1">IFERROR(HLOOKUP(AM$1,Indices2!$E$1:$BAD$16,MATCH('Risk Return Chart'!$A18,Indices2!$B:$B,0),0),"")</f>
        <v/>
      </c>
      <c r="AN18" s="126" t="str">
        <f ca="1">IFERROR(HLOOKUP(AN$1,Indices2!$E$1:$BAD$16,MATCH('Risk Return Chart'!$A18,Indices2!$B:$B,0),0),"")</f>
        <v/>
      </c>
      <c r="AO18" s="126" t="str">
        <f ca="1">IFERROR(HLOOKUP(AO$1,Indices2!$E$1:$BAD$16,MATCH('Risk Return Chart'!$A18,Indices2!$B:$B,0),0),"")</f>
        <v/>
      </c>
      <c r="AP18" s="126" t="str">
        <f ca="1">IFERROR(HLOOKUP(AP$1,Indices2!$E$1:$BAD$16,MATCH('Risk Return Chart'!$A18,Indices2!$B:$B,0),0),"")</f>
        <v/>
      </c>
      <c r="AQ18" s="126" t="str">
        <f ca="1">IFERROR(HLOOKUP(AQ$1,Indices2!$E$1:$BAD$16,MATCH('Risk Return Chart'!$A18,Indices2!$B:$B,0),0),"")</f>
        <v/>
      </c>
      <c r="AR18" s="126" t="str">
        <f ca="1">IFERROR(HLOOKUP(AR$1,Indices2!$E$1:$BAD$16,MATCH('Risk Return Chart'!$A18,Indices2!$B:$B,0),0),"")</f>
        <v/>
      </c>
      <c r="AS18" s="126" t="str">
        <f ca="1">IFERROR(HLOOKUP(AS$1,Indices2!$E$1:$BAD$16,MATCH('Risk Return Chart'!$A18,Indices2!$B:$B,0),0),"")</f>
        <v/>
      </c>
      <c r="AT18" s="126" t="str">
        <f ca="1">IFERROR(HLOOKUP(AT$1,Indices2!$E$1:$BAD$16,MATCH('Risk Return Chart'!$A18,Indices2!$B:$B,0),0),"")</f>
        <v/>
      </c>
      <c r="AU18" s="126" t="str">
        <f ca="1">IFERROR(HLOOKUP(AU$1,Indices2!$E$1:$BAD$16,MATCH('Risk Return Chart'!$A18,Indices2!$B:$B,0),0),"")</f>
        <v/>
      </c>
      <c r="AV18" s="126" t="str">
        <f ca="1">IFERROR(HLOOKUP(AV$1,Indices2!$E$1:$BAD$16,MATCH('Risk Return Chart'!$A18,Indices2!$B:$B,0),0),"")</f>
        <v/>
      </c>
      <c r="AW18" s="126" t="str">
        <f ca="1">IFERROR(HLOOKUP(AW$1,Indices2!$E$1:$BAD$16,MATCH('Risk Return Chart'!$A18,Indices2!$B:$B,0),0),"")</f>
        <v/>
      </c>
      <c r="AX18" s="126" t="str">
        <f ca="1">IFERROR(HLOOKUP(AX$1,Indices2!$E$1:$BAD$16,MATCH('Risk Return Chart'!$A18,Indices2!$B:$B,0),0),"")</f>
        <v/>
      </c>
      <c r="AY18" s="126" t="str">
        <f ca="1">IFERROR(HLOOKUP(AY$1,Indices2!$E$1:$BAD$16,MATCH('Risk Return Chart'!$A18,Indices2!$B:$B,0),0),"")</f>
        <v/>
      </c>
      <c r="AZ18" s="126" t="str">
        <f ca="1">IFERROR(HLOOKUP(AZ$1,Indices2!$E$1:$BAD$16,MATCH('Risk Return Chart'!$A18,Indices2!$B:$B,0),0),"")</f>
        <v/>
      </c>
      <c r="BA18" s="126" t="str">
        <f ca="1">IFERROR(HLOOKUP(BA$1,Indices2!$E$1:$BAD$16,MATCH('Risk Return Chart'!$A18,Indices2!$B:$B,0),0),"")</f>
        <v/>
      </c>
      <c r="BB18" s="126" t="str">
        <f ca="1">IFERROR(HLOOKUP(BB$1,Indices2!$E$1:$BAD$16,MATCH('Risk Return Chart'!$A18,Indices2!$B:$B,0),0),"")</f>
        <v/>
      </c>
      <c r="BC18" s="126" t="str">
        <f ca="1">IFERROR(HLOOKUP(BC$1,Indices2!$E$1:$BAD$16,MATCH('Risk Return Chart'!$A18,Indices2!$B:$B,0),0),"")</f>
        <v/>
      </c>
      <c r="BD18" s="126" t="str">
        <f ca="1">IFERROR(HLOOKUP(BD$1,Indices2!$E$1:$BAD$16,MATCH('Risk Return Chart'!$A18,Indices2!$B:$B,0),0),"")</f>
        <v/>
      </c>
      <c r="BE18" s="126" t="str">
        <f ca="1">IFERROR(HLOOKUP(BE$1,Indices2!$E$1:$BAD$16,MATCH('Risk Return Chart'!$A18,Indices2!$B:$B,0),0),"")</f>
        <v/>
      </c>
      <c r="BF18" s="126" t="str">
        <f ca="1">IFERROR(HLOOKUP(BF$1,Indices2!$E$1:$BAD$16,MATCH('Risk Return Chart'!$A18,Indices2!$B:$B,0),0),"")</f>
        <v/>
      </c>
      <c r="BG18" s="126" t="str">
        <f ca="1">IFERROR(HLOOKUP(BG$1,Indices2!$E$1:$BAD$16,MATCH('Risk Return Chart'!$A18,Indices2!$B:$B,0),0),"")</f>
        <v/>
      </c>
      <c r="BH18" s="126" t="str">
        <f ca="1">IFERROR(HLOOKUP(BH$1,Indices2!$E$1:$BAD$16,MATCH('Risk Return Chart'!$A18,Indices2!$B:$B,0),0),"")</f>
        <v/>
      </c>
      <c r="BI18" s="126" t="str">
        <f ca="1">IFERROR(HLOOKUP(BI$1,Indices2!$E$1:$BAD$16,MATCH('Risk Return Chart'!$A18,Indices2!$B:$B,0),0),"")</f>
        <v/>
      </c>
      <c r="BJ18" s="126" t="str">
        <f ca="1">IFERROR(HLOOKUP(BJ$1,Indices2!$E$1:$BAD$16,MATCH('Risk Return Chart'!$A18,Indices2!$B:$B,0),0),"")</f>
        <v/>
      </c>
      <c r="BK18" s="126" t="str">
        <f ca="1">IFERROR(HLOOKUP(BK$1,Indices2!$E$1:$BAD$16,MATCH('Risk Return Chart'!$A18,Indices2!$B:$B,0),0),"")</f>
        <v/>
      </c>
      <c r="BL18" s="126" t="str">
        <f ca="1">IFERROR(HLOOKUP(BL$1,Indices2!$E$1:$BAD$16,MATCH('Risk Return Chart'!$A18,Indices2!$B:$B,0),0),"")</f>
        <v/>
      </c>
      <c r="BM18" s="126" t="str">
        <f ca="1">IFERROR(HLOOKUP(BM$1,Indices2!$E$1:$BAD$16,MATCH('Risk Return Chart'!$A18,Indices2!$B:$B,0),0),"")</f>
        <v/>
      </c>
      <c r="BN18" s="126" t="str">
        <f ca="1">IFERROR(HLOOKUP(BN$1,Indices2!$E$1:$BAD$16,MATCH('Risk Return Chart'!$A18,Indices2!$B:$B,0),0),"")</f>
        <v/>
      </c>
      <c r="BO18" s="126" t="str">
        <f ca="1">IFERROR(HLOOKUP(BO$1,Indices2!$E$1:$BAD$16,MATCH('Risk Return Chart'!$A18,Indices2!$B:$B,0),0),"")</f>
        <v/>
      </c>
      <c r="BP18" s="126" t="str">
        <f ca="1">IFERROR(HLOOKUP(BP$1,Indices2!$E$1:$BAD$16,MATCH('Risk Return Chart'!$A18,Indices2!$B:$B,0),0),"")</f>
        <v/>
      </c>
      <c r="BQ18" s="126" t="str">
        <f ca="1">IFERROR(HLOOKUP(BQ$1,Indices2!$E$1:$BAD$16,MATCH('Risk Return Chart'!$A18,Indices2!$B:$B,0),0),"")</f>
        <v/>
      </c>
      <c r="BR18" s="126" t="str">
        <f ca="1">IFERROR(HLOOKUP(BR$1,Indices2!$E$1:$BAD$16,MATCH('Risk Return Chart'!$A18,Indices2!$B:$B,0),0),"")</f>
        <v/>
      </c>
      <c r="BS18" s="126" t="str">
        <f ca="1">IFERROR(HLOOKUP(BS$1,Indices2!$E$1:$BAD$16,MATCH('Risk Return Chart'!$A18,Indices2!$B:$B,0),0),"")</f>
        <v/>
      </c>
      <c r="BT18" s="126" t="str">
        <f ca="1">IFERROR(HLOOKUP(BT$1,Indices2!$E$1:$BAD$16,MATCH('Risk Return Chart'!$A18,Indices2!$B:$B,0),0),"")</f>
        <v/>
      </c>
      <c r="BU18" s="126" t="str">
        <f ca="1">IFERROR(HLOOKUP(BU$1,Indices2!$E$1:$BAD$16,MATCH('Risk Return Chart'!$A18,Indices2!$B:$B,0),0),"")</f>
        <v/>
      </c>
      <c r="BV18" s="126" t="str">
        <f ca="1">IFERROR(HLOOKUP(BV$1,Indices2!$E$1:$BAD$16,MATCH('Risk Return Chart'!$A18,Indices2!$B:$B,0),0),"")</f>
        <v/>
      </c>
      <c r="BW18" s="126" t="str">
        <f ca="1">IFERROR(HLOOKUP(BW$1,Indices2!$E$1:$BAD$16,MATCH('Risk Return Chart'!$A18,Indices2!$B:$B,0),0),"")</f>
        <v/>
      </c>
      <c r="BX18" s="126" t="str">
        <f ca="1">IFERROR(HLOOKUP(BX$1,Indices2!$E$1:$BAD$16,MATCH('Risk Return Chart'!$A18,Indices2!$B:$B,0),0),"")</f>
        <v/>
      </c>
      <c r="BY18" s="126" t="str">
        <f ca="1">IFERROR(HLOOKUP(BY$1,Indices2!$E$1:$BAD$16,MATCH('Risk Return Chart'!$A18,Indices2!$B:$B,0),0),"")</f>
        <v/>
      </c>
      <c r="BZ18" s="126" t="str">
        <f ca="1">IFERROR(HLOOKUP(BZ$1,Indices2!$E$1:$BAD$16,MATCH('Risk Return Chart'!$A18,Indices2!$B:$B,0),0),"")</f>
        <v/>
      </c>
      <c r="CA18" s="126" t="str">
        <f ca="1">IFERROR(HLOOKUP(CA$1,Indices2!$E$1:$BAD$16,MATCH('Risk Return Chart'!$A18,Indices2!$B:$B,0),0),"")</f>
        <v/>
      </c>
      <c r="CB18" s="126" t="str">
        <f ca="1">IFERROR(HLOOKUP(CB$1,Indices2!$E$1:$BAD$16,MATCH('Risk Return Chart'!$A18,Indices2!$B:$B,0),0),"")</f>
        <v/>
      </c>
      <c r="CC18" s="126" t="str">
        <f ca="1">IFERROR(HLOOKUP(CC$1,Indices2!$E$1:$BAD$16,MATCH('Risk Return Chart'!$A18,Indices2!$B:$B,0),0),"")</f>
        <v/>
      </c>
      <c r="CD18" s="126" t="str">
        <f ca="1">IFERROR(HLOOKUP(CD$1,Indices2!$E$1:$BAD$16,MATCH('Risk Return Chart'!$A18,Indices2!$B:$B,0),0),"")</f>
        <v/>
      </c>
      <c r="CE18" s="126" t="str">
        <f ca="1">IFERROR(HLOOKUP(CE$1,Indices2!$E$1:$BAD$16,MATCH('Risk Return Chart'!$A18,Indices2!$B:$B,0),0),"")</f>
        <v/>
      </c>
      <c r="CF18" s="126" t="str">
        <f ca="1">IFERROR(HLOOKUP(CF$1,Indices2!$E$1:$BAD$16,MATCH('Risk Return Chart'!$A18,Indices2!$B:$B,0),0),"")</f>
        <v/>
      </c>
      <c r="CG18" s="126" t="str">
        <f ca="1">IFERROR(HLOOKUP(CG$1,Indices2!$E$1:$BAD$16,MATCH('Risk Return Chart'!$A18,Indices2!$B:$B,0),0),"")</f>
        <v/>
      </c>
      <c r="CH18" s="126" t="str">
        <f ca="1">IFERROR(HLOOKUP(CH$1,Indices2!$E$1:$BAD$16,MATCH('Risk Return Chart'!$A18,Indices2!$B:$B,0),0),"")</f>
        <v/>
      </c>
      <c r="CI18" s="126" t="str">
        <f ca="1">IFERROR(HLOOKUP(CI$1,Indices2!$E$1:$BAD$16,MATCH('Risk Return Chart'!$A18,Indices2!$B:$B,0),0),"")</f>
        <v/>
      </c>
      <c r="CJ18" s="126" t="str">
        <f ca="1">IFERROR(HLOOKUP(CJ$1,Indices2!$E$1:$BAD$16,MATCH('Risk Return Chart'!$A18,Indices2!$B:$B,0),0),"")</f>
        <v/>
      </c>
      <c r="CK18" s="126" t="str">
        <f ca="1">IFERROR(HLOOKUP(CK$1,Indices2!$E$1:$BAD$16,MATCH('Risk Return Chart'!$A18,Indices2!$B:$B,0),0),"")</f>
        <v/>
      </c>
      <c r="CL18" s="126" t="str">
        <f ca="1">IFERROR(HLOOKUP(CL$1,Indices2!$E$1:$BAD$16,MATCH('Risk Return Chart'!$A18,Indices2!$B:$B,0),0),"")</f>
        <v/>
      </c>
      <c r="CM18" s="126" t="str">
        <f ca="1">IFERROR(HLOOKUP(CM$1,Indices2!$E$1:$BAD$16,MATCH('Risk Return Chart'!$A18,Indices2!$B:$B,0),0),"")</f>
        <v/>
      </c>
      <c r="CN18" s="126" t="str">
        <f ca="1">IFERROR(HLOOKUP(CN$1,Indices2!$E$1:$BAD$16,MATCH('Risk Return Chart'!$A18,Indices2!$B:$B,0),0),"")</f>
        <v/>
      </c>
      <c r="CO18" s="126" t="str">
        <f ca="1">IFERROR(HLOOKUP(CO$1,Indices2!$E$1:$BAD$16,MATCH('Risk Return Chart'!$A18,Indices2!$B:$B,0),0),"")</f>
        <v/>
      </c>
      <c r="CP18" s="126" t="str">
        <f ca="1">IFERROR(HLOOKUP(CP$1,Indices2!$E$1:$BAD$16,MATCH('Risk Return Chart'!$A18,Indices2!$B:$B,0),0),"")</f>
        <v/>
      </c>
      <c r="CQ18" s="126" t="str">
        <f ca="1">IFERROR(HLOOKUP(CQ$1,Indices2!$E$1:$BAD$16,MATCH('Risk Return Chart'!$A18,Indices2!$B:$B,0),0),"")</f>
        <v/>
      </c>
      <c r="CR18" s="126" t="str">
        <f ca="1">IFERROR(HLOOKUP(CR$1,Indices2!$E$1:$BAD$16,MATCH('Risk Return Chart'!$A18,Indices2!$B:$B,0),0),"")</f>
        <v/>
      </c>
      <c r="CS18" s="126" t="str">
        <f ca="1">IFERROR(HLOOKUP(CS$1,Indices2!$E$1:$BAD$16,MATCH('Risk Return Chart'!$A18,Indices2!$B:$B,0),0),"")</f>
        <v/>
      </c>
      <c r="CT18" s="126" t="str">
        <f ca="1">IFERROR(HLOOKUP(CT$1,Indices2!$E$1:$BAD$16,MATCH('Risk Return Chart'!$A18,Indices2!$B:$B,0),0),"")</f>
        <v/>
      </c>
      <c r="CU18" s="126" t="str">
        <f ca="1">IFERROR(HLOOKUP(CU$1,Indices2!$E$1:$BAD$16,MATCH('Risk Return Chart'!$A18,Indices2!$B:$B,0),0),"")</f>
        <v/>
      </c>
      <c r="CV18" s="126" t="str">
        <f ca="1">IFERROR(HLOOKUP(CV$1,Indices2!$E$1:$BAD$16,MATCH('Risk Return Chart'!$A18,Indices2!$B:$B,0),0),"")</f>
        <v/>
      </c>
      <c r="CW18" s="126" t="str">
        <f ca="1">IFERROR(HLOOKUP(CW$1,Indices2!$E$1:$BAD$16,MATCH('Risk Return Chart'!$A18,Indices2!$B:$B,0),0),"")</f>
        <v/>
      </c>
      <c r="CX18" s="126" t="str">
        <f ca="1">IFERROR(HLOOKUP(CX$1,Indices2!$E$1:$BAD$16,MATCH('Risk Return Chart'!$A18,Indices2!$B:$B,0),0),"")</f>
        <v/>
      </c>
      <c r="CY18" s="126" t="str">
        <f ca="1">IFERROR(HLOOKUP(CY$1,Indices2!$E$1:$BAD$16,MATCH('Risk Return Chart'!$A18,Indices2!$B:$B,0),0),"")</f>
        <v/>
      </c>
      <c r="CZ18" s="126" t="str">
        <f ca="1">IFERROR(HLOOKUP(CZ$1,Indices2!$E$1:$BAD$16,MATCH('Risk Return Chart'!$A18,Indices2!$B:$B,0),0),"")</f>
        <v/>
      </c>
      <c r="DA18" s="126" t="str">
        <f ca="1">IFERROR(HLOOKUP(DA$1,Indices2!$E$1:$BAD$16,MATCH('Risk Return Chart'!$A18,Indices2!$B:$B,0),0),"")</f>
        <v/>
      </c>
      <c r="DB18" s="126" t="str">
        <f ca="1">IFERROR(HLOOKUP(DB$1,Indices2!$E$1:$BAD$16,MATCH('Risk Return Chart'!$A18,Indices2!$B:$B,0),0),"")</f>
        <v/>
      </c>
      <c r="DC18" s="126" t="str">
        <f ca="1">IFERROR(HLOOKUP(DC$1,Indices2!$E$1:$BAD$16,MATCH('Risk Return Chart'!$A18,Indices2!$B:$B,0),0),"")</f>
        <v/>
      </c>
      <c r="DD18" s="126" t="str">
        <f ca="1">IFERROR(HLOOKUP(DD$1,Indices2!$E$1:$BAD$16,MATCH('Risk Return Chart'!$A18,Indices2!$B:$B,0),0),"")</f>
        <v/>
      </c>
      <c r="DE18" s="126" t="str">
        <f ca="1">IFERROR(HLOOKUP(DE$1,Indices2!$E$1:$BAD$16,MATCH('Risk Return Chart'!$A18,Indices2!$B:$B,0),0),"")</f>
        <v/>
      </c>
      <c r="DF18" s="126" t="str">
        <f ca="1">IFERROR(HLOOKUP(DF$1,Indices2!$E$1:$BAD$16,MATCH('Risk Return Chart'!$A18,Indices2!$B:$B,0),0),"")</f>
        <v/>
      </c>
      <c r="DG18" s="126" t="str">
        <f ca="1">IFERROR(HLOOKUP(DG$1,Indices2!$E$1:$BAD$16,MATCH('Risk Return Chart'!$A18,Indices2!$B:$B,0),0),"")</f>
        <v/>
      </c>
    </row>
    <row r="19" spans="1:111">
      <c r="A19" t="s">
        <v>145</v>
      </c>
      <c r="B19" t="s">
        <v>145</v>
      </c>
      <c r="C19" s="157" t="e">
        <f t="shared" ca="1" si="1"/>
        <v>#DIV/0!</v>
      </c>
      <c r="D19" s="157" t="e">
        <f t="array" aca="1" ref="D19" ca="1">PRODUCT(1+IF(E19:DG19="",0,E19:DG19))^(12/COUNT(E19:DG19))-1</f>
        <v>#DIV/0!</v>
      </c>
      <c r="E19" s="126" t="str">
        <f>IFERROR(HLOOKUP(E$1,Indices2!$E$1:$BAD$16,MATCH('Risk Return Chart'!$A19,Indices2!$B:$B,0),0),"")</f>
        <v/>
      </c>
      <c r="F19" s="126" t="str">
        <f ca="1">IFERROR(HLOOKUP(F$1,Indices2!$E$1:$BAD$16,MATCH('Risk Return Chart'!$A19,Indices2!$B:$B,0),0),"")</f>
        <v/>
      </c>
      <c r="G19" s="126" t="str">
        <f ca="1">IFERROR(HLOOKUP(G$1,Indices2!$E$1:$BAD$16,MATCH('Risk Return Chart'!$A19,Indices2!$B:$B,0),0),"")</f>
        <v/>
      </c>
      <c r="H19" s="126" t="str">
        <f ca="1">IFERROR(HLOOKUP(H$1,Indices2!$E$1:$BAD$16,MATCH('Risk Return Chart'!$A19,Indices2!$B:$B,0),0),"")</f>
        <v/>
      </c>
      <c r="I19" s="126" t="str">
        <f ca="1">IFERROR(HLOOKUP(I$1,Indices2!$E$1:$BAD$16,MATCH('Risk Return Chart'!$A19,Indices2!$B:$B,0),0),"")</f>
        <v/>
      </c>
      <c r="J19" s="126" t="str">
        <f ca="1">IFERROR(HLOOKUP(J$1,Indices2!$E$1:$BAD$16,MATCH('Risk Return Chart'!$A19,Indices2!$B:$B,0),0),"")</f>
        <v/>
      </c>
      <c r="K19" s="126" t="str">
        <f ca="1">IFERROR(HLOOKUP(K$1,Indices2!$E$1:$BAD$16,MATCH('Risk Return Chart'!$A19,Indices2!$B:$B,0),0),"")</f>
        <v/>
      </c>
      <c r="L19" s="126" t="str">
        <f ca="1">IFERROR(HLOOKUP(L$1,Indices2!$E$1:$BAD$16,MATCH('Risk Return Chart'!$A19,Indices2!$B:$B,0),0),"")</f>
        <v/>
      </c>
      <c r="M19" s="126" t="str">
        <f ca="1">IFERROR(HLOOKUP(M$1,Indices2!$E$1:$BAD$16,MATCH('Risk Return Chart'!$A19,Indices2!$B:$B,0),0),"")</f>
        <v/>
      </c>
      <c r="N19" s="126" t="str">
        <f ca="1">IFERROR(HLOOKUP(N$1,Indices2!$E$1:$BAD$16,MATCH('Risk Return Chart'!$A19,Indices2!$B:$B,0),0),"")</f>
        <v/>
      </c>
      <c r="O19" s="126" t="str">
        <f ca="1">IFERROR(HLOOKUP(O$1,Indices2!$E$1:$BAD$16,MATCH('Risk Return Chart'!$A19,Indices2!$B:$B,0),0),"")</f>
        <v/>
      </c>
      <c r="P19" s="126" t="str">
        <f ca="1">IFERROR(HLOOKUP(P$1,Indices2!$E$1:$BAD$16,MATCH('Risk Return Chart'!$A19,Indices2!$B:$B,0),0),"")</f>
        <v/>
      </c>
      <c r="Q19" s="126" t="str">
        <f ca="1">IFERROR(HLOOKUP(Q$1,Indices2!$E$1:$BAD$16,MATCH('Risk Return Chart'!$A19,Indices2!$B:$B,0),0),"")</f>
        <v/>
      </c>
      <c r="R19" s="126" t="str">
        <f ca="1">IFERROR(HLOOKUP(R$1,Indices2!$E$1:$BAD$16,MATCH('Risk Return Chart'!$A19,Indices2!$B:$B,0),0),"")</f>
        <v/>
      </c>
      <c r="S19" s="126" t="str">
        <f ca="1">IFERROR(HLOOKUP(S$1,Indices2!$E$1:$BAD$16,MATCH('Risk Return Chart'!$A19,Indices2!$B:$B,0),0),"")</f>
        <v/>
      </c>
      <c r="T19" s="126" t="str">
        <f ca="1">IFERROR(HLOOKUP(T$1,Indices2!$E$1:$BAD$16,MATCH('Risk Return Chart'!$A19,Indices2!$B:$B,0),0),"")</f>
        <v/>
      </c>
      <c r="U19" s="126" t="str">
        <f ca="1">IFERROR(HLOOKUP(U$1,Indices2!$E$1:$BAD$16,MATCH('Risk Return Chart'!$A19,Indices2!$B:$B,0),0),"")</f>
        <v/>
      </c>
      <c r="V19" s="126" t="str">
        <f ca="1">IFERROR(HLOOKUP(V$1,Indices2!$E$1:$BAD$16,MATCH('Risk Return Chart'!$A19,Indices2!$B:$B,0),0),"")</f>
        <v/>
      </c>
      <c r="W19" s="126" t="str">
        <f ca="1">IFERROR(HLOOKUP(W$1,Indices2!$E$1:$BAD$16,MATCH('Risk Return Chart'!$A19,Indices2!$B:$B,0),0),"")</f>
        <v/>
      </c>
      <c r="X19" s="126" t="str">
        <f ca="1">IFERROR(HLOOKUP(X$1,Indices2!$E$1:$BAD$16,MATCH('Risk Return Chart'!$A19,Indices2!$B:$B,0),0),"")</f>
        <v/>
      </c>
      <c r="Y19" s="126" t="str">
        <f ca="1">IFERROR(HLOOKUP(Y$1,Indices2!$E$1:$BAD$16,MATCH('Risk Return Chart'!$A19,Indices2!$B:$B,0),0),"")</f>
        <v/>
      </c>
      <c r="Z19" s="126" t="str">
        <f ca="1">IFERROR(HLOOKUP(Z$1,Indices2!$E$1:$BAD$16,MATCH('Risk Return Chart'!$A19,Indices2!$B:$B,0),0),"")</f>
        <v/>
      </c>
      <c r="AA19" s="126" t="str">
        <f ca="1">IFERROR(HLOOKUP(AA$1,Indices2!$E$1:$BAD$16,MATCH('Risk Return Chart'!$A19,Indices2!$B:$B,0),0),"")</f>
        <v/>
      </c>
      <c r="AB19" s="126" t="str">
        <f ca="1">IFERROR(HLOOKUP(AB$1,Indices2!$E$1:$BAD$16,MATCH('Risk Return Chart'!$A19,Indices2!$B:$B,0),0),"")</f>
        <v/>
      </c>
      <c r="AC19" s="126" t="str">
        <f ca="1">IFERROR(HLOOKUP(AC$1,Indices2!$E$1:$BAD$16,MATCH('Risk Return Chart'!$A19,Indices2!$B:$B,0),0),"")</f>
        <v/>
      </c>
      <c r="AD19" s="126" t="str">
        <f ca="1">IFERROR(HLOOKUP(AD$1,Indices2!$E$1:$BAD$16,MATCH('Risk Return Chart'!$A19,Indices2!$B:$B,0),0),"")</f>
        <v/>
      </c>
      <c r="AE19" s="126" t="str">
        <f ca="1">IFERROR(HLOOKUP(AE$1,Indices2!$E$1:$BAD$16,MATCH('Risk Return Chart'!$A19,Indices2!$B:$B,0),0),"")</f>
        <v/>
      </c>
      <c r="AF19" s="126" t="str">
        <f ca="1">IFERROR(HLOOKUP(AF$1,Indices2!$E$1:$BAD$16,MATCH('Risk Return Chart'!$A19,Indices2!$B:$B,0),0),"")</f>
        <v/>
      </c>
      <c r="AG19" s="126" t="str">
        <f ca="1">IFERROR(HLOOKUP(AG$1,Indices2!$E$1:$BAD$16,MATCH('Risk Return Chart'!$A19,Indices2!$B:$B,0),0),"")</f>
        <v/>
      </c>
      <c r="AH19" s="126" t="str">
        <f ca="1">IFERROR(HLOOKUP(AH$1,Indices2!$E$1:$BAD$16,MATCH('Risk Return Chart'!$A19,Indices2!$B:$B,0),0),"")</f>
        <v/>
      </c>
      <c r="AI19" s="126" t="str">
        <f ca="1">IFERROR(HLOOKUP(AI$1,Indices2!$E$1:$BAD$16,MATCH('Risk Return Chart'!$A19,Indices2!$B:$B,0),0),"")</f>
        <v/>
      </c>
      <c r="AJ19" s="126" t="str">
        <f ca="1">IFERROR(HLOOKUP(AJ$1,Indices2!$E$1:$BAD$16,MATCH('Risk Return Chart'!$A19,Indices2!$B:$B,0),0),"")</f>
        <v/>
      </c>
      <c r="AK19" s="126" t="str">
        <f ca="1">IFERROR(HLOOKUP(AK$1,Indices2!$E$1:$BAD$16,MATCH('Risk Return Chart'!$A19,Indices2!$B:$B,0),0),"")</f>
        <v/>
      </c>
      <c r="AL19" s="126" t="str">
        <f ca="1">IFERROR(HLOOKUP(AL$1,Indices2!$E$1:$BAD$16,MATCH('Risk Return Chart'!$A19,Indices2!$B:$B,0),0),"")</f>
        <v/>
      </c>
      <c r="AM19" s="126" t="str">
        <f ca="1">IFERROR(HLOOKUP(AM$1,Indices2!$E$1:$BAD$16,MATCH('Risk Return Chart'!$A19,Indices2!$B:$B,0),0),"")</f>
        <v/>
      </c>
      <c r="AN19" s="126" t="str">
        <f ca="1">IFERROR(HLOOKUP(AN$1,Indices2!$E$1:$BAD$16,MATCH('Risk Return Chart'!$A19,Indices2!$B:$B,0),0),"")</f>
        <v/>
      </c>
      <c r="AO19" s="126" t="str">
        <f ca="1">IFERROR(HLOOKUP(AO$1,Indices2!$E$1:$BAD$16,MATCH('Risk Return Chart'!$A19,Indices2!$B:$B,0),0),"")</f>
        <v/>
      </c>
      <c r="AP19" s="126" t="str">
        <f ca="1">IFERROR(HLOOKUP(AP$1,Indices2!$E$1:$BAD$16,MATCH('Risk Return Chart'!$A19,Indices2!$B:$B,0),0),"")</f>
        <v/>
      </c>
      <c r="AQ19" s="126" t="str">
        <f ca="1">IFERROR(HLOOKUP(AQ$1,Indices2!$E$1:$BAD$16,MATCH('Risk Return Chart'!$A19,Indices2!$B:$B,0),0),"")</f>
        <v/>
      </c>
      <c r="AR19" s="126" t="str">
        <f ca="1">IFERROR(HLOOKUP(AR$1,Indices2!$E$1:$BAD$16,MATCH('Risk Return Chart'!$A19,Indices2!$B:$B,0),0),"")</f>
        <v/>
      </c>
      <c r="AS19" s="126" t="str">
        <f ca="1">IFERROR(HLOOKUP(AS$1,Indices2!$E$1:$BAD$16,MATCH('Risk Return Chart'!$A19,Indices2!$B:$B,0),0),"")</f>
        <v/>
      </c>
      <c r="AT19" s="126" t="str">
        <f ca="1">IFERROR(HLOOKUP(AT$1,Indices2!$E$1:$BAD$16,MATCH('Risk Return Chart'!$A19,Indices2!$B:$B,0),0),"")</f>
        <v/>
      </c>
      <c r="AU19" s="126" t="str">
        <f ca="1">IFERROR(HLOOKUP(AU$1,Indices2!$E$1:$BAD$16,MATCH('Risk Return Chart'!$A19,Indices2!$B:$B,0),0),"")</f>
        <v/>
      </c>
      <c r="AV19" s="126" t="str">
        <f ca="1">IFERROR(HLOOKUP(AV$1,Indices2!$E$1:$BAD$16,MATCH('Risk Return Chart'!$A19,Indices2!$B:$B,0),0),"")</f>
        <v/>
      </c>
      <c r="AW19" s="126" t="str">
        <f ca="1">IFERROR(HLOOKUP(AW$1,Indices2!$E$1:$BAD$16,MATCH('Risk Return Chart'!$A19,Indices2!$B:$B,0),0),"")</f>
        <v/>
      </c>
      <c r="AX19" s="126" t="str">
        <f ca="1">IFERROR(HLOOKUP(AX$1,Indices2!$E$1:$BAD$16,MATCH('Risk Return Chart'!$A19,Indices2!$B:$B,0),0),"")</f>
        <v/>
      </c>
      <c r="AY19" s="126" t="str">
        <f ca="1">IFERROR(HLOOKUP(AY$1,Indices2!$E$1:$BAD$16,MATCH('Risk Return Chart'!$A19,Indices2!$B:$B,0),0),"")</f>
        <v/>
      </c>
      <c r="AZ19" s="126" t="str">
        <f ca="1">IFERROR(HLOOKUP(AZ$1,Indices2!$E$1:$BAD$16,MATCH('Risk Return Chart'!$A19,Indices2!$B:$B,0),0),"")</f>
        <v/>
      </c>
      <c r="BA19" s="126" t="str">
        <f ca="1">IFERROR(HLOOKUP(BA$1,Indices2!$E$1:$BAD$16,MATCH('Risk Return Chart'!$A19,Indices2!$B:$B,0),0),"")</f>
        <v/>
      </c>
      <c r="BB19" s="126" t="str">
        <f ca="1">IFERROR(HLOOKUP(BB$1,Indices2!$E$1:$BAD$16,MATCH('Risk Return Chart'!$A19,Indices2!$B:$B,0),0),"")</f>
        <v/>
      </c>
      <c r="BC19" s="126" t="str">
        <f ca="1">IFERROR(HLOOKUP(BC$1,Indices2!$E$1:$BAD$16,MATCH('Risk Return Chart'!$A19,Indices2!$B:$B,0),0),"")</f>
        <v/>
      </c>
      <c r="BD19" s="126" t="str">
        <f ca="1">IFERROR(HLOOKUP(BD$1,Indices2!$E$1:$BAD$16,MATCH('Risk Return Chart'!$A19,Indices2!$B:$B,0),0),"")</f>
        <v/>
      </c>
      <c r="BE19" s="126" t="str">
        <f ca="1">IFERROR(HLOOKUP(BE$1,Indices2!$E$1:$BAD$16,MATCH('Risk Return Chart'!$A19,Indices2!$B:$B,0),0),"")</f>
        <v/>
      </c>
      <c r="BF19" s="126" t="str">
        <f ca="1">IFERROR(HLOOKUP(BF$1,Indices2!$E$1:$BAD$16,MATCH('Risk Return Chart'!$A19,Indices2!$B:$B,0),0),"")</f>
        <v/>
      </c>
      <c r="BG19" s="126" t="str">
        <f ca="1">IFERROR(HLOOKUP(BG$1,Indices2!$E$1:$BAD$16,MATCH('Risk Return Chart'!$A19,Indices2!$B:$B,0),0),"")</f>
        <v/>
      </c>
      <c r="BH19" s="126" t="str">
        <f ca="1">IFERROR(HLOOKUP(BH$1,Indices2!$E$1:$BAD$16,MATCH('Risk Return Chart'!$A19,Indices2!$B:$B,0),0),"")</f>
        <v/>
      </c>
      <c r="BI19" s="126" t="str">
        <f ca="1">IFERROR(HLOOKUP(BI$1,Indices2!$E$1:$BAD$16,MATCH('Risk Return Chart'!$A19,Indices2!$B:$B,0),0),"")</f>
        <v/>
      </c>
      <c r="BJ19" s="126" t="str">
        <f ca="1">IFERROR(HLOOKUP(BJ$1,Indices2!$E$1:$BAD$16,MATCH('Risk Return Chart'!$A19,Indices2!$B:$B,0),0),"")</f>
        <v/>
      </c>
      <c r="BK19" s="126" t="str">
        <f ca="1">IFERROR(HLOOKUP(BK$1,Indices2!$E$1:$BAD$16,MATCH('Risk Return Chart'!$A19,Indices2!$B:$B,0),0),"")</f>
        <v/>
      </c>
      <c r="BL19" s="126" t="str">
        <f ca="1">IFERROR(HLOOKUP(BL$1,Indices2!$E$1:$BAD$16,MATCH('Risk Return Chart'!$A19,Indices2!$B:$B,0),0),"")</f>
        <v/>
      </c>
      <c r="BM19" s="126" t="str">
        <f ca="1">IFERROR(HLOOKUP(BM$1,Indices2!$E$1:$BAD$16,MATCH('Risk Return Chart'!$A19,Indices2!$B:$B,0),0),"")</f>
        <v/>
      </c>
      <c r="BN19" s="126" t="str">
        <f ca="1">IFERROR(HLOOKUP(BN$1,Indices2!$E$1:$BAD$16,MATCH('Risk Return Chart'!$A19,Indices2!$B:$B,0),0),"")</f>
        <v/>
      </c>
      <c r="BO19" s="126" t="str">
        <f ca="1">IFERROR(HLOOKUP(BO$1,Indices2!$E$1:$BAD$16,MATCH('Risk Return Chart'!$A19,Indices2!$B:$B,0),0),"")</f>
        <v/>
      </c>
      <c r="BP19" s="126" t="str">
        <f ca="1">IFERROR(HLOOKUP(BP$1,Indices2!$E$1:$BAD$16,MATCH('Risk Return Chart'!$A19,Indices2!$B:$B,0),0),"")</f>
        <v/>
      </c>
      <c r="BQ19" s="126" t="str">
        <f ca="1">IFERROR(HLOOKUP(BQ$1,Indices2!$E$1:$BAD$16,MATCH('Risk Return Chart'!$A19,Indices2!$B:$B,0),0),"")</f>
        <v/>
      </c>
      <c r="BR19" s="126" t="str">
        <f ca="1">IFERROR(HLOOKUP(BR$1,Indices2!$E$1:$BAD$16,MATCH('Risk Return Chart'!$A19,Indices2!$B:$B,0),0),"")</f>
        <v/>
      </c>
      <c r="BS19" s="126" t="str">
        <f ca="1">IFERROR(HLOOKUP(BS$1,Indices2!$E$1:$BAD$16,MATCH('Risk Return Chart'!$A19,Indices2!$B:$B,0),0),"")</f>
        <v/>
      </c>
      <c r="BT19" s="126" t="str">
        <f ca="1">IFERROR(HLOOKUP(BT$1,Indices2!$E$1:$BAD$16,MATCH('Risk Return Chart'!$A19,Indices2!$B:$B,0),0),"")</f>
        <v/>
      </c>
      <c r="BU19" s="126" t="str">
        <f ca="1">IFERROR(HLOOKUP(BU$1,Indices2!$E$1:$BAD$16,MATCH('Risk Return Chart'!$A19,Indices2!$B:$B,0),0),"")</f>
        <v/>
      </c>
      <c r="BV19" s="126" t="str">
        <f ca="1">IFERROR(HLOOKUP(BV$1,Indices2!$E$1:$BAD$16,MATCH('Risk Return Chart'!$A19,Indices2!$B:$B,0),0),"")</f>
        <v/>
      </c>
      <c r="BW19" s="126" t="str">
        <f ca="1">IFERROR(HLOOKUP(BW$1,Indices2!$E$1:$BAD$16,MATCH('Risk Return Chart'!$A19,Indices2!$B:$B,0),0),"")</f>
        <v/>
      </c>
      <c r="BX19" s="126" t="str">
        <f ca="1">IFERROR(HLOOKUP(BX$1,Indices2!$E$1:$BAD$16,MATCH('Risk Return Chart'!$A19,Indices2!$B:$B,0),0),"")</f>
        <v/>
      </c>
      <c r="BY19" s="126" t="str">
        <f ca="1">IFERROR(HLOOKUP(BY$1,Indices2!$E$1:$BAD$16,MATCH('Risk Return Chart'!$A19,Indices2!$B:$B,0),0),"")</f>
        <v/>
      </c>
      <c r="BZ19" s="126" t="str">
        <f ca="1">IFERROR(HLOOKUP(BZ$1,Indices2!$E$1:$BAD$16,MATCH('Risk Return Chart'!$A19,Indices2!$B:$B,0),0),"")</f>
        <v/>
      </c>
      <c r="CA19" s="126" t="str">
        <f ca="1">IFERROR(HLOOKUP(CA$1,Indices2!$E$1:$BAD$16,MATCH('Risk Return Chart'!$A19,Indices2!$B:$B,0),0),"")</f>
        <v/>
      </c>
      <c r="CB19" s="126" t="str">
        <f ca="1">IFERROR(HLOOKUP(CB$1,Indices2!$E$1:$BAD$16,MATCH('Risk Return Chart'!$A19,Indices2!$B:$B,0),0),"")</f>
        <v/>
      </c>
      <c r="CC19" s="126" t="str">
        <f ca="1">IFERROR(HLOOKUP(CC$1,Indices2!$E$1:$BAD$16,MATCH('Risk Return Chart'!$A19,Indices2!$B:$B,0),0),"")</f>
        <v/>
      </c>
      <c r="CD19" s="126" t="str">
        <f ca="1">IFERROR(HLOOKUP(CD$1,Indices2!$E$1:$BAD$16,MATCH('Risk Return Chart'!$A19,Indices2!$B:$B,0),0),"")</f>
        <v/>
      </c>
      <c r="CE19" s="126" t="str">
        <f ca="1">IFERROR(HLOOKUP(CE$1,Indices2!$E$1:$BAD$16,MATCH('Risk Return Chart'!$A19,Indices2!$B:$B,0),0),"")</f>
        <v/>
      </c>
      <c r="CF19" s="126" t="str">
        <f ca="1">IFERROR(HLOOKUP(CF$1,Indices2!$E$1:$BAD$16,MATCH('Risk Return Chart'!$A19,Indices2!$B:$B,0),0),"")</f>
        <v/>
      </c>
      <c r="CG19" s="126" t="str">
        <f ca="1">IFERROR(HLOOKUP(CG$1,Indices2!$E$1:$BAD$16,MATCH('Risk Return Chart'!$A19,Indices2!$B:$B,0),0),"")</f>
        <v/>
      </c>
      <c r="CH19" s="126" t="str">
        <f ca="1">IFERROR(HLOOKUP(CH$1,Indices2!$E$1:$BAD$16,MATCH('Risk Return Chart'!$A19,Indices2!$B:$B,0),0),"")</f>
        <v/>
      </c>
      <c r="CI19" s="126" t="str">
        <f ca="1">IFERROR(HLOOKUP(CI$1,Indices2!$E$1:$BAD$16,MATCH('Risk Return Chart'!$A19,Indices2!$B:$B,0),0),"")</f>
        <v/>
      </c>
      <c r="CJ19" s="126" t="str">
        <f ca="1">IFERROR(HLOOKUP(CJ$1,Indices2!$E$1:$BAD$16,MATCH('Risk Return Chart'!$A19,Indices2!$B:$B,0),0),"")</f>
        <v/>
      </c>
      <c r="CK19" s="126" t="str">
        <f ca="1">IFERROR(HLOOKUP(CK$1,Indices2!$E$1:$BAD$16,MATCH('Risk Return Chart'!$A19,Indices2!$B:$B,0),0),"")</f>
        <v/>
      </c>
      <c r="CL19" s="126" t="str">
        <f ca="1">IFERROR(HLOOKUP(CL$1,Indices2!$E$1:$BAD$16,MATCH('Risk Return Chart'!$A19,Indices2!$B:$B,0),0),"")</f>
        <v/>
      </c>
      <c r="CM19" s="126" t="str">
        <f ca="1">IFERROR(HLOOKUP(CM$1,Indices2!$E$1:$BAD$16,MATCH('Risk Return Chart'!$A19,Indices2!$B:$B,0),0),"")</f>
        <v/>
      </c>
      <c r="CN19" s="126" t="str">
        <f ca="1">IFERROR(HLOOKUP(CN$1,Indices2!$E$1:$BAD$16,MATCH('Risk Return Chart'!$A19,Indices2!$B:$B,0),0),"")</f>
        <v/>
      </c>
      <c r="CO19" s="126" t="str">
        <f ca="1">IFERROR(HLOOKUP(CO$1,Indices2!$E$1:$BAD$16,MATCH('Risk Return Chart'!$A19,Indices2!$B:$B,0),0),"")</f>
        <v/>
      </c>
      <c r="CP19" s="126" t="str">
        <f ca="1">IFERROR(HLOOKUP(CP$1,Indices2!$E$1:$BAD$16,MATCH('Risk Return Chart'!$A19,Indices2!$B:$B,0),0),"")</f>
        <v/>
      </c>
      <c r="CQ19" s="126" t="str">
        <f ca="1">IFERROR(HLOOKUP(CQ$1,Indices2!$E$1:$BAD$16,MATCH('Risk Return Chart'!$A19,Indices2!$B:$B,0),0),"")</f>
        <v/>
      </c>
      <c r="CR19" s="126" t="str">
        <f ca="1">IFERROR(HLOOKUP(CR$1,Indices2!$E$1:$BAD$16,MATCH('Risk Return Chart'!$A19,Indices2!$B:$B,0),0),"")</f>
        <v/>
      </c>
      <c r="CS19" s="126" t="str">
        <f ca="1">IFERROR(HLOOKUP(CS$1,Indices2!$E$1:$BAD$16,MATCH('Risk Return Chart'!$A19,Indices2!$B:$B,0),0),"")</f>
        <v/>
      </c>
      <c r="CT19" s="126" t="str">
        <f ca="1">IFERROR(HLOOKUP(CT$1,Indices2!$E$1:$BAD$16,MATCH('Risk Return Chart'!$A19,Indices2!$B:$B,0),0),"")</f>
        <v/>
      </c>
      <c r="CU19" s="126" t="str">
        <f ca="1">IFERROR(HLOOKUP(CU$1,Indices2!$E$1:$BAD$16,MATCH('Risk Return Chart'!$A19,Indices2!$B:$B,0),0),"")</f>
        <v/>
      </c>
      <c r="CV19" s="126" t="str">
        <f ca="1">IFERROR(HLOOKUP(CV$1,Indices2!$E$1:$BAD$16,MATCH('Risk Return Chart'!$A19,Indices2!$B:$B,0),0),"")</f>
        <v/>
      </c>
      <c r="CW19" s="126" t="str">
        <f ca="1">IFERROR(HLOOKUP(CW$1,Indices2!$E$1:$BAD$16,MATCH('Risk Return Chart'!$A19,Indices2!$B:$B,0),0),"")</f>
        <v/>
      </c>
      <c r="CX19" s="126" t="str">
        <f ca="1">IFERROR(HLOOKUP(CX$1,Indices2!$E$1:$BAD$16,MATCH('Risk Return Chart'!$A19,Indices2!$B:$B,0),0),"")</f>
        <v/>
      </c>
      <c r="CY19" s="126" t="str">
        <f ca="1">IFERROR(HLOOKUP(CY$1,Indices2!$E$1:$BAD$16,MATCH('Risk Return Chart'!$A19,Indices2!$B:$B,0),0),"")</f>
        <v/>
      </c>
      <c r="CZ19" s="126" t="str">
        <f ca="1">IFERROR(HLOOKUP(CZ$1,Indices2!$E$1:$BAD$16,MATCH('Risk Return Chart'!$A19,Indices2!$B:$B,0),0),"")</f>
        <v/>
      </c>
      <c r="DA19" s="126" t="str">
        <f ca="1">IFERROR(HLOOKUP(DA$1,Indices2!$E$1:$BAD$16,MATCH('Risk Return Chart'!$A19,Indices2!$B:$B,0),0),"")</f>
        <v/>
      </c>
      <c r="DB19" s="126" t="str">
        <f ca="1">IFERROR(HLOOKUP(DB$1,Indices2!$E$1:$BAD$16,MATCH('Risk Return Chart'!$A19,Indices2!$B:$B,0),0),"")</f>
        <v/>
      </c>
      <c r="DC19" s="126" t="str">
        <f ca="1">IFERROR(HLOOKUP(DC$1,Indices2!$E$1:$BAD$16,MATCH('Risk Return Chart'!$A19,Indices2!$B:$B,0),0),"")</f>
        <v/>
      </c>
      <c r="DD19" s="126" t="str">
        <f ca="1">IFERROR(HLOOKUP(DD$1,Indices2!$E$1:$BAD$16,MATCH('Risk Return Chart'!$A19,Indices2!$B:$B,0),0),"")</f>
        <v/>
      </c>
      <c r="DE19" s="126" t="str">
        <f ca="1">IFERROR(HLOOKUP(DE$1,Indices2!$E$1:$BAD$16,MATCH('Risk Return Chart'!$A19,Indices2!$B:$B,0),0),"")</f>
        <v/>
      </c>
      <c r="DF19" s="126" t="str">
        <f ca="1">IFERROR(HLOOKUP(DF$1,Indices2!$E$1:$BAD$16,MATCH('Risk Return Chart'!$A19,Indices2!$B:$B,0),0),"")</f>
        <v/>
      </c>
      <c r="DG19" s="126" t="str">
        <f ca="1">IFERROR(HLOOKUP(DG$1,Indices2!$E$1:$BAD$16,MATCH('Risk Return Chart'!$A19,Indices2!$B:$B,0),0),"")</f>
        <v/>
      </c>
    </row>
    <row r="20" spans="1:111">
      <c r="A20" t="s">
        <v>81</v>
      </c>
      <c r="B20" t="s">
        <v>81</v>
      </c>
      <c r="C20" s="157" t="e">
        <f t="shared" ca="1" si="1"/>
        <v>#DIV/0!</v>
      </c>
      <c r="D20" s="157" t="e">
        <f t="array" aca="1" ref="D20" ca="1">PRODUCT(1+IF(E20:DG20="",0,E20:DG20))^(12/COUNT(E20:DG20))-1</f>
        <v>#DIV/0!</v>
      </c>
      <c r="E20" s="126" t="str">
        <f>IFERROR(HLOOKUP(E$1,Indices2!$E$1:$BAD$16,MATCH('Risk Return Chart'!$A20,Indices2!$B:$B,0),0),"")</f>
        <v/>
      </c>
      <c r="F20" s="126" t="str">
        <f ca="1">IFERROR(HLOOKUP(F$1,Indices2!$E$1:$BAD$16,MATCH('Risk Return Chart'!$A20,Indices2!$B:$B,0),0),"")</f>
        <v/>
      </c>
      <c r="G20" s="126" t="str">
        <f ca="1">IFERROR(HLOOKUP(G$1,Indices2!$E$1:$BAD$16,MATCH('Risk Return Chart'!$A20,Indices2!$B:$B,0),0),"")</f>
        <v/>
      </c>
      <c r="H20" s="126" t="str">
        <f ca="1">IFERROR(HLOOKUP(H$1,Indices2!$E$1:$BAD$16,MATCH('Risk Return Chart'!$A20,Indices2!$B:$B,0),0),"")</f>
        <v/>
      </c>
      <c r="I20" s="126" t="str">
        <f ca="1">IFERROR(HLOOKUP(I$1,Indices2!$E$1:$BAD$16,MATCH('Risk Return Chart'!$A20,Indices2!$B:$B,0),0),"")</f>
        <v/>
      </c>
      <c r="J20" s="126" t="str">
        <f ca="1">IFERROR(HLOOKUP(J$1,Indices2!$E$1:$BAD$16,MATCH('Risk Return Chart'!$A20,Indices2!$B:$B,0),0),"")</f>
        <v/>
      </c>
      <c r="K20" s="126" t="str">
        <f ca="1">IFERROR(HLOOKUP(K$1,Indices2!$E$1:$BAD$16,MATCH('Risk Return Chart'!$A20,Indices2!$B:$B,0),0),"")</f>
        <v/>
      </c>
      <c r="L20" s="126" t="str">
        <f ca="1">IFERROR(HLOOKUP(L$1,Indices2!$E$1:$BAD$16,MATCH('Risk Return Chart'!$A20,Indices2!$B:$B,0),0),"")</f>
        <v/>
      </c>
      <c r="M20" s="126" t="str">
        <f ca="1">IFERROR(HLOOKUP(M$1,Indices2!$E$1:$BAD$16,MATCH('Risk Return Chart'!$A20,Indices2!$B:$B,0),0),"")</f>
        <v/>
      </c>
      <c r="N20" s="126" t="str">
        <f ca="1">IFERROR(HLOOKUP(N$1,Indices2!$E$1:$BAD$16,MATCH('Risk Return Chart'!$A20,Indices2!$B:$B,0),0),"")</f>
        <v/>
      </c>
      <c r="O20" s="126" t="str">
        <f ca="1">IFERROR(HLOOKUP(O$1,Indices2!$E$1:$BAD$16,MATCH('Risk Return Chart'!$A20,Indices2!$B:$B,0),0),"")</f>
        <v/>
      </c>
      <c r="P20" s="126" t="str">
        <f ca="1">IFERROR(HLOOKUP(P$1,Indices2!$E$1:$BAD$16,MATCH('Risk Return Chart'!$A20,Indices2!$B:$B,0),0),"")</f>
        <v/>
      </c>
      <c r="Q20" s="126" t="str">
        <f ca="1">IFERROR(HLOOKUP(Q$1,Indices2!$E$1:$BAD$16,MATCH('Risk Return Chart'!$A20,Indices2!$B:$B,0),0),"")</f>
        <v/>
      </c>
      <c r="R20" s="126" t="str">
        <f ca="1">IFERROR(HLOOKUP(R$1,Indices2!$E$1:$BAD$16,MATCH('Risk Return Chart'!$A20,Indices2!$B:$B,0),0),"")</f>
        <v/>
      </c>
      <c r="S20" s="126" t="str">
        <f ca="1">IFERROR(HLOOKUP(S$1,Indices2!$E$1:$BAD$16,MATCH('Risk Return Chart'!$A20,Indices2!$B:$B,0),0),"")</f>
        <v/>
      </c>
      <c r="T20" s="126" t="str">
        <f ca="1">IFERROR(HLOOKUP(T$1,Indices2!$E$1:$BAD$16,MATCH('Risk Return Chart'!$A20,Indices2!$B:$B,0),0),"")</f>
        <v/>
      </c>
      <c r="U20" s="126" t="str">
        <f ca="1">IFERROR(HLOOKUP(U$1,Indices2!$E$1:$BAD$16,MATCH('Risk Return Chart'!$A20,Indices2!$B:$B,0),0),"")</f>
        <v/>
      </c>
      <c r="V20" s="126" t="str">
        <f ca="1">IFERROR(HLOOKUP(V$1,Indices2!$E$1:$BAD$16,MATCH('Risk Return Chart'!$A20,Indices2!$B:$B,0),0),"")</f>
        <v/>
      </c>
      <c r="W20" s="126" t="str">
        <f ca="1">IFERROR(HLOOKUP(W$1,Indices2!$E$1:$BAD$16,MATCH('Risk Return Chart'!$A20,Indices2!$B:$B,0),0),"")</f>
        <v/>
      </c>
      <c r="X20" s="126" t="str">
        <f ca="1">IFERROR(HLOOKUP(X$1,Indices2!$E$1:$BAD$16,MATCH('Risk Return Chart'!$A20,Indices2!$B:$B,0),0),"")</f>
        <v/>
      </c>
      <c r="Y20" s="126" t="str">
        <f ca="1">IFERROR(HLOOKUP(Y$1,Indices2!$E$1:$BAD$16,MATCH('Risk Return Chart'!$A20,Indices2!$B:$B,0),0),"")</f>
        <v/>
      </c>
      <c r="Z20" s="126" t="str">
        <f ca="1">IFERROR(HLOOKUP(Z$1,Indices2!$E$1:$BAD$16,MATCH('Risk Return Chart'!$A20,Indices2!$B:$B,0),0),"")</f>
        <v/>
      </c>
      <c r="AA20" s="126" t="str">
        <f ca="1">IFERROR(HLOOKUP(AA$1,Indices2!$E$1:$BAD$16,MATCH('Risk Return Chart'!$A20,Indices2!$B:$B,0),0),"")</f>
        <v/>
      </c>
      <c r="AB20" s="126" t="str">
        <f ca="1">IFERROR(HLOOKUP(AB$1,Indices2!$E$1:$BAD$16,MATCH('Risk Return Chart'!$A20,Indices2!$B:$B,0),0),"")</f>
        <v/>
      </c>
      <c r="AC20" s="126" t="str">
        <f ca="1">IFERROR(HLOOKUP(AC$1,Indices2!$E$1:$BAD$16,MATCH('Risk Return Chart'!$A20,Indices2!$B:$B,0),0),"")</f>
        <v/>
      </c>
      <c r="AD20" s="126" t="str">
        <f ca="1">IFERROR(HLOOKUP(AD$1,Indices2!$E$1:$BAD$16,MATCH('Risk Return Chart'!$A20,Indices2!$B:$B,0),0),"")</f>
        <v/>
      </c>
      <c r="AE20" s="126" t="str">
        <f ca="1">IFERROR(HLOOKUP(AE$1,Indices2!$E$1:$BAD$16,MATCH('Risk Return Chart'!$A20,Indices2!$B:$B,0),0),"")</f>
        <v/>
      </c>
      <c r="AF20" s="126" t="str">
        <f ca="1">IFERROR(HLOOKUP(AF$1,Indices2!$E$1:$BAD$16,MATCH('Risk Return Chart'!$A20,Indices2!$B:$B,0),0),"")</f>
        <v/>
      </c>
      <c r="AG20" s="126" t="str">
        <f ca="1">IFERROR(HLOOKUP(AG$1,Indices2!$E$1:$BAD$16,MATCH('Risk Return Chart'!$A20,Indices2!$B:$B,0),0),"")</f>
        <v/>
      </c>
      <c r="AH20" s="126" t="str">
        <f ca="1">IFERROR(HLOOKUP(AH$1,Indices2!$E$1:$BAD$16,MATCH('Risk Return Chart'!$A20,Indices2!$B:$B,0),0),"")</f>
        <v/>
      </c>
      <c r="AI20" s="126" t="str">
        <f ca="1">IFERROR(HLOOKUP(AI$1,Indices2!$E$1:$BAD$16,MATCH('Risk Return Chart'!$A20,Indices2!$B:$B,0),0),"")</f>
        <v/>
      </c>
      <c r="AJ20" s="126" t="str">
        <f ca="1">IFERROR(HLOOKUP(AJ$1,Indices2!$E$1:$BAD$16,MATCH('Risk Return Chart'!$A20,Indices2!$B:$B,0),0),"")</f>
        <v/>
      </c>
      <c r="AK20" s="126" t="str">
        <f ca="1">IFERROR(HLOOKUP(AK$1,Indices2!$E$1:$BAD$16,MATCH('Risk Return Chart'!$A20,Indices2!$B:$B,0),0),"")</f>
        <v/>
      </c>
      <c r="AL20" s="126" t="str">
        <f ca="1">IFERROR(HLOOKUP(AL$1,Indices2!$E$1:$BAD$16,MATCH('Risk Return Chart'!$A20,Indices2!$B:$B,0),0),"")</f>
        <v/>
      </c>
      <c r="AM20" s="126" t="str">
        <f ca="1">IFERROR(HLOOKUP(AM$1,Indices2!$E$1:$BAD$16,MATCH('Risk Return Chart'!$A20,Indices2!$B:$B,0),0),"")</f>
        <v/>
      </c>
      <c r="AN20" s="126" t="str">
        <f ca="1">IFERROR(HLOOKUP(AN$1,Indices2!$E$1:$BAD$16,MATCH('Risk Return Chart'!$A20,Indices2!$B:$B,0),0),"")</f>
        <v/>
      </c>
      <c r="AO20" s="126" t="str">
        <f ca="1">IFERROR(HLOOKUP(AO$1,Indices2!$E$1:$BAD$16,MATCH('Risk Return Chart'!$A20,Indices2!$B:$B,0),0),"")</f>
        <v/>
      </c>
      <c r="AP20" s="126" t="str">
        <f ca="1">IFERROR(HLOOKUP(AP$1,Indices2!$E$1:$BAD$16,MATCH('Risk Return Chart'!$A20,Indices2!$B:$B,0),0),"")</f>
        <v/>
      </c>
      <c r="AQ20" s="126" t="str">
        <f ca="1">IFERROR(HLOOKUP(AQ$1,Indices2!$E$1:$BAD$16,MATCH('Risk Return Chart'!$A20,Indices2!$B:$B,0),0),"")</f>
        <v/>
      </c>
      <c r="AR20" s="126" t="str">
        <f ca="1">IFERROR(HLOOKUP(AR$1,Indices2!$E$1:$BAD$16,MATCH('Risk Return Chart'!$A20,Indices2!$B:$B,0),0),"")</f>
        <v/>
      </c>
      <c r="AS20" s="126" t="str">
        <f ca="1">IFERROR(HLOOKUP(AS$1,Indices2!$E$1:$BAD$16,MATCH('Risk Return Chart'!$A20,Indices2!$B:$B,0),0),"")</f>
        <v/>
      </c>
      <c r="AT20" s="126" t="str">
        <f ca="1">IFERROR(HLOOKUP(AT$1,Indices2!$E$1:$BAD$16,MATCH('Risk Return Chart'!$A20,Indices2!$B:$B,0),0),"")</f>
        <v/>
      </c>
      <c r="AU20" s="126" t="str">
        <f ca="1">IFERROR(HLOOKUP(AU$1,Indices2!$E$1:$BAD$16,MATCH('Risk Return Chart'!$A20,Indices2!$B:$B,0),0),"")</f>
        <v/>
      </c>
      <c r="AV20" s="126" t="str">
        <f ca="1">IFERROR(HLOOKUP(AV$1,Indices2!$E$1:$BAD$16,MATCH('Risk Return Chart'!$A20,Indices2!$B:$B,0),0),"")</f>
        <v/>
      </c>
      <c r="AW20" s="126" t="str">
        <f ca="1">IFERROR(HLOOKUP(AW$1,Indices2!$E$1:$BAD$16,MATCH('Risk Return Chart'!$A20,Indices2!$B:$B,0),0),"")</f>
        <v/>
      </c>
      <c r="AX20" s="126" t="str">
        <f ca="1">IFERROR(HLOOKUP(AX$1,Indices2!$E$1:$BAD$16,MATCH('Risk Return Chart'!$A20,Indices2!$B:$B,0),0),"")</f>
        <v/>
      </c>
      <c r="AY20" s="126" t="str">
        <f ca="1">IFERROR(HLOOKUP(AY$1,Indices2!$E$1:$BAD$16,MATCH('Risk Return Chart'!$A20,Indices2!$B:$B,0),0),"")</f>
        <v/>
      </c>
      <c r="AZ20" s="126" t="str">
        <f ca="1">IFERROR(HLOOKUP(AZ$1,Indices2!$E$1:$BAD$16,MATCH('Risk Return Chart'!$A20,Indices2!$B:$B,0),0),"")</f>
        <v/>
      </c>
      <c r="BA20" s="126" t="str">
        <f ca="1">IFERROR(HLOOKUP(BA$1,Indices2!$E$1:$BAD$16,MATCH('Risk Return Chart'!$A20,Indices2!$B:$B,0),0),"")</f>
        <v/>
      </c>
      <c r="BB20" s="126" t="str">
        <f ca="1">IFERROR(HLOOKUP(BB$1,Indices2!$E$1:$BAD$16,MATCH('Risk Return Chart'!$A20,Indices2!$B:$B,0),0),"")</f>
        <v/>
      </c>
      <c r="BC20" s="126" t="str">
        <f ca="1">IFERROR(HLOOKUP(BC$1,Indices2!$E$1:$BAD$16,MATCH('Risk Return Chart'!$A20,Indices2!$B:$B,0),0),"")</f>
        <v/>
      </c>
      <c r="BD20" s="126" t="str">
        <f ca="1">IFERROR(HLOOKUP(BD$1,Indices2!$E$1:$BAD$16,MATCH('Risk Return Chart'!$A20,Indices2!$B:$B,0),0),"")</f>
        <v/>
      </c>
      <c r="BE20" s="126" t="str">
        <f ca="1">IFERROR(HLOOKUP(BE$1,Indices2!$E$1:$BAD$16,MATCH('Risk Return Chart'!$A20,Indices2!$B:$B,0),0),"")</f>
        <v/>
      </c>
      <c r="BF20" s="126" t="str">
        <f ca="1">IFERROR(HLOOKUP(BF$1,Indices2!$E$1:$BAD$16,MATCH('Risk Return Chart'!$A20,Indices2!$B:$B,0),0),"")</f>
        <v/>
      </c>
      <c r="BG20" s="126" t="str">
        <f ca="1">IFERROR(HLOOKUP(BG$1,Indices2!$E$1:$BAD$16,MATCH('Risk Return Chart'!$A20,Indices2!$B:$B,0),0),"")</f>
        <v/>
      </c>
      <c r="BH20" s="126" t="str">
        <f ca="1">IFERROR(HLOOKUP(BH$1,Indices2!$E$1:$BAD$16,MATCH('Risk Return Chart'!$A20,Indices2!$B:$B,0),0),"")</f>
        <v/>
      </c>
      <c r="BI20" s="126" t="str">
        <f ca="1">IFERROR(HLOOKUP(BI$1,Indices2!$E$1:$BAD$16,MATCH('Risk Return Chart'!$A20,Indices2!$B:$B,0),0),"")</f>
        <v/>
      </c>
      <c r="BJ20" s="126" t="str">
        <f ca="1">IFERROR(HLOOKUP(BJ$1,Indices2!$E$1:$BAD$16,MATCH('Risk Return Chart'!$A20,Indices2!$B:$B,0),0),"")</f>
        <v/>
      </c>
      <c r="BK20" s="126" t="str">
        <f ca="1">IFERROR(HLOOKUP(BK$1,Indices2!$E$1:$BAD$16,MATCH('Risk Return Chart'!$A20,Indices2!$B:$B,0),0),"")</f>
        <v/>
      </c>
      <c r="BL20" s="126" t="str">
        <f ca="1">IFERROR(HLOOKUP(BL$1,Indices2!$E$1:$BAD$16,MATCH('Risk Return Chart'!$A20,Indices2!$B:$B,0),0),"")</f>
        <v/>
      </c>
      <c r="BM20" s="126" t="str">
        <f ca="1">IFERROR(HLOOKUP(BM$1,Indices2!$E$1:$BAD$16,MATCH('Risk Return Chart'!$A20,Indices2!$B:$B,0),0),"")</f>
        <v/>
      </c>
      <c r="BN20" s="126" t="str">
        <f ca="1">IFERROR(HLOOKUP(BN$1,Indices2!$E$1:$BAD$16,MATCH('Risk Return Chart'!$A20,Indices2!$B:$B,0),0),"")</f>
        <v/>
      </c>
      <c r="BO20" s="126" t="str">
        <f ca="1">IFERROR(HLOOKUP(BO$1,Indices2!$E$1:$BAD$16,MATCH('Risk Return Chart'!$A20,Indices2!$B:$B,0),0),"")</f>
        <v/>
      </c>
      <c r="BP20" s="126" t="str">
        <f ca="1">IFERROR(HLOOKUP(BP$1,Indices2!$E$1:$BAD$16,MATCH('Risk Return Chart'!$A20,Indices2!$B:$B,0),0),"")</f>
        <v/>
      </c>
      <c r="BQ20" s="126" t="str">
        <f ca="1">IFERROR(HLOOKUP(BQ$1,Indices2!$E$1:$BAD$16,MATCH('Risk Return Chart'!$A20,Indices2!$B:$B,0),0),"")</f>
        <v/>
      </c>
      <c r="BR20" s="126" t="str">
        <f ca="1">IFERROR(HLOOKUP(BR$1,Indices2!$E$1:$BAD$16,MATCH('Risk Return Chart'!$A20,Indices2!$B:$B,0),0),"")</f>
        <v/>
      </c>
      <c r="BS20" s="126" t="str">
        <f ca="1">IFERROR(HLOOKUP(BS$1,Indices2!$E$1:$BAD$16,MATCH('Risk Return Chart'!$A20,Indices2!$B:$B,0),0),"")</f>
        <v/>
      </c>
      <c r="BT20" s="126" t="str">
        <f ca="1">IFERROR(HLOOKUP(BT$1,Indices2!$E$1:$BAD$16,MATCH('Risk Return Chart'!$A20,Indices2!$B:$B,0),0),"")</f>
        <v/>
      </c>
      <c r="BU20" s="126" t="str">
        <f ca="1">IFERROR(HLOOKUP(BU$1,Indices2!$E$1:$BAD$16,MATCH('Risk Return Chart'!$A20,Indices2!$B:$B,0),0),"")</f>
        <v/>
      </c>
      <c r="BV20" s="126" t="str">
        <f ca="1">IFERROR(HLOOKUP(BV$1,Indices2!$E$1:$BAD$16,MATCH('Risk Return Chart'!$A20,Indices2!$B:$B,0),0),"")</f>
        <v/>
      </c>
      <c r="BW20" s="126" t="str">
        <f ca="1">IFERROR(HLOOKUP(BW$1,Indices2!$E$1:$BAD$16,MATCH('Risk Return Chart'!$A20,Indices2!$B:$B,0),0),"")</f>
        <v/>
      </c>
      <c r="BX20" s="126" t="str">
        <f ca="1">IFERROR(HLOOKUP(BX$1,Indices2!$E$1:$BAD$16,MATCH('Risk Return Chart'!$A20,Indices2!$B:$B,0),0),"")</f>
        <v/>
      </c>
      <c r="BY20" s="126" t="str">
        <f ca="1">IFERROR(HLOOKUP(BY$1,Indices2!$E$1:$BAD$16,MATCH('Risk Return Chart'!$A20,Indices2!$B:$B,0),0),"")</f>
        <v/>
      </c>
      <c r="BZ20" s="126" t="str">
        <f ca="1">IFERROR(HLOOKUP(BZ$1,Indices2!$E$1:$BAD$16,MATCH('Risk Return Chart'!$A20,Indices2!$B:$B,0),0),"")</f>
        <v/>
      </c>
      <c r="CA20" s="126" t="str">
        <f ca="1">IFERROR(HLOOKUP(CA$1,Indices2!$E$1:$BAD$16,MATCH('Risk Return Chart'!$A20,Indices2!$B:$B,0),0),"")</f>
        <v/>
      </c>
      <c r="CB20" s="126" t="str">
        <f ca="1">IFERROR(HLOOKUP(CB$1,Indices2!$E$1:$BAD$16,MATCH('Risk Return Chart'!$A20,Indices2!$B:$B,0),0),"")</f>
        <v/>
      </c>
      <c r="CC20" s="126" t="str">
        <f ca="1">IFERROR(HLOOKUP(CC$1,Indices2!$E$1:$BAD$16,MATCH('Risk Return Chart'!$A20,Indices2!$B:$B,0),0),"")</f>
        <v/>
      </c>
      <c r="CD20" s="126" t="str">
        <f ca="1">IFERROR(HLOOKUP(CD$1,Indices2!$E$1:$BAD$16,MATCH('Risk Return Chart'!$A20,Indices2!$B:$B,0),0),"")</f>
        <v/>
      </c>
      <c r="CE20" s="126" t="str">
        <f ca="1">IFERROR(HLOOKUP(CE$1,Indices2!$E$1:$BAD$16,MATCH('Risk Return Chart'!$A20,Indices2!$B:$B,0),0),"")</f>
        <v/>
      </c>
      <c r="CF20" s="126" t="str">
        <f ca="1">IFERROR(HLOOKUP(CF$1,Indices2!$E$1:$BAD$16,MATCH('Risk Return Chart'!$A20,Indices2!$B:$B,0),0),"")</f>
        <v/>
      </c>
      <c r="CG20" s="126" t="str">
        <f ca="1">IFERROR(HLOOKUP(CG$1,Indices2!$E$1:$BAD$16,MATCH('Risk Return Chart'!$A20,Indices2!$B:$B,0),0),"")</f>
        <v/>
      </c>
      <c r="CH20" s="126" t="str">
        <f ca="1">IFERROR(HLOOKUP(CH$1,Indices2!$E$1:$BAD$16,MATCH('Risk Return Chart'!$A20,Indices2!$B:$B,0),0),"")</f>
        <v/>
      </c>
      <c r="CI20" s="126" t="str">
        <f ca="1">IFERROR(HLOOKUP(CI$1,Indices2!$E$1:$BAD$16,MATCH('Risk Return Chart'!$A20,Indices2!$B:$B,0),0),"")</f>
        <v/>
      </c>
      <c r="CJ20" s="126" t="str">
        <f ca="1">IFERROR(HLOOKUP(CJ$1,Indices2!$E$1:$BAD$16,MATCH('Risk Return Chart'!$A20,Indices2!$B:$B,0),0),"")</f>
        <v/>
      </c>
      <c r="CK20" s="126" t="str">
        <f ca="1">IFERROR(HLOOKUP(CK$1,Indices2!$E$1:$BAD$16,MATCH('Risk Return Chart'!$A20,Indices2!$B:$B,0),0),"")</f>
        <v/>
      </c>
      <c r="CL20" s="126" t="str">
        <f ca="1">IFERROR(HLOOKUP(CL$1,Indices2!$E$1:$BAD$16,MATCH('Risk Return Chart'!$A20,Indices2!$B:$B,0),0),"")</f>
        <v/>
      </c>
      <c r="CM20" s="126" t="str">
        <f ca="1">IFERROR(HLOOKUP(CM$1,Indices2!$E$1:$BAD$16,MATCH('Risk Return Chart'!$A20,Indices2!$B:$B,0),0),"")</f>
        <v/>
      </c>
      <c r="CN20" s="126" t="str">
        <f ca="1">IFERROR(HLOOKUP(CN$1,Indices2!$E$1:$BAD$16,MATCH('Risk Return Chart'!$A20,Indices2!$B:$B,0),0),"")</f>
        <v/>
      </c>
      <c r="CO20" s="126" t="str">
        <f ca="1">IFERROR(HLOOKUP(CO$1,Indices2!$E$1:$BAD$16,MATCH('Risk Return Chart'!$A20,Indices2!$B:$B,0),0),"")</f>
        <v/>
      </c>
      <c r="CP20" s="126" t="str">
        <f ca="1">IFERROR(HLOOKUP(CP$1,Indices2!$E$1:$BAD$16,MATCH('Risk Return Chart'!$A20,Indices2!$B:$B,0),0),"")</f>
        <v/>
      </c>
      <c r="CQ20" s="126" t="str">
        <f ca="1">IFERROR(HLOOKUP(CQ$1,Indices2!$E$1:$BAD$16,MATCH('Risk Return Chart'!$A20,Indices2!$B:$B,0),0),"")</f>
        <v/>
      </c>
      <c r="CR20" s="126" t="str">
        <f ca="1">IFERROR(HLOOKUP(CR$1,Indices2!$E$1:$BAD$16,MATCH('Risk Return Chart'!$A20,Indices2!$B:$B,0),0),"")</f>
        <v/>
      </c>
      <c r="CS20" s="126" t="str">
        <f ca="1">IFERROR(HLOOKUP(CS$1,Indices2!$E$1:$BAD$16,MATCH('Risk Return Chart'!$A20,Indices2!$B:$B,0),0),"")</f>
        <v/>
      </c>
      <c r="CT20" s="126" t="str">
        <f ca="1">IFERROR(HLOOKUP(CT$1,Indices2!$E$1:$BAD$16,MATCH('Risk Return Chart'!$A20,Indices2!$B:$B,0),0),"")</f>
        <v/>
      </c>
      <c r="CU20" s="126" t="str">
        <f ca="1">IFERROR(HLOOKUP(CU$1,Indices2!$E$1:$BAD$16,MATCH('Risk Return Chart'!$A20,Indices2!$B:$B,0),0),"")</f>
        <v/>
      </c>
      <c r="CV20" s="126" t="str">
        <f ca="1">IFERROR(HLOOKUP(CV$1,Indices2!$E$1:$BAD$16,MATCH('Risk Return Chart'!$A20,Indices2!$B:$B,0),0),"")</f>
        <v/>
      </c>
      <c r="CW20" s="126" t="str">
        <f ca="1">IFERROR(HLOOKUP(CW$1,Indices2!$E$1:$BAD$16,MATCH('Risk Return Chart'!$A20,Indices2!$B:$B,0),0),"")</f>
        <v/>
      </c>
      <c r="CX20" s="126" t="str">
        <f ca="1">IFERROR(HLOOKUP(CX$1,Indices2!$E$1:$BAD$16,MATCH('Risk Return Chart'!$A20,Indices2!$B:$B,0),0),"")</f>
        <v/>
      </c>
      <c r="CY20" s="126" t="str">
        <f ca="1">IFERROR(HLOOKUP(CY$1,Indices2!$E$1:$BAD$16,MATCH('Risk Return Chart'!$A20,Indices2!$B:$B,0),0),"")</f>
        <v/>
      </c>
      <c r="CZ20" s="126" t="str">
        <f ca="1">IFERROR(HLOOKUP(CZ$1,Indices2!$E$1:$BAD$16,MATCH('Risk Return Chart'!$A20,Indices2!$B:$B,0),0),"")</f>
        <v/>
      </c>
      <c r="DA20" s="126" t="str">
        <f ca="1">IFERROR(HLOOKUP(DA$1,Indices2!$E$1:$BAD$16,MATCH('Risk Return Chart'!$A20,Indices2!$B:$B,0),0),"")</f>
        <v/>
      </c>
      <c r="DB20" s="126" t="str">
        <f ca="1">IFERROR(HLOOKUP(DB$1,Indices2!$E$1:$BAD$16,MATCH('Risk Return Chart'!$A20,Indices2!$B:$B,0),0),"")</f>
        <v/>
      </c>
      <c r="DC20" s="126" t="str">
        <f ca="1">IFERROR(HLOOKUP(DC$1,Indices2!$E$1:$BAD$16,MATCH('Risk Return Chart'!$A20,Indices2!$B:$B,0),0),"")</f>
        <v/>
      </c>
      <c r="DD20" s="126" t="str">
        <f ca="1">IFERROR(HLOOKUP(DD$1,Indices2!$E$1:$BAD$16,MATCH('Risk Return Chart'!$A20,Indices2!$B:$B,0),0),"")</f>
        <v/>
      </c>
      <c r="DE20" s="126" t="str">
        <f ca="1">IFERROR(HLOOKUP(DE$1,Indices2!$E$1:$BAD$16,MATCH('Risk Return Chart'!$A20,Indices2!$B:$B,0),0),"")</f>
        <v/>
      </c>
      <c r="DF20" s="126" t="str">
        <f ca="1">IFERROR(HLOOKUP(DF$1,Indices2!$E$1:$BAD$16,MATCH('Risk Return Chart'!$A20,Indices2!$B:$B,0),0),"")</f>
        <v/>
      </c>
      <c r="DG20" s="126" t="str">
        <f ca="1">IFERROR(HLOOKUP(DG$1,Indices2!$E$1:$BAD$16,MATCH('Risk Return Chart'!$A20,Indices2!$B:$B,0),0),"")</f>
        <v/>
      </c>
    </row>
    <row r="21" spans="1:111">
      <c r="A21" t="s">
        <v>83</v>
      </c>
      <c r="B21" t="s">
        <v>83</v>
      </c>
      <c r="C21" s="157" t="e">
        <f t="shared" ca="1" si="1"/>
        <v>#DIV/0!</v>
      </c>
      <c r="D21" s="157" t="e">
        <f t="array" aca="1" ref="D21" ca="1">PRODUCT(1+IF(E21:DG21="",0,E21:DG21))^(12/COUNT(E21:DG21))-1</f>
        <v>#DIV/0!</v>
      </c>
      <c r="E21" s="126" t="str">
        <f>IFERROR(HLOOKUP(E$1,Indices2!$E$1:$BAD$16,MATCH('Risk Return Chart'!$A21,Indices2!$B:$B,0),0),"")</f>
        <v/>
      </c>
      <c r="F21" s="126" t="str">
        <f ca="1">IFERROR(HLOOKUP(F$1,Indices2!$E$1:$BAD$16,MATCH('Risk Return Chart'!$A21,Indices2!$B:$B,0),0),"")</f>
        <v/>
      </c>
      <c r="G21" s="126" t="str">
        <f ca="1">IFERROR(HLOOKUP(G$1,Indices2!$E$1:$BAD$16,MATCH('Risk Return Chart'!$A21,Indices2!$B:$B,0),0),"")</f>
        <v/>
      </c>
      <c r="H21" s="126" t="str">
        <f ca="1">IFERROR(HLOOKUP(H$1,Indices2!$E$1:$BAD$16,MATCH('Risk Return Chart'!$A21,Indices2!$B:$B,0),0),"")</f>
        <v/>
      </c>
      <c r="I21" s="126" t="str">
        <f ca="1">IFERROR(HLOOKUP(I$1,Indices2!$E$1:$BAD$16,MATCH('Risk Return Chart'!$A21,Indices2!$B:$B,0),0),"")</f>
        <v/>
      </c>
      <c r="J21" s="126" t="str">
        <f ca="1">IFERROR(HLOOKUP(J$1,Indices2!$E$1:$BAD$16,MATCH('Risk Return Chart'!$A21,Indices2!$B:$B,0),0),"")</f>
        <v/>
      </c>
      <c r="K21" s="126" t="str">
        <f ca="1">IFERROR(HLOOKUP(K$1,Indices2!$E$1:$BAD$16,MATCH('Risk Return Chart'!$A21,Indices2!$B:$B,0),0),"")</f>
        <v/>
      </c>
      <c r="L21" s="126" t="str">
        <f ca="1">IFERROR(HLOOKUP(L$1,Indices2!$E$1:$BAD$16,MATCH('Risk Return Chart'!$A21,Indices2!$B:$B,0),0),"")</f>
        <v/>
      </c>
      <c r="M21" s="126" t="str">
        <f ca="1">IFERROR(HLOOKUP(M$1,Indices2!$E$1:$BAD$16,MATCH('Risk Return Chart'!$A21,Indices2!$B:$B,0),0),"")</f>
        <v/>
      </c>
      <c r="N21" s="126" t="str">
        <f ca="1">IFERROR(HLOOKUP(N$1,Indices2!$E$1:$BAD$16,MATCH('Risk Return Chart'!$A21,Indices2!$B:$B,0),0),"")</f>
        <v/>
      </c>
      <c r="O21" s="126" t="str">
        <f ca="1">IFERROR(HLOOKUP(O$1,Indices2!$E$1:$BAD$16,MATCH('Risk Return Chart'!$A21,Indices2!$B:$B,0),0),"")</f>
        <v/>
      </c>
      <c r="P21" s="126" t="str">
        <f ca="1">IFERROR(HLOOKUP(P$1,Indices2!$E$1:$BAD$16,MATCH('Risk Return Chart'!$A21,Indices2!$B:$B,0),0),"")</f>
        <v/>
      </c>
      <c r="Q21" s="126" t="str">
        <f ca="1">IFERROR(HLOOKUP(Q$1,Indices2!$E$1:$BAD$16,MATCH('Risk Return Chart'!$A21,Indices2!$B:$B,0),0),"")</f>
        <v/>
      </c>
      <c r="R21" s="126" t="str">
        <f ca="1">IFERROR(HLOOKUP(R$1,Indices2!$E$1:$BAD$16,MATCH('Risk Return Chart'!$A21,Indices2!$B:$B,0),0),"")</f>
        <v/>
      </c>
      <c r="S21" s="126" t="str">
        <f ca="1">IFERROR(HLOOKUP(S$1,Indices2!$E$1:$BAD$16,MATCH('Risk Return Chart'!$A21,Indices2!$B:$B,0),0),"")</f>
        <v/>
      </c>
      <c r="T21" s="126" t="str">
        <f ca="1">IFERROR(HLOOKUP(T$1,Indices2!$E$1:$BAD$16,MATCH('Risk Return Chart'!$A21,Indices2!$B:$B,0),0),"")</f>
        <v/>
      </c>
      <c r="U21" s="126" t="str">
        <f ca="1">IFERROR(HLOOKUP(U$1,Indices2!$E$1:$BAD$16,MATCH('Risk Return Chart'!$A21,Indices2!$B:$B,0),0),"")</f>
        <v/>
      </c>
      <c r="V21" s="126" t="str">
        <f ca="1">IFERROR(HLOOKUP(V$1,Indices2!$E$1:$BAD$16,MATCH('Risk Return Chart'!$A21,Indices2!$B:$B,0),0),"")</f>
        <v/>
      </c>
      <c r="W21" s="126" t="str">
        <f ca="1">IFERROR(HLOOKUP(W$1,Indices2!$E$1:$BAD$16,MATCH('Risk Return Chart'!$A21,Indices2!$B:$B,0),0),"")</f>
        <v/>
      </c>
      <c r="X21" s="126" t="str">
        <f ca="1">IFERROR(HLOOKUP(X$1,Indices2!$E$1:$BAD$16,MATCH('Risk Return Chart'!$A21,Indices2!$B:$B,0),0),"")</f>
        <v/>
      </c>
      <c r="Y21" s="126" t="str">
        <f ca="1">IFERROR(HLOOKUP(Y$1,Indices2!$E$1:$BAD$16,MATCH('Risk Return Chart'!$A21,Indices2!$B:$B,0),0),"")</f>
        <v/>
      </c>
      <c r="Z21" s="126" t="str">
        <f ca="1">IFERROR(HLOOKUP(Z$1,Indices2!$E$1:$BAD$16,MATCH('Risk Return Chart'!$A21,Indices2!$B:$B,0),0),"")</f>
        <v/>
      </c>
      <c r="AA21" s="126" t="str">
        <f ca="1">IFERROR(HLOOKUP(AA$1,Indices2!$E$1:$BAD$16,MATCH('Risk Return Chart'!$A21,Indices2!$B:$B,0),0),"")</f>
        <v/>
      </c>
      <c r="AB21" s="126" t="str">
        <f ca="1">IFERROR(HLOOKUP(AB$1,Indices2!$E$1:$BAD$16,MATCH('Risk Return Chart'!$A21,Indices2!$B:$B,0),0),"")</f>
        <v/>
      </c>
      <c r="AC21" s="126" t="str">
        <f ca="1">IFERROR(HLOOKUP(AC$1,Indices2!$E$1:$BAD$16,MATCH('Risk Return Chart'!$A21,Indices2!$B:$B,0),0),"")</f>
        <v/>
      </c>
      <c r="AD21" s="126" t="str">
        <f ca="1">IFERROR(HLOOKUP(AD$1,Indices2!$E$1:$BAD$16,MATCH('Risk Return Chart'!$A21,Indices2!$B:$B,0),0),"")</f>
        <v/>
      </c>
      <c r="AE21" s="126" t="str">
        <f ca="1">IFERROR(HLOOKUP(AE$1,Indices2!$E$1:$BAD$16,MATCH('Risk Return Chart'!$A21,Indices2!$B:$B,0),0),"")</f>
        <v/>
      </c>
      <c r="AF21" s="126" t="str">
        <f ca="1">IFERROR(HLOOKUP(AF$1,Indices2!$E$1:$BAD$16,MATCH('Risk Return Chart'!$A21,Indices2!$B:$B,0),0),"")</f>
        <v/>
      </c>
      <c r="AG21" s="126" t="str">
        <f ca="1">IFERROR(HLOOKUP(AG$1,Indices2!$E$1:$BAD$16,MATCH('Risk Return Chart'!$A21,Indices2!$B:$B,0),0),"")</f>
        <v/>
      </c>
      <c r="AH21" s="126" t="str">
        <f ca="1">IFERROR(HLOOKUP(AH$1,Indices2!$E$1:$BAD$16,MATCH('Risk Return Chart'!$A21,Indices2!$B:$B,0),0),"")</f>
        <v/>
      </c>
      <c r="AI21" s="126" t="str">
        <f ca="1">IFERROR(HLOOKUP(AI$1,Indices2!$E$1:$BAD$16,MATCH('Risk Return Chart'!$A21,Indices2!$B:$B,0),0),"")</f>
        <v/>
      </c>
      <c r="AJ21" s="126" t="str">
        <f ca="1">IFERROR(HLOOKUP(AJ$1,Indices2!$E$1:$BAD$16,MATCH('Risk Return Chart'!$A21,Indices2!$B:$B,0),0),"")</f>
        <v/>
      </c>
      <c r="AK21" s="126" t="str">
        <f ca="1">IFERROR(HLOOKUP(AK$1,Indices2!$E$1:$BAD$16,MATCH('Risk Return Chart'!$A21,Indices2!$B:$B,0),0),"")</f>
        <v/>
      </c>
      <c r="AL21" s="126" t="str">
        <f ca="1">IFERROR(HLOOKUP(AL$1,Indices2!$E$1:$BAD$16,MATCH('Risk Return Chart'!$A21,Indices2!$B:$B,0),0),"")</f>
        <v/>
      </c>
      <c r="AM21" s="126" t="str">
        <f ca="1">IFERROR(HLOOKUP(AM$1,Indices2!$E$1:$BAD$16,MATCH('Risk Return Chart'!$A21,Indices2!$B:$B,0),0),"")</f>
        <v/>
      </c>
      <c r="AN21" s="126" t="str">
        <f ca="1">IFERROR(HLOOKUP(AN$1,Indices2!$E$1:$BAD$16,MATCH('Risk Return Chart'!$A21,Indices2!$B:$B,0),0),"")</f>
        <v/>
      </c>
      <c r="AO21" s="126" t="str">
        <f ca="1">IFERROR(HLOOKUP(AO$1,Indices2!$E$1:$BAD$16,MATCH('Risk Return Chart'!$A21,Indices2!$B:$B,0),0),"")</f>
        <v/>
      </c>
      <c r="AP21" s="126" t="str">
        <f ca="1">IFERROR(HLOOKUP(AP$1,Indices2!$E$1:$BAD$16,MATCH('Risk Return Chart'!$A21,Indices2!$B:$B,0),0),"")</f>
        <v/>
      </c>
      <c r="AQ21" s="126" t="str">
        <f ca="1">IFERROR(HLOOKUP(AQ$1,Indices2!$E$1:$BAD$16,MATCH('Risk Return Chart'!$A21,Indices2!$B:$B,0),0),"")</f>
        <v/>
      </c>
      <c r="AR21" s="126" t="str">
        <f ca="1">IFERROR(HLOOKUP(AR$1,Indices2!$E$1:$BAD$16,MATCH('Risk Return Chart'!$A21,Indices2!$B:$B,0),0),"")</f>
        <v/>
      </c>
      <c r="AS21" s="126" t="str">
        <f ca="1">IFERROR(HLOOKUP(AS$1,Indices2!$E$1:$BAD$16,MATCH('Risk Return Chart'!$A21,Indices2!$B:$B,0),0),"")</f>
        <v/>
      </c>
      <c r="AT21" s="126" t="str">
        <f ca="1">IFERROR(HLOOKUP(AT$1,Indices2!$E$1:$BAD$16,MATCH('Risk Return Chart'!$A21,Indices2!$B:$B,0),0),"")</f>
        <v/>
      </c>
      <c r="AU21" s="126" t="str">
        <f ca="1">IFERROR(HLOOKUP(AU$1,Indices2!$E$1:$BAD$16,MATCH('Risk Return Chart'!$A21,Indices2!$B:$B,0),0),"")</f>
        <v/>
      </c>
      <c r="AV21" s="126" t="str">
        <f ca="1">IFERROR(HLOOKUP(AV$1,Indices2!$E$1:$BAD$16,MATCH('Risk Return Chart'!$A21,Indices2!$B:$B,0),0),"")</f>
        <v/>
      </c>
      <c r="AW21" s="126" t="str">
        <f ca="1">IFERROR(HLOOKUP(AW$1,Indices2!$E$1:$BAD$16,MATCH('Risk Return Chart'!$A21,Indices2!$B:$B,0),0),"")</f>
        <v/>
      </c>
      <c r="AX21" s="126" t="str">
        <f ca="1">IFERROR(HLOOKUP(AX$1,Indices2!$E$1:$BAD$16,MATCH('Risk Return Chart'!$A21,Indices2!$B:$B,0),0),"")</f>
        <v/>
      </c>
      <c r="AY21" s="126" t="str">
        <f ca="1">IFERROR(HLOOKUP(AY$1,Indices2!$E$1:$BAD$16,MATCH('Risk Return Chart'!$A21,Indices2!$B:$B,0),0),"")</f>
        <v/>
      </c>
      <c r="AZ21" s="126" t="str">
        <f ca="1">IFERROR(HLOOKUP(AZ$1,Indices2!$E$1:$BAD$16,MATCH('Risk Return Chart'!$A21,Indices2!$B:$B,0),0),"")</f>
        <v/>
      </c>
      <c r="BA21" s="126" t="str">
        <f ca="1">IFERROR(HLOOKUP(BA$1,Indices2!$E$1:$BAD$16,MATCH('Risk Return Chart'!$A21,Indices2!$B:$B,0),0),"")</f>
        <v/>
      </c>
      <c r="BB21" s="126" t="str">
        <f ca="1">IFERROR(HLOOKUP(BB$1,Indices2!$E$1:$BAD$16,MATCH('Risk Return Chart'!$A21,Indices2!$B:$B,0),0),"")</f>
        <v/>
      </c>
      <c r="BC21" s="126" t="str">
        <f ca="1">IFERROR(HLOOKUP(BC$1,Indices2!$E$1:$BAD$16,MATCH('Risk Return Chart'!$A21,Indices2!$B:$B,0),0),"")</f>
        <v/>
      </c>
      <c r="BD21" s="126" t="str">
        <f ca="1">IFERROR(HLOOKUP(BD$1,Indices2!$E$1:$BAD$16,MATCH('Risk Return Chart'!$A21,Indices2!$B:$B,0),0),"")</f>
        <v/>
      </c>
      <c r="BE21" s="126" t="str">
        <f ca="1">IFERROR(HLOOKUP(BE$1,Indices2!$E$1:$BAD$16,MATCH('Risk Return Chart'!$A21,Indices2!$B:$B,0),0),"")</f>
        <v/>
      </c>
      <c r="BF21" s="126" t="str">
        <f ca="1">IFERROR(HLOOKUP(BF$1,Indices2!$E$1:$BAD$16,MATCH('Risk Return Chart'!$A21,Indices2!$B:$B,0),0),"")</f>
        <v/>
      </c>
      <c r="BG21" s="126" t="str">
        <f ca="1">IFERROR(HLOOKUP(BG$1,Indices2!$E$1:$BAD$16,MATCH('Risk Return Chart'!$A21,Indices2!$B:$B,0),0),"")</f>
        <v/>
      </c>
      <c r="BH21" s="126" t="str">
        <f ca="1">IFERROR(HLOOKUP(BH$1,Indices2!$E$1:$BAD$16,MATCH('Risk Return Chart'!$A21,Indices2!$B:$B,0),0),"")</f>
        <v/>
      </c>
      <c r="BI21" s="126" t="str">
        <f ca="1">IFERROR(HLOOKUP(BI$1,Indices2!$E$1:$BAD$16,MATCH('Risk Return Chart'!$A21,Indices2!$B:$B,0),0),"")</f>
        <v/>
      </c>
      <c r="BJ21" s="126" t="str">
        <f ca="1">IFERROR(HLOOKUP(BJ$1,Indices2!$E$1:$BAD$16,MATCH('Risk Return Chart'!$A21,Indices2!$B:$B,0),0),"")</f>
        <v/>
      </c>
      <c r="BK21" s="126" t="str">
        <f ca="1">IFERROR(HLOOKUP(BK$1,Indices2!$E$1:$BAD$16,MATCH('Risk Return Chart'!$A21,Indices2!$B:$B,0),0),"")</f>
        <v/>
      </c>
      <c r="BL21" s="126" t="str">
        <f ca="1">IFERROR(HLOOKUP(BL$1,Indices2!$E$1:$BAD$16,MATCH('Risk Return Chart'!$A21,Indices2!$B:$B,0),0),"")</f>
        <v/>
      </c>
      <c r="BM21" s="126" t="str">
        <f ca="1">IFERROR(HLOOKUP(BM$1,Indices2!$E$1:$BAD$16,MATCH('Risk Return Chart'!$A21,Indices2!$B:$B,0),0),"")</f>
        <v/>
      </c>
      <c r="BN21" s="126" t="str">
        <f ca="1">IFERROR(HLOOKUP(BN$1,Indices2!$E$1:$BAD$16,MATCH('Risk Return Chart'!$A21,Indices2!$B:$B,0),0),"")</f>
        <v/>
      </c>
      <c r="BO21" s="126" t="str">
        <f ca="1">IFERROR(HLOOKUP(BO$1,Indices2!$E$1:$BAD$16,MATCH('Risk Return Chart'!$A21,Indices2!$B:$B,0),0),"")</f>
        <v/>
      </c>
      <c r="BP21" s="126" t="str">
        <f ca="1">IFERROR(HLOOKUP(BP$1,Indices2!$E$1:$BAD$16,MATCH('Risk Return Chart'!$A21,Indices2!$B:$B,0),0),"")</f>
        <v/>
      </c>
      <c r="BQ21" s="126" t="str">
        <f ca="1">IFERROR(HLOOKUP(BQ$1,Indices2!$E$1:$BAD$16,MATCH('Risk Return Chart'!$A21,Indices2!$B:$B,0),0),"")</f>
        <v/>
      </c>
      <c r="BR21" s="126" t="str">
        <f ca="1">IFERROR(HLOOKUP(BR$1,Indices2!$E$1:$BAD$16,MATCH('Risk Return Chart'!$A21,Indices2!$B:$B,0),0),"")</f>
        <v/>
      </c>
      <c r="BS21" s="126" t="str">
        <f ca="1">IFERROR(HLOOKUP(BS$1,Indices2!$E$1:$BAD$16,MATCH('Risk Return Chart'!$A21,Indices2!$B:$B,0),0),"")</f>
        <v/>
      </c>
      <c r="BT21" s="126" t="str">
        <f ca="1">IFERROR(HLOOKUP(BT$1,Indices2!$E$1:$BAD$16,MATCH('Risk Return Chart'!$A21,Indices2!$B:$B,0),0),"")</f>
        <v/>
      </c>
      <c r="BU21" s="126" t="str">
        <f ca="1">IFERROR(HLOOKUP(BU$1,Indices2!$E$1:$BAD$16,MATCH('Risk Return Chart'!$A21,Indices2!$B:$B,0),0),"")</f>
        <v/>
      </c>
      <c r="BV21" s="126" t="str">
        <f ca="1">IFERROR(HLOOKUP(BV$1,Indices2!$E$1:$BAD$16,MATCH('Risk Return Chart'!$A21,Indices2!$B:$B,0),0),"")</f>
        <v/>
      </c>
      <c r="BW21" s="126" t="str">
        <f ca="1">IFERROR(HLOOKUP(BW$1,Indices2!$E$1:$BAD$16,MATCH('Risk Return Chart'!$A21,Indices2!$B:$B,0),0),"")</f>
        <v/>
      </c>
      <c r="BX21" s="126" t="str">
        <f ca="1">IFERROR(HLOOKUP(BX$1,Indices2!$E$1:$BAD$16,MATCH('Risk Return Chart'!$A21,Indices2!$B:$B,0),0),"")</f>
        <v/>
      </c>
      <c r="BY21" s="126" t="str">
        <f ca="1">IFERROR(HLOOKUP(BY$1,Indices2!$E$1:$BAD$16,MATCH('Risk Return Chart'!$A21,Indices2!$B:$B,0),0),"")</f>
        <v/>
      </c>
      <c r="BZ21" s="126" t="str">
        <f ca="1">IFERROR(HLOOKUP(BZ$1,Indices2!$E$1:$BAD$16,MATCH('Risk Return Chart'!$A21,Indices2!$B:$B,0),0),"")</f>
        <v/>
      </c>
      <c r="CA21" s="126" t="str">
        <f ca="1">IFERROR(HLOOKUP(CA$1,Indices2!$E$1:$BAD$16,MATCH('Risk Return Chart'!$A21,Indices2!$B:$B,0),0),"")</f>
        <v/>
      </c>
      <c r="CB21" s="126" t="str">
        <f ca="1">IFERROR(HLOOKUP(CB$1,Indices2!$E$1:$BAD$16,MATCH('Risk Return Chart'!$A21,Indices2!$B:$B,0),0),"")</f>
        <v/>
      </c>
      <c r="CC21" s="126" t="str">
        <f ca="1">IFERROR(HLOOKUP(CC$1,Indices2!$E$1:$BAD$16,MATCH('Risk Return Chart'!$A21,Indices2!$B:$B,0),0),"")</f>
        <v/>
      </c>
      <c r="CD21" s="126" t="str">
        <f ca="1">IFERROR(HLOOKUP(CD$1,Indices2!$E$1:$BAD$16,MATCH('Risk Return Chart'!$A21,Indices2!$B:$B,0),0),"")</f>
        <v/>
      </c>
      <c r="CE21" s="126" t="str">
        <f ca="1">IFERROR(HLOOKUP(CE$1,Indices2!$E$1:$BAD$16,MATCH('Risk Return Chart'!$A21,Indices2!$B:$B,0),0),"")</f>
        <v/>
      </c>
      <c r="CF21" s="126" t="str">
        <f ca="1">IFERROR(HLOOKUP(CF$1,Indices2!$E$1:$BAD$16,MATCH('Risk Return Chart'!$A21,Indices2!$B:$B,0),0),"")</f>
        <v/>
      </c>
      <c r="CG21" s="126" t="str">
        <f ca="1">IFERROR(HLOOKUP(CG$1,Indices2!$E$1:$BAD$16,MATCH('Risk Return Chart'!$A21,Indices2!$B:$B,0),0),"")</f>
        <v/>
      </c>
      <c r="CH21" s="126" t="str">
        <f ca="1">IFERROR(HLOOKUP(CH$1,Indices2!$E$1:$BAD$16,MATCH('Risk Return Chart'!$A21,Indices2!$B:$B,0),0),"")</f>
        <v/>
      </c>
      <c r="CI21" s="126" t="str">
        <f ca="1">IFERROR(HLOOKUP(CI$1,Indices2!$E$1:$BAD$16,MATCH('Risk Return Chart'!$A21,Indices2!$B:$B,0),0),"")</f>
        <v/>
      </c>
      <c r="CJ21" s="126" t="str">
        <f ca="1">IFERROR(HLOOKUP(CJ$1,Indices2!$E$1:$BAD$16,MATCH('Risk Return Chart'!$A21,Indices2!$B:$B,0),0),"")</f>
        <v/>
      </c>
      <c r="CK21" s="126" t="str">
        <f ca="1">IFERROR(HLOOKUP(CK$1,Indices2!$E$1:$BAD$16,MATCH('Risk Return Chart'!$A21,Indices2!$B:$B,0),0),"")</f>
        <v/>
      </c>
      <c r="CL21" s="126" t="str">
        <f ca="1">IFERROR(HLOOKUP(CL$1,Indices2!$E$1:$BAD$16,MATCH('Risk Return Chart'!$A21,Indices2!$B:$B,0),0),"")</f>
        <v/>
      </c>
      <c r="CM21" s="126" t="str">
        <f ca="1">IFERROR(HLOOKUP(CM$1,Indices2!$E$1:$BAD$16,MATCH('Risk Return Chart'!$A21,Indices2!$B:$B,0),0),"")</f>
        <v/>
      </c>
      <c r="CN21" s="126" t="str">
        <f ca="1">IFERROR(HLOOKUP(CN$1,Indices2!$E$1:$BAD$16,MATCH('Risk Return Chart'!$A21,Indices2!$B:$B,0),0),"")</f>
        <v/>
      </c>
      <c r="CO21" s="126" t="str">
        <f ca="1">IFERROR(HLOOKUP(CO$1,Indices2!$E$1:$BAD$16,MATCH('Risk Return Chart'!$A21,Indices2!$B:$B,0),0),"")</f>
        <v/>
      </c>
      <c r="CP21" s="126" t="str">
        <f ca="1">IFERROR(HLOOKUP(CP$1,Indices2!$E$1:$BAD$16,MATCH('Risk Return Chart'!$A21,Indices2!$B:$B,0),0),"")</f>
        <v/>
      </c>
      <c r="CQ21" s="126" t="str">
        <f ca="1">IFERROR(HLOOKUP(CQ$1,Indices2!$E$1:$BAD$16,MATCH('Risk Return Chart'!$A21,Indices2!$B:$B,0),0),"")</f>
        <v/>
      </c>
      <c r="CR21" s="126" t="str">
        <f ca="1">IFERROR(HLOOKUP(CR$1,Indices2!$E$1:$BAD$16,MATCH('Risk Return Chart'!$A21,Indices2!$B:$B,0),0),"")</f>
        <v/>
      </c>
      <c r="CS21" s="126" t="str">
        <f ca="1">IFERROR(HLOOKUP(CS$1,Indices2!$E$1:$BAD$16,MATCH('Risk Return Chart'!$A21,Indices2!$B:$B,0),0),"")</f>
        <v/>
      </c>
      <c r="CT21" s="126" t="str">
        <f ca="1">IFERROR(HLOOKUP(CT$1,Indices2!$E$1:$BAD$16,MATCH('Risk Return Chart'!$A21,Indices2!$B:$B,0),0),"")</f>
        <v/>
      </c>
      <c r="CU21" s="126" t="str">
        <f ca="1">IFERROR(HLOOKUP(CU$1,Indices2!$E$1:$BAD$16,MATCH('Risk Return Chart'!$A21,Indices2!$B:$B,0),0),"")</f>
        <v/>
      </c>
      <c r="CV21" s="126" t="str">
        <f ca="1">IFERROR(HLOOKUP(CV$1,Indices2!$E$1:$BAD$16,MATCH('Risk Return Chart'!$A21,Indices2!$B:$B,0),0),"")</f>
        <v/>
      </c>
      <c r="CW21" s="126" t="str">
        <f ca="1">IFERROR(HLOOKUP(CW$1,Indices2!$E$1:$BAD$16,MATCH('Risk Return Chart'!$A21,Indices2!$B:$B,0),0),"")</f>
        <v/>
      </c>
      <c r="CX21" s="126" t="str">
        <f ca="1">IFERROR(HLOOKUP(CX$1,Indices2!$E$1:$BAD$16,MATCH('Risk Return Chart'!$A21,Indices2!$B:$B,0),0),"")</f>
        <v/>
      </c>
      <c r="CY21" s="126" t="str">
        <f ca="1">IFERROR(HLOOKUP(CY$1,Indices2!$E$1:$BAD$16,MATCH('Risk Return Chart'!$A21,Indices2!$B:$B,0),0),"")</f>
        <v/>
      </c>
      <c r="CZ21" s="126" t="str">
        <f ca="1">IFERROR(HLOOKUP(CZ$1,Indices2!$E$1:$BAD$16,MATCH('Risk Return Chart'!$A21,Indices2!$B:$B,0),0),"")</f>
        <v/>
      </c>
      <c r="DA21" s="126" t="str">
        <f ca="1">IFERROR(HLOOKUP(DA$1,Indices2!$E$1:$BAD$16,MATCH('Risk Return Chart'!$A21,Indices2!$B:$B,0),0),"")</f>
        <v/>
      </c>
      <c r="DB21" s="126" t="str">
        <f ca="1">IFERROR(HLOOKUP(DB$1,Indices2!$E$1:$BAD$16,MATCH('Risk Return Chart'!$A21,Indices2!$B:$B,0),0),"")</f>
        <v/>
      </c>
      <c r="DC21" s="126" t="str">
        <f ca="1">IFERROR(HLOOKUP(DC$1,Indices2!$E$1:$BAD$16,MATCH('Risk Return Chart'!$A21,Indices2!$B:$B,0),0),"")</f>
        <v/>
      </c>
      <c r="DD21" s="126" t="str">
        <f ca="1">IFERROR(HLOOKUP(DD$1,Indices2!$E$1:$BAD$16,MATCH('Risk Return Chart'!$A21,Indices2!$B:$B,0),0),"")</f>
        <v/>
      </c>
      <c r="DE21" s="126" t="str">
        <f ca="1">IFERROR(HLOOKUP(DE$1,Indices2!$E$1:$BAD$16,MATCH('Risk Return Chart'!$A21,Indices2!$B:$B,0),0),"")</f>
        <v/>
      </c>
      <c r="DF21" s="126" t="str">
        <f ca="1">IFERROR(HLOOKUP(DF$1,Indices2!$E$1:$BAD$16,MATCH('Risk Return Chart'!$A21,Indices2!$B:$B,0),0),"")</f>
        <v/>
      </c>
      <c r="DG21" s="126" t="str">
        <f ca="1">IFERROR(HLOOKUP(DG$1,Indices2!$E$1:$BAD$16,MATCH('Risk Return Chart'!$A21,Indices2!$B:$B,0),0),"")</f>
        <v/>
      </c>
    </row>
    <row r="22" spans="1:111">
      <c r="A22" t="s">
        <v>143</v>
      </c>
      <c r="B22" t="s">
        <v>143</v>
      </c>
      <c r="C22" s="157" t="e">
        <f t="shared" ca="1" si="1"/>
        <v>#DIV/0!</v>
      </c>
      <c r="D22" s="157" t="e">
        <f t="array" aca="1" ref="D22" ca="1">PRODUCT(1+IF(E22:DG22="",0,E22:DG22))^(12/COUNT(E22:DG22))-1</f>
        <v>#DIV/0!</v>
      </c>
      <c r="E22" s="126" t="str">
        <f>IFERROR(HLOOKUP(E$1,Indices2!$E$1:$BAD$16,MATCH('Risk Return Chart'!$A22,Indices2!$B:$B,0),0),"")</f>
        <v/>
      </c>
      <c r="F22" s="126" t="str">
        <f ca="1">IFERROR(HLOOKUP(F$1,Indices2!$E$1:$BAD$16,MATCH('Risk Return Chart'!$A22,Indices2!$B:$B,0),0),"")</f>
        <v/>
      </c>
      <c r="G22" s="126" t="str">
        <f ca="1">IFERROR(HLOOKUP(G$1,Indices2!$E$1:$BAD$16,MATCH('Risk Return Chart'!$A22,Indices2!$B:$B,0),0),"")</f>
        <v/>
      </c>
      <c r="H22" s="126" t="str">
        <f ca="1">IFERROR(HLOOKUP(H$1,Indices2!$E$1:$BAD$16,MATCH('Risk Return Chart'!$A22,Indices2!$B:$B,0),0),"")</f>
        <v/>
      </c>
      <c r="I22" s="126" t="str">
        <f ca="1">IFERROR(HLOOKUP(I$1,Indices2!$E$1:$BAD$16,MATCH('Risk Return Chart'!$A22,Indices2!$B:$B,0),0),"")</f>
        <v/>
      </c>
      <c r="J22" s="126" t="str">
        <f ca="1">IFERROR(HLOOKUP(J$1,Indices2!$E$1:$BAD$16,MATCH('Risk Return Chart'!$A22,Indices2!$B:$B,0),0),"")</f>
        <v/>
      </c>
      <c r="K22" s="126" t="str">
        <f ca="1">IFERROR(HLOOKUP(K$1,Indices2!$E$1:$BAD$16,MATCH('Risk Return Chart'!$A22,Indices2!$B:$B,0),0),"")</f>
        <v/>
      </c>
      <c r="L22" s="126" t="str">
        <f ca="1">IFERROR(HLOOKUP(L$1,Indices2!$E$1:$BAD$16,MATCH('Risk Return Chart'!$A22,Indices2!$B:$B,0),0),"")</f>
        <v/>
      </c>
      <c r="M22" s="126" t="str">
        <f ca="1">IFERROR(HLOOKUP(M$1,Indices2!$E$1:$BAD$16,MATCH('Risk Return Chart'!$A22,Indices2!$B:$B,0),0),"")</f>
        <v/>
      </c>
      <c r="N22" s="126" t="str">
        <f ca="1">IFERROR(HLOOKUP(N$1,Indices2!$E$1:$BAD$16,MATCH('Risk Return Chart'!$A22,Indices2!$B:$B,0),0),"")</f>
        <v/>
      </c>
      <c r="O22" s="126" t="str">
        <f ca="1">IFERROR(HLOOKUP(O$1,Indices2!$E$1:$BAD$16,MATCH('Risk Return Chart'!$A22,Indices2!$B:$B,0),0),"")</f>
        <v/>
      </c>
      <c r="P22" s="126" t="str">
        <f ca="1">IFERROR(HLOOKUP(P$1,Indices2!$E$1:$BAD$16,MATCH('Risk Return Chart'!$A22,Indices2!$B:$B,0),0),"")</f>
        <v/>
      </c>
      <c r="Q22" s="126" t="str">
        <f ca="1">IFERROR(HLOOKUP(Q$1,Indices2!$E$1:$BAD$16,MATCH('Risk Return Chart'!$A22,Indices2!$B:$B,0),0),"")</f>
        <v/>
      </c>
      <c r="R22" s="126" t="str">
        <f ca="1">IFERROR(HLOOKUP(R$1,Indices2!$E$1:$BAD$16,MATCH('Risk Return Chart'!$A22,Indices2!$B:$B,0),0),"")</f>
        <v/>
      </c>
      <c r="S22" s="126" t="str">
        <f ca="1">IFERROR(HLOOKUP(S$1,Indices2!$E$1:$BAD$16,MATCH('Risk Return Chart'!$A22,Indices2!$B:$B,0),0),"")</f>
        <v/>
      </c>
      <c r="T22" s="126" t="str">
        <f ca="1">IFERROR(HLOOKUP(T$1,Indices2!$E$1:$BAD$16,MATCH('Risk Return Chart'!$A22,Indices2!$B:$B,0),0),"")</f>
        <v/>
      </c>
      <c r="U22" s="126" t="str">
        <f ca="1">IFERROR(HLOOKUP(U$1,Indices2!$E$1:$BAD$16,MATCH('Risk Return Chart'!$A22,Indices2!$B:$B,0),0),"")</f>
        <v/>
      </c>
      <c r="V22" s="126" t="str">
        <f ca="1">IFERROR(HLOOKUP(V$1,Indices2!$E$1:$BAD$16,MATCH('Risk Return Chart'!$A22,Indices2!$B:$B,0),0),"")</f>
        <v/>
      </c>
      <c r="W22" s="126" t="str">
        <f ca="1">IFERROR(HLOOKUP(W$1,Indices2!$E$1:$BAD$16,MATCH('Risk Return Chart'!$A22,Indices2!$B:$B,0),0),"")</f>
        <v/>
      </c>
      <c r="X22" s="126" t="str">
        <f ca="1">IFERROR(HLOOKUP(X$1,Indices2!$E$1:$BAD$16,MATCH('Risk Return Chart'!$A22,Indices2!$B:$B,0),0),"")</f>
        <v/>
      </c>
      <c r="Y22" s="126" t="str">
        <f ca="1">IFERROR(HLOOKUP(Y$1,Indices2!$E$1:$BAD$16,MATCH('Risk Return Chart'!$A22,Indices2!$B:$B,0),0),"")</f>
        <v/>
      </c>
      <c r="Z22" s="126" t="str">
        <f ca="1">IFERROR(HLOOKUP(Z$1,Indices2!$E$1:$BAD$16,MATCH('Risk Return Chart'!$A22,Indices2!$B:$B,0),0),"")</f>
        <v/>
      </c>
      <c r="AA22" s="126" t="str">
        <f ca="1">IFERROR(HLOOKUP(AA$1,Indices2!$E$1:$BAD$16,MATCH('Risk Return Chart'!$A22,Indices2!$B:$B,0),0),"")</f>
        <v/>
      </c>
      <c r="AB22" s="126" t="str">
        <f ca="1">IFERROR(HLOOKUP(AB$1,Indices2!$E$1:$BAD$16,MATCH('Risk Return Chart'!$A22,Indices2!$B:$B,0),0),"")</f>
        <v/>
      </c>
      <c r="AC22" s="126" t="str">
        <f ca="1">IFERROR(HLOOKUP(AC$1,Indices2!$E$1:$BAD$16,MATCH('Risk Return Chart'!$A22,Indices2!$B:$B,0),0),"")</f>
        <v/>
      </c>
      <c r="AD22" s="126" t="str">
        <f ca="1">IFERROR(HLOOKUP(AD$1,Indices2!$E$1:$BAD$16,MATCH('Risk Return Chart'!$A22,Indices2!$B:$B,0),0),"")</f>
        <v/>
      </c>
      <c r="AE22" s="126" t="str">
        <f ca="1">IFERROR(HLOOKUP(AE$1,Indices2!$E$1:$BAD$16,MATCH('Risk Return Chart'!$A22,Indices2!$B:$B,0),0),"")</f>
        <v/>
      </c>
      <c r="AF22" s="126" t="str">
        <f ca="1">IFERROR(HLOOKUP(AF$1,Indices2!$E$1:$BAD$16,MATCH('Risk Return Chart'!$A22,Indices2!$B:$B,0),0),"")</f>
        <v/>
      </c>
      <c r="AG22" s="126" t="str">
        <f ca="1">IFERROR(HLOOKUP(AG$1,Indices2!$E$1:$BAD$16,MATCH('Risk Return Chart'!$A22,Indices2!$B:$B,0),0),"")</f>
        <v/>
      </c>
      <c r="AH22" s="126" t="str">
        <f ca="1">IFERROR(HLOOKUP(AH$1,Indices2!$E$1:$BAD$16,MATCH('Risk Return Chart'!$A22,Indices2!$B:$B,0),0),"")</f>
        <v/>
      </c>
      <c r="AI22" s="126" t="str">
        <f ca="1">IFERROR(HLOOKUP(AI$1,Indices2!$E$1:$BAD$16,MATCH('Risk Return Chart'!$A22,Indices2!$B:$B,0),0),"")</f>
        <v/>
      </c>
      <c r="AJ22" s="126" t="str">
        <f ca="1">IFERROR(HLOOKUP(AJ$1,Indices2!$E$1:$BAD$16,MATCH('Risk Return Chart'!$A22,Indices2!$B:$B,0),0),"")</f>
        <v/>
      </c>
      <c r="AK22" s="126" t="str">
        <f ca="1">IFERROR(HLOOKUP(AK$1,Indices2!$E$1:$BAD$16,MATCH('Risk Return Chart'!$A22,Indices2!$B:$B,0),0),"")</f>
        <v/>
      </c>
      <c r="AL22" s="126" t="str">
        <f ca="1">IFERROR(HLOOKUP(AL$1,Indices2!$E$1:$BAD$16,MATCH('Risk Return Chart'!$A22,Indices2!$B:$B,0),0),"")</f>
        <v/>
      </c>
      <c r="AM22" s="126" t="str">
        <f ca="1">IFERROR(HLOOKUP(AM$1,Indices2!$E$1:$BAD$16,MATCH('Risk Return Chart'!$A22,Indices2!$B:$B,0),0),"")</f>
        <v/>
      </c>
      <c r="AN22" s="126" t="str">
        <f ca="1">IFERROR(HLOOKUP(AN$1,Indices2!$E$1:$BAD$16,MATCH('Risk Return Chart'!$A22,Indices2!$B:$B,0),0),"")</f>
        <v/>
      </c>
      <c r="AO22" s="126" t="str">
        <f ca="1">IFERROR(HLOOKUP(AO$1,Indices2!$E$1:$BAD$16,MATCH('Risk Return Chart'!$A22,Indices2!$B:$B,0),0),"")</f>
        <v/>
      </c>
      <c r="AP22" s="126" t="str">
        <f ca="1">IFERROR(HLOOKUP(AP$1,Indices2!$E$1:$BAD$16,MATCH('Risk Return Chart'!$A22,Indices2!$B:$B,0),0),"")</f>
        <v/>
      </c>
      <c r="AQ22" s="126" t="str">
        <f ca="1">IFERROR(HLOOKUP(AQ$1,Indices2!$E$1:$BAD$16,MATCH('Risk Return Chart'!$A22,Indices2!$B:$B,0),0),"")</f>
        <v/>
      </c>
      <c r="AR22" s="126" t="str">
        <f ca="1">IFERROR(HLOOKUP(AR$1,Indices2!$E$1:$BAD$16,MATCH('Risk Return Chart'!$A22,Indices2!$B:$B,0),0),"")</f>
        <v/>
      </c>
      <c r="AS22" s="126" t="str">
        <f ca="1">IFERROR(HLOOKUP(AS$1,Indices2!$E$1:$BAD$16,MATCH('Risk Return Chart'!$A22,Indices2!$B:$B,0),0),"")</f>
        <v/>
      </c>
      <c r="AT22" s="126" t="str">
        <f ca="1">IFERROR(HLOOKUP(AT$1,Indices2!$E$1:$BAD$16,MATCH('Risk Return Chart'!$A22,Indices2!$B:$B,0),0),"")</f>
        <v/>
      </c>
      <c r="AU22" s="126" t="str">
        <f ca="1">IFERROR(HLOOKUP(AU$1,Indices2!$E$1:$BAD$16,MATCH('Risk Return Chart'!$A22,Indices2!$B:$B,0),0),"")</f>
        <v/>
      </c>
      <c r="AV22" s="126" t="str">
        <f ca="1">IFERROR(HLOOKUP(AV$1,Indices2!$E$1:$BAD$16,MATCH('Risk Return Chart'!$A22,Indices2!$B:$B,0),0),"")</f>
        <v/>
      </c>
      <c r="AW22" s="126" t="str">
        <f ca="1">IFERROR(HLOOKUP(AW$1,Indices2!$E$1:$BAD$16,MATCH('Risk Return Chart'!$A22,Indices2!$B:$B,0),0),"")</f>
        <v/>
      </c>
      <c r="AX22" s="126" t="str">
        <f ca="1">IFERROR(HLOOKUP(AX$1,Indices2!$E$1:$BAD$16,MATCH('Risk Return Chart'!$A22,Indices2!$B:$B,0),0),"")</f>
        <v/>
      </c>
      <c r="AY22" s="126" t="str">
        <f ca="1">IFERROR(HLOOKUP(AY$1,Indices2!$E$1:$BAD$16,MATCH('Risk Return Chart'!$A22,Indices2!$B:$B,0),0),"")</f>
        <v/>
      </c>
      <c r="AZ22" s="126" t="str">
        <f ca="1">IFERROR(HLOOKUP(AZ$1,Indices2!$E$1:$BAD$16,MATCH('Risk Return Chart'!$A22,Indices2!$B:$B,0),0),"")</f>
        <v/>
      </c>
      <c r="BA22" s="126" t="str">
        <f ca="1">IFERROR(HLOOKUP(BA$1,Indices2!$E$1:$BAD$16,MATCH('Risk Return Chart'!$A22,Indices2!$B:$B,0),0),"")</f>
        <v/>
      </c>
      <c r="BB22" s="126" t="str">
        <f ca="1">IFERROR(HLOOKUP(BB$1,Indices2!$E$1:$BAD$16,MATCH('Risk Return Chart'!$A22,Indices2!$B:$B,0),0),"")</f>
        <v/>
      </c>
      <c r="BC22" s="126" t="str">
        <f ca="1">IFERROR(HLOOKUP(BC$1,Indices2!$E$1:$BAD$16,MATCH('Risk Return Chart'!$A22,Indices2!$B:$B,0),0),"")</f>
        <v/>
      </c>
      <c r="BD22" s="126" t="str">
        <f ca="1">IFERROR(HLOOKUP(BD$1,Indices2!$E$1:$BAD$16,MATCH('Risk Return Chart'!$A22,Indices2!$B:$B,0),0),"")</f>
        <v/>
      </c>
      <c r="BE22" s="126" t="str">
        <f ca="1">IFERROR(HLOOKUP(BE$1,Indices2!$E$1:$BAD$16,MATCH('Risk Return Chart'!$A22,Indices2!$B:$B,0),0),"")</f>
        <v/>
      </c>
      <c r="BF22" s="126" t="str">
        <f ca="1">IFERROR(HLOOKUP(BF$1,Indices2!$E$1:$BAD$16,MATCH('Risk Return Chart'!$A22,Indices2!$B:$B,0),0),"")</f>
        <v/>
      </c>
      <c r="BG22" s="126" t="str">
        <f ca="1">IFERROR(HLOOKUP(BG$1,Indices2!$E$1:$BAD$16,MATCH('Risk Return Chart'!$A22,Indices2!$B:$B,0),0),"")</f>
        <v/>
      </c>
      <c r="BH22" s="126" t="str">
        <f ca="1">IFERROR(HLOOKUP(BH$1,Indices2!$E$1:$BAD$16,MATCH('Risk Return Chart'!$A22,Indices2!$B:$B,0),0),"")</f>
        <v/>
      </c>
      <c r="BI22" s="126" t="str">
        <f ca="1">IFERROR(HLOOKUP(BI$1,Indices2!$E$1:$BAD$16,MATCH('Risk Return Chart'!$A22,Indices2!$B:$B,0),0),"")</f>
        <v/>
      </c>
      <c r="BJ22" s="126" t="str">
        <f ca="1">IFERROR(HLOOKUP(BJ$1,Indices2!$E$1:$BAD$16,MATCH('Risk Return Chart'!$A22,Indices2!$B:$B,0),0),"")</f>
        <v/>
      </c>
      <c r="BK22" s="126" t="str">
        <f ca="1">IFERROR(HLOOKUP(BK$1,Indices2!$E$1:$BAD$16,MATCH('Risk Return Chart'!$A22,Indices2!$B:$B,0),0),"")</f>
        <v/>
      </c>
      <c r="BL22" s="126" t="str">
        <f ca="1">IFERROR(HLOOKUP(BL$1,Indices2!$E$1:$BAD$16,MATCH('Risk Return Chart'!$A22,Indices2!$B:$B,0),0),"")</f>
        <v/>
      </c>
      <c r="BM22" s="126" t="str">
        <f ca="1">IFERROR(HLOOKUP(BM$1,Indices2!$E$1:$BAD$16,MATCH('Risk Return Chart'!$A22,Indices2!$B:$B,0),0),"")</f>
        <v/>
      </c>
      <c r="BN22" s="126" t="str">
        <f ca="1">IFERROR(HLOOKUP(BN$1,Indices2!$E$1:$BAD$16,MATCH('Risk Return Chart'!$A22,Indices2!$B:$B,0),0),"")</f>
        <v/>
      </c>
      <c r="BO22" s="126" t="str">
        <f ca="1">IFERROR(HLOOKUP(BO$1,Indices2!$E$1:$BAD$16,MATCH('Risk Return Chart'!$A22,Indices2!$B:$B,0),0),"")</f>
        <v/>
      </c>
      <c r="BP22" s="126" t="str">
        <f ca="1">IFERROR(HLOOKUP(BP$1,Indices2!$E$1:$BAD$16,MATCH('Risk Return Chart'!$A22,Indices2!$B:$B,0),0),"")</f>
        <v/>
      </c>
      <c r="BQ22" s="126" t="str">
        <f ca="1">IFERROR(HLOOKUP(BQ$1,Indices2!$E$1:$BAD$16,MATCH('Risk Return Chart'!$A22,Indices2!$B:$B,0),0),"")</f>
        <v/>
      </c>
      <c r="BR22" s="126" t="str">
        <f ca="1">IFERROR(HLOOKUP(BR$1,Indices2!$E$1:$BAD$16,MATCH('Risk Return Chart'!$A22,Indices2!$B:$B,0),0),"")</f>
        <v/>
      </c>
      <c r="BS22" s="126" t="str">
        <f ca="1">IFERROR(HLOOKUP(BS$1,Indices2!$E$1:$BAD$16,MATCH('Risk Return Chart'!$A22,Indices2!$B:$B,0),0),"")</f>
        <v/>
      </c>
      <c r="BT22" s="126" t="str">
        <f ca="1">IFERROR(HLOOKUP(BT$1,Indices2!$E$1:$BAD$16,MATCH('Risk Return Chart'!$A22,Indices2!$B:$B,0),0),"")</f>
        <v/>
      </c>
      <c r="BU22" s="126" t="str">
        <f ca="1">IFERROR(HLOOKUP(BU$1,Indices2!$E$1:$BAD$16,MATCH('Risk Return Chart'!$A22,Indices2!$B:$B,0),0),"")</f>
        <v/>
      </c>
      <c r="BV22" s="126" t="str">
        <f ca="1">IFERROR(HLOOKUP(BV$1,Indices2!$E$1:$BAD$16,MATCH('Risk Return Chart'!$A22,Indices2!$B:$B,0),0),"")</f>
        <v/>
      </c>
      <c r="BW22" s="126" t="str">
        <f ca="1">IFERROR(HLOOKUP(BW$1,Indices2!$E$1:$BAD$16,MATCH('Risk Return Chart'!$A22,Indices2!$B:$B,0),0),"")</f>
        <v/>
      </c>
      <c r="BX22" s="126" t="str">
        <f ca="1">IFERROR(HLOOKUP(BX$1,Indices2!$E$1:$BAD$16,MATCH('Risk Return Chart'!$A22,Indices2!$B:$B,0),0),"")</f>
        <v/>
      </c>
      <c r="BY22" s="126" t="str">
        <f ca="1">IFERROR(HLOOKUP(BY$1,Indices2!$E$1:$BAD$16,MATCH('Risk Return Chart'!$A22,Indices2!$B:$B,0),0),"")</f>
        <v/>
      </c>
      <c r="BZ22" s="126" t="str">
        <f ca="1">IFERROR(HLOOKUP(BZ$1,Indices2!$E$1:$BAD$16,MATCH('Risk Return Chart'!$A22,Indices2!$B:$B,0),0),"")</f>
        <v/>
      </c>
      <c r="CA22" s="126" t="str">
        <f ca="1">IFERROR(HLOOKUP(CA$1,Indices2!$E$1:$BAD$16,MATCH('Risk Return Chart'!$A22,Indices2!$B:$B,0),0),"")</f>
        <v/>
      </c>
      <c r="CB22" s="126" t="str">
        <f ca="1">IFERROR(HLOOKUP(CB$1,Indices2!$E$1:$BAD$16,MATCH('Risk Return Chart'!$A22,Indices2!$B:$B,0),0),"")</f>
        <v/>
      </c>
      <c r="CC22" s="126" t="str">
        <f ca="1">IFERROR(HLOOKUP(CC$1,Indices2!$E$1:$BAD$16,MATCH('Risk Return Chart'!$A22,Indices2!$B:$B,0),0),"")</f>
        <v/>
      </c>
      <c r="CD22" s="126" t="str">
        <f ca="1">IFERROR(HLOOKUP(CD$1,Indices2!$E$1:$BAD$16,MATCH('Risk Return Chart'!$A22,Indices2!$B:$B,0),0),"")</f>
        <v/>
      </c>
      <c r="CE22" s="126" t="str">
        <f ca="1">IFERROR(HLOOKUP(CE$1,Indices2!$E$1:$BAD$16,MATCH('Risk Return Chart'!$A22,Indices2!$B:$B,0),0),"")</f>
        <v/>
      </c>
      <c r="CF22" s="126" t="str">
        <f ca="1">IFERROR(HLOOKUP(CF$1,Indices2!$E$1:$BAD$16,MATCH('Risk Return Chart'!$A22,Indices2!$B:$B,0),0),"")</f>
        <v/>
      </c>
      <c r="CG22" s="126" t="str">
        <f ca="1">IFERROR(HLOOKUP(CG$1,Indices2!$E$1:$BAD$16,MATCH('Risk Return Chart'!$A22,Indices2!$B:$B,0),0),"")</f>
        <v/>
      </c>
      <c r="CH22" s="126" t="str">
        <f ca="1">IFERROR(HLOOKUP(CH$1,Indices2!$E$1:$BAD$16,MATCH('Risk Return Chart'!$A22,Indices2!$B:$B,0),0),"")</f>
        <v/>
      </c>
      <c r="CI22" s="126" t="str">
        <f ca="1">IFERROR(HLOOKUP(CI$1,Indices2!$E$1:$BAD$16,MATCH('Risk Return Chart'!$A22,Indices2!$B:$B,0),0),"")</f>
        <v/>
      </c>
      <c r="CJ22" s="126" t="str">
        <f ca="1">IFERROR(HLOOKUP(CJ$1,Indices2!$E$1:$BAD$16,MATCH('Risk Return Chart'!$A22,Indices2!$B:$B,0),0),"")</f>
        <v/>
      </c>
      <c r="CK22" s="126" t="str">
        <f ca="1">IFERROR(HLOOKUP(CK$1,Indices2!$E$1:$BAD$16,MATCH('Risk Return Chart'!$A22,Indices2!$B:$B,0),0),"")</f>
        <v/>
      </c>
      <c r="CL22" s="126" t="str">
        <f ca="1">IFERROR(HLOOKUP(CL$1,Indices2!$E$1:$BAD$16,MATCH('Risk Return Chart'!$A22,Indices2!$B:$B,0),0),"")</f>
        <v/>
      </c>
      <c r="CM22" s="126" t="str">
        <f ca="1">IFERROR(HLOOKUP(CM$1,Indices2!$E$1:$BAD$16,MATCH('Risk Return Chart'!$A22,Indices2!$B:$B,0),0),"")</f>
        <v/>
      </c>
      <c r="CN22" s="126" t="str">
        <f ca="1">IFERROR(HLOOKUP(CN$1,Indices2!$E$1:$BAD$16,MATCH('Risk Return Chart'!$A22,Indices2!$B:$B,0),0),"")</f>
        <v/>
      </c>
      <c r="CO22" s="126" t="str">
        <f ca="1">IFERROR(HLOOKUP(CO$1,Indices2!$E$1:$BAD$16,MATCH('Risk Return Chart'!$A22,Indices2!$B:$B,0),0),"")</f>
        <v/>
      </c>
      <c r="CP22" s="126" t="str">
        <f ca="1">IFERROR(HLOOKUP(CP$1,Indices2!$E$1:$BAD$16,MATCH('Risk Return Chart'!$A22,Indices2!$B:$B,0),0),"")</f>
        <v/>
      </c>
      <c r="CQ22" s="126" t="str">
        <f ca="1">IFERROR(HLOOKUP(CQ$1,Indices2!$E$1:$BAD$16,MATCH('Risk Return Chart'!$A22,Indices2!$B:$B,0),0),"")</f>
        <v/>
      </c>
      <c r="CR22" s="126" t="str">
        <f ca="1">IFERROR(HLOOKUP(CR$1,Indices2!$E$1:$BAD$16,MATCH('Risk Return Chart'!$A22,Indices2!$B:$B,0),0),"")</f>
        <v/>
      </c>
      <c r="CS22" s="126" t="str">
        <f ca="1">IFERROR(HLOOKUP(CS$1,Indices2!$E$1:$BAD$16,MATCH('Risk Return Chart'!$A22,Indices2!$B:$B,0),0),"")</f>
        <v/>
      </c>
      <c r="CT22" s="126" t="str">
        <f ca="1">IFERROR(HLOOKUP(CT$1,Indices2!$E$1:$BAD$16,MATCH('Risk Return Chart'!$A22,Indices2!$B:$B,0),0),"")</f>
        <v/>
      </c>
      <c r="CU22" s="126" t="str">
        <f ca="1">IFERROR(HLOOKUP(CU$1,Indices2!$E$1:$BAD$16,MATCH('Risk Return Chart'!$A22,Indices2!$B:$B,0),0),"")</f>
        <v/>
      </c>
      <c r="CV22" s="126" t="str">
        <f ca="1">IFERROR(HLOOKUP(CV$1,Indices2!$E$1:$BAD$16,MATCH('Risk Return Chart'!$A22,Indices2!$B:$B,0),0),"")</f>
        <v/>
      </c>
      <c r="CW22" s="126" t="str">
        <f ca="1">IFERROR(HLOOKUP(CW$1,Indices2!$E$1:$BAD$16,MATCH('Risk Return Chart'!$A22,Indices2!$B:$B,0),0),"")</f>
        <v/>
      </c>
      <c r="CX22" s="126" t="str">
        <f ca="1">IFERROR(HLOOKUP(CX$1,Indices2!$E$1:$BAD$16,MATCH('Risk Return Chart'!$A22,Indices2!$B:$B,0),0),"")</f>
        <v/>
      </c>
      <c r="CY22" s="126" t="str">
        <f ca="1">IFERROR(HLOOKUP(CY$1,Indices2!$E$1:$BAD$16,MATCH('Risk Return Chart'!$A22,Indices2!$B:$B,0),0),"")</f>
        <v/>
      </c>
      <c r="CZ22" s="126" t="str">
        <f ca="1">IFERROR(HLOOKUP(CZ$1,Indices2!$E$1:$BAD$16,MATCH('Risk Return Chart'!$A22,Indices2!$B:$B,0),0),"")</f>
        <v/>
      </c>
      <c r="DA22" s="126" t="str">
        <f ca="1">IFERROR(HLOOKUP(DA$1,Indices2!$E$1:$BAD$16,MATCH('Risk Return Chart'!$A22,Indices2!$B:$B,0),0),"")</f>
        <v/>
      </c>
      <c r="DB22" s="126" t="str">
        <f ca="1">IFERROR(HLOOKUP(DB$1,Indices2!$E$1:$BAD$16,MATCH('Risk Return Chart'!$A22,Indices2!$B:$B,0),0),"")</f>
        <v/>
      </c>
      <c r="DC22" s="126" t="str">
        <f ca="1">IFERROR(HLOOKUP(DC$1,Indices2!$E$1:$BAD$16,MATCH('Risk Return Chart'!$A22,Indices2!$B:$B,0),0),"")</f>
        <v/>
      </c>
      <c r="DD22" s="126" t="str">
        <f ca="1">IFERROR(HLOOKUP(DD$1,Indices2!$E$1:$BAD$16,MATCH('Risk Return Chart'!$A22,Indices2!$B:$B,0),0),"")</f>
        <v/>
      </c>
      <c r="DE22" s="126" t="str">
        <f ca="1">IFERROR(HLOOKUP(DE$1,Indices2!$E$1:$BAD$16,MATCH('Risk Return Chart'!$A22,Indices2!$B:$B,0),0),"")</f>
        <v/>
      </c>
      <c r="DF22" s="126" t="str">
        <f ca="1">IFERROR(HLOOKUP(DF$1,Indices2!$E$1:$BAD$16,MATCH('Risk Return Chart'!$A22,Indices2!$B:$B,0),0),"")</f>
        <v/>
      </c>
      <c r="DG22" s="126" t="str">
        <f ca="1">IFERROR(HLOOKUP(DG$1,Indices2!$E$1:$BAD$16,MATCH('Risk Return Chart'!$A22,Indices2!$B:$B,0),0),"")</f>
        <v/>
      </c>
    </row>
    <row r="23" spans="1:111">
      <c r="A23" t="s">
        <v>86</v>
      </c>
      <c r="B23" t="s">
        <v>86</v>
      </c>
      <c r="C23" s="157" t="e">
        <f t="shared" ca="1" si="1"/>
        <v>#DIV/0!</v>
      </c>
      <c r="D23" s="157" t="e">
        <f t="array" aca="1" ref="D23" ca="1">PRODUCT(1+IF(E23:DG23="",0,E23:DG23))^(12/COUNT(E23:DG23))-1</f>
        <v>#DIV/0!</v>
      </c>
      <c r="E23" s="126" t="str">
        <f>IFERROR(HLOOKUP(E$1,Indices2!$E$1:$BAD$16,MATCH('Risk Return Chart'!$A23,Indices2!$B:$B,0),0),"")</f>
        <v/>
      </c>
      <c r="F23" s="126" t="str">
        <f ca="1">IFERROR(HLOOKUP(F$1,Indices2!$E$1:$BAD$16,MATCH('Risk Return Chart'!$A23,Indices2!$B:$B,0),0),"")</f>
        <v/>
      </c>
      <c r="G23" s="126" t="str">
        <f ca="1">IFERROR(HLOOKUP(G$1,Indices2!$E$1:$BAD$16,MATCH('Risk Return Chart'!$A23,Indices2!$B:$B,0),0),"")</f>
        <v/>
      </c>
      <c r="H23" s="126" t="str">
        <f ca="1">IFERROR(HLOOKUP(H$1,Indices2!$E$1:$BAD$16,MATCH('Risk Return Chart'!$A23,Indices2!$B:$B,0),0),"")</f>
        <v/>
      </c>
      <c r="I23" s="126" t="str">
        <f ca="1">IFERROR(HLOOKUP(I$1,Indices2!$E$1:$BAD$16,MATCH('Risk Return Chart'!$A23,Indices2!$B:$B,0),0),"")</f>
        <v/>
      </c>
      <c r="J23" s="126" t="str">
        <f ca="1">IFERROR(HLOOKUP(J$1,Indices2!$E$1:$BAD$16,MATCH('Risk Return Chart'!$A23,Indices2!$B:$B,0),0),"")</f>
        <v/>
      </c>
      <c r="K23" s="126" t="str">
        <f ca="1">IFERROR(HLOOKUP(K$1,Indices2!$E$1:$BAD$16,MATCH('Risk Return Chart'!$A23,Indices2!$B:$B,0),0),"")</f>
        <v/>
      </c>
      <c r="L23" s="126" t="str">
        <f ca="1">IFERROR(HLOOKUP(L$1,Indices2!$E$1:$BAD$16,MATCH('Risk Return Chart'!$A23,Indices2!$B:$B,0),0),"")</f>
        <v/>
      </c>
      <c r="M23" s="126" t="str">
        <f ca="1">IFERROR(HLOOKUP(M$1,Indices2!$E$1:$BAD$16,MATCH('Risk Return Chart'!$A23,Indices2!$B:$B,0),0),"")</f>
        <v/>
      </c>
      <c r="N23" s="126" t="str">
        <f ca="1">IFERROR(HLOOKUP(N$1,Indices2!$E$1:$BAD$16,MATCH('Risk Return Chart'!$A23,Indices2!$B:$B,0),0),"")</f>
        <v/>
      </c>
      <c r="O23" s="126" t="str">
        <f ca="1">IFERROR(HLOOKUP(O$1,Indices2!$E$1:$BAD$16,MATCH('Risk Return Chart'!$A23,Indices2!$B:$B,0),0),"")</f>
        <v/>
      </c>
      <c r="P23" s="126" t="str">
        <f ca="1">IFERROR(HLOOKUP(P$1,Indices2!$E$1:$BAD$16,MATCH('Risk Return Chart'!$A23,Indices2!$B:$B,0),0),"")</f>
        <v/>
      </c>
      <c r="Q23" s="126" t="str">
        <f ca="1">IFERROR(HLOOKUP(Q$1,Indices2!$E$1:$BAD$16,MATCH('Risk Return Chart'!$A23,Indices2!$B:$B,0),0),"")</f>
        <v/>
      </c>
      <c r="R23" s="126" t="str">
        <f ca="1">IFERROR(HLOOKUP(R$1,Indices2!$E$1:$BAD$16,MATCH('Risk Return Chart'!$A23,Indices2!$B:$B,0),0),"")</f>
        <v/>
      </c>
      <c r="S23" s="126" t="str">
        <f ca="1">IFERROR(HLOOKUP(S$1,Indices2!$E$1:$BAD$16,MATCH('Risk Return Chart'!$A23,Indices2!$B:$B,0),0),"")</f>
        <v/>
      </c>
      <c r="T23" s="126" t="str">
        <f ca="1">IFERROR(HLOOKUP(T$1,Indices2!$E$1:$BAD$16,MATCH('Risk Return Chart'!$A23,Indices2!$B:$B,0),0),"")</f>
        <v/>
      </c>
      <c r="U23" s="126" t="str">
        <f ca="1">IFERROR(HLOOKUP(U$1,Indices2!$E$1:$BAD$16,MATCH('Risk Return Chart'!$A23,Indices2!$B:$B,0),0),"")</f>
        <v/>
      </c>
      <c r="V23" s="126" t="str">
        <f ca="1">IFERROR(HLOOKUP(V$1,Indices2!$E$1:$BAD$16,MATCH('Risk Return Chart'!$A23,Indices2!$B:$B,0),0),"")</f>
        <v/>
      </c>
      <c r="W23" s="126" t="str">
        <f ca="1">IFERROR(HLOOKUP(W$1,Indices2!$E$1:$BAD$16,MATCH('Risk Return Chart'!$A23,Indices2!$B:$B,0),0),"")</f>
        <v/>
      </c>
      <c r="X23" s="126" t="str">
        <f ca="1">IFERROR(HLOOKUP(X$1,Indices2!$E$1:$BAD$16,MATCH('Risk Return Chart'!$A23,Indices2!$B:$B,0),0),"")</f>
        <v/>
      </c>
      <c r="Y23" s="126" t="str">
        <f ca="1">IFERROR(HLOOKUP(Y$1,Indices2!$E$1:$BAD$16,MATCH('Risk Return Chart'!$A23,Indices2!$B:$B,0),0),"")</f>
        <v/>
      </c>
      <c r="Z23" s="126" t="str">
        <f ca="1">IFERROR(HLOOKUP(Z$1,Indices2!$E$1:$BAD$16,MATCH('Risk Return Chart'!$A23,Indices2!$B:$B,0),0),"")</f>
        <v/>
      </c>
      <c r="AA23" s="126" t="str">
        <f ca="1">IFERROR(HLOOKUP(AA$1,Indices2!$E$1:$BAD$16,MATCH('Risk Return Chart'!$A23,Indices2!$B:$B,0),0),"")</f>
        <v/>
      </c>
      <c r="AB23" s="126" t="str">
        <f ca="1">IFERROR(HLOOKUP(AB$1,Indices2!$E$1:$BAD$16,MATCH('Risk Return Chart'!$A23,Indices2!$B:$B,0),0),"")</f>
        <v/>
      </c>
      <c r="AC23" s="126" t="str">
        <f ca="1">IFERROR(HLOOKUP(AC$1,Indices2!$E$1:$BAD$16,MATCH('Risk Return Chart'!$A23,Indices2!$B:$B,0),0),"")</f>
        <v/>
      </c>
      <c r="AD23" s="126" t="str">
        <f ca="1">IFERROR(HLOOKUP(AD$1,Indices2!$E$1:$BAD$16,MATCH('Risk Return Chart'!$A23,Indices2!$B:$B,0),0),"")</f>
        <v/>
      </c>
      <c r="AE23" s="126" t="str">
        <f ca="1">IFERROR(HLOOKUP(AE$1,Indices2!$E$1:$BAD$16,MATCH('Risk Return Chart'!$A23,Indices2!$B:$B,0),0),"")</f>
        <v/>
      </c>
      <c r="AF23" s="126" t="str">
        <f ca="1">IFERROR(HLOOKUP(AF$1,Indices2!$E$1:$BAD$16,MATCH('Risk Return Chart'!$A23,Indices2!$B:$B,0),0),"")</f>
        <v/>
      </c>
      <c r="AG23" s="126" t="str">
        <f ca="1">IFERROR(HLOOKUP(AG$1,Indices2!$E$1:$BAD$16,MATCH('Risk Return Chart'!$A23,Indices2!$B:$B,0),0),"")</f>
        <v/>
      </c>
      <c r="AH23" s="126" t="str">
        <f ca="1">IFERROR(HLOOKUP(AH$1,Indices2!$E$1:$BAD$16,MATCH('Risk Return Chart'!$A23,Indices2!$B:$B,0),0),"")</f>
        <v/>
      </c>
      <c r="AI23" s="126" t="str">
        <f ca="1">IFERROR(HLOOKUP(AI$1,Indices2!$E$1:$BAD$16,MATCH('Risk Return Chart'!$A23,Indices2!$B:$B,0),0),"")</f>
        <v/>
      </c>
      <c r="AJ23" s="126" t="str">
        <f ca="1">IFERROR(HLOOKUP(AJ$1,Indices2!$E$1:$BAD$16,MATCH('Risk Return Chart'!$A23,Indices2!$B:$B,0),0),"")</f>
        <v/>
      </c>
      <c r="AK23" s="126" t="str">
        <f ca="1">IFERROR(HLOOKUP(AK$1,Indices2!$E$1:$BAD$16,MATCH('Risk Return Chart'!$A23,Indices2!$B:$B,0),0),"")</f>
        <v/>
      </c>
      <c r="AL23" s="126" t="str">
        <f ca="1">IFERROR(HLOOKUP(AL$1,Indices2!$E$1:$BAD$16,MATCH('Risk Return Chart'!$A23,Indices2!$B:$B,0),0),"")</f>
        <v/>
      </c>
      <c r="AM23" s="126" t="str">
        <f ca="1">IFERROR(HLOOKUP(AM$1,Indices2!$E$1:$BAD$16,MATCH('Risk Return Chart'!$A23,Indices2!$B:$B,0),0),"")</f>
        <v/>
      </c>
      <c r="AN23" s="126" t="str">
        <f ca="1">IFERROR(HLOOKUP(AN$1,Indices2!$E$1:$BAD$16,MATCH('Risk Return Chart'!$A23,Indices2!$B:$B,0),0),"")</f>
        <v/>
      </c>
      <c r="AO23" s="126" t="str">
        <f ca="1">IFERROR(HLOOKUP(AO$1,Indices2!$E$1:$BAD$16,MATCH('Risk Return Chart'!$A23,Indices2!$B:$B,0),0),"")</f>
        <v/>
      </c>
      <c r="AP23" s="126" t="str">
        <f ca="1">IFERROR(HLOOKUP(AP$1,Indices2!$E$1:$BAD$16,MATCH('Risk Return Chart'!$A23,Indices2!$B:$B,0),0),"")</f>
        <v/>
      </c>
      <c r="AQ23" s="126" t="str">
        <f ca="1">IFERROR(HLOOKUP(AQ$1,Indices2!$E$1:$BAD$16,MATCH('Risk Return Chart'!$A23,Indices2!$B:$B,0),0),"")</f>
        <v/>
      </c>
      <c r="AR23" s="126" t="str">
        <f ca="1">IFERROR(HLOOKUP(AR$1,Indices2!$E$1:$BAD$16,MATCH('Risk Return Chart'!$A23,Indices2!$B:$B,0),0),"")</f>
        <v/>
      </c>
      <c r="AS23" s="126" t="str">
        <f ca="1">IFERROR(HLOOKUP(AS$1,Indices2!$E$1:$BAD$16,MATCH('Risk Return Chart'!$A23,Indices2!$B:$B,0),0),"")</f>
        <v/>
      </c>
      <c r="AT23" s="126" t="str">
        <f ca="1">IFERROR(HLOOKUP(AT$1,Indices2!$E$1:$BAD$16,MATCH('Risk Return Chart'!$A23,Indices2!$B:$B,0),0),"")</f>
        <v/>
      </c>
      <c r="AU23" s="126" t="str">
        <f ca="1">IFERROR(HLOOKUP(AU$1,Indices2!$E$1:$BAD$16,MATCH('Risk Return Chart'!$A23,Indices2!$B:$B,0),0),"")</f>
        <v/>
      </c>
      <c r="AV23" s="126" t="str">
        <f ca="1">IFERROR(HLOOKUP(AV$1,Indices2!$E$1:$BAD$16,MATCH('Risk Return Chart'!$A23,Indices2!$B:$B,0),0),"")</f>
        <v/>
      </c>
      <c r="AW23" s="126" t="str">
        <f ca="1">IFERROR(HLOOKUP(AW$1,Indices2!$E$1:$BAD$16,MATCH('Risk Return Chart'!$A23,Indices2!$B:$B,0),0),"")</f>
        <v/>
      </c>
      <c r="AX23" s="126" t="str">
        <f ca="1">IFERROR(HLOOKUP(AX$1,Indices2!$E$1:$BAD$16,MATCH('Risk Return Chart'!$A23,Indices2!$B:$B,0),0),"")</f>
        <v/>
      </c>
      <c r="AY23" s="126" t="str">
        <f ca="1">IFERROR(HLOOKUP(AY$1,Indices2!$E$1:$BAD$16,MATCH('Risk Return Chart'!$A23,Indices2!$B:$B,0),0),"")</f>
        <v/>
      </c>
      <c r="AZ23" s="126" t="str">
        <f ca="1">IFERROR(HLOOKUP(AZ$1,Indices2!$E$1:$BAD$16,MATCH('Risk Return Chart'!$A23,Indices2!$B:$B,0),0),"")</f>
        <v/>
      </c>
      <c r="BA23" s="126" t="str">
        <f ca="1">IFERROR(HLOOKUP(BA$1,Indices2!$E$1:$BAD$16,MATCH('Risk Return Chart'!$A23,Indices2!$B:$B,0),0),"")</f>
        <v/>
      </c>
      <c r="BB23" s="126" t="str">
        <f ca="1">IFERROR(HLOOKUP(BB$1,Indices2!$E$1:$BAD$16,MATCH('Risk Return Chart'!$A23,Indices2!$B:$B,0),0),"")</f>
        <v/>
      </c>
      <c r="BC23" s="126" t="str">
        <f ca="1">IFERROR(HLOOKUP(BC$1,Indices2!$E$1:$BAD$16,MATCH('Risk Return Chart'!$A23,Indices2!$B:$B,0),0),"")</f>
        <v/>
      </c>
      <c r="BD23" s="126" t="str">
        <f ca="1">IFERROR(HLOOKUP(BD$1,Indices2!$E$1:$BAD$16,MATCH('Risk Return Chart'!$A23,Indices2!$B:$B,0),0),"")</f>
        <v/>
      </c>
      <c r="BE23" s="126" t="str">
        <f ca="1">IFERROR(HLOOKUP(BE$1,Indices2!$E$1:$BAD$16,MATCH('Risk Return Chart'!$A23,Indices2!$B:$B,0),0),"")</f>
        <v/>
      </c>
      <c r="BF23" s="126" t="str">
        <f ca="1">IFERROR(HLOOKUP(BF$1,Indices2!$E$1:$BAD$16,MATCH('Risk Return Chart'!$A23,Indices2!$B:$B,0),0),"")</f>
        <v/>
      </c>
      <c r="BG23" s="126" t="str">
        <f ca="1">IFERROR(HLOOKUP(BG$1,Indices2!$E$1:$BAD$16,MATCH('Risk Return Chart'!$A23,Indices2!$B:$B,0),0),"")</f>
        <v/>
      </c>
      <c r="BH23" s="126" t="str">
        <f ca="1">IFERROR(HLOOKUP(BH$1,Indices2!$E$1:$BAD$16,MATCH('Risk Return Chart'!$A23,Indices2!$B:$B,0),0),"")</f>
        <v/>
      </c>
      <c r="BI23" s="126" t="str">
        <f ca="1">IFERROR(HLOOKUP(BI$1,Indices2!$E$1:$BAD$16,MATCH('Risk Return Chart'!$A23,Indices2!$B:$B,0),0),"")</f>
        <v/>
      </c>
      <c r="BJ23" s="126" t="str">
        <f ca="1">IFERROR(HLOOKUP(BJ$1,Indices2!$E$1:$BAD$16,MATCH('Risk Return Chart'!$A23,Indices2!$B:$B,0),0),"")</f>
        <v/>
      </c>
      <c r="BK23" s="126" t="str">
        <f ca="1">IFERROR(HLOOKUP(BK$1,Indices2!$E$1:$BAD$16,MATCH('Risk Return Chart'!$A23,Indices2!$B:$B,0),0),"")</f>
        <v/>
      </c>
      <c r="BL23" s="126" t="str">
        <f ca="1">IFERROR(HLOOKUP(BL$1,Indices2!$E$1:$BAD$16,MATCH('Risk Return Chart'!$A23,Indices2!$B:$B,0),0),"")</f>
        <v/>
      </c>
      <c r="BM23" s="126" t="str">
        <f ca="1">IFERROR(HLOOKUP(BM$1,Indices2!$E$1:$BAD$16,MATCH('Risk Return Chart'!$A23,Indices2!$B:$B,0),0),"")</f>
        <v/>
      </c>
      <c r="BN23" s="126" t="str">
        <f ca="1">IFERROR(HLOOKUP(BN$1,Indices2!$E$1:$BAD$16,MATCH('Risk Return Chart'!$A23,Indices2!$B:$B,0),0),"")</f>
        <v/>
      </c>
      <c r="BO23" s="126" t="str">
        <f ca="1">IFERROR(HLOOKUP(BO$1,Indices2!$E$1:$BAD$16,MATCH('Risk Return Chart'!$A23,Indices2!$B:$B,0),0),"")</f>
        <v/>
      </c>
      <c r="BP23" s="126" t="str">
        <f ca="1">IFERROR(HLOOKUP(BP$1,Indices2!$E$1:$BAD$16,MATCH('Risk Return Chart'!$A23,Indices2!$B:$B,0),0),"")</f>
        <v/>
      </c>
      <c r="BQ23" s="126" t="str">
        <f ca="1">IFERROR(HLOOKUP(BQ$1,Indices2!$E$1:$BAD$16,MATCH('Risk Return Chart'!$A23,Indices2!$B:$B,0),0),"")</f>
        <v/>
      </c>
      <c r="BR23" s="126" t="str">
        <f ca="1">IFERROR(HLOOKUP(BR$1,Indices2!$E$1:$BAD$16,MATCH('Risk Return Chart'!$A23,Indices2!$B:$B,0),0),"")</f>
        <v/>
      </c>
      <c r="BS23" s="126" t="str">
        <f ca="1">IFERROR(HLOOKUP(BS$1,Indices2!$E$1:$BAD$16,MATCH('Risk Return Chart'!$A23,Indices2!$B:$B,0),0),"")</f>
        <v/>
      </c>
      <c r="BT23" s="126" t="str">
        <f ca="1">IFERROR(HLOOKUP(BT$1,Indices2!$E$1:$BAD$16,MATCH('Risk Return Chart'!$A23,Indices2!$B:$B,0),0),"")</f>
        <v/>
      </c>
      <c r="BU23" s="126" t="str">
        <f ca="1">IFERROR(HLOOKUP(BU$1,Indices2!$E$1:$BAD$16,MATCH('Risk Return Chart'!$A23,Indices2!$B:$B,0),0),"")</f>
        <v/>
      </c>
      <c r="BV23" s="126" t="str">
        <f ca="1">IFERROR(HLOOKUP(BV$1,Indices2!$E$1:$BAD$16,MATCH('Risk Return Chart'!$A23,Indices2!$B:$B,0),0),"")</f>
        <v/>
      </c>
      <c r="BW23" s="126" t="str">
        <f ca="1">IFERROR(HLOOKUP(BW$1,Indices2!$E$1:$BAD$16,MATCH('Risk Return Chart'!$A23,Indices2!$B:$B,0),0),"")</f>
        <v/>
      </c>
      <c r="BX23" s="126" t="str">
        <f ca="1">IFERROR(HLOOKUP(BX$1,Indices2!$E$1:$BAD$16,MATCH('Risk Return Chart'!$A23,Indices2!$B:$B,0),0),"")</f>
        <v/>
      </c>
      <c r="BY23" s="126" t="str">
        <f ca="1">IFERROR(HLOOKUP(BY$1,Indices2!$E$1:$BAD$16,MATCH('Risk Return Chart'!$A23,Indices2!$B:$B,0),0),"")</f>
        <v/>
      </c>
      <c r="BZ23" s="126" t="str">
        <f ca="1">IFERROR(HLOOKUP(BZ$1,Indices2!$E$1:$BAD$16,MATCH('Risk Return Chart'!$A23,Indices2!$B:$B,0),0),"")</f>
        <v/>
      </c>
      <c r="CA23" s="126" t="str">
        <f ca="1">IFERROR(HLOOKUP(CA$1,Indices2!$E$1:$BAD$16,MATCH('Risk Return Chart'!$A23,Indices2!$B:$B,0),0),"")</f>
        <v/>
      </c>
      <c r="CB23" s="126" t="str">
        <f ca="1">IFERROR(HLOOKUP(CB$1,Indices2!$E$1:$BAD$16,MATCH('Risk Return Chart'!$A23,Indices2!$B:$B,0),0),"")</f>
        <v/>
      </c>
      <c r="CC23" s="126" t="str">
        <f ca="1">IFERROR(HLOOKUP(CC$1,Indices2!$E$1:$BAD$16,MATCH('Risk Return Chart'!$A23,Indices2!$B:$B,0),0),"")</f>
        <v/>
      </c>
      <c r="CD23" s="126" t="str">
        <f ca="1">IFERROR(HLOOKUP(CD$1,Indices2!$E$1:$BAD$16,MATCH('Risk Return Chart'!$A23,Indices2!$B:$B,0),0),"")</f>
        <v/>
      </c>
      <c r="CE23" s="126" t="str">
        <f ca="1">IFERROR(HLOOKUP(CE$1,Indices2!$E$1:$BAD$16,MATCH('Risk Return Chart'!$A23,Indices2!$B:$B,0),0),"")</f>
        <v/>
      </c>
      <c r="CF23" s="126" t="str">
        <f ca="1">IFERROR(HLOOKUP(CF$1,Indices2!$E$1:$BAD$16,MATCH('Risk Return Chart'!$A23,Indices2!$B:$B,0),0),"")</f>
        <v/>
      </c>
      <c r="CG23" s="126" t="str">
        <f ca="1">IFERROR(HLOOKUP(CG$1,Indices2!$E$1:$BAD$16,MATCH('Risk Return Chart'!$A23,Indices2!$B:$B,0),0),"")</f>
        <v/>
      </c>
      <c r="CH23" s="126" t="str">
        <f ca="1">IFERROR(HLOOKUP(CH$1,Indices2!$E$1:$BAD$16,MATCH('Risk Return Chart'!$A23,Indices2!$B:$B,0),0),"")</f>
        <v/>
      </c>
      <c r="CI23" s="126" t="str">
        <f ca="1">IFERROR(HLOOKUP(CI$1,Indices2!$E$1:$BAD$16,MATCH('Risk Return Chart'!$A23,Indices2!$B:$B,0),0),"")</f>
        <v/>
      </c>
      <c r="CJ23" s="126" t="str">
        <f ca="1">IFERROR(HLOOKUP(CJ$1,Indices2!$E$1:$BAD$16,MATCH('Risk Return Chart'!$A23,Indices2!$B:$B,0),0),"")</f>
        <v/>
      </c>
      <c r="CK23" s="126" t="str">
        <f ca="1">IFERROR(HLOOKUP(CK$1,Indices2!$E$1:$BAD$16,MATCH('Risk Return Chart'!$A23,Indices2!$B:$B,0),0),"")</f>
        <v/>
      </c>
      <c r="CL23" s="126" t="str">
        <f ca="1">IFERROR(HLOOKUP(CL$1,Indices2!$E$1:$BAD$16,MATCH('Risk Return Chart'!$A23,Indices2!$B:$B,0),0),"")</f>
        <v/>
      </c>
      <c r="CM23" s="126" t="str">
        <f ca="1">IFERROR(HLOOKUP(CM$1,Indices2!$E$1:$BAD$16,MATCH('Risk Return Chart'!$A23,Indices2!$B:$B,0),0),"")</f>
        <v/>
      </c>
      <c r="CN23" s="126" t="str">
        <f ca="1">IFERROR(HLOOKUP(CN$1,Indices2!$E$1:$BAD$16,MATCH('Risk Return Chart'!$A23,Indices2!$B:$B,0),0),"")</f>
        <v/>
      </c>
      <c r="CO23" s="126" t="str">
        <f ca="1">IFERROR(HLOOKUP(CO$1,Indices2!$E$1:$BAD$16,MATCH('Risk Return Chart'!$A23,Indices2!$B:$B,0),0),"")</f>
        <v/>
      </c>
      <c r="CP23" s="126" t="str">
        <f ca="1">IFERROR(HLOOKUP(CP$1,Indices2!$E$1:$BAD$16,MATCH('Risk Return Chart'!$A23,Indices2!$B:$B,0),0),"")</f>
        <v/>
      </c>
      <c r="CQ23" s="126" t="str">
        <f ca="1">IFERROR(HLOOKUP(CQ$1,Indices2!$E$1:$BAD$16,MATCH('Risk Return Chart'!$A23,Indices2!$B:$B,0),0),"")</f>
        <v/>
      </c>
      <c r="CR23" s="126" t="str">
        <f ca="1">IFERROR(HLOOKUP(CR$1,Indices2!$E$1:$BAD$16,MATCH('Risk Return Chart'!$A23,Indices2!$B:$B,0),0),"")</f>
        <v/>
      </c>
      <c r="CS23" s="126" t="str">
        <f ca="1">IFERROR(HLOOKUP(CS$1,Indices2!$E$1:$BAD$16,MATCH('Risk Return Chart'!$A23,Indices2!$B:$B,0),0),"")</f>
        <v/>
      </c>
      <c r="CT23" s="126" t="str">
        <f ca="1">IFERROR(HLOOKUP(CT$1,Indices2!$E$1:$BAD$16,MATCH('Risk Return Chart'!$A23,Indices2!$B:$B,0),0),"")</f>
        <v/>
      </c>
      <c r="CU23" s="126" t="str">
        <f ca="1">IFERROR(HLOOKUP(CU$1,Indices2!$E$1:$BAD$16,MATCH('Risk Return Chart'!$A23,Indices2!$B:$B,0),0),"")</f>
        <v/>
      </c>
      <c r="CV23" s="126" t="str">
        <f ca="1">IFERROR(HLOOKUP(CV$1,Indices2!$E$1:$BAD$16,MATCH('Risk Return Chart'!$A23,Indices2!$B:$B,0),0),"")</f>
        <v/>
      </c>
      <c r="CW23" s="126" t="str">
        <f ca="1">IFERROR(HLOOKUP(CW$1,Indices2!$E$1:$BAD$16,MATCH('Risk Return Chart'!$A23,Indices2!$B:$B,0),0),"")</f>
        <v/>
      </c>
      <c r="CX23" s="126" t="str">
        <f ca="1">IFERROR(HLOOKUP(CX$1,Indices2!$E$1:$BAD$16,MATCH('Risk Return Chart'!$A23,Indices2!$B:$B,0),0),"")</f>
        <v/>
      </c>
      <c r="CY23" s="126" t="str">
        <f ca="1">IFERROR(HLOOKUP(CY$1,Indices2!$E$1:$BAD$16,MATCH('Risk Return Chart'!$A23,Indices2!$B:$B,0),0),"")</f>
        <v/>
      </c>
      <c r="CZ23" s="126" t="str">
        <f ca="1">IFERROR(HLOOKUP(CZ$1,Indices2!$E$1:$BAD$16,MATCH('Risk Return Chart'!$A23,Indices2!$B:$B,0),0),"")</f>
        <v/>
      </c>
      <c r="DA23" s="126" t="str">
        <f ca="1">IFERROR(HLOOKUP(DA$1,Indices2!$E$1:$BAD$16,MATCH('Risk Return Chart'!$A23,Indices2!$B:$B,0),0),"")</f>
        <v/>
      </c>
      <c r="DB23" s="126" t="str">
        <f ca="1">IFERROR(HLOOKUP(DB$1,Indices2!$E$1:$BAD$16,MATCH('Risk Return Chart'!$A23,Indices2!$B:$B,0),0),"")</f>
        <v/>
      </c>
      <c r="DC23" s="126" t="str">
        <f ca="1">IFERROR(HLOOKUP(DC$1,Indices2!$E$1:$BAD$16,MATCH('Risk Return Chart'!$A23,Indices2!$B:$B,0),0),"")</f>
        <v/>
      </c>
      <c r="DD23" s="126" t="str">
        <f ca="1">IFERROR(HLOOKUP(DD$1,Indices2!$E$1:$BAD$16,MATCH('Risk Return Chart'!$A23,Indices2!$B:$B,0),0),"")</f>
        <v/>
      </c>
      <c r="DE23" s="126" t="str">
        <f ca="1">IFERROR(HLOOKUP(DE$1,Indices2!$E$1:$BAD$16,MATCH('Risk Return Chart'!$A23,Indices2!$B:$B,0),0),"")</f>
        <v/>
      </c>
      <c r="DF23" s="126" t="str">
        <f ca="1">IFERROR(HLOOKUP(DF$1,Indices2!$E$1:$BAD$16,MATCH('Risk Return Chart'!$A23,Indices2!$B:$B,0),0),"")</f>
        <v/>
      </c>
      <c r="DG23" s="126" t="str">
        <f ca="1">IFERROR(HLOOKUP(DG$1,Indices2!$E$1:$BAD$16,MATCH('Risk Return Chart'!$A23,Indices2!$B:$B,0),0),"")</f>
        <v/>
      </c>
    </row>
    <row r="24" spans="1:111">
      <c r="A24" t="s">
        <v>173</v>
      </c>
      <c r="B24" t="s">
        <v>223</v>
      </c>
      <c r="C24" s="157" t="e">
        <f t="shared" ca="1" si="1"/>
        <v>#DIV/0!</v>
      </c>
      <c r="D24" s="157" t="e">
        <f t="array" aca="1" ref="D24" ca="1">PRODUCT(1+IF(E24:DG24="",0,E24:DG24))^(12/COUNT(E24:DG24))-1</f>
        <v>#DIV/0!</v>
      </c>
      <c r="E24" s="126" t="str">
        <f>IFERROR(HLOOKUP(E$1,Indices2!$E$1:$BAD$16,MATCH('Risk Return Chart'!$A24,Indices2!$B:$B,0),0),"")</f>
        <v/>
      </c>
      <c r="F24" s="126" t="str">
        <f ca="1">IFERROR(HLOOKUP(F$1,Indices2!$E$1:$BAD$16,MATCH('Risk Return Chart'!$A24,Indices2!$B:$B,0),0),"")</f>
        <v/>
      </c>
      <c r="G24" s="126" t="str">
        <f ca="1">IFERROR(HLOOKUP(G$1,Indices2!$E$1:$BAD$16,MATCH('Risk Return Chart'!$A24,Indices2!$B:$B,0),0),"")</f>
        <v/>
      </c>
      <c r="H24" s="126" t="str">
        <f ca="1">IFERROR(HLOOKUP(H$1,Indices2!$E$1:$BAD$16,MATCH('Risk Return Chart'!$A24,Indices2!$B:$B,0),0),"")</f>
        <v/>
      </c>
      <c r="I24" s="126" t="str">
        <f ca="1">IFERROR(HLOOKUP(I$1,Indices2!$E$1:$BAD$16,MATCH('Risk Return Chart'!$A24,Indices2!$B:$B,0),0),"")</f>
        <v/>
      </c>
      <c r="J24" s="126" t="str">
        <f ca="1">IFERROR(HLOOKUP(J$1,Indices2!$E$1:$BAD$16,MATCH('Risk Return Chart'!$A24,Indices2!$B:$B,0),0),"")</f>
        <v/>
      </c>
      <c r="K24" s="126" t="str">
        <f ca="1">IFERROR(HLOOKUP(K$1,Indices2!$E$1:$BAD$16,MATCH('Risk Return Chart'!$A24,Indices2!$B:$B,0),0),"")</f>
        <v/>
      </c>
      <c r="L24" s="126" t="str">
        <f ca="1">IFERROR(HLOOKUP(L$1,Indices2!$E$1:$BAD$16,MATCH('Risk Return Chart'!$A24,Indices2!$B:$B,0),0),"")</f>
        <v/>
      </c>
      <c r="M24" s="126" t="str">
        <f ca="1">IFERROR(HLOOKUP(M$1,Indices2!$E$1:$BAD$16,MATCH('Risk Return Chart'!$A24,Indices2!$B:$B,0),0),"")</f>
        <v/>
      </c>
      <c r="N24" s="126" t="str">
        <f ca="1">IFERROR(HLOOKUP(N$1,Indices2!$E$1:$BAD$16,MATCH('Risk Return Chart'!$A24,Indices2!$B:$B,0),0),"")</f>
        <v/>
      </c>
      <c r="O24" s="126" t="str">
        <f ca="1">IFERROR(HLOOKUP(O$1,Indices2!$E$1:$BAD$16,MATCH('Risk Return Chart'!$A24,Indices2!$B:$B,0),0),"")</f>
        <v/>
      </c>
      <c r="P24" s="126" t="str">
        <f ca="1">IFERROR(HLOOKUP(P$1,Indices2!$E$1:$BAD$16,MATCH('Risk Return Chart'!$A24,Indices2!$B:$B,0),0),"")</f>
        <v/>
      </c>
      <c r="Q24" s="126" t="str">
        <f ca="1">IFERROR(HLOOKUP(Q$1,Indices2!$E$1:$BAD$16,MATCH('Risk Return Chart'!$A24,Indices2!$B:$B,0),0),"")</f>
        <v/>
      </c>
      <c r="R24" s="126" t="str">
        <f ca="1">IFERROR(HLOOKUP(R$1,Indices2!$E$1:$BAD$16,MATCH('Risk Return Chart'!$A24,Indices2!$B:$B,0),0),"")</f>
        <v/>
      </c>
      <c r="S24" s="126" t="str">
        <f ca="1">IFERROR(HLOOKUP(S$1,Indices2!$E$1:$BAD$16,MATCH('Risk Return Chart'!$A24,Indices2!$B:$B,0),0),"")</f>
        <v/>
      </c>
      <c r="T24" s="126" t="str">
        <f ca="1">IFERROR(HLOOKUP(T$1,Indices2!$E$1:$BAD$16,MATCH('Risk Return Chart'!$A24,Indices2!$B:$B,0),0),"")</f>
        <v/>
      </c>
      <c r="U24" s="126" t="str">
        <f ca="1">IFERROR(HLOOKUP(U$1,Indices2!$E$1:$BAD$16,MATCH('Risk Return Chart'!$A24,Indices2!$B:$B,0),0),"")</f>
        <v/>
      </c>
      <c r="V24" s="126" t="str">
        <f ca="1">IFERROR(HLOOKUP(V$1,Indices2!$E$1:$BAD$16,MATCH('Risk Return Chart'!$A24,Indices2!$B:$B,0),0),"")</f>
        <v/>
      </c>
      <c r="W24" s="126" t="str">
        <f ca="1">IFERROR(HLOOKUP(W$1,Indices2!$E$1:$BAD$16,MATCH('Risk Return Chart'!$A24,Indices2!$B:$B,0),0),"")</f>
        <v/>
      </c>
      <c r="X24" s="126" t="str">
        <f ca="1">IFERROR(HLOOKUP(X$1,Indices2!$E$1:$BAD$16,MATCH('Risk Return Chart'!$A24,Indices2!$B:$B,0),0),"")</f>
        <v/>
      </c>
      <c r="Y24" s="126" t="str">
        <f ca="1">IFERROR(HLOOKUP(Y$1,Indices2!$E$1:$BAD$16,MATCH('Risk Return Chart'!$A24,Indices2!$B:$B,0),0),"")</f>
        <v/>
      </c>
      <c r="Z24" s="126" t="str">
        <f ca="1">IFERROR(HLOOKUP(Z$1,Indices2!$E$1:$BAD$16,MATCH('Risk Return Chart'!$A24,Indices2!$B:$B,0),0),"")</f>
        <v/>
      </c>
      <c r="AA24" s="126" t="str">
        <f ca="1">IFERROR(HLOOKUP(AA$1,Indices2!$E$1:$BAD$16,MATCH('Risk Return Chart'!$A24,Indices2!$B:$B,0),0),"")</f>
        <v/>
      </c>
      <c r="AB24" s="126" t="str">
        <f ca="1">IFERROR(HLOOKUP(AB$1,Indices2!$E$1:$BAD$16,MATCH('Risk Return Chart'!$A24,Indices2!$B:$B,0),0),"")</f>
        <v/>
      </c>
      <c r="AC24" s="126" t="str">
        <f ca="1">IFERROR(HLOOKUP(AC$1,Indices2!$E$1:$BAD$16,MATCH('Risk Return Chart'!$A24,Indices2!$B:$B,0),0),"")</f>
        <v/>
      </c>
      <c r="AD24" s="126" t="str">
        <f ca="1">IFERROR(HLOOKUP(AD$1,Indices2!$E$1:$BAD$16,MATCH('Risk Return Chart'!$A24,Indices2!$B:$B,0),0),"")</f>
        <v/>
      </c>
      <c r="AE24" s="126" t="str">
        <f ca="1">IFERROR(HLOOKUP(AE$1,Indices2!$E$1:$BAD$16,MATCH('Risk Return Chart'!$A24,Indices2!$B:$B,0),0),"")</f>
        <v/>
      </c>
      <c r="AF24" s="126" t="str">
        <f ca="1">IFERROR(HLOOKUP(AF$1,Indices2!$E$1:$BAD$16,MATCH('Risk Return Chart'!$A24,Indices2!$B:$B,0),0),"")</f>
        <v/>
      </c>
      <c r="AG24" s="126" t="str">
        <f ca="1">IFERROR(HLOOKUP(AG$1,Indices2!$E$1:$BAD$16,MATCH('Risk Return Chart'!$A24,Indices2!$B:$B,0),0),"")</f>
        <v/>
      </c>
      <c r="AH24" s="126" t="str">
        <f ca="1">IFERROR(HLOOKUP(AH$1,Indices2!$E$1:$BAD$16,MATCH('Risk Return Chart'!$A24,Indices2!$B:$B,0),0),"")</f>
        <v/>
      </c>
      <c r="AI24" s="126" t="str">
        <f ca="1">IFERROR(HLOOKUP(AI$1,Indices2!$E$1:$BAD$16,MATCH('Risk Return Chart'!$A24,Indices2!$B:$B,0),0),"")</f>
        <v/>
      </c>
      <c r="AJ24" s="126" t="str">
        <f ca="1">IFERROR(HLOOKUP(AJ$1,Indices2!$E$1:$BAD$16,MATCH('Risk Return Chart'!$A24,Indices2!$B:$B,0),0),"")</f>
        <v/>
      </c>
      <c r="AK24" s="126" t="str">
        <f ca="1">IFERROR(HLOOKUP(AK$1,Indices2!$E$1:$BAD$16,MATCH('Risk Return Chart'!$A24,Indices2!$B:$B,0),0),"")</f>
        <v/>
      </c>
      <c r="AL24" s="126" t="str">
        <f ca="1">IFERROR(HLOOKUP(AL$1,Indices2!$E$1:$BAD$16,MATCH('Risk Return Chart'!$A24,Indices2!$B:$B,0),0),"")</f>
        <v/>
      </c>
      <c r="AM24" s="126" t="str">
        <f ca="1">IFERROR(HLOOKUP(AM$1,Indices2!$E$1:$BAD$16,MATCH('Risk Return Chart'!$A24,Indices2!$B:$B,0),0),"")</f>
        <v/>
      </c>
      <c r="AN24" s="126" t="str">
        <f ca="1">IFERROR(HLOOKUP(AN$1,Indices2!$E$1:$BAD$16,MATCH('Risk Return Chart'!$A24,Indices2!$B:$B,0),0),"")</f>
        <v/>
      </c>
      <c r="AO24" s="126" t="str">
        <f ca="1">IFERROR(HLOOKUP(AO$1,Indices2!$E$1:$BAD$16,MATCH('Risk Return Chart'!$A24,Indices2!$B:$B,0),0),"")</f>
        <v/>
      </c>
      <c r="AP24" s="126" t="str">
        <f ca="1">IFERROR(HLOOKUP(AP$1,Indices2!$E$1:$BAD$16,MATCH('Risk Return Chart'!$A24,Indices2!$B:$B,0),0),"")</f>
        <v/>
      </c>
      <c r="AQ24" s="126" t="str">
        <f ca="1">IFERROR(HLOOKUP(AQ$1,Indices2!$E$1:$BAD$16,MATCH('Risk Return Chart'!$A24,Indices2!$B:$B,0),0),"")</f>
        <v/>
      </c>
      <c r="AR24" s="126" t="str">
        <f ca="1">IFERROR(HLOOKUP(AR$1,Indices2!$E$1:$BAD$16,MATCH('Risk Return Chart'!$A24,Indices2!$B:$B,0),0),"")</f>
        <v/>
      </c>
      <c r="AS24" s="126" t="str">
        <f ca="1">IFERROR(HLOOKUP(AS$1,Indices2!$E$1:$BAD$16,MATCH('Risk Return Chart'!$A24,Indices2!$B:$B,0),0),"")</f>
        <v/>
      </c>
      <c r="AT24" s="126" t="str">
        <f ca="1">IFERROR(HLOOKUP(AT$1,Indices2!$E$1:$BAD$16,MATCH('Risk Return Chart'!$A24,Indices2!$B:$B,0),0),"")</f>
        <v/>
      </c>
      <c r="AU24" s="126" t="str">
        <f ca="1">IFERROR(HLOOKUP(AU$1,Indices2!$E$1:$BAD$16,MATCH('Risk Return Chart'!$A24,Indices2!$B:$B,0),0),"")</f>
        <v/>
      </c>
      <c r="AV24" s="126" t="str">
        <f ca="1">IFERROR(HLOOKUP(AV$1,Indices2!$E$1:$BAD$16,MATCH('Risk Return Chart'!$A24,Indices2!$B:$B,0),0),"")</f>
        <v/>
      </c>
      <c r="AW24" s="126" t="str">
        <f ca="1">IFERROR(HLOOKUP(AW$1,Indices2!$E$1:$BAD$16,MATCH('Risk Return Chart'!$A24,Indices2!$B:$B,0),0),"")</f>
        <v/>
      </c>
      <c r="AX24" s="126" t="str">
        <f ca="1">IFERROR(HLOOKUP(AX$1,Indices2!$E$1:$BAD$16,MATCH('Risk Return Chart'!$A24,Indices2!$B:$B,0),0),"")</f>
        <v/>
      </c>
      <c r="AY24" s="126" t="str">
        <f ca="1">IFERROR(HLOOKUP(AY$1,Indices2!$E$1:$BAD$16,MATCH('Risk Return Chart'!$A24,Indices2!$B:$B,0),0),"")</f>
        <v/>
      </c>
      <c r="AZ24" s="126" t="str">
        <f ca="1">IFERROR(HLOOKUP(AZ$1,Indices2!$E$1:$BAD$16,MATCH('Risk Return Chart'!$A24,Indices2!$B:$B,0),0),"")</f>
        <v/>
      </c>
      <c r="BA24" s="126" t="str">
        <f ca="1">IFERROR(HLOOKUP(BA$1,Indices2!$E$1:$BAD$16,MATCH('Risk Return Chart'!$A24,Indices2!$B:$B,0),0),"")</f>
        <v/>
      </c>
      <c r="BB24" s="126" t="str">
        <f ca="1">IFERROR(HLOOKUP(BB$1,Indices2!$E$1:$BAD$16,MATCH('Risk Return Chart'!$A24,Indices2!$B:$B,0),0),"")</f>
        <v/>
      </c>
      <c r="BC24" s="126" t="str">
        <f ca="1">IFERROR(HLOOKUP(BC$1,Indices2!$E$1:$BAD$16,MATCH('Risk Return Chart'!$A24,Indices2!$B:$B,0),0),"")</f>
        <v/>
      </c>
      <c r="BD24" s="126" t="str">
        <f ca="1">IFERROR(HLOOKUP(BD$1,Indices2!$E$1:$BAD$16,MATCH('Risk Return Chart'!$A24,Indices2!$B:$B,0),0),"")</f>
        <v/>
      </c>
      <c r="BE24" s="126" t="str">
        <f ca="1">IFERROR(HLOOKUP(BE$1,Indices2!$E$1:$BAD$16,MATCH('Risk Return Chart'!$A24,Indices2!$B:$B,0),0),"")</f>
        <v/>
      </c>
      <c r="BF24" s="126" t="str">
        <f ca="1">IFERROR(HLOOKUP(BF$1,Indices2!$E$1:$BAD$16,MATCH('Risk Return Chart'!$A24,Indices2!$B:$B,0),0),"")</f>
        <v/>
      </c>
      <c r="BG24" s="126" t="str">
        <f ca="1">IFERROR(HLOOKUP(BG$1,Indices2!$E$1:$BAD$16,MATCH('Risk Return Chart'!$A24,Indices2!$B:$B,0),0),"")</f>
        <v/>
      </c>
      <c r="BH24" s="126" t="str">
        <f ca="1">IFERROR(HLOOKUP(BH$1,Indices2!$E$1:$BAD$16,MATCH('Risk Return Chart'!$A24,Indices2!$B:$B,0),0),"")</f>
        <v/>
      </c>
      <c r="BI24" s="126" t="str">
        <f ca="1">IFERROR(HLOOKUP(BI$1,Indices2!$E$1:$BAD$16,MATCH('Risk Return Chart'!$A24,Indices2!$B:$B,0),0),"")</f>
        <v/>
      </c>
      <c r="BJ24" s="126" t="str">
        <f ca="1">IFERROR(HLOOKUP(BJ$1,Indices2!$E$1:$BAD$16,MATCH('Risk Return Chart'!$A24,Indices2!$B:$B,0),0),"")</f>
        <v/>
      </c>
      <c r="BK24" s="126" t="str">
        <f ca="1">IFERROR(HLOOKUP(BK$1,Indices2!$E$1:$BAD$16,MATCH('Risk Return Chart'!$A24,Indices2!$B:$B,0),0),"")</f>
        <v/>
      </c>
      <c r="BL24" s="126" t="str">
        <f ca="1">IFERROR(HLOOKUP(BL$1,Indices2!$E$1:$BAD$16,MATCH('Risk Return Chart'!$A24,Indices2!$B:$B,0),0),"")</f>
        <v/>
      </c>
      <c r="BM24" s="126" t="str">
        <f ca="1">IFERROR(HLOOKUP(BM$1,Indices2!$E$1:$BAD$16,MATCH('Risk Return Chart'!$A24,Indices2!$B:$B,0),0),"")</f>
        <v/>
      </c>
      <c r="BN24" s="126" t="str">
        <f ca="1">IFERROR(HLOOKUP(BN$1,Indices2!$E$1:$BAD$16,MATCH('Risk Return Chart'!$A24,Indices2!$B:$B,0),0),"")</f>
        <v/>
      </c>
      <c r="BO24" s="126" t="str">
        <f ca="1">IFERROR(HLOOKUP(BO$1,Indices2!$E$1:$BAD$16,MATCH('Risk Return Chart'!$A24,Indices2!$B:$B,0),0),"")</f>
        <v/>
      </c>
      <c r="BP24" s="126" t="str">
        <f ca="1">IFERROR(HLOOKUP(BP$1,Indices2!$E$1:$BAD$16,MATCH('Risk Return Chart'!$A24,Indices2!$B:$B,0),0),"")</f>
        <v/>
      </c>
      <c r="BQ24" s="126" t="str">
        <f ca="1">IFERROR(HLOOKUP(BQ$1,Indices2!$E$1:$BAD$16,MATCH('Risk Return Chart'!$A24,Indices2!$B:$B,0),0),"")</f>
        <v/>
      </c>
      <c r="BR24" s="126" t="str">
        <f ca="1">IFERROR(HLOOKUP(BR$1,Indices2!$E$1:$BAD$16,MATCH('Risk Return Chart'!$A24,Indices2!$B:$B,0),0),"")</f>
        <v/>
      </c>
      <c r="BS24" s="126" t="str">
        <f ca="1">IFERROR(HLOOKUP(BS$1,Indices2!$E$1:$BAD$16,MATCH('Risk Return Chart'!$A24,Indices2!$B:$B,0),0),"")</f>
        <v/>
      </c>
      <c r="BT24" s="126" t="str">
        <f ca="1">IFERROR(HLOOKUP(BT$1,Indices2!$E$1:$BAD$16,MATCH('Risk Return Chart'!$A24,Indices2!$B:$B,0),0),"")</f>
        <v/>
      </c>
      <c r="BU24" s="126" t="str">
        <f ca="1">IFERROR(HLOOKUP(BU$1,Indices2!$E$1:$BAD$16,MATCH('Risk Return Chart'!$A24,Indices2!$B:$B,0),0),"")</f>
        <v/>
      </c>
      <c r="BV24" s="126" t="str">
        <f ca="1">IFERROR(HLOOKUP(BV$1,Indices2!$E$1:$BAD$16,MATCH('Risk Return Chart'!$A24,Indices2!$B:$B,0),0),"")</f>
        <v/>
      </c>
      <c r="BW24" s="126" t="str">
        <f ca="1">IFERROR(HLOOKUP(BW$1,Indices2!$E$1:$BAD$16,MATCH('Risk Return Chart'!$A24,Indices2!$B:$B,0),0),"")</f>
        <v/>
      </c>
      <c r="BX24" s="126" t="str">
        <f ca="1">IFERROR(HLOOKUP(BX$1,Indices2!$E$1:$BAD$16,MATCH('Risk Return Chart'!$A24,Indices2!$B:$B,0),0),"")</f>
        <v/>
      </c>
      <c r="BY24" s="126" t="str">
        <f ca="1">IFERROR(HLOOKUP(BY$1,Indices2!$E$1:$BAD$16,MATCH('Risk Return Chart'!$A24,Indices2!$B:$B,0),0),"")</f>
        <v/>
      </c>
      <c r="BZ24" s="126" t="str">
        <f ca="1">IFERROR(HLOOKUP(BZ$1,Indices2!$E$1:$BAD$16,MATCH('Risk Return Chart'!$A24,Indices2!$B:$B,0),0),"")</f>
        <v/>
      </c>
      <c r="CA24" s="126" t="str">
        <f ca="1">IFERROR(HLOOKUP(CA$1,Indices2!$E$1:$BAD$16,MATCH('Risk Return Chart'!$A24,Indices2!$B:$B,0),0),"")</f>
        <v/>
      </c>
      <c r="CB24" s="126" t="str">
        <f ca="1">IFERROR(HLOOKUP(CB$1,Indices2!$E$1:$BAD$16,MATCH('Risk Return Chart'!$A24,Indices2!$B:$B,0),0),"")</f>
        <v/>
      </c>
      <c r="CC24" s="126" t="str">
        <f ca="1">IFERROR(HLOOKUP(CC$1,Indices2!$E$1:$BAD$16,MATCH('Risk Return Chart'!$A24,Indices2!$B:$B,0),0),"")</f>
        <v/>
      </c>
      <c r="CD24" s="126" t="str">
        <f ca="1">IFERROR(HLOOKUP(CD$1,Indices2!$E$1:$BAD$16,MATCH('Risk Return Chart'!$A24,Indices2!$B:$B,0),0),"")</f>
        <v/>
      </c>
      <c r="CE24" s="126" t="str">
        <f ca="1">IFERROR(HLOOKUP(CE$1,Indices2!$E$1:$BAD$16,MATCH('Risk Return Chart'!$A24,Indices2!$B:$B,0),0),"")</f>
        <v/>
      </c>
      <c r="CF24" s="126" t="str">
        <f ca="1">IFERROR(HLOOKUP(CF$1,Indices2!$E$1:$BAD$16,MATCH('Risk Return Chart'!$A24,Indices2!$B:$B,0),0),"")</f>
        <v/>
      </c>
      <c r="CG24" s="126" t="str">
        <f ca="1">IFERROR(HLOOKUP(CG$1,Indices2!$E$1:$BAD$16,MATCH('Risk Return Chart'!$A24,Indices2!$B:$B,0),0),"")</f>
        <v/>
      </c>
      <c r="CH24" s="126" t="str">
        <f ca="1">IFERROR(HLOOKUP(CH$1,Indices2!$E$1:$BAD$16,MATCH('Risk Return Chart'!$A24,Indices2!$B:$B,0),0),"")</f>
        <v/>
      </c>
      <c r="CI24" s="126" t="str">
        <f ca="1">IFERROR(HLOOKUP(CI$1,Indices2!$E$1:$BAD$16,MATCH('Risk Return Chart'!$A24,Indices2!$B:$B,0),0),"")</f>
        <v/>
      </c>
      <c r="CJ24" s="126" t="str">
        <f ca="1">IFERROR(HLOOKUP(CJ$1,Indices2!$E$1:$BAD$16,MATCH('Risk Return Chart'!$A24,Indices2!$B:$B,0),0),"")</f>
        <v/>
      </c>
      <c r="CK24" s="126" t="str">
        <f ca="1">IFERROR(HLOOKUP(CK$1,Indices2!$E$1:$BAD$16,MATCH('Risk Return Chart'!$A24,Indices2!$B:$B,0),0),"")</f>
        <v/>
      </c>
      <c r="CL24" s="126" t="str">
        <f ca="1">IFERROR(HLOOKUP(CL$1,Indices2!$E$1:$BAD$16,MATCH('Risk Return Chart'!$A24,Indices2!$B:$B,0),0),"")</f>
        <v/>
      </c>
      <c r="CM24" s="126" t="str">
        <f ca="1">IFERROR(HLOOKUP(CM$1,Indices2!$E$1:$BAD$16,MATCH('Risk Return Chart'!$A24,Indices2!$B:$B,0),0),"")</f>
        <v/>
      </c>
      <c r="CN24" s="126" t="str">
        <f ca="1">IFERROR(HLOOKUP(CN$1,Indices2!$E$1:$BAD$16,MATCH('Risk Return Chart'!$A24,Indices2!$B:$B,0),0),"")</f>
        <v/>
      </c>
      <c r="CO24" s="126" t="str">
        <f ca="1">IFERROR(HLOOKUP(CO$1,Indices2!$E$1:$BAD$16,MATCH('Risk Return Chart'!$A24,Indices2!$B:$B,0),0),"")</f>
        <v/>
      </c>
      <c r="CP24" s="126" t="str">
        <f ca="1">IFERROR(HLOOKUP(CP$1,Indices2!$E$1:$BAD$16,MATCH('Risk Return Chart'!$A24,Indices2!$B:$B,0),0),"")</f>
        <v/>
      </c>
      <c r="CQ24" s="126" t="str">
        <f ca="1">IFERROR(HLOOKUP(CQ$1,Indices2!$E$1:$BAD$16,MATCH('Risk Return Chart'!$A24,Indices2!$B:$B,0),0),"")</f>
        <v/>
      </c>
      <c r="CR24" s="126" t="str">
        <f ca="1">IFERROR(HLOOKUP(CR$1,Indices2!$E$1:$BAD$16,MATCH('Risk Return Chart'!$A24,Indices2!$B:$B,0),0),"")</f>
        <v/>
      </c>
      <c r="CS24" s="126" t="str">
        <f ca="1">IFERROR(HLOOKUP(CS$1,Indices2!$E$1:$BAD$16,MATCH('Risk Return Chart'!$A24,Indices2!$B:$B,0),0),"")</f>
        <v/>
      </c>
      <c r="CT24" s="126" t="str">
        <f ca="1">IFERROR(HLOOKUP(CT$1,Indices2!$E$1:$BAD$16,MATCH('Risk Return Chart'!$A24,Indices2!$B:$B,0),0),"")</f>
        <v/>
      </c>
      <c r="CU24" s="126" t="str">
        <f ca="1">IFERROR(HLOOKUP(CU$1,Indices2!$E$1:$BAD$16,MATCH('Risk Return Chart'!$A24,Indices2!$B:$B,0),0),"")</f>
        <v/>
      </c>
      <c r="CV24" s="126" t="str">
        <f ca="1">IFERROR(HLOOKUP(CV$1,Indices2!$E$1:$BAD$16,MATCH('Risk Return Chart'!$A24,Indices2!$B:$B,0),0),"")</f>
        <v/>
      </c>
      <c r="CW24" s="126" t="str">
        <f ca="1">IFERROR(HLOOKUP(CW$1,Indices2!$E$1:$BAD$16,MATCH('Risk Return Chart'!$A24,Indices2!$B:$B,0),0),"")</f>
        <v/>
      </c>
      <c r="CX24" s="126" t="str">
        <f ca="1">IFERROR(HLOOKUP(CX$1,Indices2!$E$1:$BAD$16,MATCH('Risk Return Chart'!$A24,Indices2!$B:$B,0),0),"")</f>
        <v/>
      </c>
      <c r="CY24" s="126" t="str">
        <f ca="1">IFERROR(HLOOKUP(CY$1,Indices2!$E$1:$BAD$16,MATCH('Risk Return Chart'!$A24,Indices2!$B:$B,0),0),"")</f>
        <v/>
      </c>
      <c r="CZ24" s="126" t="str">
        <f ca="1">IFERROR(HLOOKUP(CZ$1,Indices2!$E$1:$BAD$16,MATCH('Risk Return Chart'!$A24,Indices2!$B:$B,0),0),"")</f>
        <v/>
      </c>
      <c r="DA24" s="126" t="str">
        <f ca="1">IFERROR(HLOOKUP(DA$1,Indices2!$E$1:$BAD$16,MATCH('Risk Return Chart'!$A24,Indices2!$B:$B,0),0),"")</f>
        <v/>
      </c>
      <c r="DB24" s="126" t="str">
        <f ca="1">IFERROR(HLOOKUP(DB$1,Indices2!$E$1:$BAD$16,MATCH('Risk Return Chart'!$A24,Indices2!$B:$B,0),0),"")</f>
        <v/>
      </c>
      <c r="DC24" s="126" t="str">
        <f ca="1">IFERROR(HLOOKUP(DC$1,Indices2!$E$1:$BAD$16,MATCH('Risk Return Chart'!$A24,Indices2!$B:$B,0),0),"")</f>
        <v/>
      </c>
      <c r="DD24" s="126" t="str">
        <f ca="1">IFERROR(HLOOKUP(DD$1,Indices2!$E$1:$BAD$16,MATCH('Risk Return Chart'!$A24,Indices2!$B:$B,0),0),"")</f>
        <v/>
      </c>
      <c r="DE24" s="126" t="str">
        <f ca="1">IFERROR(HLOOKUP(DE$1,Indices2!$E$1:$BAD$16,MATCH('Risk Return Chart'!$A24,Indices2!$B:$B,0),0),"")</f>
        <v/>
      </c>
      <c r="DF24" s="126" t="str">
        <f ca="1">IFERROR(HLOOKUP(DF$1,Indices2!$E$1:$BAD$16,MATCH('Risk Return Chart'!$A24,Indices2!$B:$B,0),0),"")</f>
        <v/>
      </c>
      <c r="DG24" s="126" t="str">
        <f ca="1">IFERROR(HLOOKUP(DG$1,Indices2!$E$1:$BAD$16,MATCH('Risk Return Chart'!$A24,Indices2!$B:$B,0),0),"")</f>
        <v/>
      </c>
    </row>
    <row r="25" spans="1:111">
      <c r="A25" t="s">
        <v>175</v>
      </c>
      <c r="B25" t="s">
        <v>224</v>
      </c>
      <c r="C25" s="157" t="e">
        <f t="shared" ca="1" si="1"/>
        <v>#DIV/0!</v>
      </c>
      <c r="D25" s="157" t="e">
        <f t="array" aca="1" ref="D25" ca="1">PRODUCT(1+IF(E25:DG25="",0,E25:DG25))^(12/COUNT(E25:DG25))-1</f>
        <v>#DIV/0!</v>
      </c>
      <c r="E25" s="126" t="str">
        <f>IFERROR(HLOOKUP(E$1,Indices2!$E$1:$BAD$16,MATCH('Risk Return Chart'!$A25,Indices2!$B:$B,0),0),"")</f>
        <v/>
      </c>
      <c r="F25" s="126" t="str">
        <f ca="1">IFERROR(HLOOKUP(F$1,Indices2!$E$1:$BAD$16,MATCH('Risk Return Chart'!$A25,Indices2!$B:$B,0),0),"")</f>
        <v/>
      </c>
      <c r="G25" s="126" t="str">
        <f ca="1">IFERROR(HLOOKUP(G$1,Indices2!$E$1:$BAD$16,MATCH('Risk Return Chart'!$A25,Indices2!$B:$B,0),0),"")</f>
        <v/>
      </c>
      <c r="H25" s="126" t="str">
        <f ca="1">IFERROR(HLOOKUP(H$1,Indices2!$E$1:$BAD$16,MATCH('Risk Return Chart'!$A25,Indices2!$B:$B,0),0),"")</f>
        <v/>
      </c>
      <c r="I25" s="126" t="str">
        <f ca="1">IFERROR(HLOOKUP(I$1,Indices2!$E$1:$BAD$16,MATCH('Risk Return Chart'!$A25,Indices2!$B:$B,0),0),"")</f>
        <v/>
      </c>
      <c r="J25" s="126" t="str">
        <f ca="1">IFERROR(HLOOKUP(J$1,Indices2!$E$1:$BAD$16,MATCH('Risk Return Chart'!$A25,Indices2!$B:$B,0),0),"")</f>
        <v/>
      </c>
      <c r="K25" s="126" t="str">
        <f ca="1">IFERROR(HLOOKUP(K$1,Indices2!$E$1:$BAD$16,MATCH('Risk Return Chart'!$A25,Indices2!$B:$B,0),0),"")</f>
        <v/>
      </c>
      <c r="L25" s="126" t="str">
        <f ca="1">IFERROR(HLOOKUP(L$1,Indices2!$E$1:$BAD$16,MATCH('Risk Return Chart'!$A25,Indices2!$B:$B,0),0),"")</f>
        <v/>
      </c>
      <c r="M25" s="126" t="str">
        <f ca="1">IFERROR(HLOOKUP(M$1,Indices2!$E$1:$BAD$16,MATCH('Risk Return Chart'!$A25,Indices2!$B:$B,0),0),"")</f>
        <v/>
      </c>
      <c r="N25" s="126" t="str">
        <f ca="1">IFERROR(HLOOKUP(N$1,Indices2!$E$1:$BAD$16,MATCH('Risk Return Chart'!$A25,Indices2!$B:$B,0),0),"")</f>
        <v/>
      </c>
      <c r="O25" s="126" t="str">
        <f ca="1">IFERROR(HLOOKUP(O$1,Indices2!$E$1:$BAD$16,MATCH('Risk Return Chart'!$A25,Indices2!$B:$B,0),0),"")</f>
        <v/>
      </c>
      <c r="P25" s="126" t="str">
        <f ca="1">IFERROR(HLOOKUP(P$1,Indices2!$E$1:$BAD$16,MATCH('Risk Return Chart'!$A25,Indices2!$B:$B,0),0),"")</f>
        <v/>
      </c>
      <c r="Q25" s="126" t="str">
        <f ca="1">IFERROR(HLOOKUP(Q$1,Indices2!$E$1:$BAD$16,MATCH('Risk Return Chart'!$A25,Indices2!$B:$B,0),0),"")</f>
        <v/>
      </c>
      <c r="R25" s="126" t="str">
        <f ca="1">IFERROR(HLOOKUP(R$1,Indices2!$E$1:$BAD$16,MATCH('Risk Return Chart'!$A25,Indices2!$B:$B,0),0),"")</f>
        <v/>
      </c>
      <c r="S25" s="126" t="str">
        <f ca="1">IFERROR(HLOOKUP(S$1,Indices2!$E$1:$BAD$16,MATCH('Risk Return Chart'!$A25,Indices2!$B:$B,0),0),"")</f>
        <v/>
      </c>
      <c r="T25" s="126" t="str">
        <f ca="1">IFERROR(HLOOKUP(T$1,Indices2!$E$1:$BAD$16,MATCH('Risk Return Chart'!$A25,Indices2!$B:$B,0),0),"")</f>
        <v/>
      </c>
      <c r="U25" s="126" t="str">
        <f ca="1">IFERROR(HLOOKUP(U$1,Indices2!$E$1:$BAD$16,MATCH('Risk Return Chart'!$A25,Indices2!$B:$B,0),0),"")</f>
        <v/>
      </c>
      <c r="V25" s="126" t="str">
        <f ca="1">IFERROR(HLOOKUP(V$1,Indices2!$E$1:$BAD$16,MATCH('Risk Return Chart'!$A25,Indices2!$B:$B,0),0),"")</f>
        <v/>
      </c>
      <c r="W25" s="126" t="str">
        <f ca="1">IFERROR(HLOOKUP(W$1,Indices2!$E$1:$BAD$16,MATCH('Risk Return Chart'!$A25,Indices2!$B:$B,0),0),"")</f>
        <v/>
      </c>
      <c r="X25" s="126" t="str">
        <f ca="1">IFERROR(HLOOKUP(X$1,Indices2!$E$1:$BAD$16,MATCH('Risk Return Chart'!$A25,Indices2!$B:$B,0),0),"")</f>
        <v/>
      </c>
      <c r="Y25" s="126" t="str">
        <f ca="1">IFERROR(HLOOKUP(Y$1,Indices2!$E$1:$BAD$16,MATCH('Risk Return Chart'!$A25,Indices2!$B:$B,0),0),"")</f>
        <v/>
      </c>
      <c r="Z25" s="126" t="str">
        <f ca="1">IFERROR(HLOOKUP(Z$1,Indices2!$E$1:$BAD$16,MATCH('Risk Return Chart'!$A25,Indices2!$B:$B,0),0),"")</f>
        <v/>
      </c>
      <c r="AA25" s="126" t="str">
        <f ca="1">IFERROR(HLOOKUP(AA$1,Indices2!$E$1:$BAD$16,MATCH('Risk Return Chart'!$A25,Indices2!$B:$B,0),0),"")</f>
        <v/>
      </c>
      <c r="AB25" s="126" t="str">
        <f ca="1">IFERROR(HLOOKUP(AB$1,Indices2!$E$1:$BAD$16,MATCH('Risk Return Chart'!$A25,Indices2!$B:$B,0),0),"")</f>
        <v/>
      </c>
      <c r="AC25" s="126" t="str">
        <f ca="1">IFERROR(HLOOKUP(AC$1,Indices2!$E$1:$BAD$16,MATCH('Risk Return Chart'!$A25,Indices2!$B:$B,0),0),"")</f>
        <v/>
      </c>
      <c r="AD25" s="126" t="str">
        <f ca="1">IFERROR(HLOOKUP(AD$1,Indices2!$E$1:$BAD$16,MATCH('Risk Return Chart'!$A25,Indices2!$B:$B,0),0),"")</f>
        <v/>
      </c>
      <c r="AE25" s="126" t="str">
        <f ca="1">IFERROR(HLOOKUP(AE$1,Indices2!$E$1:$BAD$16,MATCH('Risk Return Chart'!$A25,Indices2!$B:$B,0),0),"")</f>
        <v/>
      </c>
      <c r="AF25" s="126" t="str">
        <f ca="1">IFERROR(HLOOKUP(AF$1,Indices2!$E$1:$BAD$16,MATCH('Risk Return Chart'!$A25,Indices2!$B:$B,0),0),"")</f>
        <v/>
      </c>
      <c r="AG25" s="126" t="str">
        <f ca="1">IFERROR(HLOOKUP(AG$1,Indices2!$E$1:$BAD$16,MATCH('Risk Return Chart'!$A25,Indices2!$B:$B,0),0),"")</f>
        <v/>
      </c>
      <c r="AH25" s="126" t="str">
        <f ca="1">IFERROR(HLOOKUP(AH$1,Indices2!$E$1:$BAD$16,MATCH('Risk Return Chart'!$A25,Indices2!$B:$B,0),0),"")</f>
        <v/>
      </c>
      <c r="AI25" s="126" t="str">
        <f ca="1">IFERROR(HLOOKUP(AI$1,Indices2!$E$1:$BAD$16,MATCH('Risk Return Chart'!$A25,Indices2!$B:$B,0),0),"")</f>
        <v/>
      </c>
      <c r="AJ25" s="126" t="str">
        <f ca="1">IFERROR(HLOOKUP(AJ$1,Indices2!$E$1:$BAD$16,MATCH('Risk Return Chart'!$A25,Indices2!$B:$B,0),0),"")</f>
        <v/>
      </c>
      <c r="AK25" s="126" t="str">
        <f ca="1">IFERROR(HLOOKUP(AK$1,Indices2!$E$1:$BAD$16,MATCH('Risk Return Chart'!$A25,Indices2!$B:$B,0),0),"")</f>
        <v/>
      </c>
      <c r="AL25" s="126" t="str">
        <f ca="1">IFERROR(HLOOKUP(AL$1,Indices2!$E$1:$BAD$16,MATCH('Risk Return Chart'!$A25,Indices2!$B:$B,0),0),"")</f>
        <v/>
      </c>
      <c r="AM25" s="126" t="str">
        <f ca="1">IFERROR(HLOOKUP(AM$1,Indices2!$E$1:$BAD$16,MATCH('Risk Return Chart'!$A25,Indices2!$B:$B,0),0),"")</f>
        <v/>
      </c>
      <c r="AN25" s="126" t="str">
        <f ca="1">IFERROR(HLOOKUP(AN$1,Indices2!$E$1:$BAD$16,MATCH('Risk Return Chart'!$A25,Indices2!$B:$B,0),0),"")</f>
        <v/>
      </c>
      <c r="AO25" s="126" t="str">
        <f ca="1">IFERROR(HLOOKUP(AO$1,Indices2!$E$1:$BAD$16,MATCH('Risk Return Chart'!$A25,Indices2!$B:$B,0),0),"")</f>
        <v/>
      </c>
      <c r="AP25" s="126" t="str">
        <f ca="1">IFERROR(HLOOKUP(AP$1,Indices2!$E$1:$BAD$16,MATCH('Risk Return Chart'!$A25,Indices2!$B:$B,0),0),"")</f>
        <v/>
      </c>
      <c r="AQ25" s="126" t="str">
        <f ca="1">IFERROR(HLOOKUP(AQ$1,Indices2!$E$1:$BAD$16,MATCH('Risk Return Chart'!$A25,Indices2!$B:$B,0),0),"")</f>
        <v/>
      </c>
      <c r="AR25" s="126" t="str">
        <f ca="1">IFERROR(HLOOKUP(AR$1,Indices2!$E$1:$BAD$16,MATCH('Risk Return Chart'!$A25,Indices2!$B:$B,0),0),"")</f>
        <v/>
      </c>
      <c r="AS25" s="126" t="str">
        <f ca="1">IFERROR(HLOOKUP(AS$1,Indices2!$E$1:$BAD$16,MATCH('Risk Return Chart'!$A25,Indices2!$B:$B,0),0),"")</f>
        <v/>
      </c>
      <c r="AT25" s="126" t="str">
        <f ca="1">IFERROR(HLOOKUP(AT$1,Indices2!$E$1:$BAD$16,MATCH('Risk Return Chart'!$A25,Indices2!$B:$B,0),0),"")</f>
        <v/>
      </c>
      <c r="AU25" s="126" t="str">
        <f ca="1">IFERROR(HLOOKUP(AU$1,Indices2!$E$1:$BAD$16,MATCH('Risk Return Chart'!$A25,Indices2!$B:$B,0),0),"")</f>
        <v/>
      </c>
      <c r="AV25" s="126" t="str">
        <f ca="1">IFERROR(HLOOKUP(AV$1,Indices2!$E$1:$BAD$16,MATCH('Risk Return Chart'!$A25,Indices2!$B:$B,0),0),"")</f>
        <v/>
      </c>
      <c r="AW25" s="126" t="str">
        <f ca="1">IFERROR(HLOOKUP(AW$1,Indices2!$E$1:$BAD$16,MATCH('Risk Return Chart'!$A25,Indices2!$B:$B,0),0),"")</f>
        <v/>
      </c>
      <c r="AX25" s="126" t="str">
        <f ca="1">IFERROR(HLOOKUP(AX$1,Indices2!$E$1:$BAD$16,MATCH('Risk Return Chart'!$A25,Indices2!$B:$B,0),0),"")</f>
        <v/>
      </c>
      <c r="AY25" s="126" t="str">
        <f ca="1">IFERROR(HLOOKUP(AY$1,Indices2!$E$1:$BAD$16,MATCH('Risk Return Chart'!$A25,Indices2!$B:$B,0),0),"")</f>
        <v/>
      </c>
      <c r="AZ25" s="126" t="str">
        <f ca="1">IFERROR(HLOOKUP(AZ$1,Indices2!$E$1:$BAD$16,MATCH('Risk Return Chart'!$A25,Indices2!$B:$B,0),0),"")</f>
        <v/>
      </c>
      <c r="BA25" s="126" t="str">
        <f ca="1">IFERROR(HLOOKUP(BA$1,Indices2!$E$1:$BAD$16,MATCH('Risk Return Chart'!$A25,Indices2!$B:$B,0),0),"")</f>
        <v/>
      </c>
      <c r="BB25" s="126" t="str">
        <f ca="1">IFERROR(HLOOKUP(BB$1,Indices2!$E$1:$BAD$16,MATCH('Risk Return Chart'!$A25,Indices2!$B:$B,0),0),"")</f>
        <v/>
      </c>
      <c r="BC25" s="126" t="str">
        <f ca="1">IFERROR(HLOOKUP(BC$1,Indices2!$E$1:$BAD$16,MATCH('Risk Return Chart'!$A25,Indices2!$B:$B,0),0),"")</f>
        <v/>
      </c>
      <c r="BD25" s="126" t="str">
        <f ca="1">IFERROR(HLOOKUP(BD$1,Indices2!$E$1:$BAD$16,MATCH('Risk Return Chart'!$A25,Indices2!$B:$B,0),0),"")</f>
        <v/>
      </c>
      <c r="BE25" s="126" t="str">
        <f ca="1">IFERROR(HLOOKUP(BE$1,Indices2!$E$1:$BAD$16,MATCH('Risk Return Chart'!$A25,Indices2!$B:$B,0),0),"")</f>
        <v/>
      </c>
      <c r="BF25" s="126" t="str">
        <f ca="1">IFERROR(HLOOKUP(BF$1,Indices2!$E$1:$BAD$16,MATCH('Risk Return Chart'!$A25,Indices2!$B:$B,0),0),"")</f>
        <v/>
      </c>
      <c r="BG25" s="126" t="str">
        <f ca="1">IFERROR(HLOOKUP(BG$1,Indices2!$E$1:$BAD$16,MATCH('Risk Return Chart'!$A25,Indices2!$B:$B,0),0),"")</f>
        <v/>
      </c>
      <c r="BH25" s="126" t="str">
        <f ca="1">IFERROR(HLOOKUP(BH$1,Indices2!$E$1:$BAD$16,MATCH('Risk Return Chart'!$A25,Indices2!$B:$B,0),0),"")</f>
        <v/>
      </c>
      <c r="BI25" s="126" t="str">
        <f ca="1">IFERROR(HLOOKUP(BI$1,Indices2!$E$1:$BAD$16,MATCH('Risk Return Chart'!$A25,Indices2!$B:$B,0),0),"")</f>
        <v/>
      </c>
      <c r="BJ25" s="126" t="str">
        <f ca="1">IFERROR(HLOOKUP(BJ$1,Indices2!$E$1:$BAD$16,MATCH('Risk Return Chart'!$A25,Indices2!$B:$B,0),0),"")</f>
        <v/>
      </c>
      <c r="BK25" s="126" t="str">
        <f ca="1">IFERROR(HLOOKUP(BK$1,Indices2!$E$1:$BAD$16,MATCH('Risk Return Chart'!$A25,Indices2!$B:$B,0),0),"")</f>
        <v/>
      </c>
      <c r="BL25" s="126" t="str">
        <f ca="1">IFERROR(HLOOKUP(BL$1,Indices2!$E$1:$BAD$16,MATCH('Risk Return Chart'!$A25,Indices2!$B:$B,0),0),"")</f>
        <v/>
      </c>
      <c r="BM25" s="126" t="str">
        <f ca="1">IFERROR(HLOOKUP(BM$1,Indices2!$E$1:$BAD$16,MATCH('Risk Return Chart'!$A25,Indices2!$B:$B,0),0),"")</f>
        <v/>
      </c>
      <c r="BN25" s="126" t="str">
        <f ca="1">IFERROR(HLOOKUP(BN$1,Indices2!$E$1:$BAD$16,MATCH('Risk Return Chart'!$A25,Indices2!$B:$B,0),0),"")</f>
        <v/>
      </c>
      <c r="BO25" s="126" t="str">
        <f ca="1">IFERROR(HLOOKUP(BO$1,Indices2!$E$1:$BAD$16,MATCH('Risk Return Chart'!$A25,Indices2!$B:$B,0),0),"")</f>
        <v/>
      </c>
      <c r="BP25" s="126" t="str">
        <f ca="1">IFERROR(HLOOKUP(BP$1,Indices2!$E$1:$BAD$16,MATCH('Risk Return Chart'!$A25,Indices2!$B:$B,0),0),"")</f>
        <v/>
      </c>
      <c r="BQ25" s="126" t="str">
        <f ca="1">IFERROR(HLOOKUP(BQ$1,Indices2!$E$1:$BAD$16,MATCH('Risk Return Chart'!$A25,Indices2!$B:$B,0),0),"")</f>
        <v/>
      </c>
      <c r="BR25" s="126" t="str">
        <f ca="1">IFERROR(HLOOKUP(BR$1,Indices2!$E$1:$BAD$16,MATCH('Risk Return Chart'!$A25,Indices2!$B:$B,0),0),"")</f>
        <v/>
      </c>
      <c r="BS25" s="126" t="str">
        <f ca="1">IFERROR(HLOOKUP(BS$1,Indices2!$E$1:$BAD$16,MATCH('Risk Return Chart'!$A25,Indices2!$B:$B,0),0),"")</f>
        <v/>
      </c>
      <c r="BT25" s="126" t="str">
        <f ca="1">IFERROR(HLOOKUP(BT$1,Indices2!$E$1:$BAD$16,MATCH('Risk Return Chart'!$A25,Indices2!$B:$B,0),0),"")</f>
        <v/>
      </c>
      <c r="BU25" s="126" t="str">
        <f ca="1">IFERROR(HLOOKUP(BU$1,Indices2!$E$1:$BAD$16,MATCH('Risk Return Chart'!$A25,Indices2!$B:$B,0),0),"")</f>
        <v/>
      </c>
      <c r="BV25" s="126" t="str">
        <f ca="1">IFERROR(HLOOKUP(BV$1,Indices2!$E$1:$BAD$16,MATCH('Risk Return Chart'!$A25,Indices2!$B:$B,0),0),"")</f>
        <v/>
      </c>
      <c r="BW25" s="126" t="str">
        <f ca="1">IFERROR(HLOOKUP(BW$1,Indices2!$E$1:$BAD$16,MATCH('Risk Return Chart'!$A25,Indices2!$B:$B,0),0),"")</f>
        <v/>
      </c>
      <c r="BX25" s="126" t="str">
        <f ca="1">IFERROR(HLOOKUP(BX$1,Indices2!$E$1:$BAD$16,MATCH('Risk Return Chart'!$A25,Indices2!$B:$B,0),0),"")</f>
        <v/>
      </c>
      <c r="BY25" s="126" t="str">
        <f ca="1">IFERROR(HLOOKUP(BY$1,Indices2!$E$1:$BAD$16,MATCH('Risk Return Chart'!$A25,Indices2!$B:$B,0),0),"")</f>
        <v/>
      </c>
      <c r="BZ25" s="126" t="str">
        <f ca="1">IFERROR(HLOOKUP(BZ$1,Indices2!$E$1:$BAD$16,MATCH('Risk Return Chart'!$A25,Indices2!$B:$B,0),0),"")</f>
        <v/>
      </c>
      <c r="CA25" s="126" t="str">
        <f ca="1">IFERROR(HLOOKUP(CA$1,Indices2!$E$1:$BAD$16,MATCH('Risk Return Chart'!$A25,Indices2!$B:$B,0),0),"")</f>
        <v/>
      </c>
      <c r="CB25" s="126" t="str">
        <f ca="1">IFERROR(HLOOKUP(CB$1,Indices2!$E$1:$BAD$16,MATCH('Risk Return Chart'!$A25,Indices2!$B:$B,0),0),"")</f>
        <v/>
      </c>
      <c r="CC25" s="126" t="str">
        <f ca="1">IFERROR(HLOOKUP(CC$1,Indices2!$E$1:$BAD$16,MATCH('Risk Return Chart'!$A25,Indices2!$B:$B,0),0),"")</f>
        <v/>
      </c>
      <c r="CD25" s="126" t="str">
        <f ca="1">IFERROR(HLOOKUP(CD$1,Indices2!$E$1:$BAD$16,MATCH('Risk Return Chart'!$A25,Indices2!$B:$B,0),0),"")</f>
        <v/>
      </c>
      <c r="CE25" s="126" t="str">
        <f ca="1">IFERROR(HLOOKUP(CE$1,Indices2!$E$1:$BAD$16,MATCH('Risk Return Chart'!$A25,Indices2!$B:$B,0),0),"")</f>
        <v/>
      </c>
      <c r="CF25" s="126" t="str">
        <f ca="1">IFERROR(HLOOKUP(CF$1,Indices2!$E$1:$BAD$16,MATCH('Risk Return Chart'!$A25,Indices2!$B:$B,0),0),"")</f>
        <v/>
      </c>
      <c r="CG25" s="126" t="str">
        <f ca="1">IFERROR(HLOOKUP(CG$1,Indices2!$E$1:$BAD$16,MATCH('Risk Return Chart'!$A25,Indices2!$B:$B,0),0),"")</f>
        <v/>
      </c>
      <c r="CH25" s="126" t="str">
        <f ca="1">IFERROR(HLOOKUP(CH$1,Indices2!$E$1:$BAD$16,MATCH('Risk Return Chart'!$A25,Indices2!$B:$B,0),0),"")</f>
        <v/>
      </c>
      <c r="CI25" s="126" t="str">
        <f ca="1">IFERROR(HLOOKUP(CI$1,Indices2!$E$1:$BAD$16,MATCH('Risk Return Chart'!$A25,Indices2!$B:$B,0),0),"")</f>
        <v/>
      </c>
      <c r="CJ25" s="126" t="str">
        <f ca="1">IFERROR(HLOOKUP(CJ$1,Indices2!$E$1:$BAD$16,MATCH('Risk Return Chart'!$A25,Indices2!$B:$B,0),0),"")</f>
        <v/>
      </c>
      <c r="CK25" s="126" t="str">
        <f ca="1">IFERROR(HLOOKUP(CK$1,Indices2!$E$1:$BAD$16,MATCH('Risk Return Chart'!$A25,Indices2!$B:$B,0),0),"")</f>
        <v/>
      </c>
      <c r="CL25" s="126" t="str">
        <f ca="1">IFERROR(HLOOKUP(CL$1,Indices2!$E$1:$BAD$16,MATCH('Risk Return Chart'!$A25,Indices2!$B:$B,0),0),"")</f>
        <v/>
      </c>
      <c r="CM25" s="126" t="str">
        <f ca="1">IFERROR(HLOOKUP(CM$1,Indices2!$E$1:$BAD$16,MATCH('Risk Return Chart'!$A25,Indices2!$B:$B,0),0),"")</f>
        <v/>
      </c>
      <c r="CN25" s="126" t="str">
        <f ca="1">IFERROR(HLOOKUP(CN$1,Indices2!$E$1:$BAD$16,MATCH('Risk Return Chart'!$A25,Indices2!$B:$B,0),0),"")</f>
        <v/>
      </c>
      <c r="CO25" s="126" t="str">
        <f ca="1">IFERROR(HLOOKUP(CO$1,Indices2!$E$1:$BAD$16,MATCH('Risk Return Chart'!$A25,Indices2!$B:$B,0),0),"")</f>
        <v/>
      </c>
      <c r="CP25" s="126" t="str">
        <f ca="1">IFERROR(HLOOKUP(CP$1,Indices2!$E$1:$BAD$16,MATCH('Risk Return Chart'!$A25,Indices2!$B:$B,0),0),"")</f>
        <v/>
      </c>
      <c r="CQ25" s="126" t="str">
        <f ca="1">IFERROR(HLOOKUP(CQ$1,Indices2!$E$1:$BAD$16,MATCH('Risk Return Chart'!$A25,Indices2!$B:$B,0),0),"")</f>
        <v/>
      </c>
      <c r="CR25" s="126" t="str">
        <f ca="1">IFERROR(HLOOKUP(CR$1,Indices2!$E$1:$BAD$16,MATCH('Risk Return Chart'!$A25,Indices2!$B:$B,0),0),"")</f>
        <v/>
      </c>
      <c r="CS25" s="126" t="str">
        <f ca="1">IFERROR(HLOOKUP(CS$1,Indices2!$E$1:$BAD$16,MATCH('Risk Return Chart'!$A25,Indices2!$B:$B,0),0),"")</f>
        <v/>
      </c>
      <c r="CT25" s="126" t="str">
        <f ca="1">IFERROR(HLOOKUP(CT$1,Indices2!$E$1:$BAD$16,MATCH('Risk Return Chart'!$A25,Indices2!$B:$B,0),0),"")</f>
        <v/>
      </c>
      <c r="CU25" s="126" t="str">
        <f ca="1">IFERROR(HLOOKUP(CU$1,Indices2!$E$1:$BAD$16,MATCH('Risk Return Chart'!$A25,Indices2!$B:$B,0),0),"")</f>
        <v/>
      </c>
      <c r="CV25" s="126" t="str">
        <f ca="1">IFERROR(HLOOKUP(CV$1,Indices2!$E$1:$BAD$16,MATCH('Risk Return Chart'!$A25,Indices2!$B:$B,0),0),"")</f>
        <v/>
      </c>
      <c r="CW25" s="126" t="str">
        <f ca="1">IFERROR(HLOOKUP(CW$1,Indices2!$E$1:$BAD$16,MATCH('Risk Return Chart'!$A25,Indices2!$B:$B,0),0),"")</f>
        <v/>
      </c>
      <c r="CX25" s="126" t="str">
        <f ca="1">IFERROR(HLOOKUP(CX$1,Indices2!$E$1:$BAD$16,MATCH('Risk Return Chart'!$A25,Indices2!$B:$B,0),0),"")</f>
        <v/>
      </c>
      <c r="CY25" s="126" t="str">
        <f ca="1">IFERROR(HLOOKUP(CY$1,Indices2!$E$1:$BAD$16,MATCH('Risk Return Chart'!$A25,Indices2!$B:$B,0),0),"")</f>
        <v/>
      </c>
      <c r="CZ25" s="126" t="str">
        <f ca="1">IFERROR(HLOOKUP(CZ$1,Indices2!$E$1:$BAD$16,MATCH('Risk Return Chart'!$A25,Indices2!$B:$B,0),0),"")</f>
        <v/>
      </c>
      <c r="DA25" s="126" t="str">
        <f ca="1">IFERROR(HLOOKUP(DA$1,Indices2!$E$1:$BAD$16,MATCH('Risk Return Chart'!$A25,Indices2!$B:$B,0),0),"")</f>
        <v/>
      </c>
      <c r="DB25" s="126" t="str">
        <f ca="1">IFERROR(HLOOKUP(DB$1,Indices2!$E$1:$BAD$16,MATCH('Risk Return Chart'!$A25,Indices2!$B:$B,0),0),"")</f>
        <v/>
      </c>
      <c r="DC25" s="126" t="str">
        <f ca="1">IFERROR(HLOOKUP(DC$1,Indices2!$E$1:$BAD$16,MATCH('Risk Return Chart'!$A25,Indices2!$B:$B,0),0),"")</f>
        <v/>
      </c>
      <c r="DD25" s="126" t="str">
        <f ca="1">IFERROR(HLOOKUP(DD$1,Indices2!$E$1:$BAD$16,MATCH('Risk Return Chart'!$A25,Indices2!$B:$B,0),0),"")</f>
        <v/>
      </c>
      <c r="DE25" s="126" t="str">
        <f ca="1">IFERROR(HLOOKUP(DE$1,Indices2!$E$1:$BAD$16,MATCH('Risk Return Chart'!$A25,Indices2!$B:$B,0),0),"")</f>
        <v/>
      </c>
      <c r="DF25" s="126" t="str">
        <f ca="1">IFERROR(HLOOKUP(DF$1,Indices2!$E$1:$BAD$16,MATCH('Risk Return Chart'!$A25,Indices2!$B:$B,0),0),"")</f>
        <v/>
      </c>
      <c r="DG25" s="126" t="str">
        <f ca="1">IFERROR(HLOOKUP(DG$1,Indices2!$E$1:$BAD$16,MATCH('Risk Return Chart'!$A25,Indices2!$B:$B,0),0),"")</f>
        <v/>
      </c>
    </row>
    <row r="26" spans="1:111">
      <c r="A26" t="s">
        <v>174</v>
      </c>
      <c r="B26" t="s">
        <v>225</v>
      </c>
      <c r="C26" s="157" t="e">
        <f t="shared" ca="1" si="1"/>
        <v>#DIV/0!</v>
      </c>
      <c r="D26" s="157" t="e">
        <f t="array" aca="1" ref="D26" ca="1">PRODUCT(1+IF(E26:DG26="",0,E26:DG26))^(12/COUNT(E26:DG26))-1</f>
        <v>#DIV/0!</v>
      </c>
      <c r="E26" s="126" t="str">
        <f>IFERROR(HLOOKUP(E$1,Indices2!$E$1:$BAD$16,MATCH('Risk Return Chart'!$A26,Indices2!$B:$B,0),0),"")</f>
        <v/>
      </c>
      <c r="F26" s="126" t="str">
        <f ca="1">IFERROR(HLOOKUP(F$1,Indices2!$E$1:$BAD$16,MATCH('Risk Return Chart'!$A26,Indices2!$B:$B,0),0),"")</f>
        <v/>
      </c>
      <c r="G26" s="126" t="str">
        <f ca="1">IFERROR(HLOOKUP(G$1,Indices2!$E$1:$BAD$16,MATCH('Risk Return Chart'!$A26,Indices2!$B:$B,0),0),"")</f>
        <v/>
      </c>
      <c r="H26" s="126" t="str">
        <f ca="1">IFERROR(HLOOKUP(H$1,Indices2!$E$1:$BAD$16,MATCH('Risk Return Chart'!$A26,Indices2!$B:$B,0),0),"")</f>
        <v/>
      </c>
      <c r="I26" s="126" t="str">
        <f ca="1">IFERROR(HLOOKUP(I$1,Indices2!$E$1:$BAD$16,MATCH('Risk Return Chart'!$A26,Indices2!$B:$B,0),0),"")</f>
        <v/>
      </c>
      <c r="J26" s="126" t="str">
        <f ca="1">IFERROR(HLOOKUP(J$1,Indices2!$E$1:$BAD$16,MATCH('Risk Return Chart'!$A26,Indices2!$B:$B,0),0),"")</f>
        <v/>
      </c>
      <c r="K26" s="126" t="str">
        <f ca="1">IFERROR(HLOOKUP(K$1,Indices2!$E$1:$BAD$16,MATCH('Risk Return Chart'!$A26,Indices2!$B:$B,0),0),"")</f>
        <v/>
      </c>
      <c r="L26" s="126" t="str">
        <f ca="1">IFERROR(HLOOKUP(L$1,Indices2!$E$1:$BAD$16,MATCH('Risk Return Chart'!$A26,Indices2!$B:$B,0),0),"")</f>
        <v/>
      </c>
      <c r="M26" s="126" t="str">
        <f ca="1">IFERROR(HLOOKUP(M$1,Indices2!$E$1:$BAD$16,MATCH('Risk Return Chart'!$A26,Indices2!$B:$B,0),0),"")</f>
        <v/>
      </c>
      <c r="N26" s="126" t="str">
        <f ca="1">IFERROR(HLOOKUP(N$1,Indices2!$E$1:$BAD$16,MATCH('Risk Return Chart'!$A26,Indices2!$B:$B,0),0),"")</f>
        <v/>
      </c>
      <c r="O26" s="126" t="str">
        <f ca="1">IFERROR(HLOOKUP(O$1,Indices2!$E$1:$BAD$16,MATCH('Risk Return Chart'!$A26,Indices2!$B:$B,0),0),"")</f>
        <v/>
      </c>
      <c r="P26" s="126" t="str">
        <f ca="1">IFERROR(HLOOKUP(P$1,Indices2!$E$1:$BAD$16,MATCH('Risk Return Chart'!$A26,Indices2!$B:$B,0),0),"")</f>
        <v/>
      </c>
      <c r="Q26" s="126" t="str">
        <f ca="1">IFERROR(HLOOKUP(Q$1,Indices2!$E$1:$BAD$16,MATCH('Risk Return Chart'!$A26,Indices2!$B:$B,0),0),"")</f>
        <v/>
      </c>
      <c r="R26" s="126" t="str">
        <f ca="1">IFERROR(HLOOKUP(R$1,Indices2!$E$1:$BAD$16,MATCH('Risk Return Chart'!$A26,Indices2!$B:$B,0),0),"")</f>
        <v/>
      </c>
      <c r="S26" s="126" t="str">
        <f ca="1">IFERROR(HLOOKUP(S$1,Indices2!$E$1:$BAD$16,MATCH('Risk Return Chart'!$A26,Indices2!$B:$B,0),0),"")</f>
        <v/>
      </c>
      <c r="T26" s="126" t="str">
        <f ca="1">IFERROR(HLOOKUP(T$1,Indices2!$E$1:$BAD$16,MATCH('Risk Return Chart'!$A26,Indices2!$B:$B,0),0),"")</f>
        <v/>
      </c>
      <c r="U26" s="126" t="str">
        <f ca="1">IFERROR(HLOOKUP(U$1,Indices2!$E$1:$BAD$16,MATCH('Risk Return Chart'!$A26,Indices2!$B:$B,0),0),"")</f>
        <v/>
      </c>
      <c r="V26" s="126" t="str">
        <f ca="1">IFERROR(HLOOKUP(V$1,Indices2!$E$1:$BAD$16,MATCH('Risk Return Chart'!$A26,Indices2!$B:$B,0),0),"")</f>
        <v/>
      </c>
      <c r="W26" s="126" t="str">
        <f ca="1">IFERROR(HLOOKUP(W$1,Indices2!$E$1:$BAD$16,MATCH('Risk Return Chart'!$A26,Indices2!$B:$B,0),0),"")</f>
        <v/>
      </c>
      <c r="X26" s="126" t="str">
        <f ca="1">IFERROR(HLOOKUP(X$1,Indices2!$E$1:$BAD$16,MATCH('Risk Return Chart'!$A26,Indices2!$B:$B,0),0),"")</f>
        <v/>
      </c>
      <c r="Y26" s="126" t="str">
        <f ca="1">IFERROR(HLOOKUP(Y$1,Indices2!$E$1:$BAD$16,MATCH('Risk Return Chart'!$A26,Indices2!$B:$B,0),0),"")</f>
        <v/>
      </c>
      <c r="Z26" s="126" t="str">
        <f ca="1">IFERROR(HLOOKUP(Z$1,Indices2!$E$1:$BAD$16,MATCH('Risk Return Chart'!$A26,Indices2!$B:$B,0),0),"")</f>
        <v/>
      </c>
      <c r="AA26" s="126" t="str">
        <f ca="1">IFERROR(HLOOKUP(AA$1,Indices2!$E$1:$BAD$16,MATCH('Risk Return Chart'!$A26,Indices2!$B:$B,0),0),"")</f>
        <v/>
      </c>
      <c r="AB26" s="126" t="str">
        <f ca="1">IFERROR(HLOOKUP(AB$1,Indices2!$E$1:$BAD$16,MATCH('Risk Return Chart'!$A26,Indices2!$B:$B,0),0),"")</f>
        <v/>
      </c>
      <c r="AC26" s="126" t="str">
        <f ca="1">IFERROR(HLOOKUP(AC$1,Indices2!$E$1:$BAD$16,MATCH('Risk Return Chart'!$A26,Indices2!$B:$B,0),0),"")</f>
        <v/>
      </c>
      <c r="AD26" s="126" t="str">
        <f ca="1">IFERROR(HLOOKUP(AD$1,Indices2!$E$1:$BAD$16,MATCH('Risk Return Chart'!$A26,Indices2!$B:$B,0),0),"")</f>
        <v/>
      </c>
      <c r="AE26" s="126" t="str">
        <f ca="1">IFERROR(HLOOKUP(AE$1,Indices2!$E$1:$BAD$16,MATCH('Risk Return Chart'!$A26,Indices2!$B:$B,0),0),"")</f>
        <v/>
      </c>
      <c r="AF26" s="126" t="str">
        <f ca="1">IFERROR(HLOOKUP(AF$1,Indices2!$E$1:$BAD$16,MATCH('Risk Return Chart'!$A26,Indices2!$B:$B,0),0),"")</f>
        <v/>
      </c>
      <c r="AG26" s="126" t="str">
        <f ca="1">IFERROR(HLOOKUP(AG$1,Indices2!$E$1:$BAD$16,MATCH('Risk Return Chart'!$A26,Indices2!$B:$B,0),0),"")</f>
        <v/>
      </c>
      <c r="AH26" s="126" t="str">
        <f ca="1">IFERROR(HLOOKUP(AH$1,Indices2!$E$1:$BAD$16,MATCH('Risk Return Chart'!$A26,Indices2!$B:$B,0),0),"")</f>
        <v/>
      </c>
      <c r="AI26" s="126" t="str">
        <f ca="1">IFERROR(HLOOKUP(AI$1,Indices2!$E$1:$BAD$16,MATCH('Risk Return Chart'!$A26,Indices2!$B:$B,0),0),"")</f>
        <v/>
      </c>
      <c r="AJ26" s="126" t="str">
        <f ca="1">IFERROR(HLOOKUP(AJ$1,Indices2!$E$1:$BAD$16,MATCH('Risk Return Chart'!$A26,Indices2!$B:$B,0),0),"")</f>
        <v/>
      </c>
      <c r="AK26" s="126" t="str">
        <f ca="1">IFERROR(HLOOKUP(AK$1,Indices2!$E$1:$BAD$16,MATCH('Risk Return Chart'!$A26,Indices2!$B:$B,0),0),"")</f>
        <v/>
      </c>
      <c r="AL26" s="126" t="str">
        <f ca="1">IFERROR(HLOOKUP(AL$1,Indices2!$E$1:$BAD$16,MATCH('Risk Return Chart'!$A26,Indices2!$B:$B,0),0),"")</f>
        <v/>
      </c>
      <c r="AM26" s="126" t="str">
        <f ca="1">IFERROR(HLOOKUP(AM$1,Indices2!$E$1:$BAD$16,MATCH('Risk Return Chart'!$A26,Indices2!$B:$B,0),0),"")</f>
        <v/>
      </c>
      <c r="AN26" s="126" t="str">
        <f ca="1">IFERROR(HLOOKUP(AN$1,Indices2!$E$1:$BAD$16,MATCH('Risk Return Chart'!$A26,Indices2!$B:$B,0),0),"")</f>
        <v/>
      </c>
      <c r="AO26" s="126" t="str">
        <f ca="1">IFERROR(HLOOKUP(AO$1,Indices2!$E$1:$BAD$16,MATCH('Risk Return Chart'!$A26,Indices2!$B:$B,0),0),"")</f>
        <v/>
      </c>
      <c r="AP26" s="126" t="str">
        <f ca="1">IFERROR(HLOOKUP(AP$1,Indices2!$E$1:$BAD$16,MATCH('Risk Return Chart'!$A26,Indices2!$B:$B,0),0),"")</f>
        <v/>
      </c>
      <c r="AQ26" s="126" t="str">
        <f ca="1">IFERROR(HLOOKUP(AQ$1,Indices2!$E$1:$BAD$16,MATCH('Risk Return Chart'!$A26,Indices2!$B:$B,0),0),"")</f>
        <v/>
      </c>
      <c r="AR26" s="126" t="str">
        <f ca="1">IFERROR(HLOOKUP(AR$1,Indices2!$E$1:$BAD$16,MATCH('Risk Return Chart'!$A26,Indices2!$B:$B,0),0),"")</f>
        <v/>
      </c>
      <c r="AS26" s="126" t="str">
        <f ca="1">IFERROR(HLOOKUP(AS$1,Indices2!$E$1:$BAD$16,MATCH('Risk Return Chart'!$A26,Indices2!$B:$B,0),0),"")</f>
        <v/>
      </c>
      <c r="AT26" s="126" t="str">
        <f ca="1">IFERROR(HLOOKUP(AT$1,Indices2!$E$1:$BAD$16,MATCH('Risk Return Chart'!$A26,Indices2!$B:$B,0),0),"")</f>
        <v/>
      </c>
      <c r="AU26" s="126" t="str">
        <f ca="1">IFERROR(HLOOKUP(AU$1,Indices2!$E$1:$BAD$16,MATCH('Risk Return Chart'!$A26,Indices2!$B:$B,0),0),"")</f>
        <v/>
      </c>
      <c r="AV26" s="126" t="str">
        <f ca="1">IFERROR(HLOOKUP(AV$1,Indices2!$E$1:$BAD$16,MATCH('Risk Return Chart'!$A26,Indices2!$B:$B,0),0),"")</f>
        <v/>
      </c>
      <c r="AW26" s="126" t="str">
        <f ca="1">IFERROR(HLOOKUP(AW$1,Indices2!$E$1:$BAD$16,MATCH('Risk Return Chart'!$A26,Indices2!$B:$B,0),0),"")</f>
        <v/>
      </c>
      <c r="AX26" s="126" t="str">
        <f ca="1">IFERROR(HLOOKUP(AX$1,Indices2!$E$1:$BAD$16,MATCH('Risk Return Chart'!$A26,Indices2!$B:$B,0),0),"")</f>
        <v/>
      </c>
      <c r="AY26" s="126" t="str">
        <f ca="1">IFERROR(HLOOKUP(AY$1,Indices2!$E$1:$BAD$16,MATCH('Risk Return Chart'!$A26,Indices2!$B:$B,0),0),"")</f>
        <v/>
      </c>
      <c r="AZ26" s="126" t="str">
        <f ca="1">IFERROR(HLOOKUP(AZ$1,Indices2!$E$1:$BAD$16,MATCH('Risk Return Chart'!$A26,Indices2!$B:$B,0),0),"")</f>
        <v/>
      </c>
      <c r="BA26" s="126" t="str">
        <f ca="1">IFERROR(HLOOKUP(BA$1,Indices2!$E$1:$BAD$16,MATCH('Risk Return Chart'!$A26,Indices2!$B:$B,0),0),"")</f>
        <v/>
      </c>
      <c r="BB26" s="126" t="str">
        <f ca="1">IFERROR(HLOOKUP(BB$1,Indices2!$E$1:$BAD$16,MATCH('Risk Return Chart'!$A26,Indices2!$B:$B,0),0),"")</f>
        <v/>
      </c>
      <c r="BC26" s="126" t="str">
        <f ca="1">IFERROR(HLOOKUP(BC$1,Indices2!$E$1:$BAD$16,MATCH('Risk Return Chart'!$A26,Indices2!$B:$B,0),0),"")</f>
        <v/>
      </c>
      <c r="BD26" s="126" t="str">
        <f ca="1">IFERROR(HLOOKUP(BD$1,Indices2!$E$1:$BAD$16,MATCH('Risk Return Chart'!$A26,Indices2!$B:$B,0),0),"")</f>
        <v/>
      </c>
      <c r="BE26" s="126" t="str">
        <f ca="1">IFERROR(HLOOKUP(BE$1,Indices2!$E$1:$BAD$16,MATCH('Risk Return Chart'!$A26,Indices2!$B:$B,0),0),"")</f>
        <v/>
      </c>
      <c r="BF26" s="126" t="str">
        <f ca="1">IFERROR(HLOOKUP(BF$1,Indices2!$E$1:$BAD$16,MATCH('Risk Return Chart'!$A26,Indices2!$B:$B,0),0),"")</f>
        <v/>
      </c>
      <c r="BG26" s="126" t="str">
        <f ca="1">IFERROR(HLOOKUP(BG$1,Indices2!$E$1:$BAD$16,MATCH('Risk Return Chart'!$A26,Indices2!$B:$B,0),0),"")</f>
        <v/>
      </c>
      <c r="BH26" s="126" t="str">
        <f ca="1">IFERROR(HLOOKUP(BH$1,Indices2!$E$1:$BAD$16,MATCH('Risk Return Chart'!$A26,Indices2!$B:$B,0),0),"")</f>
        <v/>
      </c>
      <c r="BI26" s="126" t="str">
        <f ca="1">IFERROR(HLOOKUP(BI$1,Indices2!$E$1:$BAD$16,MATCH('Risk Return Chart'!$A26,Indices2!$B:$B,0),0),"")</f>
        <v/>
      </c>
      <c r="BJ26" s="126" t="str">
        <f ca="1">IFERROR(HLOOKUP(BJ$1,Indices2!$E$1:$BAD$16,MATCH('Risk Return Chart'!$A26,Indices2!$B:$B,0),0),"")</f>
        <v/>
      </c>
      <c r="BK26" s="126" t="str">
        <f ca="1">IFERROR(HLOOKUP(BK$1,Indices2!$E$1:$BAD$16,MATCH('Risk Return Chart'!$A26,Indices2!$B:$B,0),0),"")</f>
        <v/>
      </c>
      <c r="BL26" s="126" t="str">
        <f ca="1">IFERROR(HLOOKUP(BL$1,Indices2!$E$1:$BAD$16,MATCH('Risk Return Chart'!$A26,Indices2!$B:$B,0),0),"")</f>
        <v/>
      </c>
      <c r="BM26" s="126" t="str">
        <f ca="1">IFERROR(HLOOKUP(BM$1,Indices2!$E$1:$BAD$16,MATCH('Risk Return Chart'!$A26,Indices2!$B:$B,0),0),"")</f>
        <v/>
      </c>
      <c r="BN26" s="126" t="str">
        <f ca="1">IFERROR(HLOOKUP(BN$1,Indices2!$E$1:$BAD$16,MATCH('Risk Return Chart'!$A26,Indices2!$B:$B,0),0),"")</f>
        <v/>
      </c>
      <c r="BO26" s="126" t="str">
        <f ca="1">IFERROR(HLOOKUP(BO$1,Indices2!$E$1:$BAD$16,MATCH('Risk Return Chart'!$A26,Indices2!$B:$B,0),0),"")</f>
        <v/>
      </c>
      <c r="BP26" s="126" t="str">
        <f ca="1">IFERROR(HLOOKUP(BP$1,Indices2!$E$1:$BAD$16,MATCH('Risk Return Chart'!$A26,Indices2!$B:$B,0),0),"")</f>
        <v/>
      </c>
      <c r="BQ26" s="126" t="str">
        <f ca="1">IFERROR(HLOOKUP(BQ$1,Indices2!$E$1:$BAD$16,MATCH('Risk Return Chart'!$A26,Indices2!$B:$B,0),0),"")</f>
        <v/>
      </c>
      <c r="BR26" s="126" t="str">
        <f ca="1">IFERROR(HLOOKUP(BR$1,Indices2!$E$1:$BAD$16,MATCH('Risk Return Chart'!$A26,Indices2!$B:$B,0),0),"")</f>
        <v/>
      </c>
      <c r="BS26" s="126" t="str">
        <f ca="1">IFERROR(HLOOKUP(BS$1,Indices2!$E$1:$BAD$16,MATCH('Risk Return Chart'!$A26,Indices2!$B:$B,0),0),"")</f>
        <v/>
      </c>
      <c r="BT26" s="126" t="str">
        <f ca="1">IFERROR(HLOOKUP(BT$1,Indices2!$E$1:$BAD$16,MATCH('Risk Return Chart'!$A26,Indices2!$B:$B,0),0),"")</f>
        <v/>
      </c>
      <c r="BU26" s="126" t="str">
        <f ca="1">IFERROR(HLOOKUP(BU$1,Indices2!$E$1:$BAD$16,MATCH('Risk Return Chart'!$A26,Indices2!$B:$B,0),0),"")</f>
        <v/>
      </c>
      <c r="BV26" s="126" t="str">
        <f ca="1">IFERROR(HLOOKUP(BV$1,Indices2!$E$1:$BAD$16,MATCH('Risk Return Chart'!$A26,Indices2!$B:$B,0),0),"")</f>
        <v/>
      </c>
      <c r="BW26" s="126" t="str">
        <f ca="1">IFERROR(HLOOKUP(BW$1,Indices2!$E$1:$BAD$16,MATCH('Risk Return Chart'!$A26,Indices2!$B:$B,0),0),"")</f>
        <v/>
      </c>
      <c r="BX26" s="126" t="str">
        <f ca="1">IFERROR(HLOOKUP(BX$1,Indices2!$E$1:$BAD$16,MATCH('Risk Return Chart'!$A26,Indices2!$B:$B,0),0),"")</f>
        <v/>
      </c>
      <c r="BY26" s="126" t="str">
        <f ca="1">IFERROR(HLOOKUP(BY$1,Indices2!$E$1:$BAD$16,MATCH('Risk Return Chart'!$A26,Indices2!$B:$B,0),0),"")</f>
        <v/>
      </c>
      <c r="BZ26" s="126" t="str">
        <f ca="1">IFERROR(HLOOKUP(BZ$1,Indices2!$E$1:$BAD$16,MATCH('Risk Return Chart'!$A26,Indices2!$B:$B,0),0),"")</f>
        <v/>
      </c>
      <c r="CA26" s="126" t="str">
        <f ca="1">IFERROR(HLOOKUP(CA$1,Indices2!$E$1:$BAD$16,MATCH('Risk Return Chart'!$A26,Indices2!$B:$B,0),0),"")</f>
        <v/>
      </c>
      <c r="CB26" s="126" t="str">
        <f ca="1">IFERROR(HLOOKUP(CB$1,Indices2!$E$1:$BAD$16,MATCH('Risk Return Chart'!$A26,Indices2!$B:$B,0),0),"")</f>
        <v/>
      </c>
      <c r="CC26" s="126" t="str">
        <f ca="1">IFERROR(HLOOKUP(CC$1,Indices2!$E$1:$BAD$16,MATCH('Risk Return Chart'!$A26,Indices2!$B:$B,0),0),"")</f>
        <v/>
      </c>
      <c r="CD26" s="126" t="str">
        <f ca="1">IFERROR(HLOOKUP(CD$1,Indices2!$E$1:$BAD$16,MATCH('Risk Return Chart'!$A26,Indices2!$B:$B,0),0),"")</f>
        <v/>
      </c>
      <c r="CE26" s="126" t="str">
        <f ca="1">IFERROR(HLOOKUP(CE$1,Indices2!$E$1:$BAD$16,MATCH('Risk Return Chart'!$A26,Indices2!$B:$B,0),0),"")</f>
        <v/>
      </c>
      <c r="CF26" s="126" t="str">
        <f ca="1">IFERROR(HLOOKUP(CF$1,Indices2!$E$1:$BAD$16,MATCH('Risk Return Chart'!$A26,Indices2!$B:$B,0),0),"")</f>
        <v/>
      </c>
      <c r="CG26" s="126" t="str">
        <f ca="1">IFERROR(HLOOKUP(CG$1,Indices2!$E$1:$BAD$16,MATCH('Risk Return Chart'!$A26,Indices2!$B:$B,0),0),"")</f>
        <v/>
      </c>
      <c r="CH26" s="126" t="str">
        <f ca="1">IFERROR(HLOOKUP(CH$1,Indices2!$E$1:$BAD$16,MATCH('Risk Return Chart'!$A26,Indices2!$B:$B,0),0),"")</f>
        <v/>
      </c>
      <c r="CI26" s="126" t="str">
        <f ca="1">IFERROR(HLOOKUP(CI$1,Indices2!$E$1:$BAD$16,MATCH('Risk Return Chart'!$A26,Indices2!$B:$B,0),0),"")</f>
        <v/>
      </c>
      <c r="CJ26" s="126" t="str">
        <f ca="1">IFERROR(HLOOKUP(CJ$1,Indices2!$E$1:$BAD$16,MATCH('Risk Return Chart'!$A26,Indices2!$B:$B,0),0),"")</f>
        <v/>
      </c>
      <c r="CK26" s="126" t="str">
        <f ca="1">IFERROR(HLOOKUP(CK$1,Indices2!$E$1:$BAD$16,MATCH('Risk Return Chart'!$A26,Indices2!$B:$B,0),0),"")</f>
        <v/>
      </c>
      <c r="CL26" s="126" t="str">
        <f ca="1">IFERROR(HLOOKUP(CL$1,Indices2!$E$1:$BAD$16,MATCH('Risk Return Chart'!$A26,Indices2!$B:$B,0),0),"")</f>
        <v/>
      </c>
      <c r="CM26" s="126" t="str">
        <f ca="1">IFERROR(HLOOKUP(CM$1,Indices2!$E$1:$BAD$16,MATCH('Risk Return Chart'!$A26,Indices2!$B:$B,0),0),"")</f>
        <v/>
      </c>
      <c r="CN26" s="126" t="str">
        <f ca="1">IFERROR(HLOOKUP(CN$1,Indices2!$E$1:$BAD$16,MATCH('Risk Return Chart'!$A26,Indices2!$B:$B,0),0),"")</f>
        <v/>
      </c>
      <c r="CO26" s="126" t="str">
        <f ca="1">IFERROR(HLOOKUP(CO$1,Indices2!$E$1:$BAD$16,MATCH('Risk Return Chart'!$A26,Indices2!$B:$B,0),0),"")</f>
        <v/>
      </c>
      <c r="CP26" s="126" t="str">
        <f ca="1">IFERROR(HLOOKUP(CP$1,Indices2!$E$1:$BAD$16,MATCH('Risk Return Chart'!$A26,Indices2!$B:$B,0),0),"")</f>
        <v/>
      </c>
      <c r="CQ26" s="126" t="str">
        <f ca="1">IFERROR(HLOOKUP(CQ$1,Indices2!$E$1:$BAD$16,MATCH('Risk Return Chart'!$A26,Indices2!$B:$B,0),0),"")</f>
        <v/>
      </c>
      <c r="CR26" s="126" t="str">
        <f ca="1">IFERROR(HLOOKUP(CR$1,Indices2!$E$1:$BAD$16,MATCH('Risk Return Chart'!$A26,Indices2!$B:$B,0),0),"")</f>
        <v/>
      </c>
      <c r="CS26" s="126" t="str">
        <f ca="1">IFERROR(HLOOKUP(CS$1,Indices2!$E$1:$BAD$16,MATCH('Risk Return Chart'!$A26,Indices2!$B:$B,0),0),"")</f>
        <v/>
      </c>
      <c r="CT26" s="126" t="str">
        <f ca="1">IFERROR(HLOOKUP(CT$1,Indices2!$E$1:$BAD$16,MATCH('Risk Return Chart'!$A26,Indices2!$B:$B,0),0),"")</f>
        <v/>
      </c>
      <c r="CU26" s="126" t="str">
        <f ca="1">IFERROR(HLOOKUP(CU$1,Indices2!$E$1:$BAD$16,MATCH('Risk Return Chart'!$A26,Indices2!$B:$B,0),0),"")</f>
        <v/>
      </c>
      <c r="CV26" s="126" t="str">
        <f ca="1">IFERROR(HLOOKUP(CV$1,Indices2!$E$1:$BAD$16,MATCH('Risk Return Chart'!$A26,Indices2!$B:$B,0),0),"")</f>
        <v/>
      </c>
      <c r="CW26" s="126" t="str">
        <f ca="1">IFERROR(HLOOKUP(CW$1,Indices2!$E$1:$BAD$16,MATCH('Risk Return Chart'!$A26,Indices2!$B:$B,0),0),"")</f>
        <v/>
      </c>
      <c r="CX26" s="126" t="str">
        <f ca="1">IFERROR(HLOOKUP(CX$1,Indices2!$E$1:$BAD$16,MATCH('Risk Return Chart'!$A26,Indices2!$B:$B,0),0),"")</f>
        <v/>
      </c>
      <c r="CY26" s="126" t="str">
        <f ca="1">IFERROR(HLOOKUP(CY$1,Indices2!$E$1:$BAD$16,MATCH('Risk Return Chart'!$A26,Indices2!$B:$B,0),0),"")</f>
        <v/>
      </c>
      <c r="CZ26" s="126" t="str">
        <f ca="1">IFERROR(HLOOKUP(CZ$1,Indices2!$E$1:$BAD$16,MATCH('Risk Return Chart'!$A26,Indices2!$B:$B,0),0),"")</f>
        <v/>
      </c>
      <c r="DA26" s="126" t="str">
        <f ca="1">IFERROR(HLOOKUP(DA$1,Indices2!$E$1:$BAD$16,MATCH('Risk Return Chart'!$A26,Indices2!$B:$B,0),0),"")</f>
        <v/>
      </c>
      <c r="DB26" s="126" t="str">
        <f ca="1">IFERROR(HLOOKUP(DB$1,Indices2!$E$1:$BAD$16,MATCH('Risk Return Chart'!$A26,Indices2!$B:$B,0),0),"")</f>
        <v/>
      </c>
      <c r="DC26" s="126" t="str">
        <f ca="1">IFERROR(HLOOKUP(DC$1,Indices2!$E$1:$BAD$16,MATCH('Risk Return Chart'!$A26,Indices2!$B:$B,0),0),"")</f>
        <v/>
      </c>
      <c r="DD26" s="126" t="str">
        <f ca="1">IFERROR(HLOOKUP(DD$1,Indices2!$E$1:$BAD$16,MATCH('Risk Return Chart'!$A26,Indices2!$B:$B,0),0),"")</f>
        <v/>
      </c>
      <c r="DE26" s="126" t="str">
        <f ca="1">IFERROR(HLOOKUP(DE$1,Indices2!$E$1:$BAD$16,MATCH('Risk Return Chart'!$A26,Indices2!$B:$B,0),0),"")</f>
        <v/>
      </c>
      <c r="DF26" s="126" t="str">
        <f ca="1">IFERROR(HLOOKUP(DF$1,Indices2!$E$1:$BAD$16,MATCH('Risk Return Chart'!$A26,Indices2!$B:$B,0),0),"")</f>
        <v/>
      </c>
      <c r="DG26" s="126" t="str">
        <f ca="1">IFERROR(HLOOKUP(DG$1,Indices2!$E$1:$BAD$16,MATCH('Risk Return Chart'!$A26,Indices2!$B:$B,0),0),"")</f>
        <v/>
      </c>
    </row>
    <row r="27" spans="1:111">
      <c r="A27" t="s">
        <v>92</v>
      </c>
      <c r="B27" t="s">
        <v>92</v>
      </c>
      <c r="C27" s="157" t="e">
        <f t="shared" ca="1" si="1"/>
        <v>#DIV/0!</v>
      </c>
      <c r="D27" s="157" t="e">
        <f t="array" aca="1" ref="D27" ca="1">PRODUCT(1+IF(E27:DG27="",0,E27:DG27))^(12/COUNT(E27:DG27))-1</f>
        <v>#DIV/0!</v>
      </c>
      <c r="E27" s="126" t="str">
        <f>IFERROR(HLOOKUP(E$1,Indices2!$E$1:$BAD$16,MATCH('Risk Return Chart'!$A27,Indices2!$B:$B,0),0),"")</f>
        <v/>
      </c>
      <c r="F27" s="126" t="str">
        <f ca="1">IFERROR(HLOOKUP(F$1,Indices2!$E$1:$BAD$16,MATCH('Risk Return Chart'!$A27,Indices2!$B:$B,0),0),"")</f>
        <v/>
      </c>
      <c r="G27" s="126" t="str">
        <f ca="1">IFERROR(HLOOKUP(G$1,Indices2!$E$1:$BAD$16,MATCH('Risk Return Chart'!$A27,Indices2!$B:$B,0),0),"")</f>
        <v/>
      </c>
      <c r="H27" s="126" t="str">
        <f ca="1">IFERROR(HLOOKUP(H$1,Indices2!$E$1:$BAD$16,MATCH('Risk Return Chart'!$A27,Indices2!$B:$B,0),0),"")</f>
        <v/>
      </c>
      <c r="I27" s="126" t="str">
        <f ca="1">IFERROR(HLOOKUP(I$1,Indices2!$E$1:$BAD$16,MATCH('Risk Return Chart'!$A27,Indices2!$B:$B,0),0),"")</f>
        <v/>
      </c>
      <c r="J27" s="126" t="str">
        <f ca="1">IFERROR(HLOOKUP(J$1,Indices2!$E$1:$BAD$16,MATCH('Risk Return Chart'!$A27,Indices2!$B:$B,0),0),"")</f>
        <v/>
      </c>
      <c r="K27" s="126" t="str">
        <f ca="1">IFERROR(HLOOKUP(K$1,Indices2!$E$1:$BAD$16,MATCH('Risk Return Chart'!$A27,Indices2!$B:$B,0),0),"")</f>
        <v/>
      </c>
      <c r="L27" s="126" t="str">
        <f ca="1">IFERROR(HLOOKUP(L$1,Indices2!$E$1:$BAD$16,MATCH('Risk Return Chart'!$A27,Indices2!$B:$B,0),0),"")</f>
        <v/>
      </c>
      <c r="M27" s="126" t="str">
        <f ca="1">IFERROR(HLOOKUP(M$1,Indices2!$E$1:$BAD$16,MATCH('Risk Return Chart'!$A27,Indices2!$B:$B,0),0),"")</f>
        <v/>
      </c>
      <c r="N27" s="126" t="str">
        <f ca="1">IFERROR(HLOOKUP(N$1,Indices2!$E$1:$BAD$16,MATCH('Risk Return Chart'!$A27,Indices2!$B:$B,0),0),"")</f>
        <v/>
      </c>
      <c r="O27" s="126" t="str">
        <f ca="1">IFERROR(HLOOKUP(O$1,Indices2!$E$1:$BAD$16,MATCH('Risk Return Chart'!$A27,Indices2!$B:$B,0),0),"")</f>
        <v/>
      </c>
      <c r="P27" s="126" t="str">
        <f ca="1">IFERROR(HLOOKUP(P$1,Indices2!$E$1:$BAD$16,MATCH('Risk Return Chart'!$A27,Indices2!$B:$B,0),0),"")</f>
        <v/>
      </c>
      <c r="Q27" s="126" t="str">
        <f ca="1">IFERROR(HLOOKUP(Q$1,Indices2!$E$1:$BAD$16,MATCH('Risk Return Chart'!$A27,Indices2!$B:$B,0),0),"")</f>
        <v/>
      </c>
      <c r="R27" s="126" t="str">
        <f ca="1">IFERROR(HLOOKUP(R$1,Indices2!$E$1:$BAD$16,MATCH('Risk Return Chart'!$A27,Indices2!$B:$B,0),0),"")</f>
        <v/>
      </c>
      <c r="S27" s="126" t="str">
        <f ca="1">IFERROR(HLOOKUP(S$1,Indices2!$E$1:$BAD$16,MATCH('Risk Return Chart'!$A27,Indices2!$B:$B,0),0),"")</f>
        <v/>
      </c>
      <c r="T27" s="126" t="str">
        <f ca="1">IFERROR(HLOOKUP(T$1,Indices2!$E$1:$BAD$16,MATCH('Risk Return Chart'!$A27,Indices2!$B:$B,0),0),"")</f>
        <v/>
      </c>
      <c r="U27" s="126" t="str">
        <f ca="1">IFERROR(HLOOKUP(U$1,Indices2!$E$1:$BAD$16,MATCH('Risk Return Chart'!$A27,Indices2!$B:$B,0),0),"")</f>
        <v/>
      </c>
      <c r="V27" s="126" t="str">
        <f ca="1">IFERROR(HLOOKUP(V$1,Indices2!$E$1:$BAD$16,MATCH('Risk Return Chart'!$A27,Indices2!$B:$B,0),0),"")</f>
        <v/>
      </c>
      <c r="W27" s="126" t="str">
        <f ca="1">IFERROR(HLOOKUP(W$1,Indices2!$E$1:$BAD$16,MATCH('Risk Return Chart'!$A27,Indices2!$B:$B,0),0),"")</f>
        <v/>
      </c>
      <c r="X27" s="126" t="str">
        <f ca="1">IFERROR(HLOOKUP(X$1,Indices2!$E$1:$BAD$16,MATCH('Risk Return Chart'!$A27,Indices2!$B:$B,0),0),"")</f>
        <v/>
      </c>
      <c r="Y27" s="126" t="str">
        <f ca="1">IFERROR(HLOOKUP(Y$1,Indices2!$E$1:$BAD$16,MATCH('Risk Return Chart'!$A27,Indices2!$B:$B,0),0),"")</f>
        <v/>
      </c>
      <c r="Z27" s="126" t="str">
        <f ca="1">IFERROR(HLOOKUP(Z$1,Indices2!$E$1:$BAD$16,MATCH('Risk Return Chart'!$A27,Indices2!$B:$B,0),0),"")</f>
        <v/>
      </c>
      <c r="AA27" s="126" t="str">
        <f ca="1">IFERROR(HLOOKUP(AA$1,Indices2!$E$1:$BAD$16,MATCH('Risk Return Chart'!$A27,Indices2!$B:$B,0),0),"")</f>
        <v/>
      </c>
      <c r="AB27" s="126" t="str">
        <f ca="1">IFERROR(HLOOKUP(AB$1,Indices2!$E$1:$BAD$16,MATCH('Risk Return Chart'!$A27,Indices2!$B:$B,0),0),"")</f>
        <v/>
      </c>
      <c r="AC27" s="126" t="str">
        <f ca="1">IFERROR(HLOOKUP(AC$1,Indices2!$E$1:$BAD$16,MATCH('Risk Return Chart'!$A27,Indices2!$B:$B,0),0),"")</f>
        <v/>
      </c>
      <c r="AD27" s="126" t="str">
        <f ca="1">IFERROR(HLOOKUP(AD$1,Indices2!$E$1:$BAD$16,MATCH('Risk Return Chart'!$A27,Indices2!$B:$B,0),0),"")</f>
        <v/>
      </c>
      <c r="AE27" s="126" t="str">
        <f ca="1">IFERROR(HLOOKUP(AE$1,Indices2!$E$1:$BAD$16,MATCH('Risk Return Chart'!$A27,Indices2!$B:$B,0),0),"")</f>
        <v/>
      </c>
      <c r="AF27" s="126" t="str">
        <f ca="1">IFERROR(HLOOKUP(AF$1,Indices2!$E$1:$BAD$16,MATCH('Risk Return Chart'!$A27,Indices2!$B:$B,0),0),"")</f>
        <v/>
      </c>
      <c r="AG27" s="126" t="str">
        <f ca="1">IFERROR(HLOOKUP(AG$1,Indices2!$E$1:$BAD$16,MATCH('Risk Return Chart'!$A27,Indices2!$B:$B,0),0),"")</f>
        <v/>
      </c>
      <c r="AH27" s="126" t="str">
        <f ca="1">IFERROR(HLOOKUP(AH$1,Indices2!$E$1:$BAD$16,MATCH('Risk Return Chart'!$A27,Indices2!$B:$B,0),0),"")</f>
        <v/>
      </c>
      <c r="AI27" s="126" t="str">
        <f ca="1">IFERROR(HLOOKUP(AI$1,Indices2!$E$1:$BAD$16,MATCH('Risk Return Chart'!$A27,Indices2!$B:$B,0),0),"")</f>
        <v/>
      </c>
      <c r="AJ27" s="126" t="str">
        <f ca="1">IFERROR(HLOOKUP(AJ$1,Indices2!$E$1:$BAD$16,MATCH('Risk Return Chart'!$A27,Indices2!$B:$B,0),0),"")</f>
        <v/>
      </c>
      <c r="AK27" s="126" t="str">
        <f ca="1">IFERROR(HLOOKUP(AK$1,Indices2!$E$1:$BAD$16,MATCH('Risk Return Chart'!$A27,Indices2!$B:$B,0),0),"")</f>
        <v/>
      </c>
      <c r="AL27" s="126" t="str">
        <f ca="1">IFERROR(HLOOKUP(AL$1,Indices2!$E$1:$BAD$16,MATCH('Risk Return Chart'!$A27,Indices2!$B:$B,0),0),"")</f>
        <v/>
      </c>
      <c r="AM27" s="126" t="str">
        <f ca="1">IFERROR(HLOOKUP(AM$1,Indices2!$E$1:$BAD$16,MATCH('Risk Return Chart'!$A27,Indices2!$B:$B,0),0),"")</f>
        <v/>
      </c>
      <c r="AN27" s="126" t="str">
        <f ca="1">IFERROR(HLOOKUP(AN$1,Indices2!$E$1:$BAD$16,MATCH('Risk Return Chart'!$A27,Indices2!$B:$B,0),0),"")</f>
        <v/>
      </c>
      <c r="AO27" s="126" t="str">
        <f ca="1">IFERROR(HLOOKUP(AO$1,Indices2!$E$1:$BAD$16,MATCH('Risk Return Chart'!$A27,Indices2!$B:$B,0),0),"")</f>
        <v/>
      </c>
      <c r="AP27" s="126" t="str">
        <f ca="1">IFERROR(HLOOKUP(AP$1,Indices2!$E$1:$BAD$16,MATCH('Risk Return Chart'!$A27,Indices2!$B:$B,0),0),"")</f>
        <v/>
      </c>
      <c r="AQ27" s="126" t="str">
        <f ca="1">IFERROR(HLOOKUP(AQ$1,Indices2!$E$1:$BAD$16,MATCH('Risk Return Chart'!$A27,Indices2!$B:$B,0),0),"")</f>
        <v/>
      </c>
      <c r="AR27" s="126" t="str">
        <f ca="1">IFERROR(HLOOKUP(AR$1,Indices2!$E$1:$BAD$16,MATCH('Risk Return Chart'!$A27,Indices2!$B:$B,0),0),"")</f>
        <v/>
      </c>
      <c r="AS27" s="126" t="str">
        <f ca="1">IFERROR(HLOOKUP(AS$1,Indices2!$E$1:$BAD$16,MATCH('Risk Return Chart'!$A27,Indices2!$B:$B,0),0),"")</f>
        <v/>
      </c>
      <c r="AT27" s="126" t="str">
        <f ca="1">IFERROR(HLOOKUP(AT$1,Indices2!$E$1:$BAD$16,MATCH('Risk Return Chart'!$A27,Indices2!$B:$B,0),0),"")</f>
        <v/>
      </c>
      <c r="AU27" s="126" t="str">
        <f ca="1">IFERROR(HLOOKUP(AU$1,Indices2!$E$1:$BAD$16,MATCH('Risk Return Chart'!$A27,Indices2!$B:$B,0),0),"")</f>
        <v/>
      </c>
      <c r="AV27" s="126" t="str">
        <f ca="1">IFERROR(HLOOKUP(AV$1,Indices2!$E$1:$BAD$16,MATCH('Risk Return Chart'!$A27,Indices2!$B:$B,0),0),"")</f>
        <v/>
      </c>
      <c r="AW27" s="126" t="str">
        <f ca="1">IFERROR(HLOOKUP(AW$1,Indices2!$E$1:$BAD$16,MATCH('Risk Return Chart'!$A27,Indices2!$B:$B,0),0),"")</f>
        <v/>
      </c>
      <c r="AX27" s="126" t="str">
        <f ca="1">IFERROR(HLOOKUP(AX$1,Indices2!$E$1:$BAD$16,MATCH('Risk Return Chart'!$A27,Indices2!$B:$B,0),0),"")</f>
        <v/>
      </c>
      <c r="AY27" s="126" t="str">
        <f ca="1">IFERROR(HLOOKUP(AY$1,Indices2!$E$1:$BAD$16,MATCH('Risk Return Chart'!$A27,Indices2!$B:$B,0),0),"")</f>
        <v/>
      </c>
      <c r="AZ27" s="126" t="str">
        <f ca="1">IFERROR(HLOOKUP(AZ$1,Indices2!$E$1:$BAD$16,MATCH('Risk Return Chart'!$A27,Indices2!$B:$B,0),0),"")</f>
        <v/>
      </c>
      <c r="BA27" s="126" t="str">
        <f ca="1">IFERROR(HLOOKUP(BA$1,Indices2!$E$1:$BAD$16,MATCH('Risk Return Chart'!$A27,Indices2!$B:$B,0),0),"")</f>
        <v/>
      </c>
      <c r="BB27" s="126" t="str">
        <f ca="1">IFERROR(HLOOKUP(BB$1,Indices2!$E$1:$BAD$16,MATCH('Risk Return Chart'!$A27,Indices2!$B:$B,0),0),"")</f>
        <v/>
      </c>
      <c r="BC27" s="126" t="str">
        <f ca="1">IFERROR(HLOOKUP(BC$1,Indices2!$E$1:$BAD$16,MATCH('Risk Return Chart'!$A27,Indices2!$B:$B,0),0),"")</f>
        <v/>
      </c>
      <c r="BD27" s="126" t="str">
        <f ca="1">IFERROR(HLOOKUP(BD$1,Indices2!$E$1:$BAD$16,MATCH('Risk Return Chart'!$A27,Indices2!$B:$B,0),0),"")</f>
        <v/>
      </c>
      <c r="BE27" s="126" t="str">
        <f ca="1">IFERROR(HLOOKUP(BE$1,Indices2!$E$1:$BAD$16,MATCH('Risk Return Chart'!$A27,Indices2!$B:$B,0),0),"")</f>
        <v/>
      </c>
      <c r="BF27" s="126" t="str">
        <f ca="1">IFERROR(HLOOKUP(BF$1,Indices2!$E$1:$BAD$16,MATCH('Risk Return Chart'!$A27,Indices2!$B:$B,0),0),"")</f>
        <v/>
      </c>
      <c r="BG27" s="126" t="str">
        <f ca="1">IFERROR(HLOOKUP(BG$1,Indices2!$E$1:$BAD$16,MATCH('Risk Return Chart'!$A27,Indices2!$B:$B,0),0),"")</f>
        <v/>
      </c>
      <c r="BH27" s="126" t="str">
        <f ca="1">IFERROR(HLOOKUP(BH$1,Indices2!$E$1:$BAD$16,MATCH('Risk Return Chart'!$A27,Indices2!$B:$B,0),0),"")</f>
        <v/>
      </c>
      <c r="BI27" s="126" t="str">
        <f ca="1">IFERROR(HLOOKUP(BI$1,Indices2!$E$1:$BAD$16,MATCH('Risk Return Chart'!$A27,Indices2!$B:$B,0),0),"")</f>
        <v/>
      </c>
      <c r="BJ27" s="126" t="str">
        <f ca="1">IFERROR(HLOOKUP(BJ$1,Indices2!$E$1:$BAD$16,MATCH('Risk Return Chart'!$A27,Indices2!$B:$B,0),0),"")</f>
        <v/>
      </c>
      <c r="BK27" s="126" t="str">
        <f ca="1">IFERROR(HLOOKUP(BK$1,Indices2!$E$1:$BAD$16,MATCH('Risk Return Chart'!$A27,Indices2!$B:$B,0),0),"")</f>
        <v/>
      </c>
      <c r="BL27" s="126" t="str">
        <f ca="1">IFERROR(HLOOKUP(BL$1,Indices2!$E$1:$BAD$16,MATCH('Risk Return Chart'!$A27,Indices2!$B:$B,0),0),"")</f>
        <v/>
      </c>
      <c r="BM27" s="126" t="str">
        <f ca="1">IFERROR(HLOOKUP(BM$1,Indices2!$E$1:$BAD$16,MATCH('Risk Return Chart'!$A27,Indices2!$B:$B,0),0),"")</f>
        <v/>
      </c>
      <c r="BN27" s="126" t="str">
        <f ca="1">IFERROR(HLOOKUP(BN$1,Indices2!$E$1:$BAD$16,MATCH('Risk Return Chart'!$A27,Indices2!$B:$B,0),0),"")</f>
        <v/>
      </c>
      <c r="BO27" s="126" t="str">
        <f ca="1">IFERROR(HLOOKUP(BO$1,Indices2!$E$1:$BAD$16,MATCH('Risk Return Chart'!$A27,Indices2!$B:$B,0),0),"")</f>
        <v/>
      </c>
      <c r="BP27" s="126" t="str">
        <f ca="1">IFERROR(HLOOKUP(BP$1,Indices2!$E$1:$BAD$16,MATCH('Risk Return Chart'!$A27,Indices2!$B:$B,0),0),"")</f>
        <v/>
      </c>
      <c r="BQ27" s="126" t="str">
        <f ca="1">IFERROR(HLOOKUP(BQ$1,Indices2!$E$1:$BAD$16,MATCH('Risk Return Chart'!$A27,Indices2!$B:$B,0),0),"")</f>
        <v/>
      </c>
      <c r="BR27" s="126" t="str">
        <f ca="1">IFERROR(HLOOKUP(BR$1,Indices2!$E$1:$BAD$16,MATCH('Risk Return Chart'!$A27,Indices2!$B:$B,0),0),"")</f>
        <v/>
      </c>
      <c r="BS27" s="126" t="str">
        <f ca="1">IFERROR(HLOOKUP(BS$1,Indices2!$E$1:$BAD$16,MATCH('Risk Return Chart'!$A27,Indices2!$B:$B,0),0),"")</f>
        <v/>
      </c>
      <c r="BT27" s="126" t="str">
        <f ca="1">IFERROR(HLOOKUP(BT$1,Indices2!$E$1:$BAD$16,MATCH('Risk Return Chart'!$A27,Indices2!$B:$B,0),0),"")</f>
        <v/>
      </c>
      <c r="BU27" s="126" t="str">
        <f ca="1">IFERROR(HLOOKUP(BU$1,Indices2!$E$1:$BAD$16,MATCH('Risk Return Chart'!$A27,Indices2!$B:$B,0),0),"")</f>
        <v/>
      </c>
      <c r="BV27" s="126" t="str">
        <f ca="1">IFERROR(HLOOKUP(BV$1,Indices2!$E$1:$BAD$16,MATCH('Risk Return Chart'!$A27,Indices2!$B:$B,0),0),"")</f>
        <v/>
      </c>
      <c r="BW27" s="126" t="str">
        <f ca="1">IFERROR(HLOOKUP(BW$1,Indices2!$E$1:$BAD$16,MATCH('Risk Return Chart'!$A27,Indices2!$B:$B,0),0),"")</f>
        <v/>
      </c>
      <c r="BX27" s="126" t="str">
        <f ca="1">IFERROR(HLOOKUP(BX$1,Indices2!$E$1:$BAD$16,MATCH('Risk Return Chart'!$A27,Indices2!$B:$B,0),0),"")</f>
        <v/>
      </c>
      <c r="BY27" s="126" t="str">
        <f ca="1">IFERROR(HLOOKUP(BY$1,Indices2!$E$1:$BAD$16,MATCH('Risk Return Chart'!$A27,Indices2!$B:$B,0),0),"")</f>
        <v/>
      </c>
      <c r="BZ27" s="126" t="str">
        <f ca="1">IFERROR(HLOOKUP(BZ$1,Indices2!$E$1:$BAD$16,MATCH('Risk Return Chart'!$A27,Indices2!$B:$B,0),0),"")</f>
        <v/>
      </c>
      <c r="CA27" s="126" t="str">
        <f ca="1">IFERROR(HLOOKUP(CA$1,Indices2!$E$1:$BAD$16,MATCH('Risk Return Chart'!$A27,Indices2!$B:$B,0),0),"")</f>
        <v/>
      </c>
      <c r="CB27" s="126" t="str">
        <f ca="1">IFERROR(HLOOKUP(CB$1,Indices2!$E$1:$BAD$16,MATCH('Risk Return Chart'!$A27,Indices2!$B:$B,0),0),"")</f>
        <v/>
      </c>
      <c r="CC27" s="126" t="str">
        <f ca="1">IFERROR(HLOOKUP(CC$1,Indices2!$E$1:$BAD$16,MATCH('Risk Return Chart'!$A27,Indices2!$B:$B,0),0),"")</f>
        <v/>
      </c>
      <c r="CD27" s="126" t="str">
        <f ca="1">IFERROR(HLOOKUP(CD$1,Indices2!$E$1:$BAD$16,MATCH('Risk Return Chart'!$A27,Indices2!$B:$B,0),0),"")</f>
        <v/>
      </c>
      <c r="CE27" s="126" t="str">
        <f ca="1">IFERROR(HLOOKUP(CE$1,Indices2!$E$1:$BAD$16,MATCH('Risk Return Chart'!$A27,Indices2!$B:$B,0),0),"")</f>
        <v/>
      </c>
      <c r="CF27" s="126" t="str">
        <f ca="1">IFERROR(HLOOKUP(CF$1,Indices2!$E$1:$BAD$16,MATCH('Risk Return Chart'!$A27,Indices2!$B:$B,0),0),"")</f>
        <v/>
      </c>
      <c r="CG27" s="126" t="str">
        <f ca="1">IFERROR(HLOOKUP(CG$1,Indices2!$E$1:$BAD$16,MATCH('Risk Return Chart'!$A27,Indices2!$B:$B,0),0),"")</f>
        <v/>
      </c>
      <c r="CH27" s="126" t="str">
        <f ca="1">IFERROR(HLOOKUP(CH$1,Indices2!$E$1:$BAD$16,MATCH('Risk Return Chart'!$A27,Indices2!$B:$B,0),0),"")</f>
        <v/>
      </c>
      <c r="CI27" s="126" t="str">
        <f ca="1">IFERROR(HLOOKUP(CI$1,Indices2!$E$1:$BAD$16,MATCH('Risk Return Chart'!$A27,Indices2!$B:$B,0),0),"")</f>
        <v/>
      </c>
      <c r="CJ27" s="126" t="str">
        <f ca="1">IFERROR(HLOOKUP(CJ$1,Indices2!$E$1:$BAD$16,MATCH('Risk Return Chart'!$A27,Indices2!$B:$B,0),0),"")</f>
        <v/>
      </c>
      <c r="CK27" s="126" t="str">
        <f ca="1">IFERROR(HLOOKUP(CK$1,Indices2!$E$1:$BAD$16,MATCH('Risk Return Chart'!$A27,Indices2!$B:$B,0),0),"")</f>
        <v/>
      </c>
      <c r="CL27" s="126" t="str">
        <f ca="1">IFERROR(HLOOKUP(CL$1,Indices2!$E$1:$BAD$16,MATCH('Risk Return Chart'!$A27,Indices2!$B:$B,0),0),"")</f>
        <v/>
      </c>
      <c r="CM27" s="126" t="str">
        <f ca="1">IFERROR(HLOOKUP(CM$1,Indices2!$E$1:$BAD$16,MATCH('Risk Return Chart'!$A27,Indices2!$B:$B,0),0),"")</f>
        <v/>
      </c>
      <c r="CN27" s="126" t="str">
        <f ca="1">IFERROR(HLOOKUP(CN$1,Indices2!$E$1:$BAD$16,MATCH('Risk Return Chart'!$A27,Indices2!$B:$B,0),0),"")</f>
        <v/>
      </c>
      <c r="CO27" s="126" t="str">
        <f ca="1">IFERROR(HLOOKUP(CO$1,Indices2!$E$1:$BAD$16,MATCH('Risk Return Chart'!$A27,Indices2!$B:$B,0),0),"")</f>
        <v/>
      </c>
      <c r="CP27" s="126" t="str">
        <f ca="1">IFERROR(HLOOKUP(CP$1,Indices2!$E$1:$BAD$16,MATCH('Risk Return Chart'!$A27,Indices2!$B:$B,0),0),"")</f>
        <v/>
      </c>
      <c r="CQ27" s="126" t="str">
        <f ca="1">IFERROR(HLOOKUP(CQ$1,Indices2!$E$1:$BAD$16,MATCH('Risk Return Chart'!$A27,Indices2!$B:$B,0),0),"")</f>
        <v/>
      </c>
      <c r="CR27" s="126" t="str">
        <f ca="1">IFERROR(HLOOKUP(CR$1,Indices2!$E$1:$BAD$16,MATCH('Risk Return Chart'!$A27,Indices2!$B:$B,0),0),"")</f>
        <v/>
      </c>
      <c r="CS27" s="126" t="str">
        <f ca="1">IFERROR(HLOOKUP(CS$1,Indices2!$E$1:$BAD$16,MATCH('Risk Return Chart'!$A27,Indices2!$B:$B,0),0),"")</f>
        <v/>
      </c>
      <c r="CT27" s="126" t="str">
        <f ca="1">IFERROR(HLOOKUP(CT$1,Indices2!$E$1:$BAD$16,MATCH('Risk Return Chart'!$A27,Indices2!$B:$B,0),0),"")</f>
        <v/>
      </c>
      <c r="CU27" s="126" t="str">
        <f ca="1">IFERROR(HLOOKUP(CU$1,Indices2!$E$1:$BAD$16,MATCH('Risk Return Chart'!$A27,Indices2!$B:$B,0),0),"")</f>
        <v/>
      </c>
      <c r="CV27" s="126" t="str">
        <f ca="1">IFERROR(HLOOKUP(CV$1,Indices2!$E$1:$BAD$16,MATCH('Risk Return Chart'!$A27,Indices2!$B:$B,0),0),"")</f>
        <v/>
      </c>
      <c r="CW27" s="126" t="str">
        <f ca="1">IFERROR(HLOOKUP(CW$1,Indices2!$E$1:$BAD$16,MATCH('Risk Return Chart'!$A27,Indices2!$B:$B,0),0),"")</f>
        <v/>
      </c>
      <c r="CX27" s="126" t="str">
        <f ca="1">IFERROR(HLOOKUP(CX$1,Indices2!$E$1:$BAD$16,MATCH('Risk Return Chart'!$A27,Indices2!$B:$B,0),0),"")</f>
        <v/>
      </c>
      <c r="CY27" s="126" t="str">
        <f ca="1">IFERROR(HLOOKUP(CY$1,Indices2!$E$1:$BAD$16,MATCH('Risk Return Chart'!$A27,Indices2!$B:$B,0),0),"")</f>
        <v/>
      </c>
      <c r="CZ27" s="126" t="str">
        <f ca="1">IFERROR(HLOOKUP(CZ$1,Indices2!$E$1:$BAD$16,MATCH('Risk Return Chart'!$A27,Indices2!$B:$B,0),0),"")</f>
        <v/>
      </c>
      <c r="DA27" s="126" t="str">
        <f ca="1">IFERROR(HLOOKUP(DA$1,Indices2!$E$1:$BAD$16,MATCH('Risk Return Chart'!$A27,Indices2!$B:$B,0),0),"")</f>
        <v/>
      </c>
      <c r="DB27" s="126" t="str">
        <f ca="1">IFERROR(HLOOKUP(DB$1,Indices2!$E$1:$BAD$16,MATCH('Risk Return Chart'!$A27,Indices2!$B:$B,0),0),"")</f>
        <v/>
      </c>
      <c r="DC27" s="126" t="str">
        <f ca="1">IFERROR(HLOOKUP(DC$1,Indices2!$E$1:$BAD$16,MATCH('Risk Return Chart'!$A27,Indices2!$B:$B,0),0),"")</f>
        <v/>
      </c>
      <c r="DD27" s="126" t="str">
        <f ca="1">IFERROR(HLOOKUP(DD$1,Indices2!$E$1:$BAD$16,MATCH('Risk Return Chart'!$A27,Indices2!$B:$B,0),0),"")</f>
        <v/>
      </c>
      <c r="DE27" s="126" t="str">
        <f ca="1">IFERROR(HLOOKUP(DE$1,Indices2!$E$1:$BAD$16,MATCH('Risk Return Chart'!$A27,Indices2!$B:$B,0),0),"")</f>
        <v/>
      </c>
      <c r="DF27" s="126" t="str">
        <f ca="1">IFERROR(HLOOKUP(DF$1,Indices2!$E$1:$BAD$16,MATCH('Risk Return Chart'!$A27,Indices2!$B:$B,0),0),"")</f>
        <v/>
      </c>
      <c r="DG27" s="126" t="str">
        <f ca="1">IFERROR(HLOOKUP(DG$1,Indices2!$E$1:$BAD$16,MATCH('Risk Return Chart'!$A27,Indices2!$B:$B,0),0),"")</f>
        <v/>
      </c>
    </row>
    <row r="28" spans="1:111">
      <c r="A28" t="s">
        <v>153</v>
      </c>
      <c r="B28" t="s">
        <v>153</v>
      </c>
      <c r="C28" s="157" t="e">
        <f t="shared" ca="1" si="1"/>
        <v>#DIV/0!</v>
      </c>
      <c r="D28" s="157" t="e">
        <f t="array" aca="1" ref="D28" ca="1">PRODUCT(1+IF(E28:DG28="",0,E28:DG28))^(12/COUNT(E28:DG28))-1</f>
        <v>#DIV/0!</v>
      </c>
      <c r="E28" s="126" t="str">
        <f>IFERROR(HLOOKUP(E$1,Indices2!$E$1:$BAD$16,MATCH('Risk Return Chart'!$A28,Indices2!$B:$B,0),0),"")</f>
        <v/>
      </c>
      <c r="F28" s="126" t="str">
        <f ca="1">IFERROR(HLOOKUP(F$1,Indices2!$E$1:$BAD$16,MATCH('Risk Return Chart'!$A28,Indices2!$B:$B,0),0),"")</f>
        <v/>
      </c>
      <c r="G28" s="126" t="str">
        <f ca="1">IFERROR(HLOOKUP(G$1,Indices2!$E$1:$BAD$16,MATCH('Risk Return Chart'!$A28,Indices2!$B:$B,0),0),"")</f>
        <v/>
      </c>
      <c r="H28" s="126" t="str">
        <f ca="1">IFERROR(HLOOKUP(H$1,Indices2!$E$1:$BAD$16,MATCH('Risk Return Chart'!$A28,Indices2!$B:$B,0),0),"")</f>
        <v/>
      </c>
      <c r="I28" s="126" t="str">
        <f ca="1">IFERROR(HLOOKUP(I$1,Indices2!$E$1:$BAD$16,MATCH('Risk Return Chart'!$A28,Indices2!$B:$B,0),0),"")</f>
        <v/>
      </c>
      <c r="J28" s="126" t="str">
        <f ca="1">IFERROR(HLOOKUP(J$1,Indices2!$E$1:$BAD$16,MATCH('Risk Return Chart'!$A28,Indices2!$B:$B,0),0),"")</f>
        <v/>
      </c>
      <c r="K28" s="126" t="str">
        <f ca="1">IFERROR(HLOOKUP(K$1,Indices2!$E$1:$BAD$16,MATCH('Risk Return Chart'!$A28,Indices2!$B:$B,0),0),"")</f>
        <v/>
      </c>
      <c r="L28" s="126" t="str">
        <f ca="1">IFERROR(HLOOKUP(L$1,Indices2!$E$1:$BAD$16,MATCH('Risk Return Chart'!$A28,Indices2!$B:$B,0),0),"")</f>
        <v/>
      </c>
      <c r="M28" s="126" t="str">
        <f ca="1">IFERROR(HLOOKUP(M$1,Indices2!$E$1:$BAD$16,MATCH('Risk Return Chart'!$A28,Indices2!$B:$B,0),0),"")</f>
        <v/>
      </c>
      <c r="N28" s="126" t="str">
        <f ca="1">IFERROR(HLOOKUP(N$1,Indices2!$E$1:$BAD$16,MATCH('Risk Return Chart'!$A28,Indices2!$B:$B,0),0),"")</f>
        <v/>
      </c>
      <c r="O28" s="126" t="str">
        <f ca="1">IFERROR(HLOOKUP(O$1,Indices2!$E$1:$BAD$16,MATCH('Risk Return Chart'!$A28,Indices2!$B:$B,0),0),"")</f>
        <v/>
      </c>
      <c r="P28" s="126" t="str">
        <f ca="1">IFERROR(HLOOKUP(P$1,Indices2!$E$1:$BAD$16,MATCH('Risk Return Chart'!$A28,Indices2!$B:$B,0),0),"")</f>
        <v/>
      </c>
      <c r="Q28" s="126" t="str">
        <f ca="1">IFERROR(HLOOKUP(Q$1,Indices2!$E$1:$BAD$16,MATCH('Risk Return Chart'!$A28,Indices2!$B:$B,0),0),"")</f>
        <v/>
      </c>
      <c r="R28" s="126" t="str">
        <f ca="1">IFERROR(HLOOKUP(R$1,Indices2!$E$1:$BAD$16,MATCH('Risk Return Chart'!$A28,Indices2!$B:$B,0),0),"")</f>
        <v/>
      </c>
      <c r="S28" s="126" t="str">
        <f ca="1">IFERROR(HLOOKUP(S$1,Indices2!$E$1:$BAD$16,MATCH('Risk Return Chart'!$A28,Indices2!$B:$B,0),0),"")</f>
        <v/>
      </c>
      <c r="T28" s="126" t="str">
        <f ca="1">IFERROR(HLOOKUP(T$1,Indices2!$E$1:$BAD$16,MATCH('Risk Return Chart'!$A28,Indices2!$B:$B,0),0),"")</f>
        <v/>
      </c>
      <c r="U28" s="126" t="str">
        <f ca="1">IFERROR(HLOOKUP(U$1,Indices2!$E$1:$BAD$16,MATCH('Risk Return Chart'!$A28,Indices2!$B:$B,0),0),"")</f>
        <v/>
      </c>
      <c r="V28" s="126" t="str">
        <f ca="1">IFERROR(HLOOKUP(V$1,Indices2!$E$1:$BAD$16,MATCH('Risk Return Chart'!$A28,Indices2!$B:$B,0),0),"")</f>
        <v/>
      </c>
      <c r="W28" s="126" t="str">
        <f ca="1">IFERROR(HLOOKUP(W$1,Indices2!$E$1:$BAD$16,MATCH('Risk Return Chart'!$A28,Indices2!$B:$B,0),0),"")</f>
        <v/>
      </c>
      <c r="X28" s="126" t="str">
        <f ca="1">IFERROR(HLOOKUP(X$1,Indices2!$E$1:$BAD$16,MATCH('Risk Return Chart'!$A28,Indices2!$B:$B,0),0),"")</f>
        <v/>
      </c>
      <c r="Y28" s="126" t="str">
        <f ca="1">IFERROR(HLOOKUP(Y$1,Indices2!$E$1:$BAD$16,MATCH('Risk Return Chart'!$A28,Indices2!$B:$B,0),0),"")</f>
        <v/>
      </c>
      <c r="Z28" s="126" t="str">
        <f ca="1">IFERROR(HLOOKUP(Z$1,Indices2!$E$1:$BAD$16,MATCH('Risk Return Chart'!$A28,Indices2!$B:$B,0),0),"")</f>
        <v/>
      </c>
      <c r="AA28" s="126" t="str">
        <f ca="1">IFERROR(HLOOKUP(AA$1,Indices2!$E$1:$BAD$16,MATCH('Risk Return Chart'!$A28,Indices2!$B:$B,0),0),"")</f>
        <v/>
      </c>
      <c r="AB28" s="126" t="str">
        <f ca="1">IFERROR(HLOOKUP(AB$1,Indices2!$E$1:$BAD$16,MATCH('Risk Return Chart'!$A28,Indices2!$B:$B,0),0),"")</f>
        <v/>
      </c>
      <c r="AC28" s="126" t="str">
        <f ca="1">IFERROR(HLOOKUP(AC$1,Indices2!$E$1:$BAD$16,MATCH('Risk Return Chart'!$A28,Indices2!$B:$B,0),0),"")</f>
        <v/>
      </c>
      <c r="AD28" s="126" t="str">
        <f ca="1">IFERROR(HLOOKUP(AD$1,Indices2!$E$1:$BAD$16,MATCH('Risk Return Chart'!$A28,Indices2!$B:$B,0),0),"")</f>
        <v/>
      </c>
      <c r="AE28" s="126" t="str">
        <f ca="1">IFERROR(HLOOKUP(AE$1,Indices2!$E$1:$BAD$16,MATCH('Risk Return Chart'!$A28,Indices2!$B:$B,0),0),"")</f>
        <v/>
      </c>
      <c r="AF28" s="126" t="str">
        <f ca="1">IFERROR(HLOOKUP(AF$1,Indices2!$E$1:$BAD$16,MATCH('Risk Return Chart'!$A28,Indices2!$B:$B,0),0),"")</f>
        <v/>
      </c>
      <c r="AG28" s="126" t="str">
        <f ca="1">IFERROR(HLOOKUP(AG$1,Indices2!$E$1:$BAD$16,MATCH('Risk Return Chart'!$A28,Indices2!$B:$B,0),0),"")</f>
        <v/>
      </c>
      <c r="AH28" s="126" t="str">
        <f ca="1">IFERROR(HLOOKUP(AH$1,Indices2!$E$1:$BAD$16,MATCH('Risk Return Chart'!$A28,Indices2!$B:$B,0),0),"")</f>
        <v/>
      </c>
      <c r="AI28" s="126" t="str">
        <f ca="1">IFERROR(HLOOKUP(AI$1,Indices2!$E$1:$BAD$16,MATCH('Risk Return Chart'!$A28,Indices2!$B:$B,0),0),"")</f>
        <v/>
      </c>
      <c r="AJ28" s="126" t="str">
        <f ca="1">IFERROR(HLOOKUP(AJ$1,Indices2!$E$1:$BAD$16,MATCH('Risk Return Chart'!$A28,Indices2!$B:$B,0),0),"")</f>
        <v/>
      </c>
      <c r="AK28" s="126" t="str">
        <f ca="1">IFERROR(HLOOKUP(AK$1,Indices2!$E$1:$BAD$16,MATCH('Risk Return Chart'!$A28,Indices2!$B:$B,0),0),"")</f>
        <v/>
      </c>
      <c r="AL28" s="126" t="str">
        <f ca="1">IFERROR(HLOOKUP(AL$1,Indices2!$E$1:$BAD$16,MATCH('Risk Return Chart'!$A28,Indices2!$B:$B,0),0),"")</f>
        <v/>
      </c>
      <c r="AM28" s="126" t="str">
        <f ca="1">IFERROR(HLOOKUP(AM$1,Indices2!$E$1:$BAD$16,MATCH('Risk Return Chart'!$A28,Indices2!$B:$B,0),0),"")</f>
        <v/>
      </c>
      <c r="AN28" s="126" t="str">
        <f ca="1">IFERROR(HLOOKUP(AN$1,Indices2!$E$1:$BAD$16,MATCH('Risk Return Chart'!$A28,Indices2!$B:$B,0),0),"")</f>
        <v/>
      </c>
      <c r="AO28" s="126" t="str">
        <f ca="1">IFERROR(HLOOKUP(AO$1,Indices2!$E$1:$BAD$16,MATCH('Risk Return Chart'!$A28,Indices2!$B:$B,0),0),"")</f>
        <v/>
      </c>
      <c r="AP28" s="126" t="str">
        <f ca="1">IFERROR(HLOOKUP(AP$1,Indices2!$E$1:$BAD$16,MATCH('Risk Return Chart'!$A28,Indices2!$B:$B,0),0),"")</f>
        <v/>
      </c>
      <c r="AQ28" s="126" t="str">
        <f ca="1">IFERROR(HLOOKUP(AQ$1,Indices2!$E$1:$BAD$16,MATCH('Risk Return Chart'!$A28,Indices2!$B:$B,0),0),"")</f>
        <v/>
      </c>
      <c r="AR28" s="126" t="str">
        <f ca="1">IFERROR(HLOOKUP(AR$1,Indices2!$E$1:$BAD$16,MATCH('Risk Return Chart'!$A28,Indices2!$B:$B,0),0),"")</f>
        <v/>
      </c>
      <c r="AS28" s="126" t="str">
        <f ca="1">IFERROR(HLOOKUP(AS$1,Indices2!$E$1:$BAD$16,MATCH('Risk Return Chart'!$A28,Indices2!$B:$B,0),0),"")</f>
        <v/>
      </c>
      <c r="AT28" s="126" t="str">
        <f ca="1">IFERROR(HLOOKUP(AT$1,Indices2!$E$1:$BAD$16,MATCH('Risk Return Chart'!$A28,Indices2!$B:$B,0),0),"")</f>
        <v/>
      </c>
      <c r="AU28" s="126" t="str">
        <f ca="1">IFERROR(HLOOKUP(AU$1,Indices2!$E$1:$BAD$16,MATCH('Risk Return Chart'!$A28,Indices2!$B:$B,0),0),"")</f>
        <v/>
      </c>
      <c r="AV28" s="126" t="str">
        <f ca="1">IFERROR(HLOOKUP(AV$1,Indices2!$E$1:$BAD$16,MATCH('Risk Return Chart'!$A28,Indices2!$B:$B,0),0),"")</f>
        <v/>
      </c>
      <c r="AW28" s="126" t="str">
        <f ca="1">IFERROR(HLOOKUP(AW$1,Indices2!$E$1:$BAD$16,MATCH('Risk Return Chart'!$A28,Indices2!$B:$B,0),0),"")</f>
        <v/>
      </c>
      <c r="AX28" s="126" t="str">
        <f ca="1">IFERROR(HLOOKUP(AX$1,Indices2!$E$1:$BAD$16,MATCH('Risk Return Chart'!$A28,Indices2!$B:$B,0),0),"")</f>
        <v/>
      </c>
      <c r="AY28" s="126" t="str">
        <f ca="1">IFERROR(HLOOKUP(AY$1,Indices2!$E$1:$BAD$16,MATCH('Risk Return Chart'!$A28,Indices2!$B:$B,0),0),"")</f>
        <v/>
      </c>
      <c r="AZ28" s="126" t="str">
        <f ca="1">IFERROR(HLOOKUP(AZ$1,Indices2!$E$1:$BAD$16,MATCH('Risk Return Chart'!$A28,Indices2!$B:$B,0),0),"")</f>
        <v/>
      </c>
      <c r="BA28" s="126" t="str">
        <f ca="1">IFERROR(HLOOKUP(BA$1,Indices2!$E$1:$BAD$16,MATCH('Risk Return Chart'!$A28,Indices2!$B:$B,0),0),"")</f>
        <v/>
      </c>
      <c r="BB28" s="126" t="str">
        <f ca="1">IFERROR(HLOOKUP(BB$1,Indices2!$E$1:$BAD$16,MATCH('Risk Return Chart'!$A28,Indices2!$B:$B,0),0),"")</f>
        <v/>
      </c>
      <c r="BC28" s="126" t="str">
        <f ca="1">IFERROR(HLOOKUP(BC$1,Indices2!$E$1:$BAD$16,MATCH('Risk Return Chart'!$A28,Indices2!$B:$B,0),0),"")</f>
        <v/>
      </c>
      <c r="BD28" s="126" t="str">
        <f ca="1">IFERROR(HLOOKUP(BD$1,Indices2!$E$1:$BAD$16,MATCH('Risk Return Chart'!$A28,Indices2!$B:$B,0),0),"")</f>
        <v/>
      </c>
      <c r="BE28" s="126" t="str">
        <f ca="1">IFERROR(HLOOKUP(BE$1,Indices2!$E$1:$BAD$16,MATCH('Risk Return Chart'!$A28,Indices2!$B:$B,0),0),"")</f>
        <v/>
      </c>
      <c r="BF28" s="126" t="str">
        <f ca="1">IFERROR(HLOOKUP(BF$1,Indices2!$E$1:$BAD$16,MATCH('Risk Return Chart'!$A28,Indices2!$B:$B,0),0),"")</f>
        <v/>
      </c>
      <c r="BG28" s="126" t="str">
        <f ca="1">IFERROR(HLOOKUP(BG$1,Indices2!$E$1:$BAD$16,MATCH('Risk Return Chart'!$A28,Indices2!$B:$B,0),0),"")</f>
        <v/>
      </c>
      <c r="BH28" s="126" t="str">
        <f ca="1">IFERROR(HLOOKUP(BH$1,Indices2!$E$1:$BAD$16,MATCH('Risk Return Chart'!$A28,Indices2!$B:$B,0),0),"")</f>
        <v/>
      </c>
      <c r="BI28" s="126" t="str">
        <f ca="1">IFERROR(HLOOKUP(BI$1,Indices2!$E$1:$BAD$16,MATCH('Risk Return Chart'!$A28,Indices2!$B:$B,0),0),"")</f>
        <v/>
      </c>
      <c r="BJ28" s="126" t="str">
        <f ca="1">IFERROR(HLOOKUP(BJ$1,Indices2!$E$1:$BAD$16,MATCH('Risk Return Chart'!$A28,Indices2!$B:$B,0),0),"")</f>
        <v/>
      </c>
      <c r="BK28" s="126" t="str">
        <f ca="1">IFERROR(HLOOKUP(BK$1,Indices2!$E$1:$BAD$16,MATCH('Risk Return Chart'!$A28,Indices2!$B:$B,0),0),"")</f>
        <v/>
      </c>
      <c r="BL28" s="126" t="str">
        <f ca="1">IFERROR(HLOOKUP(BL$1,Indices2!$E$1:$BAD$16,MATCH('Risk Return Chart'!$A28,Indices2!$B:$B,0),0),"")</f>
        <v/>
      </c>
      <c r="BM28" s="126" t="str">
        <f ca="1">IFERROR(HLOOKUP(BM$1,Indices2!$E$1:$BAD$16,MATCH('Risk Return Chart'!$A28,Indices2!$B:$B,0),0),"")</f>
        <v/>
      </c>
      <c r="BN28" s="126" t="str">
        <f ca="1">IFERROR(HLOOKUP(BN$1,Indices2!$E$1:$BAD$16,MATCH('Risk Return Chart'!$A28,Indices2!$B:$B,0),0),"")</f>
        <v/>
      </c>
      <c r="BO28" s="126" t="str">
        <f ca="1">IFERROR(HLOOKUP(BO$1,Indices2!$E$1:$BAD$16,MATCH('Risk Return Chart'!$A28,Indices2!$B:$B,0),0),"")</f>
        <v/>
      </c>
      <c r="BP28" s="126" t="str">
        <f ca="1">IFERROR(HLOOKUP(BP$1,Indices2!$E$1:$BAD$16,MATCH('Risk Return Chart'!$A28,Indices2!$B:$B,0),0),"")</f>
        <v/>
      </c>
      <c r="BQ28" s="126" t="str">
        <f ca="1">IFERROR(HLOOKUP(BQ$1,Indices2!$E$1:$BAD$16,MATCH('Risk Return Chart'!$A28,Indices2!$B:$B,0),0),"")</f>
        <v/>
      </c>
      <c r="BR28" s="126" t="str">
        <f ca="1">IFERROR(HLOOKUP(BR$1,Indices2!$E$1:$BAD$16,MATCH('Risk Return Chart'!$A28,Indices2!$B:$B,0),0),"")</f>
        <v/>
      </c>
      <c r="BS28" s="126" t="str">
        <f ca="1">IFERROR(HLOOKUP(BS$1,Indices2!$E$1:$BAD$16,MATCH('Risk Return Chart'!$A28,Indices2!$B:$B,0),0),"")</f>
        <v/>
      </c>
      <c r="BT28" s="126" t="str">
        <f ca="1">IFERROR(HLOOKUP(BT$1,Indices2!$E$1:$BAD$16,MATCH('Risk Return Chart'!$A28,Indices2!$B:$B,0),0),"")</f>
        <v/>
      </c>
      <c r="BU28" s="126" t="str">
        <f ca="1">IFERROR(HLOOKUP(BU$1,Indices2!$E$1:$BAD$16,MATCH('Risk Return Chart'!$A28,Indices2!$B:$B,0),0),"")</f>
        <v/>
      </c>
      <c r="BV28" s="126" t="str">
        <f ca="1">IFERROR(HLOOKUP(BV$1,Indices2!$E$1:$BAD$16,MATCH('Risk Return Chart'!$A28,Indices2!$B:$B,0),0),"")</f>
        <v/>
      </c>
      <c r="BW28" s="126" t="str">
        <f ca="1">IFERROR(HLOOKUP(BW$1,Indices2!$E$1:$BAD$16,MATCH('Risk Return Chart'!$A28,Indices2!$B:$B,0),0),"")</f>
        <v/>
      </c>
      <c r="BX28" s="126" t="str">
        <f ca="1">IFERROR(HLOOKUP(BX$1,Indices2!$E$1:$BAD$16,MATCH('Risk Return Chart'!$A28,Indices2!$B:$B,0),0),"")</f>
        <v/>
      </c>
      <c r="BY28" s="126" t="str">
        <f ca="1">IFERROR(HLOOKUP(BY$1,Indices2!$E$1:$BAD$16,MATCH('Risk Return Chart'!$A28,Indices2!$B:$B,0),0),"")</f>
        <v/>
      </c>
      <c r="BZ28" s="126" t="str">
        <f ca="1">IFERROR(HLOOKUP(BZ$1,Indices2!$E$1:$BAD$16,MATCH('Risk Return Chart'!$A28,Indices2!$B:$B,0),0),"")</f>
        <v/>
      </c>
      <c r="CA28" s="126" t="str">
        <f ca="1">IFERROR(HLOOKUP(CA$1,Indices2!$E$1:$BAD$16,MATCH('Risk Return Chart'!$A28,Indices2!$B:$B,0),0),"")</f>
        <v/>
      </c>
      <c r="CB28" s="126" t="str">
        <f ca="1">IFERROR(HLOOKUP(CB$1,Indices2!$E$1:$BAD$16,MATCH('Risk Return Chart'!$A28,Indices2!$B:$B,0),0),"")</f>
        <v/>
      </c>
      <c r="CC28" s="126" t="str">
        <f ca="1">IFERROR(HLOOKUP(CC$1,Indices2!$E$1:$BAD$16,MATCH('Risk Return Chart'!$A28,Indices2!$B:$B,0),0),"")</f>
        <v/>
      </c>
      <c r="CD28" s="126" t="str">
        <f ca="1">IFERROR(HLOOKUP(CD$1,Indices2!$E$1:$BAD$16,MATCH('Risk Return Chart'!$A28,Indices2!$B:$B,0),0),"")</f>
        <v/>
      </c>
      <c r="CE28" s="126" t="str">
        <f ca="1">IFERROR(HLOOKUP(CE$1,Indices2!$E$1:$BAD$16,MATCH('Risk Return Chart'!$A28,Indices2!$B:$B,0),0),"")</f>
        <v/>
      </c>
      <c r="CF28" s="126" t="str">
        <f ca="1">IFERROR(HLOOKUP(CF$1,Indices2!$E$1:$BAD$16,MATCH('Risk Return Chart'!$A28,Indices2!$B:$B,0),0),"")</f>
        <v/>
      </c>
      <c r="CG28" s="126" t="str">
        <f ca="1">IFERROR(HLOOKUP(CG$1,Indices2!$E$1:$BAD$16,MATCH('Risk Return Chart'!$A28,Indices2!$B:$B,0),0),"")</f>
        <v/>
      </c>
      <c r="CH28" s="126" t="str">
        <f ca="1">IFERROR(HLOOKUP(CH$1,Indices2!$E$1:$BAD$16,MATCH('Risk Return Chart'!$A28,Indices2!$B:$B,0),0),"")</f>
        <v/>
      </c>
      <c r="CI28" s="126" t="str">
        <f ca="1">IFERROR(HLOOKUP(CI$1,Indices2!$E$1:$BAD$16,MATCH('Risk Return Chart'!$A28,Indices2!$B:$B,0),0),"")</f>
        <v/>
      </c>
      <c r="CJ28" s="126" t="str">
        <f ca="1">IFERROR(HLOOKUP(CJ$1,Indices2!$E$1:$BAD$16,MATCH('Risk Return Chart'!$A28,Indices2!$B:$B,0),0),"")</f>
        <v/>
      </c>
      <c r="CK28" s="126" t="str">
        <f ca="1">IFERROR(HLOOKUP(CK$1,Indices2!$E$1:$BAD$16,MATCH('Risk Return Chart'!$A28,Indices2!$B:$B,0),0),"")</f>
        <v/>
      </c>
      <c r="CL28" s="126" t="str">
        <f ca="1">IFERROR(HLOOKUP(CL$1,Indices2!$E$1:$BAD$16,MATCH('Risk Return Chart'!$A28,Indices2!$B:$B,0),0),"")</f>
        <v/>
      </c>
      <c r="CM28" s="126" t="str">
        <f ca="1">IFERROR(HLOOKUP(CM$1,Indices2!$E$1:$BAD$16,MATCH('Risk Return Chart'!$A28,Indices2!$B:$B,0),0),"")</f>
        <v/>
      </c>
      <c r="CN28" s="126" t="str">
        <f ca="1">IFERROR(HLOOKUP(CN$1,Indices2!$E$1:$BAD$16,MATCH('Risk Return Chart'!$A28,Indices2!$B:$B,0),0),"")</f>
        <v/>
      </c>
      <c r="CO28" s="126" t="str">
        <f ca="1">IFERROR(HLOOKUP(CO$1,Indices2!$E$1:$BAD$16,MATCH('Risk Return Chart'!$A28,Indices2!$B:$B,0),0),"")</f>
        <v/>
      </c>
      <c r="CP28" s="126" t="str">
        <f ca="1">IFERROR(HLOOKUP(CP$1,Indices2!$E$1:$BAD$16,MATCH('Risk Return Chart'!$A28,Indices2!$B:$B,0),0),"")</f>
        <v/>
      </c>
      <c r="CQ28" s="126" t="str">
        <f ca="1">IFERROR(HLOOKUP(CQ$1,Indices2!$E$1:$BAD$16,MATCH('Risk Return Chart'!$A28,Indices2!$B:$B,0),0),"")</f>
        <v/>
      </c>
      <c r="CR28" s="126" t="str">
        <f ca="1">IFERROR(HLOOKUP(CR$1,Indices2!$E$1:$BAD$16,MATCH('Risk Return Chart'!$A28,Indices2!$B:$B,0),0),"")</f>
        <v/>
      </c>
      <c r="CS28" s="126" t="str">
        <f ca="1">IFERROR(HLOOKUP(CS$1,Indices2!$E$1:$BAD$16,MATCH('Risk Return Chart'!$A28,Indices2!$B:$B,0),0),"")</f>
        <v/>
      </c>
      <c r="CT28" s="126" t="str">
        <f ca="1">IFERROR(HLOOKUP(CT$1,Indices2!$E$1:$BAD$16,MATCH('Risk Return Chart'!$A28,Indices2!$B:$B,0),0),"")</f>
        <v/>
      </c>
      <c r="CU28" s="126" t="str">
        <f ca="1">IFERROR(HLOOKUP(CU$1,Indices2!$E$1:$BAD$16,MATCH('Risk Return Chart'!$A28,Indices2!$B:$B,0),0),"")</f>
        <v/>
      </c>
      <c r="CV28" s="126" t="str">
        <f ca="1">IFERROR(HLOOKUP(CV$1,Indices2!$E$1:$BAD$16,MATCH('Risk Return Chart'!$A28,Indices2!$B:$B,0),0),"")</f>
        <v/>
      </c>
      <c r="CW28" s="126" t="str">
        <f ca="1">IFERROR(HLOOKUP(CW$1,Indices2!$E$1:$BAD$16,MATCH('Risk Return Chart'!$A28,Indices2!$B:$B,0),0),"")</f>
        <v/>
      </c>
      <c r="CX28" s="126" t="str">
        <f ca="1">IFERROR(HLOOKUP(CX$1,Indices2!$E$1:$BAD$16,MATCH('Risk Return Chart'!$A28,Indices2!$B:$B,0),0),"")</f>
        <v/>
      </c>
      <c r="CY28" s="126" t="str">
        <f ca="1">IFERROR(HLOOKUP(CY$1,Indices2!$E$1:$BAD$16,MATCH('Risk Return Chart'!$A28,Indices2!$B:$B,0),0),"")</f>
        <v/>
      </c>
      <c r="CZ28" s="126" t="str">
        <f ca="1">IFERROR(HLOOKUP(CZ$1,Indices2!$E$1:$BAD$16,MATCH('Risk Return Chart'!$A28,Indices2!$B:$B,0),0),"")</f>
        <v/>
      </c>
      <c r="DA28" s="126" t="str">
        <f ca="1">IFERROR(HLOOKUP(DA$1,Indices2!$E$1:$BAD$16,MATCH('Risk Return Chart'!$A28,Indices2!$B:$B,0),0),"")</f>
        <v/>
      </c>
      <c r="DB28" s="126" t="str">
        <f ca="1">IFERROR(HLOOKUP(DB$1,Indices2!$E$1:$BAD$16,MATCH('Risk Return Chart'!$A28,Indices2!$B:$B,0),0),"")</f>
        <v/>
      </c>
      <c r="DC28" s="126" t="str">
        <f ca="1">IFERROR(HLOOKUP(DC$1,Indices2!$E$1:$BAD$16,MATCH('Risk Return Chart'!$A28,Indices2!$B:$B,0),0),"")</f>
        <v/>
      </c>
      <c r="DD28" s="126" t="str">
        <f ca="1">IFERROR(HLOOKUP(DD$1,Indices2!$E$1:$BAD$16,MATCH('Risk Return Chart'!$A28,Indices2!$B:$B,0),0),"")</f>
        <v/>
      </c>
      <c r="DE28" s="126" t="str">
        <f ca="1">IFERROR(HLOOKUP(DE$1,Indices2!$E$1:$BAD$16,MATCH('Risk Return Chart'!$A28,Indices2!$B:$B,0),0),"")</f>
        <v/>
      </c>
      <c r="DF28" s="126" t="str">
        <f ca="1">IFERROR(HLOOKUP(DF$1,Indices2!$E$1:$BAD$16,MATCH('Risk Return Chart'!$A28,Indices2!$B:$B,0),0),"")</f>
        <v/>
      </c>
      <c r="DG28" s="126" t="str">
        <f ca="1">IFERROR(HLOOKUP(DG$1,Indices2!$E$1:$BAD$16,MATCH('Risk Return Chart'!$A28,Indices2!$B:$B,0),0),"")</f>
        <v/>
      </c>
    </row>
    <row r="29" spans="1:111">
      <c r="A29" t="s">
        <v>164</v>
      </c>
      <c r="B29" t="s">
        <v>164</v>
      </c>
      <c r="C29" s="157" t="e">
        <f t="shared" ca="1" si="1"/>
        <v>#DIV/0!</v>
      </c>
      <c r="D29" s="157" t="e">
        <f t="array" aca="1" ref="D29" ca="1">PRODUCT(1+IF(E29:DG29="",0,E29:DG29))^(12/COUNT(E29:DG29))-1</f>
        <v>#DIV/0!</v>
      </c>
      <c r="E29" s="126" t="str">
        <f>IFERROR(HLOOKUP(E$1,Indices2!$E$1:$BAD$16,MATCH('Risk Return Chart'!$A29,Indices2!$B:$B,0),0),"")</f>
        <v/>
      </c>
      <c r="F29" s="126" t="str">
        <f ca="1">IFERROR(HLOOKUP(F$1,Indices2!$E$1:$BAD$16,MATCH('Risk Return Chart'!$A29,Indices2!$B:$B,0),0),"")</f>
        <v/>
      </c>
      <c r="G29" s="126" t="str">
        <f ca="1">IFERROR(HLOOKUP(G$1,Indices2!$E$1:$BAD$16,MATCH('Risk Return Chart'!$A29,Indices2!$B:$B,0),0),"")</f>
        <v/>
      </c>
      <c r="H29" s="126" t="str">
        <f ca="1">IFERROR(HLOOKUP(H$1,Indices2!$E$1:$BAD$16,MATCH('Risk Return Chart'!$A29,Indices2!$B:$B,0),0),"")</f>
        <v/>
      </c>
      <c r="I29" s="126" t="str">
        <f ca="1">IFERROR(HLOOKUP(I$1,Indices2!$E$1:$BAD$16,MATCH('Risk Return Chart'!$A29,Indices2!$B:$B,0),0),"")</f>
        <v/>
      </c>
      <c r="J29" s="126" t="str">
        <f ca="1">IFERROR(HLOOKUP(J$1,Indices2!$E$1:$BAD$16,MATCH('Risk Return Chart'!$A29,Indices2!$B:$B,0),0),"")</f>
        <v/>
      </c>
      <c r="K29" s="126" t="str">
        <f ca="1">IFERROR(HLOOKUP(K$1,Indices2!$E$1:$BAD$16,MATCH('Risk Return Chart'!$A29,Indices2!$B:$B,0),0),"")</f>
        <v/>
      </c>
      <c r="L29" s="126" t="str">
        <f ca="1">IFERROR(HLOOKUP(L$1,Indices2!$E$1:$BAD$16,MATCH('Risk Return Chart'!$A29,Indices2!$B:$B,0),0),"")</f>
        <v/>
      </c>
      <c r="M29" s="126" t="str">
        <f ca="1">IFERROR(HLOOKUP(M$1,Indices2!$E$1:$BAD$16,MATCH('Risk Return Chart'!$A29,Indices2!$B:$B,0),0),"")</f>
        <v/>
      </c>
      <c r="N29" s="126" t="str">
        <f ca="1">IFERROR(HLOOKUP(N$1,Indices2!$E$1:$BAD$16,MATCH('Risk Return Chart'!$A29,Indices2!$B:$B,0),0),"")</f>
        <v/>
      </c>
      <c r="O29" s="126" t="str">
        <f ca="1">IFERROR(HLOOKUP(O$1,Indices2!$E$1:$BAD$16,MATCH('Risk Return Chart'!$A29,Indices2!$B:$B,0),0),"")</f>
        <v/>
      </c>
      <c r="P29" s="126" t="str">
        <f ca="1">IFERROR(HLOOKUP(P$1,Indices2!$E$1:$BAD$16,MATCH('Risk Return Chart'!$A29,Indices2!$B:$B,0),0),"")</f>
        <v/>
      </c>
      <c r="Q29" s="126" t="str">
        <f ca="1">IFERROR(HLOOKUP(Q$1,Indices2!$E$1:$BAD$16,MATCH('Risk Return Chart'!$A29,Indices2!$B:$B,0),0),"")</f>
        <v/>
      </c>
      <c r="R29" s="126" t="str">
        <f ca="1">IFERROR(HLOOKUP(R$1,Indices2!$E$1:$BAD$16,MATCH('Risk Return Chart'!$A29,Indices2!$B:$B,0),0),"")</f>
        <v/>
      </c>
      <c r="S29" s="126" t="str">
        <f ca="1">IFERROR(HLOOKUP(S$1,Indices2!$E$1:$BAD$16,MATCH('Risk Return Chart'!$A29,Indices2!$B:$B,0),0),"")</f>
        <v/>
      </c>
      <c r="T29" s="126" t="str">
        <f ca="1">IFERROR(HLOOKUP(T$1,Indices2!$E$1:$BAD$16,MATCH('Risk Return Chart'!$A29,Indices2!$B:$B,0),0),"")</f>
        <v/>
      </c>
      <c r="U29" s="126" t="str">
        <f ca="1">IFERROR(HLOOKUP(U$1,Indices2!$E$1:$BAD$16,MATCH('Risk Return Chart'!$A29,Indices2!$B:$B,0),0),"")</f>
        <v/>
      </c>
      <c r="V29" s="126" t="str">
        <f ca="1">IFERROR(HLOOKUP(V$1,Indices2!$E$1:$BAD$16,MATCH('Risk Return Chart'!$A29,Indices2!$B:$B,0),0),"")</f>
        <v/>
      </c>
      <c r="W29" s="126" t="str">
        <f ca="1">IFERROR(HLOOKUP(W$1,Indices2!$E$1:$BAD$16,MATCH('Risk Return Chart'!$A29,Indices2!$B:$B,0),0),"")</f>
        <v/>
      </c>
      <c r="X29" s="126" t="str">
        <f ca="1">IFERROR(HLOOKUP(X$1,Indices2!$E$1:$BAD$16,MATCH('Risk Return Chart'!$A29,Indices2!$B:$B,0),0),"")</f>
        <v/>
      </c>
      <c r="Y29" s="126" t="str">
        <f ca="1">IFERROR(HLOOKUP(Y$1,Indices2!$E$1:$BAD$16,MATCH('Risk Return Chart'!$A29,Indices2!$B:$B,0),0),"")</f>
        <v/>
      </c>
      <c r="Z29" s="126" t="str">
        <f ca="1">IFERROR(HLOOKUP(Z$1,Indices2!$E$1:$BAD$16,MATCH('Risk Return Chart'!$A29,Indices2!$B:$B,0),0),"")</f>
        <v/>
      </c>
      <c r="AA29" s="126" t="str">
        <f ca="1">IFERROR(HLOOKUP(AA$1,Indices2!$E$1:$BAD$16,MATCH('Risk Return Chart'!$A29,Indices2!$B:$B,0),0),"")</f>
        <v/>
      </c>
      <c r="AB29" s="126" t="str">
        <f ca="1">IFERROR(HLOOKUP(AB$1,Indices2!$E$1:$BAD$16,MATCH('Risk Return Chart'!$A29,Indices2!$B:$B,0),0),"")</f>
        <v/>
      </c>
      <c r="AC29" s="126" t="str">
        <f ca="1">IFERROR(HLOOKUP(AC$1,Indices2!$E$1:$BAD$16,MATCH('Risk Return Chart'!$A29,Indices2!$B:$B,0),0),"")</f>
        <v/>
      </c>
      <c r="AD29" s="126" t="str">
        <f ca="1">IFERROR(HLOOKUP(AD$1,Indices2!$E$1:$BAD$16,MATCH('Risk Return Chart'!$A29,Indices2!$B:$B,0),0),"")</f>
        <v/>
      </c>
      <c r="AE29" s="126" t="str">
        <f ca="1">IFERROR(HLOOKUP(AE$1,Indices2!$E$1:$BAD$16,MATCH('Risk Return Chart'!$A29,Indices2!$B:$B,0),0),"")</f>
        <v/>
      </c>
      <c r="AF29" s="126" t="str">
        <f ca="1">IFERROR(HLOOKUP(AF$1,Indices2!$E$1:$BAD$16,MATCH('Risk Return Chart'!$A29,Indices2!$B:$B,0),0),"")</f>
        <v/>
      </c>
      <c r="AG29" s="126" t="str">
        <f ca="1">IFERROR(HLOOKUP(AG$1,Indices2!$E$1:$BAD$16,MATCH('Risk Return Chart'!$A29,Indices2!$B:$B,0),0),"")</f>
        <v/>
      </c>
      <c r="AH29" s="126" t="str">
        <f ca="1">IFERROR(HLOOKUP(AH$1,Indices2!$E$1:$BAD$16,MATCH('Risk Return Chart'!$A29,Indices2!$B:$B,0),0),"")</f>
        <v/>
      </c>
      <c r="AI29" s="126" t="str">
        <f ca="1">IFERROR(HLOOKUP(AI$1,Indices2!$E$1:$BAD$16,MATCH('Risk Return Chart'!$A29,Indices2!$B:$B,0),0),"")</f>
        <v/>
      </c>
      <c r="AJ29" s="126" t="str">
        <f ca="1">IFERROR(HLOOKUP(AJ$1,Indices2!$E$1:$BAD$16,MATCH('Risk Return Chart'!$A29,Indices2!$B:$B,0),0),"")</f>
        <v/>
      </c>
      <c r="AK29" s="126" t="str">
        <f ca="1">IFERROR(HLOOKUP(AK$1,Indices2!$E$1:$BAD$16,MATCH('Risk Return Chart'!$A29,Indices2!$B:$B,0),0),"")</f>
        <v/>
      </c>
      <c r="AL29" s="126" t="str">
        <f ca="1">IFERROR(HLOOKUP(AL$1,Indices2!$E$1:$BAD$16,MATCH('Risk Return Chart'!$A29,Indices2!$B:$B,0),0),"")</f>
        <v/>
      </c>
      <c r="AM29" s="126" t="str">
        <f ca="1">IFERROR(HLOOKUP(AM$1,Indices2!$E$1:$BAD$16,MATCH('Risk Return Chart'!$A29,Indices2!$B:$B,0),0),"")</f>
        <v/>
      </c>
      <c r="AN29" s="126" t="str">
        <f ca="1">IFERROR(HLOOKUP(AN$1,Indices2!$E$1:$BAD$16,MATCH('Risk Return Chart'!$A29,Indices2!$B:$B,0),0),"")</f>
        <v/>
      </c>
      <c r="AO29" s="126" t="str">
        <f ca="1">IFERROR(HLOOKUP(AO$1,Indices2!$E$1:$BAD$16,MATCH('Risk Return Chart'!$A29,Indices2!$B:$B,0),0),"")</f>
        <v/>
      </c>
      <c r="AP29" s="126" t="str">
        <f ca="1">IFERROR(HLOOKUP(AP$1,Indices2!$E$1:$BAD$16,MATCH('Risk Return Chart'!$A29,Indices2!$B:$B,0),0),"")</f>
        <v/>
      </c>
      <c r="AQ29" s="126" t="str">
        <f ca="1">IFERROR(HLOOKUP(AQ$1,Indices2!$E$1:$BAD$16,MATCH('Risk Return Chart'!$A29,Indices2!$B:$B,0),0),"")</f>
        <v/>
      </c>
      <c r="AR29" s="126" t="str">
        <f ca="1">IFERROR(HLOOKUP(AR$1,Indices2!$E$1:$BAD$16,MATCH('Risk Return Chart'!$A29,Indices2!$B:$B,0),0),"")</f>
        <v/>
      </c>
      <c r="AS29" s="126" t="str">
        <f ca="1">IFERROR(HLOOKUP(AS$1,Indices2!$E$1:$BAD$16,MATCH('Risk Return Chart'!$A29,Indices2!$B:$B,0),0),"")</f>
        <v/>
      </c>
      <c r="AT29" s="126" t="str">
        <f ca="1">IFERROR(HLOOKUP(AT$1,Indices2!$E$1:$BAD$16,MATCH('Risk Return Chart'!$A29,Indices2!$B:$B,0),0),"")</f>
        <v/>
      </c>
      <c r="AU29" s="126" t="str">
        <f ca="1">IFERROR(HLOOKUP(AU$1,Indices2!$E$1:$BAD$16,MATCH('Risk Return Chart'!$A29,Indices2!$B:$B,0),0),"")</f>
        <v/>
      </c>
      <c r="AV29" s="126" t="str">
        <f ca="1">IFERROR(HLOOKUP(AV$1,Indices2!$E$1:$BAD$16,MATCH('Risk Return Chart'!$A29,Indices2!$B:$B,0),0),"")</f>
        <v/>
      </c>
      <c r="AW29" s="126" t="str">
        <f ca="1">IFERROR(HLOOKUP(AW$1,Indices2!$E$1:$BAD$16,MATCH('Risk Return Chart'!$A29,Indices2!$B:$B,0),0),"")</f>
        <v/>
      </c>
      <c r="AX29" s="126" t="str">
        <f ca="1">IFERROR(HLOOKUP(AX$1,Indices2!$E$1:$BAD$16,MATCH('Risk Return Chart'!$A29,Indices2!$B:$B,0),0),"")</f>
        <v/>
      </c>
      <c r="AY29" s="126" t="str">
        <f ca="1">IFERROR(HLOOKUP(AY$1,Indices2!$E$1:$BAD$16,MATCH('Risk Return Chart'!$A29,Indices2!$B:$B,0),0),"")</f>
        <v/>
      </c>
      <c r="AZ29" s="126" t="str">
        <f ca="1">IFERROR(HLOOKUP(AZ$1,Indices2!$E$1:$BAD$16,MATCH('Risk Return Chart'!$A29,Indices2!$B:$B,0),0),"")</f>
        <v/>
      </c>
      <c r="BA29" s="126" t="str">
        <f ca="1">IFERROR(HLOOKUP(BA$1,Indices2!$E$1:$BAD$16,MATCH('Risk Return Chart'!$A29,Indices2!$B:$B,0),0),"")</f>
        <v/>
      </c>
      <c r="BB29" s="126" t="str">
        <f ca="1">IFERROR(HLOOKUP(BB$1,Indices2!$E$1:$BAD$16,MATCH('Risk Return Chart'!$A29,Indices2!$B:$B,0),0),"")</f>
        <v/>
      </c>
      <c r="BC29" s="126" t="str">
        <f ca="1">IFERROR(HLOOKUP(BC$1,Indices2!$E$1:$BAD$16,MATCH('Risk Return Chart'!$A29,Indices2!$B:$B,0),0),"")</f>
        <v/>
      </c>
      <c r="BD29" s="126" t="str">
        <f ca="1">IFERROR(HLOOKUP(BD$1,Indices2!$E$1:$BAD$16,MATCH('Risk Return Chart'!$A29,Indices2!$B:$B,0),0),"")</f>
        <v/>
      </c>
      <c r="BE29" s="126" t="str">
        <f ca="1">IFERROR(HLOOKUP(BE$1,Indices2!$E$1:$BAD$16,MATCH('Risk Return Chart'!$A29,Indices2!$B:$B,0),0),"")</f>
        <v/>
      </c>
      <c r="BF29" s="126" t="str">
        <f ca="1">IFERROR(HLOOKUP(BF$1,Indices2!$E$1:$BAD$16,MATCH('Risk Return Chart'!$A29,Indices2!$B:$B,0),0),"")</f>
        <v/>
      </c>
      <c r="BG29" s="126" t="str">
        <f ca="1">IFERROR(HLOOKUP(BG$1,Indices2!$E$1:$BAD$16,MATCH('Risk Return Chart'!$A29,Indices2!$B:$B,0),0),"")</f>
        <v/>
      </c>
      <c r="BH29" s="126" t="str">
        <f ca="1">IFERROR(HLOOKUP(BH$1,Indices2!$E$1:$BAD$16,MATCH('Risk Return Chart'!$A29,Indices2!$B:$B,0),0),"")</f>
        <v/>
      </c>
      <c r="BI29" s="126" t="str">
        <f ca="1">IFERROR(HLOOKUP(BI$1,Indices2!$E$1:$BAD$16,MATCH('Risk Return Chart'!$A29,Indices2!$B:$B,0),0),"")</f>
        <v/>
      </c>
      <c r="BJ29" s="126" t="str">
        <f ca="1">IFERROR(HLOOKUP(BJ$1,Indices2!$E$1:$BAD$16,MATCH('Risk Return Chart'!$A29,Indices2!$B:$B,0),0),"")</f>
        <v/>
      </c>
      <c r="BK29" s="126" t="str">
        <f ca="1">IFERROR(HLOOKUP(BK$1,Indices2!$E$1:$BAD$16,MATCH('Risk Return Chart'!$A29,Indices2!$B:$B,0),0),"")</f>
        <v/>
      </c>
      <c r="BL29" s="126" t="str">
        <f ca="1">IFERROR(HLOOKUP(BL$1,Indices2!$E$1:$BAD$16,MATCH('Risk Return Chart'!$A29,Indices2!$B:$B,0),0),"")</f>
        <v/>
      </c>
      <c r="BM29" s="126" t="str">
        <f ca="1">IFERROR(HLOOKUP(BM$1,Indices2!$E$1:$BAD$16,MATCH('Risk Return Chart'!$A29,Indices2!$B:$B,0),0),"")</f>
        <v/>
      </c>
      <c r="BN29" s="126" t="str">
        <f ca="1">IFERROR(HLOOKUP(BN$1,Indices2!$E$1:$BAD$16,MATCH('Risk Return Chart'!$A29,Indices2!$B:$B,0),0),"")</f>
        <v/>
      </c>
      <c r="BO29" s="126" t="str">
        <f ca="1">IFERROR(HLOOKUP(BO$1,Indices2!$E$1:$BAD$16,MATCH('Risk Return Chart'!$A29,Indices2!$B:$B,0),0),"")</f>
        <v/>
      </c>
      <c r="BP29" s="126" t="str">
        <f ca="1">IFERROR(HLOOKUP(BP$1,Indices2!$E$1:$BAD$16,MATCH('Risk Return Chart'!$A29,Indices2!$B:$B,0),0),"")</f>
        <v/>
      </c>
      <c r="BQ29" s="126" t="str">
        <f ca="1">IFERROR(HLOOKUP(BQ$1,Indices2!$E$1:$BAD$16,MATCH('Risk Return Chart'!$A29,Indices2!$B:$B,0),0),"")</f>
        <v/>
      </c>
      <c r="BR29" s="126" t="str">
        <f ca="1">IFERROR(HLOOKUP(BR$1,Indices2!$E$1:$BAD$16,MATCH('Risk Return Chart'!$A29,Indices2!$B:$B,0),0),"")</f>
        <v/>
      </c>
      <c r="BS29" s="126" t="str">
        <f ca="1">IFERROR(HLOOKUP(BS$1,Indices2!$E$1:$BAD$16,MATCH('Risk Return Chart'!$A29,Indices2!$B:$B,0),0),"")</f>
        <v/>
      </c>
      <c r="BT29" s="126" t="str">
        <f ca="1">IFERROR(HLOOKUP(BT$1,Indices2!$E$1:$BAD$16,MATCH('Risk Return Chart'!$A29,Indices2!$B:$B,0),0),"")</f>
        <v/>
      </c>
      <c r="BU29" s="126" t="str">
        <f ca="1">IFERROR(HLOOKUP(BU$1,Indices2!$E$1:$BAD$16,MATCH('Risk Return Chart'!$A29,Indices2!$B:$B,0),0),"")</f>
        <v/>
      </c>
      <c r="BV29" s="126" t="str">
        <f ca="1">IFERROR(HLOOKUP(BV$1,Indices2!$E$1:$BAD$16,MATCH('Risk Return Chart'!$A29,Indices2!$B:$B,0),0),"")</f>
        <v/>
      </c>
      <c r="BW29" s="126" t="str">
        <f ca="1">IFERROR(HLOOKUP(BW$1,Indices2!$E$1:$BAD$16,MATCH('Risk Return Chart'!$A29,Indices2!$B:$B,0),0),"")</f>
        <v/>
      </c>
      <c r="BX29" s="126" t="str">
        <f ca="1">IFERROR(HLOOKUP(BX$1,Indices2!$E$1:$BAD$16,MATCH('Risk Return Chart'!$A29,Indices2!$B:$B,0),0),"")</f>
        <v/>
      </c>
      <c r="BY29" s="126" t="str">
        <f ca="1">IFERROR(HLOOKUP(BY$1,Indices2!$E$1:$BAD$16,MATCH('Risk Return Chart'!$A29,Indices2!$B:$B,0),0),"")</f>
        <v/>
      </c>
      <c r="BZ29" s="126" t="str">
        <f ca="1">IFERROR(HLOOKUP(BZ$1,Indices2!$E$1:$BAD$16,MATCH('Risk Return Chart'!$A29,Indices2!$B:$B,0),0),"")</f>
        <v/>
      </c>
      <c r="CA29" s="126" t="str">
        <f ca="1">IFERROR(HLOOKUP(CA$1,Indices2!$E$1:$BAD$16,MATCH('Risk Return Chart'!$A29,Indices2!$B:$B,0),0),"")</f>
        <v/>
      </c>
      <c r="CB29" s="126" t="str">
        <f ca="1">IFERROR(HLOOKUP(CB$1,Indices2!$E$1:$BAD$16,MATCH('Risk Return Chart'!$A29,Indices2!$B:$B,0),0),"")</f>
        <v/>
      </c>
      <c r="CC29" s="126" t="str">
        <f ca="1">IFERROR(HLOOKUP(CC$1,Indices2!$E$1:$BAD$16,MATCH('Risk Return Chart'!$A29,Indices2!$B:$B,0),0),"")</f>
        <v/>
      </c>
      <c r="CD29" s="126" t="str">
        <f ca="1">IFERROR(HLOOKUP(CD$1,Indices2!$E$1:$BAD$16,MATCH('Risk Return Chart'!$A29,Indices2!$B:$B,0),0),"")</f>
        <v/>
      </c>
      <c r="CE29" s="126" t="str">
        <f ca="1">IFERROR(HLOOKUP(CE$1,Indices2!$E$1:$BAD$16,MATCH('Risk Return Chart'!$A29,Indices2!$B:$B,0),0),"")</f>
        <v/>
      </c>
      <c r="CF29" s="126" t="str">
        <f ca="1">IFERROR(HLOOKUP(CF$1,Indices2!$E$1:$BAD$16,MATCH('Risk Return Chart'!$A29,Indices2!$B:$B,0),0),"")</f>
        <v/>
      </c>
      <c r="CG29" s="126" t="str">
        <f ca="1">IFERROR(HLOOKUP(CG$1,Indices2!$E$1:$BAD$16,MATCH('Risk Return Chart'!$A29,Indices2!$B:$B,0),0),"")</f>
        <v/>
      </c>
      <c r="CH29" s="126" t="str">
        <f ca="1">IFERROR(HLOOKUP(CH$1,Indices2!$E$1:$BAD$16,MATCH('Risk Return Chart'!$A29,Indices2!$B:$B,0),0),"")</f>
        <v/>
      </c>
      <c r="CI29" s="126" t="str">
        <f ca="1">IFERROR(HLOOKUP(CI$1,Indices2!$E$1:$BAD$16,MATCH('Risk Return Chart'!$A29,Indices2!$B:$B,0),0),"")</f>
        <v/>
      </c>
      <c r="CJ29" s="126" t="str">
        <f ca="1">IFERROR(HLOOKUP(CJ$1,Indices2!$E$1:$BAD$16,MATCH('Risk Return Chart'!$A29,Indices2!$B:$B,0),0),"")</f>
        <v/>
      </c>
      <c r="CK29" s="126" t="str">
        <f ca="1">IFERROR(HLOOKUP(CK$1,Indices2!$E$1:$BAD$16,MATCH('Risk Return Chart'!$A29,Indices2!$B:$B,0),0),"")</f>
        <v/>
      </c>
      <c r="CL29" s="126" t="str">
        <f ca="1">IFERROR(HLOOKUP(CL$1,Indices2!$E$1:$BAD$16,MATCH('Risk Return Chart'!$A29,Indices2!$B:$B,0),0),"")</f>
        <v/>
      </c>
      <c r="CM29" s="126" t="str">
        <f ca="1">IFERROR(HLOOKUP(CM$1,Indices2!$E$1:$BAD$16,MATCH('Risk Return Chart'!$A29,Indices2!$B:$B,0),0),"")</f>
        <v/>
      </c>
      <c r="CN29" s="126" t="str">
        <f ca="1">IFERROR(HLOOKUP(CN$1,Indices2!$E$1:$BAD$16,MATCH('Risk Return Chart'!$A29,Indices2!$B:$B,0),0),"")</f>
        <v/>
      </c>
      <c r="CO29" s="126" t="str">
        <f ca="1">IFERROR(HLOOKUP(CO$1,Indices2!$E$1:$BAD$16,MATCH('Risk Return Chart'!$A29,Indices2!$B:$B,0),0),"")</f>
        <v/>
      </c>
      <c r="CP29" s="126" t="str">
        <f ca="1">IFERROR(HLOOKUP(CP$1,Indices2!$E$1:$BAD$16,MATCH('Risk Return Chart'!$A29,Indices2!$B:$B,0),0),"")</f>
        <v/>
      </c>
      <c r="CQ29" s="126" t="str">
        <f ca="1">IFERROR(HLOOKUP(CQ$1,Indices2!$E$1:$BAD$16,MATCH('Risk Return Chart'!$A29,Indices2!$B:$B,0),0),"")</f>
        <v/>
      </c>
      <c r="CR29" s="126" t="str">
        <f ca="1">IFERROR(HLOOKUP(CR$1,Indices2!$E$1:$BAD$16,MATCH('Risk Return Chart'!$A29,Indices2!$B:$B,0),0),"")</f>
        <v/>
      </c>
      <c r="CS29" s="126" t="str">
        <f ca="1">IFERROR(HLOOKUP(CS$1,Indices2!$E$1:$BAD$16,MATCH('Risk Return Chart'!$A29,Indices2!$B:$B,0),0),"")</f>
        <v/>
      </c>
      <c r="CT29" s="126" t="str">
        <f ca="1">IFERROR(HLOOKUP(CT$1,Indices2!$E$1:$BAD$16,MATCH('Risk Return Chart'!$A29,Indices2!$B:$B,0),0),"")</f>
        <v/>
      </c>
      <c r="CU29" s="126" t="str">
        <f ca="1">IFERROR(HLOOKUP(CU$1,Indices2!$E$1:$BAD$16,MATCH('Risk Return Chart'!$A29,Indices2!$B:$B,0),0),"")</f>
        <v/>
      </c>
      <c r="CV29" s="126" t="str">
        <f ca="1">IFERROR(HLOOKUP(CV$1,Indices2!$E$1:$BAD$16,MATCH('Risk Return Chart'!$A29,Indices2!$B:$B,0),0),"")</f>
        <v/>
      </c>
      <c r="CW29" s="126" t="str">
        <f ca="1">IFERROR(HLOOKUP(CW$1,Indices2!$E$1:$BAD$16,MATCH('Risk Return Chart'!$A29,Indices2!$B:$B,0),0),"")</f>
        <v/>
      </c>
      <c r="CX29" s="126" t="str">
        <f ca="1">IFERROR(HLOOKUP(CX$1,Indices2!$E$1:$BAD$16,MATCH('Risk Return Chart'!$A29,Indices2!$B:$B,0),0),"")</f>
        <v/>
      </c>
      <c r="CY29" s="126" t="str">
        <f ca="1">IFERROR(HLOOKUP(CY$1,Indices2!$E$1:$BAD$16,MATCH('Risk Return Chart'!$A29,Indices2!$B:$B,0),0),"")</f>
        <v/>
      </c>
      <c r="CZ29" s="126" t="str">
        <f ca="1">IFERROR(HLOOKUP(CZ$1,Indices2!$E$1:$BAD$16,MATCH('Risk Return Chart'!$A29,Indices2!$B:$B,0),0),"")</f>
        <v/>
      </c>
      <c r="DA29" s="126" t="str">
        <f ca="1">IFERROR(HLOOKUP(DA$1,Indices2!$E$1:$BAD$16,MATCH('Risk Return Chart'!$A29,Indices2!$B:$B,0),0),"")</f>
        <v/>
      </c>
      <c r="DB29" s="126" t="str">
        <f ca="1">IFERROR(HLOOKUP(DB$1,Indices2!$E$1:$BAD$16,MATCH('Risk Return Chart'!$A29,Indices2!$B:$B,0),0),"")</f>
        <v/>
      </c>
      <c r="DC29" s="126" t="str">
        <f ca="1">IFERROR(HLOOKUP(DC$1,Indices2!$E$1:$BAD$16,MATCH('Risk Return Chart'!$A29,Indices2!$B:$B,0),0),"")</f>
        <v/>
      </c>
      <c r="DD29" s="126" t="str">
        <f ca="1">IFERROR(HLOOKUP(DD$1,Indices2!$E$1:$BAD$16,MATCH('Risk Return Chart'!$A29,Indices2!$B:$B,0),0),"")</f>
        <v/>
      </c>
      <c r="DE29" s="126" t="str">
        <f ca="1">IFERROR(HLOOKUP(DE$1,Indices2!$E$1:$BAD$16,MATCH('Risk Return Chart'!$A29,Indices2!$B:$B,0),0),"")</f>
        <v/>
      </c>
      <c r="DF29" s="126" t="str">
        <f ca="1">IFERROR(HLOOKUP(DF$1,Indices2!$E$1:$BAD$16,MATCH('Risk Return Chart'!$A29,Indices2!$B:$B,0),0),"")</f>
        <v/>
      </c>
      <c r="DG29" s="126" t="str">
        <f ca="1">IFERROR(HLOOKUP(DG$1,Indices2!$E$1:$BAD$16,MATCH('Risk Return Chart'!$A29,Indices2!$B:$B,0),0),"")</f>
        <v/>
      </c>
    </row>
    <row r="30" spans="1:111">
      <c r="A30" t="s">
        <v>154</v>
      </c>
      <c r="B30" t="s">
        <v>154</v>
      </c>
      <c r="C30" s="157" t="e">
        <f t="shared" ca="1" si="1"/>
        <v>#DIV/0!</v>
      </c>
      <c r="D30" s="157" t="e">
        <f t="array" aca="1" ref="D30" ca="1">PRODUCT(1+IF(E30:DG30="",0,E30:DG30))^(12/COUNT(E30:DG30))-1</f>
        <v>#DIV/0!</v>
      </c>
      <c r="E30" s="126" t="str">
        <f>IFERROR(HLOOKUP(E$1,Indices2!$E$1:$BAD$16,MATCH('Risk Return Chart'!$A30,Indices2!$B:$B,0),0),"")</f>
        <v/>
      </c>
      <c r="F30" s="126" t="str">
        <f ca="1">IFERROR(HLOOKUP(F$1,Indices2!$E$1:$BAD$16,MATCH('Risk Return Chart'!$A30,Indices2!$B:$B,0),0),"")</f>
        <v/>
      </c>
      <c r="G30" s="126" t="str">
        <f ca="1">IFERROR(HLOOKUP(G$1,Indices2!$E$1:$BAD$16,MATCH('Risk Return Chart'!$A30,Indices2!$B:$B,0),0),"")</f>
        <v/>
      </c>
      <c r="H30" s="126" t="str">
        <f ca="1">IFERROR(HLOOKUP(H$1,Indices2!$E$1:$BAD$16,MATCH('Risk Return Chart'!$A30,Indices2!$B:$B,0),0),"")</f>
        <v/>
      </c>
      <c r="I30" s="126" t="str">
        <f ca="1">IFERROR(HLOOKUP(I$1,Indices2!$E$1:$BAD$16,MATCH('Risk Return Chart'!$A30,Indices2!$B:$B,0),0),"")</f>
        <v/>
      </c>
      <c r="J30" s="126" t="str">
        <f ca="1">IFERROR(HLOOKUP(J$1,Indices2!$E$1:$BAD$16,MATCH('Risk Return Chart'!$A30,Indices2!$B:$B,0),0),"")</f>
        <v/>
      </c>
      <c r="K30" s="126" t="str">
        <f ca="1">IFERROR(HLOOKUP(K$1,Indices2!$E$1:$BAD$16,MATCH('Risk Return Chart'!$A30,Indices2!$B:$B,0),0),"")</f>
        <v/>
      </c>
      <c r="L30" s="126" t="str">
        <f ca="1">IFERROR(HLOOKUP(L$1,Indices2!$E$1:$BAD$16,MATCH('Risk Return Chart'!$A30,Indices2!$B:$B,0),0),"")</f>
        <v/>
      </c>
      <c r="M30" s="126" t="str">
        <f ca="1">IFERROR(HLOOKUP(M$1,Indices2!$E$1:$BAD$16,MATCH('Risk Return Chart'!$A30,Indices2!$B:$B,0),0),"")</f>
        <v/>
      </c>
      <c r="N30" s="126" t="str">
        <f ca="1">IFERROR(HLOOKUP(N$1,Indices2!$E$1:$BAD$16,MATCH('Risk Return Chart'!$A30,Indices2!$B:$B,0),0),"")</f>
        <v/>
      </c>
      <c r="O30" s="126" t="str">
        <f ca="1">IFERROR(HLOOKUP(O$1,Indices2!$E$1:$BAD$16,MATCH('Risk Return Chart'!$A30,Indices2!$B:$B,0),0),"")</f>
        <v/>
      </c>
      <c r="P30" s="126" t="str">
        <f ca="1">IFERROR(HLOOKUP(P$1,Indices2!$E$1:$BAD$16,MATCH('Risk Return Chart'!$A30,Indices2!$B:$B,0),0),"")</f>
        <v/>
      </c>
      <c r="Q30" s="126" t="str">
        <f ca="1">IFERROR(HLOOKUP(Q$1,Indices2!$E$1:$BAD$16,MATCH('Risk Return Chart'!$A30,Indices2!$B:$B,0),0),"")</f>
        <v/>
      </c>
      <c r="R30" s="126" t="str">
        <f ca="1">IFERROR(HLOOKUP(R$1,Indices2!$E$1:$BAD$16,MATCH('Risk Return Chart'!$A30,Indices2!$B:$B,0),0),"")</f>
        <v/>
      </c>
      <c r="S30" s="126" t="str">
        <f ca="1">IFERROR(HLOOKUP(S$1,Indices2!$E$1:$BAD$16,MATCH('Risk Return Chart'!$A30,Indices2!$B:$B,0),0),"")</f>
        <v/>
      </c>
      <c r="T30" s="126" t="str">
        <f ca="1">IFERROR(HLOOKUP(T$1,Indices2!$E$1:$BAD$16,MATCH('Risk Return Chart'!$A30,Indices2!$B:$B,0),0),"")</f>
        <v/>
      </c>
      <c r="U30" s="126" t="str">
        <f ca="1">IFERROR(HLOOKUP(U$1,Indices2!$E$1:$BAD$16,MATCH('Risk Return Chart'!$A30,Indices2!$B:$B,0),0),"")</f>
        <v/>
      </c>
      <c r="V30" s="126" t="str">
        <f ca="1">IFERROR(HLOOKUP(V$1,Indices2!$E$1:$BAD$16,MATCH('Risk Return Chart'!$A30,Indices2!$B:$B,0),0),"")</f>
        <v/>
      </c>
      <c r="W30" s="126" t="str">
        <f ca="1">IFERROR(HLOOKUP(W$1,Indices2!$E$1:$BAD$16,MATCH('Risk Return Chart'!$A30,Indices2!$B:$B,0),0),"")</f>
        <v/>
      </c>
      <c r="X30" s="126" t="str">
        <f ca="1">IFERROR(HLOOKUP(X$1,Indices2!$E$1:$BAD$16,MATCH('Risk Return Chart'!$A30,Indices2!$B:$B,0),0),"")</f>
        <v/>
      </c>
      <c r="Y30" s="126" t="str">
        <f ca="1">IFERROR(HLOOKUP(Y$1,Indices2!$E$1:$BAD$16,MATCH('Risk Return Chart'!$A30,Indices2!$B:$B,0),0),"")</f>
        <v/>
      </c>
      <c r="Z30" s="126" t="str">
        <f ca="1">IFERROR(HLOOKUP(Z$1,Indices2!$E$1:$BAD$16,MATCH('Risk Return Chart'!$A30,Indices2!$B:$B,0),0),"")</f>
        <v/>
      </c>
      <c r="AA30" s="126" t="str">
        <f ca="1">IFERROR(HLOOKUP(AA$1,Indices2!$E$1:$BAD$16,MATCH('Risk Return Chart'!$A30,Indices2!$B:$B,0),0),"")</f>
        <v/>
      </c>
      <c r="AB30" s="126" t="str">
        <f ca="1">IFERROR(HLOOKUP(AB$1,Indices2!$E$1:$BAD$16,MATCH('Risk Return Chart'!$A30,Indices2!$B:$B,0),0),"")</f>
        <v/>
      </c>
      <c r="AC30" s="126" t="str">
        <f ca="1">IFERROR(HLOOKUP(AC$1,Indices2!$E$1:$BAD$16,MATCH('Risk Return Chart'!$A30,Indices2!$B:$B,0),0),"")</f>
        <v/>
      </c>
      <c r="AD30" s="126" t="str">
        <f ca="1">IFERROR(HLOOKUP(AD$1,Indices2!$E$1:$BAD$16,MATCH('Risk Return Chart'!$A30,Indices2!$B:$B,0),0),"")</f>
        <v/>
      </c>
      <c r="AE30" s="126" t="str">
        <f ca="1">IFERROR(HLOOKUP(AE$1,Indices2!$E$1:$BAD$16,MATCH('Risk Return Chart'!$A30,Indices2!$B:$B,0),0),"")</f>
        <v/>
      </c>
      <c r="AF30" s="126" t="str">
        <f ca="1">IFERROR(HLOOKUP(AF$1,Indices2!$E$1:$BAD$16,MATCH('Risk Return Chart'!$A30,Indices2!$B:$B,0),0),"")</f>
        <v/>
      </c>
      <c r="AG30" s="126" t="str">
        <f ca="1">IFERROR(HLOOKUP(AG$1,Indices2!$E$1:$BAD$16,MATCH('Risk Return Chart'!$A30,Indices2!$B:$B,0),0),"")</f>
        <v/>
      </c>
      <c r="AH30" s="126" t="str">
        <f ca="1">IFERROR(HLOOKUP(AH$1,Indices2!$E$1:$BAD$16,MATCH('Risk Return Chart'!$A30,Indices2!$B:$B,0),0),"")</f>
        <v/>
      </c>
      <c r="AI30" s="126" t="str">
        <f ca="1">IFERROR(HLOOKUP(AI$1,Indices2!$E$1:$BAD$16,MATCH('Risk Return Chart'!$A30,Indices2!$B:$B,0),0),"")</f>
        <v/>
      </c>
      <c r="AJ30" s="126" t="str">
        <f ca="1">IFERROR(HLOOKUP(AJ$1,Indices2!$E$1:$BAD$16,MATCH('Risk Return Chart'!$A30,Indices2!$B:$B,0),0),"")</f>
        <v/>
      </c>
      <c r="AK30" s="126" t="str">
        <f ca="1">IFERROR(HLOOKUP(AK$1,Indices2!$E$1:$BAD$16,MATCH('Risk Return Chart'!$A30,Indices2!$B:$B,0),0),"")</f>
        <v/>
      </c>
      <c r="AL30" s="126" t="str">
        <f ca="1">IFERROR(HLOOKUP(AL$1,Indices2!$E$1:$BAD$16,MATCH('Risk Return Chart'!$A30,Indices2!$B:$B,0),0),"")</f>
        <v/>
      </c>
      <c r="AM30" s="126" t="str">
        <f ca="1">IFERROR(HLOOKUP(AM$1,Indices2!$E$1:$BAD$16,MATCH('Risk Return Chart'!$A30,Indices2!$B:$B,0),0),"")</f>
        <v/>
      </c>
      <c r="AN30" s="126" t="str">
        <f ca="1">IFERROR(HLOOKUP(AN$1,Indices2!$E$1:$BAD$16,MATCH('Risk Return Chart'!$A30,Indices2!$B:$B,0),0),"")</f>
        <v/>
      </c>
      <c r="AO30" s="126" t="str">
        <f ca="1">IFERROR(HLOOKUP(AO$1,Indices2!$E$1:$BAD$16,MATCH('Risk Return Chart'!$A30,Indices2!$B:$B,0),0),"")</f>
        <v/>
      </c>
      <c r="AP30" s="126" t="str">
        <f ca="1">IFERROR(HLOOKUP(AP$1,Indices2!$E$1:$BAD$16,MATCH('Risk Return Chart'!$A30,Indices2!$B:$B,0),0),"")</f>
        <v/>
      </c>
      <c r="AQ30" s="126" t="str">
        <f ca="1">IFERROR(HLOOKUP(AQ$1,Indices2!$E$1:$BAD$16,MATCH('Risk Return Chart'!$A30,Indices2!$B:$B,0),0),"")</f>
        <v/>
      </c>
      <c r="AR30" s="126" t="str">
        <f ca="1">IFERROR(HLOOKUP(AR$1,Indices2!$E$1:$BAD$16,MATCH('Risk Return Chart'!$A30,Indices2!$B:$B,0),0),"")</f>
        <v/>
      </c>
      <c r="AS30" s="126" t="str">
        <f ca="1">IFERROR(HLOOKUP(AS$1,Indices2!$E$1:$BAD$16,MATCH('Risk Return Chart'!$A30,Indices2!$B:$B,0),0),"")</f>
        <v/>
      </c>
      <c r="AT30" s="126" t="str">
        <f ca="1">IFERROR(HLOOKUP(AT$1,Indices2!$E$1:$BAD$16,MATCH('Risk Return Chart'!$A30,Indices2!$B:$B,0),0),"")</f>
        <v/>
      </c>
      <c r="AU30" s="126" t="str">
        <f ca="1">IFERROR(HLOOKUP(AU$1,Indices2!$E$1:$BAD$16,MATCH('Risk Return Chart'!$A30,Indices2!$B:$B,0),0),"")</f>
        <v/>
      </c>
      <c r="AV30" s="126" t="str">
        <f ca="1">IFERROR(HLOOKUP(AV$1,Indices2!$E$1:$BAD$16,MATCH('Risk Return Chart'!$A30,Indices2!$B:$B,0),0),"")</f>
        <v/>
      </c>
      <c r="AW30" s="126" t="str">
        <f ca="1">IFERROR(HLOOKUP(AW$1,Indices2!$E$1:$BAD$16,MATCH('Risk Return Chart'!$A30,Indices2!$B:$B,0),0),"")</f>
        <v/>
      </c>
      <c r="AX30" s="126" t="str">
        <f ca="1">IFERROR(HLOOKUP(AX$1,Indices2!$E$1:$BAD$16,MATCH('Risk Return Chart'!$A30,Indices2!$B:$B,0),0),"")</f>
        <v/>
      </c>
      <c r="AY30" s="126" t="str">
        <f ca="1">IFERROR(HLOOKUP(AY$1,Indices2!$E$1:$BAD$16,MATCH('Risk Return Chart'!$A30,Indices2!$B:$B,0),0),"")</f>
        <v/>
      </c>
      <c r="AZ30" s="126" t="str">
        <f ca="1">IFERROR(HLOOKUP(AZ$1,Indices2!$E$1:$BAD$16,MATCH('Risk Return Chart'!$A30,Indices2!$B:$B,0),0),"")</f>
        <v/>
      </c>
      <c r="BA30" s="126" t="str">
        <f ca="1">IFERROR(HLOOKUP(BA$1,Indices2!$E$1:$BAD$16,MATCH('Risk Return Chart'!$A30,Indices2!$B:$B,0),0),"")</f>
        <v/>
      </c>
      <c r="BB30" s="126" t="str">
        <f ca="1">IFERROR(HLOOKUP(BB$1,Indices2!$E$1:$BAD$16,MATCH('Risk Return Chart'!$A30,Indices2!$B:$B,0),0),"")</f>
        <v/>
      </c>
      <c r="BC30" s="126" t="str">
        <f ca="1">IFERROR(HLOOKUP(BC$1,Indices2!$E$1:$BAD$16,MATCH('Risk Return Chart'!$A30,Indices2!$B:$B,0),0),"")</f>
        <v/>
      </c>
      <c r="BD30" s="126" t="str">
        <f ca="1">IFERROR(HLOOKUP(BD$1,Indices2!$E$1:$BAD$16,MATCH('Risk Return Chart'!$A30,Indices2!$B:$B,0),0),"")</f>
        <v/>
      </c>
      <c r="BE30" s="126" t="str">
        <f ca="1">IFERROR(HLOOKUP(BE$1,Indices2!$E$1:$BAD$16,MATCH('Risk Return Chart'!$A30,Indices2!$B:$B,0),0),"")</f>
        <v/>
      </c>
      <c r="BF30" s="126" t="str">
        <f ca="1">IFERROR(HLOOKUP(BF$1,Indices2!$E$1:$BAD$16,MATCH('Risk Return Chart'!$A30,Indices2!$B:$B,0),0),"")</f>
        <v/>
      </c>
      <c r="BG30" s="126" t="str">
        <f ca="1">IFERROR(HLOOKUP(BG$1,Indices2!$E$1:$BAD$16,MATCH('Risk Return Chart'!$A30,Indices2!$B:$B,0),0),"")</f>
        <v/>
      </c>
      <c r="BH30" s="126" t="str">
        <f ca="1">IFERROR(HLOOKUP(BH$1,Indices2!$E$1:$BAD$16,MATCH('Risk Return Chart'!$A30,Indices2!$B:$B,0),0),"")</f>
        <v/>
      </c>
      <c r="BI30" s="126" t="str">
        <f ca="1">IFERROR(HLOOKUP(BI$1,Indices2!$E$1:$BAD$16,MATCH('Risk Return Chart'!$A30,Indices2!$B:$B,0),0),"")</f>
        <v/>
      </c>
      <c r="BJ30" s="126" t="str">
        <f ca="1">IFERROR(HLOOKUP(BJ$1,Indices2!$E$1:$BAD$16,MATCH('Risk Return Chart'!$A30,Indices2!$B:$B,0),0),"")</f>
        <v/>
      </c>
      <c r="BK30" s="126" t="str">
        <f ca="1">IFERROR(HLOOKUP(BK$1,Indices2!$E$1:$BAD$16,MATCH('Risk Return Chart'!$A30,Indices2!$B:$B,0),0),"")</f>
        <v/>
      </c>
      <c r="BL30" s="126" t="str">
        <f ca="1">IFERROR(HLOOKUP(BL$1,Indices2!$E$1:$BAD$16,MATCH('Risk Return Chart'!$A30,Indices2!$B:$B,0),0),"")</f>
        <v/>
      </c>
      <c r="BM30" s="126" t="str">
        <f ca="1">IFERROR(HLOOKUP(BM$1,Indices2!$E$1:$BAD$16,MATCH('Risk Return Chart'!$A30,Indices2!$B:$B,0),0),"")</f>
        <v/>
      </c>
      <c r="BN30" s="126" t="str">
        <f ca="1">IFERROR(HLOOKUP(BN$1,Indices2!$E$1:$BAD$16,MATCH('Risk Return Chart'!$A30,Indices2!$B:$B,0),0),"")</f>
        <v/>
      </c>
      <c r="BO30" s="126" t="str">
        <f ca="1">IFERROR(HLOOKUP(BO$1,Indices2!$E$1:$BAD$16,MATCH('Risk Return Chart'!$A30,Indices2!$B:$B,0),0),"")</f>
        <v/>
      </c>
      <c r="BP30" s="126" t="str">
        <f ca="1">IFERROR(HLOOKUP(BP$1,Indices2!$E$1:$BAD$16,MATCH('Risk Return Chart'!$A30,Indices2!$B:$B,0),0),"")</f>
        <v/>
      </c>
      <c r="BQ30" s="126" t="str">
        <f ca="1">IFERROR(HLOOKUP(BQ$1,Indices2!$E$1:$BAD$16,MATCH('Risk Return Chart'!$A30,Indices2!$B:$B,0),0),"")</f>
        <v/>
      </c>
      <c r="BR30" s="126" t="str">
        <f ca="1">IFERROR(HLOOKUP(BR$1,Indices2!$E$1:$BAD$16,MATCH('Risk Return Chart'!$A30,Indices2!$B:$B,0),0),"")</f>
        <v/>
      </c>
      <c r="BS30" s="126" t="str">
        <f ca="1">IFERROR(HLOOKUP(BS$1,Indices2!$E$1:$BAD$16,MATCH('Risk Return Chart'!$A30,Indices2!$B:$B,0),0),"")</f>
        <v/>
      </c>
      <c r="BT30" s="126" t="str">
        <f ca="1">IFERROR(HLOOKUP(BT$1,Indices2!$E$1:$BAD$16,MATCH('Risk Return Chart'!$A30,Indices2!$B:$B,0),0),"")</f>
        <v/>
      </c>
      <c r="BU30" s="126" t="str">
        <f ca="1">IFERROR(HLOOKUP(BU$1,Indices2!$E$1:$BAD$16,MATCH('Risk Return Chart'!$A30,Indices2!$B:$B,0),0),"")</f>
        <v/>
      </c>
      <c r="BV30" s="126" t="str">
        <f ca="1">IFERROR(HLOOKUP(BV$1,Indices2!$E$1:$BAD$16,MATCH('Risk Return Chart'!$A30,Indices2!$B:$B,0),0),"")</f>
        <v/>
      </c>
      <c r="BW30" s="126" t="str">
        <f ca="1">IFERROR(HLOOKUP(BW$1,Indices2!$E$1:$BAD$16,MATCH('Risk Return Chart'!$A30,Indices2!$B:$B,0),0),"")</f>
        <v/>
      </c>
      <c r="BX30" s="126" t="str">
        <f ca="1">IFERROR(HLOOKUP(BX$1,Indices2!$E$1:$BAD$16,MATCH('Risk Return Chart'!$A30,Indices2!$B:$B,0),0),"")</f>
        <v/>
      </c>
      <c r="BY30" s="126" t="str">
        <f ca="1">IFERROR(HLOOKUP(BY$1,Indices2!$E$1:$BAD$16,MATCH('Risk Return Chart'!$A30,Indices2!$B:$B,0),0),"")</f>
        <v/>
      </c>
      <c r="BZ30" s="126" t="str">
        <f ca="1">IFERROR(HLOOKUP(BZ$1,Indices2!$E$1:$BAD$16,MATCH('Risk Return Chart'!$A30,Indices2!$B:$B,0),0),"")</f>
        <v/>
      </c>
      <c r="CA30" s="126" t="str">
        <f ca="1">IFERROR(HLOOKUP(CA$1,Indices2!$E$1:$BAD$16,MATCH('Risk Return Chart'!$A30,Indices2!$B:$B,0),0),"")</f>
        <v/>
      </c>
      <c r="CB30" s="126" t="str">
        <f ca="1">IFERROR(HLOOKUP(CB$1,Indices2!$E$1:$BAD$16,MATCH('Risk Return Chart'!$A30,Indices2!$B:$B,0),0),"")</f>
        <v/>
      </c>
      <c r="CC30" s="126" t="str">
        <f ca="1">IFERROR(HLOOKUP(CC$1,Indices2!$E$1:$BAD$16,MATCH('Risk Return Chart'!$A30,Indices2!$B:$B,0),0),"")</f>
        <v/>
      </c>
      <c r="CD30" s="126" t="str">
        <f ca="1">IFERROR(HLOOKUP(CD$1,Indices2!$E$1:$BAD$16,MATCH('Risk Return Chart'!$A30,Indices2!$B:$B,0),0),"")</f>
        <v/>
      </c>
      <c r="CE30" s="126" t="str">
        <f ca="1">IFERROR(HLOOKUP(CE$1,Indices2!$E$1:$BAD$16,MATCH('Risk Return Chart'!$A30,Indices2!$B:$B,0),0),"")</f>
        <v/>
      </c>
      <c r="CF30" s="126" t="str">
        <f ca="1">IFERROR(HLOOKUP(CF$1,Indices2!$E$1:$BAD$16,MATCH('Risk Return Chart'!$A30,Indices2!$B:$B,0),0),"")</f>
        <v/>
      </c>
      <c r="CG30" s="126" t="str">
        <f ca="1">IFERROR(HLOOKUP(CG$1,Indices2!$E$1:$BAD$16,MATCH('Risk Return Chart'!$A30,Indices2!$B:$B,0),0),"")</f>
        <v/>
      </c>
      <c r="CH30" s="126" t="str">
        <f ca="1">IFERROR(HLOOKUP(CH$1,Indices2!$E$1:$BAD$16,MATCH('Risk Return Chart'!$A30,Indices2!$B:$B,0),0),"")</f>
        <v/>
      </c>
      <c r="CI30" s="126" t="str">
        <f ca="1">IFERROR(HLOOKUP(CI$1,Indices2!$E$1:$BAD$16,MATCH('Risk Return Chart'!$A30,Indices2!$B:$B,0),0),"")</f>
        <v/>
      </c>
      <c r="CJ30" s="126" t="str">
        <f ca="1">IFERROR(HLOOKUP(CJ$1,Indices2!$E$1:$BAD$16,MATCH('Risk Return Chart'!$A30,Indices2!$B:$B,0),0),"")</f>
        <v/>
      </c>
      <c r="CK30" s="126" t="str">
        <f ca="1">IFERROR(HLOOKUP(CK$1,Indices2!$E$1:$BAD$16,MATCH('Risk Return Chart'!$A30,Indices2!$B:$B,0),0),"")</f>
        <v/>
      </c>
      <c r="CL30" s="126" t="str">
        <f ca="1">IFERROR(HLOOKUP(CL$1,Indices2!$E$1:$BAD$16,MATCH('Risk Return Chart'!$A30,Indices2!$B:$B,0),0),"")</f>
        <v/>
      </c>
      <c r="CM30" s="126" t="str">
        <f ca="1">IFERROR(HLOOKUP(CM$1,Indices2!$E$1:$BAD$16,MATCH('Risk Return Chart'!$A30,Indices2!$B:$B,0),0),"")</f>
        <v/>
      </c>
      <c r="CN30" s="126" t="str">
        <f ca="1">IFERROR(HLOOKUP(CN$1,Indices2!$E$1:$BAD$16,MATCH('Risk Return Chart'!$A30,Indices2!$B:$B,0),0),"")</f>
        <v/>
      </c>
      <c r="CO30" s="126" t="str">
        <f ca="1">IFERROR(HLOOKUP(CO$1,Indices2!$E$1:$BAD$16,MATCH('Risk Return Chart'!$A30,Indices2!$B:$B,0),0),"")</f>
        <v/>
      </c>
      <c r="CP30" s="126" t="str">
        <f ca="1">IFERROR(HLOOKUP(CP$1,Indices2!$E$1:$BAD$16,MATCH('Risk Return Chart'!$A30,Indices2!$B:$B,0),0),"")</f>
        <v/>
      </c>
      <c r="CQ30" s="126" t="str">
        <f ca="1">IFERROR(HLOOKUP(CQ$1,Indices2!$E$1:$BAD$16,MATCH('Risk Return Chart'!$A30,Indices2!$B:$B,0),0),"")</f>
        <v/>
      </c>
      <c r="CR30" s="126" t="str">
        <f ca="1">IFERROR(HLOOKUP(CR$1,Indices2!$E$1:$BAD$16,MATCH('Risk Return Chart'!$A30,Indices2!$B:$B,0),0),"")</f>
        <v/>
      </c>
      <c r="CS30" s="126" t="str">
        <f ca="1">IFERROR(HLOOKUP(CS$1,Indices2!$E$1:$BAD$16,MATCH('Risk Return Chart'!$A30,Indices2!$B:$B,0),0),"")</f>
        <v/>
      </c>
      <c r="CT30" s="126" t="str">
        <f ca="1">IFERROR(HLOOKUP(CT$1,Indices2!$E$1:$BAD$16,MATCH('Risk Return Chart'!$A30,Indices2!$B:$B,0),0),"")</f>
        <v/>
      </c>
      <c r="CU30" s="126" t="str">
        <f ca="1">IFERROR(HLOOKUP(CU$1,Indices2!$E$1:$BAD$16,MATCH('Risk Return Chart'!$A30,Indices2!$B:$B,0),0),"")</f>
        <v/>
      </c>
      <c r="CV30" s="126" t="str">
        <f ca="1">IFERROR(HLOOKUP(CV$1,Indices2!$E$1:$BAD$16,MATCH('Risk Return Chart'!$A30,Indices2!$B:$B,0),0),"")</f>
        <v/>
      </c>
      <c r="CW30" s="126" t="str">
        <f ca="1">IFERROR(HLOOKUP(CW$1,Indices2!$E$1:$BAD$16,MATCH('Risk Return Chart'!$A30,Indices2!$B:$B,0),0),"")</f>
        <v/>
      </c>
      <c r="CX30" s="126" t="str">
        <f ca="1">IFERROR(HLOOKUP(CX$1,Indices2!$E$1:$BAD$16,MATCH('Risk Return Chart'!$A30,Indices2!$B:$B,0),0),"")</f>
        <v/>
      </c>
      <c r="CY30" s="126" t="str">
        <f ca="1">IFERROR(HLOOKUP(CY$1,Indices2!$E$1:$BAD$16,MATCH('Risk Return Chart'!$A30,Indices2!$B:$B,0),0),"")</f>
        <v/>
      </c>
      <c r="CZ30" s="126" t="str">
        <f ca="1">IFERROR(HLOOKUP(CZ$1,Indices2!$E$1:$BAD$16,MATCH('Risk Return Chart'!$A30,Indices2!$B:$B,0),0),"")</f>
        <v/>
      </c>
      <c r="DA30" s="126" t="str">
        <f ca="1">IFERROR(HLOOKUP(DA$1,Indices2!$E$1:$BAD$16,MATCH('Risk Return Chart'!$A30,Indices2!$B:$B,0),0),"")</f>
        <v/>
      </c>
      <c r="DB30" s="126" t="str">
        <f ca="1">IFERROR(HLOOKUP(DB$1,Indices2!$E$1:$BAD$16,MATCH('Risk Return Chart'!$A30,Indices2!$B:$B,0),0),"")</f>
        <v/>
      </c>
      <c r="DC30" s="126" t="str">
        <f ca="1">IFERROR(HLOOKUP(DC$1,Indices2!$E$1:$BAD$16,MATCH('Risk Return Chart'!$A30,Indices2!$B:$B,0),0),"")</f>
        <v/>
      </c>
      <c r="DD30" s="126" t="str">
        <f ca="1">IFERROR(HLOOKUP(DD$1,Indices2!$E$1:$BAD$16,MATCH('Risk Return Chart'!$A30,Indices2!$B:$B,0),0),"")</f>
        <v/>
      </c>
      <c r="DE30" s="126" t="str">
        <f ca="1">IFERROR(HLOOKUP(DE$1,Indices2!$E$1:$BAD$16,MATCH('Risk Return Chart'!$A30,Indices2!$B:$B,0),0),"")</f>
        <v/>
      </c>
      <c r="DF30" s="126" t="str">
        <f ca="1">IFERROR(HLOOKUP(DF$1,Indices2!$E$1:$BAD$16,MATCH('Risk Return Chart'!$A30,Indices2!$B:$B,0),0),"")</f>
        <v/>
      </c>
      <c r="DG30" s="126" t="str">
        <f ca="1">IFERROR(HLOOKUP(DG$1,Indices2!$E$1:$BAD$16,MATCH('Risk Return Chart'!$A30,Indices2!$B:$B,0),0),"")</f>
        <v/>
      </c>
    </row>
    <row r="31" spans="1:111">
      <c r="E31" s="126" t="str">
        <f>IFERROR(HLOOKUP(E$1,Indices2!$E$1:$BAD$16,MATCH('Risk Return Chart'!$A31,Indices2!$B:$B,0),0),"")</f>
        <v/>
      </c>
      <c r="F31" s="126" t="str">
        <f ca="1">IFERROR(HLOOKUP(F$1,Indices2!$E$1:$BAD$16,MATCH('Risk Return Chart'!$A31,Indices2!$B:$B,0),0),"")</f>
        <v/>
      </c>
      <c r="G31" s="126" t="str">
        <f ca="1">IFERROR(HLOOKUP(G$1,Indices2!$E$1:$BAD$16,MATCH('Risk Return Chart'!$A31,Indices2!$B:$B,0),0),"")</f>
        <v/>
      </c>
      <c r="H31" s="126" t="str">
        <f ca="1">IFERROR(HLOOKUP(H$1,Indices2!$E$1:$BAD$16,MATCH('Risk Return Chart'!$A31,Indices2!$B:$B,0),0),"")</f>
        <v/>
      </c>
      <c r="I31" s="126" t="str">
        <f ca="1">IFERROR(HLOOKUP(I$1,Indices2!$E$1:$BAD$16,MATCH('Risk Return Chart'!$A31,Indices2!$B:$B,0),0),"")</f>
        <v/>
      </c>
      <c r="J31" s="126" t="str">
        <f ca="1">IFERROR(HLOOKUP(J$1,Indices2!$E$1:$BAD$16,MATCH('Risk Return Chart'!$A31,Indices2!$B:$B,0),0),"")</f>
        <v/>
      </c>
      <c r="K31" s="126" t="str">
        <f ca="1">IFERROR(HLOOKUP(K$1,Indices2!$E$1:$BAD$16,MATCH('Risk Return Chart'!$A31,Indices2!$B:$B,0),0),"")</f>
        <v/>
      </c>
      <c r="L31" s="126" t="str">
        <f ca="1">IFERROR(HLOOKUP(L$1,Indices2!$E$1:$BAD$16,MATCH('Risk Return Chart'!$A31,Indices2!$B:$B,0),0),"")</f>
        <v/>
      </c>
      <c r="M31" s="126" t="str">
        <f ca="1">IFERROR(HLOOKUP(M$1,Indices2!$E$1:$BAD$16,MATCH('Risk Return Chart'!$A31,Indices2!$B:$B,0),0),"")</f>
        <v/>
      </c>
      <c r="N31" s="126" t="str">
        <f ca="1">IFERROR(HLOOKUP(N$1,Indices2!$E$1:$BAD$16,MATCH('Risk Return Chart'!$A31,Indices2!$B:$B,0),0),"")</f>
        <v/>
      </c>
      <c r="O31" s="126" t="str">
        <f ca="1">IFERROR(HLOOKUP(O$1,Indices2!$E$1:$BAD$16,MATCH('Risk Return Chart'!$A31,Indices2!$B:$B,0),0),"")</f>
        <v/>
      </c>
      <c r="P31" s="126" t="str">
        <f ca="1">IFERROR(HLOOKUP(P$1,Indices2!$E$1:$BAD$16,MATCH('Risk Return Chart'!$A31,Indices2!$B:$B,0),0),"")</f>
        <v/>
      </c>
      <c r="Q31" s="126" t="str">
        <f ca="1">IFERROR(HLOOKUP(Q$1,Indices2!$E$1:$BAD$16,MATCH('Risk Return Chart'!$A31,Indices2!$B:$B,0),0),"")</f>
        <v/>
      </c>
      <c r="R31" s="126" t="str">
        <f ca="1">IFERROR(HLOOKUP(R$1,Indices2!$E$1:$BAD$16,MATCH('Risk Return Chart'!$A31,Indices2!$B:$B,0),0),"")</f>
        <v/>
      </c>
      <c r="S31" s="126" t="str">
        <f ca="1">IFERROR(HLOOKUP(S$1,Indices2!$E$1:$BAD$16,MATCH('Risk Return Chart'!$A31,Indices2!$B:$B,0),0),"")</f>
        <v/>
      </c>
      <c r="T31" s="126" t="str">
        <f ca="1">IFERROR(HLOOKUP(T$1,Indices2!$E$1:$BAD$16,MATCH('Risk Return Chart'!$A31,Indices2!$B:$B,0),0),"")</f>
        <v/>
      </c>
      <c r="U31" s="126" t="str">
        <f ca="1">IFERROR(HLOOKUP(U$1,Indices2!$E$1:$BAD$16,MATCH('Risk Return Chart'!$A31,Indices2!$B:$B,0),0),"")</f>
        <v/>
      </c>
      <c r="V31" s="126" t="str">
        <f ca="1">IFERROR(HLOOKUP(V$1,Indices2!$E$1:$BAD$16,MATCH('Risk Return Chart'!$A31,Indices2!$B:$B,0),0),"")</f>
        <v/>
      </c>
      <c r="W31" s="126" t="str">
        <f ca="1">IFERROR(HLOOKUP(W$1,Indices2!$E$1:$BAD$16,MATCH('Risk Return Chart'!$A31,Indices2!$B:$B,0),0),"")</f>
        <v/>
      </c>
      <c r="X31" s="126" t="str">
        <f ca="1">IFERROR(HLOOKUP(X$1,Indices2!$E$1:$BAD$16,MATCH('Risk Return Chart'!$A31,Indices2!$B:$B,0),0),"")</f>
        <v/>
      </c>
      <c r="Y31" s="126" t="str">
        <f ca="1">IFERROR(HLOOKUP(Y$1,Indices2!$E$1:$BAD$16,MATCH('Risk Return Chart'!$A31,Indices2!$B:$B,0),0),"")</f>
        <v/>
      </c>
      <c r="Z31" s="126" t="str">
        <f ca="1">IFERROR(HLOOKUP(Z$1,Indices2!$E$1:$BAD$16,MATCH('Risk Return Chart'!$A31,Indices2!$B:$B,0),0),"")</f>
        <v/>
      </c>
      <c r="AA31" s="126" t="str">
        <f ca="1">IFERROR(HLOOKUP(AA$1,Indices2!$E$1:$BAD$16,MATCH('Risk Return Chart'!$A31,Indices2!$B:$B,0),0),"")</f>
        <v/>
      </c>
      <c r="AB31" s="126" t="str">
        <f ca="1">IFERROR(HLOOKUP(AB$1,Indices2!$E$1:$BAD$16,MATCH('Risk Return Chart'!$A31,Indices2!$B:$B,0),0),"")</f>
        <v/>
      </c>
      <c r="AC31" s="126" t="str">
        <f ca="1">IFERROR(HLOOKUP(AC$1,Indices2!$E$1:$BAD$16,MATCH('Risk Return Chart'!$A31,Indices2!$B:$B,0),0),"")</f>
        <v/>
      </c>
      <c r="AD31" s="126" t="str">
        <f ca="1">IFERROR(HLOOKUP(AD$1,Indices2!$E$1:$BAD$16,MATCH('Risk Return Chart'!$A31,Indices2!$B:$B,0),0),"")</f>
        <v/>
      </c>
      <c r="AE31" s="126" t="str">
        <f ca="1">IFERROR(HLOOKUP(AE$1,Indices2!$E$1:$BAD$16,MATCH('Risk Return Chart'!$A31,Indices2!$B:$B,0),0),"")</f>
        <v/>
      </c>
      <c r="AF31" s="126" t="str">
        <f ca="1">IFERROR(HLOOKUP(AF$1,Indices2!$E$1:$BAD$16,MATCH('Risk Return Chart'!$A31,Indices2!$B:$B,0),0),"")</f>
        <v/>
      </c>
      <c r="AG31" s="126" t="str">
        <f ca="1">IFERROR(HLOOKUP(AG$1,Indices2!$E$1:$BAD$16,MATCH('Risk Return Chart'!$A31,Indices2!$B:$B,0),0),"")</f>
        <v/>
      </c>
      <c r="AH31" s="126" t="str">
        <f ca="1">IFERROR(HLOOKUP(AH$1,Indices2!$E$1:$BAD$16,MATCH('Risk Return Chart'!$A31,Indices2!$B:$B,0),0),"")</f>
        <v/>
      </c>
      <c r="AI31" s="126" t="str">
        <f ca="1">IFERROR(HLOOKUP(AI$1,Indices2!$E$1:$BAD$16,MATCH('Risk Return Chart'!$A31,Indices2!$B:$B,0),0),"")</f>
        <v/>
      </c>
      <c r="AJ31" s="126" t="str">
        <f ca="1">IFERROR(HLOOKUP(AJ$1,Indices2!$E$1:$BAD$16,MATCH('Risk Return Chart'!$A31,Indices2!$B:$B,0),0),"")</f>
        <v/>
      </c>
      <c r="AK31" s="126" t="str">
        <f ca="1">IFERROR(HLOOKUP(AK$1,Indices2!$E$1:$BAD$16,MATCH('Risk Return Chart'!$A31,Indices2!$B:$B,0),0),"")</f>
        <v/>
      </c>
      <c r="AL31" s="126" t="str">
        <f ca="1">IFERROR(HLOOKUP(AL$1,Indices2!$E$1:$BAD$16,MATCH('Risk Return Chart'!$A31,Indices2!$B:$B,0),0),"")</f>
        <v/>
      </c>
      <c r="AM31" s="126" t="str">
        <f ca="1">IFERROR(HLOOKUP(AM$1,Indices2!$E$1:$BAD$16,MATCH('Risk Return Chart'!$A31,Indices2!$B:$B,0),0),"")</f>
        <v/>
      </c>
      <c r="AN31" s="126" t="str">
        <f ca="1">IFERROR(HLOOKUP(AN$1,Indices2!$E$1:$BAD$16,MATCH('Risk Return Chart'!$A31,Indices2!$B:$B,0),0),"")</f>
        <v/>
      </c>
      <c r="AO31" s="126" t="str">
        <f ca="1">IFERROR(HLOOKUP(AO$1,Indices2!$E$1:$BAD$16,MATCH('Risk Return Chart'!$A31,Indices2!$B:$B,0),0),"")</f>
        <v/>
      </c>
      <c r="AP31" s="126" t="str">
        <f ca="1">IFERROR(HLOOKUP(AP$1,Indices2!$E$1:$BAD$16,MATCH('Risk Return Chart'!$A31,Indices2!$B:$B,0),0),"")</f>
        <v/>
      </c>
      <c r="AQ31" s="126" t="str">
        <f ca="1">IFERROR(HLOOKUP(AQ$1,Indices2!$E$1:$BAD$16,MATCH('Risk Return Chart'!$A31,Indices2!$B:$B,0),0),"")</f>
        <v/>
      </c>
      <c r="AR31" s="126" t="str">
        <f ca="1">IFERROR(HLOOKUP(AR$1,Indices2!$E$1:$BAD$16,MATCH('Risk Return Chart'!$A31,Indices2!$B:$B,0),0),"")</f>
        <v/>
      </c>
      <c r="AS31" s="126" t="str">
        <f ca="1">IFERROR(HLOOKUP(AS$1,Indices2!$E$1:$BAD$16,MATCH('Risk Return Chart'!$A31,Indices2!$B:$B,0),0),"")</f>
        <v/>
      </c>
      <c r="AT31" s="126" t="str">
        <f ca="1">IFERROR(HLOOKUP(AT$1,Indices2!$E$1:$BAD$16,MATCH('Risk Return Chart'!$A31,Indices2!$B:$B,0),0),"")</f>
        <v/>
      </c>
      <c r="AU31" s="126" t="str">
        <f ca="1">IFERROR(HLOOKUP(AU$1,Indices2!$E$1:$BAD$16,MATCH('Risk Return Chart'!$A31,Indices2!$B:$B,0),0),"")</f>
        <v/>
      </c>
      <c r="AV31" s="126" t="str">
        <f ca="1">IFERROR(HLOOKUP(AV$1,Indices2!$E$1:$BAD$16,MATCH('Risk Return Chart'!$A31,Indices2!$B:$B,0),0),"")</f>
        <v/>
      </c>
      <c r="AW31" s="126" t="str">
        <f ca="1">IFERROR(HLOOKUP(AW$1,Indices2!$E$1:$BAD$16,MATCH('Risk Return Chart'!$A31,Indices2!$B:$B,0),0),"")</f>
        <v/>
      </c>
      <c r="AX31" s="126" t="str">
        <f ca="1">IFERROR(HLOOKUP(AX$1,Indices2!$E$1:$BAD$16,MATCH('Risk Return Chart'!$A31,Indices2!$B:$B,0),0),"")</f>
        <v/>
      </c>
      <c r="AY31" s="126" t="str">
        <f ca="1">IFERROR(HLOOKUP(AY$1,Indices2!$E$1:$BAD$16,MATCH('Risk Return Chart'!$A31,Indices2!$B:$B,0),0),"")</f>
        <v/>
      </c>
      <c r="AZ31" s="126" t="str">
        <f ca="1">IFERROR(HLOOKUP(AZ$1,Indices2!$E$1:$BAD$16,MATCH('Risk Return Chart'!$A31,Indices2!$B:$B,0),0),"")</f>
        <v/>
      </c>
      <c r="BA31" s="126" t="str">
        <f ca="1">IFERROR(HLOOKUP(BA$1,Indices2!$E$1:$BAD$16,MATCH('Risk Return Chart'!$A31,Indices2!$B:$B,0),0),"")</f>
        <v/>
      </c>
      <c r="BB31" s="126" t="str">
        <f ca="1">IFERROR(HLOOKUP(BB$1,Indices2!$E$1:$BAD$16,MATCH('Risk Return Chart'!$A31,Indices2!$B:$B,0),0),"")</f>
        <v/>
      </c>
      <c r="BC31" s="126" t="str">
        <f ca="1">IFERROR(HLOOKUP(BC$1,Indices2!$E$1:$BAD$16,MATCH('Risk Return Chart'!$A31,Indices2!$B:$B,0),0),"")</f>
        <v/>
      </c>
      <c r="BD31" s="126" t="str">
        <f ca="1">IFERROR(HLOOKUP(BD$1,Indices2!$E$1:$BAD$16,MATCH('Risk Return Chart'!$A31,Indices2!$B:$B,0),0),"")</f>
        <v/>
      </c>
      <c r="BE31" s="126" t="str">
        <f ca="1">IFERROR(HLOOKUP(BE$1,Indices2!$E$1:$BAD$16,MATCH('Risk Return Chart'!$A31,Indices2!$B:$B,0),0),"")</f>
        <v/>
      </c>
      <c r="BF31" s="126" t="str">
        <f ca="1">IFERROR(HLOOKUP(BF$1,Indices2!$E$1:$BAD$16,MATCH('Risk Return Chart'!$A31,Indices2!$B:$B,0),0),"")</f>
        <v/>
      </c>
      <c r="BG31" s="126" t="str">
        <f ca="1">IFERROR(HLOOKUP(BG$1,Indices2!$E$1:$BAD$16,MATCH('Risk Return Chart'!$A31,Indices2!$B:$B,0),0),"")</f>
        <v/>
      </c>
      <c r="BH31" s="126" t="str">
        <f ca="1">IFERROR(HLOOKUP(BH$1,Indices2!$E$1:$BAD$16,MATCH('Risk Return Chart'!$A31,Indices2!$B:$B,0),0),"")</f>
        <v/>
      </c>
      <c r="BI31" s="126" t="str">
        <f ca="1">IFERROR(HLOOKUP(BI$1,Indices2!$E$1:$BAD$16,MATCH('Risk Return Chart'!$A31,Indices2!$B:$B,0),0),"")</f>
        <v/>
      </c>
      <c r="BJ31" s="126" t="str">
        <f ca="1">IFERROR(HLOOKUP(BJ$1,Indices2!$E$1:$BAD$16,MATCH('Risk Return Chart'!$A31,Indices2!$B:$B,0),0),"")</f>
        <v/>
      </c>
      <c r="BK31" s="126" t="str">
        <f ca="1">IFERROR(HLOOKUP(BK$1,Indices2!$E$1:$BAD$16,MATCH('Risk Return Chart'!$A31,Indices2!$B:$B,0),0),"")</f>
        <v/>
      </c>
      <c r="BL31" s="126" t="str">
        <f ca="1">IFERROR(HLOOKUP(BL$1,Indices2!$E$1:$BAD$16,MATCH('Risk Return Chart'!$A31,Indices2!$B:$B,0),0),"")</f>
        <v/>
      </c>
      <c r="BM31" s="126" t="str">
        <f ca="1">IFERROR(HLOOKUP(BM$1,Indices2!$E$1:$BAD$16,MATCH('Risk Return Chart'!$A31,Indices2!$B:$B,0),0),"")</f>
        <v/>
      </c>
      <c r="BN31" s="126" t="str">
        <f ca="1">IFERROR(HLOOKUP(BN$1,Indices2!$E$1:$BAD$16,MATCH('Risk Return Chart'!$A31,Indices2!$B:$B,0),0),"")</f>
        <v/>
      </c>
      <c r="BO31" s="126" t="str">
        <f ca="1">IFERROR(HLOOKUP(BO$1,Indices2!$E$1:$BAD$16,MATCH('Risk Return Chart'!$A31,Indices2!$B:$B,0),0),"")</f>
        <v/>
      </c>
      <c r="BP31" s="126" t="str">
        <f ca="1">IFERROR(HLOOKUP(BP$1,Indices2!$E$1:$BAD$16,MATCH('Risk Return Chart'!$A31,Indices2!$B:$B,0),0),"")</f>
        <v/>
      </c>
      <c r="BQ31" s="126" t="str">
        <f ca="1">IFERROR(HLOOKUP(BQ$1,Indices2!$E$1:$BAD$16,MATCH('Risk Return Chart'!$A31,Indices2!$B:$B,0),0),"")</f>
        <v/>
      </c>
      <c r="BR31" s="126" t="str">
        <f ca="1">IFERROR(HLOOKUP(BR$1,Indices2!$E$1:$BAD$16,MATCH('Risk Return Chart'!$A31,Indices2!$B:$B,0),0),"")</f>
        <v/>
      </c>
      <c r="BS31" s="126" t="str">
        <f ca="1">IFERROR(HLOOKUP(BS$1,Indices2!$E$1:$BAD$16,MATCH('Risk Return Chart'!$A31,Indices2!$B:$B,0),0),"")</f>
        <v/>
      </c>
      <c r="BT31" s="126" t="str">
        <f ca="1">IFERROR(HLOOKUP(BT$1,Indices2!$E$1:$BAD$16,MATCH('Risk Return Chart'!$A31,Indices2!$B:$B,0),0),"")</f>
        <v/>
      </c>
      <c r="BU31" s="126" t="str">
        <f ca="1">IFERROR(HLOOKUP(BU$1,Indices2!$E$1:$BAD$16,MATCH('Risk Return Chart'!$A31,Indices2!$B:$B,0),0),"")</f>
        <v/>
      </c>
      <c r="BV31" s="126" t="str">
        <f ca="1">IFERROR(HLOOKUP(BV$1,Indices2!$E$1:$BAD$16,MATCH('Risk Return Chart'!$A31,Indices2!$B:$B,0),0),"")</f>
        <v/>
      </c>
      <c r="BW31" s="126" t="str">
        <f ca="1">IFERROR(HLOOKUP(BW$1,Indices2!$E$1:$BAD$16,MATCH('Risk Return Chart'!$A31,Indices2!$B:$B,0),0),"")</f>
        <v/>
      </c>
      <c r="BX31" s="126" t="str">
        <f ca="1">IFERROR(HLOOKUP(BX$1,Indices2!$E$1:$BAD$16,MATCH('Risk Return Chart'!$A31,Indices2!$B:$B,0),0),"")</f>
        <v/>
      </c>
      <c r="BY31" s="126" t="str">
        <f ca="1">IFERROR(HLOOKUP(BY$1,Indices2!$E$1:$BAD$16,MATCH('Risk Return Chart'!$A31,Indices2!$B:$B,0),0),"")</f>
        <v/>
      </c>
      <c r="BZ31" s="126" t="str">
        <f ca="1">IFERROR(HLOOKUP(BZ$1,Indices2!$E$1:$BAD$16,MATCH('Risk Return Chart'!$A31,Indices2!$B:$B,0),0),"")</f>
        <v/>
      </c>
      <c r="CA31" s="126" t="str">
        <f ca="1">IFERROR(HLOOKUP(CA$1,Indices2!$E$1:$BAD$16,MATCH('Risk Return Chart'!$A31,Indices2!$B:$B,0),0),"")</f>
        <v/>
      </c>
      <c r="CB31" s="126" t="str">
        <f ca="1">IFERROR(HLOOKUP(CB$1,Indices2!$E$1:$BAD$16,MATCH('Risk Return Chart'!$A31,Indices2!$B:$B,0),0),"")</f>
        <v/>
      </c>
      <c r="CC31" s="126" t="str">
        <f ca="1">IFERROR(HLOOKUP(CC$1,Indices2!$E$1:$BAD$16,MATCH('Risk Return Chart'!$A31,Indices2!$B:$B,0),0),"")</f>
        <v/>
      </c>
      <c r="CD31" s="126" t="str">
        <f ca="1">IFERROR(HLOOKUP(CD$1,Indices2!$E$1:$BAD$16,MATCH('Risk Return Chart'!$A31,Indices2!$B:$B,0),0),"")</f>
        <v/>
      </c>
      <c r="CE31" s="126" t="str">
        <f ca="1">IFERROR(HLOOKUP(CE$1,Indices2!$E$1:$BAD$16,MATCH('Risk Return Chart'!$A31,Indices2!$B:$B,0),0),"")</f>
        <v/>
      </c>
      <c r="CF31" s="126" t="str">
        <f ca="1">IFERROR(HLOOKUP(CF$1,Indices2!$E$1:$BAD$16,MATCH('Risk Return Chart'!$A31,Indices2!$B:$B,0),0),"")</f>
        <v/>
      </c>
      <c r="CG31" s="126" t="str">
        <f ca="1">IFERROR(HLOOKUP(CG$1,Indices2!$E$1:$BAD$16,MATCH('Risk Return Chart'!$A31,Indices2!$B:$B,0),0),"")</f>
        <v/>
      </c>
      <c r="CH31" s="126" t="str">
        <f ca="1">IFERROR(HLOOKUP(CH$1,Indices2!$E$1:$BAD$16,MATCH('Risk Return Chart'!$A31,Indices2!$B:$B,0),0),"")</f>
        <v/>
      </c>
      <c r="CI31" s="126" t="str">
        <f ca="1">IFERROR(HLOOKUP(CI$1,Indices2!$E$1:$BAD$16,MATCH('Risk Return Chart'!$A31,Indices2!$B:$B,0),0),"")</f>
        <v/>
      </c>
      <c r="CJ31" s="126" t="str">
        <f ca="1">IFERROR(HLOOKUP(CJ$1,Indices2!$E$1:$BAD$16,MATCH('Risk Return Chart'!$A31,Indices2!$B:$B,0),0),"")</f>
        <v/>
      </c>
      <c r="CK31" s="126" t="str">
        <f ca="1">IFERROR(HLOOKUP(CK$1,Indices2!$E$1:$BAD$16,MATCH('Risk Return Chart'!$A31,Indices2!$B:$B,0),0),"")</f>
        <v/>
      </c>
      <c r="CL31" s="126" t="str">
        <f ca="1">IFERROR(HLOOKUP(CL$1,Indices2!$E$1:$BAD$16,MATCH('Risk Return Chart'!$A31,Indices2!$B:$B,0),0),"")</f>
        <v/>
      </c>
      <c r="CM31" s="126" t="str">
        <f ca="1">IFERROR(HLOOKUP(CM$1,Indices2!$E$1:$BAD$16,MATCH('Risk Return Chart'!$A31,Indices2!$B:$B,0),0),"")</f>
        <v/>
      </c>
      <c r="CN31" s="126" t="str">
        <f ca="1">IFERROR(HLOOKUP(CN$1,Indices2!$E$1:$BAD$16,MATCH('Risk Return Chart'!$A31,Indices2!$B:$B,0),0),"")</f>
        <v/>
      </c>
      <c r="CO31" s="126" t="str">
        <f ca="1">IFERROR(HLOOKUP(CO$1,Indices2!$E$1:$BAD$16,MATCH('Risk Return Chart'!$A31,Indices2!$B:$B,0),0),"")</f>
        <v/>
      </c>
      <c r="CP31" s="126" t="str">
        <f ca="1">IFERROR(HLOOKUP(CP$1,Indices2!$E$1:$BAD$16,MATCH('Risk Return Chart'!$A31,Indices2!$B:$B,0),0),"")</f>
        <v/>
      </c>
      <c r="CQ31" s="126" t="str">
        <f ca="1">IFERROR(HLOOKUP(CQ$1,Indices2!$E$1:$BAD$16,MATCH('Risk Return Chart'!$A31,Indices2!$B:$B,0),0),"")</f>
        <v/>
      </c>
      <c r="CR31" s="126" t="str">
        <f ca="1">IFERROR(HLOOKUP(CR$1,Indices2!$E$1:$BAD$16,MATCH('Risk Return Chart'!$A31,Indices2!$B:$B,0),0),"")</f>
        <v/>
      </c>
      <c r="CS31" s="126" t="str">
        <f ca="1">IFERROR(HLOOKUP(CS$1,Indices2!$E$1:$BAD$16,MATCH('Risk Return Chart'!$A31,Indices2!$B:$B,0),0),"")</f>
        <v/>
      </c>
      <c r="CT31" s="126" t="str">
        <f ca="1">IFERROR(HLOOKUP(CT$1,Indices2!$E$1:$BAD$16,MATCH('Risk Return Chart'!$A31,Indices2!$B:$B,0),0),"")</f>
        <v/>
      </c>
      <c r="CU31" s="126" t="str">
        <f ca="1">IFERROR(HLOOKUP(CU$1,Indices2!$E$1:$BAD$16,MATCH('Risk Return Chart'!$A31,Indices2!$B:$B,0),0),"")</f>
        <v/>
      </c>
      <c r="CV31" s="126" t="str">
        <f ca="1">IFERROR(HLOOKUP(CV$1,Indices2!$E$1:$BAD$16,MATCH('Risk Return Chart'!$A31,Indices2!$B:$B,0),0),"")</f>
        <v/>
      </c>
      <c r="CW31" s="126" t="str">
        <f ca="1">IFERROR(HLOOKUP(CW$1,Indices2!$E$1:$BAD$16,MATCH('Risk Return Chart'!$A31,Indices2!$B:$B,0),0),"")</f>
        <v/>
      </c>
      <c r="CX31" s="126" t="str">
        <f ca="1">IFERROR(HLOOKUP(CX$1,Indices2!$E$1:$BAD$16,MATCH('Risk Return Chart'!$A31,Indices2!$B:$B,0),0),"")</f>
        <v/>
      </c>
      <c r="CY31" s="126" t="str">
        <f ca="1">IFERROR(HLOOKUP(CY$1,Indices2!$E$1:$BAD$16,MATCH('Risk Return Chart'!$A31,Indices2!$B:$B,0),0),"")</f>
        <v/>
      </c>
      <c r="CZ31" s="126" t="str">
        <f ca="1">IFERROR(HLOOKUP(CZ$1,Indices2!$E$1:$BAD$16,MATCH('Risk Return Chart'!$A31,Indices2!$B:$B,0),0),"")</f>
        <v/>
      </c>
      <c r="DA31" s="126" t="str">
        <f ca="1">IFERROR(HLOOKUP(DA$1,Indices2!$E$1:$BAD$16,MATCH('Risk Return Chart'!$A31,Indices2!$B:$B,0),0),"")</f>
        <v/>
      </c>
      <c r="DB31" s="126" t="str">
        <f ca="1">IFERROR(HLOOKUP(DB$1,Indices2!$E$1:$BAD$16,MATCH('Risk Return Chart'!$A31,Indices2!$B:$B,0),0),"")</f>
        <v/>
      </c>
      <c r="DC31" s="126" t="str">
        <f ca="1">IFERROR(HLOOKUP(DC$1,Indices2!$E$1:$BAD$16,MATCH('Risk Return Chart'!$A31,Indices2!$B:$B,0),0),"")</f>
        <v/>
      </c>
      <c r="DD31" s="126" t="str">
        <f ca="1">IFERROR(HLOOKUP(DD$1,Indices2!$E$1:$BAD$16,MATCH('Risk Return Chart'!$A31,Indices2!$B:$B,0),0),"")</f>
        <v/>
      </c>
      <c r="DE31" s="126" t="str">
        <f ca="1">IFERROR(HLOOKUP(DE$1,Indices2!$E$1:$BAD$16,MATCH('Risk Return Chart'!$A31,Indices2!$B:$B,0),0),"")</f>
        <v/>
      </c>
      <c r="DF31" s="126" t="str">
        <f ca="1">IFERROR(HLOOKUP(DF$1,Indices2!$E$1:$BAD$16,MATCH('Risk Return Chart'!$A31,Indices2!$B:$B,0),0),"")</f>
        <v/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33243af-5d47-49c6-8c61-2f7022adae06">
      <Terms xmlns="http://schemas.microsoft.com/office/infopath/2007/PartnerControls"/>
    </lcf76f155ced4ddcb4097134ff3c332f>
    <TaxCatchAll xmlns="62273e5d-54a3-4f73-9fe4-a547ad2951f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A0FB90D690F14CA4762B6925F9DC6B" ma:contentTypeVersion="11" ma:contentTypeDescription="Create a new document." ma:contentTypeScope="" ma:versionID="07b855e9322456bcfa7b97f41988471c">
  <xsd:schema xmlns:xsd="http://www.w3.org/2001/XMLSchema" xmlns:xs="http://www.w3.org/2001/XMLSchema" xmlns:p="http://schemas.microsoft.com/office/2006/metadata/properties" xmlns:ns2="533243af-5d47-49c6-8c61-2f7022adae06" xmlns:ns3="62273e5d-54a3-4f73-9fe4-a547ad2951f5" targetNamespace="http://schemas.microsoft.com/office/2006/metadata/properties" ma:root="true" ma:fieldsID="256dd04e3838d89a9446027781e2679a" ns2:_="" ns3:_="">
    <xsd:import namespace="533243af-5d47-49c6-8c61-2f7022adae06"/>
    <xsd:import namespace="62273e5d-54a3-4f73-9fe4-a547ad2951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3243af-5d47-49c6-8c61-2f7022adae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695fe99b-1519-4778-aa11-d1e5737509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273e5d-54a3-4f73-9fe4-a547ad2951f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b8edca2-e4a5-4ffc-af76-aed2c115ae5d}" ma:internalName="TaxCatchAll" ma:showField="CatchAllData" ma:web="62273e5d-54a3-4f73-9fe4-a547ad2951f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08C41E44-A4AF-455E-8413-914CF170FB1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FE2610E-F293-4419-8762-DB94F3D5C17E}">
  <ds:schemaRefs>
    <ds:schemaRef ds:uri="http://schemas.microsoft.com/office/2006/metadata/properties"/>
    <ds:schemaRef ds:uri="http://schemas.microsoft.com/office/infopath/2007/PartnerControls"/>
    <ds:schemaRef ds:uri="533243af-5d47-49c6-8c61-2f7022adae06"/>
    <ds:schemaRef ds:uri="62273e5d-54a3-4f73-9fe4-a547ad2951f5"/>
  </ds:schemaRefs>
</ds:datastoreItem>
</file>

<file path=customXml/itemProps3.xml><?xml version="1.0" encoding="utf-8"?>
<ds:datastoreItem xmlns:ds="http://schemas.openxmlformats.org/officeDocument/2006/customXml" ds:itemID="{10F3BA4A-D1B8-473E-9818-7F4857DACC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3243af-5d47-49c6-8c61-2f7022adae06"/>
    <ds:schemaRef ds:uri="62273e5d-54a3-4f73-9fe4-a547ad2951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CC328C7-1692-41F4-88A1-3F667A611D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Filter</vt:lpstr>
      <vt:lpstr>AFMI</vt:lpstr>
      <vt:lpstr>Input</vt:lpstr>
      <vt:lpstr>Quant</vt:lpstr>
      <vt:lpstr>Charts</vt:lpstr>
      <vt:lpstr>Calc</vt:lpstr>
      <vt:lpstr>Indices</vt:lpstr>
      <vt:lpstr>Indices2</vt:lpstr>
      <vt:lpstr>Risk Return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Kendrick Lau</dc:creator>
  <cp:lastModifiedBy>Shubham Jain</cp:lastModifiedBy>
  <cp:lastPrinted>2024-05-01T03:52:16Z</cp:lastPrinted>
  <dcterms:created xsi:type="dcterms:W3CDTF">2012-09-27T09:25:53Z</dcterms:created>
  <dcterms:modified xsi:type="dcterms:W3CDTF">2026-07-09T10:02:39Z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0x01010070A0FB90D690F14CA4762B6925F9DC6B</vt:lpwstr>
  </property>
</Properties>
</file>